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4.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Prashant Kumar Patel\Downloads\Excel Extra Practice Projects\"/>
    </mc:Choice>
  </mc:AlternateContent>
  <xr:revisionPtr revIDLastSave="0" documentId="13_ncr:1_{9E4AF7ED-9ADB-43C4-9623-857DFB990389}" xr6:coauthVersionLast="47" xr6:coauthVersionMax="47" xr10:uidLastSave="{00000000-0000-0000-0000-000000000000}"/>
  <bookViews>
    <workbookView xWindow="-108" yWindow="-108" windowWidth="23256" windowHeight="12456" firstSheet="7" activeTab="9" xr2:uid="{A4E68AFC-FC33-408B-B32C-29D99437BB69}"/>
  </bookViews>
  <sheets>
    <sheet name="Total funding by IndustryVertic" sheetId="2" r:id="rId1"/>
    <sheet name="Top 10 Investors by amount" sheetId="3" r:id="rId2"/>
    <sheet name="Group Funding Amount" sheetId="5" r:id="rId3"/>
    <sheet name="Funding by Year" sheetId="7" r:id="rId4"/>
    <sheet name="Lookup 4" sheetId="11" r:id="rId5"/>
    <sheet name="Average funding by industry" sheetId="12" r:id="rId6"/>
    <sheet name="Total Funding" sheetId="13" r:id="rId7"/>
    <sheet name="Top Investor" sheetId="14" r:id="rId8"/>
    <sheet name="Top City" sheetId="15" r:id="rId9"/>
    <sheet name="DashBoard" sheetId="16" r:id="rId10"/>
    <sheet name="Industry Share" sheetId="17" r:id="rId11"/>
    <sheet name="Funding Trend" sheetId="18" r:id="rId12"/>
    <sheet name="Dynamic title" sheetId="19" r:id="rId13"/>
    <sheet name="startup_funding" sheetId="1" r:id="rId14"/>
    <sheet name="LookUp Table" sheetId="8" r:id="rId15"/>
    <sheet name="Com LookUp+Pivot" sheetId="10" r:id="rId16"/>
  </sheets>
  <definedNames>
    <definedName name="_xlnm._FilterDatabase" localSheetId="13" hidden="1">startup_funding!$A$1:$O$3025</definedName>
    <definedName name="Slicer_City__Location">#N/A</definedName>
    <definedName name="Slicer_Industry_Vertical">#N/A</definedName>
    <definedName name="Slicer_Year1">#N/A</definedName>
  </definedNames>
  <calcPr calcId="191029"/>
  <pivotCaches>
    <pivotCache cacheId="31" r:id="rId17"/>
    <pivotCache cacheId="32" r:id="rId18"/>
    <pivotCache cacheId="33" r:id="rId19"/>
    <pivotCache cacheId="34" r:id="rId20"/>
  </pivotCaches>
  <extLst>
    <ext xmlns:x14="http://schemas.microsoft.com/office/spreadsheetml/2009/9/main" uri="{BBE1A952-AA13-448e-AADC-164F8A28A991}">
      <x14:slicerCaches>
        <x14:slicerCache r:id="rId21"/>
        <x14:slicerCache r:id="rId22"/>
        <x14:slicerCache r:id="rId2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 i="19" l="1"/>
  <c r="AL1" i="16"/>
  <c r="B3" i="10" l="1"/>
  <c r="B4" i="10"/>
  <c r="B5" i="10"/>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2" i="10"/>
  <c r="N3" i="1"/>
  <c r="O3" i="1" s="1"/>
  <c r="N4" i="1"/>
  <c r="O4" i="1" s="1"/>
  <c r="N5" i="1"/>
  <c r="O5" i="1" s="1"/>
  <c r="N6" i="1"/>
  <c r="O6" i="1" s="1"/>
  <c r="N7" i="1"/>
  <c r="O7" i="1" s="1"/>
  <c r="N8" i="1"/>
  <c r="O8" i="1" s="1"/>
  <c r="N9" i="1"/>
  <c r="O9" i="1" s="1"/>
  <c r="N10" i="1"/>
  <c r="O10" i="1" s="1"/>
  <c r="N11" i="1"/>
  <c r="O11" i="1" s="1"/>
  <c r="N12" i="1"/>
  <c r="O12" i="1" s="1"/>
  <c r="N13" i="1"/>
  <c r="O13" i="1" s="1"/>
  <c r="N14" i="1"/>
  <c r="O14" i="1" s="1"/>
  <c r="N15" i="1"/>
  <c r="O15" i="1" s="1"/>
  <c r="N16" i="1"/>
  <c r="O16" i="1" s="1"/>
  <c r="N17" i="1"/>
  <c r="O17" i="1" s="1"/>
  <c r="N18" i="1"/>
  <c r="O18" i="1" s="1"/>
  <c r="N19" i="1"/>
  <c r="O19" i="1" s="1"/>
  <c r="N20" i="1"/>
  <c r="O20" i="1" s="1"/>
  <c r="N21" i="1"/>
  <c r="O21" i="1" s="1"/>
  <c r="N22" i="1"/>
  <c r="O22" i="1" s="1"/>
  <c r="N23" i="1"/>
  <c r="O23" i="1" s="1"/>
  <c r="N24" i="1"/>
  <c r="O24" i="1" s="1"/>
  <c r="N25" i="1"/>
  <c r="O25" i="1" s="1"/>
  <c r="N26" i="1"/>
  <c r="O26" i="1" s="1"/>
  <c r="N27" i="1"/>
  <c r="O27" i="1" s="1"/>
  <c r="N28" i="1"/>
  <c r="O28" i="1" s="1"/>
  <c r="N29" i="1"/>
  <c r="O29" i="1" s="1"/>
  <c r="N30" i="1"/>
  <c r="O30" i="1" s="1"/>
  <c r="N31" i="1"/>
  <c r="O31" i="1" s="1"/>
  <c r="N32" i="1"/>
  <c r="O32" i="1" s="1"/>
  <c r="N33" i="1"/>
  <c r="O33" i="1" s="1"/>
  <c r="N34" i="1"/>
  <c r="O34" i="1" s="1"/>
  <c r="N35" i="1"/>
  <c r="O35" i="1" s="1"/>
  <c r="N36" i="1"/>
  <c r="O36" i="1" s="1"/>
  <c r="N37" i="1"/>
  <c r="O37" i="1" s="1"/>
  <c r="N38" i="1"/>
  <c r="O38" i="1" s="1"/>
  <c r="N39" i="1"/>
  <c r="O39" i="1" s="1"/>
  <c r="N40" i="1"/>
  <c r="O40" i="1" s="1"/>
  <c r="N41" i="1"/>
  <c r="O41" i="1" s="1"/>
  <c r="N42" i="1"/>
  <c r="O42" i="1" s="1"/>
  <c r="N43" i="1"/>
  <c r="O43" i="1" s="1"/>
  <c r="N44" i="1"/>
  <c r="O44" i="1" s="1"/>
  <c r="N45" i="1"/>
  <c r="O45" i="1" s="1"/>
  <c r="N46" i="1"/>
  <c r="O46" i="1" s="1"/>
  <c r="N47" i="1"/>
  <c r="O47" i="1" s="1"/>
  <c r="N48" i="1"/>
  <c r="O48" i="1" s="1"/>
  <c r="N49" i="1"/>
  <c r="O49" i="1" s="1"/>
  <c r="N50" i="1"/>
  <c r="O50" i="1" s="1"/>
  <c r="N51" i="1"/>
  <c r="O51" i="1" s="1"/>
  <c r="N52" i="1"/>
  <c r="O52" i="1" s="1"/>
  <c r="N53" i="1"/>
  <c r="O53" i="1" s="1"/>
  <c r="N54" i="1"/>
  <c r="O54" i="1" s="1"/>
  <c r="N55" i="1"/>
  <c r="O55" i="1" s="1"/>
  <c r="N56" i="1"/>
  <c r="O56" i="1" s="1"/>
  <c r="N57" i="1"/>
  <c r="O57" i="1" s="1"/>
  <c r="N58" i="1"/>
  <c r="O58" i="1" s="1"/>
  <c r="N59" i="1"/>
  <c r="O59" i="1" s="1"/>
  <c r="N60" i="1"/>
  <c r="O60" i="1" s="1"/>
  <c r="N61" i="1"/>
  <c r="O61" i="1" s="1"/>
  <c r="N62" i="1"/>
  <c r="O62" i="1" s="1"/>
  <c r="N63" i="1"/>
  <c r="O63" i="1" s="1"/>
  <c r="N64" i="1"/>
  <c r="O64" i="1" s="1"/>
  <c r="N65" i="1"/>
  <c r="O65" i="1" s="1"/>
  <c r="N66" i="1"/>
  <c r="O66" i="1" s="1"/>
  <c r="N67" i="1"/>
  <c r="O67" i="1" s="1"/>
  <c r="N68" i="1"/>
  <c r="O68" i="1" s="1"/>
  <c r="N69" i="1"/>
  <c r="O69" i="1" s="1"/>
  <c r="N70" i="1"/>
  <c r="O70" i="1" s="1"/>
  <c r="N71" i="1"/>
  <c r="O71" i="1" s="1"/>
  <c r="N72" i="1"/>
  <c r="O72" i="1" s="1"/>
  <c r="N73" i="1"/>
  <c r="O73" i="1" s="1"/>
  <c r="N74" i="1"/>
  <c r="O74" i="1" s="1"/>
  <c r="N75" i="1"/>
  <c r="O75" i="1" s="1"/>
  <c r="N76" i="1"/>
  <c r="O76" i="1" s="1"/>
  <c r="N77" i="1"/>
  <c r="O77" i="1" s="1"/>
  <c r="N78" i="1"/>
  <c r="O78" i="1" s="1"/>
  <c r="N79" i="1"/>
  <c r="O79" i="1" s="1"/>
  <c r="N80" i="1"/>
  <c r="O80" i="1" s="1"/>
  <c r="N81" i="1"/>
  <c r="O81" i="1" s="1"/>
  <c r="N82" i="1"/>
  <c r="O82" i="1" s="1"/>
  <c r="N83" i="1"/>
  <c r="O83" i="1" s="1"/>
  <c r="N84" i="1"/>
  <c r="O84" i="1" s="1"/>
  <c r="N85" i="1"/>
  <c r="O85" i="1" s="1"/>
  <c r="N86" i="1"/>
  <c r="O86" i="1" s="1"/>
  <c r="N87" i="1"/>
  <c r="O87" i="1" s="1"/>
  <c r="N88" i="1"/>
  <c r="O88" i="1" s="1"/>
  <c r="N89" i="1"/>
  <c r="O89" i="1" s="1"/>
  <c r="N90" i="1"/>
  <c r="O90" i="1" s="1"/>
  <c r="N91" i="1"/>
  <c r="O91" i="1" s="1"/>
  <c r="N92" i="1"/>
  <c r="O92" i="1" s="1"/>
  <c r="N93" i="1"/>
  <c r="O93" i="1" s="1"/>
  <c r="N94" i="1"/>
  <c r="O94" i="1" s="1"/>
  <c r="N95" i="1"/>
  <c r="O95" i="1" s="1"/>
  <c r="N96" i="1"/>
  <c r="O96" i="1" s="1"/>
  <c r="N97" i="1"/>
  <c r="O97" i="1" s="1"/>
  <c r="N98" i="1"/>
  <c r="O98" i="1" s="1"/>
  <c r="N99" i="1"/>
  <c r="O99" i="1" s="1"/>
  <c r="N100" i="1"/>
  <c r="O100" i="1" s="1"/>
  <c r="N101" i="1"/>
  <c r="O101" i="1" s="1"/>
  <c r="N102" i="1"/>
  <c r="O102" i="1" s="1"/>
  <c r="N103" i="1"/>
  <c r="O103" i="1" s="1"/>
  <c r="N104" i="1"/>
  <c r="O104" i="1" s="1"/>
  <c r="N105" i="1"/>
  <c r="O105" i="1" s="1"/>
  <c r="N106" i="1"/>
  <c r="O106" i="1" s="1"/>
  <c r="N107" i="1"/>
  <c r="O107" i="1" s="1"/>
  <c r="N108" i="1"/>
  <c r="O108" i="1" s="1"/>
  <c r="N109" i="1"/>
  <c r="O109" i="1" s="1"/>
  <c r="N110" i="1"/>
  <c r="O110" i="1" s="1"/>
  <c r="N111" i="1"/>
  <c r="O111" i="1" s="1"/>
  <c r="N112" i="1"/>
  <c r="O112" i="1" s="1"/>
  <c r="N113" i="1"/>
  <c r="O113" i="1" s="1"/>
  <c r="N114" i="1"/>
  <c r="O114" i="1" s="1"/>
  <c r="N115" i="1"/>
  <c r="O115" i="1" s="1"/>
  <c r="N116" i="1"/>
  <c r="O116" i="1" s="1"/>
  <c r="N117" i="1"/>
  <c r="O117" i="1" s="1"/>
  <c r="N118" i="1"/>
  <c r="O118" i="1" s="1"/>
  <c r="N119" i="1"/>
  <c r="O119" i="1" s="1"/>
  <c r="N120" i="1"/>
  <c r="O120" i="1" s="1"/>
  <c r="N121" i="1"/>
  <c r="O121" i="1" s="1"/>
  <c r="N122" i="1"/>
  <c r="O122" i="1" s="1"/>
  <c r="N123" i="1"/>
  <c r="O123" i="1" s="1"/>
  <c r="N124" i="1"/>
  <c r="O124" i="1" s="1"/>
  <c r="N125" i="1"/>
  <c r="O125" i="1" s="1"/>
  <c r="N126" i="1"/>
  <c r="O126" i="1" s="1"/>
  <c r="N127" i="1"/>
  <c r="O127" i="1" s="1"/>
  <c r="N128" i="1"/>
  <c r="O128" i="1" s="1"/>
  <c r="N129" i="1"/>
  <c r="O129" i="1" s="1"/>
  <c r="N130" i="1"/>
  <c r="O130" i="1" s="1"/>
  <c r="N131" i="1"/>
  <c r="O131" i="1" s="1"/>
  <c r="N132" i="1"/>
  <c r="O132" i="1" s="1"/>
  <c r="N133" i="1"/>
  <c r="O133" i="1" s="1"/>
  <c r="N134" i="1"/>
  <c r="O134" i="1" s="1"/>
  <c r="N135" i="1"/>
  <c r="O135" i="1" s="1"/>
  <c r="N136" i="1"/>
  <c r="O136" i="1" s="1"/>
  <c r="N137" i="1"/>
  <c r="O137" i="1" s="1"/>
  <c r="N138" i="1"/>
  <c r="O138" i="1" s="1"/>
  <c r="N139" i="1"/>
  <c r="O139" i="1" s="1"/>
  <c r="N140" i="1"/>
  <c r="O140" i="1" s="1"/>
  <c r="N141" i="1"/>
  <c r="O141" i="1" s="1"/>
  <c r="N142" i="1"/>
  <c r="O142" i="1" s="1"/>
  <c r="N143" i="1"/>
  <c r="O143" i="1" s="1"/>
  <c r="N144" i="1"/>
  <c r="O144" i="1" s="1"/>
  <c r="N145" i="1"/>
  <c r="O145" i="1" s="1"/>
  <c r="N146" i="1"/>
  <c r="O146" i="1" s="1"/>
  <c r="N147" i="1"/>
  <c r="O147" i="1" s="1"/>
  <c r="N148" i="1"/>
  <c r="O148" i="1" s="1"/>
  <c r="N149" i="1"/>
  <c r="O149" i="1" s="1"/>
  <c r="N150" i="1"/>
  <c r="O150" i="1" s="1"/>
  <c r="N151" i="1"/>
  <c r="O151" i="1" s="1"/>
  <c r="N152" i="1"/>
  <c r="O152" i="1" s="1"/>
  <c r="N153" i="1"/>
  <c r="O153" i="1" s="1"/>
  <c r="N154" i="1"/>
  <c r="O154" i="1" s="1"/>
  <c r="N155" i="1"/>
  <c r="O155" i="1" s="1"/>
  <c r="N156" i="1"/>
  <c r="O156" i="1" s="1"/>
  <c r="N157" i="1"/>
  <c r="O157" i="1" s="1"/>
  <c r="N158" i="1"/>
  <c r="O158" i="1" s="1"/>
  <c r="N159" i="1"/>
  <c r="O159" i="1" s="1"/>
  <c r="N160" i="1"/>
  <c r="O160" i="1" s="1"/>
  <c r="N161" i="1"/>
  <c r="O161" i="1" s="1"/>
  <c r="N162" i="1"/>
  <c r="O162" i="1" s="1"/>
  <c r="N163" i="1"/>
  <c r="O163" i="1" s="1"/>
  <c r="N164" i="1"/>
  <c r="O164" i="1" s="1"/>
  <c r="N165" i="1"/>
  <c r="O165" i="1" s="1"/>
  <c r="N166" i="1"/>
  <c r="O166" i="1" s="1"/>
  <c r="N167" i="1"/>
  <c r="O167" i="1" s="1"/>
  <c r="N168" i="1"/>
  <c r="O168" i="1" s="1"/>
  <c r="N169" i="1"/>
  <c r="O169" i="1" s="1"/>
  <c r="N170" i="1"/>
  <c r="O170" i="1" s="1"/>
  <c r="N171" i="1"/>
  <c r="O171" i="1" s="1"/>
  <c r="N172" i="1"/>
  <c r="O172" i="1" s="1"/>
  <c r="N173" i="1"/>
  <c r="O173" i="1" s="1"/>
  <c r="N174" i="1"/>
  <c r="O174" i="1" s="1"/>
  <c r="N175" i="1"/>
  <c r="O175" i="1" s="1"/>
  <c r="N176" i="1"/>
  <c r="O176" i="1" s="1"/>
  <c r="N177" i="1"/>
  <c r="O177" i="1" s="1"/>
  <c r="N178" i="1"/>
  <c r="O178" i="1" s="1"/>
  <c r="N179" i="1"/>
  <c r="O179" i="1" s="1"/>
  <c r="N180" i="1"/>
  <c r="O180" i="1" s="1"/>
  <c r="N181" i="1"/>
  <c r="O181" i="1" s="1"/>
  <c r="N182" i="1"/>
  <c r="O182" i="1" s="1"/>
  <c r="N183" i="1"/>
  <c r="O183" i="1" s="1"/>
  <c r="N184" i="1"/>
  <c r="O184" i="1" s="1"/>
  <c r="N185" i="1"/>
  <c r="O185" i="1" s="1"/>
  <c r="N186" i="1"/>
  <c r="O186" i="1" s="1"/>
  <c r="N187" i="1"/>
  <c r="O187" i="1" s="1"/>
  <c r="N188" i="1"/>
  <c r="O188" i="1" s="1"/>
  <c r="N189" i="1"/>
  <c r="O189" i="1" s="1"/>
  <c r="N190" i="1"/>
  <c r="O190" i="1" s="1"/>
  <c r="N191" i="1"/>
  <c r="O191" i="1" s="1"/>
  <c r="N192" i="1"/>
  <c r="O192" i="1" s="1"/>
  <c r="N193" i="1"/>
  <c r="O193" i="1" s="1"/>
  <c r="N194" i="1"/>
  <c r="O194" i="1" s="1"/>
  <c r="N195" i="1"/>
  <c r="O195" i="1" s="1"/>
  <c r="N196" i="1"/>
  <c r="O196" i="1" s="1"/>
  <c r="N197" i="1"/>
  <c r="O197" i="1" s="1"/>
  <c r="N198" i="1"/>
  <c r="O198" i="1" s="1"/>
  <c r="N199" i="1"/>
  <c r="O199" i="1" s="1"/>
  <c r="N200" i="1"/>
  <c r="O200" i="1" s="1"/>
  <c r="N201" i="1"/>
  <c r="O201" i="1" s="1"/>
  <c r="N202" i="1"/>
  <c r="O202" i="1" s="1"/>
  <c r="N203" i="1"/>
  <c r="O203" i="1" s="1"/>
  <c r="N204" i="1"/>
  <c r="O204" i="1" s="1"/>
  <c r="N205" i="1"/>
  <c r="O205" i="1" s="1"/>
  <c r="N206" i="1"/>
  <c r="O206" i="1" s="1"/>
  <c r="N207" i="1"/>
  <c r="O207" i="1" s="1"/>
  <c r="N208" i="1"/>
  <c r="O208" i="1" s="1"/>
  <c r="N209" i="1"/>
  <c r="O209" i="1" s="1"/>
  <c r="N210" i="1"/>
  <c r="O210" i="1" s="1"/>
  <c r="N211" i="1"/>
  <c r="O211" i="1" s="1"/>
  <c r="N212" i="1"/>
  <c r="O212" i="1" s="1"/>
  <c r="N213" i="1"/>
  <c r="O213" i="1" s="1"/>
  <c r="N214" i="1"/>
  <c r="O214" i="1" s="1"/>
  <c r="N215" i="1"/>
  <c r="O215" i="1" s="1"/>
  <c r="N216" i="1"/>
  <c r="O216" i="1" s="1"/>
  <c r="N217" i="1"/>
  <c r="O217" i="1" s="1"/>
  <c r="N218" i="1"/>
  <c r="O218" i="1" s="1"/>
  <c r="N219" i="1"/>
  <c r="O219" i="1" s="1"/>
  <c r="N220" i="1"/>
  <c r="O220" i="1" s="1"/>
  <c r="N221" i="1"/>
  <c r="O221" i="1" s="1"/>
  <c r="N222" i="1"/>
  <c r="O222" i="1" s="1"/>
  <c r="N223" i="1"/>
  <c r="O223" i="1" s="1"/>
  <c r="N224" i="1"/>
  <c r="O224" i="1" s="1"/>
  <c r="N225" i="1"/>
  <c r="O225" i="1" s="1"/>
  <c r="N226" i="1"/>
  <c r="O226" i="1" s="1"/>
  <c r="N227" i="1"/>
  <c r="O227" i="1" s="1"/>
  <c r="N228" i="1"/>
  <c r="O228" i="1" s="1"/>
  <c r="N229" i="1"/>
  <c r="O229" i="1" s="1"/>
  <c r="N230" i="1"/>
  <c r="O230" i="1" s="1"/>
  <c r="N231" i="1"/>
  <c r="O231" i="1" s="1"/>
  <c r="N232" i="1"/>
  <c r="O232" i="1" s="1"/>
  <c r="N233" i="1"/>
  <c r="O233" i="1" s="1"/>
  <c r="N234" i="1"/>
  <c r="O234" i="1" s="1"/>
  <c r="N235" i="1"/>
  <c r="O235" i="1" s="1"/>
  <c r="N236" i="1"/>
  <c r="O236" i="1" s="1"/>
  <c r="N237" i="1"/>
  <c r="O237" i="1" s="1"/>
  <c r="N238" i="1"/>
  <c r="O238" i="1" s="1"/>
  <c r="N239" i="1"/>
  <c r="O239" i="1" s="1"/>
  <c r="N240" i="1"/>
  <c r="O240" i="1" s="1"/>
  <c r="N241" i="1"/>
  <c r="O241" i="1" s="1"/>
  <c r="N242" i="1"/>
  <c r="O242" i="1" s="1"/>
  <c r="N243" i="1"/>
  <c r="O243" i="1" s="1"/>
  <c r="N244" i="1"/>
  <c r="O244" i="1" s="1"/>
  <c r="N245" i="1"/>
  <c r="O245" i="1" s="1"/>
  <c r="N246" i="1"/>
  <c r="O246" i="1" s="1"/>
  <c r="N247" i="1"/>
  <c r="O247" i="1" s="1"/>
  <c r="N248" i="1"/>
  <c r="O248" i="1" s="1"/>
  <c r="N249" i="1"/>
  <c r="O249" i="1" s="1"/>
  <c r="N250" i="1"/>
  <c r="O250" i="1" s="1"/>
  <c r="N251" i="1"/>
  <c r="O251" i="1" s="1"/>
  <c r="N252" i="1"/>
  <c r="O252" i="1" s="1"/>
  <c r="N253" i="1"/>
  <c r="O253" i="1" s="1"/>
  <c r="N254" i="1"/>
  <c r="O254" i="1" s="1"/>
  <c r="N255" i="1"/>
  <c r="O255" i="1" s="1"/>
  <c r="N256" i="1"/>
  <c r="O256" i="1" s="1"/>
  <c r="N257" i="1"/>
  <c r="O257" i="1" s="1"/>
  <c r="N258" i="1"/>
  <c r="O258" i="1" s="1"/>
  <c r="N259" i="1"/>
  <c r="O259" i="1" s="1"/>
  <c r="N260" i="1"/>
  <c r="O260" i="1" s="1"/>
  <c r="N261" i="1"/>
  <c r="O261" i="1" s="1"/>
  <c r="N262" i="1"/>
  <c r="O262" i="1" s="1"/>
  <c r="N263" i="1"/>
  <c r="O263" i="1" s="1"/>
  <c r="N264" i="1"/>
  <c r="O264" i="1" s="1"/>
  <c r="N265" i="1"/>
  <c r="O265" i="1" s="1"/>
  <c r="N266" i="1"/>
  <c r="O266" i="1" s="1"/>
  <c r="N267" i="1"/>
  <c r="O267" i="1" s="1"/>
  <c r="N268" i="1"/>
  <c r="O268" i="1" s="1"/>
  <c r="N269" i="1"/>
  <c r="O269" i="1" s="1"/>
  <c r="N270" i="1"/>
  <c r="O270" i="1" s="1"/>
  <c r="N271" i="1"/>
  <c r="O271" i="1" s="1"/>
  <c r="N272" i="1"/>
  <c r="O272" i="1" s="1"/>
  <c r="N273" i="1"/>
  <c r="O273" i="1" s="1"/>
  <c r="N274" i="1"/>
  <c r="O274" i="1" s="1"/>
  <c r="N275" i="1"/>
  <c r="O275" i="1" s="1"/>
  <c r="N276" i="1"/>
  <c r="O276" i="1" s="1"/>
  <c r="N277" i="1"/>
  <c r="O277" i="1" s="1"/>
  <c r="N278" i="1"/>
  <c r="O278" i="1" s="1"/>
  <c r="N279" i="1"/>
  <c r="O279" i="1" s="1"/>
  <c r="N280" i="1"/>
  <c r="O280" i="1" s="1"/>
  <c r="N281" i="1"/>
  <c r="O281" i="1" s="1"/>
  <c r="N282" i="1"/>
  <c r="O282" i="1" s="1"/>
  <c r="N283" i="1"/>
  <c r="O283" i="1" s="1"/>
  <c r="N284" i="1"/>
  <c r="O284" i="1" s="1"/>
  <c r="N285" i="1"/>
  <c r="O285" i="1" s="1"/>
  <c r="N286" i="1"/>
  <c r="O286" i="1" s="1"/>
  <c r="N287" i="1"/>
  <c r="O287" i="1" s="1"/>
  <c r="N288" i="1"/>
  <c r="O288" i="1" s="1"/>
  <c r="N289" i="1"/>
  <c r="O289" i="1" s="1"/>
  <c r="N290" i="1"/>
  <c r="O290" i="1" s="1"/>
  <c r="N291" i="1"/>
  <c r="O291" i="1" s="1"/>
  <c r="N292" i="1"/>
  <c r="O292" i="1" s="1"/>
  <c r="N293" i="1"/>
  <c r="O293" i="1" s="1"/>
  <c r="N294" i="1"/>
  <c r="O294" i="1" s="1"/>
  <c r="N295" i="1"/>
  <c r="O295" i="1" s="1"/>
  <c r="N296" i="1"/>
  <c r="O296" i="1" s="1"/>
  <c r="N297" i="1"/>
  <c r="O297" i="1" s="1"/>
  <c r="N298" i="1"/>
  <c r="O298" i="1" s="1"/>
  <c r="N299" i="1"/>
  <c r="O299" i="1" s="1"/>
  <c r="N300" i="1"/>
  <c r="O300" i="1" s="1"/>
  <c r="N301" i="1"/>
  <c r="O301" i="1" s="1"/>
  <c r="N302" i="1"/>
  <c r="O302" i="1" s="1"/>
  <c r="N303" i="1"/>
  <c r="O303" i="1" s="1"/>
  <c r="N304" i="1"/>
  <c r="O304" i="1" s="1"/>
  <c r="N305" i="1"/>
  <c r="O305" i="1" s="1"/>
  <c r="N306" i="1"/>
  <c r="O306" i="1" s="1"/>
  <c r="N307" i="1"/>
  <c r="O307" i="1" s="1"/>
  <c r="N308" i="1"/>
  <c r="O308" i="1" s="1"/>
  <c r="N309" i="1"/>
  <c r="O309" i="1" s="1"/>
  <c r="N310" i="1"/>
  <c r="O310" i="1" s="1"/>
  <c r="N311" i="1"/>
  <c r="O311" i="1" s="1"/>
  <c r="N312" i="1"/>
  <c r="O312" i="1" s="1"/>
  <c r="N313" i="1"/>
  <c r="O313" i="1" s="1"/>
  <c r="N314" i="1"/>
  <c r="O314" i="1" s="1"/>
  <c r="N315" i="1"/>
  <c r="O315" i="1" s="1"/>
  <c r="N316" i="1"/>
  <c r="O316" i="1" s="1"/>
  <c r="N317" i="1"/>
  <c r="O317" i="1" s="1"/>
  <c r="N318" i="1"/>
  <c r="O318" i="1" s="1"/>
  <c r="N319" i="1"/>
  <c r="O319" i="1" s="1"/>
  <c r="N320" i="1"/>
  <c r="O320" i="1" s="1"/>
  <c r="N321" i="1"/>
  <c r="O321" i="1" s="1"/>
  <c r="N322" i="1"/>
  <c r="O322" i="1" s="1"/>
  <c r="N323" i="1"/>
  <c r="O323" i="1" s="1"/>
  <c r="N324" i="1"/>
  <c r="O324" i="1" s="1"/>
  <c r="N325" i="1"/>
  <c r="O325" i="1" s="1"/>
  <c r="N326" i="1"/>
  <c r="O326" i="1" s="1"/>
  <c r="N327" i="1"/>
  <c r="O327" i="1" s="1"/>
  <c r="N328" i="1"/>
  <c r="O328" i="1" s="1"/>
  <c r="N329" i="1"/>
  <c r="O329" i="1" s="1"/>
  <c r="N330" i="1"/>
  <c r="O330" i="1" s="1"/>
  <c r="N331" i="1"/>
  <c r="O331" i="1" s="1"/>
  <c r="N332" i="1"/>
  <c r="O332" i="1" s="1"/>
  <c r="N333" i="1"/>
  <c r="O333" i="1" s="1"/>
  <c r="N334" i="1"/>
  <c r="O334" i="1" s="1"/>
  <c r="N335" i="1"/>
  <c r="O335" i="1" s="1"/>
  <c r="N336" i="1"/>
  <c r="O336" i="1" s="1"/>
  <c r="N337" i="1"/>
  <c r="O337" i="1" s="1"/>
  <c r="N338" i="1"/>
  <c r="O338" i="1" s="1"/>
  <c r="N339" i="1"/>
  <c r="O339" i="1" s="1"/>
  <c r="N340" i="1"/>
  <c r="O340" i="1" s="1"/>
  <c r="N341" i="1"/>
  <c r="O341" i="1" s="1"/>
  <c r="N342" i="1"/>
  <c r="O342" i="1" s="1"/>
  <c r="N343" i="1"/>
  <c r="O343" i="1" s="1"/>
  <c r="N344" i="1"/>
  <c r="O344" i="1" s="1"/>
  <c r="N345" i="1"/>
  <c r="O345" i="1" s="1"/>
  <c r="N346" i="1"/>
  <c r="O346" i="1" s="1"/>
  <c r="N347" i="1"/>
  <c r="O347" i="1" s="1"/>
  <c r="N348" i="1"/>
  <c r="O348" i="1" s="1"/>
  <c r="N349" i="1"/>
  <c r="O349" i="1" s="1"/>
  <c r="N350" i="1"/>
  <c r="O350" i="1" s="1"/>
  <c r="N351" i="1"/>
  <c r="O351" i="1" s="1"/>
  <c r="N352" i="1"/>
  <c r="O352" i="1" s="1"/>
  <c r="N353" i="1"/>
  <c r="O353" i="1" s="1"/>
  <c r="N354" i="1"/>
  <c r="O354" i="1" s="1"/>
  <c r="N355" i="1"/>
  <c r="O355" i="1" s="1"/>
  <c r="N356" i="1"/>
  <c r="O356" i="1" s="1"/>
  <c r="N357" i="1"/>
  <c r="O357" i="1" s="1"/>
  <c r="N358" i="1"/>
  <c r="O358" i="1" s="1"/>
  <c r="N359" i="1"/>
  <c r="O359" i="1" s="1"/>
  <c r="N360" i="1"/>
  <c r="O360" i="1" s="1"/>
  <c r="N361" i="1"/>
  <c r="O361" i="1" s="1"/>
  <c r="N362" i="1"/>
  <c r="O362" i="1" s="1"/>
  <c r="N363" i="1"/>
  <c r="O363" i="1" s="1"/>
  <c r="N364" i="1"/>
  <c r="O364" i="1" s="1"/>
  <c r="N365" i="1"/>
  <c r="O365" i="1" s="1"/>
  <c r="N366" i="1"/>
  <c r="O366" i="1" s="1"/>
  <c r="N367" i="1"/>
  <c r="O367" i="1" s="1"/>
  <c r="N368" i="1"/>
  <c r="O368" i="1" s="1"/>
  <c r="N369" i="1"/>
  <c r="O369" i="1" s="1"/>
  <c r="N370" i="1"/>
  <c r="O370" i="1" s="1"/>
  <c r="N371" i="1"/>
  <c r="O371" i="1" s="1"/>
  <c r="N372" i="1"/>
  <c r="O372" i="1" s="1"/>
  <c r="N373" i="1"/>
  <c r="O373" i="1" s="1"/>
  <c r="N374" i="1"/>
  <c r="O374" i="1" s="1"/>
  <c r="N375" i="1"/>
  <c r="O375" i="1" s="1"/>
  <c r="N376" i="1"/>
  <c r="O376" i="1" s="1"/>
  <c r="N377" i="1"/>
  <c r="O377" i="1" s="1"/>
  <c r="N378" i="1"/>
  <c r="O378" i="1" s="1"/>
  <c r="N379" i="1"/>
  <c r="O379" i="1" s="1"/>
  <c r="N380" i="1"/>
  <c r="O380" i="1" s="1"/>
  <c r="N381" i="1"/>
  <c r="O381" i="1" s="1"/>
  <c r="N382" i="1"/>
  <c r="O382" i="1" s="1"/>
  <c r="N383" i="1"/>
  <c r="O383" i="1" s="1"/>
  <c r="N384" i="1"/>
  <c r="O384" i="1" s="1"/>
  <c r="N385" i="1"/>
  <c r="O385" i="1" s="1"/>
  <c r="N386" i="1"/>
  <c r="O386" i="1" s="1"/>
  <c r="N387" i="1"/>
  <c r="O387" i="1" s="1"/>
  <c r="N388" i="1"/>
  <c r="O388" i="1" s="1"/>
  <c r="N389" i="1"/>
  <c r="O389" i="1" s="1"/>
  <c r="N390" i="1"/>
  <c r="O390" i="1" s="1"/>
  <c r="N391" i="1"/>
  <c r="O391" i="1" s="1"/>
  <c r="N392" i="1"/>
  <c r="O392" i="1" s="1"/>
  <c r="N393" i="1"/>
  <c r="O393" i="1" s="1"/>
  <c r="N394" i="1"/>
  <c r="O394" i="1" s="1"/>
  <c r="N395" i="1"/>
  <c r="O395" i="1" s="1"/>
  <c r="N396" i="1"/>
  <c r="O396" i="1" s="1"/>
  <c r="N397" i="1"/>
  <c r="O397" i="1" s="1"/>
  <c r="N398" i="1"/>
  <c r="O398" i="1" s="1"/>
  <c r="N399" i="1"/>
  <c r="O399" i="1" s="1"/>
  <c r="N400" i="1"/>
  <c r="O400" i="1" s="1"/>
  <c r="N401" i="1"/>
  <c r="O401" i="1" s="1"/>
  <c r="N402" i="1"/>
  <c r="O402" i="1" s="1"/>
  <c r="N403" i="1"/>
  <c r="O403" i="1" s="1"/>
  <c r="N404" i="1"/>
  <c r="O404" i="1" s="1"/>
  <c r="N405" i="1"/>
  <c r="O405" i="1" s="1"/>
  <c r="N406" i="1"/>
  <c r="O406" i="1" s="1"/>
  <c r="N407" i="1"/>
  <c r="O407" i="1" s="1"/>
  <c r="N408" i="1"/>
  <c r="O408" i="1" s="1"/>
  <c r="N409" i="1"/>
  <c r="O409" i="1" s="1"/>
  <c r="N410" i="1"/>
  <c r="O410" i="1" s="1"/>
  <c r="N411" i="1"/>
  <c r="O411" i="1" s="1"/>
  <c r="N412" i="1"/>
  <c r="O412" i="1" s="1"/>
  <c r="N413" i="1"/>
  <c r="O413" i="1" s="1"/>
  <c r="N414" i="1"/>
  <c r="O414" i="1" s="1"/>
  <c r="N415" i="1"/>
  <c r="O415" i="1" s="1"/>
  <c r="N416" i="1"/>
  <c r="O416" i="1" s="1"/>
  <c r="N417" i="1"/>
  <c r="O417" i="1" s="1"/>
  <c r="N418" i="1"/>
  <c r="O418" i="1" s="1"/>
  <c r="N419" i="1"/>
  <c r="O419" i="1" s="1"/>
  <c r="N420" i="1"/>
  <c r="O420" i="1" s="1"/>
  <c r="N421" i="1"/>
  <c r="O421" i="1" s="1"/>
  <c r="N422" i="1"/>
  <c r="O422" i="1" s="1"/>
  <c r="N423" i="1"/>
  <c r="O423" i="1" s="1"/>
  <c r="N424" i="1"/>
  <c r="O424" i="1" s="1"/>
  <c r="N425" i="1"/>
  <c r="O425" i="1" s="1"/>
  <c r="N426" i="1"/>
  <c r="O426" i="1" s="1"/>
  <c r="N427" i="1"/>
  <c r="O427" i="1" s="1"/>
  <c r="N428" i="1"/>
  <c r="O428" i="1" s="1"/>
  <c r="N429" i="1"/>
  <c r="O429" i="1" s="1"/>
  <c r="N430" i="1"/>
  <c r="O430" i="1" s="1"/>
  <c r="N431" i="1"/>
  <c r="O431" i="1" s="1"/>
  <c r="N432" i="1"/>
  <c r="O432" i="1" s="1"/>
  <c r="N433" i="1"/>
  <c r="O433" i="1" s="1"/>
  <c r="N434" i="1"/>
  <c r="O434" i="1" s="1"/>
  <c r="N435" i="1"/>
  <c r="O435" i="1" s="1"/>
  <c r="N436" i="1"/>
  <c r="O436" i="1" s="1"/>
  <c r="N437" i="1"/>
  <c r="O437" i="1" s="1"/>
  <c r="N438" i="1"/>
  <c r="O438" i="1" s="1"/>
  <c r="N439" i="1"/>
  <c r="O439" i="1" s="1"/>
  <c r="N440" i="1"/>
  <c r="O440" i="1" s="1"/>
  <c r="N441" i="1"/>
  <c r="O441" i="1" s="1"/>
  <c r="N442" i="1"/>
  <c r="O442" i="1" s="1"/>
  <c r="N443" i="1"/>
  <c r="O443" i="1" s="1"/>
  <c r="N444" i="1"/>
  <c r="O444" i="1" s="1"/>
  <c r="N445" i="1"/>
  <c r="O445" i="1" s="1"/>
  <c r="N446" i="1"/>
  <c r="O446" i="1" s="1"/>
  <c r="N447" i="1"/>
  <c r="O447" i="1" s="1"/>
  <c r="N448" i="1"/>
  <c r="O448" i="1" s="1"/>
  <c r="N449" i="1"/>
  <c r="O449" i="1" s="1"/>
  <c r="N450" i="1"/>
  <c r="O450" i="1" s="1"/>
  <c r="N451" i="1"/>
  <c r="O451" i="1" s="1"/>
  <c r="N452" i="1"/>
  <c r="O452" i="1" s="1"/>
  <c r="N453" i="1"/>
  <c r="O453" i="1" s="1"/>
  <c r="N454" i="1"/>
  <c r="O454" i="1" s="1"/>
  <c r="N455" i="1"/>
  <c r="O455" i="1" s="1"/>
  <c r="N456" i="1"/>
  <c r="O456" i="1" s="1"/>
  <c r="N457" i="1"/>
  <c r="O457" i="1" s="1"/>
  <c r="N458" i="1"/>
  <c r="O458" i="1" s="1"/>
  <c r="N459" i="1"/>
  <c r="O459" i="1" s="1"/>
  <c r="N460" i="1"/>
  <c r="O460" i="1" s="1"/>
  <c r="N461" i="1"/>
  <c r="O461" i="1" s="1"/>
  <c r="N462" i="1"/>
  <c r="O462" i="1" s="1"/>
  <c r="N463" i="1"/>
  <c r="O463" i="1" s="1"/>
  <c r="N464" i="1"/>
  <c r="O464" i="1" s="1"/>
  <c r="N465" i="1"/>
  <c r="O465" i="1" s="1"/>
  <c r="N466" i="1"/>
  <c r="O466" i="1" s="1"/>
  <c r="N467" i="1"/>
  <c r="O467" i="1" s="1"/>
  <c r="N468" i="1"/>
  <c r="O468" i="1" s="1"/>
  <c r="N469" i="1"/>
  <c r="O469" i="1" s="1"/>
  <c r="N470" i="1"/>
  <c r="O470" i="1" s="1"/>
  <c r="N471" i="1"/>
  <c r="O471" i="1" s="1"/>
  <c r="N472" i="1"/>
  <c r="O472" i="1" s="1"/>
  <c r="N473" i="1"/>
  <c r="O473" i="1" s="1"/>
  <c r="N474" i="1"/>
  <c r="O474" i="1" s="1"/>
  <c r="N475" i="1"/>
  <c r="O475" i="1" s="1"/>
  <c r="N476" i="1"/>
  <c r="O476" i="1" s="1"/>
  <c r="N477" i="1"/>
  <c r="O477" i="1" s="1"/>
  <c r="N478" i="1"/>
  <c r="O478" i="1" s="1"/>
  <c r="N479" i="1"/>
  <c r="O479" i="1" s="1"/>
  <c r="N480" i="1"/>
  <c r="O480" i="1" s="1"/>
  <c r="N481" i="1"/>
  <c r="O481" i="1" s="1"/>
  <c r="N482" i="1"/>
  <c r="O482" i="1" s="1"/>
  <c r="N483" i="1"/>
  <c r="O483" i="1" s="1"/>
  <c r="N484" i="1"/>
  <c r="O484" i="1" s="1"/>
  <c r="N485" i="1"/>
  <c r="O485" i="1" s="1"/>
  <c r="N486" i="1"/>
  <c r="O486" i="1" s="1"/>
  <c r="N487" i="1"/>
  <c r="O487" i="1" s="1"/>
  <c r="N488" i="1"/>
  <c r="O488" i="1" s="1"/>
  <c r="N489" i="1"/>
  <c r="O489" i="1" s="1"/>
  <c r="N490" i="1"/>
  <c r="O490" i="1" s="1"/>
  <c r="N491" i="1"/>
  <c r="O491" i="1" s="1"/>
  <c r="N492" i="1"/>
  <c r="O492" i="1" s="1"/>
  <c r="N493" i="1"/>
  <c r="O493" i="1" s="1"/>
  <c r="N494" i="1"/>
  <c r="O494" i="1" s="1"/>
  <c r="N495" i="1"/>
  <c r="O495" i="1" s="1"/>
  <c r="N496" i="1"/>
  <c r="O496" i="1" s="1"/>
  <c r="N497" i="1"/>
  <c r="O497" i="1" s="1"/>
  <c r="N498" i="1"/>
  <c r="O498" i="1" s="1"/>
  <c r="N499" i="1"/>
  <c r="O499" i="1" s="1"/>
  <c r="N500" i="1"/>
  <c r="O500" i="1" s="1"/>
  <c r="N501" i="1"/>
  <c r="O501" i="1" s="1"/>
  <c r="N502" i="1"/>
  <c r="O502" i="1" s="1"/>
  <c r="N503" i="1"/>
  <c r="O503" i="1" s="1"/>
  <c r="N504" i="1"/>
  <c r="O504" i="1" s="1"/>
  <c r="N505" i="1"/>
  <c r="O505" i="1" s="1"/>
  <c r="N506" i="1"/>
  <c r="O506" i="1" s="1"/>
  <c r="N507" i="1"/>
  <c r="O507" i="1" s="1"/>
  <c r="N508" i="1"/>
  <c r="O508" i="1" s="1"/>
  <c r="N509" i="1"/>
  <c r="O509" i="1" s="1"/>
  <c r="N510" i="1"/>
  <c r="O510" i="1" s="1"/>
  <c r="N511" i="1"/>
  <c r="O511" i="1" s="1"/>
  <c r="N512" i="1"/>
  <c r="O512" i="1" s="1"/>
  <c r="N513" i="1"/>
  <c r="O513" i="1" s="1"/>
  <c r="N514" i="1"/>
  <c r="O514" i="1" s="1"/>
  <c r="N515" i="1"/>
  <c r="O515" i="1" s="1"/>
  <c r="N516" i="1"/>
  <c r="O516" i="1" s="1"/>
  <c r="N517" i="1"/>
  <c r="O517" i="1" s="1"/>
  <c r="N518" i="1"/>
  <c r="O518" i="1" s="1"/>
  <c r="N519" i="1"/>
  <c r="O519" i="1" s="1"/>
  <c r="N520" i="1"/>
  <c r="O520" i="1" s="1"/>
  <c r="N521" i="1"/>
  <c r="O521" i="1" s="1"/>
  <c r="N522" i="1"/>
  <c r="O522" i="1" s="1"/>
  <c r="N523" i="1"/>
  <c r="O523" i="1" s="1"/>
  <c r="N524" i="1"/>
  <c r="O524" i="1" s="1"/>
  <c r="N525" i="1"/>
  <c r="O525" i="1" s="1"/>
  <c r="N526" i="1"/>
  <c r="O526" i="1" s="1"/>
  <c r="N527" i="1"/>
  <c r="O527" i="1" s="1"/>
  <c r="N528" i="1"/>
  <c r="O528" i="1" s="1"/>
  <c r="N529" i="1"/>
  <c r="O529" i="1" s="1"/>
  <c r="N530" i="1"/>
  <c r="O530" i="1" s="1"/>
  <c r="N531" i="1"/>
  <c r="O531" i="1" s="1"/>
  <c r="N532" i="1"/>
  <c r="O532" i="1" s="1"/>
  <c r="N533" i="1"/>
  <c r="O533" i="1" s="1"/>
  <c r="N534" i="1"/>
  <c r="O534" i="1" s="1"/>
  <c r="N535" i="1"/>
  <c r="O535" i="1" s="1"/>
  <c r="N536" i="1"/>
  <c r="O536" i="1" s="1"/>
  <c r="N537" i="1"/>
  <c r="O537" i="1" s="1"/>
  <c r="N538" i="1"/>
  <c r="O538" i="1" s="1"/>
  <c r="N539" i="1"/>
  <c r="O539" i="1" s="1"/>
  <c r="N540" i="1"/>
  <c r="O540" i="1" s="1"/>
  <c r="N541" i="1"/>
  <c r="O541" i="1" s="1"/>
  <c r="N542" i="1"/>
  <c r="O542" i="1" s="1"/>
  <c r="N543" i="1"/>
  <c r="O543" i="1" s="1"/>
  <c r="N544" i="1"/>
  <c r="O544" i="1" s="1"/>
  <c r="N545" i="1"/>
  <c r="O545" i="1" s="1"/>
  <c r="N546" i="1"/>
  <c r="O546" i="1" s="1"/>
  <c r="N547" i="1"/>
  <c r="O547" i="1" s="1"/>
  <c r="N548" i="1"/>
  <c r="O548" i="1" s="1"/>
  <c r="N549" i="1"/>
  <c r="O549" i="1" s="1"/>
  <c r="N550" i="1"/>
  <c r="O550" i="1" s="1"/>
  <c r="N551" i="1"/>
  <c r="O551" i="1" s="1"/>
  <c r="N552" i="1"/>
  <c r="O552" i="1" s="1"/>
  <c r="N553" i="1"/>
  <c r="O553" i="1" s="1"/>
  <c r="N554" i="1"/>
  <c r="O554" i="1" s="1"/>
  <c r="N555" i="1"/>
  <c r="O555" i="1" s="1"/>
  <c r="N556" i="1"/>
  <c r="O556" i="1" s="1"/>
  <c r="N557" i="1"/>
  <c r="O557" i="1" s="1"/>
  <c r="N558" i="1"/>
  <c r="O558" i="1" s="1"/>
  <c r="N559" i="1"/>
  <c r="O559" i="1" s="1"/>
  <c r="N560" i="1"/>
  <c r="O560" i="1" s="1"/>
  <c r="N561" i="1"/>
  <c r="O561" i="1" s="1"/>
  <c r="N562" i="1"/>
  <c r="O562" i="1" s="1"/>
  <c r="N563" i="1"/>
  <c r="O563" i="1" s="1"/>
  <c r="N564" i="1"/>
  <c r="O564" i="1" s="1"/>
  <c r="N565" i="1"/>
  <c r="O565" i="1" s="1"/>
  <c r="N566" i="1"/>
  <c r="O566" i="1" s="1"/>
  <c r="N567" i="1"/>
  <c r="O567" i="1" s="1"/>
  <c r="N568" i="1"/>
  <c r="O568" i="1" s="1"/>
  <c r="N569" i="1"/>
  <c r="O569" i="1" s="1"/>
  <c r="N570" i="1"/>
  <c r="O570" i="1" s="1"/>
  <c r="N571" i="1"/>
  <c r="O571" i="1" s="1"/>
  <c r="N572" i="1"/>
  <c r="O572" i="1" s="1"/>
  <c r="N573" i="1"/>
  <c r="O573" i="1" s="1"/>
  <c r="N574" i="1"/>
  <c r="O574" i="1" s="1"/>
  <c r="N575" i="1"/>
  <c r="O575" i="1" s="1"/>
  <c r="N576" i="1"/>
  <c r="O576" i="1" s="1"/>
  <c r="N577" i="1"/>
  <c r="O577" i="1" s="1"/>
  <c r="N578" i="1"/>
  <c r="O578" i="1" s="1"/>
  <c r="N579" i="1"/>
  <c r="O579" i="1" s="1"/>
  <c r="N580" i="1"/>
  <c r="O580" i="1" s="1"/>
  <c r="N581" i="1"/>
  <c r="O581" i="1" s="1"/>
  <c r="N582" i="1"/>
  <c r="O582" i="1" s="1"/>
  <c r="N583" i="1"/>
  <c r="O583" i="1" s="1"/>
  <c r="N584" i="1"/>
  <c r="O584" i="1" s="1"/>
  <c r="N585" i="1"/>
  <c r="O585" i="1" s="1"/>
  <c r="N586" i="1"/>
  <c r="O586" i="1" s="1"/>
  <c r="N587" i="1"/>
  <c r="O587" i="1" s="1"/>
  <c r="N588" i="1"/>
  <c r="O588" i="1" s="1"/>
  <c r="N589" i="1"/>
  <c r="O589" i="1" s="1"/>
  <c r="N590" i="1"/>
  <c r="O590" i="1" s="1"/>
  <c r="N591" i="1"/>
  <c r="O591" i="1" s="1"/>
  <c r="N592" i="1"/>
  <c r="O592" i="1" s="1"/>
  <c r="N593" i="1"/>
  <c r="O593" i="1" s="1"/>
  <c r="N594" i="1"/>
  <c r="O594" i="1" s="1"/>
  <c r="N595" i="1"/>
  <c r="O595" i="1" s="1"/>
  <c r="N596" i="1"/>
  <c r="O596" i="1" s="1"/>
  <c r="N597" i="1"/>
  <c r="O597" i="1" s="1"/>
  <c r="N598" i="1"/>
  <c r="O598" i="1" s="1"/>
  <c r="N599" i="1"/>
  <c r="O599" i="1" s="1"/>
  <c r="N600" i="1"/>
  <c r="O600" i="1" s="1"/>
  <c r="N601" i="1"/>
  <c r="O601" i="1" s="1"/>
  <c r="N602" i="1"/>
  <c r="O602" i="1" s="1"/>
  <c r="N603" i="1"/>
  <c r="O603" i="1" s="1"/>
  <c r="N604" i="1"/>
  <c r="O604" i="1" s="1"/>
  <c r="N605" i="1"/>
  <c r="O605" i="1" s="1"/>
  <c r="N606" i="1"/>
  <c r="O606" i="1" s="1"/>
  <c r="N607" i="1"/>
  <c r="O607" i="1" s="1"/>
  <c r="N608" i="1"/>
  <c r="O608" i="1" s="1"/>
  <c r="N609" i="1"/>
  <c r="O609" i="1" s="1"/>
  <c r="N610" i="1"/>
  <c r="O610" i="1" s="1"/>
  <c r="N611" i="1"/>
  <c r="O611" i="1" s="1"/>
  <c r="N612" i="1"/>
  <c r="O612" i="1" s="1"/>
  <c r="N613" i="1"/>
  <c r="O613" i="1" s="1"/>
  <c r="N614" i="1"/>
  <c r="O614" i="1" s="1"/>
  <c r="N615" i="1"/>
  <c r="O615" i="1" s="1"/>
  <c r="N616" i="1"/>
  <c r="O616" i="1" s="1"/>
  <c r="N617" i="1"/>
  <c r="O617" i="1" s="1"/>
  <c r="N618" i="1"/>
  <c r="O618" i="1" s="1"/>
  <c r="N619" i="1"/>
  <c r="O619" i="1" s="1"/>
  <c r="N620" i="1"/>
  <c r="O620" i="1" s="1"/>
  <c r="N621" i="1"/>
  <c r="O621" i="1" s="1"/>
  <c r="N622" i="1"/>
  <c r="O622" i="1" s="1"/>
  <c r="N623" i="1"/>
  <c r="O623" i="1" s="1"/>
  <c r="N624" i="1"/>
  <c r="O624" i="1" s="1"/>
  <c r="N625" i="1"/>
  <c r="O625" i="1" s="1"/>
  <c r="N626" i="1"/>
  <c r="O626" i="1" s="1"/>
  <c r="N627" i="1"/>
  <c r="O627" i="1" s="1"/>
  <c r="N628" i="1"/>
  <c r="O628" i="1" s="1"/>
  <c r="N629" i="1"/>
  <c r="O629" i="1" s="1"/>
  <c r="N630" i="1"/>
  <c r="O630" i="1" s="1"/>
  <c r="N631" i="1"/>
  <c r="O631" i="1" s="1"/>
  <c r="N632" i="1"/>
  <c r="O632" i="1" s="1"/>
  <c r="N633" i="1"/>
  <c r="O633" i="1" s="1"/>
  <c r="N634" i="1"/>
  <c r="O634" i="1" s="1"/>
  <c r="N635" i="1"/>
  <c r="O635" i="1" s="1"/>
  <c r="N636" i="1"/>
  <c r="O636" i="1" s="1"/>
  <c r="N637" i="1"/>
  <c r="O637" i="1" s="1"/>
  <c r="N638" i="1"/>
  <c r="O638" i="1" s="1"/>
  <c r="N639" i="1"/>
  <c r="O639" i="1" s="1"/>
  <c r="N640" i="1"/>
  <c r="O640" i="1" s="1"/>
  <c r="N641" i="1"/>
  <c r="O641" i="1" s="1"/>
  <c r="N642" i="1"/>
  <c r="O642" i="1" s="1"/>
  <c r="N643" i="1"/>
  <c r="O643" i="1" s="1"/>
  <c r="N644" i="1"/>
  <c r="O644" i="1" s="1"/>
  <c r="N645" i="1"/>
  <c r="O645" i="1" s="1"/>
  <c r="N646" i="1"/>
  <c r="O646" i="1" s="1"/>
  <c r="N647" i="1"/>
  <c r="O647" i="1" s="1"/>
  <c r="N648" i="1"/>
  <c r="O648" i="1" s="1"/>
  <c r="N649" i="1"/>
  <c r="O649" i="1" s="1"/>
  <c r="N650" i="1"/>
  <c r="O650" i="1" s="1"/>
  <c r="N651" i="1"/>
  <c r="O651" i="1" s="1"/>
  <c r="N652" i="1"/>
  <c r="O652" i="1" s="1"/>
  <c r="N653" i="1"/>
  <c r="O653" i="1" s="1"/>
  <c r="N654" i="1"/>
  <c r="O654" i="1" s="1"/>
  <c r="N655" i="1"/>
  <c r="O655" i="1" s="1"/>
  <c r="N656" i="1"/>
  <c r="O656" i="1" s="1"/>
  <c r="N657" i="1"/>
  <c r="O657" i="1" s="1"/>
  <c r="N658" i="1"/>
  <c r="O658" i="1" s="1"/>
  <c r="N659" i="1"/>
  <c r="O659" i="1" s="1"/>
  <c r="N660" i="1"/>
  <c r="O660" i="1" s="1"/>
  <c r="N661" i="1"/>
  <c r="O661" i="1" s="1"/>
  <c r="N662" i="1"/>
  <c r="O662" i="1" s="1"/>
  <c r="N663" i="1"/>
  <c r="O663" i="1" s="1"/>
  <c r="N664" i="1"/>
  <c r="O664" i="1" s="1"/>
  <c r="N665" i="1"/>
  <c r="O665" i="1" s="1"/>
  <c r="N666" i="1"/>
  <c r="O666" i="1" s="1"/>
  <c r="N667" i="1"/>
  <c r="O667" i="1" s="1"/>
  <c r="N668" i="1"/>
  <c r="O668" i="1" s="1"/>
  <c r="N669" i="1"/>
  <c r="O669" i="1" s="1"/>
  <c r="N670" i="1"/>
  <c r="O670" i="1" s="1"/>
  <c r="N671" i="1"/>
  <c r="O671" i="1" s="1"/>
  <c r="N672" i="1"/>
  <c r="O672" i="1" s="1"/>
  <c r="N673" i="1"/>
  <c r="O673" i="1" s="1"/>
  <c r="N674" i="1"/>
  <c r="O674" i="1" s="1"/>
  <c r="N675" i="1"/>
  <c r="O675" i="1" s="1"/>
  <c r="N676" i="1"/>
  <c r="O676" i="1" s="1"/>
  <c r="N677" i="1"/>
  <c r="O677" i="1" s="1"/>
  <c r="N678" i="1"/>
  <c r="O678" i="1" s="1"/>
  <c r="N679" i="1"/>
  <c r="O679" i="1" s="1"/>
  <c r="N680" i="1"/>
  <c r="O680" i="1" s="1"/>
  <c r="N681" i="1"/>
  <c r="O681" i="1" s="1"/>
  <c r="N682" i="1"/>
  <c r="O682" i="1" s="1"/>
  <c r="N683" i="1"/>
  <c r="O683" i="1" s="1"/>
  <c r="N684" i="1"/>
  <c r="O684" i="1" s="1"/>
  <c r="N685" i="1"/>
  <c r="O685" i="1" s="1"/>
  <c r="N686" i="1"/>
  <c r="O686" i="1" s="1"/>
  <c r="N687" i="1"/>
  <c r="O687" i="1" s="1"/>
  <c r="N688" i="1"/>
  <c r="O688" i="1" s="1"/>
  <c r="N689" i="1"/>
  <c r="O689" i="1" s="1"/>
  <c r="N690" i="1"/>
  <c r="O690" i="1" s="1"/>
  <c r="N691" i="1"/>
  <c r="O691" i="1" s="1"/>
  <c r="N692" i="1"/>
  <c r="O692" i="1" s="1"/>
  <c r="N693" i="1"/>
  <c r="O693" i="1" s="1"/>
  <c r="N694" i="1"/>
  <c r="O694" i="1" s="1"/>
  <c r="N695" i="1"/>
  <c r="O695" i="1" s="1"/>
  <c r="N696" i="1"/>
  <c r="O696" i="1" s="1"/>
  <c r="N697" i="1"/>
  <c r="O697" i="1" s="1"/>
  <c r="N698" i="1"/>
  <c r="O698" i="1" s="1"/>
  <c r="N699" i="1"/>
  <c r="O699" i="1" s="1"/>
  <c r="N700" i="1"/>
  <c r="O700" i="1" s="1"/>
  <c r="N701" i="1"/>
  <c r="O701" i="1" s="1"/>
  <c r="N702" i="1"/>
  <c r="O702" i="1" s="1"/>
  <c r="N703" i="1"/>
  <c r="O703" i="1" s="1"/>
  <c r="N704" i="1"/>
  <c r="O704" i="1" s="1"/>
  <c r="N705" i="1"/>
  <c r="O705" i="1" s="1"/>
  <c r="N706" i="1"/>
  <c r="O706" i="1" s="1"/>
  <c r="N707" i="1"/>
  <c r="O707" i="1" s="1"/>
  <c r="N708" i="1"/>
  <c r="O708" i="1" s="1"/>
  <c r="N709" i="1"/>
  <c r="O709" i="1" s="1"/>
  <c r="N710" i="1"/>
  <c r="O710" i="1" s="1"/>
  <c r="N711" i="1"/>
  <c r="O711" i="1" s="1"/>
  <c r="N712" i="1"/>
  <c r="O712" i="1" s="1"/>
  <c r="N713" i="1"/>
  <c r="O713" i="1" s="1"/>
  <c r="N714" i="1"/>
  <c r="O714" i="1" s="1"/>
  <c r="N715" i="1"/>
  <c r="O715" i="1" s="1"/>
  <c r="N716" i="1"/>
  <c r="O716" i="1" s="1"/>
  <c r="N717" i="1"/>
  <c r="O717" i="1" s="1"/>
  <c r="N718" i="1"/>
  <c r="O718" i="1" s="1"/>
  <c r="N719" i="1"/>
  <c r="O719" i="1" s="1"/>
  <c r="N720" i="1"/>
  <c r="O720" i="1" s="1"/>
  <c r="N721" i="1"/>
  <c r="O721" i="1" s="1"/>
  <c r="N722" i="1"/>
  <c r="O722" i="1" s="1"/>
  <c r="N723" i="1"/>
  <c r="O723" i="1" s="1"/>
  <c r="N724" i="1"/>
  <c r="O724" i="1" s="1"/>
  <c r="N725" i="1"/>
  <c r="O725" i="1" s="1"/>
  <c r="N726" i="1"/>
  <c r="O726" i="1" s="1"/>
  <c r="N727" i="1"/>
  <c r="O727" i="1" s="1"/>
  <c r="N728" i="1"/>
  <c r="O728" i="1" s="1"/>
  <c r="N729" i="1"/>
  <c r="O729" i="1" s="1"/>
  <c r="N730" i="1"/>
  <c r="O730" i="1" s="1"/>
  <c r="N731" i="1"/>
  <c r="O731" i="1" s="1"/>
  <c r="N732" i="1"/>
  <c r="O732" i="1" s="1"/>
  <c r="N733" i="1"/>
  <c r="O733" i="1" s="1"/>
  <c r="N734" i="1"/>
  <c r="O734" i="1" s="1"/>
  <c r="N735" i="1"/>
  <c r="O735" i="1" s="1"/>
  <c r="N736" i="1"/>
  <c r="O736" i="1" s="1"/>
  <c r="N737" i="1"/>
  <c r="O737" i="1" s="1"/>
  <c r="N738" i="1"/>
  <c r="O738" i="1" s="1"/>
  <c r="N739" i="1"/>
  <c r="O739" i="1" s="1"/>
  <c r="N740" i="1"/>
  <c r="O740" i="1" s="1"/>
  <c r="N741" i="1"/>
  <c r="O741" i="1" s="1"/>
  <c r="N742" i="1"/>
  <c r="O742" i="1" s="1"/>
  <c r="N743" i="1"/>
  <c r="O743" i="1" s="1"/>
  <c r="N744" i="1"/>
  <c r="O744" i="1" s="1"/>
  <c r="N745" i="1"/>
  <c r="O745" i="1" s="1"/>
  <c r="N746" i="1"/>
  <c r="O746" i="1" s="1"/>
  <c r="N747" i="1"/>
  <c r="O747" i="1" s="1"/>
  <c r="N748" i="1"/>
  <c r="O748" i="1" s="1"/>
  <c r="N749" i="1"/>
  <c r="O749" i="1" s="1"/>
  <c r="N750" i="1"/>
  <c r="O750" i="1" s="1"/>
  <c r="N751" i="1"/>
  <c r="O751" i="1" s="1"/>
  <c r="N752" i="1"/>
  <c r="O752" i="1" s="1"/>
  <c r="N753" i="1"/>
  <c r="O753" i="1" s="1"/>
  <c r="N754" i="1"/>
  <c r="O754" i="1" s="1"/>
  <c r="N755" i="1"/>
  <c r="O755" i="1" s="1"/>
  <c r="N756" i="1"/>
  <c r="O756" i="1" s="1"/>
  <c r="N757" i="1"/>
  <c r="O757" i="1" s="1"/>
  <c r="N758" i="1"/>
  <c r="O758" i="1" s="1"/>
  <c r="N759" i="1"/>
  <c r="O759" i="1" s="1"/>
  <c r="N760" i="1"/>
  <c r="O760" i="1" s="1"/>
  <c r="N761" i="1"/>
  <c r="O761" i="1" s="1"/>
  <c r="N762" i="1"/>
  <c r="O762" i="1" s="1"/>
  <c r="N763" i="1"/>
  <c r="O763" i="1" s="1"/>
  <c r="N764" i="1"/>
  <c r="O764" i="1" s="1"/>
  <c r="N765" i="1"/>
  <c r="O765" i="1" s="1"/>
  <c r="N766" i="1"/>
  <c r="O766" i="1" s="1"/>
  <c r="N767" i="1"/>
  <c r="O767" i="1" s="1"/>
  <c r="N768" i="1"/>
  <c r="O768" i="1" s="1"/>
  <c r="N769" i="1"/>
  <c r="O769" i="1" s="1"/>
  <c r="N770" i="1"/>
  <c r="O770" i="1" s="1"/>
  <c r="N771" i="1"/>
  <c r="O771" i="1" s="1"/>
  <c r="N772" i="1"/>
  <c r="O772" i="1" s="1"/>
  <c r="N773" i="1"/>
  <c r="O773" i="1" s="1"/>
  <c r="N774" i="1"/>
  <c r="O774" i="1" s="1"/>
  <c r="N775" i="1"/>
  <c r="O775" i="1" s="1"/>
  <c r="N776" i="1"/>
  <c r="O776" i="1" s="1"/>
  <c r="N777" i="1"/>
  <c r="O777" i="1" s="1"/>
  <c r="N778" i="1"/>
  <c r="O778" i="1" s="1"/>
  <c r="N779" i="1"/>
  <c r="O779" i="1" s="1"/>
  <c r="N780" i="1"/>
  <c r="O780" i="1" s="1"/>
  <c r="N781" i="1"/>
  <c r="O781" i="1" s="1"/>
  <c r="N782" i="1"/>
  <c r="O782" i="1" s="1"/>
  <c r="N783" i="1"/>
  <c r="O783" i="1" s="1"/>
  <c r="N784" i="1"/>
  <c r="O784" i="1" s="1"/>
  <c r="N785" i="1"/>
  <c r="O785" i="1" s="1"/>
  <c r="N786" i="1"/>
  <c r="O786" i="1" s="1"/>
  <c r="N787" i="1"/>
  <c r="O787" i="1" s="1"/>
  <c r="N788" i="1"/>
  <c r="O788" i="1" s="1"/>
  <c r="N789" i="1"/>
  <c r="O789" i="1" s="1"/>
  <c r="N790" i="1"/>
  <c r="O790" i="1" s="1"/>
  <c r="N791" i="1"/>
  <c r="O791" i="1" s="1"/>
  <c r="N792" i="1"/>
  <c r="O792" i="1" s="1"/>
  <c r="N793" i="1"/>
  <c r="O793" i="1" s="1"/>
  <c r="N794" i="1"/>
  <c r="O794" i="1" s="1"/>
  <c r="N795" i="1"/>
  <c r="O795" i="1" s="1"/>
  <c r="N796" i="1"/>
  <c r="O796" i="1" s="1"/>
  <c r="N797" i="1"/>
  <c r="O797" i="1" s="1"/>
  <c r="N798" i="1"/>
  <c r="O798" i="1" s="1"/>
  <c r="N799" i="1"/>
  <c r="O799" i="1" s="1"/>
  <c r="N800" i="1"/>
  <c r="O800" i="1" s="1"/>
  <c r="N801" i="1"/>
  <c r="O801" i="1" s="1"/>
  <c r="N802" i="1"/>
  <c r="O802" i="1" s="1"/>
  <c r="N803" i="1"/>
  <c r="O803" i="1" s="1"/>
  <c r="N804" i="1"/>
  <c r="O804" i="1" s="1"/>
  <c r="N805" i="1"/>
  <c r="O805" i="1" s="1"/>
  <c r="N806" i="1"/>
  <c r="O806" i="1" s="1"/>
  <c r="N807" i="1"/>
  <c r="O807" i="1" s="1"/>
  <c r="N808" i="1"/>
  <c r="O808" i="1" s="1"/>
  <c r="N809" i="1"/>
  <c r="O809" i="1" s="1"/>
  <c r="N810" i="1"/>
  <c r="O810" i="1" s="1"/>
  <c r="N811" i="1"/>
  <c r="O811" i="1" s="1"/>
  <c r="N812" i="1"/>
  <c r="O812" i="1" s="1"/>
  <c r="N813" i="1"/>
  <c r="O813" i="1" s="1"/>
  <c r="N814" i="1"/>
  <c r="O814" i="1" s="1"/>
  <c r="N815" i="1"/>
  <c r="O815" i="1" s="1"/>
  <c r="N816" i="1"/>
  <c r="O816" i="1" s="1"/>
  <c r="N817" i="1"/>
  <c r="O817" i="1" s="1"/>
  <c r="N818" i="1"/>
  <c r="O818" i="1" s="1"/>
  <c r="N819" i="1"/>
  <c r="O819" i="1" s="1"/>
  <c r="N820" i="1"/>
  <c r="O820" i="1" s="1"/>
  <c r="N821" i="1"/>
  <c r="O821" i="1" s="1"/>
  <c r="N822" i="1"/>
  <c r="O822" i="1" s="1"/>
  <c r="N823" i="1"/>
  <c r="O823" i="1" s="1"/>
  <c r="N824" i="1"/>
  <c r="O824" i="1" s="1"/>
  <c r="N825" i="1"/>
  <c r="O825" i="1" s="1"/>
  <c r="N826" i="1"/>
  <c r="O826" i="1" s="1"/>
  <c r="N827" i="1"/>
  <c r="O827" i="1" s="1"/>
  <c r="N828" i="1"/>
  <c r="O828" i="1" s="1"/>
  <c r="N829" i="1"/>
  <c r="O829" i="1" s="1"/>
  <c r="N830" i="1"/>
  <c r="O830" i="1" s="1"/>
  <c r="N831" i="1"/>
  <c r="O831" i="1" s="1"/>
  <c r="N832" i="1"/>
  <c r="O832" i="1" s="1"/>
  <c r="N833" i="1"/>
  <c r="O833" i="1" s="1"/>
  <c r="N834" i="1"/>
  <c r="O834" i="1" s="1"/>
  <c r="N835" i="1"/>
  <c r="O835" i="1" s="1"/>
  <c r="N836" i="1"/>
  <c r="O836" i="1" s="1"/>
  <c r="N837" i="1"/>
  <c r="O837" i="1" s="1"/>
  <c r="N838" i="1"/>
  <c r="O838" i="1" s="1"/>
  <c r="N839" i="1"/>
  <c r="O839" i="1" s="1"/>
  <c r="N840" i="1"/>
  <c r="O840" i="1" s="1"/>
  <c r="N841" i="1"/>
  <c r="O841" i="1" s="1"/>
  <c r="N842" i="1"/>
  <c r="O842" i="1" s="1"/>
  <c r="N843" i="1"/>
  <c r="O843" i="1" s="1"/>
  <c r="N844" i="1"/>
  <c r="O844" i="1" s="1"/>
  <c r="N845" i="1"/>
  <c r="O845" i="1" s="1"/>
  <c r="N846" i="1"/>
  <c r="O846" i="1" s="1"/>
  <c r="N847" i="1"/>
  <c r="O847" i="1" s="1"/>
  <c r="N848" i="1"/>
  <c r="O848" i="1" s="1"/>
  <c r="N849" i="1"/>
  <c r="O849" i="1" s="1"/>
  <c r="N850" i="1"/>
  <c r="O850" i="1" s="1"/>
  <c r="N851" i="1"/>
  <c r="O851" i="1" s="1"/>
  <c r="N852" i="1"/>
  <c r="O852" i="1" s="1"/>
  <c r="N853" i="1"/>
  <c r="O853" i="1" s="1"/>
  <c r="N854" i="1"/>
  <c r="O854" i="1" s="1"/>
  <c r="N855" i="1"/>
  <c r="O855" i="1" s="1"/>
  <c r="N856" i="1"/>
  <c r="O856" i="1" s="1"/>
  <c r="N857" i="1"/>
  <c r="O857" i="1" s="1"/>
  <c r="N858" i="1"/>
  <c r="O858" i="1" s="1"/>
  <c r="N859" i="1"/>
  <c r="O859" i="1" s="1"/>
  <c r="N860" i="1"/>
  <c r="O860" i="1" s="1"/>
  <c r="N861" i="1"/>
  <c r="O861" i="1" s="1"/>
  <c r="N862" i="1"/>
  <c r="O862" i="1" s="1"/>
  <c r="N863" i="1"/>
  <c r="O863" i="1" s="1"/>
  <c r="N864" i="1"/>
  <c r="O864" i="1" s="1"/>
  <c r="N865" i="1"/>
  <c r="O865" i="1" s="1"/>
  <c r="N866" i="1"/>
  <c r="O866" i="1" s="1"/>
  <c r="N867" i="1"/>
  <c r="O867" i="1" s="1"/>
  <c r="N868" i="1"/>
  <c r="O868" i="1" s="1"/>
  <c r="N869" i="1"/>
  <c r="O869" i="1" s="1"/>
  <c r="N870" i="1"/>
  <c r="O870" i="1" s="1"/>
  <c r="N871" i="1"/>
  <c r="O871" i="1" s="1"/>
  <c r="N872" i="1"/>
  <c r="O872" i="1" s="1"/>
  <c r="N873" i="1"/>
  <c r="O873" i="1" s="1"/>
  <c r="N874" i="1"/>
  <c r="O874" i="1" s="1"/>
  <c r="N875" i="1"/>
  <c r="O875" i="1" s="1"/>
  <c r="N876" i="1"/>
  <c r="O876" i="1" s="1"/>
  <c r="N877" i="1"/>
  <c r="O877" i="1" s="1"/>
  <c r="N878" i="1"/>
  <c r="O878" i="1" s="1"/>
  <c r="N879" i="1"/>
  <c r="O879" i="1" s="1"/>
  <c r="N880" i="1"/>
  <c r="O880" i="1" s="1"/>
  <c r="N881" i="1"/>
  <c r="O881" i="1" s="1"/>
  <c r="N882" i="1"/>
  <c r="O882" i="1" s="1"/>
  <c r="N883" i="1"/>
  <c r="O883" i="1" s="1"/>
  <c r="N884" i="1"/>
  <c r="O884" i="1" s="1"/>
  <c r="N885" i="1"/>
  <c r="O885" i="1" s="1"/>
  <c r="N886" i="1"/>
  <c r="O886" i="1" s="1"/>
  <c r="N887" i="1"/>
  <c r="O887" i="1" s="1"/>
  <c r="N888" i="1"/>
  <c r="O888" i="1" s="1"/>
  <c r="N889" i="1"/>
  <c r="O889" i="1" s="1"/>
  <c r="N890" i="1"/>
  <c r="O890" i="1" s="1"/>
  <c r="N891" i="1"/>
  <c r="O891" i="1" s="1"/>
  <c r="N892" i="1"/>
  <c r="O892" i="1" s="1"/>
  <c r="N893" i="1"/>
  <c r="O893" i="1" s="1"/>
  <c r="N894" i="1"/>
  <c r="O894" i="1" s="1"/>
  <c r="N895" i="1"/>
  <c r="O895" i="1" s="1"/>
  <c r="N896" i="1"/>
  <c r="O896" i="1" s="1"/>
  <c r="N897" i="1"/>
  <c r="O897" i="1" s="1"/>
  <c r="N898" i="1"/>
  <c r="O898" i="1" s="1"/>
  <c r="N899" i="1"/>
  <c r="O899" i="1" s="1"/>
  <c r="N900" i="1"/>
  <c r="O900" i="1" s="1"/>
  <c r="N901" i="1"/>
  <c r="O901" i="1" s="1"/>
  <c r="N902" i="1"/>
  <c r="O902" i="1" s="1"/>
  <c r="N903" i="1"/>
  <c r="O903" i="1" s="1"/>
  <c r="N904" i="1"/>
  <c r="O904" i="1" s="1"/>
  <c r="N905" i="1"/>
  <c r="O905" i="1" s="1"/>
  <c r="N906" i="1"/>
  <c r="O906" i="1" s="1"/>
  <c r="N907" i="1"/>
  <c r="O907" i="1" s="1"/>
  <c r="N908" i="1"/>
  <c r="O908" i="1" s="1"/>
  <c r="N909" i="1"/>
  <c r="O909" i="1" s="1"/>
  <c r="N910" i="1"/>
  <c r="O910" i="1" s="1"/>
  <c r="N911" i="1"/>
  <c r="O911" i="1" s="1"/>
  <c r="N912" i="1"/>
  <c r="O912" i="1" s="1"/>
  <c r="N913" i="1"/>
  <c r="O913" i="1" s="1"/>
  <c r="N914" i="1"/>
  <c r="O914" i="1" s="1"/>
  <c r="N915" i="1"/>
  <c r="O915" i="1" s="1"/>
  <c r="N916" i="1"/>
  <c r="O916" i="1" s="1"/>
  <c r="N917" i="1"/>
  <c r="O917" i="1" s="1"/>
  <c r="N918" i="1"/>
  <c r="O918" i="1" s="1"/>
  <c r="N919" i="1"/>
  <c r="O919" i="1" s="1"/>
  <c r="N920" i="1"/>
  <c r="O920" i="1" s="1"/>
  <c r="N921" i="1"/>
  <c r="O921" i="1" s="1"/>
  <c r="N922" i="1"/>
  <c r="O922" i="1" s="1"/>
  <c r="N923" i="1"/>
  <c r="O923" i="1" s="1"/>
  <c r="N924" i="1"/>
  <c r="O924" i="1" s="1"/>
  <c r="N925" i="1"/>
  <c r="O925" i="1" s="1"/>
  <c r="N926" i="1"/>
  <c r="O926" i="1" s="1"/>
  <c r="N927" i="1"/>
  <c r="O927" i="1" s="1"/>
  <c r="N928" i="1"/>
  <c r="O928" i="1" s="1"/>
  <c r="N929" i="1"/>
  <c r="O929" i="1" s="1"/>
  <c r="N930" i="1"/>
  <c r="O930" i="1" s="1"/>
  <c r="N931" i="1"/>
  <c r="O931" i="1" s="1"/>
  <c r="N932" i="1"/>
  <c r="O932" i="1" s="1"/>
  <c r="N933" i="1"/>
  <c r="O933" i="1" s="1"/>
  <c r="N934" i="1"/>
  <c r="O934" i="1" s="1"/>
  <c r="N935" i="1"/>
  <c r="O935" i="1" s="1"/>
  <c r="N936" i="1"/>
  <c r="O936" i="1" s="1"/>
  <c r="N937" i="1"/>
  <c r="O937" i="1" s="1"/>
  <c r="N938" i="1"/>
  <c r="O938" i="1" s="1"/>
  <c r="N939" i="1"/>
  <c r="O939" i="1" s="1"/>
  <c r="N940" i="1"/>
  <c r="O940" i="1" s="1"/>
  <c r="N941" i="1"/>
  <c r="O941" i="1" s="1"/>
  <c r="N942" i="1"/>
  <c r="O942" i="1" s="1"/>
  <c r="N943" i="1"/>
  <c r="O943" i="1" s="1"/>
  <c r="N944" i="1"/>
  <c r="O944" i="1" s="1"/>
  <c r="N945" i="1"/>
  <c r="O945" i="1" s="1"/>
  <c r="N946" i="1"/>
  <c r="O946" i="1" s="1"/>
  <c r="N947" i="1"/>
  <c r="O947" i="1" s="1"/>
  <c r="N948" i="1"/>
  <c r="O948" i="1" s="1"/>
  <c r="N949" i="1"/>
  <c r="O949" i="1" s="1"/>
  <c r="N950" i="1"/>
  <c r="O950" i="1" s="1"/>
  <c r="N951" i="1"/>
  <c r="O951" i="1" s="1"/>
  <c r="N952" i="1"/>
  <c r="O952" i="1" s="1"/>
  <c r="N953" i="1"/>
  <c r="O953" i="1" s="1"/>
  <c r="N954" i="1"/>
  <c r="O954" i="1" s="1"/>
  <c r="N955" i="1"/>
  <c r="O955" i="1" s="1"/>
  <c r="N956" i="1"/>
  <c r="O956" i="1" s="1"/>
  <c r="N957" i="1"/>
  <c r="O957" i="1" s="1"/>
  <c r="N958" i="1"/>
  <c r="O958" i="1" s="1"/>
  <c r="N959" i="1"/>
  <c r="O959" i="1" s="1"/>
  <c r="N960" i="1"/>
  <c r="O960" i="1" s="1"/>
  <c r="N961" i="1"/>
  <c r="O961" i="1" s="1"/>
  <c r="N962" i="1"/>
  <c r="O962" i="1" s="1"/>
  <c r="N963" i="1"/>
  <c r="O963" i="1" s="1"/>
  <c r="N964" i="1"/>
  <c r="O964" i="1" s="1"/>
  <c r="N965" i="1"/>
  <c r="O965" i="1" s="1"/>
  <c r="N966" i="1"/>
  <c r="O966" i="1" s="1"/>
  <c r="N967" i="1"/>
  <c r="O967" i="1" s="1"/>
  <c r="N968" i="1"/>
  <c r="O968" i="1" s="1"/>
  <c r="N969" i="1"/>
  <c r="O969" i="1" s="1"/>
  <c r="N970" i="1"/>
  <c r="O970" i="1" s="1"/>
  <c r="N971" i="1"/>
  <c r="O971" i="1" s="1"/>
  <c r="N972" i="1"/>
  <c r="O972" i="1" s="1"/>
  <c r="N973" i="1"/>
  <c r="O973" i="1" s="1"/>
  <c r="N974" i="1"/>
  <c r="O974" i="1" s="1"/>
  <c r="N975" i="1"/>
  <c r="O975" i="1" s="1"/>
  <c r="N976" i="1"/>
  <c r="O976" i="1" s="1"/>
  <c r="N977" i="1"/>
  <c r="O977" i="1" s="1"/>
  <c r="N978" i="1"/>
  <c r="O978" i="1" s="1"/>
  <c r="N979" i="1"/>
  <c r="O979" i="1" s="1"/>
  <c r="N980" i="1"/>
  <c r="O980" i="1" s="1"/>
  <c r="N981" i="1"/>
  <c r="O981" i="1" s="1"/>
  <c r="N982" i="1"/>
  <c r="O982" i="1" s="1"/>
  <c r="N983" i="1"/>
  <c r="O983" i="1" s="1"/>
  <c r="N984" i="1"/>
  <c r="O984" i="1" s="1"/>
  <c r="N985" i="1"/>
  <c r="O985" i="1" s="1"/>
  <c r="N986" i="1"/>
  <c r="O986" i="1" s="1"/>
  <c r="N987" i="1"/>
  <c r="O987" i="1" s="1"/>
  <c r="N988" i="1"/>
  <c r="O988" i="1" s="1"/>
  <c r="N989" i="1"/>
  <c r="O989" i="1" s="1"/>
  <c r="N990" i="1"/>
  <c r="O990" i="1" s="1"/>
  <c r="N991" i="1"/>
  <c r="O991" i="1" s="1"/>
  <c r="N992" i="1"/>
  <c r="O992" i="1" s="1"/>
  <c r="N993" i="1"/>
  <c r="O993" i="1" s="1"/>
  <c r="N994" i="1"/>
  <c r="O994" i="1" s="1"/>
  <c r="N995" i="1"/>
  <c r="O995" i="1" s="1"/>
  <c r="N996" i="1"/>
  <c r="O996" i="1" s="1"/>
  <c r="N997" i="1"/>
  <c r="O997" i="1" s="1"/>
  <c r="N998" i="1"/>
  <c r="O998" i="1" s="1"/>
  <c r="N999" i="1"/>
  <c r="O999" i="1" s="1"/>
  <c r="N1000" i="1"/>
  <c r="O1000" i="1" s="1"/>
  <c r="N1001" i="1"/>
  <c r="O1001" i="1" s="1"/>
  <c r="N1002" i="1"/>
  <c r="O1002" i="1" s="1"/>
  <c r="N1003" i="1"/>
  <c r="O1003" i="1" s="1"/>
  <c r="N1004" i="1"/>
  <c r="O1004" i="1" s="1"/>
  <c r="N1005" i="1"/>
  <c r="O1005" i="1" s="1"/>
  <c r="N1006" i="1"/>
  <c r="O1006" i="1" s="1"/>
  <c r="N1007" i="1"/>
  <c r="O1007" i="1" s="1"/>
  <c r="N1008" i="1"/>
  <c r="O1008" i="1" s="1"/>
  <c r="N1009" i="1"/>
  <c r="O1009" i="1" s="1"/>
  <c r="N1010" i="1"/>
  <c r="O1010" i="1" s="1"/>
  <c r="N1011" i="1"/>
  <c r="O1011" i="1" s="1"/>
  <c r="N1012" i="1"/>
  <c r="O1012" i="1" s="1"/>
  <c r="N1013" i="1"/>
  <c r="O1013" i="1" s="1"/>
  <c r="N1014" i="1"/>
  <c r="O1014" i="1" s="1"/>
  <c r="N1015" i="1"/>
  <c r="O1015" i="1" s="1"/>
  <c r="N1016" i="1"/>
  <c r="O1016" i="1" s="1"/>
  <c r="N1017" i="1"/>
  <c r="O1017" i="1" s="1"/>
  <c r="N1018" i="1"/>
  <c r="O1018" i="1" s="1"/>
  <c r="N1019" i="1"/>
  <c r="O1019" i="1" s="1"/>
  <c r="N1020" i="1"/>
  <c r="O1020" i="1" s="1"/>
  <c r="N1021" i="1"/>
  <c r="O1021" i="1" s="1"/>
  <c r="N1022" i="1"/>
  <c r="O1022" i="1" s="1"/>
  <c r="N1023" i="1"/>
  <c r="O1023" i="1" s="1"/>
  <c r="N1024" i="1"/>
  <c r="O1024" i="1" s="1"/>
  <c r="N1025" i="1"/>
  <c r="O1025" i="1" s="1"/>
  <c r="N1026" i="1"/>
  <c r="O1026" i="1" s="1"/>
  <c r="N1027" i="1"/>
  <c r="O1027" i="1" s="1"/>
  <c r="N1028" i="1"/>
  <c r="O1028" i="1" s="1"/>
  <c r="N1029" i="1"/>
  <c r="O1029" i="1" s="1"/>
  <c r="N1030" i="1"/>
  <c r="O1030" i="1" s="1"/>
  <c r="N1031" i="1"/>
  <c r="O1031" i="1" s="1"/>
  <c r="N1032" i="1"/>
  <c r="O1032" i="1" s="1"/>
  <c r="N1033" i="1"/>
  <c r="O1033" i="1" s="1"/>
  <c r="N1034" i="1"/>
  <c r="O1034" i="1" s="1"/>
  <c r="N1035" i="1"/>
  <c r="O1035" i="1" s="1"/>
  <c r="N1036" i="1"/>
  <c r="O1036" i="1" s="1"/>
  <c r="N1037" i="1"/>
  <c r="O1037" i="1" s="1"/>
  <c r="N1038" i="1"/>
  <c r="O1038" i="1" s="1"/>
  <c r="N1039" i="1"/>
  <c r="O1039" i="1" s="1"/>
  <c r="N1040" i="1"/>
  <c r="O1040" i="1" s="1"/>
  <c r="N1041" i="1"/>
  <c r="O1041" i="1" s="1"/>
  <c r="N1042" i="1"/>
  <c r="O1042" i="1" s="1"/>
  <c r="N1043" i="1"/>
  <c r="O1043" i="1" s="1"/>
  <c r="N1044" i="1"/>
  <c r="O1044" i="1" s="1"/>
  <c r="N1045" i="1"/>
  <c r="O1045" i="1" s="1"/>
  <c r="N1046" i="1"/>
  <c r="O1046" i="1" s="1"/>
  <c r="N1047" i="1"/>
  <c r="O1047" i="1" s="1"/>
  <c r="N1048" i="1"/>
  <c r="O1048" i="1" s="1"/>
  <c r="N1049" i="1"/>
  <c r="O1049" i="1" s="1"/>
  <c r="N1050" i="1"/>
  <c r="O1050" i="1" s="1"/>
  <c r="N1051" i="1"/>
  <c r="O1051" i="1" s="1"/>
  <c r="N1052" i="1"/>
  <c r="O1052" i="1" s="1"/>
  <c r="N1053" i="1"/>
  <c r="O1053" i="1" s="1"/>
  <c r="N1054" i="1"/>
  <c r="O1054" i="1" s="1"/>
  <c r="N1055" i="1"/>
  <c r="O1055" i="1" s="1"/>
  <c r="N1056" i="1"/>
  <c r="O1056" i="1" s="1"/>
  <c r="N1057" i="1"/>
  <c r="O1057" i="1" s="1"/>
  <c r="N1058" i="1"/>
  <c r="O1058" i="1" s="1"/>
  <c r="N1059" i="1"/>
  <c r="O1059" i="1" s="1"/>
  <c r="N1060" i="1"/>
  <c r="O1060" i="1" s="1"/>
  <c r="N1061" i="1"/>
  <c r="O1061" i="1" s="1"/>
  <c r="N1062" i="1"/>
  <c r="O1062" i="1" s="1"/>
  <c r="N1063" i="1"/>
  <c r="O1063" i="1" s="1"/>
  <c r="N1064" i="1"/>
  <c r="O1064" i="1" s="1"/>
  <c r="N1065" i="1"/>
  <c r="O1065" i="1" s="1"/>
  <c r="N1066" i="1"/>
  <c r="O1066" i="1" s="1"/>
  <c r="N1067" i="1"/>
  <c r="O1067" i="1" s="1"/>
  <c r="N1068" i="1"/>
  <c r="O1068" i="1" s="1"/>
  <c r="N1069" i="1"/>
  <c r="O1069" i="1" s="1"/>
  <c r="N1070" i="1"/>
  <c r="O1070" i="1" s="1"/>
  <c r="N1071" i="1"/>
  <c r="O1071" i="1" s="1"/>
  <c r="N1072" i="1"/>
  <c r="O1072" i="1" s="1"/>
  <c r="N1073" i="1"/>
  <c r="O1073" i="1" s="1"/>
  <c r="N1074" i="1"/>
  <c r="O1074" i="1" s="1"/>
  <c r="N1075" i="1"/>
  <c r="O1075" i="1" s="1"/>
  <c r="N1076" i="1"/>
  <c r="O1076" i="1" s="1"/>
  <c r="N1077" i="1"/>
  <c r="O1077" i="1" s="1"/>
  <c r="N1078" i="1"/>
  <c r="O1078" i="1" s="1"/>
  <c r="N1079" i="1"/>
  <c r="O1079" i="1" s="1"/>
  <c r="N1080" i="1"/>
  <c r="O1080" i="1" s="1"/>
  <c r="N1081" i="1"/>
  <c r="O1081" i="1" s="1"/>
  <c r="N1082" i="1"/>
  <c r="O1082" i="1" s="1"/>
  <c r="N1083" i="1"/>
  <c r="O1083" i="1" s="1"/>
  <c r="N1084" i="1"/>
  <c r="O1084" i="1" s="1"/>
  <c r="N1085" i="1"/>
  <c r="O1085" i="1" s="1"/>
  <c r="N1086" i="1"/>
  <c r="O1086" i="1" s="1"/>
  <c r="N1087" i="1"/>
  <c r="O1087" i="1" s="1"/>
  <c r="N1088" i="1"/>
  <c r="O1088" i="1" s="1"/>
  <c r="N1089" i="1"/>
  <c r="O1089" i="1" s="1"/>
  <c r="N1090" i="1"/>
  <c r="O1090" i="1" s="1"/>
  <c r="N1091" i="1"/>
  <c r="O1091" i="1" s="1"/>
  <c r="N1092" i="1"/>
  <c r="O1092" i="1" s="1"/>
  <c r="N1093" i="1"/>
  <c r="O1093" i="1" s="1"/>
  <c r="N1094" i="1"/>
  <c r="O1094" i="1" s="1"/>
  <c r="N1095" i="1"/>
  <c r="O1095" i="1" s="1"/>
  <c r="N1096" i="1"/>
  <c r="O1096" i="1" s="1"/>
  <c r="N1097" i="1"/>
  <c r="O1097" i="1" s="1"/>
  <c r="N1098" i="1"/>
  <c r="O1098" i="1" s="1"/>
  <c r="N1099" i="1"/>
  <c r="O1099" i="1" s="1"/>
  <c r="N1100" i="1"/>
  <c r="O1100" i="1" s="1"/>
  <c r="N1101" i="1"/>
  <c r="O1101" i="1" s="1"/>
  <c r="N1102" i="1"/>
  <c r="O1102" i="1" s="1"/>
  <c r="N1103" i="1"/>
  <c r="O1103" i="1" s="1"/>
  <c r="N1104" i="1"/>
  <c r="O1104" i="1" s="1"/>
  <c r="N1105" i="1"/>
  <c r="O1105" i="1" s="1"/>
  <c r="N1106" i="1"/>
  <c r="O1106" i="1" s="1"/>
  <c r="N1107" i="1"/>
  <c r="O1107" i="1" s="1"/>
  <c r="N1108" i="1"/>
  <c r="O1108" i="1" s="1"/>
  <c r="N1109" i="1"/>
  <c r="O1109" i="1" s="1"/>
  <c r="N1110" i="1"/>
  <c r="O1110" i="1" s="1"/>
  <c r="N1111" i="1"/>
  <c r="O1111" i="1" s="1"/>
  <c r="N1112" i="1"/>
  <c r="O1112" i="1" s="1"/>
  <c r="N1113" i="1"/>
  <c r="O1113" i="1" s="1"/>
  <c r="N1114" i="1"/>
  <c r="O1114" i="1" s="1"/>
  <c r="N1115" i="1"/>
  <c r="O1115" i="1" s="1"/>
  <c r="N1116" i="1"/>
  <c r="O1116" i="1" s="1"/>
  <c r="N1117" i="1"/>
  <c r="O1117" i="1" s="1"/>
  <c r="N1118" i="1"/>
  <c r="O1118" i="1" s="1"/>
  <c r="N1119" i="1"/>
  <c r="O1119" i="1" s="1"/>
  <c r="N1120" i="1"/>
  <c r="O1120" i="1" s="1"/>
  <c r="N1121" i="1"/>
  <c r="O1121" i="1" s="1"/>
  <c r="N1122" i="1"/>
  <c r="O1122" i="1" s="1"/>
  <c r="N1123" i="1"/>
  <c r="O1123" i="1" s="1"/>
  <c r="N1124" i="1"/>
  <c r="O1124" i="1" s="1"/>
  <c r="N1125" i="1"/>
  <c r="O1125" i="1" s="1"/>
  <c r="N1126" i="1"/>
  <c r="O1126" i="1" s="1"/>
  <c r="N1127" i="1"/>
  <c r="O1127" i="1" s="1"/>
  <c r="N1128" i="1"/>
  <c r="O1128" i="1" s="1"/>
  <c r="N1129" i="1"/>
  <c r="O1129" i="1" s="1"/>
  <c r="N1130" i="1"/>
  <c r="O1130" i="1" s="1"/>
  <c r="N1131" i="1"/>
  <c r="O1131" i="1" s="1"/>
  <c r="N1132" i="1"/>
  <c r="O1132" i="1" s="1"/>
  <c r="N1133" i="1"/>
  <c r="O1133" i="1" s="1"/>
  <c r="N1134" i="1"/>
  <c r="O1134" i="1" s="1"/>
  <c r="N1135" i="1"/>
  <c r="O1135" i="1" s="1"/>
  <c r="N1136" i="1"/>
  <c r="O1136" i="1" s="1"/>
  <c r="N1137" i="1"/>
  <c r="O1137" i="1" s="1"/>
  <c r="N1138" i="1"/>
  <c r="O1138" i="1" s="1"/>
  <c r="N1139" i="1"/>
  <c r="O1139" i="1" s="1"/>
  <c r="N1140" i="1"/>
  <c r="O1140" i="1" s="1"/>
  <c r="N1141" i="1"/>
  <c r="O1141" i="1" s="1"/>
  <c r="N1142" i="1"/>
  <c r="O1142" i="1" s="1"/>
  <c r="N1143" i="1"/>
  <c r="O1143" i="1" s="1"/>
  <c r="N1144" i="1"/>
  <c r="O1144" i="1" s="1"/>
  <c r="N1145" i="1"/>
  <c r="O1145" i="1" s="1"/>
  <c r="N1146" i="1"/>
  <c r="O1146" i="1" s="1"/>
  <c r="N1147" i="1"/>
  <c r="O1147" i="1" s="1"/>
  <c r="N1148" i="1"/>
  <c r="O1148" i="1" s="1"/>
  <c r="N1149" i="1"/>
  <c r="O1149" i="1" s="1"/>
  <c r="N1150" i="1"/>
  <c r="O1150" i="1" s="1"/>
  <c r="N1151" i="1"/>
  <c r="O1151" i="1" s="1"/>
  <c r="N1152" i="1"/>
  <c r="O1152" i="1" s="1"/>
  <c r="N1153" i="1"/>
  <c r="O1153" i="1" s="1"/>
  <c r="N1154" i="1"/>
  <c r="O1154" i="1" s="1"/>
  <c r="N1155" i="1"/>
  <c r="O1155" i="1" s="1"/>
  <c r="N1156" i="1"/>
  <c r="O1156" i="1" s="1"/>
  <c r="N1157" i="1"/>
  <c r="O1157" i="1" s="1"/>
  <c r="N1158" i="1"/>
  <c r="O1158" i="1" s="1"/>
  <c r="N1159" i="1"/>
  <c r="O1159" i="1" s="1"/>
  <c r="N1160" i="1"/>
  <c r="O1160" i="1" s="1"/>
  <c r="N1161" i="1"/>
  <c r="O1161" i="1" s="1"/>
  <c r="N1162" i="1"/>
  <c r="O1162" i="1" s="1"/>
  <c r="N1163" i="1"/>
  <c r="O1163" i="1" s="1"/>
  <c r="N1164" i="1"/>
  <c r="O1164" i="1" s="1"/>
  <c r="N1165" i="1"/>
  <c r="O1165" i="1" s="1"/>
  <c r="N1166" i="1"/>
  <c r="O1166" i="1" s="1"/>
  <c r="N1167" i="1"/>
  <c r="O1167" i="1" s="1"/>
  <c r="N1168" i="1"/>
  <c r="O1168" i="1" s="1"/>
  <c r="N1169" i="1"/>
  <c r="O1169" i="1" s="1"/>
  <c r="N1170" i="1"/>
  <c r="O1170" i="1" s="1"/>
  <c r="N1171" i="1"/>
  <c r="O1171" i="1" s="1"/>
  <c r="N1172" i="1"/>
  <c r="O1172" i="1" s="1"/>
  <c r="N1173" i="1"/>
  <c r="O1173" i="1" s="1"/>
  <c r="N1174" i="1"/>
  <c r="O1174" i="1" s="1"/>
  <c r="N1175" i="1"/>
  <c r="O1175" i="1" s="1"/>
  <c r="N1176" i="1"/>
  <c r="O1176" i="1" s="1"/>
  <c r="N1177" i="1"/>
  <c r="O1177" i="1" s="1"/>
  <c r="N1178" i="1"/>
  <c r="O1178" i="1" s="1"/>
  <c r="N1179" i="1"/>
  <c r="O1179" i="1" s="1"/>
  <c r="N1180" i="1"/>
  <c r="O1180" i="1" s="1"/>
  <c r="N1181" i="1"/>
  <c r="O1181" i="1" s="1"/>
  <c r="N1182" i="1"/>
  <c r="O1182" i="1" s="1"/>
  <c r="N1183" i="1"/>
  <c r="O1183" i="1" s="1"/>
  <c r="N1184" i="1"/>
  <c r="O1184" i="1" s="1"/>
  <c r="N1185" i="1"/>
  <c r="O1185" i="1" s="1"/>
  <c r="N1186" i="1"/>
  <c r="O1186" i="1" s="1"/>
  <c r="N1187" i="1"/>
  <c r="O1187" i="1" s="1"/>
  <c r="N1188" i="1"/>
  <c r="O1188" i="1" s="1"/>
  <c r="N1189" i="1"/>
  <c r="O1189" i="1" s="1"/>
  <c r="N1190" i="1"/>
  <c r="O1190" i="1" s="1"/>
  <c r="N1191" i="1"/>
  <c r="O1191" i="1" s="1"/>
  <c r="N1192" i="1"/>
  <c r="O1192" i="1" s="1"/>
  <c r="N1193" i="1"/>
  <c r="O1193" i="1" s="1"/>
  <c r="N1194" i="1"/>
  <c r="O1194" i="1" s="1"/>
  <c r="N1195" i="1"/>
  <c r="O1195" i="1" s="1"/>
  <c r="N1196" i="1"/>
  <c r="O1196" i="1" s="1"/>
  <c r="N1197" i="1"/>
  <c r="O1197" i="1" s="1"/>
  <c r="N1198" i="1"/>
  <c r="O1198" i="1" s="1"/>
  <c r="N1199" i="1"/>
  <c r="O1199" i="1" s="1"/>
  <c r="N1200" i="1"/>
  <c r="O1200" i="1" s="1"/>
  <c r="N1201" i="1"/>
  <c r="O1201" i="1" s="1"/>
  <c r="N1202" i="1"/>
  <c r="O1202" i="1" s="1"/>
  <c r="N1203" i="1"/>
  <c r="O1203" i="1" s="1"/>
  <c r="N1204" i="1"/>
  <c r="O1204" i="1" s="1"/>
  <c r="N1205" i="1"/>
  <c r="O1205" i="1" s="1"/>
  <c r="N1206" i="1"/>
  <c r="O1206" i="1" s="1"/>
  <c r="N1207" i="1"/>
  <c r="O1207" i="1" s="1"/>
  <c r="N1208" i="1"/>
  <c r="O1208" i="1" s="1"/>
  <c r="N1209" i="1"/>
  <c r="O1209" i="1" s="1"/>
  <c r="N1210" i="1"/>
  <c r="O1210" i="1" s="1"/>
  <c r="N1211" i="1"/>
  <c r="O1211" i="1" s="1"/>
  <c r="N1212" i="1"/>
  <c r="O1212" i="1" s="1"/>
  <c r="N1213" i="1"/>
  <c r="O1213" i="1" s="1"/>
  <c r="N1214" i="1"/>
  <c r="O1214" i="1" s="1"/>
  <c r="N1215" i="1"/>
  <c r="O1215" i="1" s="1"/>
  <c r="N1216" i="1"/>
  <c r="O1216" i="1" s="1"/>
  <c r="N1217" i="1"/>
  <c r="O1217" i="1" s="1"/>
  <c r="N1218" i="1"/>
  <c r="O1218" i="1" s="1"/>
  <c r="N1219" i="1"/>
  <c r="O1219" i="1" s="1"/>
  <c r="N1220" i="1"/>
  <c r="O1220" i="1" s="1"/>
  <c r="N1221" i="1"/>
  <c r="O1221" i="1" s="1"/>
  <c r="N1222" i="1"/>
  <c r="O1222" i="1" s="1"/>
  <c r="N1223" i="1"/>
  <c r="O1223" i="1" s="1"/>
  <c r="N1224" i="1"/>
  <c r="O1224" i="1" s="1"/>
  <c r="N1225" i="1"/>
  <c r="O1225" i="1" s="1"/>
  <c r="N1226" i="1"/>
  <c r="O1226" i="1" s="1"/>
  <c r="N1227" i="1"/>
  <c r="O1227" i="1" s="1"/>
  <c r="N1228" i="1"/>
  <c r="O1228" i="1" s="1"/>
  <c r="N1229" i="1"/>
  <c r="O1229" i="1" s="1"/>
  <c r="N1230" i="1"/>
  <c r="O1230" i="1" s="1"/>
  <c r="N1231" i="1"/>
  <c r="O1231" i="1" s="1"/>
  <c r="N1232" i="1"/>
  <c r="O1232" i="1" s="1"/>
  <c r="N1233" i="1"/>
  <c r="O1233" i="1" s="1"/>
  <c r="N1234" i="1"/>
  <c r="O1234" i="1" s="1"/>
  <c r="N1235" i="1"/>
  <c r="O1235" i="1" s="1"/>
  <c r="N1236" i="1"/>
  <c r="O1236" i="1" s="1"/>
  <c r="N1237" i="1"/>
  <c r="O1237" i="1" s="1"/>
  <c r="N1238" i="1"/>
  <c r="O1238" i="1" s="1"/>
  <c r="N1239" i="1"/>
  <c r="O1239" i="1" s="1"/>
  <c r="N1240" i="1"/>
  <c r="O1240" i="1" s="1"/>
  <c r="N1241" i="1"/>
  <c r="O1241" i="1" s="1"/>
  <c r="N1242" i="1"/>
  <c r="O1242" i="1" s="1"/>
  <c r="N1243" i="1"/>
  <c r="O1243" i="1" s="1"/>
  <c r="N1244" i="1"/>
  <c r="O1244" i="1" s="1"/>
  <c r="N1245" i="1"/>
  <c r="O1245" i="1" s="1"/>
  <c r="N1246" i="1"/>
  <c r="O1246" i="1" s="1"/>
  <c r="N1247" i="1"/>
  <c r="O1247" i="1" s="1"/>
  <c r="N1248" i="1"/>
  <c r="O1248" i="1" s="1"/>
  <c r="N1249" i="1"/>
  <c r="O1249" i="1" s="1"/>
  <c r="N1250" i="1"/>
  <c r="O1250" i="1" s="1"/>
  <c r="N1251" i="1"/>
  <c r="O1251" i="1" s="1"/>
  <c r="N1252" i="1"/>
  <c r="O1252" i="1" s="1"/>
  <c r="N1253" i="1"/>
  <c r="O1253" i="1" s="1"/>
  <c r="N1254" i="1"/>
  <c r="O1254" i="1" s="1"/>
  <c r="N1255" i="1"/>
  <c r="O1255" i="1" s="1"/>
  <c r="N1256" i="1"/>
  <c r="O1256" i="1" s="1"/>
  <c r="N1257" i="1"/>
  <c r="O1257" i="1" s="1"/>
  <c r="N1258" i="1"/>
  <c r="O1258" i="1" s="1"/>
  <c r="N1259" i="1"/>
  <c r="O1259" i="1" s="1"/>
  <c r="N1260" i="1"/>
  <c r="O1260" i="1" s="1"/>
  <c r="N1261" i="1"/>
  <c r="O1261" i="1" s="1"/>
  <c r="N1262" i="1"/>
  <c r="O1262" i="1" s="1"/>
  <c r="N1263" i="1"/>
  <c r="O1263" i="1" s="1"/>
  <c r="N1264" i="1"/>
  <c r="O1264" i="1" s="1"/>
  <c r="N1265" i="1"/>
  <c r="O1265" i="1" s="1"/>
  <c r="N1266" i="1"/>
  <c r="O1266" i="1" s="1"/>
  <c r="N1267" i="1"/>
  <c r="O1267" i="1" s="1"/>
  <c r="N1268" i="1"/>
  <c r="O1268" i="1" s="1"/>
  <c r="N1269" i="1"/>
  <c r="O1269" i="1" s="1"/>
  <c r="N1270" i="1"/>
  <c r="O1270" i="1" s="1"/>
  <c r="N1271" i="1"/>
  <c r="O1271" i="1" s="1"/>
  <c r="N1272" i="1"/>
  <c r="O1272" i="1" s="1"/>
  <c r="N1273" i="1"/>
  <c r="O1273" i="1" s="1"/>
  <c r="N1274" i="1"/>
  <c r="O1274" i="1" s="1"/>
  <c r="N1275" i="1"/>
  <c r="O1275" i="1" s="1"/>
  <c r="N1276" i="1"/>
  <c r="O1276" i="1" s="1"/>
  <c r="N1277" i="1"/>
  <c r="O1277" i="1" s="1"/>
  <c r="N1278" i="1"/>
  <c r="O1278" i="1" s="1"/>
  <c r="N1279" i="1"/>
  <c r="O1279" i="1" s="1"/>
  <c r="N1280" i="1"/>
  <c r="O1280" i="1" s="1"/>
  <c r="N1281" i="1"/>
  <c r="O1281" i="1" s="1"/>
  <c r="N1282" i="1"/>
  <c r="O1282" i="1" s="1"/>
  <c r="N1283" i="1"/>
  <c r="O1283" i="1" s="1"/>
  <c r="N1284" i="1"/>
  <c r="O1284" i="1" s="1"/>
  <c r="N1285" i="1"/>
  <c r="O1285" i="1" s="1"/>
  <c r="N1286" i="1"/>
  <c r="O1286" i="1" s="1"/>
  <c r="N1287" i="1"/>
  <c r="O1287" i="1" s="1"/>
  <c r="N1288" i="1"/>
  <c r="O1288" i="1" s="1"/>
  <c r="N1289" i="1"/>
  <c r="O1289" i="1" s="1"/>
  <c r="N1290" i="1"/>
  <c r="O1290" i="1" s="1"/>
  <c r="N1291" i="1"/>
  <c r="O1291" i="1" s="1"/>
  <c r="N1292" i="1"/>
  <c r="O1292" i="1" s="1"/>
  <c r="N1293" i="1"/>
  <c r="O1293" i="1" s="1"/>
  <c r="N1294" i="1"/>
  <c r="O1294" i="1" s="1"/>
  <c r="N1295" i="1"/>
  <c r="O1295" i="1" s="1"/>
  <c r="N1296" i="1"/>
  <c r="O1296" i="1" s="1"/>
  <c r="N1297" i="1"/>
  <c r="O1297" i="1" s="1"/>
  <c r="N1298" i="1"/>
  <c r="O1298" i="1" s="1"/>
  <c r="N1299" i="1"/>
  <c r="O1299" i="1" s="1"/>
  <c r="N1300" i="1"/>
  <c r="O1300" i="1" s="1"/>
  <c r="N1301" i="1"/>
  <c r="O1301" i="1" s="1"/>
  <c r="N1302" i="1"/>
  <c r="O1302" i="1" s="1"/>
  <c r="N1303" i="1"/>
  <c r="O1303" i="1" s="1"/>
  <c r="N1304" i="1"/>
  <c r="O1304" i="1" s="1"/>
  <c r="N1305" i="1"/>
  <c r="O1305" i="1" s="1"/>
  <c r="N1306" i="1"/>
  <c r="O1306" i="1" s="1"/>
  <c r="N1307" i="1"/>
  <c r="O1307" i="1" s="1"/>
  <c r="N1308" i="1"/>
  <c r="O1308" i="1" s="1"/>
  <c r="N1309" i="1"/>
  <c r="O1309" i="1" s="1"/>
  <c r="N1310" i="1"/>
  <c r="O1310" i="1" s="1"/>
  <c r="N1311" i="1"/>
  <c r="O1311" i="1" s="1"/>
  <c r="N1312" i="1"/>
  <c r="O1312" i="1" s="1"/>
  <c r="N1313" i="1"/>
  <c r="O1313" i="1" s="1"/>
  <c r="N1314" i="1"/>
  <c r="O1314" i="1" s="1"/>
  <c r="N1315" i="1"/>
  <c r="O1315" i="1" s="1"/>
  <c r="N1316" i="1"/>
  <c r="O1316" i="1" s="1"/>
  <c r="N1317" i="1"/>
  <c r="O1317" i="1" s="1"/>
  <c r="N1318" i="1"/>
  <c r="O1318" i="1" s="1"/>
  <c r="N1319" i="1"/>
  <c r="O1319" i="1" s="1"/>
  <c r="N1320" i="1"/>
  <c r="O1320" i="1" s="1"/>
  <c r="N1321" i="1"/>
  <c r="O1321" i="1" s="1"/>
  <c r="N1322" i="1"/>
  <c r="O1322" i="1" s="1"/>
  <c r="N1323" i="1"/>
  <c r="O1323" i="1" s="1"/>
  <c r="N1324" i="1"/>
  <c r="O1324" i="1" s="1"/>
  <c r="N1325" i="1"/>
  <c r="O1325" i="1" s="1"/>
  <c r="N1326" i="1"/>
  <c r="O1326" i="1" s="1"/>
  <c r="N1327" i="1"/>
  <c r="O1327" i="1" s="1"/>
  <c r="N1328" i="1"/>
  <c r="O1328" i="1" s="1"/>
  <c r="N1329" i="1"/>
  <c r="O1329" i="1" s="1"/>
  <c r="N1330" i="1"/>
  <c r="O1330" i="1" s="1"/>
  <c r="N1331" i="1"/>
  <c r="O1331" i="1" s="1"/>
  <c r="N1332" i="1"/>
  <c r="O1332" i="1" s="1"/>
  <c r="N1333" i="1"/>
  <c r="O1333" i="1" s="1"/>
  <c r="N1334" i="1"/>
  <c r="O1334" i="1" s="1"/>
  <c r="N1335" i="1"/>
  <c r="O1335" i="1" s="1"/>
  <c r="N1336" i="1"/>
  <c r="O1336" i="1" s="1"/>
  <c r="N1337" i="1"/>
  <c r="O1337" i="1" s="1"/>
  <c r="N1338" i="1"/>
  <c r="O1338" i="1" s="1"/>
  <c r="N1339" i="1"/>
  <c r="O1339" i="1" s="1"/>
  <c r="N1340" i="1"/>
  <c r="O1340" i="1" s="1"/>
  <c r="N1341" i="1"/>
  <c r="O1341" i="1" s="1"/>
  <c r="N1342" i="1"/>
  <c r="O1342" i="1" s="1"/>
  <c r="N1343" i="1"/>
  <c r="O1343" i="1" s="1"/>
  <c r="N1344" i="1"/>
  <c r="O1344" i="1" s="1"/>
  <c r="N1345" i="1"/>
  <c r="O1345" i="1" s="1"/>
  <c r="N1346" i="1"/>
  <c r="O1346" i="1" s="1"/>
  <c r="N1347" i="1"/>
  <c r="O1347" i="1" s="1"/>
  <c r="N1348" i="1"/>
  <c r="O1348" i="1" s="1"/>
  <c r="N1349" i="1"/>
  <c r="O1349" i="1" s="1"/>
  <c r="N1350" i="1"/>
  <c r="O1350" i="1" s="1"/>
  <c r="N1351" i="1"/>
  <c r="O1351" i="1" s="1"/>
  <c r="N1352" i="1"/>
  <c r="O1352" i="1" s="1"/>
  <c r="N1353" i="1"/>
  <c r="O1353" i="1" s="1"/>
  <c r="N1354" i="1"/>
  <c r="O1354" i="1" s="1"/>
  <c r="N1355" i="1"/>
  <c r="O1355" i="1" s="1"/>
  <c r="N1356" i="1"/>
  <c r="O1356" i="1" s="1"/>
  <c r="N1357" i="1"/>
  <c r="O1357" i="1" s="1"/>
  <c r="N1358" i="1"/>
  <c r="O1358" i="1" s="1"/>
  <c r="N1359" i="1"/>
  <c r="O1359" i="1" s="1"/>
  <c r="N1360" i="1"/>
  <c r="O1360" i="1" s="1"/>
  <c r="N1361" i="1"/>
  <c r="O1361" i="1" s="1"/>
  <c r="N1362" i="1"/>
  <c r="O1362" i="1" s="1"/>
  <c r="N1363" i="1"/>
  <c r="O1363" i="1" s="1"/>
  <c r="N1364" i="1"/>
  <c r="O1364" i="1" s="1"/>
  <c r="N1365" i="1"/>
  <c r="O1365" i="1" s="1"/>
  <c r="N1366" i="1"/>
  <c r="O1366" i="1" s="1"/>
  <c r="N1367" i="1"/>
  <c r="O1367" i="1" s="1"/>
  <c r="N1368" i="1"/>
  <c r="O1368" i="1" s="1"/>
  <c r="N1369" i="1"/>
  <c r="O1369" i="1" s="1"/>
  <c r="N1370" i="1"/>
  <c r="O1370" i="1" s="1"/>
  <c r="N1371" i="1"/>
  <c r="O1371" i="1" s="1"/>
  <c r="N1372" i="1"/>
  <c r="O1372" i="1" s="1"/>
  <c r="N1373" i="1"/>
  <c r="O1373" i="1" s="1"/>
  <c r="N1374" i="1"/>
  <c r="O1374" i="1" s="1"/>
  <c r="N1375" i="1"/>
  <c r="O1375" i="1" s="1"/>
  <c r="N1376" i="1"/>
  <c r="O1376" i="1" s="1"/>
  <c r="N1377" i="1"/>
  <c r="O1377" i="1" s="1"/>
  <c r="N1378" i="1"/>
  <c r="O1378" i="1" s="1"/>
  <c r="N1379" i="1"/>
  <c r="O1379" i="1" s="1"/>
  <c r="N1380" i="1"/>
  <c r="O1380" i="1" s="1"/>
  <c r="N1381" i="1"/>
  <c r="O1381" i="1" s="1"/>
  <c r="N1382" i="1"/>
  <c r="O1382" i="1" s="1"/>
  <c r="N1383" i="1"/>
  <c r="O1383" i="1" s="1"/>
  <c r="N1384" i="1"/>
  <c r="O1384" i="1" s="1"/>
  <c r="N1385" i="1"/>
  <c r="O1385" i="1" s="1"/>
  <c r="N1386" i="1"/>
  <c r="O1386" i="1" s="1"/>
  <c r="N1387" i="1"/>
  <c r="O1387" i="1" s="1"/>
  <c r="N1388" i="1"/>
  <c r="O1388" i="1" s="1"/>
  <c r="N1389" i="1"/>
  <c r="O1389" i="1" s="1"/>
  <c r="N1390" i="1"/>
  <c r="O1390" i="1" s="1"/>
  <c r="N1391" i="1"/>
  <c r="O1391" i="1" s="1"/>
  <c r="N1392" i="1"/>
  <c r="O1392" i="1" s="1"/>
  <c r="N1393" i="1"/>
  <c r="O1393" i="1" s="1"/>
  <c r="N1394" i="1"/>
  <c r="O1394" i="1" s="1"/>
  <c r="N1395" i="1"/>
  <c r="O1395" i="1" s="1"/>
  <c r="N1396" i="1"/>
  <c r="O1396" i="1" s="1"/>
  <c r="N1397" i="1"/>
  <c r="O1397" i="1" s="1"/>
  <c r="N1398" i="1"/>
  <c r="O1398" i="1" s="1"/>
  <c r="N1399" i="1"/>
  <c r="O1399" i="1" s="1"/>
  <c r="N1400" i="1"/>
  <c r="O1400" i="1" s="1"/>
  <c r="N1401" i="1"/>
  <c r="O1401" i="1" s="1"/>
  <c r="N1402" i="1"/>
  <c r="O1402" i="1" s="1"/>
  <c r="N1403" i="1"/>
  <c r="O1403" i="1" s="1"/>
  <c r="N1404" i="1"/>
  <c r="O1404" i="1" s="1"/>
  <c r="N1405" i="1"/>
  <c r="O1405" i="1" s="1"/>
  <c r="N1406" i="1"/>
  <c r="O1406" i="1" s="1"/>
  <c r="N1407" i="1"/>
  <c r="O1407" i="1" s="1"/>
  <c r="N1408" i="1"/>
  <c r="O1408" i="1" s="1"/>
  <c r="N1409" i="1"/>
  <c r="O1409" i="1" s="1"/>
  <c r="N1410" i="1"/>
  <c r="O1410" i="1" s="1"/>
  <c r="N1411" i="1"/>
  <c r="O1411" i="1" s="1"/>
  <c r="N1412" i="1"/>
  <c r="O1412" i="1" s="1"/>
  <c r="N1413" i="1"/>
  <c r="O1413" i="1" s="1"/>
  <c r="N1414" i="1"/>
  <c r="O1414" i="1" s="1"/>
  <c r="N1415" i="1"/>
  <c r="O1415" i="1" s="1"/>
  <c r="N1416" i="1"/>
  <c r="O1416" i="1" s="1"/>
  <c r="N1417" i="1"/>
  <c r="O1417" i="1" s="1"/>
  <c r="N1418" i="1"/>
  <c r="O1418" i="1" s="1"/>
  <c r="N1419" i="1"/>
  <c r="O1419" i="1" s="1"/>
  <c r="N1420" i="1"/>
  <c r="O1420" i="1" s="1"/>
  <c r="N1421" i="1"/>
  <c r="O1421" i="1" s="1"/>
  <c r="N1422" i="1"/>
  <c r="O1422" i="1" s="1"/>
  <c r="N1423" i="1"/>
  <c r="O1423" i="1" s="1"/>
  <c r="N1424" i="1"/>
  <c r="O1424" i="1" s="1"/>
  <c r="N1425" i="1"/>
  <c r="O1425" i="1" s="1"/>
  <c r="N1426" i="1"/>
  <c r="O1426" i="1" s="1"/>
  <c r="N1427" i="1"/>
  <c r="O1427" i="1" s="1"/>
  <c r="N1428" i="1"/>
  <c r="O1428" i="1" s="1"/>
  <c r="N1429" i="1"/>
  <c r="O1429" i="1" s="1"/>
  <c r="N1430" i="1"/>
  <c r="O1430" i="1" s="1"/>
  <c r="N1431" i="1"/>
  <c r="O1431" i="1" s="1"/>
  <c r="N1432" i="1"/>
  <c r="O1432" i="1" s="1"/>
  <c r="N1433" i="1"/>
  <c r="O1433" i="1" s="1"/>
  <c r="N1434" i="1"/>
  <c r="O1434" i="1" s="1"/>
  <c r="N1435" i="1"/>
  <c r="O1435" i="1" s="1"/>
  <c r="N1436" i="1"/>
  <c r="O1436" i="1" s="1"/>
  <c r="N1437" i="1"/>
  <c r="O1437" i="1" s="1"/>
  <c r="N1438" i="1"/>
  <c r="O1438" i="1" s="1"/>
  <c r="N1439" i="1"/>
  <c r="O1439" i="1" s="1"/>
  <c r="N1440" i="1"/>
  <c r="O1440" i="1" s="1"/>
  <c r="N1441" i="1"/>
  <c r="O1441" i="1" s="1"/>
  <c r="N1442" i="1"/>
  <c r="O1442" i="1" s="1"/>
  <c r="N1443" i="1"/>
  <c r="O1443" i="1" s="1"/>
  <c r="N1444" i="1"/>
  <c r="O1444" i="1" s="1"/>
  <c r="N1445" i="1"/>
  <c r="O1445" i="1" s="1"/>
  <c r="N1446" i="1"/>
  <c r="O1446" i="1" s="1"/>
  <c r="N1447" i="1"/>
  <c r="O1447" i="1" s="1"/>
  <c r="N1448" i="1"/>
  <c r="O1448" i="1" s="1"/>
  <c r="N1449" i="1"/>
  <c r="O1449" i="1" s="1"/>
  <c r="N1450" i="1"/>
  <c r="O1450" i="1" s="1"/>
  <c r="N1451" i="1"/>
  <c r="O1451" i="1" s="1"/>
  <c r="N1452" i="1"/>
  <c r="O1452" i="1" s="1"/>
  <c r="N1453" i="1"/>
  <c r="O1453" i="1" s="1"/>
  <c r="N1454" i="1"/>
  <c r="O1454" i="1" s="1"/>
  <c r="N1455" i="1"/>
  <c r="O1455" i="1" s="1"/>
  <c r="N1456" i="1"/>
  <c r="O1456" i="1" s="1"/>
  <c r="N1457" i="1"/>
  <c r="O1457" i="1" s="1"/>
  <c r="N1458" i="1"/>
  <c r="O1458" i="1" s="1"/>
  <c r="N1459" i="1"/>
  <c r="O1459" i="1" s="1"/>
  <c r="N1460" i="1"/>
  <c r="O1460" i="1" s="1"/>
  <c r="N1461" i="1"/>
  <c r="O1461" i="1" s="1"/>
  <c r="N1462" i="1"/>
  <c r="O1462" i="1" s="1"/>
  <c r="N1463" i="1"/>
  <c r="O1463" i="1" s="1"/>
  <c r="N1464" i="1"/>
  <c r="O1464" i="1" s="1"/>
  <c r="N1465" i="1"/>
  <c r="O1465" i="1" s="1"/>
  <c r="N1466" i="1"/>
  <c r="O1466" i="1" s="1"/>
  <c r="N1467" i="1"/>
  <c r="O1467" i="1" s="1"/>
  <c r="N1468" i="1"/>
  <c r="O1468" i="1" s="1"/>
  <c r="N1469" i="1"/>
  <c r="O1469" i="1" s="1"/>
  <c r="N1470" i="1"/>
  <c r="O1470" i="1" s="1"/>
  <c r="N1471" i="1"/>
  <c r="O1471" i="1" s="1"/>
  <c r="N1472" i="1"/>
  <c r="O1472" i="1" s="1"/>
  <c r="N1473" i="1"/>
  <c r="O1473" i="1" s="1"/>
  <c r="N1474" i="1"/>
  <c r="O1474" i="1" s="1"/>
  <c r="N1475" i="1"/>
  <c r="O1475" i="1" s="1"/>
  <c r="N1476" i="1"/>
  <c r="O1476" i="1" s="1"/>
  <c r="N1477" i="1"/>
  <c r="O1477" i="1" s="1"/>
  <c r="N1478" i="1"/>
  <c r="O1478" i="1" s="1"/>
  <c r="N1479" i="1"/>
  <c r="O1479" i="1" s="1"/>
  <c r="N1480" i="1"/>
  <c r="O1480" i="1" s="1"/>
  <c r="N1481" i="1"/>
  <c r="O1481" i="1" s="1"/>
  <c r="N1482" i="1"/>
  <c r="O1482" i="1" s="1"/>
  <c r="N1483" i="1"/>
  <c r="O1483" i="1" s="1"/>
  <c r="N1484" i="1"/>
  <c r="O1484" i="1" s="1"/>
  <c r="N1485" i="1"/>
  <c r="O1485" i="1" s="1"/>
  <c r="N1486" i="1"/>
  <c r="O1486" i="1" s="1"/>
  <c r="N1487" i="1"/>
  <c r="O1487" i="1" s="1"/>
  <c r="N1488" i="1"/>
  <c r="O1488" i="1" s="1"/>
  <c r="N1489" i="1"/>
  <c r="O1489" i="1" s="1"/>
  <c r="N1490" i="1"/>
  <c r="O1490" i="1" s="1"/>
  <c r="N1491" i="1"/>
  <c r="O1491" i="1" s="1"/>
  <c r="N1492" i="1"/>
  <c r="O1492" i="1" s="1"/>
  <c r="N1493" i="1"/>
  <c r="O1493" i="1" s="1"/>
  <c r="N1494" i="1"/>
  <c r="O1494" i="1" s="1"/>
  <c r="N1495" i="1"/>
  <c r="O1495" i="1" s="1"/>
  <c r="N1496" i="1"/>
  <c r="O1496" i="1" s="1"/>
  <c r="N1497" i="1"/>
  <c r="O1497" i="1" s="1"/>
  <c r="N1498" i="1"/>
  <c r="O1498" i="1" s="1"/>
  <c r="N1499" i="1"/>
  <c r="O1499" i="1" s="1"/>
  <c r="N1500" i="1"/>
  <c r="O1500" i="1" s="1"/>
  <c r="N1501" i="1"/>
  <c r="O1501" i="1" s="1"/>
  <c r="N1502" i="1"/>
  <c r="O1502" i="1" s="1"/>
  <c r="N1503" i="1"/>
  <c r="O1503" i="1" s="1"/>
  <c r="N1504" i="1"/>
  <c r="O1504" i="1" s="1"/>
  <c r="N1505" i="1"/>
  <c r="O1505" i="1" s="1"/>
  <c r="N1506" i="1"/>
  <c r="O1506" i="1" s="1"/>
  <c r="N1507" i="1"/>
  <c r="O1507" i="1" s="1"/>
  <c r="N1508" i="1"/>
  <c r="O1508" i="1" s="1"/>
  <c r="N1509" i="1"/>
  <c r="O1509" i="1" s="1"/>
  <c r="N1510" i="1"/>
  <c r="O1510" i="1" s="1"/>
  <c r="N1511" i="1"/>
  <c r="O1511" i="1" s="1"/>
  <c r="N1512" i="1"/>
  <c r="O1512" i="1" s="1"/>
  <c r="N1513" i="1"/>
  <c r="O1513" i="1" s="1"/>
  <c r="N1514" i="1"/>
  <c r="O1514" i="1" s="1"/>
  <c r="N1515" i="1"/>
  <c r="O1515" i="1" s="1"/>
  <c r="N1516" i="1"/>
  <c r="O1516" i="1" s="1"/>
  <c r="N1517" i="1"/>
  <c r="O1517" i="1" s="1"/>
  <c r="N1518" i="1"/>
  <c r="O1518" i="1" s="1"/>
  <c r="N1519" i="1"/>
  <c r="O1519" i="1" s="1"/>
  <c r="N1520" i="1"/>
  <c r="O1520" i="1" s="1"/>
  <c r="N1521" i="1"/>
  <c r="O1521" i="1" s="1"/>
  <c r="N1522" i="1"/>
  <c r="O1522" i="1" s="1"/>
  <c r="N1523" i="1"/>
  <c r="O1523" i="1" s="1"/>
  <c r="N1524" i="1"/>
  <c r="O1524" i="1" s="1"/>
  <c r="N1525" i="1"/>
  <c r="O1525" i="1" s="1"/>
  <c r="N1526" i="1"/>
  <c r="O1526" i="1" s="1"/>
  <c r="N1527" i="1"/>
  <c r="O1527" i="1" s="1"/>
  <c r="N1528" i="1"/>
  <c r="O1528" i="1" s="1"/>
  <c r="N1529" i="1"/>
  <c r="O1529" i="1" s="1"/>
  <c r="N1530" i="1"/>
  <c r="O1530" i="1" s="1"/>
  <c r="N1531" i="1"/>
  <c r="O1531" i="1" s="1"/>
  <c r="N1532" i="1"/>
  <c r="O1532" i="1" s="1"/>
  <c r="N1533" i="1"/>
  <c r="O1533" i="1" s="1"/>
  <c r="N1534" i="1"/>
  <c r="O1534" i="1" s="1"/>
  <c r="N1535" i="1"/>
  <c r="O1535" i="1" s="1"/>
  <c r="N1536" i="1"/>
  <c r="O1536" i="1" s="1"/>
  <c r="N1537" i="1"/>
  <c r="O1537" i="1" s="1"/>
  <c r="N1538" i="1"/>
  <c r="O1538" i="1" s="1"/>
  <c r="N1539" i="1"/>
  <c r="O1539" i="1" s="1"/>
  <c r="N1540" i="1"/>
  <c r="O1540" i="1" s="1"/>
  <c r="N1541" i="1"/>
  <c r="O1541" i="1" s="1"/>
  <c r="N1542" i="1"/>
  <c r="O1542" i="1" s="1"/>
  <c r="N1543" i="1"/>
  <c r="O1543" i="1" s="1"/>
  <c r="N1544" i="1"/>
  <c r="O1544" i="1" s="1"/>
  <c r="N1545" i="1"/>
  <c r="O1545" i="1" s="1"/>
  <c r="N1546" i="1"/>
  <c r="O1546" i="1" s="1"/>
  <c r="N1547" i="1"/>
  <c r="O1547" i="1" s="1"/>
  <c r="N1548" i="1"/>
  <c r="O1548" i="1" s="1"/>
  <c r="N1549" i="1"/>
  <c r="O1549" i="1" s="1"/>
  <c r="N1550" i="1"/>
  <c r="O1550" i="1" s="1"/>
  <c r="N1551" i="1"/>
  <c r="O1551" i="1" s="1"/>
  <c r="N1552" i="1"/>
  <c r="O1552" i="1" s="1"/>
  <c r="N1553" i="1"/>
  <c r="O1553" i="1" s="1"/>
  <c r="N1554" i="1"/>
  <c r="O1554" i="1" s="1"/>
  <c r="N1555" i="1"/>
  <c r="O1555" i="1" s="1"/>
  <c r="N1556" i="1"/>
  <c r="O1556" i="1" s="1"/>
  <c r="N1557" i="1"/>
  <c r="O1557" i="1" s="1"/>
  <c r="N1558" i="1"/>
  <c r="O1558" i="1" s="1"/>
  <c r="N1559" i="1"/>
  <c r="O1559" i="1" s="1"/>
  <c r="N1560" i="1"/>
  <c r="O1560" i="1" s="1"/>
  <c r="N1561" i="1"/>
  <c r="O1561" i="1" s="1"/>
  <c r="N1562" i="1"/>
  <c r="O1562" i="1" s="1"/>
  <c r="N1563" i="1"/>
  <c r="O1563" i="1" s="1"/>
  <c r="N1564" i="1"/>
  <c r="O1564" i="1" s="1"/>
  <c r="N1565" i="1"/>
  <c r="O1565" i="1" s="1"/>
  <c r="N1566" i="1"/>
  <c r="O1566" i="1" s="1"/>
  <c r="N1567" i="1"/>
  <c r="O1567" i="1" s="1"/>
  <c r="N1568" i="1"/>
  <c r="O1568" i="1" s="1"/>
  <c r="N1569" i="1"/>
  <c r="O1569" i="1" s="1"/>
  <c r="N1570" i="1"/>
  <c r="O1570" i="1" s="1"/>
  <c r="N1571" i="1"/>
  <c r="O1571" i="1" s="1"/>
  <c r="N1572" i="1"/>
  <c r="O1572" i="1" s="1"/>
  <c r="N1573" i="1"/>
  <c r="O1573" i="1" s="1"/>
  <c r="N1574" i="1"/>
  <c r="O1574" i="1" s="1"/>
  <c r="N1575" i="1"/>
  <c r="O1575" i="1" s="1"/>
  <c r="N1576" i="1"/>
  <c r="O1576" i="1" s="1"/>
  <c r="N1577" i="1"/>
  <c r="O1577" i="1" s="1"/>
  <c r="N1578" i="1"/>
  <c r="O1578" i="1" s="1"/>
  <c r="N1579" i="1"/>
  <c r="O1579" i="1" s="1"/>
  <c r="N1580" i="1"/>
  <c r="O1580" i="1" s="1"/>
  <c r="N1581" i="1"/>
  <c r="O1581" i="1" s="1"/>
  <c r="N1582" i="1"/>
  <c r="O1582" i="1" s="1"/>
  <c r="N1583" i="1"/>
  <c r="O1583" i="1" s="1"/>
  <c r="N1584" i="1"/>
  <c r="O1584" i="1" s="1"/>
  <c r="N1585" i="1"/>
  <c r="O1585" i="1" s="1"/>
  <c r="N1586" i="1"/>
  <c r="O1586" i="1" s="1"/>
  <c r="N1587" i="1"/>
  <c r="O1587" i="1" s="1"/>
  <c r="N1588" i="1"/>
  <c r="O1588" i="1" s="1"/>
  <c r="N1589" i="1"/>
  <c r="O1589" i="1" s="1"/>
  <c r="N1590" i="1"/>
  <c r="O1590" i="1" s="1"/>
  <c r="N1591" i="1"/>
  <c r="O1591" i="1" s="1"/>
  <c r="N1592" i="1"/>
  <c r="O1592" i="1" s="1"/>
  <c r="N1593" i="1"/>
  <c r="O1593" i="1" s="1"/>
  <c r="N1594" i="1"/>
  <c r="O1594" i="1" s="1"/>
  <c r="N1595" i="1"/>
  <c r="O1595" i="1" s="1"/>
  <c r="N1596" i="1"/>
  <c r="O1596" i="1" s="1"/>
  <c r="N1597" i="1"/>
  <c r="O1597" i="1" s="1"/>
  <c r="N1598" i="1"/>
  <c r="O1598" i="1" s="1"/>
  <c r="N1599" i="1"/>
  <c r="O1599" i="1" s="1"/>
  <c r="N1600" i="1"/>
  <c r="O1600" i="1" s="1"/>
  <c r="N1601" i="1"/>
  <c r="O1601" i="1" s="1"/>
  <c r="N1602" i="1"/>
  <c r="O1602" i="1" s="1"/>
  <c r="N1603" i="1"/>
  <c r="O1603" i="1" s="1"/>
  <c r="N1604" i="1"/>
  <c r="O1604" i="1" s="1"/>
  <c r="N1605" i="1"/>
  <c r="O1605" i="1" s="1"/>
  <c r="N1606" i="1"/>
  <c r="O1606" i="1" s="1"/>
  <c r="N1607" i="1"/>
  <c r="O1607" i="1" s="1"/>
  <c r="N1608" i="1"/>
  <c r="O1608" i="1" s="1"/>
  <c r="N1609" i="1"/>
  <c r="O1609" i="1" s="1"/>
  <c r="N1610" i="1"/>
  <c r="O1610" i="1" s="1"/>
  <c r="N1611" i="1"/>
  <c r="O1611" i="1" s="1"/>
  <c r="N1612" i="1"/>
  <c r="O1612" i="1" s="1"/>
  <c r="N1613" i="1"/>
  <c r="O1613" i="1" s="1"/>
  <c r="N1614" i="1"/>
  <c r="O1614" i="1" s="1"/>
  <c r="N1615" i="1"/>
  <c r="O1615" i="1" s="1"/>
  <c r="N1616" i="1"/>
  <c r="O1616" i="1" s="1"/>
  <c r="N1617" i="1"/>
  <c r="O1617" i="1" s="1"/>
  <c r="N1618" i="1"/>
  <c r="O1618" i="1" s="1"/>
  <c r="N1619" i="1"/>
  <c r="O1619" i="1" s="1"/>
  <c r="N1620" i="1"/>
  <c r="O1620" i="1" s="1"/>
  <c r="N1621" i="1"/>
  <c r="O1621" i="1" s="1"/>
  <c r="N1622" i="1"/>
  <c r="O1622" i="1" s="1"/>
  <c r="N1623" i="1"/>
  <c r="O1623" i="1" s="1"/>
  <c r="N1624" i="1"/>
  <c r="O1624" i="1" s="1"/>
  <c r="N1625" i="1"/>
  <c r="O1625" i="1" s="1"/>
  <c r="N1626" i="1"/>
  <c r="O1626" i="1" s="1"/>
  <c r="N1627" i="1"/>
  <c r="O1627" i="1" s="1"/>
  <c r="N1628" i="1"/>
  <c r="O1628" i="1" s="1"/>
  <c r="N1629" i="1"/>
  <c r="O1629" i="1" s="1"/>
  <c r="N1630" i="1"/>
  <c r="O1630" i="1" s="1"/>
  <c r="N1631" i="1"/>
  <c r="O1631" i="1" s="1"/>
  <c r="N1632" i="1"/>
  <c r="O1632" i="1" s="1"/>
  <c r="N1633" i="1"/>
  <c r="O1633" i="1" s="1"/>
  <c r="N1634" i="1"/>
  <c r="O1634" i="1" s="1"/>
  <c r="N1635" i="1"/>
  <c r="O1635" i="1" s="1"/>
  <c r="N1636" i="1"/>
  <c r="O1636" i="1" s="1"/>
  <c r="N1637" i="1"/>
  <c r="O1637" i="1" s="1"/>
  <c r="N1638" i="1"/>
  <c r="O1638" i="1" s="1"/>
  <c r="N1639" i="1"/>
  <c r="O1639" i="1" s="1"/>
  <c r="N1640" i="1"/>
  <c r="O1640" i="1" s="1"/>
  <c r="N1641" i="1"/>
  <c r="O1641" i="1" s="1"/>
  <c r="N1642" i="1"/>
  <c r="O1642" i="1" s="1"/>
  <c r="N1643" i="1"/>
  <c r="O1643" i="1" s="1"/>
  <c r="N1644" i="1"/>
  <c r="O1644" i="1" s="1"/>
  <c r="N1645" i="1"/>
  <c r="O1645" i="1" s="1"/>
  <c r="N1646" i="1"/>
  <c r="O1646" i="1" s="1"/>
  <c r="N1647" i="1"/>
  <c r="O1647" i="1" s="1"/>
  <c r="N1648" i="1"/>
  <c r="O1648" i="1" s="1"/>
  <c r="N1649" i="1"/>
  <c r="O1649" i="1" s="1"/>
  <c r="N1650" i="1"/>
  <c r="O1650" i="1" s="1"/>
  <c r="N1651" i="1"/>
  <c r="O1651" i="1" s="1"/>
  <c r="N1652" i="1"/>
  <c r="O1652" i="1" s="1"/>
  <c r="N1653" i="1"/>
  <c r="O1653" i="1" s="1"/>
  <c r="N1654" i="1"/>
  <c r="O1654" i="1" s="1"/>
  <c r="N1655" i="1"/>
  <c r="O1655" i="1" s="1"/>
  <c r="N1656" i="1"/>
  <c r="O1656" i="1" s="1"/>
  <c r="N1657" i="1"/>
  <c r="O1657" i="1" s="1"/>
  <c r="N1658" i="1"/>
  <c r="O1658" i="1" s="1"/>
  <c r="N1659" i="1"/>
  <c r="O1659" i="1" s="1"/>
  <c r="N1660" i="1"/>
  <c r="O1660" i="1" s="1"/>
  <c r="N1661" i="1"/>
  <c r="O1661" i="1" s="1"/>
  <c r="N1662" i="1"/>
  <c r="O1662" i="1" s="1"/>
  <c r="N1663" i="1"/>
  <c r="O1663" i="1" s="1"/>
  <c r="N1664" i="1"/>
  <c r="O1664" i="1" s="1"/>
  <c r="N1665" i="1"/>
  <c r="O1665" i="1" s="1"/>
  <c r="N1666" i="1"/>
  <c r="O1666" i="1" s="1"/>
  <c r="N1667" i="1"/>
  <c r="O1667" i="1" s="1"/>
  <c r="N1668" i="1"/>
  <c r="O1668" i="1" s="1"/>
  <c r="N1669" i="1"/>
  <c r="O1669" i="1" s="1"/>
  <c r="N1670" i="1"/>
  <c r="O1670" i="1" s="1"/>
  <c r="N1671" i="1"/>
  <c r="O1671" i="1" s="1"/>
  <c r="N1672" i="1"/>
  <c r="O1672" i="1" s="1"/>
  <c r="N1673" i="1"/>
  <c r="O1673" i="1" s="1"/>
  <c r="N1674" i="1"/>
  <c r="O1674" i="1" s="1"/>
  <c r="N1675" i="1"/>
  <c r="O1675" i="1" s="1"/>
  <c r="N1676" i="1"/>
  <c r="O1676" i="1" s="1"/>
  <c r="N1677" i="1"/>
  <c r="O1677" i="1" s="1"/>
  <c r="N1678" i="1"/>
  <c r="O1678" i="1" s="1"/>
  <c r="N1679" i="1"/>
  <c r="O1679" i="1" s="1"/>
  <c r="N1680" i="1"/>
  <c r="O1680" i="1" s="1"/>
  <c r="N1681" i="1"/>
  <c r="O1681" i="1" s="1"/>
  <c r="N1682" i="1"/>
  <c r="O1682" i="1" s="1"/>
  <c r="N1683" i="1"/>
  <c r="O1683" i="1" s="1"/>
  <c r="N1684" i="1"/>
  <c r="O1684" i="1" s="1"/>
  <c r="N1685" i="1"/>
  <c r="O1685" i="1" s="1"/>
  <c r="N1686" i="1"/>
  <c r="O1686" i="1" s="1"/>
  <c r="N1687" i="1"/>
  <c r="O1687" i="1" s="1"/>
  <c r="N1688" i="1"/>
  <c r="O1688" i="1" s="1"/>
  <c r="N1689" i="1"/>
  <c r="O1689" i="1" s="1"/>
  <c r="N1690" i="1"/>
  <c r="O1690" i="1" s="1"/>
  <c r="N1691" i="1"/>
  <c r="O1691" i="1" s="1"/>
  <c r="N1692" i="1"/>
  <c r="O1692" i="1" s="1"/>
  <c r="N1693" i="1"/>
  <c r="O1693" i="1" s="1"/>
  <c r="N1694" i="1"/>
  <c r="O1694" i="1" s="1"/>
  <c r="N1695" i="1"/>
  <c r="O1695" i="1" s="1"/>
  <c r="N1696" i="1"/>
  <c r="O1696" i="1" s="1"/>
  <c r="N1697" i="1"/>
  <c r="O1697" i="1" s="1"/>
  <c r="N1698" i="1"/>
  <c r="O1698" i="1" s="1"/>
  <c r="N1699" i="1"/>
  <c r="O1699" i="1" s="1"/>
  <c r="N1700" i="1"/>
  <c r="O1700" i="1" s="1"/>
  <c r="N1701" i="1"/>
  <c r="O1701" i="1" s="1"/>
  <c r="N1702" i="1"/>
  <c r="O1702" i="1" s="1"/>
  <c r="N1703" i="1"/>
  <c r="O1703" i="1" s="1"/>
  <c r="N1704" i="1"/>
  <c r="O1704" i="1" s="1"/>
  <c r="N1705" i="1"/>
  <c r="O1705" i="1" s="1"/>
  <c r="N1706" i="1"/>
  <c r="O1706" i="1" s="1"/>
  <c r="N1707" i="1"/>
  <c r="O1707" i="1" s="1"/>
  <c r="N1708" i="1"/>
  <c r="O1708" i="1" s="1"/>
  <c r="N1709" i="1"/>
  <c r="O1709" i="1" s="1"/>
  <c r="N1710" i="1"/>
  <c r="O1710" i="1" s="1"/>
  <c r="N1711" i="1"/>
  <c r="O1711" i="1" s="1"/>
  <c r="N1712" i="1"/>
  <c r="O1712" i="1" s="1"/>
  <c r="N1713" i="1"/>
  <c r="O1713" i="1" s="1"/>
  <c r="N1714" i="1"/>
  <c r="O1714" i="1" s="1"/>
  <c r="N1715" i="1"/>
  <c r="O1715" i="1" s="1"/>
  <c r="N1716" i="1"/>
  <c r="O1716" i="1" s="1"/>
  <c r="N1717" i="1"/>
  <c r="O1717" i="1" s="1"/>
  <c r="N1718" i="1"/>
  <c r="O1718" i="1" s="1"/>
  <c r="N1719" i="1"/>
  <c r="O1719" i="1" s="1"/>
  <c r="N1720" i="1"/>
  <c r="O1720" i="1" s="1"/>
  <c r="N1721" i="1"/>
  <c r="O1721" i="1" s="1"/>
  <c r="N1722" i="1"/>
  <c r="O1722" i="1" s="1"/>
  <c r="N1723" i="1"/>
  <c r="O1723" i="1" s="1"/>
  <c r="N1724" i="1"/>
  <c r="O1724" i="1" s="1"/>
  <c r="N1725" i="1"/>
  <c r="O1725" i="1" s="1"/>
  <c r="N1726" i="1"/>
  <c r="O1726" i="1" s="1"/>
  <c r="N1727" i="1"/>
  <c r="O1727" i="1" s="1"/>
  <c r="N1728" i="1"/>
  <c r="O1728" i="1" s="1"/>
  <c r="N1729" i="1"/>
  <c r="O1729" i="1" s="1"/>
  <c r="N1730" i="1"/>
  <c r="O1730" i="1" s="1"/>
  <c r="N1731" i="1"/>
  <c r="O1731" i="1" s="1"/>
  <c r="N1732" i="1"/>
  <c r="O1732" i="1" s="1"/>
  <c r="N1733" i="1"/>
  <c r="O1733" i="1" s="1"/>
  <c r="N1734" i="1"/>
  <c r="O1734" i="1" s="1"/>
  <c r="N1735" i="1"/>
  <c r="O1735" i="1" s="1"/>
  <c r="N1736" i="1"/>
  <c r="O1736" i="1" s="1"/>
  <c r="N1737" i="1"/>
  <c r="O1737" i="1" s="1"/>
  <c r="N1738" i="1"/>
  <c r="O1738" i="1" s="1"/>
  <c r="N1739" i="1"/>
  <c r="O1739" i="1" s="1"/>
  <c r="N1740" i="1"/>
  <c r="O1740" i="1" s="1"/>
  <c r="N1741" i="1"/>
  <c r="O1741" i="1" s="1"/>
  <c r="N1742" i="1"/>
  <c r="O1742" i="1" s="1"/>
  <c r="N1743" i="1"/>
  <c r="O1743" i="1" s="1"/>
  <c r="N1744" i="1"/>
  <c r="O1744" i="1" s="1"/>
  <c r="N1745" i="1"/>
  <c r="O1745" i="1" s="1"/>
  <c r="N1746" i="1"/>
  <c r="O1746" i="1" s="1"/>
  <c r="N1747" i="1"/>
  <c r="O1747" i="1" s="1"/>
  <c r="N1748" i="1"/>
  <c r="O1748" i="1" s="1"/>
  <c r="N1749" i="1"/>
  <c r="O1749" i="1" s="1"/>
  <c r="N1750" i="1"/>
  <c r="O1750" i="1" s="1"/>
  <c r="N1751" i="1"/>
  <c r="O1751" i="1" s="1"/>
  <c r="N1752" i="1"/>
  <c r="O1752" i="1" s="1"/>
  <c r="N1753" i="1"/>
  <c r="O1753" i="1" s="1"/>
  <c r="N1754" i="1"/>
  <c r="O1754" i="1" s="1"/>
  <c r="N1755" i="1"/>
  <c r="O1755" i="1" s="1"/>
  <c r="N1756" i="1"/>
  <c r="O1756" i="1" s="1"/>
  <c r="N1757" i="1"/>
  <c r="O1757" i="1" s="1"/>
  <c r="N1758" i="1"/>
  <c r="O1758" i="1" s="1"/>
  <c r="N1759" i="1"/>
  <c r="O1759" i="1" s="1"/>
  <c r="N1760" i="1"/>
  <c r="O1760" i="1" s="1"/>
  <c r="N1761" i="1"/>
  <c r="O1761" i="1" s="1"/>
  <c r="N1762" i="1"/>
  <c r="O1762" i="1" s="1"/>
  <c r="N1763" i="1"/>
  <c r="O1763" i="1" s="1"/>
  <c r="N1764" i="1"/>
  <c r="O1764" i="1" s="1"/>
  <c r="N1765" i="1"/>
  <c r="O1765" i="1" s="1"/>
  <c r="N1766" i="1"/>
  <c r="O1766" i="1" s="1"/>
  <c r="N1767" i="1"/>
  <c r="O1767" i="1" s="1"/>
  <c r="N1768" i="1"/>
  <c r="O1768" i="1" s="1"/>
  <c r="N1769" i="1"/>
  <c r="O1769" i="1" s="1"/>
  <c r="N1770" i="1"/>
  <c r="O1770" i="1" s="1"/>
  <c r="N1771" i="1"/>
  <c r="O1771" i="1" s="1"/>
  <c r="N1772" i="1"/>
  <c r="O1772" i="1" s="1"/>
  <c r="N1773" i="1"/>
  <c r="O1773" i="1" s="1"/>
  <c r="N1774" i="1"/>
  <c r="O1774" i="1" s="1"/>
  <c r="N1775" i="1"/>
  <c r="O1775" i="1" s="1"/>
  <c r="N1776" i="1"/>
  <c r="O1776" i="1" s="1"/>
  <c r="N1777" i="1"/>
  <c r="O1777" i="1" s="1"/>
  <c r="N1778" i="1"/>
  <c r="O1778" i="1" s="1"/>
  <c r="N1779" i="1"/>
  <c r="O1779" i="1" s="1"/>
  <c r="N1780" i="1"/>
  <c r="O1780" i="1" s="1"/>
  <c r="N1781" i="1"/>
  <c r="O1781" i="1" s="1"/>
  <c r="N1782" i="1"/>
  <c r="O1782" i="1" s="1"/>
  <c r="N1783" i="1"/>
  <c r="O1783" i="1" s="1"/>
  <c r="N1784" i="1"/>
  <c r="O1784" i="1" s="1"/>
  <c r="N1785" i="1"/>
  <c r="O1785" i="1" s="1"/>
  <c r="N1786" i="1"/>
  <c r="O1786" i="1" s="1"/>
  <c r="N1787" i="1"/>
  <c r="O1787" i="1" s="1"/>
  <c r="N1788" i="1"/>
  <c r="O1788" i="1" s="1"/>
  <c r="N1789" i="1"/>
  <c r="O1789" i="1" s="1"/>
  <c r="N1790" i="1"/>
  <c r="O1790" i="1" s="1"/>
  <c r="N1791" i="1"/>
  <c r="O1791" i="1" s="1"/>
  <c r="N1792" i="1"/>
  <c r="O1792" i="1" s="1"/>
  <c r="N1793" i="1"/>
  <c r="O1793" i="1" s="1"/>
  <c r="N1794" i="1"/>
  <c r="O1794" i="1" s="1"/>
  <c r="N1795" i="1"/>
  <c r="O1795" i="1" s="1"/>
  <c r="N1796" i="1"/>
  <c r="O1796" i="1" s="1"/>
  <c r="N1797" i="1"/>
  <c r="O1797" i="1" s="1"/>
  <c r="N1798" i="1"/>
  <c r="O1798" i="1" s="1"/>
  <c r="N1799" i="1"/>
  <c r="O1799" i="1" s="1"/>
  <c r="N1800" i="1"/>
  <c r="O1800" i="1" s="1"/>
  <c r="N1801" i="1"/>
  <c r="O1801" i="1" s="1"/>
  <c r="N1802" i="1"/>
  <c r="O1802" i="1" s="1"/>
  <c r="N1803" i="1"/>
  <c r="O1803" i="1" s="1"/>
  <c r="N1804" i="1"/>
  <c r="O1804" i="1" s="1"/>
  <c r="N1805" i="1"/>
  <c r="O1805" i="1" s="1"/>
  <c r="N1806" i="1"/>
  <c r="O1806" i="1" s="1"/>
  <c r="N1807" i="1"/>
  <c r="O1807" i="1" s="1"/>
  <c r="N1808" i="1"/>
  <c r="O1808" i="1" s="1"/>
  <c r="N1809" i="1"/>
  <c r="O1809" i="1" s="1"/>
  <c r="N1810" i="1"/>
  <c r="O1810" i="1" s="1"/>
  <c r="N1811" i="1"/>
  <c r="O1811" i="1" s="1"/>
  <c r="N1812" i="1"/>
  <c r="O1812" i="1" s="1"/>
  <c r="N1813" i="1"/>
  <c r="O1813" i="1" s="1"/>
  <c r="N1814" i="1"/>
  <c r="O1814" i="1" s="1"/>
  <c r="N1815" i="1"/>
  <c r="O1815" i="1" s="1"/>
  <c r="N1816" i="1"/>
  <c r="O1816" i="1" s="1"/>
  <c r="N1817" i="1"/>
  <c r="O1817" i="1" s="1"/>
  <c r="N1818" i="1"/>
  <c r="O1818" i="1" s="1"/>
  <c r="N1819" i="1"/>
  <c r="O1819" i="1" s="1"/>
  <c r="N1820" i="1"/>
  <c r="O1820" i="1" s="1"/>
  <c r="N1821" i="1"/>
  <c r="O1821" i="1" s="1"/>
  <c r="N1822" i="1"/>
  <c r="O1822" i="1" s="1"/>
  <c r="N1823" i="1"/>
  <c r="O1823" i="1" s="1"/>
  <c r="N1824" i="1"/>
  <c r="O1824" i="1" s="1"/>
  <c r="N1825" i="1"/>
  <c r="O1825" i="1" s="1"/>
  <c r="N1826" i="1"/>
  <c r="O1826" i="1" s="1"/>
  <c r="N1827" i="1"/>
  <c r="O1827" i="1" s="1"/>
  <c r="N1828" i="1"/>
  <c r="O1828" i="1" s="1"/>
  <c r="N1829" i="1"/>
  <c r="O1829" i="1" s="1"/>
  <c r="N1830" i="1"/>
  <c r="O1830" i="1" s="1"/>
  <c r="N1831" i="1"/>
  <c r="O1831" i="1" s="1"/>
  <c r="N1832" i="1"/>
  <c r="O1832" i="1" s="1"/>
  <c r="N1833" i="1"/>
  <c r="O1833" i="1" s="1"/>
  <c r="N1834" i="1"/>
  <c r="O1834" i="1" s="1"/>
  <c r="N1835" i="1"/>
  <c r="O1835" i="1" s="1"/>
  <c r="N1836" i="1"/>
  <c r="O1836" i="1" s="1"/>
  <c r="N1837" i="1"/>
  <c r="O1837" i="1" s="1"/>
  <c r="N1838" i="1"/>
  <c r="O1838" i="1" s="1"/>
  <c r="N1839" i="1"/>
  <c r="O1839" i="1" s="1"/>
  <c r="N1840" i="1"/>
  <c r="O1840" i="1" s="1"/>
  <c r="N1841" i="1"/>
  <c r="O1841" i="1" s="1"/>
  <c r="N1842" i="1"/>
  <c r="O1842" i="1" s="1"/>
  <c r="N1843" i="1"/>
  <c r="O1843" i="1" s="1"/>
  <c r="N1844" i="1"/>
  <c r="O1844" i="1" s="1"/>
  <c r="N1845" i="1"/>
  <c r="O1845" i="1" s="1"/>
  <c r="N1846" i="1"/>
  <c r="O1846" i="1" s="1"/>
  <c r="N1847" i="1"/>
  <c r="O1847" i="1" s="1"/>
  <c r="N1848" i="1"/>
  <c r="O1848" i="1" s="1"/>
  <c r="N1849" i="1"/>
  <c r="O1849" i="1" s="1"/>
  <c r="N1850" i="1"/>
  <c r="O1850" i="1" s="1"/>
  <c r="N1851" i="1"/>
  <c r="O1851" i="1" s="1"/>
  <c r="N1852" i="1"/>
  <c r="O1852" i="1" s="1"/>
  <c r="N1853" i="1"/>
  <c r="O1853" i="1" s="1"/>
  <c r="N1854" i="1"/>
  <c r="O1854" i="1" s="1"/>
  <c r="N1855" i="1"/>
  <c r="O1855" i="1" s="1"/>
  <c r="N1856" i="1"/>
  <c r="O1856" i="1" s="1"/>
  <c r="N1857" i="1"/>
  <c r="O1857" i="1" s="1"/>
  <c r="N1858" i="1"/>
  <c r="O1858" i="1" s="1"/>
  <c r="N1859" i="1"/>
  <c r="O1859" i="1" s="1"/>
  <c r="N1860" i="1"/>
  <c r="O1860" i="1" s="1"/>
  <c r="N1861" i="1"/>
  <c r="O1861" i="1" s="1"/>
  <c r="N1862" i="1"/>
  <c r="O1862" i="1" s="1"/>
  <c r="N1863" i="1"/>
  <c r="O1863" i="1" s="1"/>
  <c r="N1864" i="1"/>
  <c r="O1864" i="1" s="1"/>
  <c r="N1865" i="1"/>
  <c r="O1865" i="1" s="1"/>
  <c r="N1866" i="1"/>
  <c r="O1866" i="1" s="1"/>
  <c r="N1867" i="1"/>
  <c r="O1867" i="1" s="1"/>
  <c r="N1868" i="1"/>
  <c r="O1868" i="1" s="1"/>
  <c r="N1869" i="1"/>
  <c r="O1869" i="1" s="1"/>
  <c r="N1870" i="1"/>
  <c r="O1870" i="1" s="1"/>
  <c r="N1871" i="1"/>
  <c r="O1871" i="1" s="1"/>
  <c r="N1872" i="1"/>
  <c r="O1872" i="1" s="1"/>
  <c r="N1873" i="1"/>
  <c r="O1873" i="1" s="1"/>
  <c r="N1874" i="1"/>
  <c r="O1874" i="1" s="1"/>
  <c r="N1875" i="1"/>
  <c r="O1875" i="1" s="1"/>
  <c r="N1876" i="1"/>
  <c r="O1876" i="1" s="1"/>
  <c r="N1877" i="1"/>
  <c r="O1877" i="1" s="1"/>
  <c r="N1878" i="1"/>
  <c r="O1878" i="1" s="1"/>
  <c r="N1879" i="1"/>
  <c r="O1879" i="1" s="1"/>
  <c r="N1880" i="1"/>
  <c r="O1880" i="1" s="1"/>
  <c r="N1881" i="1"/>
  <c r="O1881" i="1" s="1"/>
  <c r="N1882" i="1"/>
  <c r="O1882" i="1" s="1"/>
  <c r="N1883" i="1"/>
  <c r="O1883" i="1" s="1"/>
  <c r="N1884" i="1"/>
  <c r="O1884" i="1" s="1"/>
  <c r="N1885" i="1"/>
  <c r="O1885" i="1" s="1"/>
  <c r="N1886" i="1"/>
  <c r="O1886" i="1" s="1"/>
  <c r="N1887" i="1"/>
  <c r="O1887" i="1" s="1"/>
  <c r="N1888" i="1"/>
  <c r="O1888" i="1" s="1"/>
  <c r="N1889" i="1"/>
  <c r="O1889" i="1" s="1"/>
  <c r="N1890" i="1"/>
  <c r="O1890" i="1" s="1"/>
  <c r="N1891" i="1"/>
  <c r="O1891" i="1" s="1"/>
  <c r="N1892" i="1"/>
  <c r="O1892" i="1" s="1"/>
  <c r="N1893" i="1"/>
  <c r="O1893" i="1" s="1"/>
  <c r="N1894" i="1"/>
  <c r="O1894" i="1" s="1"/>
  <c r="N1895" i="1"/>
  <c r="O1895" i="1" s="1"/>
  <c r="N1896" i="1"/>
  <c r="O1896" i="1" s="1"/>
  <c r="N1897" i="1"/>
  <c r="O1897" i="1" s="1"/>
  <c r="N1898" i="1"/>
  <c r="O1898" i="1" s="1"/>
  <c r="N1899" i="1"/>
  <c r="O1899" i="1" s="1"/>
  <c r="N1900" i="1"/>
  <c r="O1900" i="1" s="1"/>
  <c r="N1901" i="1"/>
  <c r="O1901" i="1" s="1"/>
  <c r="N1902" i="1"/>
  <c r="O1902" i="1" s="1"/>
  <c r="N1903" i="1"/>
  <c r="O1903" i="1" s="1"/>
  <c r="N1904" i="1"/>
  <c r="O1904" i="1" s="1"/>
  <c r="N1905" i="1"/>
  <c r="O1905" i="1" s="1"/>
  <c r="N1906" i="1"/>
  <c r="O1906" i="1" s="1"/>
  <c r="N1907" i="1"/>
  <c r="O1907" i="1" s="1"/>
  <c r="N1908" i="1"/>
  <c r="O1908" i="1" s="1"/>
  <c r="N1909" i="1"/>
  <c r="O1909" i="1" s="1"/>
  <c r="N1910" i="1"/>
  <c r="O1910" i="1" s="1"/>
  <c r="N1911" i="1"/>
  <c r="O1911" i="1" s="1"/>
  <c r="N1912" i="1"/>
  <c r="O1912" i="1" s="1"/>
  <c r="N1913" i="1"/>
  <c r="O1913" i="1" s="1"/>
  <c r="N1914" i="1"/>
  <c r="O1914" i="1" s="1"/>
  <c r="N1915" i="1"/>
  <c r="O1915" i="1" s="1"/>
  <c r="N1916" i="1"/>
  <c r="O1916" i="1" s="1"/>
  <c r="N1917" i="1"/>
  <c r="O1917" i="1" s="1"/>
  <c r="N1918" i="1"/>
  <c r="O1918" i="1" s="1"/>
  <c r="N1919" i="1"/>
  <c r="O1919" i="1" s="1"/>
  <c r="N1920" i="1"/>
  <c r="O1920" i="1" s="1"/>
  <c r="N1921" i="1"/>
  <c r="O1921" i="1" s="1"/>
  <c r="N1922" i="1"/>
  <c r="O1922" i="1" s="1"/>
  <c r="N1923" i="1"/>
  <c r="O1923" i="1" s="1"/>
  <c r="N1924" i="1"/>
  <c r="O1924" i="1" s="1"/>
  <c r="N1925" i="1"/>
  <c r="O1925" i="1" s="1"/>
  <c r="N1926" i="1"/>
  <c r="O1926" i="1" s="1"/>
  <c r="N1927" i="1"/>
  <c r="O1927" i="1" s="1"/>
  <c r="N1928" i="1"/>
  <c r="O1928" i="1" s="1"/>
  <c r="N1929" i="1"/>
  <c r="O1929" i="1" s="1"/>
  <c r="N1930" i="1"/>
  <c r="O1930" i="1" s="1"/>
  <c r="N1931" i="1"/>
  <c r="O1931" i="1" s="1"/>
  <c r="N1932" i="1"/>
  <c r="O1932" i="1" s="1"/>
  <c r="N1933" i="1"/>
  <c r="O1933" i="1" s="1"/>
  <c r="N1934" i="1"/>
  <c r="O1934" i="1" s="1"/>
  <c r="N1935" i="1"/>
  <c r="O1935" i="1" s="1"/>
  <c r="N1936" i="1"/>
  <c r="O1936" i="1" s="1"/>
  <c r="N1937" i="1"/>
  <c r="O1937" i="1" s="1"/>
  <c r="N1938" i="1"/>
  <c r="O1938" i="1" s="1"/>
  <c r="N1939" i="1"/>
  <c r="O1939" i="1" s="1"/>
  <c r="N1940" i="1"/>
  <c r="O1940" i="1" s="1"/>
  <c r="N1941" i="1"/>
  <c r="O1941" i="1" s="1"/>
  <c r="N1942" i="1"/>
  <c r="O1942" i="1" s="1"/>
  <c r="N1943" i="1"/>
  <c r="O1943" i="1" s="1"/>
  <c r="N1944" i="1"/>
  <c r="O1944" i="1" s="1"/>
  <c r="N1945" i="1"/>
  <c r="O1945" i="1" s="1"/>
  <c r="N1946" i="1"/>
  <c r="O1946" i="1" s="1"/>
  <c r="N1947" i="1"/>
  <c r="O1947" i="1" s="1"/>
  <c r="N1948" i="1"/>
  <c r="O1948" i="1" s="1"/>
  <c r="N1949" i="1"/>
  <c r="O1949" i="1" s="1"/>
  <c r="N1950" i="1"/>
  <c r="O1950" i="1" s="1"/>
  <c r="N1951" i="1"/>
  <c r="O1951" i="1" s="1"/>
  <c r="N1952" i="1"/>
  <c r="O1952" i="1" s="1"/>
  <c r="N1953" i="1"/>
  <c r="O1953" i="1" s="1"/>
  <c r="N1954" i="1"/>
  <c r="O1954" i="1" s="1"/>
  <c r="N1955" i="1"/>
  <c r="O1955" i="1" s="1"/>
  <c r="N1956" i="1"/>
  <c r="O1956" i="1" s="1"/>
  <c r="N1957" i="1"/>
  <c r="O1957" i="1" s="1"/>
  <c r="N1958" i="1"/>
  <c r="O1958" i="1" s="1"/>
  <c r="N1959" i="1"/>
  <c r="O1959" i="1" s="1"/>
  <c r="N1960" i="1"/>
  <c r="O1960" i="1" s="1"/>
  <c r="N1961" i="1"/>
  <c r="O1961" i="1" s="1"/>
  <c r="N1962" i="1"/>
  <c r="O1962" i="1" s="1"/>
  <c r="N1963" i="1"/>
  <c r="O1963" i="1" s="1"/>
  <c r="N1964" i="1"/>
  <c r="O1964" i="1" s="1"/>
  <c r="N1965" i="1"/>
  <c r="O1965" i="1" s="1"/>
  <c r="N1966" i="1"/>
  <c r="O1966" i="1" s="1"/>
  <c r="N1967" i="1"/>
  <c r="O1967" i="1" s="1"/>
  <c r="N1968" i="1"/>
  <c r="O1968" i="1" s="1"/>
  <c r="N1969" i="1"/>
  <c r="O1969" i="1" s="1"/>
  <c r="N1970" i="1"/>
  <c r="O1970" i="1" s="1"/>
  <c r="N1971" i="1"/>
  <c r="O1971" i="1" s="1"/>
  <c r="N1972" i="1"/>
  <c r="O1972" i="1" s="1"/>
  <c r="N1973" i="1"/>
  <c r="O1973" i="1" s="1"/>
  <c r="N1974" i="1"/>
  <c r="O1974" i="1" s="1"/>
  <c r="N1975" i="1"/>
  <c r="O1975" i="1" s="1"/>
  <c r="N1976" i="1"/>
  <c r="O1976" i="1" s="1"/>
  <c r="N1977" i="1"/>
  <c r="O1977" i="1" s="1"/>
  <c r="N1978" i="1"/>
  <c r="O1978" i="1" s="1"/>
  <c r="N1979" i="1"/>
  <c r="O1979" i="1" s="1"/>
  <c r="N1980" i="1"/>
  <c r="O1980" i="1" s="1"/>
  <c r="N1981" i="1"/>
  <c r="O1981" i="1" s="1"/>
  <c r="N1982" i="1"/>
  <c r="O1982" i="1" s="1"/>
  <c r="N1983" i="1"/>
  <c r="O1983" i="1" s="1"/>
  <c r="N1984" i="1"/>
  <c r="O1984" i="1" s="1"/>
  <c r="N1985" i="1"/>
  <c r="O1985" i="1" s="1"/>
  <c r="N1986" i="1"/>
  <c r="O1986" i="1" s="1"/>
  <c r="N1987" i="1"/>
  <c r="O1987" i="1" s="1"/>
  <c r="N1988" i="1"/>
  <c r="O1988" i="1" s="1"/>
  <c r="N1989" i="1"/>
  <c r="O1989" i="1" s="1"/>
  <c r="N1990" i="1"/>
  <c r="O1990" i="1" s="1"/>
  <c r="N1991" i="1"/>
  <c r="O1991" i="1" s="1"/>
  <c r="N1992" i="1"/>
  <c r="O1992" i="1" s="1"/>
  <c r="N1993" i="1"/>
  <c r="O1993" i="1" s="1"/>
  <c r="N1994" i="1"/>
  <c r="O1994" i="1" s="1"/>
  <c r="N1995" i="1"/>
  <c r="O1995" i="1" s="1"/>
  <c r="N1996" i="1"/>
  <c r="O1996" i="1" s="1"/>
  <c r="N1997" i="1"/>
  <c r="O1997" i="1" s="1"/>
  <c r="N1998" i="1"/>
  <c r="O1998" i="1" s="1"/>
  <c r="N1999" i="1"/>
  <c r="O1999" i="1" s="1"/>
  <c r="N2000" i="1"/>
  <c r="O2000" i="1" s="1"/>
  <c r="N2001" i="1"/>
  <c r="O2001" i="1" s="1"/>
  <c r="N2002" i="1"/>
  <c r="O2002" i="1" s="1"/>
  <c r="N2003" i="1"/>
  <c r="O2003" i="1" s="1"/>
  <c r="N2004" i="1"/>
  <c r="O2004" i="1" s="1"/>
  <c r="N2005" i="1"/>
  <c r="O2005" i="1" s="1"/>
  <c r="N2006" i="1"/>
  <c r="O2006" i="1" s="1"/>
  <c r="N2007" i="1"/>
  <c r="O2007" i="1" s="1"/>
  <c r="N2008" i="1"/>
  <c r="O2008" i="1" s="1"/>
  <c r="N2009" i="1"/>
  <c r="O2009" i="1" s="1"/>
  <c r="N2010" i="1"/>
  <c r="O2010" i="1" s="1"/>
  <c r="N2011" i="1"/>
  <c r="O2011" i="1" s="1"/>
  <c r="N2012" i="1"/>
  <c r="O2012" i="1" s="1"/>
  <c r="N2013" i="1"/>
  <c r="O2013" i="1" s="1"/>
  <c r="N2014" i="1"/>
  <c r="O2014" i="1" s="1"/>
  <c r="N2015" i="1"/>
  <c r="O2015" i="1" s="1"/>
  <c r="N2016" i="1"/>
  <c r="O2016" i="1" s="1"/>
  <c r="N2017" i="1"/>
  <c r="O2017" i="1" s="1"/>
  <c r="N2018" i="1"/>
  <c r="O2018" i="1" s="1"/>
  <c r="N2019" i="1"/>
  <c r="O2019" i="1" s="1"/>
  <c r="N2020" i="1"/>
  <c r="O2020" i="1" s="1"/>
  <c r="N2021" i="1"/>
  <c r="O2021" i="1" s="1"/>
  <c r="N2022" i="1"/>
  <c r="O2022" i="1" s="1"/>
  <c r="N2023" i="1"/>
  <c r="O2023" i="1" s="1"/>
  <c r="N2024" i="1"/>
  <c r="O2024" i="1" s="1"/>
  <c r="N2025" i="1"/>
  <c r="O2025" i="1" s="1"/>
  <c r="N2026" i="1"/>
  <c r="O2026" i="1" s="1"/>
  <c r="N2027" i="1"/>
  <c r="O2027" i="1" s="1"/>
  <c r="N2028" i="1"/>
  <c r="O2028" i="1" s="1"/>
  <c r="N2029" i="1"/>
  <c r="O2029" i="1" s="1"/>
  <c r="N2030" i="1"/>
  <c r="O2030" i="1" s="1"/>
  <c r="N2031" i="1"/>
  <c r="O2031" i="1" s="1"/>
  <c r="N2032" i="1"/>
  <c r="O2032" i="1" s="1"/>
  <c r="N2033" i="1"/>
  <c r="O2033" i="1" s="1"/>
  <c r="N2034" i="1"/>
  <c r="O2034" i="1" s="1"/>
  <c r="N2035" i="1"/>
  <c r="O2035" i="1" s="1"/>
  <c r="N2036" i="1"/>
  <c r="O2036" i="1" s="1"/>
  <c r="N2037" i="1"/>
  <c r="O2037" i="1" s="1"/>
  <c r="N2038" i="1"/>
  <c r="O2038" i="1" s="1"/>
  <c r="N2039" i="1"/>
  <c r="O2039" i="1" s="1"/>
  <c r="N2040" i="1"/>
  <c r="O2040" i="1" s="1"/>
  <c r="N2041" i="1"/>
  <c r="O2041" i="1" s="1"/>
  <c r="N2042" i="1"/>
  <c r="O2042" i="1" s="1"/>
  <c r="N2043" i="1"/>
  <c r="O2043" i="1" s="1"/>
  <c r="N2044" i="1"/>
  <c r="O2044" i="1" s="1"/>
  <c r="N2045" i="1"/>
  <c r="O2045" i="1" s="1"/>
  <c r="N2046" i="1"/>
  <c r="O2046" i="1" s="1"/>
  <c r="N2047" i="1"/>
  <c r="O2047" i="1" s="1"/>
  <c r="N2048" i="1"/>
  <c r="O2048" i="1" s="1"/>
  <c r="N2049" i="1"/>
  <c r="O2049" i="1" s="1"/>
  <c r="N2050" i="1"/>
  <c r="O2050" i="1" s="1"/>
  <c r="N2051" i="1"/>
  <c r="O2051" i="1" s="1"/>
  <c r="N2052" i="1"/>
  <c r="O2052" i="1" s="1"/>
  <c r="N2053" i="1"/>
  <c r="O2053" i="1" s="1"/>
  <c r="N2054" i="1"/>
  <c r="O2054" i="1" s="1"/>
  <c r="N2055" i="1"/>
  <c r="O2055" i="1" s="1"/>
  <c r="N2056" i="1"/>
  <c r="O2056" i="1" s="1"/>
  <c r="N2057" i="1"/>
  <c r="O2057" i="1" s="1"/>
  <c r="N2058" i="1"/>
  <c r="O2058" i="1" s="1"/>
  <c r="N2059" i="1"/>
  <c r="O2059" i="1" s="1"/>
  <c r="N2060" i="1"/>
  <c r="O2060" i="1" s="1"/>
  <c r="N2061" i="1"/>
  <c r="O2061" i="1" s="1"/>
  <c r="N2062" i="1"/>
  <c r="O2062" i="1" s="1"/>
  <c r="N2063" i="1"/>
  <c r="O2063" i="1" s="1"/>
  <c r="N2064" i="1"/>
  <c r="O2064" i="1" s="1"/>
  <c r="N2065" i="1"/>
  <c r="O2065" i="1" s="1"/>
  <c r="N2066" i="1"/>
  <c r="O2066" i="1" s="1"/>
  <c r="N2067" i="1"/>
  <c r="O2067" i="1" s="1"/>
  <c r="N2068" i="1"/>
  <c r="O2068" i="1" s="1"/>
  <c r="N2069" i="1"/>
  <c r="O2069" i="1" s="1"/>
  <c r="N2070" i="1"/>
  <c r="O2070" i="1" s="1"/>
  <c r="N2071" i="1"/>
  <c r="O2071" i="1" s="1"/>
  <c r="N2072" i="1"/>
  <c r="O2072" i="1" s="1"/>
  <c r="N2073" i="1"/>
  <c r="O2073" i="1" s="1"/>
  <c r="N2074" i="1"/>
  <c r="O2074" i="1" s="1"/>
  <c r="N2075" i="1"/>
  <c r="O2075" i="1" s="1"/>
  <c r="N2076" i="1"/>
  <c r="O2076" i="1" s="1"/>
  <c r="N2077" i="1"/>
  <c r="O2077" i="1" s="1"/>
  <c r="N2078" i="1"/>
  <c r="O2078" i="1" s="1"/>
  <c r="N2079" i="1"/>
  <c r="O2079" i="1" s="1"/>
  <c r="N2080" i="1"/>
  <c r="O2080" i="1" s="1"/>
  <c r="N2081" i="1"/>
  <c r="O2081" i="1" s="1"/>
  <c r="N2082" i="1"/>
  <c r="O2082" i="1" s="1"/>
  <c r="N2083" i="1"/>
  <c r="O2083" i="1" s="1"/>
  <c r="N2084" i="1"/>
  <c r="O2084" i="1" s="1"/>
  <c r="N2085" i="1"/>
  <c r="O2085" i="1" s="1"/>
  <c r="N2086" i="1"/>
  <c r="O2086" i="1" s="1"/>
  <c r="N2087" i="1"/>
  <c r="O2087" i="1" s="1"/>
  <c r="N2088" i="1"/>
  <c r="O2088" i="1" s="1"/>
  <c r="N2089" i="1"/>
  <c r="O2089" i="1" s="1"/>
  <c r="N2090" i="1"/>
  <c r="O2090" i="1" s="1"/>
  <c r="N2091" i="1"/>
  <c r="O2091" i="1" s="1"/>
  <c r="N2092" i="1"/>
  <c r="O2092" i="1" s="1"/>
  <c r="N2093" i="1"/>
  <c r="O2093" i="1" s="1"/>
  <c r="N2094" i="1"/>
  <c r="O2094" i="1" s="1"/>
  <c r="N2095" i="1"/>
  <c r="O2095" i="1" s="1"/>
  <c r="N2096" i="1"/>
  <c r="O2096" i="1" s="1"/>
  <c r="N2097" i="1"/>
  <c r="O2097" i="1" s="1"/>
  <c r="N2098" i="1"/>
  <c r="O2098" i="1" s="1"/>
  <c r="N2099" i="1"/>
  <c r="O2099" i="1" s="1"/>
  <c r="N2100" i="1"/>
  <c r="O2100" i="1" s="1"/>
  <c r="N2101" i="1"/>
  <c r="O2101" i="1" s="1"/>
  <c r="N2102" i="1"/>
  <c r="O2102" i="1" s="1"/>
  <c r="N2103" i="1"/>
  <c r="O2103" i="1" s="1"/>
  <c r="N2104" i="1"/>
  <c r="O2104" i="1" s="1"/>
  <c r="N2105" i="1"/>
  <c r="O2105" i="1" s="1"/>
  <c r="N2106" i="1"/>
  <c r="O2106" i="1" s="1"/>
  <c r="N2107" i="1"/>
  <c r="O2107" i="1" s="1"/>
  <c r="N2108" i="1"/>
  <c r="O2108" i="1" s="1"/>
  <c r="N2109" i="1"/>
  <c r="O2109" i="1" s="1"/>
  <c r="N2110" i="1"/>
  <c r="O2110" i="1" s="1"/>
  <c r="N2111" i="1"/>
  <c r="O2111" i="1" s="1"/>
  <c r="N2112" i="1"/>
  <c r="O2112" i="1" s="1"/>
  <c r="N2113" i="1"/>
  <c r="O2113" i="1" s="1"/>
  <c r="N2114" i="1"/>
  <c r="O2114" i="1" s="1"/>
  <c r="N2115" i="1"/>
  <c r="O2115" i="1" s="1"/>
  <c r="N2116" i="1"/>
  <c r="O2116" i="1" s="1"/>
  <c r="N2117" i="1"/>
  <c r="O2117" i="1" s="1"/>
  <c r="N2118" i="1"/>
  <c r="O2118" i="1" s="1"/>
  <c r="N2119" i="1"/>
  <c r="O2119" i="1" s="1"/>
  <c r="N2120" i="1"/>
  <c r="O2120" i="1" s="1"/>
  <c r="N2121" i="1"/>
  <c r="O2121" i="1" s="1"/>
  <c r="N2122" i="1"/>
  <c r="O2122" i="1" s="1"/>
  <c r="N2123" i="1"/>
  <c r="O2123" i="1" s="1"/>
  <c r="N2124" i="1"/>
  <c r="O2124" i="1" s="1"/>
  <c r="N2125" i="1"/>
  <c r="O2125" i="1" s="1"/>
  <c r="N2126" i="1"/>
  <c r="O2126" i="1" s="1"/>
  <c r="N2127" i="1"/>
  <c r="O2127" i="1" s="1"/>
  <c r="N2128" i="1"/>
  <c r="O2128" i="1" s="1"/>
  <c r="N2129" i="1"/>
  <c r="O2129" i="1" s="1"/>
  <c r="N2130" i="1"/>
  <c r="O2130" i="1" s="1"/>
  <c r="N2131" i="1"/>
  <c r="O2131" i="1" s="1"/>
  <c r="N2132" i="1"/>
  <c r="O2132" i="1" s="1"/>
  <c r="N2133" i="1"/>
  <c r="O2133" i="1" s="1"/>
  <c r="N2134" i="1"/>
  <c r="O2134" i="1" s="1"/>
  <c r="N2135" i="1"/>
  <c r="O2135" i="1" s="1"/>
  <c r="N2136" i="1"/>
  <c r="O2136" i="1" s="1"/>
  <c r="N2137" i="1"/>
  <c r="O2137" i="1" s="1"/>
  <c r="N2138" i="1"/>
  <c r="O2138" i="1" s="1"/>
  <c r="N2139" i="1"/>
  <c r="O2139" i="1" s="1"/>
  <c r="N2140" i="1"/>
  <c r="O2140" i="1" s="1"/>
  <c r="N2141" i="1"/>
  <c r="O2141" i="1" s="1"/>
  <c r="N2142" i="1"/>
  <c r="O2142" i="1" s="1"/>
  <c r="N2143" i="1"/>
  <c r="O2143" i="1" s="1"/>
  <c r="N2144" i="1"/>
  <c r="O2144" i="1" s="1"/>
  <c r="N2145" i="1"/>
  <c r="O2145" i="1" s="1"/>
  <c r="N2146" i="1"/>
  <c r="O2146" i="1" s="1"/>
  <c r="N2147" i="1"/>
  <c r="O2147" i="1" s="1"/>
  <c r="N2148" i="1"/>
  <c r="O2148" i="1" s="1"/>
  <c r="N2149" i="1"/>
  <c r="O2149" i="1" s="1"/>
  <c r="N2150" i="1"/>
  <c r="O2150" i="1" s="1"/>
  <c r="N2151" i="1"/>
  <c r="O2151" i="1" s="1"/>
  <c r="N2152" i="1"/>
  <c r="O2152" i="1" s="1"/>
  <c r="N2153" i="1"/>
  <c r="O2153" i="1" s="1"/>
  <c r="N2154" i="1"/>
  <c r="O2154" i="1" s="1"/>
  <c r="N2155" i="1"/>
  <c r="O2155" i="1" s="1"/>
  <c r="N2156" i="1"/>
  <c r="O2156" i="1" s="1"/>
  <c r="N2157" i="1"/>
  <c r="O2157" i="1" s="1"/>
  <c r="N2158" i="1"/>
  <c r="O2158" i="1" s="1"/>
  <c r="N2159" i="1"/>
  <c r="O2159" i="1" s="1"/>
  <c r="N2160" i="1"/>
  <c r="O2160" i="1" s="1"/>
  <c r="N2161" i="1"/>
  <c r="O2161" i="1" s="1"/>
  <c r="N2162" i="1"/>
  <c r="O2162" i="1" s="1"/>
  <c r="N2163" i="1"/>
  <c r="O2163" i="1" s="1"/>
  <c r="N2164" i="1"/>
  <c r="O2164" i="1" s="1"/>
  <c r="N2165" i="1"/>
  <c r="O2165" i="1" s="1"/>
  <c r="N2166" i="1"/>
  <c r="O2166" i="1" s="1"/>
  <c r="N2167" i="1"/>
  <c r="O2167" i="1" s="1"/>
  <c r="N2168" i="1"/>
  <c r="O2168" i="1" s="1"/>
  <c r="N2169" i="1"/>
  <c r="O2169" i="1" s="1"/>
  <c r="N2170" i="1"/>
  <c r="O2170" i="1" s="1"/>
  <c r="N2171" i="1"/>
  <c r="O2171" i="1" s="1"/>
  <c r="N2172" i="1"/>
  <c r="O2172" i="1" s="1"/>
  <c r="N2173" i="1"/>
  <c r="O2173" i="1" s="1"/>
  <c r="N2174" i="1"/>
  <c r="O2174" i="1" s="1"/>
  <c r="N2175" i="1"/>
  <c r="O2175" i="1" s="1"/>
  <c r="N2176" i="1"/>
  <c r="O2176" i="1" s="1"/>
  <c r="N2177" i="1"/>
  <c r="O2177" i="1" s="1"/>
  <c r="N2178" i="1"/>
  <c r="O2178" i="1" s="1"/>
  <c r="N2179" i="1"/>
  <c r="O2179" i="1" s="1"/>
  <c r="N2180" i="1"/>
  <c r="O2180" i="1" s="1"/>
  <c r="N2181" i="1"/>
  <c r="O2181" i="1" s="1"/>
  <c r="N2182" i="1"/>
  <c r="O2182" i="1" s="1"/>
  <c r="N2183" i="1"/>
  <c r="O2183" i="1" s="1"/>
  <c r="N2184" i="1"/>
  <c r="O2184" i="1" s="1"/>
  <c r="N2185" i="1"/>
  <c r="O2185" i="1" s="1"/>
  <c r="N2186" i="1"/>
  <c r="O2186" i="1" s="1"/>
  <c r="N2187" i="1"/>
  <c r="O2187" i="1" s="1"/>
  <c r="N2188" i="1"/>
  <c r="O2188" i="1" s="1"/>
  <c r="N2189" i="1"/>
  <c r="O2189" i="1" s="1"/>
  <c r="N2190" i="1"/>
  <c r="O2190" i="1" s="1"/>
  <c r="N2191" i="1"/>
  <c r="O2191" i="1" s="1"/>
  <c r="N2192" i="1"/>
  <c r="O2192" i="1" s="1"/>
  <c r="N2193" i="1"/>
  <c r="O2193" i="1" s="1"/>
  <c r="N2194" i="1"/>
  <c r="O2194" i="1" s="1"/>
  <c r="N2195" i="1"/>
  <c r="O2195" i="1" s="1"/>
  <c r="N2196" i="1"/>
  <c r="O2196" i="1" s="1"/>
  <c r="N2197" i="1"/>
  <c r="O2197" i="1" s="1"/>
  <c r="N2198" i="1"/>
  <c r="O2198" i="1" s="1"/>
  <c r="N2199" i="1"/>
  <c r="O2199" i="1" s="1"/>
  <c r="N2200" i="1"/>
  <c r="O2200" i="1" s="1"/>
  <c r="N2201" i="1"/>
  <c r="O2201" i="1" s="1"/>
  <c r="N2202" i="1"/>
  <c r="O2202" i="1" s="1"/>
  <c r="N2203" i="1"/>
  <c r="O2203" i="1" s="1"/>
  <c r="N2204" i="1"/>
  <c r="O2204" i="1" s="1"/>
  <c r="N2205" i="1"/>
  <c r="O2205" i="1" s="1"/>
  <c r="N2206" i="1"/>
  <c r="O2206" i="1" s="1"/>
  <c r="N2207" i="1"/>
  <c r="O2207" i="1" s="1"/>
  <c r="N2208" i="1"/>
  <c r="O2208" i="1" s="1"/>
  <c r="N2209" i="1"/>
  <c r="O2209" i="1" s="1"/>
  <c r="N2210" i="1"/>
  <c r="O2210" i="1" s="1"/>
  <c r="N2211" i="1"/>
  <c r="O2211" i="1" s="1"/>
  <c r="N2212" i="1"/>
  <c r="O2212" i="1" s="1"/>
  <c r="N2213" i="1"/>
  <c r="O2213" i="1" s="1"/>
  <c r="N2214" i="1"/>
  <c r="O2214" i="1" s="1"/>
  <c r="N2215" i="1"/>
  <c r="O2215" i="1" s="1"/>
  <c r="N2216" i="1"/>
  <c r="O2216" i="1" s="1"/>
  <c r="N2217" i="1"/>
  <c r="O2217" i="1" s="1"/>
  <c r="N2218" i="1"/>
  <c r="O2218" i="1" s="1"/>
  <c r="N2219" i="1"/>
  <c r="O2219" i="1" s="1"/>
  <c r="N2220" i="1"/>
  <c r="O2220" i="1" s="1"/>
  <c r="N2221" i="1"/>
  <c r="O2221" i="1" s="1"/>
  <c r="N2222" i="1"/>
  <c r="O2222" i="1" s="1"/>
  <c r="N2223" i="1"/>
  <c r="O2223" i="1" s="1"/>
  <c r="N2224" i="1"/>
  <c r="O2224" i="1" s="1"/>
  <c r="N2225" i="1"/>
  <c r="O2225" i="1" s="1"/>
  <c r="N2226" i="1"/>
  <c r="O2226" i="1" s="1"/>
  <c r="N2227" i="1"/>
  <c r="O2227" i="1" s="1"/>
  <c r="N2228" i="1"/>
  <c r="O2228" i="1" s="1"/>
  <c r="N2229" i="1"/>
  <c r="O2229" i="1" s="1"/>
  <c r="N2230" i="1"/>
  <c r="O2230" i="1" s="1"/>
  <c r="N2231" i="1"/>
  <c r="O2231" i="1" s="1"/>
  <c r="N2232" i="1"/>
  <c r="O2232" i="1" s="1"/>
  <c r="N2233" i="1"/>
  <c r="O2233" i="1" s="1"/>
  <c r="N2234" i="1"/>
  <c r="O2234" i="1" s="1"/>
  <c r="N2235" i="1"/>
  <c r="O2235" i="1" s="1"/>
  <c r="N2236" i="1"/>
  <c r="O2236" i="1" s="1"/>
  <c r="N2237" i="1"/>
  <c r="O2237" i="1" s="1"/>
  <c r="N2238" i="1"/>
  <c r="O2238" i="1" s="1"/>
  <c r="N2239" i="1"/>
  <c r="O2239" i="1" s="1"/>
  <c r="N2240" i="1"/>
  <c r="O2240" i="1" s="1"/>
  <c r="N2241" i="1"/>
  <c r="O2241" i="1" s="1"/>
  <c r="N2242" i="1"/>
  <c r="O2242" i="1" s="1"/>
  <c r="N2243" i="1"/>
  <c r="O2243" i="1" s="1"/>
  <c r="N2244" i="1"/>
  <c r="O2244" i="1" s="1"/>
  <c r="N2245" i="1"/>
  <c r="O2245" i="1" s="1"/>
  <c r="N2246" i="1"/>
  <c r="O2246" i="1" s="1"/>
  <c r="N2247" i="1"/>
  <c r="O2247" i="1" s="1"/>
  <c r="N2248" i="1"/>
  <c r="O2248" i="1" s="1"/>
  <c r="N2249" i="1"/>
  <c r="O2249" i="1" s="1"/>
  <c r="N2250" i="1"/>
  <c r="O2250" i="1" s="1"/>
  <c r="N2251" i="1"/>
  <c r="O2251" i="1" s="1"/>
  <c r="N2252" i="1"/>
  <c r="O2252" i="1" s="1"/>
  <c r="N2253" i="1"/>
  <c r="O2253" i="1" s="1"/>
  <c r="N2254" i="1"/>
  <c r="O2254" i="1" s="1"/>
  <c r="N2255" i="1"/>
  <c r="O2255" i="1" s="1"/>
  <c r="N2256" i="1"/>
  <c r="O2256" i="1" s="1"/>
  <c r="N2257" i="1"/>
  <c r="O2257" i="1" s="1"/>
  <c r="N2258" i="1"/>
  <c r="O2258" i="1" s="1"/>
  <c r="N2259" i="1"/>
  <c r="O2259" i="1" s="1"/>
  <c r="N2260" i="1"/>
  <c r="O2260" i="1" s="1"/>
  <c r="N2261" i="1"/>
  <c r="O2261" i="1" s="1"/>
  <c r="N2262" i="1"/>
  <c r="O2262" i="1" s="1"/>
  <c r="N2263" i="1"/>
  <c r="O2263" i="1" s="1"/>
  <c r="N2264" i="1"/>
  <c r="O2264" i="1" s="1"/>
  <c r="N2265" i="1"/>
  <c r="O2265" i="1" s="1"/>
  <c r="N2266" i="1"/>
  <c r="O2266" i="1" s="1"/>
  <c r="N2267" i="1"/>
  <c r="O2267" i="1" s="1"/>
  <c r="N2268" i="1"/>
  <c r="O2268" i="1" s="1"/>
  <c r="N2269" i="1"/>
  <c r="O2269" i="1" s="1"/>
  <c r="N2270" i="1"/>
  <c r="O2270" i="1" s="1"/>
  <c r="N2271" i="1"/>
  <c r="O2271" i="1" s="1"/>
  <c r="N2272" i="1"/>
  <c r="O2272" i="1" s="1"/>
  <c r="N2273" i="1"/>
  <c r="O2273" i="1" s="1"/>
  <c r="N2274" i="1"/>
  <c r="O2274" i="1" s="1"/>
  <c r="N2275" i="1"/>
  <c r="O2275" i="1" s="1"/>
  <c r="N2276" i="1"/>
  <c r="O2276" i="1" s="1"/>
  <c r="N2277" i="1"/>
  <c r="O2277" i="1" s="1"/>
  <c r="N2278" i="1"/>
  <c r="O2278" i="1" s="1"/>
  <c r="N2279" i="1"/>
  <c r="O2279" i="1" s="1"/>
  <c r="N2280" i="1"/>
  <c r="O2280" i="1" s="1"/>
  <c r="N2281" i="1"/>
  <c r="O2281" i="1" s="1"/>
  <c r="N2282" i="1"/>
  <c r="O2282" i="1" s="1"/>
  <c r="N2283" i="1"/>
  <c r="O2283" i="1" s="1"/>
  <c r="N2284" i="1"/>
  <c r="O2284" i="1" s="1"/>
  <c r="N2285" i="1"/>
  <c r="O2285" i="1" s="1"/>
  <c r="N2286" i="1"/>
  <c r="O2286" i="1" s="1"/>
  <c r="N2287" i="1"/>
  <c r="O2287" i="1" s="1"/>
  <c r="N2288" i="1"/>
  <c r="O2288" i="1" s="1"/>
  <c r="N2289" i="1"/>
  <c r="O2289" i="1" s="1"/>
  <c r="N2290" i="1"/>
  <c r="O2290" i="1" s="1"/>
  <c r="N2291" i="1"/>
  <c r="O2291" i="1" s="1"/>
  <c r="N2292" i="1"/>
  <c r="O2292" i="1" s="1"/>
  <c r="N2293" i="1"/>
  <c r="O2293" i="1" s="1"/>
  <c r="N2294" i="1"/>
  <c r="O2294" i="1" s="1"/>
  <c r="N2295" i="1"/>
  <c r="O2295" i="1" s="1"/>
  <c r="N2296" i="1"/>
  <c r="O2296" i="1" s="1"/>
  <c r="N2297" i="1"/>
  <c r="O2297" i="1" s="1"/>
  <c r="N2298" i="1"/>
  <c r="O2298" i="1" s="1"/>
  <c r="N2299" i="1"/>
  <c r="O2299" i="1" s="1"/>
  <c r="N2300" i="1"/>
  <c r="O2300" i="1" s="1"/>
  <c r="N2301" i="1"/>
  <c r="O2301" i="1" s="1"/>
  <c r="N2302" i="1"/>
  <c r="O2302" i="1" s="1"/>
  <c r="N2303" i="1"/>
  <c r="O2303" i="1" s="1"/>
  <c r="N2304" i="1"/>
  <c r="O2304" i="1" s="1"/>
  <c r="N2305" i="1"/>
  <c r="O2305" i="1" s="1"/>
  <c r="N2306" i="1"/>
  <c r="O2306" i="1" s="1"/>
  <c r="N2307" i="1"/>
  <c r="O2307" i="1" s="1"/>
  <c r="N2308" i="1"/>
  <c r="O2308" i="1" s="1"/>
  <c r="N2309" i="1"/>
  <c r="O2309" i="1" s="1"/>
  <c r="N2310" i="1"/>
  <c r="O2310" i="1" s="1"/>
  <c r="N2311" i="1"/>
  <c r="O2311" i="1" s="1"/>
  <c r="N2312" i="1"/>
  <c r="O2312" i="1" s="1"/>
  <c r="N2313" i="1"/>
  <c r="O2313" i="1" s="1"/>
  <c r="N2314" i="1"/>
  <c r="O2314" i="1" s="1"/>
  <c r="N2315" i="1"/>
  <c r="O2315" i="1" s="1"/>
  <c r="N2316" i="1"/>
  <c r="O2316" i="1" s="1"/>
  <c r="N2317" i="1"/>
  <c r="O2317" i="1" s="1"/>
  <c r="N2318" i="1"/>
  <c r="O2318" i="1" s="1"/>
  <c r="N2319" i="1"/>
  <c r="O2319" i="1" s="1"/>
  <c r="N2320" i="1"/>
  <c r="O2320" i="1" s="1"/>
  <c r="N2321" i="1"/>
  <c r="O2321" i="1" s="1"/>
  <c r="N2322" i="1"/>
  <c r="O2322" i="1" s="1"/>
  <c r="N2323" i="1"/>
  <c r="O2323" i="1" s="1"/>
  <c r="N2324" i="1"/>
  <c r="O2324" i="1" s="1"/>
  <c r="N2325" i="1"/>
  <c r="O2325" i="1" s="1"/>
  <c r="N2326" i="1"/>
  <c r="O2326" i="1" s="1"/>
  <c r="N2327" i="1"/>
  <c r="O2327" i="1" s="1"/>
  <c r="N2328" i="1"/>
  <c r="O2328" i="1" s="1"/>
  <c r="N2329" i="1"/>
  <c r="O2329" i="1" s="1"/>
  <c r="N2330" i="1"/>
  <c r="O2330" i="1" s="1"/>
  <c r="N2331" i="1"/>
  <c r="O2331" i="1" s="1"/>
  <c r="N2332" i="1"/>
  <c r="O2332" i="1" s="1"/>
  <c r="N2333" i="1"/>
  <c r="O2333" i="1" s="1"/>
  <c r="N2334" i="1"/>
  <c r="O2334" i="1" s="1"/>
  <c r="N2335" i="1"/>
  <c r="O2335" i="1" s="1"/>
  <c r="N2336" i="1"/>
  <c r="O2336" i="1" s="1"/>
  <c r="N2337" i="1"/>
  <c r="O2337" i="1" s="1"/>
  <c r="N2338" i="1"/>
  <c r="O2338" i="1" s="1"/>
  <c r="N2339" i="1"/>
  <c r="O2339" i="1" s="1"/>
  <c r="N2340" i="1"/>
  <c r="O2340" i="1" s="1"/>
  <c r="N2341" i="1"/>
  <c r="O2341" i="1" s="1"/>
  <c r="N2342" i="1"/>
  <c r="O2342" i="1" s="1"/>
  <c r="N2343" i="1"/>
  <c r="O2343" i="1" s="1"/>
  <c r="N2344" i="1"/>
  <c r="O2344" i="1" s="1"/>
  <c r="N2345" i="1"/>
  <c r="O2345" i="1" s="1"/>
  <c r="N2346" i="1"/>
  <c r="O2346" i="1" s="1"/>
  <c r="N2347" i="1"/>
  <c r="O2347" i="1" s="1"/>
  <c r="N2348" i="1"/>
  <c r="O2348" i="1" s="1"/>
  <c r="N2349" i="1"/>
  <c r="O2349" i="1" s="1"/>
  <c r="N2350" i="1"/>
  <c r="O2350" i="1" s="1"/>
  <c r="N2351" i="1"/>
  <c r="O2351" i="1" s="1"/>
  <c r="N2352" i="1"/>
  <c r="O2352" i="1" s="1"/>
  <c r="N2353" i="1"/>
  <c r="O2353" i="1" s="1"/>
  <c r="N2354" i="1"/>
  <c r="O2354" i="1" s="1"/>
  <c r="N2355" i="1"/>
  <c r="O2355" i="1" s="1"/>
  <c r="N2356" i="1"/>
  <c r="O2356" i="1" s="1"/>
  <c r="N2357" i="1"/>
  <c r="O2357" i="1" s="1"/>
  <c r="N2358" i="1"/>
  <c r="O2358" i="1" s="1"/>
  <c r="N2359" i="1"/>
  <c r="O2359" i="1" s="1"/>
  <c r="N2360" i="1"/>
  <c r="O2360" i="1" s="1"/>
  <c r="N2361" i="1"/>
  <c r="O2361" i="1" s="1"/>
  <c r="N2362" i="1"/>
  <c r="O2362" i="1" s="1"/>
  <c r="N2363" i="1"/>
  <c r="O2363" i="1" s="1"/>
  <c r="N2364" i="1"/>
  <c r="O2364" i="1" s="1"/>
  <c r="N2365" i="1"/>
  <c r="O2365" i="1" s="1"/>
  <c r="N2366" i="1"/>
  <c r="O2366" i="1" s="1"/>
  <c r="N2367" i="1"/>
  <c r="O2367" i="1" s="1"/>
  <c r="N2368" i="1"/>
  <c r="O2368" i="1" s="1"/>
  <c r="N2369" i="1"/>
  <c r="O2369" i="1" s="1"/>
  <c r="N2370" i="1"/>
  <c r="O2370" i="1" s="1"/>
  <c r="N2371" i="1"/>
  <c r="O2371" i="1" s="1"/>
  <c r="N2372" i="1"/>
  <c r="O2372" i="1" s="1"/>
  <c r="N2373" i="1"/>
  <c r="O2373" i="1" s="1"/>
  <c r="N2374" i="1"/>
  <c r="O2374" i="1" s="1"/>
  <c r="N2375" i="1"/>
  <c r="O2375" i="1" s="1"/>
  <c r="N2376" i="1"/>
  <c r="O2376" i="1" s="1"/>
  <c r="N2377" i="1"/>
  <c r="O2377" i="1" s="1"/>
  <c r="N2378" i="1"/>
  <c r="O2378" i="1" s="1"/>
  <c r="N2379" i="1"/>
  <c r="O2379" i="1" s="1"/>
  <c r="N2380" i="1"/>
  <c r="O2380" i="1" s="1"/>
  <c r="N2381" i="1"/>
  <c r="O2381" i="1" s="1"/>
  <c r="N2382" i="1"/>
  <c r="O2382" i="1" s="1"/>
  <c r="N2383" i="1"/>
  <c r="O2383" i="1" s="1"/>
  <c r="N2384" i="1"/>
  <c r="O2384" i="1" s="1"/>
  <c r="N2385" i="1"/>
  <c r="O2385" i="1" s="1"/>
  <c r="N2386" i="1"/>
  <c r="O2386" i="1" s="1"/>
  <c r="N2387" i="1"/>
  <c r="O2387" i="1" s="1"/>
  <c r="N2388" i="1"/>
  <c r="O2388" i="1" s="1"/>
  <c r="N2389" i="1"/>
  <c r="O2389" i="1" s="1"/>
  <c r="N2390" i="1"/>
  <c r="O2390" i="1" s="1"/>
  <c r="N2391" i="1"/>
  <c r="O2391" i="1" s="1"/>
  <c r="N2392" i="1"/>
  <c r="O2392" i="1" s="1"/>
  <c r="N2393" i="1"/>
  <c r="O2393" i="1" s="1"/>
  <c r="N2394" i="1"/>
  <c r="O2394" i="1" s="1"/>
  <c r="N2395" i="1"/>
  <c r="O2395" i="1" s="1"/>
  <c r="N2396" i="1"/>
  <c r="O2396" i="1" s="1"/>
  <c r="N2397" i="1"/>
  <c r="O2397" i="1" s="1"/>
  <c r="N2398" i="1"/>
  <c r="O2398" i="1" s="1"/>
  <c r="N2399" i="1"/>
  <c r="O2399" i="1" s="1"/>
  <c r="N2400" i="1"/>
  <c r="O2400" i="1" s="1"/>
  <c r="N2401" i="1"/>
  <c r="O2401" i="1" s="1"/>
  <c r="N2402" i="1"/>
  <c r="O2402" i="1" s="1"/>
  <c r="N2403" i="1"/>
  <c r="O2403" i="1" s="1"/>
  <c r="N2404" i="1"/>
  <c r="O2404" i="1" s="1"/>
  <c r="N2405" i="1"/>
  <c r="O2405" i="1" s="1"/>
  <c r="N2406" i="1"/>
  <c r="O2406" i="1" s="1"/>
  <c r="N2407" i="1"/>
  <c r="O2407" i="1" s="1"/>
  <c r="N2408" i="1"/>
  <c r="O2408" i="1" s="1"/>
  <c r="N2409" i="1"/>
  <c r="O2409" i="1" s="1"/>
  <c r="N2410" i="1"/>
  <c r="O2410" i="1" s="1"/>
  <c r="N2411" i="1"/>
  <c r="O2411" i="1" s="1"/>
  <c r="N2412" i="1"/>
  <c r="O2412" i="1" s="1"/>
  <c r="N2413" i="1"/>
  <c r="O2413" i="1" s="1"/>
  <c r="N2414" i="1"/>
  <c r="O2414" i="1" s="1"/>
  <c r="N2415" i="1"/>
  <c r="O2415" i="1" s="1"/>
  <c r="N2416" i="1"/>
  <c r="O2416" i="1" s="1"/>
  <c r="N2417" i="1"/>
  <c r="O2417" i="1" s="1"/>
  <c r="N2418" i="1"/>
  <c r="O2418" i="1" s="1"/>
  <c r="N2419" i="1"/>
  <c r="O2419" i="1" s="1"/>
  <c r="N2420" i="1"/>
  <c r="O2420" i="1" s="1"/>
  <c r="N2421" i="1"/>
  <c r="O2421" i="1" s="1"/>
  <c r="N2422" i="1"/>
  <c r="O2422" i="1" s="1"/>
  <c r="N2423" i="1"/>
  <c r="O2423" i="1" s="1"/>
  <c r="N2424" i="1"/>
  <c r="O2424" i="1" s="1"/>
  <c r="N2425" i="1"/>
  <c r="O2425" i="1" s="1"/>
  <c r="N2426" i="1"/>
  <c r="O2426" i="1" s="1"/>
  <c r="N2427" i="1"/>
  <c r="O2427" i="1" s="1"/>
  <c r="N2428" i="1"/>
  <c r="O2428" i="1" s="1"/>
  <c r="N2429" i="1"/>
  <c r="O2429" i="1" s="1"/>
  <c r="N2430" i="1"/>
  <c r="O2430" i="1" s="1"/>
  <c r="N2431" i="1"/>
  <c r="O2431" i="1" s="1"/>
  <c r="N2432" i="1"/>
  <c r="O2432" i="1" s="1"/>
  <c r="N2433" i="1"/>
  <c r="O2433" i="1" s="1"/>
  <c r="N2434" i="1"/>
  <c r="O2434" i="1" s="1"/>
  <c r="N2435" i="1"/>
  <c r="O2435" i="1" s="1"/>
  <c r="N2436" i="1"/>
  <c r="O2436" i="1" s="1"/>
  <c r="N2437" i="1"/>
  <c r="O2437" i="1" s="1"/>
  <c r="N2438" i="1"/>
  <c r="O2438" i="1" s="1"/>
  <c r="N2439" i="1"/>
  <c r="O2439" i="1" s="1"/>
  <c r="N2440" i="1"/>
  <c r="O2440" i="1" s="1"/>
  <c r="N2441" i="1"/>
  <c r="O2441" i="1" s="1"/>
  <c r="N2442" i="1"/>
  <c r="O2442" i="1" s="1"/>
  <c r="N2443" i="1"/>
  <c r="O2443" i="1" s="1"/>
  <c r="N2444" i="1"/>
  <c r="O2444" i="1" s="1"/>
  <c r="N2445" i="1"/>
  <c r="O2445" i="1" s="1"/>
  <c r="N2446" i="1"/>
  <c r="O2446" i="1" s="1"/>
  <c r="N2447" i="1"/>
  <c r="O2447" i="1" s="1"/>
  <c r="N2448" i="1"/>
  <c r="O2448" i="1" s="1"/>
  <c r="N2449" i="1"/>
  <c r="O2449" i="1" s="1"/>
  <c r="N2450" i="1"/>
  <c r="O2450" i="1" s="1"/>
  <c r="N2451" i="1"/>
  <c r="O2451" i="1" s="1"/>
  <c r="N2452" i="1"/>
  <c r="O2452" i="1" s="1"/>
  <c r="N2453" i="1"/>
  <c r="O2453" i="1" s="1"/>
  <c r="N2454" i="1"/>
  <c r="O2454" i="1" s="1"/>
  <c r="N2455" i="1"/>
  <c r="O2455" i="1" s="1"/>
  <c r="N2456" i="1"/>
  <c r="O2456" i="1" s="1"/>
  <c r="N2457" i="1"/>
  <c r="O2457" i="1" s="1"/>
  <c r="N2458" i="1"/>
  <c r="O2458" i="1" s="1"/>
  <c r="N2459" i="1"/>
  <c r="O2459" i="1" s="1"/>
  <c r="N2460" i="1"/>
  <c r="O2460" i="1" s="1"/>
  <c r="N2461" i="1"/>
  <c r="O2461" i="1" s="1"/>
  <c r="N2462" i="1"/>
  <c r="O2462" i="1" s="1"/>
  <c r="N2463" i="1"/>
  <c r="O2463" i="1" s="1"/>
  <c r="N2464" i="1"/>
  <c r="O2464" i="1" s="1"/>
  <c r="N2465" i="1"/>
  <c r="O2465" i="1" s="1"/>
  <c r="N2466" i="1"/>
  <c r="O2466" i="1" s="1"/>
  <c r="N2467" i="1"/>
  <c r="O2467" i="1" s="1"/>
  <c r="N2468" i="1"/>
  <c r="O2468" i="1" s="1"/>
  <c r="N2469" i="1"/>
  <c r="O2469" i="1" s="1"/>
  <c r="N2470" i="1"/>
  <c r="O2470" i="1" s="1"/>
  <c r="N2471" i="1"/>
  <c r="O2471" i="1" s="1"/>
  <c r="N2472" i="1"/>
  <c r="O2472" i="1" s="1"/>
  <c r="N2473" i="1"/>
  <c r="O2473" i="1" s="1"/>
  <c r="N2474" i="1"/>
  <c r="O2474" i="1" s="1"/>
  <c r="N2475" i="1"/>
  <c r="O2475" i="1" s="1"/>
  <c r="N2476" i="1"/>
  <c r="O2476" i="1" s="1"/>
  <c r="N2477" i="1"/>
  <c r="O2477" i="1" s="1"/>
  <c r="N2478" i="1"/>
  <c r="O2478" i="1" s="1"/>
  <c r="N2479" i="1"/>
  <c r="O2479" i="1" s="1"/>
  <c r="N2480" i="1"/>
  <c r="O2480" i="1" s="1"/>
  <c r="N2481" i="1"/>
  <c r="O2481" i="1" s="1"/>
  <c r="N2482" i="1"/>
  <c r="O2482" i="1" s="1"/>
  <c r="N2483" i="1"/>
  <c r="O2483" i="1" s="1"/>
  <c r="N2484" i="1"/>
  <c r="O2484" i="1" s="1"/>
  <c r="N2485" i="1"/>
  <c r="O2485" i="1" s="1"/>
  <c r="N2486" i="1"/>
  <c r="O2486" i="1" s="1"/>
  <c r="N2487" i="1"/>
  <c r="O2487" i="1" s="1"/>
  <c r="N2488" i="1"/>
  <c r="O2488" i="1" s="1"/>
  <c r="N2489" i="1"/>
  <c r="O2489" i="1" s="1"/>
  <c r="N2490" i="1"/>
  <c r="O2490" i="1" s="1"/>
  <c r="N2491" i="1"/>
  <c r="O2491" i="1" s="1"/>
  <c r="N2492" i="1"/>
  <c r="O2492" i="1" s="1"/>
  <c r="N2493" i="1"/>
  <c r="O2493" i="1" s="1"/>
  <c r="N2494" i="1"/>
  <c r="O2494" i="1" s="1"/>
  <c r="N2495" i="1"/>
  <c r="O2495" i="1" s="1"/>
  <c r="N2496" i="1"/>
  <c r="O2496" i="1" s="1"/>
  <c r="N2497" i="1"/>
  <c r="O2497" i="1" s="1"/>
  <c r="N2498" i="1"/>
  <c r="O2498" i="1" s="1"/>
  <c r="N2499" i="1"/>
  <c r="O2499" i="1" s="1"/>
  <c r="N2500" i="1"/>
  <c r="O2500" i="1" s="1"/>
  <c r="N2501" i="1"/>
  <c r="O2501" i="1" s="1"/>
  <c r="N2502" i="1"/>
  <c r="O2502" i="1" s="1"/>
  <c r="N2503" i="1"/>
  <c r="O2503" i="1" s="1"/>
  <c r="N2504" i="1"/>
  <c r="O2504" i="1" s="1"/>
  <c r="N2505" i="1"/>
  <c r="O2505" i="1" s="1"/>
  <c r="N2506" i="1"/>
  <c r="O2506" i="1" s="1"/>
  <c r="N2507" i="1"/>
  <c r="O2507" i="1" s="1"/>
  <c r="N2508" i="1"/>
  <c r="O2508" i="1" s="1"/>
  <c r="N2509" i="1"/>
  <c r="O2509" i="1" s="1"/>
  <c r="N2510" i="1"/>
  <c r="O2510" i="1" s="1"/>
  <c r="N2511" i="1"/>
  <c r="O2511" i="1" s="1"/>
  <c r="N2512" i="1"/>
  <c r="O2512" i="1" s="1"/>
  <c r="N2513" i="1"/>
  <c r="O2513" i="1" s="1"/>
  <c r="N2514" i="1"/>
  <c r="O2514" i="1" s="1"/>
  <c r="N2515" i="1"/>
  <c r="O2515" i="1" s="1"/>
  <c r="N2516" i="1"/>
  <c r="O2516" i="1" s="1"/>
  <c r="N2517" i="1"/>
  <c r="O2517" i="1" s="1"/>
  <c r="N2518" i="1"/>
  <c r="O2518" i="1" s="1"/>
  <c r="N2519" i="1"/>
  <c r="O2519" i="1" s="1"/>
  <c r="N2520" i="1"/>
  <c r="O2520" i="1" s="1"/>
  <c r="N2521" i="1"/>
  <c r="O2521" i="1" s="1"/>
  <c r="N2522" i="1"/>
  <c r="O2522" i="1" s="1"/>
  <c r="N2523" i="1"/>
  <c r="O2523" i="1" s="1"/>
  <c r="N2524" i="1"/>
  <c r="O2524" i="1" s="1"/>
  <c r="N2525" i="1"/>
  <c r="O2525" i="1" s="1"/>
  <c r="N2526" i="1"/>
  <c r="O2526" i="1" s="1"/>
  <c r="N2527" i="1"/>
  <c r="O2527" i="1" s="1"/>
  <c r="N2528" i="1"/>
  <c r="O2528" i="1" s="1"/>
  <c r="N2529" i="1"/>
  <c r="O2529" i="1" s="1"/>
  <c r="N2530" i="1"/>
  <c r="O2530" i="1" s="1"/>
  <c r="N2531" i="1"/>
  <c r="O2531" i="1" s="1"/>
  <c r="N2532" i="1"/>
  <c r="O2532" i="1" s="1"/>
  <c r="N2533" i="1"/>
  <c r="O2533" i="1" s="1"/>
  <c r="N2534" i="1"/>
  <c r="O2534" i="1" s="1"/>
  <c r="N2535" i="1"/>
  <c r="O2535" i="1" s="1"/>
  <c r="N2536" i="1"/>
  <c r="O2536" i="1" s="1"/>
  <c r="N2537" i="1"/>
  <c r="O2537" i="1" s="1"/>
  <c r="N2538" i="1"/>
  <c r="O2538" i="1" s="1"/>
  <c r="N2539" i="1"/>
  <c r="O2539" i="1" s="1"/>
  <c r="N2540" i="1"/>
  <c r="O2540" i="1" s="1"/>
  <c r="N2541" i="1"/>
  <c r="O2541" i="1" s="1"/>
  <c r="N2542" i="1"/>
  <c r="O2542" i="1" s="1"/>
  <c r="N2543" i="1"/>
  <c r="O2543" i="1" s="1"/>
  <c r="N2544" i="1"/>
  <c r="O2544" i="1" s="1"/>
  <c r="N2545" i="1"/>
  <c r="O2545" i="1" s="1"/>
  <c r="N2546" i="1"/>
  <c r="O2546" i="1" s="1"/>
  <c r="N2547" i="1"/>
  <c r="O2547" i="1" s="1"/>
  <c r="N2548" i="1"/>
  <c r="O2548" i="1" s="1"/>
  <c r="N2549" i="1"/>
  <c r="O2549" i="1" s="1"/>
  <c r="N2550" i="1"/>
  <c r="O2550" i="1" s="1"/>
  <c r="N2551" i="1"/>
  <c r="O2551" i="1" s="1"/>
  <c r="N2552" i="1"/>
  <c r="O2552" i="1" s="1"/>
  <c r="N2553" i="1"/>
  <c r="O2553" i="1" s="1"/>
  <c r="N2554" i="1"/>
  <c r="O2554" i="1" s="1"/>
  <c r="N2555" i="1"/>
  <c r="O2555" i="1" s="1"/>
  <c r="N2556" i="1"/>
  <c r="O2556" i="1" s="1"/>
  <c r="N2557" i="1"/>
  <c r="O2557" i="1" s="1"/>
  <c r="N2558" i="1"/>
  <c r="O2558" i="1" s="1"/>
  <c r="N2559" i="1"/>
  <c r="O2559" i="1" s="1"/>
  <c r="N2560" i="1"/>
  <c r="O2560" i="1" s="1"/>
  <c r="N2561" i="1"/>
  <c r="O2561" i="1" s="1"/>
  <c r="N2562" i="1"/>
  <c r="O2562" i="1" s="1"/>
  <c r="N2563" i="1"/>
  <c r="O2563" i="1" s="1"/>
  <c r="N2564" i="1"/>
  <c r="O2564" i="1" s="1"/>
  <c r="N2565" i="1"/>
  <c r="O2565" i="1" s="1"/>
  <c r="N2566" i="1"/>
  <c r="O2566" i="1" s="1"/>
  <c r="N2567" i="1"/>
  <c r="O2567" i="1" s="1"/>
  <c r="N2568" i="1"/>
  <c r="O2568" i="1" s="1"/>
  <c r="N2569" i="1"/>
  <c r="O2569" i="1" s="1"/>
  <c r="N2570" i="1"/>
  <c r="O2570" i="1" s="1"/>
  <c r="N2571" i="1"/>
  <c r="O2571" i="1" s="1"/>
  <c r="N2572" i="1"/>
  <c r="O2572" i="1" s="1"/>
  <c r="N2573" i="1"/>
  <c r="O2573" i="1" s="1"/>
  <c r="N2574" i="1"/>
  <c r="O2574" i="1" s="1"/>
  <c r="N2575" i="1"/>
  <c r="O2575" i="1" s="1"/>
  <c r="N2576" i="1"/>
  <c r="O2576" i="1" s="1"/>
  <c r="N2577" i="1"/>
  <c r="O2577" i="1" s="1"/>
  <c r="N2578" i="1"/>
  <c r="O2578" i="1" s="1"/>
  <c r="N2579" i="1"/>
  <c r="O2579" i="1" s="1"/>
  <c r="N2580" i="1"/>
  <c r="O2580" i="1" s="1"/>
  <c r="N2581" i="1"/>
  <c r="O2581" i="1" s="1"/>
  <c r="N2582" i="1"/>
  <c r="O2582" i="1" s="1"/>
  <c r="N2583" i="1"/>
  <c r="O2583" i="1" s="1"/>
  <c r="N2584" i="1"/>
  <c r="O2584" i="1" s="1"/>
  <c r="N2585" i="1"/>
  <c r="O2585" i="1" s="1"/>
  <c r="N2586" i="1"/>
  <c r="O2586" i="1" s="1"/>
  <c r="N2587" i="1"/>
  <c r="O2587" i="1" s="1"/>
  <c r="N2588" i="1"/>
  <c r="O2588" i="1" s="1"/>
  <c r="N2589" i="1"/>
  <c r="O2589" i="1" s="1"/>
  <c r="N2590" i="1"/>
  <c r="O2590" i="1" s="1"/>
  <c r="N2591" i="1"/>
  <c r="O2591" i="1" s="1"/>
  <c r="N2592" i="1"/>
  <c r="O2592" i="1" s="1"/>
  <c r="N2593" i="1"/>
  <c r="O2593" i="1" s="1"/>
  <c r="N2594" i="1"/>
  <c r="O2594" i="1" s="1"/>
  <c r="N2595" i="1"/>
  <c r="O2595" i="1" s="1"/>
  <c r="N2596" i="1"/>
  <c r="O2596" i="1" s="1"/>
  <c r="N2597" i="1"/>
  <c r="O2597" i="1" s="1"/>
  <c r="N2598" i="1"/>
  <c r="O2598" i="1" s="1"/>
  <c r="N2599" i="1"/>
  <c r="O2599" i="1" s="1"/>
  <c r="N2600" i="1"/>
  <c r="O2600" i="1" s="1"/>
  <c r="N2601" i="1"/>
  <c r="O2601" i="1" s="1"/>
  <c r="N2602" i="1"/>
  <c r="O2602" i="1" s="1"/>
  <c r="N2603" i="1"/>
  <c r="O2603" i="1" s="1"/>
  <c r="N2604" i="1"/>
  <c r="O2604" i="1" s="1"/>
  <c r="N2605" i="1"/>
  <c r="O2605" i="1" s="1"/>
  <c r="N2606" i="1"/>
  <c r="O2606" i="1" s="1"/>
  <c r="N2607" i="1"/>
  <c r="O2607" i="1" s="1"/>
  <c r="N2608" i="1"/>
  <c r="O2608" i="1" s="1"/>
  <c r="N2609" i="1"/>
  <c r="O2609" i="1" s="1"/>
  <c r="N2610" i="1"/>
  <c r="O2610" i="1" s="1"/>
  <c r="N2611" i="1"/>
  <c r="O2611" i="1" s="1"/>
  <c r="N2612" i="1"/>
  <c r="O2612" i="1" s="1"/>
  <c r="N2613" i="1"/>
  <c r="O2613" i="1" s="1"/>
  <c r="N2614" i="1"/>
  <c r="O2614" i="1" s="1"/>
  <c r="N2615" i="1"/>
  <c r="O2615" i="1" s="1"/>
  <c r="N2616" i="1"/>
  <c r="O2616" i="1" s="1"/>
  <c r="N2617" i="1"/>
  <c r="O2617" i="1" s="1"/>
  <c r="N2618" i="1"/>
  <c r="O2618" i="1" s="1"/>
  <c r="N2619" i="1"/>
  <c r="O2619" i="1" s="1"/>
  <c r="N2620" i="1"/>
  <c r="O2620" i="1" s="1"/>
  <c r="N2621" i="1"/>
  <c r="O2621" i="1" s="1"/>
  <c r="N2622" i="1"/>
  <c r="O2622" i="1" s="1"/>
  <c r="N2623" i="1"/>
  <c r="O2623" i="1" s="1"/>
  <c r="N2624" i="1"/>
  <c r="O2624" i="1" s="1"/>
  <c r="N2625" i="1"/>
  <c r="O2625" i="1" s="1"/>
  <c r="N2626" i="1"/>
  <c r="O2626" i="1" s="1"/>
  <c r="N2627" i="1"/>
  <c r="O2627" i="1" s="1"/>
  <c r="N2628" i="1"/>
  <c r="O2628" i="1" s="1"/>
  <c r="N2629" i="1"/>
  <c r="O2629" i="1" s="1"/>
  <c r="N2630" i="1"/>
  <c r="O2630" i="1" s="1"/>
  <c r="N2631" i="1"/>
  <c r="O2631" i="1" s="1"/>
  <c r="N2632" i="1"/>
  <c r="O2632" i="1" s="1"/>
  <c r="N2633" i="1"/>
  <c r="O2633" i="1" s="1"/>
  <c r="N2634" i="1"/>
  <c r="O2634" i="1" s="1"/>
  <c r="N2635" i="1"/>
  <c r="O2635" i="1" s="1"/>
  <c r="N2636" i="1"/>
  <c r="O2636" i="1" s="1"/>
  <c r="N2637" i="1"/>
  <c r="O2637" i="1" s="1"/>
  <c r="N2638" i="1"/>
  <c r="O2638" i="1" s="1"/>
  <c r="N2639" i="1"/>
  <c r="O2639" i="1" s="1"/>
  <c r="N2640" i="1"/>
  <c r="O2640" i="1" s="1"/>
  <c r="N2641" i="1"/>
  <c r="O2641" i="1" s="1"/>
  <c r="N2642" i="1"/>
  <c r="O2642" i="1" s="1"/>
  <c r="N2643" i="1"/>
  <c r="O2643" i="1" s="1"/>
  <c r="N2644" i="1"/>
  <c r="O2644" i="1" s="1"/>
  <c r="N2645" i="1"/>
  <c r="O2645" i="1" s="1"/>
  <c r="N2646" i="1"/>
  <c r="O2646" i="1" s="1"/>
  <c r="N2647" i="1"/>
  <c r="O2647" i="1" s="1"/>
  <c r="N2648" i="1"/>
  <c r="O2648" i="1" s="1"/>
  <c r="N2649" i="1"/>
  <c r="O2649" i="1" s="1"/>
  <c r="N2650" i="1"/>
  <c r="O2650" i="1" s="1"/>
  <c r="N2651" i="1"/>
  <c r="O2651" i="1" s="1"/>
  <c r="N2652" i="1"/>
  <c r="O2652" i="1" s="1"/>
  <c r="N2653" i="1"/>
  <c r="O2653" i="1" s="1"/>
  <c r="N2654" i="1"/>
  <c r="O2654" i="1" s="1"/>
  <c r="N2655" i="1"/>
  <c r="O2655" i="1" s="1"/>
  <c r="N2656" i="1"/>
  <c r="O2656" i="1" s="1"/>
  <c r="N2657" i="1"/>
  <c r="O2657" i="1" s="1"/>
  <c r="N2658" i="1"/>
  <c r="O2658" i="1" s="1"/>
  <c r="N2659" i="1"/>
  <c r="O2659" i="1" s="1"/>
  <c r="N2660" i="1"/>
  <c r="O2660" i="1" s="1"/>
  <c r="N2661" i="1"/>
  <c r="O2661" i="1" s="1"/>
  <c r="N2662" i="1"/>
  <c r="O2662" i="1" s="1"/>
  <c r="N2663" i="1"/>
  <c r="O2663" i="1" s="1"/>
  <c r="N2664" i="1"/>
  <c r="O2664" i="1" s="1"/>
  <c r="N2665" i="1"/>
  <c r="O2665" i="1" s="1"/>
  <c r="N2666" i="1"/>
  <c r="O2666" i="1" s="1"/>
  <c r="N2667" i="1"/>
  <c r="O2667" i="1" s="1"/>
  <c r="N2668" i="1"/>
  <c r="O2668" i="1" s="1"/>
  <c r="N2669" i="1"/>
  <c r="O2669" i="1" s="1"/>
  <c r="N2670" i="1"/>
  <c r="O2670" i="1" s="1"/>
  <c r="N2671" i="1"/>
  <c r="O2671" i="1" s="1"/>
  <c r="N2672" i="1"/>
  <c r="O2672" i="1" s="1"/>
  <c r="N2673" i="1"/>
  <c r="O2673" i="1" s="1"/>
  <c r="N2674" i="1"/>
  <c r="O2674" i="1" s="1"/>
  <c r="N2675" i="1"/>
  <c r="O2675" i="1" s="1"/>
  <c r="N2676" i="1"/>
  <c r="O2676" i="1" s="1"/>
  <c r="N2677" i="1"/>
  <c r="O2677" i="1" s="1"/>
  <c r="N2678" i="1"/>
  <c r="O2678" i="1" s="1"/>
  <c r="N2679" i="1"/>
  <c r="O2679" i="1" s="1"/>
  <c r="N2680" i="1"/>
  <c r="O2680" i="1" s="1"/>
  <c r="N2681" i="1"/>
  <c r="O2681" i="1" s="1"/>
  <c r="N2682" i="1"/>
  <c r="O2682" i="1" s="1"/>
  <c r="N2683" i="1"/>
  <c r="O2683" i="1" s="1"/>
  <c r="N2684" i="1"/>
  <c r="O2684" i="1" s="1"/>
  <c r="N2685" i="1"/>
  <c r="O2685" i="1" s="1"/>
  <c r="N2686" i="1"/>
  <c r="O2686" i="1" s="1"/>
  <c r="N2687" i="1"/>
  <c r="O2687" i="1" s="1"/>
  <c r="N2688" i="1"/>
  <c r="O2688" i="1" s="1"/>
  <c r="N2689" i="1"/>
  <c r="O2689" i="1" s="1"/>
  <c r="N2690" i="1"/>
  <c r="O2690" i="1" s="1"/>
  <c r="N2691" i="1"/>
  <c r="O2691" i="1" s="1"/>
  <c r="N2692" i="1"/>
  <c r="O2692" i="1" s="1"/>
  <c r="N2693" i="1"/>
  <c r="O2693" i="1" s="1"/>
  <c r="N2694" i="1"/>
  <c r="O2694" i="1" s="1"/>
  <c r="N2695" i="1"/>
  <c r="O2695" i="1" s="1"/>
  <c r="N2696" i="1"/>
  <c r="O2696" i="1" s="1"/>
  <c r="N2697" i="1"/>
  <c r="O2697" i="1" s="1"/>
  <c r="N2698" i="1"/>
  <c r="O2698" i="1" s="1"/>
  <c r="N2699" i="1"/>
  <c r="O2699" i="1" s="1"/>
  <c r="N2700" i="1"/>
  <c r="O2700" i="1" s="1"/>
  <c r="N2701" i="1"/>
  <c r="O2701" i="1" s="1"/>
  <c r="N2702" i="1"/>
  <c r="O2702" i="1" s="1"/>
  <c r="N2703" i="1"/>
  <c r="O2703" i="1" s="1"/>
  <c r="N2704" i="1"/>
  <c r="O2704" i="1" s="1"/>
  <c r="N2705" i="1"/>
  <c r="O2705" i="1" s="1"/>
  <c r="N2706" i="1"/>
  <c r="O2706" i="1" s="1"/>
  <c r="N2707" i="1"/>
  <c r="O2707" i="1" s="1"/>
  <c r="N2708" i="1"/>
  <c r="O2708" i="1" s="1"/>
  <c r="N2709" i="1"/>
  <c r="O2709" i="1" s="1"/>
  <c r="N2710" i="1"/>
  <c r="O2710" i="1" s="1"/>
  <c r="N2711" i="1"/>
  <c r="O2711" i="1" s="1"/>
  <c r="N2712" i="1"/>
  <c r="O2712" i="1" s="1"/>
  <c r="N2713" i="1"/>
  <c r="O2713" i="1" s="1"/>
  <c r="N2714" i="1"/>
  <c r="O2714" i="1" s="1"/>
  <c r="N2715" i="1"/>
  <c r="O2715" i="1" s="1"/>
  <c r="N2716" i="1"/>
  <c r="O2716" i="1" s="1"/>
  <c r="N2717" i="1"/>
  <c r="O2717" i="1" s="1"/>
  <c r="N2718" i="1"/>
  <c r="O2718" i="1" s="1"/>
  <c r="N2719" i="1"/>
  <c r="O2719" i="1" s="1"/>
  <c r="N2720" i="1"/>
  <c r="O2720" i="1" s="1"/>
  <c r="N2721" i="1"/>
  <c r="O2721" i="1" s="1"/>
  <c r="N2722" i="1"/>
  <c r="O2722" i="1" s="1"/>
  <c r="N2723" i="1"/>
  <c r="O2723" i="1" s="1"/>
  <c r="N2724" i="1"/>
  <c r="O2724" i="1" s="1"/>
  <c r="N2725" i="1"/>
  <c r="O2725" i="1" s="1"/>
  <c r="N2726" i="1"/>
  <c r="O2726" i="1" s="1"/>
  <c r="N2727" i="1"/>
  <c r="O2727" i="1" s="1"/>
  <c r="N2728" i="1"/>
  <c r="O2728" i="1" s="1"/>
  <c r="N2729" i="1"/>
  <c r="O2729" i="1" s="1"/>
  <c r="N2730" i="1"/>
  <c r="O2730" i="1" s="1"/>
  <c r="N2731" i="1"/>
  <c r="O2731" i="1" s="1"/>
  <c r="N2732" i="1"/>
  <c r="O2732" i="1" s="1"/>
  <c r="N2733" i="1"/>
  <c r="O2733" i="1" s="1"/>
  <c r="N2734" i="1"/>
  <c r="O2734" i="1" s="1"/>
  <c r="N2735" i="1"/>
  <c r="O2735" i="1" s="1"/>
  <c r="N2736" i="1"/>
  <c r="O2736" i="1" s="1"/>
  <c r="N2737" i="1"/>
  <c r="O2737" i="1" s="1"/>
  <c r="N2738" i="1"/>
  <c r="O2738" i="1" s="1"/>
  <c r="N2739" i="1"/>
  <c r="O2739" i="1" s="1"/>
  <c r="N2740" i="1"/>
  <c r="O2740" i="1" s="1"/>
  <c r="N2741" i="1"/>
  <c r="O2741" i="1" s="1"/>
  <c r="N2742" i="1"/>
  <c r="O2742" i="1" s="1"/>
  <c r="N2743" i="1"/>
  <c r="O2743" i="1" s="1"/>
  <c r="N2744" i="1"/>
  <c r="O2744" i="1" s="1"/>
  <c r="N2745" i="1"/>
  <c r="O2745" i="1" s="1"/>
  <c r="N2746" i="1"/>
  <c r="O2746" i="1" s="1"/>
  <c r="N2747" i="1"/>
  <c r="O2747" i="1" s="1"/>
  <c r="N2748" i="1"/>
  <c r="O2748" i="1" s="1"/>
  <c r="N2749" i="1"/>
  <c r="O2749" i="1" s="1"/>
  <c r="N2750" i="1"/>
  <c r="O2750" i="1" s="1"/>
  <c r="N2751" i="1"/>
  <c r="O2751" i="1" s="1"/>
  <c r="N2752" i="1"/>
  <c r="O2752" i="1" s="1"/>
  <c r="N2753" i="1"/>
  <c r="O2753" i="1" s="1"/>
  <c r="N2754" i="1"/>
  <c r="O2754" i="1" s="1"/>
  <c r="N2755" i="1"/>
  <c r="O2755" i="1" s="1"/>
  <c r="N2756" i="1"/>
  <c r="O2756" i="1" s="1"/>
  <c r="N2757" i="1"/>
  <c r="O2757" i="1" s="1"/>
  <c r="N2758" i="1"/>
  <c r="O2758" i="1" s="1"/>
  <c r="N2759" i="1"/>
  <c r="O2759" i="1" s="1"/>
  <c r="N2760" i="1"/>
  <c r="O2760" i="1" s="1"/>
  <c r="N2761" i="1"/>
  <c r="O2761" i="1" s="1"/>
  <c r="N2762" i="1"/>
  <c r="O2762" i="1" s="1"/>
  <c r="N2763" i="1"/>
  <c r="O2763" i="1" s="1"/>
  <c r="N2764" i="1"/>
  <c r="O2764" i="1" s="1"/>
  <c r="N2765" i="1"/>
  <c r="O2765" i="1" s="1"/>
  <c r="N2766" i="1"/>
  <c r="O2766" i="1" s="1"/>
  <c r="N2767" i="1"/>
  <c r="O2767" i="1" s="1"/>
  <c r="N2768" i="1"/>
  <c r="O2768" i="1" s="1"/>
  <c r="N2769" i="1"/>
  <c r="O2769" i="1" s="1"/>
  <c r="N2770" i="1"/>
  <c r="O2770" i="1" s="1"/>
  <c r="N2771" i="1"/>
  <c r="O2771" i="1" s="1"/>
  <c r="N2772" i="1"/>
  <c r="O2772" i="1" s="1"/>
  <c r="N2773" i="1"/>
  <c r="O2773" i="1" s="1"/>
  <c r="N2774" i="1"/>
  <c r="O2774" i="1" s="1"/>
  <c r="N2775" i="1"/>
  <c r="O2775" i="1" s="1"/>
  <c r="N2776" i="1"/>
  <c r="O2776" i="1" s="1"/>
  <c r="N2777" i="1"/>
  <c r="O2777" i="1" s="1"/>
  <c r="N2778" i="1"/>
  <c r="O2778" i="1" s="1"/>
  <c r="N2779" i="1"/>
  <c r="O2779" i="1" s="1"/>
  <c r="N2780" i="1"/>
  <c r="O2780" i="1" s="1"/>
  <c r="N2781" i="1"/>
  <c r="O2781" i="1" s="1"/>
  <c r="N2782" i="1"/>
  <c r="O2782" i="1" s="1"/>
  <c r="N2783" i="1"/>
  <c r="O2783" i="1" s="1"/>
  <c r="N2784" i="1"/>
  <c r="O2784" i="1" s="1"/>
  <c r="N2785" i="1"/>
  <c r="O2785" i="1" s="1"/>
  <c r="N2786" i="1"/>
  <c r="O2786" i="1" s="1"/>
  <c r="N2787" i="1"/>
  <c r="O2787" i="1" s="1"/>
  <c r="N2788" i="1"/>
  <c r="O2788" i="1" s="1"/>
  <c r="N2789" i="1"/>
  <c r="O2789" i="1" s="1"/>
  <c r="N2790" i="1"/>
  <c r="O2790" i="1" s="1"/>
  <c r="N2791" i="1"/>
  <c r="O2791" i="1" s="1"/>
  <c r="N2792" i="1"/>
  <c r="O2792" i="1" s="1"/>
  <c r="N2793" i="1"/>
  <c r="O2793" i="1" s="1"/>
  <c r="N2794" i="1"/>
  <c r="O2794" i="1" s="1"/>
  <c r="N2795" i="1"/>
  <c r="O2795" i="1" s="1"/>
  <c r="N2796" i="1"/>
  <c r="O2796" i="1" s="1"/>
  <c r="N2797" i="1"/>
  <c r="O2797" i="1" s="1"/>
  <c r="N2798" i="1"/>
  <c r="O2798" i="1" s="1"/>
  <c r="N2799" i="1"/>
  <c r="O2799" i="1" s="1"/>
  <c r="N2800" i="1"/>
  <c r="O2800" i="1" s="1"/>
  <c r="N2801" i="1"/>
  <c r="O2801" i="1" s="1"/>
  <c r="N2802" i="1"/>
  <c r="O2802" i="1" s="1"/>
  <c r="N2803" i="1"/>
  <c r="O2803" i="1" s="1"/>
  <c r="N2804" i="1"/>
  <c r="O2804" i="1" s="1"/>
  <c r="N2805" i="1"/>
  <c r="O2805" i="1" s="1"/>
  <c r="N2806" i="1"/>
  <c r="O2806" i="1" s="1"/>
  <c r="N2807" i="1"/>
  <c r="O2807" i="1" s="1"/>
  <c r="N2808" i="1"/>
  <c r="O2808" i="1" s="1"/>
  <c r="N2809" i="1"/>
  <c r="O2809" i="1" s="1"/>
  <c r="N2810" i="1"/>
  <c r="O2810" i="1" s="1"/>
  <c r="N2811" i="1"/>
  <c r="O2811" i="1" s="1"/>
  <c r="N2812" i="1"/>
  <c r="O2812" i="1" s="1"/>
  <c r="N2813" i="1"/>
  <c r="O2813" i="1" s="1"/>
  <c r="N2814" i="1"/>
  <c r="O2814" i="1" s="1"/>
  <c r="N2815" i="1"/>
  <c r="O2815" i="1" s="1"/>
  <c r="N2816" i="1"/>
  <c r="O2816" i="1" s="1"/>
  <c r="N2817" i="1"/>
  <c r="O2817" i="1" s="1"/>
  <c r="N2818" i="1"/>
  <c r="O2818" i="1" s="1"/>
  <c r="N2819" i="1"/>
  <c r="O2819" i="1" s="1"/>
  <c r="N2820" i="1"/>
  <c r="O2820" i="1" s="1"/>
  <c r="N2821" i="1"/>
  <c r="O2821" i="1" s="1"/>
  <c r="N2822" i="1"/>
  <c r="O2822" i="1" s="1"/>
  <c r="N2823" i="1"/>
  <c r="O2823" i="1" s="1"/>
  <c r="N2824" i="1"/>
  <c r="O2824" i="1" s="1"/>
  <c r="N2825" i="1"/>
  <c r="O2825" i="1" s="1"/>
  <c r="N2826" i="1"/>
  <c r="O2826" i="1" s="1"/>
  <c r="N2827" i="1"/>
  <c r="O2827" i="1" s="1"/>
  <c r="N2828" i="1"/>
  <c r="O2828" i="1" s="1"/>
  <c r="N2829" i="1"/>
  <c r="O2829" i="1" s="1"/>
  <c r="N2830" i="1"/>
  <c r="O2830" i="1" s="1"/>
  <c r="N2831" i="1"/>
  <c r="O2831" i="1" s="1"/>
  <c r="N2832" i="1"/>
  <c r="O2832" i="1" s="1"/>
  <c r="N2833" i="1"/>
  <c r="O2833" i="1" s="1"/>
  <c r="N2834" i="1"/>
  <c r="O2834" i="1" s="1"/>
  <c r="N2835" i="1"/>
  <c r="O2835" i="1" s="1"/>
  <c r="N2836" i="1"/>
  <c r="O2836" i="1" s="1"/>
  <c r="N2837" i="1"/>
  <c r="O2837" i="1" s="1"/>
  <c r="N2838" i="1"/>
  <c r="O2838" i="1" s="1"/>
  <c r="N2839" i="1"/>
  <c r="O2839" i="1" s="1"/>
  <c r="N2840" i="1"/>
  <c r="O2840" i="1" s="1"/>
  <c r="N2841" i="1"/>
  <c r="O2841" i="1" s="1"/>
  <c r="N2842" i="1"/>
  <c r="O2842" i="1" s="1"/>
  <c r="N2843" i="1"/>
  <c r="O2843" i="1" s="1"/>
  <c r="N2844" i="1"/>
  <c r="O2844" i="1" s="1"/>
  <c r="N2845" i="1"/>
  <c r="O2845" i="1" s="1"/>
  <c r="N2846" i="1"/>
  <c r="O2846" i="1" s="1"/>
  <c r="N2847" i="1"/>
  <c r="O2847" i="1" s="1"/>
  <c r="N2848" i="1"/>
  <c r="O2848" i="1" s="1"/>
  <c r="N2849" i="1"/>
  <c r="O2849" i="1" s="1"/>
  <c r="N2850" i="1"/>
  <c r="O2850" i="1" s="1"/>
  <c r="N2851" i="1"/>
  <c r="O2851" i="1" s="1"/>
  <c r="N2852" i="1"/>
  <c r="O2852" i="1" s="1"/>
  <c r="N2853" i="1"/>
  <c r="O2853" i="1" s="1"/>
  <c r="N2854" i="1"/>
  <c r="O2854" i="1" s="1"/>
  <c r="N2855" i="1"/>
  <c r="O2855" i="1" s="1"/>
  <c r="N2856" i="1"/>
  <c r="O2856" i="1" s="1"/>
  <c r="N2857" i="1"/>
  <c r="O2857" i="1" s="1"/>
  <c r="N2858" i="1"/>
  <c r="O2858" i="1" s="1"/>
  <c r="N2859" i="1"/>
  <c r="O2859" i="1" s="1"/>
  <c r="N2860" i="1"/>
  <c r="O2860" i="1" s="1"/>
  <c r="N2861" i="1"/>
  <c r="O2861" i="1" s="1"/>
  <c r="N2862" i="1"/>
  <c r="O2862" i="1" s="1"/>
  <c r="N2863" i="1"/>
  <c r="O2863" i="1" s="1"/>
  <c r="N2864" i="1"/>
  <c r="O2864" i="1" s="1"/>
  <c r="N2865" i="1"/>
  <c r="O2865" i="1" s="1"/>
  <c r="N2866" i="1"/>
  <c r="O2866" i="1" s="1"/>
  <c r="N2867" i="1"/>
  <c r="O2867" i="1" s="1"/>
  <c r="N2868" i="1"/>
  <c r="O2868" i="1" s="1"/>
  <c r="N2869" i="1"/>
  <c r="O2869" i="1" s="1"/>
  <c r="N2870" i="1"/>
  <c r="O2870" i="1" s="1"/>
  <c r="N2871" i="1"/>
  <c r="O2871" i="1" s="1"/>
  <c r="N2872" i="1"/>
  <c r="O2872" i="1" s="1"/>
  <c r="N2873" i="1"/>
  <c r="O2873" i="1" s="1"/>
  <c r="N2874" i="1"/>
  <c r="O2874" i="1" s="1"/>
  <c r="N2875" i="1"/>
  <c r="O2875" i="1" s="1"/>
  <c r="N2876" i="1"/>
  <c r="O2876" i="1" s="1"/>
  <c r="N2877" i="1"/>
  <c r="O2877" i="1" s="1"/>
  <c r="N2878" i="1"/>
  <c r="O2878" i="1" s="1"/>
  <c r="N2879" i="1"/>
  <c r="O2879" i="1" s="1"/>
  <c r="N2880" i="1"/>
  <c r="O2880" i="1" s="1"/>
  <c r="N2881" i="1"/>
  <c r="O2881" i="1" s="1"/>
  <c r="N2882" i="1"/>
  <c r="O2882" i="1" s="1"/>
  <c r="N2883" i="1"/>
  <c r="O2883" i="1" s="1"/>
  <c r="N2884" i="1"/>
  <c r="O2884" i="1" s="1"/>
  <c r="N2885" i="1"/>
  <c r="O2885" i="1" s="1"/>
  <c r="N2886" i="1"/>
  <c r="O2886" i="1" s="1"/>
  <c r="N2887" i="1"/>
  <c r="O2887" i="1" s="1"/>
  <c r="N2888" i="1"/>
  <c r="O2888" i="1" s="1"/>
  <c r="N2889" i="1"/>
  <c r="O2889" i="1" s="1"/>
  <c r="N2890" i="1"/>
  <c r="O2890" i="1" s="1"/>
  <c r="N2891" i="1"/>
  <c r="O2891" i="1" s="1"/>
  <c r="N2892" i="1"/>
  <c r="O2892" i="1" s="1"/>
  <c r="N2893" i="1"/>
  <c r="O2893" i="1" s="1"/>
  <c r="N2894" i="1"/>
  <c r="O2894" i="1" s="1"/>
  <c r="N2895" i="1"/>
  <c r="O2895" i="1" s="1"/>
  <c r="N2896" i="1"/>
  <c r="O2896" i="1" s="1"/>
  <c r="N2897" i="1"/>
  <c r="O2897" i="1" s="1"/>
  <c r="N2898" i="1"/>
  <c r="O2898" i="1" s="1"/>
  <c r="N2899" i="1"/>
  <c r="O2899" i="1" s="1"/>
  <c r="N2900" i="1"/>
  <c r="O2900" i="1" s="1"/>
  <c r="N2901" i="1"/>
  <c r="O2901" i="1" s="1"/>
  <c r="N2902" i="1"/>
  <c r="O2902" i="1" s="1"/>
  <c r="N2903" i="1"/>
  <c r="O2903" i="1" s="1"/>
  <c r="N2904" i="1"/>
  <c r="O2904" i="1" s="1"/>
  <c r="N2905" i="1"/>
  <c r="O2905" i="1" s="1"/>
  <c r="N2906" i="1"/>
  <c r="O2906" i="1" s="1"/>
  <c r="N2907" i="1"/>
  <c r="O2907" i="1" s="1"/>
  <c r="N2908" i="1"/>
  <c r="O2908" i="1" s="1"/>
  <c r="N2909" i="1"/>
  <c r="O2909" i="1" s="1"/>
  <c r="N2910" i="1"/>
  <c r="O2910" i="1" s="1"/>
  <c r="N2911" i="1"/>
  <c r="O2911" i="1" s="1"/>
  <c r="N2912" i="1"/>
  <c r="O2912" i="1" s="1"/>
  <c r="N2913" i="1"/>
  <c r="O2913" i="1" s="1"/>
  <c r="N2914" i="1"/>
  <c r="O2914" i="1" s="1"/>
  <c r="N2915" i="1"/>
  <c r="O2915" i="1" s="1"/>
  <c r="N2916" i="1"/>
  <c r="O2916" i="1" s="1"/>
  <c r="N2917" i="1"/>
  <c r="O2917" i="1" s="1"/>
  <c r="N2918" i="1"/>
  <c r="O2918" i="1" s="1"/>
  <c r="N2919" i="1"/>
  <c r="O2919" i="1" s="1"/>
  <c r="N2920" i="1"/>
  <c r="O2920" i="1" s="1"/>
  <c r="N2921" i="1"/>
  <c r="O2921" i="1" s="1"/>
  <c r="N2922" i="1"/>
  <c r="O2922" i="1" s="1"/>
  <c r="N2923" i="1"/>
  <c r="O2923" i="1" s="1"/>
  <c r="N2924" i="1"/>
  <c r="O2924" i="1" s="1"/>
  <c r="N2925" i="1"/>
  <c r="O2925" i="1" s="1"/>
  <c r="N2926" i="1"/>
  <c r="O2926" i="1" s="1"/>
  <c r="N2927" i="1"/>
  <c r="O2927" i="1" s="1"/>
  <c r="N2928" i="1"/>
  <c r="O2928" i="1" s="1"/>
  <c r="N2929" i="1"/>
  <c r="O2929" i="1" s="1"/>
  <c r="N2930" i="1"/>
  <c r="O2930" i="1" s="1"/>
  <c r="N2931" i="1"/>
  <c r="O2931" i="1" s="1"/>
  <c r="N2932" i="1"/>
  <c r="O2932" i="1" s="1"/>
  <c r="N2933" i="1"/>
  <c r="O2933" i="1" s="1"/>
  <c r="N2934" i="1"/>
  <c r="O2934" i="1" s="1"/>
  <c r="N2935" i="1"/>
  <c r="O2935" i="1" s="1"/>
  <c r="N2936" i="1"/>
  <c r="O2936" i="1" s="1"/>
  <c r="N2937" i="1"/>
  <c r="O2937" i="1" s="1"/>
  <c r="N2938" i="1"/>
  <c r="O2938" i="1" s="1"/>
  <c r="N2939" i="1"/>
  <c r="O2939" i="1" s="1"/>
  <c r="N2940" i="1"/>
  <c r="O2940" i="1" s="1"/>
  <c r="N2941" i="1"/>
  <c r="O2941" i="1" s="1"/>
  <c r="N2942" i="1"/>
  <c r="O2942" i="1" s="1"/>
  <c r="N2943" i="1"/>
  <c r="O2943" i="1" s="1"/>
  <c r="N2944" i="1"/>
  <c r="O2944" i="1" s="1"/>
  <c r="N2945" i="1"/>
  <c r="O2945" i="1" s="1"/>
  <c r="N2946" i="1"/>
  <c r="O2946" i="1" s="1"/>
  <c r="N2947" i="1"/>
  <c r="O2947" i="1" s="1"/>
  <c r="N2948" i="1"/>
  <c r="O2948" i="1" s="1"/>
  <c r="N2949" i="1"/>
  <c r="O2949" i="1" s="1"/>
  <c r="N2950" i="1"/>
  <c r="O2950" i="1" s="1"/>
  <c r="N2951" i="1"/>
  <c r="O2951" i="1" s="1"/>
  <c r="N2952" i="1"/>
  <c r="O2952" i="1" s="1"/>
  <c r="N2953" i="1"/>
  <c r="O2953" i="1" s="1"/>
  <c r="N2954" i="1"/>
  <c r="O2954" i="1" s="1"/>
  <c r="N2955" i="1"/>
  <c r="O2955" i="1" s="1"/>
  <c r="N2956" i="1"/>
  <c r="O2956" i="1" s="1"/>
  <c r="N2957" i="1"/>
  <c r="O2957" i="1" s="1"/>
  <c r="N2958" i="1"/>
  <c r="O2958" i="1" s="1"/>
  <c r="N2959" i="1"/>
  <c r="O2959" i="1" s="1"/>
  <c r="N2960" i="1"/>
  <c r="O2960" i="1" s="1"/>
  <c r="N2961" i="1"/>
  <c r="O2961" i="1" s="1"/>
  <c r="N2962" i="1"/>
  <c r="O2962" i="1" s="1"/>
  <c r="N2963" i="1"/>
  <c r="O2963" i="1" s="1"/>
  <c r="N2964" i="1"/>
  <c r="O2964" i="1" s="1"/>
  <c r="N2965" i="1"/>
  <c r="O2965" i="1" s="1"/>
  <c r="N2966" i="1"/>
  <c r="O2966" i="1" s="1"/>
  <c r="N2967" i="1"/>
  <c r="O2967" i="1" s="1"/>
  <c r="N2968" i="1"/>
  <c r="O2968" i="1" s="1"/>
  <c r="N2969" i="1"/>
  <c r="O2969" i="1" s="1"/>
  <c r="N2970" i="1"/>
  <c r="O2970" i="1" s="1"/>
  <c r="N2971" i="1"/>
  <c r="O2971" i="1" s="1"/>
  <c r="N2972" i="1"/>
  <c r="O2972" i="1" s="1"/>
  <c r="N2973" i="1"/>
  <c r="O2973" i="1" s="1"/>
  <c r="N2974" i="1"/>
  <c r="O2974" i="1" s="1"/>
  <c r="N2975" i="1"/>
  <c r="O2975" i="1" s="1"/>
  <c r="N2976" i="1"/>
  <c r="O2976" i="1" s="1"/>
  <c r="N2977" i="1"/>
  <c r="O2977" i="1" s="1"/>
  <c r="N2978" i="1"/>
  <c r="O2978" i="1" s="1"/>
  <c r="N2979" i="1"/>
  <c r="O2979" i="1" s="1"/>
  <c r="N2980" i="1"/>
  <c r="O2980" i="1" s="1"/>
  <c r="N2981" i="1"/>
  <c r="O2981" i="1" s="1"/>
  <c r="N2982" i="1"/>
  <c r="O2982" i="1" s="1"/>
  <c r="N2983" i="1"/>
  <c r="O2983" i="1" s="1"/>
  <c r="N2984" i="1"/>
  <c r="O2984" i="1" s="1"/>
  <c r="N2985" i="1"/>
  <c r="O2985" i="1" s="1"/>
  <c r="N2986" i="1"/>
  <c r="O2986" i="1" s="1"/>
  <c r="N2987" i="1"/>
  <c r="O2987" i="1" s="1"/>
  <c r="N2988" i="1"/>
  <c r="O2988" i="1" s="1"/>
  <c r="N2989" i="1"/>
  <c r="O2989" i="1" s="1"/>
  <c r="N2990" i="1"/>
  <c r="O2990" i="1" s="1"/>
  <c r="N2991" i="1"/>
  <c r="O2991" i="1" s="1"/>
  <c r="N2992" i="1"/>
  <c r="O2992" i="1" s="1"/>
  <c r="N2993" i="1"/>
  <c r="O2993" i="1" s="1"/>
  <c r="N2994" i="1"/>
  <c r="O2994" i="1" s="1"/>
  <c r="N2995" i="1"/>
  <c r="O2995" i="1" s="1"/>
  <c r="N2996" i="1"/>
  <c r="O2996" i="1" s="1"/>
  <c r="N2997" i="1"/>
  <c r="O2997" i="1" s="1"/>
  <c r="N2998" i="1"/>
  <c r="O2998" i="1" s="1"/>
  <c r="N2999" i="1"/>
  <c r="O2999" i="1" s="1"/>
  <c r="N3000" i="1"/>
  <c r="O3000" i="1" s="1"/>
  <c r="N3001" i="1"/>
  <c r="O3001" i="1" s="1"/>
  <c r="N3002" i="1"/>
  <c r="O3002" i="1" s="1"/>
  <c r="N3003" i="1"/>
  <c r="O3003" i="1" s="1"/>
  <c r="N3004" i="1"/>
  <c r="O3004" i="1" s="1"/>
  <c r="N3005" i="1"/>
  <c r="O3005" i="1" s="1"/>
  <c r="N3006" i="1"/>
  <c r="O3006" i="1" s="1"/>
  <c r="N3007" i="1"/>
  <c r="O3007" i="1" s="1"/>
  <c r="N3008" i="1"/>
  <c r="O3008" i="1" s="1"/>
  <c r="N3009" i="1"/>
  <c r="O3009" i="1" s="1"/>
  <c r="N3010" i="1"/>
  <c r="O3010" i="1" s="1"/>
  <c r="N3011" i="1"/>
  <c r="O3011" i="1" s="1"/>
  <c r="N3012" i="1"/>
  <c r="O3012" i="1" s="1"/>
  <c r="N3013" i="1"/>
  <c r="O3013" i="1" s="1"/>
  <c r="N3014" i="1"/>
  <c r="O3014" i="1" s="1"/>
  <c r="N3015" i="1"/>
  <c r="O3015" i="1" s="1"/>
  <c r="N3016" i="1"/>
  <c r="O3016" i="1" s="1"/>
  <c r="N3017" i="1"/>
  <c r="O3017" i="1" s="1"/>
  <c r="N3018" i="1"/>
  <c r="O3018" i="1" s="1"/>
  <c r="N3019" i="1"/>
  <c r="O3019" i="1" s="1"/>
  <c r="N3020" i="1"/>
  <c r="O3020" i="1" s="1"/>
  <c r="N3021" i="1"/>
  <c r="O3021" i="1" s="1"/>
  <c r="N3022" i="1"/>
  <c r="O3022" i="1" s="1"/>
  <c r="N3023" i="1"/>
  <c r="O3023" i="1" s="1"/>
  <c r="N3024" i="1"/>
  <c r="O3024" i="1" s="1"/>
  <c r="N3025" i="1"/>
  <c r="O3025" i="1" s="1"/>
  <c r="N2" i="1"/>
  <c r="O2" i="1" s="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2" i="1"/>
  <c r="K3" i="1" a="1"/>
  <c r="K3" i="1" s="1"/>
  <c r="K4" i="1" a="1"/>
  <c r="K4" i="1" s="1"/>
  <c r="K5" i="1" a="1"/>
  <c r="K5" i="1" s="1"/>
  <c r="K6" i="1" a="1"/>
  <c r="K6" i="1" s="1"/>
  <c r="K7" i="1" a="1"/>
  <c r="K7" i="1" s="1"/>
  <c r="K8" i="1" a="1"/>
  <c r="K8" i="1" s="1"/>
  <c r="K9" i="1" a="1"/>
  <c r="K9" i="1" s="1"/>
  <c r="K10" i="1" a="1"/>
  <c r="K10" i="1" s="1"/>
  <c r="K11" i="1" a="1"/>
  <c r="K11" i="1" s="1"/>
  <c r="K12" i="1" a="1"/>
  <c r="K12" i="1" s="1"/>
  <c r="K13" i="1" a="1"/>
  <c r="K13" i="1" s="1"/>
  <c r="K14" i="1" a="1"/>
  <c r="K14" i="1" s="1"/>
  <c r="K15" i="1" a="1"/>
  <c r="K15" i="1" s="1"/>
  <c r="K16" i="1" a="1"/>
  <c r="K16" i="1" s="1"/>
  <c r="K17" i="1" a="1"/>
  <c r="K17" i="1" s="1"/>
  <c r="K18" i="1" a="1"/>
  <c r="K18" i="1" s="1"/>
  <c r="K19" i="1" a="1"/>
  <c r="K19" i="1" s="1"/>
  <c r="K20" i="1" a="1"/>
  <c r="K20" i="1" s="1"/>
  <c r="K21" i="1" a="1"/>
  <c r="K21" i="1" s="1"/>
  <c r="K22" i="1" a="1"/>
  <c r="K22" i="1" s="1"/>
  <c r="K23" i="1" a="1"/>
  <c r="K23" i="1" s="1"/>
  <c r="K24" i="1" a="1"/>
  <c r="K24" i="1" s="1"/>
  <c r="K25" i="1" a="1"/>
  <c r="K25" i="1" s="1"/>
  <c r="K26" i="1" a="1"/>
  <c r="K26" i="1" s="1"/>
  <c r="K27" i="1" a="1"/>
  <c r="K27" i="1" s="1"/>
  <c r="K28" i="1" a="1"/>
  <c r="K28" i="1" s="1"/>
  <c r="K29" i="1" a="1"/>
  <c r="K29" i="1" s="1"/>
  <c r="K30" i="1" a="1"/>
  <c r="K30" i="1" s="1"/>
  <c r="K31" i="1" a="1"/>
  <c r="K31" i="1" s="1"/>
  <c r="K32" i="1" a="1"/>
  <c r="K32" i="1" s="1"/>
  <c r="K33" i="1" a="1"/>
  <c r="K33" i="1" s="1"/>
  <c r="K34" i="1" a="1"/>
  <c r="K34" i="1" s="1"/>
  <c r="K35" i="1" a="1"/>
  <c r="K35" i="1" s="1"/>
  <c r="K36" i="1" a="1"/>
  <c r="K36" i="1" s="1"/>
  <c r="K37" i="1" a="1"/>
  <c r="K37" i="1" s="1"/>
  <c r="K38" i="1" a="1"/>
  <c r="K38" i="1" s="1"/>
  <c r="K39" i="1" a="1"/>
  <c r="K39" i="1" s="1"/>
  <c r="K40" i="1" a="1"/>
  <c r="K40" i="1" s="1"/>
  <c r="K41" i="1" a="1"/>
  <c r="K41" i="1" s="1"/>
  <c r="K42" i="1" a="1"/>
  <c r="K42" i="1" s="1"/>
  <c r="K43" i="1" a="1"/>
  <c r="K43" i="1" s="1"/>
  <c r="K44" i="1" a="1"/>
  <c r="K44" i="1" s="1"/>
  <c r="K45" i="1" a="1"/>
  <c r="K45" i="1" s="1"/>
  <c r="K46" i="1" a="1"/>
  <c r="K46" i="1" s="1"/>
  <c r="K47" i="1" a="1"/>
  <c r="K47" i="1" s="1"/>
  <c r="K48" i="1" a="1"/>
  <c r="K48" i="1" s="1"/>
  <c r="K49" i="1" a="1"/>
  <c r="K49" i="1" s="1"/>
  <c r="K50" i="1" a="1"/>
  <c r="K50" i="1" s="1"/>
  <c r="K51" i="1" a="1"/>
  <c r="K51" i="1" s="1"/>
  <c r="K52" i="1" a="1"/>
  <c r="K52" i="1" s="1"/>
  <c r="K53" i="1" a="1"/>
  <c r="K53" i="1" s="1"/>
  <c r="K54" i="1" a="1"/>
  <c r="K54" i="1" s="1"/>
  <c r="K55" i="1" a="1"/>
  <c r="K55" i="1" s="1"/>
  <c r="K56" i="1" a="1"/>
  <c r="K56" i="1" s="1"/>
  <c r="K57" i="1" a="1"/>
  <c r="K57" i="1" s="1"/>
  <c r="K58" i="1" a="1"/>
  <c r="K58" i="1" s="1"/>
  <c r="K59" i="1" a="1"/>
  <c r="K59" i="1" s="1"/>
  <c r="K60" i="1" a="1"/>
  <c r="K60" i="1" s="1"/>
  <c r="K61" i="1" a="1"/>
  <c r="K61" i="1" s="1"/>
  <c r="K62" i="1" a="1"/>
  <c r="K62" i="1" s="1"/>
  <c r="K63" i="1" a="1"/>
  <c r="K63" i="1" s="1"/>
  <c r="K64" i="1" a="1"/>
  <c r="K64" i="1" s="1"/>
  <c r="K65" i="1" a="1"/>
  <c r="K65" i="1" s="1"/>
  <c r="K66" i="1" a="1"/>
  <c r="K66" i="1" s="1"/>
  <c r="K67" i="1" a="1"/>
  <c r="K67" i="1" s="1"/>
  <c r="K68" i="1" a="1"/>
  <c r="K68" i="1" s="1"/>
  <c r="K69" i="1" a="1"/>
  <c r="K69" i="1" s="1"/>
  <c r="K70" i="1" a="1"/>
  <c r="K70" i="1" s="1"/>
  <c r="K71" i="1" a="1"/>
  <c r="K71" i="1" s="1"/>
  <c r="K72" i="1" a="1"/>
  <c r="K72" i="1" s="1"/>
  <c r="K73" i="1" a="1"/>
  <c r="K73" i="1" s="1"/>
  <c r="K74" i="1" a="1"/>
  <c r="K74" i="1" s="1"/>
  <c r="K75" i="1" a="1"/>
  <c r="K75" i="1" s="1"/>
  <c r="K76" i="1" a="1"/>
  <c r="K76" i="1" s="1"/>
  <c r="K77" i="1" a="1"/>
  <c r="K77" i="1" s="1"/>
  <c r="K78" i="1" a="1"/>
  <c r="K78" i="1" s="1"/>
  <c r="K79" i="1" a="1"/>
  <c r="K79" i="1" s="1"/>
  <c r="K80" i="1" a="1"/>
  <c r="K80" i="1" s="1"/>
  <c r="K81" i="1" a="1"/>
  <c r="K81" i="1" s="1"/>
  <c r="K82" i="1" a="1"/>
  <c r="K82" i="1" s="1"/>
  <c r="K83" i="1" a="1"/>
  <c r="K83" i="1" s="1"/>
  <c r="K84" i="1" a="1"/>
  <c r="K84" i="1" s="1"/>
  <c r="K85" i="1" a="1"/>
  <c r="K85" i="1" s="1"/>
  <c r="K86" i="1" a="1"/>
  <c r="K86" i="1" s="1"/>
  <c r="K87" i="1" a="1"/>
  <c r="K87" i="1" s="1"/>
  <c r="K88" i="1" a="1"/>
  <c r="K88" i="1" s="1"/>
  <c r="K89" i="1" a="1"/>
  <c r="K89" i="1" s="1"/>
  <c r="K90" i="1" a="1"/>
  <c r="K90" i="1" s="1"/>
  <c r="K91" i="1" a="1"/>
  <c r="K91" i="1" s="1"/>
  <c r="K92" i="1" a="1"/>
  <c r="K92" i="1" s="1"/>
  <c r="K93" i="1" a="1"/>
  <c r="K93" i="1" s="1"/>
  <c r="K94" i="1" a="1"/>
  <c r="K94" i="1" s="1"/>
  <c r="K95" i="1" a="1"/>
  <c r="K95" i="1" s="1"/>
  <c r="K96" i="1" a="1"/>
  <c r="K96" i="1" s="1"/>
  <c r="K97" i="1" a="1"/>
  <c r="K97" i="1" s="1"/>
  <c r="K98" i="1" a="1"/>
  <c r="K98" i="1" s="1"/>
  <c r="K99" i="1" a="1"/>
  <c r="K99" i="1" s="1"/>
  <c r="K100" i="1" a="1"/>
  <c r="K100" i="1" s="1"/>
  <c r="K101" i="1" a="1"/>
  <c r="K101" i="1" s="1"/>
  <c r="K102" i="1" a="1"/>
  <c r="K102" i="1" s="1"/>
  <c r="K103" i="1" a="1"/>
  <c r="K103" i="1" s="1"/>
  <c r="K104" i="1" a="1"/>
  <c r="K104" i="1" s="1"/>
  <c r="K105" i="1" a="1"/>
  <c r="K105" i="1" s="1"/>
  <c r="K106" i="1" a="1"/>
  <c r="K106" i="1" s="1"/>
  <c r="K107" i="1" a="1"/>
  <c r="K107" i="1" s="1"/>
  <c r="K108" i="1" a="1"/>
  <c r="K108" i="1" s="1"/>
  <c r="K109" i="1" a="1"/>
  <c r="K109" i="1" s="1"/>
  <c r="K110" i="1" a="1"/>
  <c r="K110" i="1" s="1"/>
  <c r="K111" i="1" a="1"/>
  <c r="K111" i="1" s="1"/>
  <c r="K112" i="1" a="1"/>
  <c r="K112" i="1" s="1"/>
  <c r="K113" i="1" a="1"/>
  <c r="K113" i="1" s="1"/>
  <c r="K114" i="1" a="1"/>
  <c r="K114" i="1" s="1"/>
  <c r="K115" i="1" a="1"/>
  <c r="K115" i="1" s="1"/>
  <c r="K116" i="1" a="1"/>
  <c r="K116" i="1" s="1"/>
  <c r="K117" i="1" a="1"/>
  <c r="K117" i="1" s="1"/>
  <c r="K118" i="1" a="1"/>
  <c r="K118" i="1" s="1"/>
  <c r="K119" i="1" a="1"/>
  <c r="K119" i="1" s="1"/>
  <c r="K120" i="1" a="1"/>
  <c r="K120" i="1" s="1"/>
  <c r="K121" i="1" a="1"/>
  <c r="K121" i="1" s="1"/>
  <c r="K122" i="1" a="1"/>
  <c r="K122" i="1" s="1"/>
  <c r="K123" i="1" a="1"/>
  <c r="K123" i="1" s="1"/>
  <c r="K124" i="1" a="1"/>
  <c r="K124" i="1" s="1"/>
  <c r="K125" i="1" a="1"/>
  <c r="K125" i="1" s="1"/>
  <c r="K126" i="1" a="1"/>
  <c r="K126" i="1" s="1"/>
  <c r="K127" i="1" a="1"/>
  <c r="K127" i="1" s="1"/>
  <c r="K128" i="1" a="1"/>
  <c r="K128" i="1" s="1"/>
  <c r="K129" i="1" a="1"/>
  <c r="K129" i="1" s="1"/>
  <c r="K130" i="1" a="1"/>
  <c r="K130" i="1" s="1"/>
  <c r="K131" i="1" a="1"/>
  <c r="K131" i="1" s="1"/>
  <c r="K132" i="1" a="1"/>
  <c r="K132" i="1" s="1"/>
  <c r="K133" i="1" a="1"/>
  <c r="K133" i="1" s="1"/>
  <c r="K134" i="1" a="1"/>
  <c r="K134" i="1" s="1"/>
  <c r="K135" i="1" a="1"/>
  <c r="K135" i="1" s="1"/>
  <c r="K136" i="1" a="1"/>
  <c r="K136" i="1" s="1"/>
  <c r="K137" i="1" a="1"/>
  <c r="K137" i="1" s="1"/>
  <c r="K138" i="1" a="1"/>
  <c r="K138" i="1" s="1"/>
  <c r="K139" i="1" a="1"/>
  <c r="K139" i="1" s="1"/>
  <c r="K140" i="1" a="1"/>
  <c r="K140" i="1" s="1"/>
  <c r="K141" i="1" a="1"/>
  <c r="K141" i="1" s="1"/>
  <c r="K142" i="1" a="1"/>
  <c r="K142" i="1" s="1"/>
  <c r="K143" i="1" a="1"/>
  <c r="K143" i="1" s="1"/>
  <c r="K144" i="1" a="1"/>
  <c r="K144" i="1" s="1"/>
  <c r="K145" i="1" a="1"/>
  <c r="K145" i="1" s="1"/>
  <c r="K146" i="1" a="1"/>
  <c r="K146" i="1" s="1"/>
  <c r="K147" i="1" a="1"/>
  <c r="K147" i="1" s="1"/>
  <c r="K148" i="1" a="1"/>
  <c r="K148" i="1" s="1"/>
  <c r="K149" i="1" a="1"/>
  <c r="K149" i="1" s="1"/>
  <c r="K150" i="1" a="1"/>
  <c r="K150" i="1" s="1"/>
  <c r="K151" i="1" a="1"/>
  <c r="K151" i="1" s="1"/>
  <c r="K152" i="1" a="1"/>
  <c r="K152" i="1" s="1"/>
  <c r="K153" i="1" a="1"/>
  <c r="K153" i="1" s="1"/>
  <c r="K154" i="1" a="1"/>
  <c r="K154" i="1" s="1"/>
  <c r="K155" i="1" a="1"/>
  <c r="K155" i="1" s="1"/>
  <c r="K156" i="1" a="1"/>
  <c r="K156" i="1" s="1"/>
  <c r="K157" i="1" a="1"/>
  <c r="K157" i="1" s="1"/>
  <c r="K158" i="1" a="1"/>
  <c r="K158" i="1" s="1"/>
  <c r="K159" i="1" a="1"/>
  <c r="K159" i="1" s="1"/>
  <c r="K160" i="1" a="1"/>
  <c r="K160" i="1" s="1"/>
  <c r="K161" i="1" a="1"/>
  <c r="K161" i="1" s="1"/>
  <c r="K162" i="1" a="1"/>
  <c r="K162" i="1" s="1"/>
  <c r="K163" i="1" a="1"/>
  <c r="K163" i="1" s="1"/>
  <c r="K164" i="1" a="1"/>
  <c r="K164" i="1" s="1"/>
  <c r="K165" i="1" a="1"/>
  <c r="K165" i="1" s="1"/>
  <c r="K166" i="1" a="1"/>
  <c r="K166" i="1" s="1"/>
  <c r="K167" i="1" a="1"/>
  <c r="K167" i="1" s="1"/>
  <c r="K168" i="1" a="1"/>
  <c r="K168" i="1" s="1"/>
  <c r="K169" i="1" a="1"/>
  <c r="K169" i="1" s="1"/>
  <c r="K170" i="1" a="1"/>
  <c r="K170" i="1" s="1"/>
  <c r="K171" i="1" a="1"/>
  <c r="K171" i="1" s="1"/>
  <c r="K172" i="1" a="1"/>
  <c r="K172" i="1" s="1"/>
  <c r="K173" i="1" a="1"/>
  <c r="K173" i="1" s="1"/>
  <c r="K174" i="1" a="1"/>
  <c r="K174" i="1" s="1"/>
  <c r="K175" i="1" a="1"/>
  <c r="K175" i="1" s="1"/>
  <c r="K176" i="1" a="1"/>
  <c r="K176" i="1" s="1"/>
  <c r="K177" i="1" a="1"/>
  <c r="K177" i="1" s="1"/>
  <c r="K178" i="1" a="1"/>
  <c r="K178" i="1" s="1"/>
  <c r="K179" i="1" a="1"/>
  <c r="K179" i="1" s="1"/>
  <c r="K180" i="1" a="1"/>
  <c r="K180" i="1" s="1"/>
  <c r="K181" i="1" a="1"/>
  <c r="K181" i="1" s="1"/>
  <c r="K182" i="1" a="1"/>
  <c r="K182" i="1" s="1"/>
  <c r="K183" i="1" a="1"/>
  <c r="K183" i="1" s="1"/>
  <c r="K184" i="1" a="1"/>
  <c r="K184" i="1" s="1"/>
  <c r="K185" i="1" a="1"/>
  <c r="K185" i="1" s="1"/>
  <c r="K186" i="1" a="1"/>
  <c r="K186" i="1" s="1"/>
  <c r="K187" i="1" a="1"/>
  <c r="K187" i="1" s="1"/>
  <c r="K188" i="1" a="1"/>
  <c r="K188" i="1" s="1"/>
  <c r="K189" i="1" a="1"/>
  <c r="K189" i="1" s="1"/>
  <c r="K190" i="1" a="1"/>
  <c r="K190" i="1" s="1"/>
  <c r="K191" i="1" a="1"/>
  <c r="K191" i="1" s="1"/>
  <c r="K192" i="1" a="1"/>
  <c r="K192" i="1" s="1"/>
  <c r="K193" i="1" a="1"/>
  <c r="K193" i="1" s="1"/>
  <c r="K194" i="1" a="1"/>
  <c r="K194" i="1" s="1"/>
  <c r="K195" i="1" a="1"/>
  <c r="K195" i="1" s="1"/>
  <c r="K196" i="1" a="1"/>
  <c r="K196" i="1" s="1"/>
  <c r="K197" i="1" a="1"/>
  <c r="K197" i="1" s="1"/>
  <c r="K198" i="1" a="1"/>
  <c r="K198" i="1" s="1"/>
  <c r="K199" i="1" a="1"/>
  <c r="K199" i="1" s="1"/>
  <c r="K200" i="1" a="1"/>
  <c r="K200" i="1" s="1"/>
  <c r="K201" i="1" a="1"/>
  <c r="K201" i="1" s="1"/>
  <c r="K202" i="1" a="1"/>
  <c r="K202" i="1" s="1"/>
  <c r="K203" i="1" a="1"/>
  <c r="K203" i="1" s="1"/>
  <c r="K204" i="1" a="1"/>
  <c r="K204" i="1" s="1"/>
  <c r="K205" i="1" a="1"/>
  <c r="K205" i="1" s="1"/>
  <c r="K206" i="1" a="1"/>
  <c r="K206" i="1" s="1"/>
  <c r="K207" i="1" a="1"/>
  <c r="K207" i="1" s="1"/>
  <c r="K208" i="1" a="1"/>
  <c r="K208" i="1" s="1"/>
  <c r="K209" i="1" a="1"/>
  <c r="K209" i="1" s="1"/>
  <c r="K210" i="1" a="1"/>
  <c r="K210" i="1" s="1"/>
  <c r="K211" i="1" a="1"/>
  <c r="K211" i="1" s="1"/>
  <c r="K212" i="1" a="1"/>
  <c r="K212" i="1" s="1"/>
  <c r="K213" i="1" a="1"/>
  <c r="K213" i="1" s="1"/>
  <c r="K214" i="1" a="1"/>
  <c r="K214" i="1" s="1"/>
  <c r="K215" i="1" a="1"/>
  <c r="K215" i="1" s="1"/>
  <c r="K216" i="1" a="1"/>
  <c r="K216" i="1" s="1"/>
  <c r="K217" i="1" a="1"/>
  <c r="K217" i="1" s="1"/>
  <c r="K218" i="1" a="1"/>
  <c r="K218" i="1" s="1"/>
  <c r="K219" i="1" a="1"/>
  <c r="K219" i="1" s="1"/>
  <c r="K220" i="1" a="1"/>
  <c r="K220" i="1" s="1"/>
  <c r="K221" i="1" a="1"/>
  <c r="K221" i="1" s="1"/>
  <c r="K222" i="1" a="1"/>
  <c r="K222" i="1" s="1"/>
  <c r="K223" i="1" a="1"/>
  <c r="K223" i="1" s="1"/>
  <c r="K224" i="1" a="1"/>
  <c r="K224" i="1" s="1"/>
  <c r="K225" i="1" a="1"/>
  <c r="K225" i="1" s="1"/>
  <c r="K226" i="1" a="1"/>
  <c r="K226" i="1" s="1"/>
  <c r="K227" i="1" a="1"/>
  <c r="K227" i="1" s="1"/>
  <c r="K228" i="1" a="1"/>
  <c r="K228" i="1" s="1"/>
  <c r="K229" i="1" a="1"/>
  <c r="K229" i="1" s="1"/>
  <c r="K230" i="1" a="1"/>
  <c r="K230" i="1" s="1"/>
  <c r="K231" i="1" a="1"/>
  <c r="K231" i="1" s="1"/>
  <c r="K232" i="1" a="1"/>
  <c r="K232" i="1" s="1"/>
  <c r="K233" i="1" a="1"/>
  <c r="K233" i="1" s="1"/>
  <c r="K234" i="1" a="1"/>
  <c r="K234" i="1" s="1"/>
  <c r="K235" i="1" a="1"/>
  <c r="K235" i="1" s="1"/>
  <c r="K236" i="1" a="1"/>
  <c r="K236" i="1" s="1"/>
  <c r="K237" i="1" a="1"/>
  <c r="K237" i="1" s="1"/>
  <c r="K238" i="1" a="1"/>
  <c r="K238" i="1" s="1"/>
  <c r="K239" i="1" a="1"/>
  <c r="K239" i="1" s="1"/>
  <c r="K240" i="1" a="1"/>
  <c r="K240" i="1" s="1"/>
  <c r="K241" i="1" a="1"/>
  <c r="K241" i="1" s="1"/>
  <c r="K242" i="1" a="1"/>
  <c r="K242" i="1" s="1"/>
  <c r="K243" i="1" a="1"/>
  <c r="K243" i="1" s="1"/>
  <c r="K244" i="1" a="1"/>
  <c r="K244" i="1" s="1"/>
  <c r="K245" i="1" a="1"/>
  <c r="K245" i="1" s="1"/>
  <c r="K246" i="1" a="1"/>
  <c r="K246" i="1" s="1"/>
  <c r="K247" i="1" a="1"/>
  <c r="K247" i="1" s="1"/>
  <c r="K248" i="1" a="1"/>
  <c r="K248" i="1" s="1"/>
  <c r="K249" i="1" a="1"/>
  <c r="K249" i="1" s="1"/>
  <c r="K250" i="1" a="1"/>
  <c r="K250" i="1" s="1"/>
  <c r="K251" i="1" a="1"/>
  <c r="K251" i="1" s="1"/>
  <c r="K252" i="1" a="1"/>
  <c r="K252" i="1" s="1"/>
  <c r="K253" i="1" a="1"/>
  <c r="K253" i="1" s="1"/>
  <c r="K254" i="1" a="1"/>
  <c r="K254" i="1" s="1"/>
  <c r="K255" i="1" a="1"/>
  <c r="K255" i="1" s="1"/>
  <c r="K256" i="1" a="1"/>
  <c r="K256" i="1" s="1"/>
  <c r="K257" i="1" a="1"/>
  <c r="K257" i="1" s="1"/>
  <c r="K258" i="1" a="1"/>
  <c r="K258" i="1" s="1"/>
  <c r="K259" i="1" a="1"/>
  <c r="K259" i="1" s="1"/>
  <c r="K260" i="1" a="1"/>
  <c r="K260" i="1" s="1"/>
  <c r="K261" i="1" a="1"/>
  <c r="K261" i="1" s="1"/>
  <c r="K262" i="1" a="1"/>
  <c r="K262" i="1" s="1"/>
  <c r="K263" i="1" a="1"/>
  <c r="K263" i="1" s="1"/>
  <c r="K264" i="1" a="1"/>
  <c r="K264" i="1" s="1"/>
  <c r="K265" i="1" a="1"/>
  <c r="K265" i="1" s="1"/>
  <c r="K266" i="1" a="1"/>
  <c r="K266" i="1" s="1"/>
  <c r="K267" i="1" a="1"/>
  <c r="K267" i="1" s="1"/>
  <c r="K268" i="1" a="1"/>
  <c r="K268" i="1" s="1"/>
  <c r="K269" i="1" a="1"/>
  <c r="K269" i="1" s="1"/>
  <c r="K270" i="1" a="1"/>
  <c r="K270" i="1" s="1"/>
  <c r="K271" i="1" a="1"/>
  <c r="K271" i="1" s="1"/>
  <c r="K272" i="1" a="1"/>
  <c r="K272" i="1" s="1"/>
  <c r="K273" i="1" a="1"/>
  <c r="K273" i="1" s="1"/>
  <c r="K274" i="1" a="1"/>
  <c r="K274" i="1" s="1"/>
  <c r="K275" i="1" a="1"/>
  <c r="K275" i="1" s="1"/>
  <c r="K276" i="1" a="1"/>
  <c r="K276" i="1" s="1"/>
  <c r="K277" i="1" a="1"/>
  <c r="K277" i="1" s="1"/>
  <c r="K278" i="1" a="1"/>
  <c r="K278" i="1" s="1"/>
  <c r="K279" i="1" a="1"/>
  <c r="K279" i="1" s="1"/>
  <c r="K280" i="1" a="1"/>
  <c r="K280" i="1" s="1"/>
  <c r="K281" i="1" a="1"/>
  <c r="K281" i="1" s="1"/>
  <c r="K282" i="1" a="1"/>
  <c r="K282" i="1" s="1"/>
  <c r="K283" i="1" a="1"/>
  <c r="K283" i="1" s="1"/>
  <c r="K284" i="1" a="1"/>
  <c r="K284" i="1" s="1"/>
  <c r="K285" i="1" a="1"/>
  <c r="K285" i="1" s="1"/>
  <c r="K286" i="1" a="1"/>
  <c r="K286" i="1" s="1"/>
  <c r="K287" i="1" a="1"/>
  <c r="K287" i="1" s="1"/>
  <c r="K288" i="1" a="1"/>
  <c r="K288" i="1" s="1"/>
  <c r="K289" i="1" a="1"/>
  <c r="K289" i="1" s="1"/>
  <c r="K290" i="1" a="1"/>
  <c r="K290" i="1" s="1"/>
  <c r="K291" i="1" a="1"/>
  <c r="K291" i="1" s="1"/>
  <c r="K292" i="1" a="1"/>
  <c r="K292" i="1" s="1"/>
  <c r="K293" i="1" a="1"/>
  <c r="K293" i="1" s="1"/>
  <c r="K294" i="1" a="1"/>
  <c r="K294" i="1" s="1"/>
  <c r="K295" i="1" a="1"/>
  <c r="K295" i="1" s="1"/>
  <c r="K296" i="1" a="1"/>
  <c r="K296" i="1" s="1"/>
  <c r="K297" i="1" a="1"/>
  <c r="K297" i="1" s="1"/>
  <c r="K298" i="1" a="1"/>
  <c r="K298" i="1" s="1"/>
  <c r="K299" i="1" a="1"/>
  <c r="K299" i="1" s="1"/>
  <c r="K300" i="1" a="1"/>
  <c r="K300" i="1" s="1"/>
  <c r="K301" i="1" a="1"/>
  <c r="K301" i="1" s="1"/>
  <c r="K302" i="1" a="1"/>
  <c r="K302" i="1" s="1"/>
  <c r="K303" i="1" a="1"/>
  <c r="K303" i="1" s="1"/>
  <c r="K304" i="1" a="1"/>
  <c r="K304" i="1" s="1"/>
  <c r="K305" i="1" a="1"/>
  <c r="K305" i="1" s="1"/>
  <c r="K306" i="1" a="1"/>
  <c r="K306" i="1" s="1"/>
  <c r="K307" i="1" a="1"/>
  <c r="K307" i="1" s="1"/>
  <c r="K308" i="1" a="1"/>
  <c r="K308" i="1" s="1"/>
  <c r="K309" i="1" a="1"/>
  <c r="K309" i="1" s="1"/>
  <c r="K310" i="1" a="1"/>
  <c r="K310" i="1" s="1"/>
  <c r="K311" i="1" a="1"/>
  <c r="K311" i="1" s="1"/>
  <c r="K312" i="1" a="1"/>
  <c r="K312" i="1" s="1"/>
  <c r="K313" i="1" a="1"/>
  <c r="K313" i="1" s="1"/>
  <c r="K314" i="1" a="1"/>
  <c r="K314" i="1" s="1"/>
  <c r="K315" i="1" a="1"/>
  <c r="K315" i="1" s="1"/>
  <c r="K316" i="1" a="1"/>
  <c r="K316" i="1" s="1"/>
  <c r="K317" i="1" a="1"/>
  <c r="K317" i="1" s="1"/>
  <c r="K318" i="1" a="1"/>
  <c r="K318" i="1" s="1"/>
  <c r="K319" i="1" a="1"/>
  <c r="K319" i="1" s="1"/>
  <c r="K320" i="1" a="1"/>
  <c r="K320" i="1" s="1"/>
  <c r="K321" i="1" a="1"/>
  <c r="K321" i="1" s="1"/>
  <c r="K322" i="1" a="1"/>
  <c r="K322" i="1" s="1"/>
  <c r="K323" i="1" a="1"/>
  <c r="K323" i="1" s="1"/>
  <c r="K324" i="1" a="1"/>
  <c r="K324" i="1" s="1"/>
  <c r="K325" i="1" a="1"/>
  <c r="K325" i="1" s="1"/>
  <c r="K326" i="1" a="1"/>
  <c r="K326" i="1" s="1"/>
  <c r="K327" i="1" a="1"/>
  <c r="K327" i="1" s="1"/>
  <c r="K328" i="1" a="1"/>
  <c r="K328" i="1" s="1"/>
  <c r="K329" i="1" a="1"/>
  <c r="K329" i="1" s="1"/>
  <c r="K330" i="1" a="1"/>
  <c r="K330" i="1" s="1"/>
  <c r="K331" i="1" a="1"/>
  <c r="K331" i="1" s="1"/>
  <c r="K332" i="1" a="1"/>
  <c r="K332" i="1" s="1"/>
  <c r="K333" i="1" a="1"/>
  <c r="K333" i="1" s="1"/>
  <c r="K334" i="1" a="1"/>
  <c r="K334" i="1" s="1"/>
  <c r="K335" i="1" a="1"/>
  <c r="K335" i="1" s="1"/>
  <c r="K336" i="1" a="1"/>
  <c r="K336" i="1" s="1"/>
  <c r="K337" i="1" a="1"/>
  <c r="K337" i="1" s="1"/>
  <c r="K338" i="1" a="1"/>
  <c r="K338" i="1" s="1"/>
  <c r="K339" i="1" a="1"/>
  <c r="K339" i="1" s="1"/>
  <c r="K340" i="1" a="1"/>
  <c r="K340" i="1" s="1"/>
  <c r="K341" i="1" a="1"/>
  <c r="K341" i="1" s="1"/>
  <c r="K342" i="1" a="1"/>
  <c r="K342" i="1" s="1"/>
  <c r="K343" i="1" a="1"/>
  <c r="K343" i="1" s="1"/>
  <c r="K344" i="1" a="1"/>
  <c r="K344" i="1" s="1"/>
  <c r="K345" i="1" a="1"/>
  <c r="K345" i="1" s="1"/>
  <c r="K346" i="1" a="1"/>
  <c r="K346" i="1" s="1"/>
  <c r="K347" i="1" a="1"/>
  <c r="K347" i="1" s="1"/>
  <c r="K348" i="1" a="1"/>
  <c r="K348" i="1" s="1"/>
  <c r="K349" i="1" a="1"/>
  <c r="K349" i="1" s="1"/>
  <c r="K350" i="1" a="1"/>
  <c r="K350" i="1" s="1"/>
  <c r="K351" i="1" a="1"/>
  <c r="K351" i="1" s="1"/>
  <c r="K352" i="1" a="1"/>
  <c r="K352" i="1" s="1"/>
  <c r="K353" i="1" a="1"/>
  <c r="K353" i="1" s="1"/>
  <c r="K354" i="1" a="1"/>
  <c r="K354" i="1" s="1"/>
  <c r="K355" i="1" a="1"/>
  <c r="K355" i="1" s="1"/>
  <c r="K356" i="1" a="1"/>
  <c r="K356" i="1" s="1"/>
  <c r="K357" i="1" a="1"/>
  <c r="K357" i="1" s="1"/>
  <c r="K358" i="1" a="1"/>
  <c r="K358" i="1" s="1"/>
  <c r="K359" i="1" a="1"/>
  <c r="K359" i="1" s="1"/>
  <c r="K360" i="1" a="1"/>
  <c r="K360" i="1" s="1"/>
  <c r="K361" i="1" a="1"/>
  <c r="K361" i="1" s="1"/>
  <c r="K362" i="1" a="1"/>
  <c r="K362" i="1" s="1"/>
  <c r="K363" i="1" a="1"/>
  <c r="K363" i="1" s="1"/>
  <c r="K364" i="1" a="1"/>
  <c r="K364" i="1" s="1"/>
  <c r="K365" i="1" a="1"/>
  <c r="K365" i="1" s="1"/>
  <c r="K366" i="1" a="1"/>
  <c r="K366" i="1" s="1"/>
  <c r="K367" i="1" a="1"/>
  <c r="K367" i="1" s="1"/>
  <c r="K368" i="1" a="1"/>
  <c r="K368" i="1" s="1"/>
  <c r="K369" i="1" a="1"/>
  <c r="K369" i="1" s="1"/>
  <c r="K370" i="1" a="1"/>
  <c r="K370" i="1" s="1"/>
  <c r="K371" i="1" a="1"/>
  <c r="K371" i="1" s="1"/>
  <c r="K372" i="1" a="1"/>
  <c r="K372" i="1" s="1"/>
  <c r="K373" i="1" a="1"/>
  <c r="K373" i="1" s="1"/>
  <c r="K374" i="1" a="1"/>
  <c r="K374" i="1" s="1"/>
  <c r="K375" i="1" a="1"/>
  <c r="K375" i="1" s="1"/>
  <c r="K376" i="1" a="1"/>
  <c r="K376" i="1" s="1"/>
  <c r="K377" i="1" a="1"/>
  <c r="K377" i="1" s="1"/>
  <c r="K378" i="1" a="1"/>
  <c r="K378" i="1" s="1"/>
  <c r="K379" i="1" a="1"/>
  <c r="K379" i="1" s="1"/>
  <c r="K380" i="1" a="1"/>
  <c r="K380" i="1" s="1"/>
  <c r="K381" i="1" a="1"/>
  <c r="K381" i="1" s="1"/>
  <c r="K382" i="1" a="1"/>
  <c r="K382" i="1" s="1"/>
  <c r="K383" i="1" a="1"/>
  <c r="K383" i="1" s="1"/>
  <c r="K384" i="1" a="1"/>
  <c r="K384" i="1" s="1"/>
  <c r="K385" i="1" a="1"/>
  <c r="K385" i="1" s="1"/>
  <c r="K386" i="1" a="1"/>
  <c r="K386" i="1" s="1"/>
  <c r="K387" i="1" a="1"/>
  <c r="K387" i="1" s="1"/>
  <c r="K388" i="1" a="1"/>
  <c r="K388" i="1" s="1"/>
  <c r="K389" i="1" a="1"/>
  <c r="K389" i="1" s="1"/>
  <c r="K390" i="1" a="1"/>
  <c r="K390" i="1" s="1"/>
  <c r="K391" i="1" a="1"/>
  <c r="K391" i="1" s="1"/>
  <c r="K392" i="1" a="1"/>
  <c r="K392" i="1" s="1"/>
  <c r="K393" i="1" a="1"/>
  <c r="K393" i="1" s="1"/>
  <c r="K394" i="1" a="1"/>
  <c r="K394" i="1" s="1"/>
  <c r="K395" i="1" a="1"/>
  <c r="K395" i="1" s="1"/>
  <c r="K396" i="1" a="1"/>
  <c r="K396" i="1" s="1"/>
  <c r="K397" i="1" a="1"/>
  <c r="K397" i="1" s="1"/>
  <c r="K398" i="1" a="1"/>
  <c r="K398" i="1" s="1"/>
  <c r="K399" i="1" a="1"/>
  <c r="K399" i="1" s="1"/>
  <c r="K400" i="1" a="1"/>
  <c r="K400" i="1" s="1"/>
  <c r="K401" i="1" a="1"/>
  <c r="K401" i="1" s="1"/>
  <c r="K402" i="1" a="1"/>
  <c r="K402" i="1" s="1"/>
  <c r="K403" i="1" a="1"/>
  <c r="K403" i="1" s="1"/>
  <c r="K404" i="1" a="1"/>
  <c r="K404" i="1" s="1"/>
  <c r="K405" i="1" a="1"/>
  <c r="K405" i="1" s="1"/>
  <c r="K406" i="1" a="1"/>
  <c r="K406" i="1" s="1"/>
  <c r="K407" i="1" a="1"/>
  <c r="K407" i="1" s="1"/>
  <c r="K408" i="1" a="1"/>
  <c r="K408" i="1" s="1"/>
  <c r="K409" i="1" a="1"/>
  <c r="K409" i="1" s="1"/>
  <c r="K410" i="1" a="1"/>
  <c r="K410" i="1" s="1"/>
  <c r="K411" i="1" a="1"/>
  <c r="K411" i="1" s="1"/>
  <c r="K412" i="1" a="1"/>
  <c r="K412" i="1" s="1"/>
  <c r="K413" i="1" a="1"/>
  <c r="K413" i="1" s="1"/>
  <c r="K414" i="1" a="1"/>
  <c r="K414" i="1" s="1"/>
  <c r="K415" i="1" a="1"/>
  <c r="K415" i="1" s="1"/>
  <c r="K416" i="1" a="1"/>
  <c r="K416" i="1" s="1"/>
  <c r="K417" i="1" a="1"/>
  <c r="K417" i="1" s="1"/>
  <c r="K418" i="1" a="1"/>
  <c r="K418" i="1" s="1"/>
  <c r="K419" i="1" a="1"/>
  <c r="K419" i="1" s="1"/>
  <c r="K420" i="1" a="1"/>
  <c r="K420" i="1" s="1"/>
  <c r="K421" i="1" a="1"/>
  <c r="K421" i="1" s="1"/>
  <c r="K422" i="1" a="1"/>
  <c r="K422" i="1" s="1"/>
  <c r="K423" i="1" a="1"/>
  <c r="K423" i="1" s="1"/>
  <c r="K424" i="1" a="1"/>
  <c r="K424" i="1" s="1"/>
  <c r="K425" i="1" a="1"/>
  <c r="K425" i="1" s="1"/>
  <c r="K426" i="1" a="1"/>
  <c r="K426" i="1" s="1"/>
  <c r="K427" i="1" a="1"/>
  <c r="K427" i="1" s="1"/>
  <c r="K428" i="1" a="1"/>
  <c r="K428" i="1" s="1"/>
  <c r="K429" i="1" a="1"/>
  <c r="K429" i="1" s="1"/>
  <c r="K430" i="1" a="1"/>
  <c r="K430" i="1" s="1"/>
  <c r="K431" i="1" a="1"/>
  <c r="K431" i="1" s="1"/>
  <c r="K432" i="1" a="1"/>
  <c r="K432" i="1" s="1"/>
  <c r="K433" i="1" a="1"/>
  <c r="K433" i="1" s="1"/>
  <c r="K434" i="1" a="1"/>
  <c r="K434" i="1" s="1"/>
  <c r="K435" i="1" a="1"/>
  <c r="K435" i="1" s="1"/>
  <c r="K436" i="1" a="1"/>
  <c r="K436" i="1" s="1"/>
  <c r="K437" i="1" a="1"/>
  <c r="K437" i="1" s="1"/>
  <c r="K438" i="1" a="1"/>
  <c r="K438" i="1" s="1"/>
  <c r="K439" i="1" a="1"/>
  <c r="K439" i="1" s="1"/>
  <c r="K440" i="1" a="1"/>
  <c r="K440" i="1" s="1"/>
  <c r="K441" i="1" a="1"/>
  <c r="K441" i="1" s="1"/>
  <c r="K442" i="1" a="1"/>
  <c r="K442" i="1" s="1"/>
  <c r="K443" i="1" a="1"/>
  <c r="K443" i="1" s="1"/>
  <c r="K444" i="1" a="1"/>
  <c r="K444" i="1" s="1"/>
  <c r="K445" i="1" a="1"/>
  <c r="K445" i="1" s="1"/>
  <c r="K446" i="1" a="1"/>
  <c r="K446" i="1" s="1"/>
  <c r="K447" i="1" a="1"/>
  <c r="K447" i="1" s="1"/>
  <c r="K448" i="1" a="1"/>
  <c r="K448" i="1" s="1"/>
  <c r="K449" i="1" a="1"/>
  <c r="K449" i="1" s="1"/>
  <c r="K450" i="1" a="1"/>
  <c r="K450" i="1" s="1"/>
  <c r="K451" i="1" a="1"/>
  <c r="K451" i="1" s="1"/>
  <c r="K452" i="1" a="1"/>
  <c r="K452" i="1" s="1"/>
  <c r="K453" i="1" a="1"/>
  <c r="K453" i="1" s="1"/>
  <c r="K454" i="1" a="1"/>
  <c r="K454" i="1" s="1"/>
  <c r="K455" i="1" a="1"/>
  <c r="K455" i="1" s="1"/>
  <c r="K456" i="1" a="1"/>
  <c r="K456" i="1" s="1"/>
  <c r="K457" i="1" a="1"/>
  <c r="K457" i="1" s="1"/>
  <c r="K458" i="1" a="1"/>
  <c r="K458" i="1" s="1"/>
  <c r="K459" i="1" a="1"/>
  <c r="K459" i="1" s="1"/>
  <c r="K460" i="1" a="1"/>
  <c r="K460" i="1" s="1"/>
  <c r="K461" i="1" a="1"/>
  <c r="K461" i="1" s="1"/>
  <c r="K462" i="1" a="1"/>
  <c r="K462" i="1" s="1"/>
  <c r="K463" i="1" a="1"/>
  <c r="K463" i="1" s="1"/>
  <c r="K464" i="1" a="1"/>
  <c r="K464" i="1" s="1"/>
  <c r="K465" i="1" a="1"/>
  <c r="K465" i="1" s="1"/>
  <c r="K466" i="1" a="1"/>
  <c r="K466" i="1" s="1"/>
  <c r="K467" i="1" a="1"/>
  <c r="K467" i="1" s="1"/>
  <c r="K468" i="1" a="1"/>
  <c r="K468" i="1" s="1"/>
  <c r="K469" i="1" a="1"/>
  <c r="K469" i="1" s="1"/>
  <c r="K470" i="1" a="1"/>
  <c r="K470" i="1" s="1"/>
  <c r="K471" i="1" a="1"/>
  <c r="K471" i="1" s="1"/>
  <c r="K472" i="1" a="1"/>
  <c r="K472" i="1" s="1"/>
  <c r="K473" i="1" a="1"/>
  <c r="K473" i="1" s="1"/>
  <c r="K474" i="1" a="1"/>
  <c r="K474" i="1" s="1"/>
  <c r="K475" i="1" a="1"/>
  <c r="K475" i="1" s="1"/>
  <c r="K476" i="1" a="1"/>
  <c r="K476" i="1" s="1"/>
  <c r="K477" i="1" a="1"/>
  <c r="K477" i="1" s="1"/>
  <c r="K478" i="1" a="1"/>
  <c r="K478" i="1" s="1"/>
  <c r="K479" i="1" a="1"/>
  <c r="K479" i="1" s="1"/>
  <c r="K480" i="1" a="1"/>
  <c r="K480" i="1" s="1"/>
  <c r="K481" i="1" a="1"/>
  <c r="K481" i="1" s="1"/>
  <c r="K482" i="1" a="1"/>
  <c r="K482" i="1" s="1"/>
  <c r="K483" i="1" a="1"/>
  <c r="K483" i="1" s="1"/>
  <c r="K484" i="1" a="1"/>
  <c r="K484" i="1" s="1"/>
  <c r="K485" i="1" a="1"/>
  <c r="K485" i="1" s="1"/>
  <c r="K486" i="1" a="1"/>
  <c r="K486" i="1" s="1"/>
  <c r="K487" i="1" a="1"/>
  <c r="K487" i="1" s="1"/>
  <c r="K488" i="1" a="1"/>
  <c r="K488" i="1" s="1"/>
  <c r="K489" i="1" a="1"/>
  <c r="K489" i="1" s="1"/>
  <c r="K490" i="1" a="1"/>
  <c r="K490" i="1" s="1"/>
  <c r="K491" i="1" a="1"/>
  <c r="K491" i="1" s="1"/>
  <c r="K492" i="1" a="1"/>
  <c r="K492" i="1" s="1"/>
  <c r="K493" i="1" a="1"/>
  <c r="K493" i="1" s="1"/>
  <c r="K494" i="1" a="1"/>
  <c r="K494" i="1" s="1"/>
  <c r="K495" i="1" a="1"/>
  <c r="K495" i="1" s="1"/>
  <c r="K496" i="1" a="1"/>
  <c r="K496" i="1" s="1"/>
  <c r="K497" i="1" a="1"/>
  <c r="K497" i="1" s="1"/>
  <c r="K498" i="1" a="1"/>
  <c r="K498" i="1" s="1"/>
  <c r="K499" i="1" a="1"/>
  <c r="K499" i="1" s="1"/>
  <c r="K500" i="1" a="1"/>
  <c r="K500" i="1" s="1"/>
  <c r="K501" i="1" a="1"/>
  <c r="K501" i="1" s="1"/>
  <c r="K502" i="1" a="1"/>
  <c r="K502" i="1" s="1"/>
  <c r="K503" i="1" a="1"/>
  <c r="K503" i="1" s="1"/>
  <c r="K504" i="1" a="1"/>
  <c r="K504" i="1" s="1"/>
  <c r="K505" i="1" a="1"/>
  <c r="K505" i="1" s="1"/>
  <c r="K506" i="1" a="1"/>
  <c r="K506" i="1" s="1"/>
  <c r="K507" i="1" a="1"/>
  <c r="K507" i="1" s="1"/>
  <c r="K508" i="1" a="1"/>
  <c r="K508" i="1" s="1"/>
  <c r="K509" i="1" a="1"/>
  <c r="K509" i="1" s="1"/>
  <c r="K510" i="1" a="1"/>
  <c r="K510" i="1" s="1"/>
  <c r="K511" i="1" a="1"/>
  <c r="K511" i="1" s="1"/>
  <c r="K512" i="1" a="1"/>
  <c r="K512" i="1" s="1"/>
  <c r="K513" i="1" a="1"/>
  <c r="K513" i="1" s="1"/>
  <c r="K514" i="1" a="1"/>
  <c r="K514" i="1" s="1"/>
  <c r="K515" i="1" a="1"/>
  <c r="K515" i="1" s="1"/>
  <c r="K516" i="1" a="1"/>
  <c r="K516" i="1" s="1"/>
  <c r="K517" i="1" a="1"/>
  <c r="K517" i="1" s="1"/>
  <c r="K518" i="1" a="1"/>
  <c r="K518" i="1" s="1"/>
  <c r="K519" i="1" a="1"/>
  <c r="K519" i="1" s="1"/>
  <c r="K520" i="1" a="1"/>
  <c r="K520" i="1" s="1"/>
  <c r="K521" i="1" a="1"/>
  <c r="K521" i="1" s="1"/>
  <c r="K522" i="1" a="1"/>
  <c r="K522" i="1" s="1"/>
  <c r="K523" i="1" a="1"/>
  <c r="K523" i="1" s="1"/>
  <c r="K524" i="1" a="1"/>
  <c r="K524" i="1" s="1"/>
  <c r="K525" i="1" a="1"/>
  <c r="K525" i="1" s="1"/>
  <c r="K526" i="1" a="1"/>
  <c r="K526" i="1" s="1"/>
  <c r="K527" i="1" a="1"/>
  <c r="K527" i="1" s="1"/>
  <c r="K528" i="1" a="1"/>
  <c r="K528" i="1" s="1"/>
  <c r="K529" i="1" a="1"/>
  <c r="K529" i="1" s="1"/>
  <c r="K530" i="1" a="1"/>
  <c r="K530" i="1" s="1"/>
  <c r="K531" i="1" a="1"/>
  <c r="K531" i="1" s="1"/>
  <c r="K532" i="1" a="1"/>
  <c r="K532" i="1" s="1"/>
  <c r="K533" i="1" a="1"/>
  <c r="K533" i="1" s="1"/>
  <c r="K534" i="1" a="1"/>
  <c r="K534" i="1" s="1"/>
  <c r="K535" i="1" a="1"/>
  <c r="K535" i="1" s="1"/>
  <c r="K536" i="1" a="1"/>
  <c r="K536" i="1" s="1"/>
  <c r="K537" i="1" a="1"/>
  <c r="K537" i="1" s="1"/>
  <c r="K538" i="1" a="1"/>
  <c r="K538" i="1" s="1"/>
  <c r="K539" i="1" a="1"/>
  <c r="K539" i="1" s="1"/>
  <c r="K540" i="1" a="1"/>
  <c r="K540" i="1" s="1"/>
  <c r="K541" i="1" a="1"/>
  <c r="K541" i="1" s="1"/>
  <c r="K542" i="1" a="1"/>
  <c r="K542" i="1" s="1"/>
  <c r="K543" i="1" a="1"/>
  <c r="K543" i="1" s="1"/>
  <c r="K544" i="1" a="1"/>
  <c r="K544" i="1" s="1"/>
  <c r="K545" i="1" a="1"/>
  <c r="K545" i="1" s="1"/>
  <c r="K546" i="1" a="1"/>
  <c r="K546" i="1" s="1"/>
  <c r="K547" i="1" a="1"/>
  <c r="K547" i="1" s="1"/>
  <c r="K548" i="1" a="1"/>
  <c r="K548" i="1" s="1"/>
  <c r="K549" i="1" a="1"/>
  <c r="K549" i="1" s="1"/>
  <c r="K550" i="1" a="1"/>
  <c r="K550" i="1" s="1"/>
  <c r="K551" i="1" a="1"/>
  <c r="K551" i="1" s="1"/>
  <c r="K552" i="1" a="1"/>
  <c r="K552" i="1" s="1"/>
  <c r="K553" i="1" a="1"/>
  <c r="K553" i="1" s="1"/>
  <c r="K554" i="1" a="1"/>
  <c r="K554" i="1" s="1"/>
  <c r="K555" i="1" a="1"/>
  <c r="K555" i="1" s="1"/>
  <c r="K556" i="1" a="1"/>
  <c r="K556" i="1" s="1"/>
  <c r="K557" i="1" a="1"/>
  <c r="K557" i="1" s="1"/>
  <c r="K558" i="1" a="1"/>
  <c r="K558" i="1" s="1"/>
  <c r="K559" i="1" a="1"/>
  <c r="K559" i="1" s="1"/>
  <c r="K560" i="1" a="1"/>
  <c r="K560" i="1" s="1"/>
  <c r="K561" i="1" a="1"/>
  <c r="K561" i="1" s="1"/>
  <c r="K562" i="1" a="1"/>
  <c r="K562" i="1" s="1"/>
  <c r="K563" i="1" a="1"/>
  <c r="K563" i="1" s="1"/>
  <c r="K564" i="1" a="1"/>
  <c r="K564" i="1" s="1"/>
  <c r="K565" i="1" a="1"/>
  <c r="K565" i="1" s="1"/>
  <c r="K566" i="1" a="1"/>
  <c r="K566" i="1" s="1"/>
  <c r="K567" i="1" a="1"/>
  <c r="K567" i="1" s="1"/>
  <c r="K568" i="1" a="1"/>
  <c r="K568" i="1" s="1"/>
  <c r="K569" i="1" a="1"/>
  <c r="K569" i="1" s="1"/>
  <c r="K570" i="1" a="1"/>
  <c r="K570" i="1" s="1"/>
  <c r="K571" i="1" a="1"/>
  <c r="K571" i="1" s="1"/>
  <c r="K572" i="1" a="1"/>
  <c r="K572" i="1" s="1"/>
  <c r="K573" i="1" a="1"/>
  <c r="K573" i="1" s="1"/>
  <c r="K574" i="1" a="1"/>
  <c r="K574" i="1" s="1"/>
  <c r="K575" i="1" a="1"/>
  <c r="K575" i="1" s="1"/>
  <c r="K576" i="1" a="1"/>
  <c r="K576" i="1" s="1"/>
  <c r="K577" i="1" a="1"/>
  <c r="K577" i="1" s="1"/>
  <c r="K578" i="1" a="1"/>
  <c r="K578" i="1" s="1"/>
  <c r="K579" i="1" a="1"/>
  <c r="K579" i="1" s="1"/>
  <c r="K580" i="1" a="1"/>
  <c r="K580" i="1" s="1"/>
  <c r="K581" i="1" a="1"/>
  <c r="K581" i="1" s="1"/>
  <c r="K582" i="1" a="1"/>
  <c r="K582" i="1" s="1"/>
  <c r="K583" i="1" a="1"/>
  <c r="K583" i="1" s="1"/>
  <c r="K584" i="1" a="1"/>
  <c r="K584" i="1" s="1"/>
  <c r="K585" i="1" a="1"/>
  <c r="K585" i="1" s="1"/>
  <c r="K586" i="1" a="1"/>
  <c r="K586" i="1" s="1"/>
  <c r="K587" i="1" a="1"/>
  <c r="K587" i="1" s="1"/>
  <c r="K588" i="1" a="1"/>
  <c r="K588" i="1" s="1"/>
  <c r="K589" i="1" a="1"/>
  <c r="K589" i="1" s="1"/>
  <c r="K590" i="1" a="1"/>
  <c r="K590" i="1" s="1"/>
  <c r="K591" i="1" a="1"/>
  <c r="K591" i="1" s="1"/>
  <c r="K592" i="1" a="1"/>
  <c r="K592" i="1" s="1"/>
  <c r="K593" i="1" a="1"/>
  <c r="K593" i="1" s="1"/>
  <c r="K594" i="1" a="1"/>
  <c r="K594" i="1" s="1"/>
  <c r="K595" i="1" a="1"/>
  <c r="K595" i="1" s="1"/>
  <c r="K596" i="1" a="1"/>
  <c r="K596" i="1" s="1"/>
  <c r="K597" i="1" a="1"/>
  <c r="K597" i="1" s="1"/>
  <c r="K598" i="1" a="1"/>
  <c r="K598" i="1" s="1"/>
  <c r="K599" i="1" a="1"/>
  <c r="K599" i="1" s="1"/>
  <c r="K600" i="1" a="1"/>
  <c r="K600" i="1" s="1"/>
  <c r="K601" i="1" a="1"/>
  <c r="K601" i="1" s="1"/>
  <c r="K602" i="1" a="1"/>
  <c r="K602" i="1" s="1"/>
  <c r="K603" i="1" a="1"/>
  <c r="K603" i="1" s="1"/>
  <c r="K604" i="1" a="1"/>
  <c r="K604" i="1" s="1"/>
  <c r="K605" i="1" a="1"/>
  <c r="K605" i="1" s="1"/>
  <c r="K606" i="1" a="1"/>
  <c r="K606" i="1" s="1"/>
  <c r="K607" i="1" a="1"/>
  <c r="K607" i="1" s="1"/>
  <c r="K608" i="1" a="1"/>
  <c r="K608" i="1" s="1"/>
  <c r="K609" i="1" a="1"/>
  <c r="K609" i="1" s="1"/>
  <c r="K610" i="1" a="1"/>
  <c r="K610" i="1" s="1"/>
  <c r="K611" i="1" a="1"/>
  <c r="K611" i="1" s="1"/>
  <c r="K612" i="1" a="1"/>
  <c r="K612" i="1" s="1"/>
  <c r="K613" i="1" a="1"/>
  <c r="K613" i="1" s="1"/>
  <c r="K614" i="1" a="1"/>
  <c r="K614" i="1" s="1"/>
  <c r="K615" i="1" a="1"/>
  <c r="K615" i="1" s="1"/>
  <c r="K616" i="1" a="1"/>
  <c r="K616" i="1" s="1"/>
  <c r="K617" i="1" a="1"/>
  <c r="K617" i="1" s="1"/>
  <c r="K618" i="1" a="1"/>
  <c r="K618" i="1" s="1"/>
  <c r="K619" i="1" a="1"/>
  <c r="K619" i="1" s="1"/>
  <c r="K620" i="1" a="1"/>
  <c r="K620" i="1" s="1"/>
  <c r="K621" i="1" a="1"/>
  <c r="K621" i="1" s="1"/>
  <c r="K622" i="1" a="1"/>
  <c r="K622" i="1" s="1"/>
  <c r="K623" i="1" a="1"/>
  <c r="K623" i="1" s="1"/>
  <c r="K624" i="1" a="1"/>
  <c r="K624" i="1" s="1"/>
  <c r="K625" i="1" a="1"/>
  <c r="K625" i="1" s="1"/>
  <c r="K626" i="1" a="1"/>
  <c r="K626" i="1" s="1"/>
  <c r="K627" i="1" a="1"/>
  <c r="K627" i="1" s="1"/>
  <c r="K628" i="1" a="1"/>
  <c r="K628" i="1" s="1"/>
  <c r="K629" i="1" a="1"/>
  <c r="K629" i="1" s="1"/>
  <c r="K630" i="1" a="1"/>
  <c r="K630" i="1" s="1"/>
  <c r="K631" i="1" a="1"/>
  <c r="K631" i="1" s="1"/>
  <c r="K632" i="1" a="1"/>
  <c r="K632" i="1" s="1"/>
  <c r="K633" i="1" a="1"/>
  <c r="K633" i="1" s="1"/>
  <c r="K634" i="1" a="1"/>
  <c r="K634" i="1" s="1"/>
  <c r="K635" i="1" a="1"/>
  <c r="K635" i="1" s="1"/>
  <c r="K636" i="1" a="1"/>
  <c r="K636" i="1" s="1"/>
  <c r="K637" i="1" a="1"/>
  <c r="K637" i="1" s="1"/>
  <c r="K638" i="1" a="1"/>
  <c r="K638" i="1" s="1"/>
  <c r="K639" i="1" a="1"/>
  <c r="K639" i="1" s="1"/>
  <c r="K640" i="1" a="1"/>
  <c r="K640" i="1" s="1"/>
  <c r="K641" i="1" a="1"/>
  <c r="K641" i="1" s="1"/>
  <c r="K642" i="1" a="1"/>
  <c r="K642" i="1" s="1"/>
  <c r="K643" i="1" a="1"/>
  <c r="K643" i="1" s="1"/>
  <c r="K644" i="1" a="1"/>
  <c r="K644" i="1" s="1"/>
  <c r="K645" i="1" a="1"/>
  <c r="K645" i="1" s="1"/>
  <c r="K646" i="1" a="1"/>
  <c r="K646" i="1" s="1"/>
  <c r="K647" i="1" a="1"/>
  <c r="K647" i="1" s="1"/>
  <c r="K648" i="1" a="1"/>
  <c r="K648" i="1" s="1"/>
  <c r="K649" i="1" a="1"/>
  <c r="K649" i="1" s="1"/>
  <c r="K650" i="1" a="1"/>
  <c r="K650" i="1" s="1"/>
  <c r="K651" i="1" a="1"/>
  <c r="K651" i="1" s="1"/>
  <c r="K652" i="1" a="1"/>
  <c r="K652" i="1" s="1"/>
  <c r="K653" i="1" a="1"/>
  <c r="K653" i="1" s="1"/>
  <c r="K654" i="1" a="1"/>
  <c r="K654" i="1" s="1"/>
  <c r="K655" i="1" a="1"/>
  <c r="K655" i="1" s="1"/>
  <c r="K656" i="1" a="1"/>
  <c r="K656" i="1" s="1"/>
  <c r="K657" i="1" a="1"/>
  <c r="K657" i="1" s="1"/>
  <c r="K658" i="1" a="1"/>
  <c r="K658" i="1" s="1"/>
  <c r="K659" i="1" a="1"/>
  <c r="K659" i="1" s="1"/>
  <c r="K660" i="1" a="1"/>
  <c r="K660" i="1" s="1"/>
  <c r="K661" i="1" a="1"/>
  <c r="K661" i="1" s="1"/>
  <c r="K662" i="1" a="1"/>
  <c r="K662" i="1" s="1"/>
  <c r="K663" i="1" a="1"/>
  <c r="K663" i="1" s="1"/>
  <c r="K664" i="1" a="1"/>
  <c r="K664" i="1" s="1"/>
  <c r="K665" i="1" a="1"/>
  <c r="K665" i="1" s="1"/>
  <c r="K666" i="1" a="1"/>
  <c r="K666" i="1" s="1"/>
  <c r="K667" i="1" a="1"/>
  <c r="K667" i="1" s="1"/>
  <c r="K668" i="1" a="1"/>
  <c r="K668" i="1" s="1"/>
  <c r="K669" i="1" a="1"/>
  <c r="K669" i="1" s="1"/>
  <c r="K670" i="1" a="1"/>
  <c r="K670" i="1" s="1"/>
  <c r="K671" i="1" a="1"/>
  <c r="K671" i="1" s="1"/>
  <c r="K672" i="1" a="1"/>
  <c r="K672" i="1" s="1"/>
  <c r="K673" i="1" a="1"/>
  <c r="K673" i="1" s="1"/>
  <c r="K674" i="1" a="1"/>
  <c r="K674" i="1" s="1"/>
  <c r="K675" i="1" a="1"/>
  <c r="K675" i="1" s="1"/>
  <c r="K676" i="1" a="1"/>
  <c r="K676" i="1" s="1"/>
  <c r="K677" i="1" a="1"/>
  <c r="K677" i="1" s="1"/>
  <c r="K678" i="1" a="1"/>
  <c r="K678" i="1" s="1"/>
  <c r="K679" i="1" a="1"/>
  <c r="K679" i="1" s="1"/>
  <c r="K680" i="1" a="1"/>
  <c r="K680" i="1" s="1"/>
  <c r="K681" i="1" a="1"/>
  <c r="K681" i="1" s="1"/>
  <c r="K682" i="1" a="1"/>
  <c r="K682" i="1" s="1"/>
  <c r="K683" i="1" a="1"/>
  <c r="K683" i="1" s="1"/>
  <c r="K684" i="1" a="1"/>
  <c r="K684" i="1" s="1"/>
  <c r="K685" i="1" a="1"/>
  <c r="K685" i="1" s="1"/>
  <c r="K686" i="1" a="1"/>
  <c r="K686" i="1" s="1"/>
  <c r="K687" i="1" a="1"/>
  <c r="K687" i="1" s="1"/>
  <c r="K688" i="1" a="1"/>
  <c r="K688" i="1" s="1"/>
  <c r="K689" i="1" a="1"/>
  <c r="K689" i="1" s="1"/>
  <c r="K690" i="1" a="1"/>
  <c r="K690" i="1" s="1"/>
  <c r="K691" i="1" a="1"/>
  <c r="K691" i="1" s="1"/>
  <c r="K692" i="1" a="1"/>
  <c r="K692" i="1" s="1"/>
  <c r="K693" i="1" a="1"/>
  <c r="K693" i="1" s="1"/>
  <c r="K694" i="1" a="1"/>
  <c r="K694" i="1" s="1"/>
  <c r="K695" i="1" a="1"/>
  <c r="K695" i="1" s="1"/>
  <c r="K696" i="1" a="1"/>
  <c r="K696" i="1" s="1"/>
  <c r="K697" i="1" a="1"/>
  <c r="K697" i="1" s="1"/>
  <c r="K698" i="1" a="1"/>
  <c r="K698" i="1" s="1"/>
  <c r="K699" i="1" a="1"/>
  <c r="K699" i="1" s="1"/>
  <c r="K700" i="1" a="1"/>
  <c r="K700" i="1" s="1"/>
  <c r="K701" i="1" a="1"/>
  <c r="K701" i="1" s="1"/>
  <c r="K702" i="1" a="1"/>
  <c r="K702" i="1" s="1"/>
  <c r="K703" i="1" a="1"/>
  <c r="K703" i="1" s="1"/>
  <c r="K704" i="1" a="1"/>
  <c r="K704" i="1" s="1"/>
  <c r="K705" i="1" a="1"/>
  <c r="K705" i="1" s="1"/>
  <c r="K706" i="1" a="1"/>
  <c r="K706" i="1" s="1"/>
  <c r="K707" i="1" a="1"/>
  <c r="K707" i="1" s="1"/>
  <c r="K708" i="1" a="1"/>
  <c r="K708" i="1" s="1"/>
  <c r="K709" i="1" a="1"/>
  <c r="K709" i="1" s="1"/>
  <c r="K710" i="1" a="1"/>
  <c r="K710" i="1" s="1"/>
  <c r="K711" i="1" a="1"/>
  <c r="K711" i="1" s="1"/>
  <c r="K712" i="1" a="1"/>
  <c r="K712" i="1" s="1"/>
  <c r="K713" i="1" a="1"/>
  <c r="K713" i="1" s="1"/>
  <c r="K714" i="1" a="1"/>
  <c r="K714" i="1" s="1"/>
  <c r="K715" i="1" a="1"/>
  <c r="K715" i="1" s="1"/>
  <c r="K716" i="1" a="1"/>
  <c r="K716" i="1" s="1"/>
  <c r="K717" i="1" a="1"/>
  <c r="K717" i="1" s="1"/>
  <c r="K718" i="1" a="1"/>
  <c r="K718" i="1" s="1"/>
  <c r="K719" i="1" a="1"/>
  <c r="K719" i="1" s="1"/>
  <c r="K720" i="1" a="1"/>
  <c r="K720" i="1" s="1"/>
  <c r="K721" i="1" a="1"/>
  <c r="K721" i="1" s="1"/>
  <c r="K722" i="1" a="1"/>
  <c r="K722" i="1" s="1"/>
  <c r="K723" i="1" a="1"/>
  <c r="K723" i="1" s="1"/>
  <c r="K724" i="1" a="1"/>
  <c r="K724" i="1" s="1"/>
  <c r="K725" i="1" a="1"/>
  <c r="K725" i="1" s="1"/>
  <c r="K726" i="1" a="1"/>
  <c r="K726" i="1" s="1"/>
  <c r="K727" i="1" a="1"/>
  <c r="K727" i="1" s="1"/>
  <c r="K728" i="1" a="1"/>
  <c r="K728" i="1" s="1"/>
  <c r="K729" i="1" a="1"/>
  <c r="K729" i="1" s="1"/>
  <c r="K730" i="1" a="1"/>
  <c r="K730" i="1" s="1"/>
  <c r="K731" i="1" a="1"/>
  <c r="K731" i="1" s="1"/>
  <c r="K732" i="1" a="1"/>
  <c r="K732" i="1" s="1"/>
  <c r="K733" i="1" a="1"/>
  <c r="K733" i="1" s="1"/>
  <c r="K734" i="1" a="1"/>
  <c r="K734" i="1" s="1"/>
  <c r="K735" i="1" a="1"/>
  <c r="K735" i="1" s="1"/>
  <c r="K736" i="1" a="1"/>
  <c r="K736" i="1" s="1"/>
  <c r="K737" i="1" a="1"/>
  <c r="K737" i="1" s="1"/>
  <c r="K738" i="1" a="1"/>
  <c r="K738" i="1" s="1"/>
  <c r="K739" i="1" a="1"/>
  <c r="K739" i="1" s="1"/>
  <c r="K740" i="1" a="1"/>
  <c r="K740" i="1" s="1"/>
  <c r="K741" i="1" a="1"/>
  <c r="K741" i="1" s="1"/>
  <c r="K742" i="1" a="1"/>
  <c r="K742" i="1" s="1"/>
  <c r="K743" i="1" a="1"/>
  <c r="K743" i="1" s="1"/>
  <c r="K744" i="1" a="1"/>
  <c r="K744" i="1" s="1"/>
  <c r="K745" i="1" a="1"/>
  <c r="K745" i="1" s="1"/>
  <c r="K746" i="1" a="1"/>
  <c r="K746" i="1" s="1"/>
  <c r="K747" i="1" a="1"/>
  <c r="K747" i="1" s="1"/>
  <c r="K748" i="1" a="1"/>
  <c r="K748" i="1" s="1"/>
  <c r="K749" i="1" a="1"/>
  <c r="K749" i="1" s="1"/>
  <c r="K750" i="1" a="1"/>
  <c r="K750" i="1" s="1"/>
  <c r="K751" i="1" a="1"/>
  <c r="K751" i="1" s="1"/>
  <c r="K752" i="1" a="1"/>
  <c r="K752" i="1" s="1"/>
  <c r="K753" i="1" a="1"/>
  <c r="K753" i="1" s="1"/>
  <c r="K754" i="1" a="1"/>
  <c r="K754" i="1" s="1"/>
  <c r="K755" i="1" a="1"/>
  <c r="K755" i="1" s="1"/>
  <c r="K756" i="1" a="1"/>
  <c r="K756" i="1" s="1"/>
  <c r="K757" i="1" a="1"/>
  <c r="K757" i="1" s="1"/>
  <c r="K758" i="1" a="1"/>
  <c r="K758" i="1" s="1"/>
  <c r="K759" i="1" a="1"/>
  <c r="K759" i="1" s="1"/>
  <c r="K760" i="1" a="1"/>
  <c r="K760" i="1" s="1"/>
  <c r="K761" i="1" a="1"/>
  <c r="K761" i="1" s="1"/>
  <c r="K762" i="1" a="1"/>
  <c r="K762" i="1" s="1"/>
  <c r="K763" i="1" a="1"/>
  <c r="K763" i="1" s="1"/>
  <c r="K764" i="1" a="1"/>
  <c r="K764" i="1" s="1"/>
  <c r="K765" i="1" a="1"/>
  <c r="K765" i="1" s="1"/>
  <c r="K766" i="1" a="1"/>
  <c r="K766" i="1" s="1"/>
  <c r="K767" i="1" a="1"/>
  <c r="K767" i="1" s="1"/>
  <c r="K768" i="1" a="1"/>
  <c r="K768" i="1" s="1"/>
  <c r="K769" i="1" a="1"/>
  <c r="K769" i="1" s="1"/>
  <c r="K770" i="1" a="1"/>
  <c r="K770" i="1" s="1"/>
  <c r="K771" i="1" a="1"/>
  <c r="K771" i="1" s="1"/>
  <c r="K772" i="1" a="1"/>
  <c r="K772" i="1" s="1"/>
  <c r="K773" i="1" a="1"/>
  <c r="K773" i="1" s="1"/>
  <c r="K774" i="1" a="1"/>
  <c r="K774" i="1" s="1"/>
  <c r="K775" i="1" a="1"/>
  <c r="K775" i="1" s="1"/>
  <c r="K776" i="1" a="1"/>
  <c r="K776" i="1" s="1"/>
  <c r="K777" i="1" a="1"/>
  <c r="K777" i="1" s="1"/>
  <c r="K778" i="1" a="1"/>
  <c r="K778" i="1" s="1"/>
  <c r="K779" i="1" a="1"/>
  <c r="K779" i="1" s="1"/>
  <c r="K780" i="1" a="1"/>
  <c r="K780" i="1" s="1"/>
  <c r="K781" i="1" a="1"/>
  <c r="K781" i="1" s="1"/>
  <c r="K782" i="1" a="1"/>
  <c r="K782" i="1" s="1"/>
  <c r="K783" i="1" a="1"/>
  <c r="K783" i="1" s="1"/>
  <c r="K784" i="1" a="1"/>
  <c r="K784" i="1" s="1"/>
  <c r="K785" i="1" a="1"/>
  <c r="K785" i="1" s="1"/>
  <c r="K786" i="1" a="1"/>
  <c r="K786" i="1" s="1"/>
  <c r="K787" i="1" a="1"/>
  <c r="K787" i="1" s="1"/>
  <c r="K788" i="1" a="1"/>
  <c r="K788" i="1" s="1"/>
  <c r="K789" i="1" a="1"/>
  <c r="K789" i="1" s="1"/>
  <c r="K790" i="1" a="1"/>
  <c r="K790" i="1" s="1"/>
  <c r="K791" i="1" a="1"/>
  <c r="K791" i="1" s="1"/>
  <c r="K792" i="1" a="1"/>
  <c r="K792" i="1" s="1"/>
  <c r="K793" i="1" a="1"/>
  <c r="K793" i="1" s="1"/>
  <c r="K794" i="1" a="1"/>
  <c r="K794" i="1" s="1"/>
  <c r="K795" i="1" a="1"/>
  <c r="K795" i="1" s="1"/>
  <c r="K796" i="1" a="1"/>
  <c r="K796" i="1" s="1"/>
  <c r="K797" i="1" a="1"/>
  <c r="K797" i="1" s="1"/>
  <c r="K798" i="1" a="1"/>
  <c r="K798" i="1" s="1"/>
  <c r="K799" i="1" a="1"/>
  <c r="K799" i="1" s="1"/>
  <c r="K800" i="1" a="1"/>
  <c r="K800" i="1" s="1"/>
  <c r="K801" i="1" a="1"/>
  <c r="K801" i="1" s="1"/>
  <c r="K802" i="1" a="1"/>
  <c r="K802" i="1" s="1"/>
  <c r="K803" i="1" a="1"/>
  <c r="K803" i="1" s="1"/>
  <c r="K804" i="1" a="1"/>
  <c r="K804" i="1" s="1"/>
  <c r="K805" i="1" a="1"/>
  <c r="K805" i="1" s="1"/>
  <c r="K806" i="1" a="1"/>
  <c r="K806" i="1" s="1"/>
  <c r="K807" i="1" a="1"/>
  <c r="K807" i="1" s="1"/>
  <c r="K808" i="1" a="1"/>
  <c r="K808" i="1" s="1"/>
  <c r="K809" i="1" a="1"/>
  <c r="K809" i="1" s="1"/>
  <c r="K810" i="1" a="1"/>
  <c r="K810" i="1" s="1"/>
  <c r="K811" i="1" a="1"/>
  <c r="K811" i="1" s="1"/>
  <c r="K812" i="1" a="1"/>
  <c r="K812" i="1" s="1"/>
  <c r="K813" i="1" a="1"/>
  <c r="K813" i="1" s="1"/>
  <c r="K814" i="1" a="1"/>
  <c r="K814" i="1" s="1"/>
  <c r="K815" i="1" a="1"/>
  <c r="K815" i="1" s="1"/>
  <c r="K816" i="1" a="1"/>
  <c r="K816" i="1" s="1"/>
  <c r="K817" i="1" a="1"/>
  <c r="K817" i="1" s="1"/>
  <c r="K818" i="1" a="1"/>
  <c r="K818" i="1" s="1"/>
  <c r="K819" i="1" a="1"/>
  <c r="K819" i="1" s="1"/>
  <c r="K820" i="1" a="1"/>
  <c r="K820" i="1" s="1"/>
  <c r="K821" i="1" a="1"/>
  <c r="K821" i="1" s="1"/>
  <c r="K822" i="1" a="1"/>
  <c r="K822" i="1" s="1"/>
  <c r="K823" i="1" a="1"/>
  <c r="K823" i="1" s="1"/>
  <c r="K824" i="1" a="1"/>
  <c r="K824" i="1" s="1"/>
  <c r="K825" i="1" a="1"/>
  <c r="K825" i="1" s="1"/>
  <c r="K826" i="1" a="1"/>
  <c r="K826" i="1" s="1"/>
  <c r="K827" i="1" a="1"/>
  <c r="K827" i="1" s="1"/>
  <c r="K828" i="1" a="1"/>
  <c r="K828" i="1" s="1"/>
  <c r="K829" i="1" a="1"/>
  <c r="K829" i="1" s="1"/>
  <c r="K830" i="1" a="1"/>
  <c r="K830" i="1" s="1"/>
  <c r="K831" i="1" a="1"/>
  <c r="K831" i="1" s="1"/>
  <c r="K832" i="1" a="1"/>
  <c r="K832" i="1" s="1"/>
  <c r="K833" i="1" a="1"/>
  <c r="K833" i="1" s="1"/>
  <c r="K834" i="1" a="1"/>
  <c r="K834" i="1" s="1"/>
  <c r="K835" i="1" a="1"/>
  <c r="K835" i="1" s="1"/>
  <c r="K836" i="1" a="1"/>
  <c r="K836" i="1" s="1"/>
  <c r="K837" i="1" a="1"/>
  <c r="K837" i="1" s="1"/>
  <c r="K838" i="1" a="1"/>
  <c r="K838" i="1" s="1"/>
  <c r="K839" i="1" a="1"/>
  <c r="K839" i="1" s="1"/>
  <c r="K840" i="1" a="1"/>
  <c r="K840" i="1" s="1"/>
  <c r="K841" i="1" a="1"/>
  <c r="K841" i="1" s="1"/>
  <c r="K842" i="1" a="1"/>
  <c r="K842" i="1" s="1"/>
  <c r="K843" i="1" a="1"/>
  <c r="K843" i="1" s="1"/>
  <c r="K844" i="1" a="1"/>
  <c r="K844" i="1" s="1"/>
  <c r="K845" i="1" a="1"/>
  <c r="K845" i="1" s="1"/>
  <c r="K846" i="1" a="1"/>
  <c r="K846" i="1" s="1"/>
  <c r="K847" i="1" a="1"/>
  <c r="K847" i="1" s="1"/>
  <c r="K848" i="1" a="1"/>
  <c r="K848" i="1" s="1"/>
  <c r="K849" i="1" a="1"/>
  <c r="K849" i="1" s="1"/>
  <c r="K850" i="1" a="1"/>
  <c r="K850" i="1" s="1"/>
  <c r="K851" i="1" a="1"/>
  <c r="K851" i="1" s="1"/>
  <c r="K852" i="1" a="1"/>
  <c r="K852" i="1" s="1"/>
  <c r="K853" i="1" a="1"/>
  <c r="K853" i="1" s="1"/>
  <c r="K854" i="1" a="1"/>
  <c r="K854" i="1" s="1"/>
  <c r="K855" i="1" a="1"/>
  <c r="K855" i="1" s="1"/>
  <c r="K856" i="1" a="1"/>
  <c r="K856" i="1" s="1"/>
  <c r="K857" i="1" a="1"/>
  <c r="K857" i="1" s="1"/>
  <c r="K858" i="1" a="1"/>
  <c r="K858" i="1" s="1"/>
  <c r="K859" i="1" a="1"/>
  <c r="K859" i="1" s="1"/>
  <c r="K860" i="1" a="1"/>
  <c r="K860" i="1" s="1"/>
  <c r="K861" i="1" a="1"/>
  <c r="K861" i="1" s="1"/>
  <c r="K862" i="1" a="1"/>
  <c r="K862" i="1" s="1"/>
  <c r="K863" i="1" a="1"/>
  <c r="K863" i="1" s="1"/>
  <c r="K864" i="1" a="1"/>
  <c r="K864" i="1" s="1"/>
  <c r="K865" i="1" a="1"/>
  <c r="K865" i="1" s="1"/>
  <c r="K866" i="1" a="1"/>
  <c r="K866" i="1" s="1"/>
  <c r="K867" i="1" a="1"/>
  <c r="K867" i="1" s="1"/>
  <c r="K868" i="1" a="1"/>
  <c r="K868" i="1" s="1"/>
  <c r="K869" i="1" a="1"/>
  <c r="K869" i="1" s="1"/>
  <c r="K870" i="1" a="1"/>
  <c r="K870" i="1" s="1"/>
  <c r="K871" i="1" a="1"/>
  <c r="K871" i="1" s="1"/>
  <c r="K872" i="1" a="1"/>
  <c r="K872" i="1" s="1"/>
  <c r="K873" i="1" a="1"/>
  <c r="K873" i="1" s="1"/>
  <c r="K874" i="1" a="1"/>
  <c r="K874" i="1" s="1"/>
  <c r="K875" i="1" a="1"/>
  <c r="K875" i="1" s="1"/>
  <c r="K876" i="1" a="1"/>
  <c r="K876" i="1" s="1"/>
  <c r="K877" i="1" a="1"/>
  <c r="K877" i="1" s="1"/>
  <c r="K878" i="1" a="1"/>
  <c r="K878" i="1" s="1"/>
  <c r="K879" i="1" a="1"/>
  <c r="K879" i="1" s="1"/>
  <c r="K880" i="1" a="1"/>
  <c r="K880" i="1" s="1"/>
  <c r="K881" i="1" a="1"/>
  <c r="K881" i="1" s="1"/>
  <c r="K882" i="1" a="1"/>
  <c r="K882" i="1" s="1"/>
  <c r="K883" i="1" a="1"/>
  <c r="K883" i="1" s="1"/>
  <c r="K884" i="1" a="1"/>
  <c r="K884" i="1" s="1"/>
  <c r="K885" i="1" a="1"/>
  <c r="K885" i="1" s="1"/>
  <c r="K886" i="1" a="1"/>
  <c r="K886" i="1" s="1"/>
  <c r="K887" i="1" a="1"/>
  <c r="K887" i="1" s="1"/>
  <c r="K888" i="1" a="1"/>
  <c r="K888" i="1" s="1"/>
  <c r="K889" i="1" a="1"/>
  <c r="K889" i="1" s="1"/>
  <c r="K890" i="1" a="1"/>
  <c r="K890" i="1" s="1"/>
  <c r="K891" i="1" a="1"/>
  <c r="K891" i="1" s="1"/>
  <c r="K892" i="1" a="1"/>
  <c r="K892" i="1" s="1"/>
  <c r="K893" i="1" a="1"/>
  <c r="K893" i="1" s="1"/>
  <c r="K894" i="1" a="1"/>
  <c r="K894" i="1" s="1"/>
  <c r="K895" i="1" a="1"/>
  <c r="K895" i="1" s="1"/>
  <c r="K896" i="1" a="1"/>
  <c r="K896" i="1" s="1"/>
  <c r="K897" i="1" a="1"/>
  <c r="K897" i="1" s="1"/>
  <c r="K898" i="1" a="1"/>
  <c r="K898" i="1" s="1"/>
  <c r="K899" i="1" a="1"/>
  <c r="K899" i="1" s="1"/>
  <c r="K900" i="1" a="1"/>
  <c r="K900" i="1" s="1"/>
  <c r="K901" i="1" a="1"/>
  <c r="K901" i="1" s="1"/>
  <c r="K902" i="1" a="1"/>
  <c r="K902" i="1" s="1"/>
  <c r="K903" i="1" a="1"/>
  <c r="K903" i="1" s="1"/>
  <c r="K904" i="1" a="1"/>
  <c r="K904" i="1" s="1"/>
  <c r="K905" i="1" a="1"/>
  <c r="K905" i="1" s="1"/>
  <c r="K906" i="1" a="1"/>
  <c r="K906" i="1" s="1"/>
  <c r="K907" i="1" a="1"/>
  <c r="K907" i="1" s="1"/>
  <c r="K908" i="1" a="1"/>
  <c r="K908" i="1" s="1"/>
  <c r="K909" i="1" a="1"/>
  <c r="K909" i="1" s="1"/>
  <c r="K910" i="1" a="1"/>
  <c r="K910" i="1" s="1"/>
  <c r="K911" i="1" a="1"/>
  <c r="K911" i="1" s="1"/>
  <c r="K912" i="1" a="1"/>
  <c r="K912" i="1" s="1"/>
  <c r="K913" i="1" a="1"/>
  <c r="K913" i="1" s="1"/>
  <c r="K914" i="1" a="1"/>
  <c r="K914" i="1" s="1"/>
  <c r="K915" i="1" a="1"/>
  <c r="K915" i="1" s="1"/>
  <c r="K916" i="1" a="1"/>
  <c r="K916" i="1" s="1"/>
  <c r="K917" i="1" a="1"/>
  <c r="K917" i="1" s="1"/>
  <c r="K918" i="1" a="1"/>
  <c r="K918" i="1" s="1"/>
  <c r="K919" i="1" a="1"/>
  <c r="K919" i="1" s="1"/>
  <c r="K920" i="1" a="1"/>
  <c r="K920" i="1" s="1"/>
  <c r="K921" i="1" a="1"/>
  <c r="K921" i="1" s="1"/>
  <c r="K922" i="1" a="1"/>
  <c r="K922" i="1" s="1"/>
  <c r="K923" i="1" a="1"/>
  <c r="K923" i="1" s="1"/>
  <c r="K924" i="1" a="1"/>
  <c r="K924" i="1" s="1"/>
  <c r="K925" i="1" a="1"/>
  <c r="K925" i="1" s="1"/>
  <c r="K926" i="1" a="1"/>
  <c r="K926" i="1" s="1"/>
  <c r="K927" i="1" a="1"/>
  <c r="K927" i="1" s="1"/>
  <c r="K928" i="1" a="1"/>
  <c r="K928" i="1" s="1"/>
  <c r="K929" i="1" a="1"/>
  <c r="K929" i="1" s="1"/>
  <c r="K930" i="1" a="1"/>
  <c r="K930" i="1" s="1"/>
  <c r="K931" i="1" a="1"/>
  <c r="K931" i="1" s="1"/>
  <c r="K932" i="1" a="1"/>
  <c r="K932" i="1" s="1"/>
  <c r="K933" i="1" a="1"/>
  <c r="K933" i="1" s="1"/>
  <c r="K934" i="1" a="1"/>
  <c r="K934" i="1" s="1"/>
  <c r="K935" i="1" a="1"/>
  <c r="K935" i="1" s="1"/>
  <c r="K936" i="1" a="1"/>
  <c r="K936" i="1" s="1"/>
  <c r="K937" i="1" a="1"/>
  <c r="K937" i="1" s="1"/>
  <c r="K938" i="1" a="1"/>
  <c r="K938" i="1" s="1"/>
  <c r="K939" i="1" a="1"/>
  <c r="K939" i="1" s="1"/>
  <c r="K940" i="1" a="1"/>
  <c r="K940" i="1" s="1"/>
  <c r="K941" i="1" a="1"/>
  <c r="K941" i="1" s="1"/>
  <c r="K942" i="1" a="1"/>
  <c r="K942" i="1" s="1"/>
  <c r="K943" i="1" a="1"/>
  <c r="K943" i="1" s="1"/>
  <c r="K944" i="1" a="1"/>
  <c r="K944" i="1" s="1"/>
  <c r="K945" i="1" a="1"/>
  <c r="K945" i="1" s="1"/>
  <c r="K946" i="1" a="1"/>
  <c r="K946" i="1" s="1"/>
  <c r="K947" i="1" a="1"/>
  <c r="K947" i="1" s="1"/>
  <c r="K948" i="1" a="1"/>
  <c r="K948" i="1" s="1"/>
  <c r="K949" i="1" a="1"/>
  <c r="K949" i="1" s="1"/>
  <c r="K950" i="1" a="1"/>
  <c r="K950" i="1" s="1"/>
  <c r="K951" i="1" a="1"/>
  <c r="K951" i="1" s="1"/>
  <c r="K952" i="1" a="1"/>
  <c r="K952" i="1" s="1"/>
  <c r="K953" i="1" a="1"/>
  <c r="K953" i="1" s="1"/>
  <c r="K954" i="1" a="1"/>
  <c r="K954" i="1" s="1"/>
  <c r="K955" i="1" a="1"/>
  <c r="K955" i="1" s="1"/>
  <c r="K956" i="1" a="1"/>
  <c r="K956" i="1" s="1"/>
  <c r="K957" i="1" a="1"/>
  <c r="K957" i="1" s="1"/>
  <c r="K958" i="1" a="1"/>
  <c r="K958" i="1" s="1"/>
  <c r="K959" i="1" a="1"/>
  <c r="K959" i="1" s="1"/>
  <c r="K960" i="1" a="1"/>
  <c r="K960" i="1" s="1"/>
  <c r="K961" i="1" a="1"/>
  <c r="K961" i="1" s="1"/>
  <c r="K962" i="1" a="1"/>
  <c r="K962" i="1" s="1"/>
  <c r="K963" i="1" a="1"/>
  <c r="K963" i="1" s="1"/>
  <c r="K964" i="1" a="1"/>
  <c r="K964" i="1" s="1"/>
  <c r="K965" i="1" a="1"/>
  <c r="K965" i="1" s="1"/>
  <c r="K966" i="1" a="1"/>
  <c r="K966" i="1" s="1"/>
  <c r="K967" i="1" a="1"/>
  <c r="K967" i="1" s="1"/>
  <c r="K968" i="1" a="1"/>
  <c r="K968" i="1" s="1"/>
  <c r="K969" i="1" a="1"/>
  <c r="K969" i="1" s="1"/>
  <c r="K970" i="1" a="1"/>
  <c r="K970" i="1" s="1"/>
  <c r="K971" i="1" a="1"/>
  <c r="K971" i="1" s="1"/>
  <c r="K972" i="1" a="1"/>
  <c r="K972" i="1" s="1"/>
  <c r="K973" i="1" a="1"/>
  <c r="K973" i="1" s="1"/>
  <c r="K974" i="1" a="1"/>
  <c r="K974" i="1" s="1"/>
  <c r="K975" i="1" a="1"/>
  <c r="K975" i="1" s="1"/>
  <c r="K976" i="1" a="1"/>
  <c r="K976" i="1" s="1"/>
  <c r="K977" i="1" a="1"/>
  <c r="K977" i="1" s="1"/>
  <c r="K978" i="1" a="1"/>
  <c r="K978" i="1" s="1"/>
  <c r="K979" i="1" a="1"/>
  <c r="K979" i="1" s="1"/>
  <c r="K980" i="1" a="1"/>
  <c r="K980" i="1" s="1"/>
  <c r="K981" i="1" a="1"/>
  <c r="K981" i="1" s="1"/>
  <c r="K982" i="1" a="1"/>
  <c r="K982" i="1" s="1"/>
  <c r="K983" i="1" a="1"/>
  <c r="K983" i="1" s="1"/>
  <c r="K984" i="1" a="1"/>
  <c r="K984" i="1" s="1"/>
  <c r="K985" i="1" a="1"/>
  <c r="K985" i="1" s="1"/>
  <c r="K986" i="1" a="1"/>
  <c r="K986" i="1" s="1"/>
  <c r="K987" i="1" a="1"/>
  <c r="K987" i="1" s="1"/>
  <c r="K988" i="1" a="1"/>
  <c r="K988" i="1" s="1"/>
  <c r="K989" i="1" a="1"/>
  <c r="K989" i="1" s="1"/>
  <c r="K990" i="1" a="1"/>
  <c r="K990" i="1" s="1"/>
  <c r="K991" i="1" a="1"/>
  <c r="K991" i="1" s="1"/>
  <c r="K992" i="1" a="1"/>
  <c r="K992" i="1" s="1"/>
  <c r="K993" i="1" a="1"/>
  <c r="K993" i="1" s="1"/>
  <c r="K994" i="1" a="1"/>
  <c r="K994" i="1" s="1"/>
  <c r="K995" i="1" a="1"/>
  <c r="K995" i="1" s="1"/>
  <c r="K996" i="1" a="1"/>
  <c r="K996" i="1" s="1"/>
  <c r="K997" i="1" a="1"/>
  <c r="K997" i="1" s="1"/>
  <c r="K998" i="1" a="1"/>
  <c r="K998" i="1" s="1"/>
  <c r="K999" i="1" a="1"/>
  <c r="K999" i="1" s="1"/>
  <c r="K1000" i="1" a="1"/>
  <c r="K1000" i="1" s="1"/>
  <c r="K1001" i="1" a="1"/>
  <c r="K1001" i="1" s="1"/>
  <c r="K1002" i="1" a="1"/>
  <c r="K1002" i="1" s="1"/>
  <c r="K1003" i="1" a="1"/>
  <c r="K1003" i="1" s="1"/>
  <c r="K1004" i="1" a="1"/>
  <c r="K1004" i="1" s="1"/>
  <c r="K1005" i="1" a="1"/>
  <c r="K1005" i="1" s="1"/>
  <c r="K1006" i="1" a="1"/>
  <c r="K1006" i="1" s="1"/>
  <c r="K1007" i="1" a="1"/>
  <c r="K1007" i="1" s="1"/>
  <c r="K1008" i="1" a="1"/>
  <c r="K1008" i="1" s="1"/>
  <c r="K1009" i="1" a="1"/>
  <c r="K1009" i="1" s="1"/>
  <c r="K1010" i="1" a="1"/>
  <c r="K1010" i="1" s="1"/>
  <c r="K1011" i="1" a="1"/>
  <c r="K1011" i="1" s="1"/>
  <c r="K1012" i="1" a="1"/>
  <c r="K1012" i="1" s="1"/>
  <c r="K1013" i="1" a="1"/>
  <c r="K1013" i="1" s="1"/>
  <c r="K1014" i="1" a="1"/>
  <c r="K1014" i="1" s="1"/>
  <c r="K1015" i="1" a="1"/>
  <c r="K1015" i="1" s="1"/>
  <c r="K1016" i="1" a="1"/>
  <c r="K1016" i="1" s="1"/>
  <c r="K1017" i="1" a="1"/>
  <c r="K1017" i="1" s="1"/>
  <c r="K1018" i="1" a="1"/>
  <c r="K1018" i="1" s="1"/>
  <c r="K1019" i="1" a="1"/>
  <c r="K1019" i="1" s="1"/>
  <c r="K1020" i="1" a="1"/>
  <c r="K1020" i="1" s="1"/>
  <c r="K1021" i="1" a="1"/>
  <c r="K1021" i="1" s="1"/>
  <c r="K1022" i="1" a="1"/>
  <c r="K1022" i="1" s="1"/>
  <c r="K1023" i="1" a="1"/>
  <c r="K1023" i="1" s="1"/>
  <c r="K1024" i="1" a="1"/>
  <c r="K1024" i="1" s="1"/>
  <c r="K1025" i="1" a="1"/>
  <c r="K1025" i="1" s="1"/>
  <c r="K1026" i="1" a="1"/>
  <c r="K1026" i="1" s="1"/>
  <c r="K1027" i="1" a="1"/>
  <c r="K1027" i="1" s="1"/>
  <c r="K1028" i="1" a="1"/>
  <c r="K1028" i="1" s="1"/>
  <c r="K1029" i="1" a="1"/>
  <c r="K1029" i="1" s="1"/>
  <c r="K1030" i="1" a="1"/>
  <c r="K1030" i="1" s="1"/>
  <c r="K1031" i="1" a="1"/>
  <c r="K1031" i="1" s="1"/>
  <c r="K1032" i="1" a="1"/>
  <c r="K1032" i="1" s="1"/>
  <c r="K1033" i="1" a="1"/>
  <c r="K1033" i="1" s="1"/>
  <c r="K1034" i="1" a="1"/>
  <c r="K1034" i="1" s="1"/>
  <c r="K1035" i="1" a="1"/>
  <c r="K1035" i="1" s="1"/>
  <c r="K1036" i="1" a="1"/>
  <c r="K1036" i="1" s="1"/>
  <c r="K1037" i="1" a="1"/>
  <c r="K1037" i="1" s="1"/>
  <c r="K1038" i="1" a="1"/>
  <c r="K1038" i="1" s="1"/>
  <c r="K1039" i="1" a="1"/>
  <c r="K1039" i="1" s="1"/>
  <c r="K1040" i="1" a="1"/>
  <c r="K1040" i="1" s="1"/>
  <c r="K1041" i="1" a="1"/>
  <c r="K1041" i="1" s="1"/>
  <c r="K1042" i="1" a="1"/>
  <c r="K1042" i="1" s="1"/>
  <c r="K1043" i="1" a="1"/>
  <c r="K1043" i="1" s="1"/>
  <c r="K1044" i="1" a="1"/>
  <c r="K1044" i="1" s="1"/>
  <c r="K1045" i="1" a="1"/>
  <c r="K1045" i="1" s="1"/>
  <c r="K1046" i="1" a="1"/>
  <c r="K1046" i="1" s="1"/>
  <c r="K1047" i="1" a="1"/>
  <c r="K1047" i="1" s="1"/>
  <c r="K1048" i="1" a="1"/>
  <c r="K1048" i="1" s="1"/>
  <c r="K1049" i="1" a="1"/>
  <c r="K1049" i="1" s="1"/>
  <c r="K1050" i="1" a="1"/>
  <c r="K1050" i="1" s="1"/>
  <c r="K1051" i="1" a="1"/>
  <c r="K1051" i="1" s="1"/>
  <c r="K1052" i="1" a="1"/>
  <c r="K1052" i="1" s="1"/>
  <c r="K1053" i="1" a="1"/>
  <c r="K1053" i="1" s="1"/>
  <c r="K1054" i="1" a="1"/>
  <c r="K1054" i="1" s="1"/>
  <c r="K1055" i="1" a="1"/>
  <c r="K1055" i="1" s="1"/>
  <c r="K1056" i="1" a="1"/>
  <c r="K1056" i="1" s="1"/>
  <c r="K1057" i="1" a="1"/>
  <c r="K1057" i="1" s="1"/>
  <c r="K1058" i="1" a="1"/>
  <c r="K1058" i="1" s="1"/>
  <c r="K1059" i="1" a="1"/>
  <c r="K1059" i="1" s="1"/>
  <c r="K1060" i="1" a="1"/>
  <c r="K1060" i="1" s="1"/>
  <c r="K1061" i="1" a="1"/>
  <c r="K1061" i="1" s="1"/>
  <c r="K1062" i="1" a="1"/>
  <c r="K1062" i="1" s="1"/>
  <c r="K1063" i="1" a="1"/>
  <c r="K1063" i="1" s="1"/>
  <c r="K1064" i="1" a="1"/>
  <c r="K1064" i="1" s="1"/>
  <c r="K1065" i="1" a="1"/>
  <c r="K1065" i="1" s="1"/>
  <c r="K1066" i="1" a="1"/>
  <c r="K1066" i="1" s="1"/>
  <c r="K1067" i="1" a="1"/>
  <c r="K1067" i="1" s="1"/>
  <c r="K1068" i="1" a="1"/>
  <c r="K1068" i="1" s="1"/>
  <c r="K1069" i="1" a="1"/>
  <c r="K1069" i="1" s="1"/>
  <c r="K1070" i="1" a="1"/>
  <c r="K1070" i="1" s="1"/>
  <c r="K1071" i="1" a="1"/>
  <c r="K1071" i="1" s="1"/>
  <c r="K1072" i="1" a="1"/>
  <c r="K1072" i="1" s="1"/>
  <c r="K1073" i="1" a="1"/>
  <c r="K1073" i="1" s="1"/>
  <c r="K1074" i="1" a="1"/>
  <c r="K1074" i="1" s="1"/>
  <c r="K1075" i="1" a="1"/>
  <c r="K1075" i="1" s="1"/>
  <c r="K1076" i="1" a="1"/>
  <c r="K1076" i="1" s="1"/>
  <c r="K1077" i="1" a="1"/>
  <c r="K1077" i="1" s="1"/>
  <c r="K1078" i="1" a="1"/>
  <c r="K1078" i="1" s="1"/>
  <c r="K1079" i="1" a="1"/>
  <c r="K1079" i="1" s="1"/>
  <c r="K1080" i="1" a="1"/>
  <c r="K1080" i="1" s="1"/>
  <c r="K1081" i="1" a="1"/>
  <c r="K1081" i="1" s="1"/>
  <c r="K1082" i="1" a="1"/>
  <c r="K1082" i="1" s="1"/>
  <c r="K1083" i="1" a="1"/>
  <c r="K1083" i="1" s="1"/>
  <c r="K1084" i="1" a="1"/>
  <c r="K1084" i="1" s="1"/>
  <c r="K1085" i="1" a="1"/>
  <c r="K1085" i="1" s="1"/>
  <c r="K1086" i="1" a="1"/>
  <c r="K1086" i="1" s="1"/>
  <c r="K1087" i="1" a="1"/>
  <c r="K1087" i="1" s="1"/>
  <c r="K1088" i="1" a="1"/>
  <c r="K1088" i="1" s="1"/>
  <c r="K1089" i="1" a="1"/>
  <c r="K1089" i="1" s="1"/>
  <c r="K1090" i="1" a="1"/>
  <c r="K1090" i="1" s="1"/>
  <c r="K1091" i="1" a="1"/>
  <c r="K1091" i="1" s="1"/>
  <c r="K1092" i="1" a="1"/>
  <c r="K1092" i="1" s="1"/>
  <c r="K1093" i="1" a="1"/>
  <c r="K1093" i="1" s="1"/>
  <c r="K1094" i="1" a="1"/>
  <c r="K1094" i="1" s="1"/>
  <c r="K1095" i="1" a="1"/>
  <c r="K1095" i="1" s="1"/>
  <c r="K1096" i="1" a="1"/>
  <c r="K1096" i="1" s="1"/>
  <c r="K1097" i="1" a="1"/>
  <c r="K1097" i="1" s="1"/>
  <c r="K1098" i="1" a="1"/>
  <c r="K1098" i="1" s="1"/>
  <c r="K1099" i="1" a="1"/>
  <c r="K1099" i="1" s="1"/>
  <c r="K1100" i="1" a="1"/>
  <c r="K1100" i="1" s="1"/>
  <c r="K1101" i="1" a="1"/>
  <c r="K1101" i="1" s="1"/>
  <c r="K1102" i="1" a="1"/>
  <c r="K1102" i="1" s="1"/>
  <c r="K1103" i="1" a="1"/>
  <c r="K1103" i="1" s="1"/>
  <c r="K1104" i="1" a="1"/>
  <c r="K1104" i="1" s="1"/>
  <c r="K1105" i="1" a="1"/>
  <c r="K1105" i="1" s="1"/>
  <c r="K1106" i="1" a="1"/>
  <c r="K1106" i="1" s="1"/>
  <c r="K1107" i="1" a="1"/>
  <c r="K1107" i="1" s="1"/>
  <c r="K1108" i="1" a="1"/>
  <c r="K1108" i="1" s="1"/>
  <c r="K1109" i="1" a="1"/>
  <c r="K1109" i="1" s="1"/>
  <c r="K1110" i="1" a="1"/>
  <c r="K1110" i="1" s="1"/>
  <c r="K1111" i="1" a="1"/>
  <c r="K1111" i="1" s="1"/>
  <c r="K1112" i="1" a="1"/>
  <c r="K1112" i="1" s="1"/>
  <c r="K1113" i="1" a="1"/>
  <c r="K1113" i="1" s="1"/>
  <c r="K1114" i="1" a="1"/>
  <c r="K1114" i="1" s="1"/>
  <c r="K1115" i="1" a="1"/>
  <c r="K1115" i="1" s="1"/>
  <c r="K1116" i="1" a="1"/>
  <c r="K1116" i="1" s="1"/>
  <c r="K1117" i="1" a="1"/>
  <c r="K1117" i="1" s="1"/>
  <c r="K1118" i="1" a="1"/>
  <c r="K1118" i="1" s="1"/>
  <c r="K1119" i="1" a="1"/>
  <c r="K1119" i="1" s="1"/>
  <c r="K1120" i="1" a="1"/>
  <c r="K1120" i="1" s="1"/>
  <c r="K1121" i="1" a="1"/>
  <c r="K1121" i="1" s="1"/>
  <c r="K1122" i="1" a="1"/>
  <c r="K1122" i="1" s="1"/>
  <c r="K1123" i="1" a="1"/>
  <c r="K1123" i="1" s="1"/>
  <c r="K1124" i="1" a="1"/>
  <c r="K1124" i="1" s="1"/>
  <c r="K1125" i="1" a="1"/>
  <c r="K1125" i="1" s="1"/>
  <c r="K1126" i="1" a="1"/>
  <c r="K1126" i="1" s="1"/>
  <c r="K1127" i="1" a="1"/>
  <c r="K1127" i="1" s="1"/>
  <c r="K1128" i="1" a="1"/>
  <c r="K1128" i="1" s="1"/>
  <c r="K1129" i="1" a="1"/>
  <c r="K1129" i="1" s="1"/>
  <c r="K1130" i="1" a="1"/>
  <c r="K1130" i="1" s="1"/>
  <c r="K1131" i="1" a="1"/>
  <c r="K1131" i="1" s="1"/>
  <c r="K1132" i="1" a="1"/>
  <c r="K1132" i="1" s="1"/>
  <c r="K1133" i="1" a="1"/>
  <c r="K1133" i="1" s="1"/>
  <c r="K1134" i="1" a="1"/>
  <c r="K1134" i="1" s="1"/>
  <c r="K1135" i="1" a="1"/>
  <c r="K1135" i="1" s="1"/>
  <c r="K1136" i="1" a="1"/>
  <c r="K1136" i="1" s="1"/>
  <c r="K1137" i="1" a="1"/>
  <c r="K1137" i="1" s="1"/>
  <c r="K1138" i="1" a="1"/>
  <c r="K1138" i="1" s="1"/>
  <c r="K1139" i="1" a="1"/>
  <c r="K1139" i="1" s="1"/>
  <c r="K1140" i="1" a="1"/>
  <c r="K1140" i="1" s="1"/>
  <c r="K1141" i="1" a="1"/>
  <c r="K1141" i="1" s="1"/>
  <c r="K1142" i="1" a="1"/>
  <c r="K1142" i="1" s="1"/>
  <c r="K1143" i="1" a="1"/>
  <c r="K1143" i="1" s="1"/>
  <c r="K1144" i="1" a="1"/>
  <c r="K1144" i="1" s="1"/>
  <c r="K1145" i="1" a="1"/>
  <c r="K1145" i="1" s="1"/>
  <c r="K1146" i="1" a="1"/>
  <c r="K1146" i="1" s="1"/>
  <c r="K1147" i="1" a="1"/>
  <c r="K1147" i="1" s="1"/>
  <c r="K1148" i="1" a="1"/>
  <c r="K1148" i="1" s="1"/>
  <c r="K1149" i="1" a="1"/>
  <c r="K1149" i="1" s="1"/>
  <c r="K1150" i="1" a="1"/>
  <c r="K1150" i="1" s="1"/>
  <c r="K1151" i="1" a="1"/>
  <c r="K1151" i="1" s="1"/>
  <c r="K1152" i="1" a="1"/>
  <c r="K1152" i="1" s="1"/>
  <c r="K1153" i="1" a="1"/>
  <c r="K1153" i="1" s="1"/>
  <c r="K1154" i="1" a="1"/>
  <c r="K1154" i="1" s="1"/>
  <c r="K1155" i="1" a="1"/>
  <c r="K1155" i="1" s="1"/>
  <c r="K1156" i="1" a="1"/>
  <c r="K1156" i="1" s="1"/>
  <c r="K1157" i="1" a="1"/>
  <c r="K1157" i="1" s="1"/>
  <c r="K1158" i="1" a="1"/>
  <c r="K1158" i="1" s="1"/>
  <c r="K1159" i="1" a="1"/>
  <c r="K1159" i="1" s="1"/>
  <c r="K1160" i="1" a="1"/>
  <c r="K1160" i="1" s="1"/>
  <c r="K1161" i="1" a="1"/>
  <c r="K1161" i="1" s="1"/>
  <c r="K1162" i="1" a="1"/>
  <c r="K1162" i="1" s="1"/>
  <c r="K1163" i="1" a="1"/>
  <c r="K1163" i="1" s="1"/>
  <c r="K1164" i="1" a="1"/>
  <c r="K1164" i="1" s="1"/>
  <c r="K1165" i="1" a="1"/>
  <c r="K1165" i="1" s="1"/>
  <c r="K1166" i="1" a="1"/>
  <c r="K1166" i="1" s="1"/>
  <c r="K1167" i="1" a="1"/>
  <c r="K1167" i="1" s="1"/>
  <c r="K1168" i="1" a="1"/>
  <c r="K1168" i="1" s="1"/>
  <c r="K1169" i="1" a="1"/>
  <c r="K1169" i="1" s="1"/>
  <c r="K1170" i="1" a="1"/>
  <c r="K1170" i="1" s="1"/>
  <c r="K1171" i="1" a="1"/>
  <c r="K1171" i="1" s="1"/>
  <c r="K1172" i="1" a="1"/>
  <c r="K1172" i="1" s="1"/>
  <c r="K1173" i="1" a="1"/>
  <c r="K1173" i="1" s="1"/>
  <c r="K1174" i="1" a="1"/>
  <c r="K1174" i="1" s="1"/>
  <c r="K1175" i="1" a="1"/>
  <c r="K1175" i="1" s="1"/>
  <c r="K1176" i="1" a="1"/>
  <c r="K1176" i="1" s="1"/>
  <c r="K1177" i="1" a="1"/>
  <c r="K1177" i="1" s="1"/>
  <c r="K1178" i="1" a="1"/>
  <c r="K1178" i="1" s="1"/>
  <c r="K1179" i="1" a="1"/>
  <c r="K1179" i="1" s="1"/>
  <c r="K1180" i="1" a="1"/>
  <c r="K1180" i="1" s="1"/>
  <c r="K1181" i="1" a="1"/>
  <c r="K1181" i="1" s="1"/>
  <c r="K1182" i="1" a="1"/>
  <c r="K1182" i="1" s="1"/>
  <c r="K1183" i="1" a="1"/>
  <c r="K1183" i="1" s="1"/>
  <c r="K1184" i="1" a="1"/>
  <c r="K1184" i="1" s="1"/>
  <c r="K1185" i="1" a="1"/>
  <c r="K1185" i="1" s="1"/>
  <c r="K1186" i="1" a="1"/>
  <c r="K1186" i="1" s="1"/>
  <c r="K1187" i="1" a="1"/>
  <c r="K1187" i="1" s="1"/>
  <c r="K1188" i="1" a="1"/>
  <c r="K1188" i="1" s="1"/>
  <c r="K1189" i="1" a="1"/>
  <c r="K1189" i="1" s="1"/>
  <c r="K1190" i="1" a="1"/>
  <c r="K1190" i="1" s="1"/>
  <c r="K1191" i="1" a="1"/>
  <c r="K1191" i="1" s="1"/>
  <c r="K1192" i="1" a="1"/>
  <c r="K1192" i="1" s="1"/>
  <c r="K1193" i="1" a="1"/>
  <c r="K1193" i="1" s="1"/>
  <c r="K1194" i="1" a="1"/>
  <c r="K1194" i="1" s="1"/>
  <c r="K1195" i="1" a="1"/>
  <c r="K1195" i="1" s="1"/>
  <c r="K1196" i="1" a="1"/>
  <c r="K1196" i="1" s="1"/>
  <c r="K1197" i="1" a="1"/>
  <c r="K1197" i="1" s="1"/>
  <c r="K1198" i="1" a="1"/>
  <c r="K1198" i="1" s="1"/>
  <c r="K1199" i="1" a="1"/>
  <c r="K1199" i="1" s="1"/>
  <c r="K1200" i="1" a="1"/>
  <c r="K1200" i="1" s="1"/>
  <c r="K1201" i="1" a="1"/>
  <c r="K1201" i="1" s="1"/>
  <c r="K1202" i="1" a="1"/>
  <c r="K1202" i="1" s="1"/>
  <c r="K1203" i="1" a="1"/>
  <c r="K1203" i="1" s="1"/>
  <c r="K1204" i="1" a="1"/>
  <c r="K1204" i="1" s="1"/>
  <c r="K1205" i="1" a="1"/>
  <c r="K1205" i="1" s="1"/>
  <c r="K1206" i="1" a="1"/>
  <c r="K1206" i="1" s="1"/>
  <c r="K1207" i="1" a="1"/>
  <c r="K1207" i="1" s="1"/>
  <c r="K1208" i="1" a="1"/>
  <c r="K1208" i="1" s="1"/>
  <c r="K1209" i="1" a="1"/>
  <c r="K1209" i="1" s="1"/>
  <c r="K1210" i="1" a="1"/>
  <c r="K1210" i="1" s="1"/>
  <c r="K1211" i="1" a="1"/>
  <c r="K1211" i="1" s="1"/>
  <c r="K1212" i="1" a="1"/>
  <c r="K1212" i="1" s="1"/>
  <c r="K1213" i="1" a="1"/>
  <c r="K1213" i="1" s="1"/>
  <c r="K1214" i="1" a="1"/>
  <c r="K1214" i="1" s="1"/>
  <c r="K1215" i="1" a="1"/>
  <c r="K1215" i="1" s="1"/>
  <c r="K1216" i="1" a="1"/>
  <c r="K1216" i="1" s="1"/>
  <c r="K1217" i="1" a="1"/>
  <c r="K1217" i="1" s="1"/>
  <c r="K1218" i="1" a="1"/>
  <c r="K1218" i="1" s="1"/>
  <c r="K1219" i="1" a="1"/>
  <c r="K1219" i="1" s="1"/>
  <c r="K1220" i="1" a="1"/>
  <c r="K1220" i="1" s="1"/>
  <c r="K1221" i="1" a="1"/>
  <c r="K1221" i="1" s="1"/>
  <c r="K1222" i="1" a="1"/>
  <c r="K1222" i="1" s="1"/>
  <c r="K1223" i="1" a="1"/>
  <c r="K1223" i="1" s="1"/>
  <c r="K1224" i="1" a="1"/>
  <c r="K1224" i="1" s="1"/>
  <c r="K1225" i="1" a="1"/>
  <c r="K1225" i="1" s="1"/>
  <c r="K1226" i="1" a="1"/>
  <c r="K1226" i="1" s="1"/>
  <c r="K1227" i="1" a="1"/>
  <c r="K1227" i="1" s="1"/>
  <c r="K1228" i="1" a="1"/>
  <c r="K1228" i="1" s="1"/>
  <c r="K1229" i="1" a="1"/>
  <c r="K1229" i="1" s="1"/>
  <c r="K1230" i="1" a="1"/>
  <c r="K1230" i="1" s="1"/>
  <c r="K1231" i="1" a="1"/>
  <c r="K1231" i="1" s="1"/>
  <c r="K1232" i="1" a="1"/>
  <c r="K1232" i="1" s="1"/>
  <c r="K1233" i="1" a="1"/>
  <c r="K1233" i="1" s="1"/>
  <c r="K1234" i="1" a="1"/>
  <c r="K1234" i="1" s="1"/>
  <c r="K1235" i="1" a="1"/>
  <c r="K1235" i="1" s="1"/>
  <c r="K1236" i="1" a="1"/>
  <c r="K1236" i="1" s="1"/>
  <c r="K1237" i="1" a="1"/>
  <c r="K1237" i="1" s="1"/>
  <c r="K1238" i="1" a="1"/>
  <c r="K1238" i="1" s="1"/>
  <c r="K1239" i="1" a="1"/>
  <c r="K1239" i="1" s="1"/>
  <c r="K1240" i="1" a="1"/>
  <c r="K1240" i="1" s="1"/>
  <c r="K1241" i="1" a="1"/>
  <c r="K1241" i="1" s="1"/>
  <c r="K1242" i="1" a="1"/>
  <c r="K1242" i="1" s="1"/>
  <c r="K1243" i="1" a="1"/>
  <c r="K1243" i="1" s="1"/>
  <c r="K1244" i="1" a="1"/>
  <c r="K1244" i="1" s="1"/>
  <c r="K1245" i="1" a="1"/>
  <c r="K1245" i="1" s="1"/>
  <c r="K1246" i="1" a="1"/>
  <c r="K1246" i="1" s="1"/>
  <c r="K1247" i="1" a="1"/>
  <c r="K1247" i="1" s="1"/>
  <c r="K1248" i="1" a="1"/>
  <c r="K1248" i="1" s="1"/>
  <c r="K1249" i="1" a="1"/>
  <c r="K1249" i="1" s="1"/>
  <c r="K1250" i="1" a="1"/>
  <c r="K1250" i="1" s="1"/>
  <c r="K1251" i="1" a="1"/>
  <c r="K1251" i="1" s="1"/>
  <c r="K1252" i="1" a="1"/>
  <c r="K1252" i="1" s="1"/>
  <c r="K1253" i="1" a="1"/>
  <c r="K1253" i="1" s="1"/>
  <c r="K1254" i="1" a="1"/>
  <c r="K1254" i="1" s="1"/>
  <c r="K1255" i="1" a="1"/>
  <c r="K1255" i="1" s="1"/>
  <c r="K1256" i="1" a="1"/>
  <c r="K1256" i="1" s="1"/>
  <c r="K1257" i="1" a="1"/>
  <c r="K1257" i="1" s="1"/>
  <c r="K1258" i="1" a="1"/>
  <c r="K1258" i="1" s="1"/>
  <c r="K1259" i="1" a="1"/>
  <c r="K1259" i="1" s="1"/>
  <c r="K1260" i="1" a="1"/>
  <c r="K1260" i="1" s="1"/>
  <c r="K1261" i="1" a="1"/>
  <c r="K1261" i="1" s="1"/>
  <c r="K1262" i="1" a="1"/>
  <c r="K1262" i="1" s="1"/>
  <c r="K1263" i="1" a="1"/>
  <c r="K1263" i="1" s="1"/>
  <c r="K1264" i="1" a="1"/>
  <c r="K1264" i="1" s="1"/>
  <c r="K1265" i="1" a="1"/>
  <c r="K1265" i="1" s="1"/>
  <c r="K1266" i="1" a="1"/>
  <c r="K1266" i="1" s="1"/>
  <c r="K1267" i="1" a="1"/>
  <c r="K1267" i="1" s="1"/>
  <c r="K1268" i="1" a="1"/>
  <c r="K1268" i="1" s="1"/>
  <c r="K1269" i="1" a="1"/>
  <c r="K1269" i="1" s="1"/>
  <c r="K1270" i="1" a="1"/>
  <c r="K1270" i="1" s="1"/>
  <c r="K1271" i="1" a="1"/>
  <c r="K1271" i="1" s="1"/>
  <c r="K1272" i="1" a="1"/>
  <c r="K1272" i="1" s="1"/>
  <c r="K1273" i="1" a="1"/>
  <c r="K1273" i="1" s="1"/>
  <c r="K1274" i="1" a="1"/>
  <c r="K1274" i="1" s="1"/>
  <c r="K1275" i="1" a="1"/>
  <c r="K1275" i="1" s="1"/>
  <c r="K1276" i="1" a="1"/>
  <c r="K1276" i="1" s="1"/>
  <c r="K1277" i="1" a="1"/>
  <c r="K1277" i="1" s="1"/>
  <c r="K1278" i="1" a="1"/>
  <c r="K1278" i="1" s="1"/>
  <c r="K1279" i="1" a="1"/>
  <c r="K1279" i="1" s="1"/>
  <c r="K1280" i="1" a="1"/>
  <c r="K1280" i="1" s="1"/>
  <c r="K1281" i="1" a="1"/>
  <c r="K1281" i="1" s="1"/>
  <c r="K1282" i="1" a="1"/>
  <c r="K1282" i="1" s="1"/>
  <c r="K1283" i="1" a="1"/>
  <c r="K1283" i="1" s="1"/>
  <c r="K1284" i="1" a="1"/>
  <c r="K1284" i="1" s="1"/>
  <c r="K1285" i="1" a="1"/>
  <c r="K1285" i="1" s="1"/>
  <c r="K1286" i="1" a="1"/>
  <c r="K1286" i="1" s="1"/>
  <c r="K1287" i="1" a="1"/>
  <c r="K1287" i="1" s="1"/>
  <c r="K1288" i="1" a="1"/>
  <c r="K1288" i="1" s="1"/>
  <c r="K1289" i="1" a="1"/>
  <c r="K1289" i="1" s="1"/>
  <c r="K1290" i="1" a="1"/>
  <c r="K1290" i="1" s="1"/>
  <c r="K1291" i="1" a="1"/>
  <c r="K1291" i="1" s="1"/>
  <c r="K1292" i="1" a="1"/>
  <c r="K1292" i="1" s="1"/>
  <c r="K1293" i="1" a="1"/>
  <c r="K1293" i="1" s="1"/>
  <c r="K1294" i="1" a="1"/>
  <c r="K1294" i="1" s="1"/>
  <c r="K1295" i="1" a="1"/>
  <c r="K1295" i="1" s="1"/>
  <c r="K1296" i="1" a="1"/>
  <c r="K1296" i="1" s="1"/>
  <c r="K1297" i="1" a="1"/>
  <c r="K1297" i="1" s="1"/>
  <c r="K1298" i="1" a="1"/>
  <c r="K1298" i="1" s="1"/>
  <c r="K1299" i="1" a="1"/>
  <c r="K1299" i="1" s="1"/>
  <c r="K1300" i="1" a="1"/>
  <c r="K1300" i="1" s="1"/>
  <c r="K1301" i="1" a="1"/>
  <c r="K1301" i="1" s="1"/>
  <c r="K1302" i="1" a="1"/>
  <c r="K1302" i="1" s="1"/>
  <c r="K1303" i="1" a="1"/>
  <c r="K1303" i="1" s="1"/>
  <c r="K1304" i="1" a="1"/>
  <c r="K1304" i="1" s="1"/>
  <c r="K1305" i="1" a="1"/>
  <c r="K1305" i="1" s="1"/>
  <c r="K1306" i="1" a="1"/>
  <c r="K1306" i="1" s="1"/>
  <c r="K1307" i="1" a="1"/>
  <c r="K1307" i="1" s="1"/>
  <c r="K1308" i="1" a="1"/>
  <c r="K1308" i="1" s="1"/>
  <c r="K1309" i="1" a="1"/>
  <c r="K1309" i="1" s="1"/>
  <c r="K1310" i="1" a="1"/>
  <c r="K1310" i="1" s="1"/>
  <c r="K1311" i="1" a="1"/>
  <c r="K1311" i="1" s="1"/>
  <c r="K1312" i="1" a="1"/>
  <c r="K1312" i="1" s="1"/>
  <c r="K1313" i="1" a="1"/>
  <c r="K1313" i="1" s="1"/>
  <c r="K1314" i="1" a="1"/>
  <c r="K1314" i="1" s="1"/>
  <c r="K1315" i="1" a="1"/>
  <c r="K1315" i="1" s="1"/>
  <c r="K1316" i="1" a="1"/>
  <c r="K1316" i="1" s="1"/>
  <c r="K1317" i="1" a="1"/>
  <c r="K1317" i="1" s="1"/>
  <c r="K1318" i="1" a="1"/>
  <c r="K1318" i="1" s="1"/>
  <c r="K1319" i="1" a="1"/>
  <c r="K1319" i="1" s="1"/>
  <c r="K1320" i="1" a="1"/>
  <c r="K1320" i="1" s="1"/>
  <c r="K1321" i="1" a="1"/>
  <c r="K1321" i="1" s="1"/>
  <c r="K1322" i="1" a="1"/>
  <c r="K1322" i="1" s="1"/>
  <c r="K1323" i="1" a="1"/>
  <c r="K1323" i="1" s="1"/>
  <c r="K1324" i="1" a="1"/>
  <c r="K1324" i="1" s="1"/>
  <c r="K1325" i="1" a="1"/>
  <c r="K1325" i="1" s="1"/>
  <c r="K1326" i="1" a="1"/>
  <c r="K1326" i="1" s="1"/>
  <c r="K1327" i="1" a="1"/>
  <c r="K1327" i="1" s="1"/>
  <c r="K1328" i="1" a="1"/>
  <c r="K1328" i="1" s="1"/>
  <c r="K1329" i="1" a="1"/>
  <c r="K1329" i="1" s="1"/>
  <c r="K1330" i="1" a="1"/>
  <c r="K1330" i="1" s="1"/>
  <c r="K1331" i="1" a="1"/>
  <c r="K1331" i="1" s="1"/>
  <c r="K1332" i="1" a="1"/>
  <c r="K1332" i="1" s="1"/>
  <c r="K1333" i="1" a="1"/>
  <c r="K1333" i="1" s="1"/>
  <c r="K1334" i="1" a="1"/>
  <c r="K1334" i="1" s="1"/>
  <c r="K1335" i="1" a="1"/>
  <c r="K1335" i="1" s="1"/>
  <c r="K1336" i="1" a="1"/>
  <c r="K1336" i="1" s="1"/>
  <c r="K1337" i="1" a="1"/>
  <c r="K1337" i="1" s="1"/>
  <c r="K1338" i="1" a="1"/>
  <c r="K1338" i="1" s="1"/>
  <c r="K1339" i="1" a="1"/>
  <c r="K1339" i="1" s="1"/>
  <c r="K1340" i="1" a="1"/>
  <c r="K1340" i="1" s="1"/>
  <c r="K1341" i="1" a="1"/>
  <c r="K1341" i="1" s="1"/>
  <c r="K1342" i="1" a="1"/>
  <c r="K1342" i="1" s="1"/>
  <c r="K1343" i="1" a="1"/>
  <c r="K1343" i="1" s="1"/>
  <c r="K1344" i="1" a="1"/>
  <c r="K1344" i="1" s="1"/>
  <c r="K1345" i="1" a="1"/>
  <c r="K1345" i="1" s="1"/>
  <c r="K1346" i="1" a="1"/>
  <c r="K1346" i="1" s="1"/>
  <c r="K1347" i="1" a="1"/>
  <c r="K1347" i="1" s="1"/>
  <c r="K1348" i="1" a="1"/>
  <c r="K1348" i="1" s="1"/>
  <c r="K1349" i="1" a="1"/>
  <c r="K1349" i="1" s="1"/>
  <c r="K1350" i="1" a="1"/>
  <c r="K1350" i="1" s="1"/>
  <c r="K1351" i="1" a="1"/>
  <c r="K1351" i="1" s="1"/>
  <c r="K1352" i="1" a="1"/>
  <c r="K1352" i="1" s="1"/>
  <c r="K1353" i="1" a="1"/>
  <c r="K1353" i="1" s="1"/>
  <c r="K1354" i="1" a="1"/>
  <c r="K1354" i="1" s="1"/>
  <c r="K1355" i="1" a="1"/>
  <c r="K1355" i="1" s="1"/>
  <c r="K1356" i="1" a="1"/>
  <c r="K1356" i="1" s="1"/>
  <c r="K1357" i="1" a="1"/>
  <c r="K1357" i="1" s="1"/>
  <c r="K1358" i="1" a="1"/>
  <c r="K1358" i="1" s="1"/>
  <c r="K1359" i="1" a="1"/>
  <c r="K1359" i="1" s="1"/>
  <c r="K1360" i="1" a="1"/>
  <c r="K1360" i="1" s="1"/>
  <c r="K1361" i="1" a="1"/>
  <c r="K1361" i="1" s="1"/>
  <c r="K1362" i="1" a="1"/>
  <c r="K1362" i="1" s="1"/>
  <c r="K1363" i="1" a="1"/>
  <c r="K1363" i="1" s="1"/>
  <c r="K1364" i="1" a="1"/>
  <c r="K1364" i="1" s="1"/>
  <c r="K1365" i="1" a="1"/>
  <c r="K1365" i="1" s="1"/>
  <c r="K1366" i="1" a="1"/>
  <c r="K1366" i="1" s="1"/>
  <c r="K1367" i="1" a="1"/>
  <c r="K1367" i="1" s="1"/>
  <c r="K1368" i="1" a="1"/>
  <c r="K1368" i="1" s="1"/>
  <c r="K1369" i="1" a="1"/>
  <c r="K1369" i="1" s="1"/>
  <c r="K1370" i="1" a="1"/>
  <c r="K1370" i="1" s="1"/>
  <c r="K1371" i="1" a="1"/>
  <c r="K1371" i="1" s="1"/>
  <c r="K1372" i="1" a="1"/>
  <c r="K1372" i="1" s="1"/>
  <c r="K1373" i="1" a="1"/>
  <c r="K1373" i="1" s="1"/>
  <c r="K1374" i="1" a="1"/>
  <c r="K1374" i="1" s="1"/>
  <c r="K1375" i="1" a="1"/>
  <c r="K1375" i="1" s="1"/>
  <c r="K1376" i="1" a="1"/>
  <c r="K1376" i="1" s="1"/>
  <c r="K1377" i="1" a="1"/>
  <c r="K1377" i="1" s="1"/>
  <c r="K1378" i="1" a="1"/>
  <c r="K1378" i="1" s="1"/>
  <c r="K1379" i="1" a="1"/>
  <c r="K1379" i="1" s="1"/>
  <c r="K1380" i="1" a="1"/>
  <c r="K1380" i="1" s="1"/>
  <c r="K1381" i="1" a="1"/>
  <c r="K1381" i="1" s="1"/>
  <c r="K1382" i="1" a="1"/>
  <c r="K1382" i="1" s="1"/>
  <c r="K1383" i="1" a="1"/>
  <c r="K1383" i="1" s="1"/>
  <c r="K1384" i="1" a="1"/>
  <c r="K1384" i="1" s="1"/>
  <c r="K1385" i="1" a="1"/>
  <c r="K1385" i="1" s="1"/>
  <c r="K1386" i="1" a="1"/>
  <c r="K1386" i="1" s="1"/>
  <c r="K1387" i="1" a="1"/>
  <c r="K1387" i="1" s="1"/>
  <c r="K1388" i="1" a="1"/>
  <c r="K1388" i="1" s="1"/>
  <c r="K1389" i="1" a="1"/>
  <c r="K1389" i="1" s="1"/>
  <c r="K1390" i="1" a="1"/>
  <c r="K1390" i="1" s="1"/>
  <c r="K1391" i="1" a="1"/>
  <c r="K1391" i="1" s="1"/>
  <c r="K1392" i="1" a="1"/>
  <c r="K1392" i="1" s="1"/>
  <c r="K1393" i="1" a="1"/>
  <c r="K1393" i="1" s="1"/>
  <c r="K1394" i="1" a="1"/>
  <c r="K1394" i="1" s="1"/>
  <c r="K1395" i="1" a="1"/>
  <c r="K1395" i="1" s="1"/>
  <c r="K1396" i="1" a="1"/>
  <c r="K1396" i="1" s="1"/>
  <c r="K1397" i="1" a="1"/>
  <c r="K1397" i="1" s="1"/>
  <c r="K1398" i="1" a="1"/>
  <c r="K1398" i="1" s="1"/>
  <c r="K1399" i="1" a="1"/>
  <c r="K1399" i="1" s="1"/>
  <c r="K1400" i="1" a="1"/>
  <c r="K1400" i="1" s="1"/>
  <c r="K1401" i="1" a="1"/>
  <c r="K1401" i="1" s="1"/>
  <c r="K1402" i="1" a="1"/>
  <c r="K1402" i="1" s="1"/>
  <c r="K1403" i="1" a="1"/>
  <c r="K1403" i="1" s="1"/>
  <c r="K1404" i="1" a="1"/>
  <c r="K1404" i="1" s="1"/>
  <c r="K1405" i="1" a="1"/>
  <c r="K1405" i="1" s="1"/>
  <c r="K1406" i="1" a="1"/>
  <c r="K1406" i="1" s="1"/>
  <c r="K1407" i="1" a="1"/>
  <c r="K1407" i="1" s="1"/>
  <c r="K1408" i="1" a="1"/>
  <c r="K1408" i="1" s="1"/>
  <c r="K1409" i="1" a="1"/>
  <c r="K1409" i="1" s="1"/>
  <c r="K1410" i="1" a="1"/>
  <c r="K1410" i="1" s="1"/>
  <c r="K1411" i="1" a="1"/>
  <c r="K1411" i="1" s="1"/>
  <c r="K1412" i="1" a="1"/>
  <c r="K1412" i="1" s="1"/>
  <c r="K1413" i="1" a="1"/>
  <c r="K1413" i="1" s="1"/>
  <c r="K1414" i="1" a="1"/>
  <c r="K1414" i="1" s="1"/>
  <c r="K1415" i="1" a="1"/>
  <c r="K1415" i="1" s="1"/>
  <c r="K1416" i="1" a="1"/>
  <c r="K1416" i="1" s="1"/>
  <c r="K1417" i="1" a="1"/>
  <c r="K1417" i="1" s="1"/>
  <c r="K1418" i="1" a="1"/>
  <c r="K1418" i="1" s="1"/>
  <c r="K1419" i="1" a="1"/>
  <c r="K1419" i="1" s="1"/>
  <c r="K1420" i="1" a="1"/>
  <c r="K1420" i="1" s="1"/>
  <c r="K1421" i="1" a="1"/>
  <c r="K1421" i="1" s="1"/>
  <c r="K1422" i="1" a="1"/>
  <c r="K1422" i="1" s="1"/>
  <c r="K1423" i="1" a="1"/>
  <c r="K1423" i="1" s="1"/>
  <c r="K1424" i="1" a="1"/>
  <c r="K1424" i="1" s="1"/>
  <c r="K1425" i="1" a="1"/>
  <c r="K1425" i="1" s="1"/>
  <c r="K1426" i="1" a="1"/>
  <c r="K1426" i="1" s="1"/>
  <c r="K1427" i="1" a="1"/>
  <c r="K1427" i="1" s="1"/>
  <c r="K1428" i="1" a="1"/>
  <c r="K1428" i="1" s="1"/>
  <c r="K1429" i="1" a="1"/>
  <c r="K1429" i="1" s="1"/>
  <c r="K1430" i="1" a="1"/>
  <c r="K1430" i="1" s="1"/>
  <c r="K1431" i="1" a="1"/>
  <c r="K1431" i="1" s="1"/>
  <c r="K1432" i="1" a="1"/>
  <c r="K1432" i="1" s="1"/>
  <c r="K1433" i="1" a="1"/>
  <c r="K1433" i="1" s="1"/>
  <c r="K1434" i="1" a="1"/>
  <c r="K1434" i="1" s="1"/>
  <c r="K1435" i="1" a="1"/>
  <c r="K1435" i="1" s="1"/>
  <c r="K1436" i="1" a="1"/>
  <c r="K1436" i="1" s="1"/>
  <c r="K1437" i="1" a="1"/>
  <c r="K1437" i="1" s="1"/>
  <c r="K1438" i="1" a="1"/>
  <c r="K1438" i="1" s="1"/>
  <c r="K1439" i="1" a="1"/>
  <c r="K1439" i="1" s="1"/>
  <c r="K1440" i="1" a="1"/>
  <c r="K1440" i="1" s="1"/>
  <c r="K1441" i="1" a="1"/>
  <c r="K1441" i="1" s="1"/>
  <c r="K1442" i="1" a="1"/>
  <c r="K1442" i="1" s="1"/>
  <c r="K1443" i="1" a="1"/>
  <c r="K1443" i="1" s="1"/>
  <c r="K1444" i="1" a="1"/>
  <c r="K1444" i="1" s="1"/>
  <c r="K1445" i="1" a="1"/>
  <c r="K1445" i="1" s="1"/>
  <c r="K1446" i="1" a="1"/>
  <c r="K1446" i="1" s="1"/>
  <c r="K1447" i="1" a="1"/>
  <c r="K1447" i="1" s="1"/>
  <c r="K1448" i="1" a="1"/>
  <c r="K1448" i="1" s="1"/>
  <c r="K1449" i="1" a="1"/>
  <c r="K1449" i="1" s="1"/>
  <c r="K1450" i="1" a="1"/>
  <c r="K1450" i="1" s="1"/>
  <c r="K1451" i="1" a="1"/>
  <c r="K1451" i="1" s="1"/>
  <c r="K1452" i="1" a="1"/>
  <c r="K1452" i="1" s="1"/>
  <c r="K1453" i="1" a="1"/>
  <c r="K1453" i="1" s="1"/>
  <c r="K1454" i="1" a="1"/>
  <c r="K1454" i="1" s="1"/>
  <c r="K1455" i="1" a="1"/>
  <c r="K1455" i="1" s="1"/>
  <c r="K1456" i="1" a="1"/>
  <c r="K1456" i="1" s="1"/>
  <c r="K1457" i="1" a="1"/>
  <c r="K1457" i="1" s="1"/>
  <c r="K1458" i="1" a="1"/>
  <c r="K1458" i="1" s="1"/>
  <c r="K1459" i="1" a="1"/>
  <c r="K1459" i="1" s="1"/>
  <c r="K1460" i="1" a="1"/>
  <c r="K1460" i="1" s="1"/>
  <c r="K1461" i="1" a="1"/>
  <c r="K1461" i="1" s="1"/>
  <c r="K1462" i="1" a="1"/>
  <c r="K1462" i="1" s="1"/>
  <c r="K1463" i="1" a="1"/>
  <c r="K1463" i="1" s="1"/>
  <c r="K1464" i="1" a="1"/>
  <c r="K1464" i="1" s="1"/>
  <c r="K1465" i="1" a="1"/>
  <c r="K1465" i="1" s="1"/>
  <c r="K1466" i="1" a="1"/>
  <c r="K1466" i="1" s="1"/>
  <c r="K1467" i="1" a="1"/>
  <c r="K1467" i="1" s="1"/>
  <c r="K1468" i="1" a="1"/>
  <c r="K1468" i="1" s="1"/>
  <c r="K1469" i="1" a="1"/>
  <c r="K1469" i="1" s="1"/>
  <c r="K1470" i="1" a="1"/>
  <c r="K1470" i="1" s="1"/>
  <c r="K1471" i="1" a="1"/>
  <c r="K1471" i="1" s="1"/>
  <c r="K1472" i="1" a="1"/>
  <c r="K1472" i="1" s="1"/>
  <c r="K1473" i="1" a="1"/>
  <c r="K1473" i="1" s="1"/>
  <c r="K1474" i="1" a="1"/>
  <c r="K1474" i="1" s="1"/>
  <c r="K1475" i="1" a="1"/>
  <c r="K1475" i="1" s="1"/>
  <c r="K1476" i="1" a="1"/>
  <c r="K1476" i="1" s="1"/>
  <c r="K1477" i="1" a="1"/>
  <c r="K1477" i="1" s="1"/>
  <c r="K1478" i="1" a="1"/>
  <c r="K1478" i="1" s="1"/>
  <c r="K1479" i="1" a="1"/>
  <c r="K1479" i="1" s="1"/>
  <c r="K1480" i="1" a="1"/>
  <c r="K1480" i="1" s="1"/>
  <c r="K1481" i="1" a="1"/>
  <c r="K1481" i="1" s="1"/>
  <c r="K1482" i="1" a="1"/>
  <c r="K1482" i="1" s="1"/>
  <c r="K1483" i="1" a="1"/>
  <c r="K1483" i="1" s="1"/>
  <c r="K1484" i="1" a="1"/>
  <c r="K1484" i="1" s="1"/>
  <c r="K1485" i="1" a="1"/>
  <c r="K1485" i="1" s="1"/>
  <c r="K1486" i="1" a="1"/>
  <c r="K1486" i="1" s="1"/>
  <c r="K1487" i="1" a="1"/>
  <c r="K1487" i="1" s="1"/>
  <c r="K1488" i="1" a="1"/>
  <c r="K1488" i="1" s="1"/>
  <c r="K1489" i="1" a="1"/>
  <c r="K1489" i="1" s="1"/>
  <c r="K1490" i="1" a="1"/>
  <c r="K1490" i="1" s="1"/>
  <c r="K1491" i="1" a="1"/>
  <c r="K1491" i="1" s="1"/>
  <c r="K1492" i="1" a="1"/>
  <c r="K1492" i="1" s="1"/>
  <c r="K1493" i="1" a="1"/>
  <c r="K1493" i="1" s="1"/>
  <c r="K1494" i="1" a="1"/>
  <c r="K1494" i="1" s="1"/>
  <c r="K1495" i="1" a="1"/>
  <c r="K1495" i="1" s="1"/>
  <c r="K1496" i="1" a="1"/>
  <c r="K1496" i="1" s="1"/>
  <c r="K1497" i="1" a="1"/>
  <c r="K1497" i="1" s="1"/>
  <c r="K1498" i="1" a="1"/>
  <c r="K1498" i="1" s="1"/>
  <c r="K1499" i="1" a="1"/>
  <c r="K1499" i="1" s="1"/>
  <c r="K1500" i="1" a="1"/>
  <c r="K1500" i="1" s="1"/>
  <c r="K1501" i="1" a="1"/>
  <c r="K1501" i="1" s="1"/>
  <c r="K1502" i="1" a="1"/>
  <c r="K1502" i="1" s="1"/>
  <c r="K1503" i="1" a="1"/>
  <c r="K1503" i="1" s="1"/>
  <c r="K1504" i="1" a="1"/>
  <c r="K1504" i="1" s="1"/>
  <c r="K1505" i="1" a="1"/>
  <c r="K1505" i="1" s="1"/>
  <c r="K1506" i="1" a="1"/>
  <c r="K1506" i="1" s="1"/>
  <c r="K1507" i="1" a="1"/>
  <c r="K1507" i="1" s="1"/>
  <c r="K1508" i="1" a="1"/>
  <c r="K1508" i="1" s="1"/>
  <c r="K1509" i="1" a="1"/>
  <c r="K1509" i="1" s="1"/>
  <c r="K1510" i="1" a="1"/>
  <c r="K1510" i="1" s="1"/>
  <c r="K1511" i="1" a="1"/>
  <c r="K1511" i="1" s="1"/>
  <c r="K1512" i="1" a="1"/>
  <c r="K1512" i="1" s="1"/>
  <c r="K1513" i="1" a="1"/>
  <c r="K1513" i="1" s="1"/>
  <c r="K1514" i="1" a="1"/>
  <c r="K1514" i="1" s="1"/>
  <c r="K1515" i="1" a="1"/>
  <c r="K1515" i="1" s="1"/>
  <c r="K1516" i="1" a="1"/>
  <c r="K1516" i="1" s="1"/>
  <c r="K1517" i="1" a="1"/>
  <c r="K1517" i="1" s="1"/>
  <c r="K1518" i="1" a="1"/>
  <c r="K1518" i="1" s="1"/>
  <c r="K1519" i="1" a="1"/>
  <c r="K1519" i="1" s="1"/>
  <c r="K1520" i="1" a="1"/>
  <c r="K1520" i="1" s="1"/>
  <c r="K1521" i="1" a="1"/>
  <c r="K1521" i="1" s="1"/>
  <c r="K1522" i="1" a="1"/>
  <c r="K1522" i="1" s="1"/>
  <c r="K1523" i="1" a="1"/>
  <c r="K1523" i="1" s="1"/>
  <c r="K1524" i="1" a="1"/>
  <c r="K1524" i="1" s="1"/>
  <c r="K1525" i="1" a="1"/>
  <c r="K1525" i="1" s="1"/>
  <c r="K1526" i="1" a="1"/>
  <c r="K1526" i="1" s="1"/>
  <c r="K1527" i="1" a="1"/>
  <c r="K1527" i="1" s="1"/>
  <c r="K1528" i="1" a="1"/>
  <c r="K1528" i="1" s="1"/>
  <c r="K1529" i="1" a="1"/>
  <c r="K1529" i="1" s="1"/>
  <c r="K1530" i="1" a="1"/>
  <c r="K1530" i="1" s="1"/>
  <c r="K1531" i="1" a="1"/>
  <c r="K1531" i="1" s="1"/>
  <c r="K1532" i="1" a="1"/>
  <c r="K1532" i="1" s="1"/>
  <c r="K1533" i="1" a="1"/>
  <c r="K1533" i="1" s="1"/>
  <c r="K1534" i="1" a="1"/>
  <c r="K1534" i="1" s="1"/>
  <c r="K1535" i="1" a="1"/>
  <c r="K1535" i="1" s="1"/>
  <c r="K1536" i="1" a="1"/>
  <c r="K1536" i="1" s="1"/>
  <c r="K1537" i="1" a="1"/>
  <c r="K1537" i="1" s="1"/>
  <c r="K1538" i="1" a="1"/>
  <c r="K1538" i="1" s="1"/>
  <c r="K1539" i="1" a="1"/>
  <c r="K1539" i="1" s="1"/>
  <c r="K1540" i="1" a="1"/>
  <c r="K1540" i="1" s="1"/>
  <c r="K1541" i="1" a="1"/>
  <c r="K1541" i="1" s="1"/>
  <c r="K1542" i="1" a="1"/>
  <c r="K1542" i="1" s="1"/>
  <c r="K1543" i="1" a="1"/>
  <c r="K1543" i="1" s="1"/>
  <c r="K1544" i="1" a="1"/>
  <c r="K1544" i="1" s="1"/>
  <c r="K1545" i="1" a="1"/>
  <c r="K1545" i="1" s="1"/>
  <c r="K1546" i="1" a="1"/>
  <c r="K1546" i="1" s="1"/>
  <c r="K1547" i="1" a="1"/>
  <c r="K1547" i="1" s="1"/>
  <c r="K1548" i="1" a="1"/>
  <c r="K1548" i="1" s="1"/>
  <c r="K1549" i="1" a="1"/>
  <c r="K1549" i="1" s="1"/>
  <c r="K1550" i="1" a="1"/>
  <c r="K1550" i="1" s="1"/>
  <c r="K1551" i="1" a="1"/>
  <c r="K1551" i="1" s="1"/>
  <c r="K1552" i="1" a="1"/>
  <c r="K1552" i="1" s="1"/>
  <c r="K1553" i="1" a="1"/>
  <c r="K1553" i="1" s="1"/>
  <c r="K1554" i="1" a="1"/>
  <c r="K1554" i="1" s="1"/>
  <c r="K1555" i="1" a="1"/>
  <c r="K1555" i="1" s="1"/>
  <c r="K1556" i="1" a="1"/>
  <c r="K1556" i="1" s="1"/>
  <c r="K1557" i="1" a="1"/>
  <c r="K1557" i="1" s="1"/>
  <c r="K1558" i="1" a="1"/>
  <c r="K1558" i="1" s="1"/>
  <c r="K1559" i="1" a="1"/>
  <c r="K1559" i="1" s="1"/>
  <c r="K1560" i="1" a="1"/>
  <c r="K1560" i="1" s="1"/>
  <c r="K1561" i="1" a="1"/>
  <c r="K1561" i="1" s="1"/>
  <c r="K1562" i="1" a="1"/>
  <c r="K1562" i="1" s="1"/>
  <c r="K1563" i="1" a="1"/>
  <c r="K1563" i="1" s="1"/>
  <c r="K1564" i="1" a="1"/>
  <c r="K1564" i="1" s="1"/>
  <c r="K1565" i="1" a="1"/>
  <c r="K1565" i="1" s="1"/>
  <c r="K1566" i="1" a="1"/>
  <c r="K1566" i="1" s="1"/>
  <c r="K1567" i="1" a="1"/>
  <c r="K1567" i="1" s="1"/>
  <c r="K1568" i="1" a="1"/>
  <c r="K1568" i="1" s="1"/>
  <c r="K1569" i="1" a="1"/>
  <c r="K1569" i="1" s="1"/>
  <c r="K1570" i="1" a="1"/>
  <c r="K1570" i="1" s="1"/>
  <c r="K1571" i="1" a="1"/>
  <c r="K1571" i="1" s="1"/>
  <c r="K1572" i="1" a="1"/>
  <c r="K1572" i="1" s="1"/>
  <c r="K1573" i="1" a="1"/>
  <c r="K1573" i="1" s="1"/>
  <c r="K1574" i="1" a="1"/>
  <c r="K1574" i="1" s="1"/>
  <c r="K1575" i="1" a="1"/>
  <c r="K1575" i="1" s="1"/>
  <c r="K1576" i="1" a="1"/>
  <c r="K1576" i="1" s="1"/>
  <c r="K1577" i="1" a="1"/>
  <c r="K1577" i="1" s="1"/>
  <c r="K1578" i="1" a="1"/>
  <c r="K1578" i="1" s="1"/>
  <c r="K1579" i="1" a="1"/>
  <c r="K1579" i="1" s="1"/>
  <c r="K1580" i="1" a="1"/>
  <c r="K1580" i="1" s="1"/>
  <c r="K1581" i="1" a="1"/>
  <c r="K1581" i="1" s="1"/>
  <c r="K1582" i="1" a="1"/>
  <c r="K1582" i="1" s="1"/>
  <c r="K1583" i="1" a="1"/>
  <c r="K1583" i="1" s="1"/>
  <c r="K1584" i="1" a="1"/>
  <c r="K1584" i="1" s="1"/>
  <c r="K1585" i="1" a="1"/>
  <c r="K1585" i="1" s="1"/>
  <c r="K1586" i="1" a="1"/>
  <c r="K1586" i="1" s="1"/>
  <c r="K1587" i="1" a="1"/>
  <c r="K1587" i="1" s="1"/>
  <c r="K1588" i="1" a="1"/>
  <c r="K1588" i="1" s="1"/>
  <c r="K1589" i="1" a="1"/>
  <c r="K1589" i="1" s="1"/>
  <c r="K1590" i="1" a="1"/>
  <c r="K1590" i="1" s="1"/>
  <c r="K1591" i="1" a="1"/>
  <c r="K1591" i="1" s="1"/>
  <c r="K1592" i="1" a="1"/>
  <c r="K1592" i="1" s="1"/>
  <c r="K1593" i="1" a="1"/>
  <c r="K1593" i="1" s="1"/>
  <c r="K1594" i="1" a="1"/>
  <c r="K1594" i="1" s="1"/>
  <c r="K1595" i="1" a="1"/>
  <c r="K1595" i="1" s="1"/>
  <c r="K1596" i="1" a="1"/>
  <c r="K1596" i="1" s="1"/>
  <c r="K1597" i="1" a="1"/>
  <c r="K1597" i="1" s="1"/>
  <c r="K1598" i="1" a="1"/>
  <c r="K1598" i="1" s="1"/>
  <c r="K1599" i="1" a="1"/>
  <c r="K1599" i="1" s="1"/>
  <c r="K1600" i="1" a="1"/>
  <c r="K1600" i="1" s="1"/>
  <c r="K1601" i="1" a="1"/>
  <c r="K1601" i="1" s="1"/>
  <c r="K1602" i="1" a="1"/>
  <c r="K1602" i="1" s="1"/>
  <c r="K1603" i="1" a="1"/>
  <c r="K1603" i="1" s="1"/>
  <c r="K1604" i="1" a="1"/>
  <c r="K1604" i="1" s="1"/>
  <c r="K1605" i="1" a="1"/>
  <c r="K1605" i="1" s="1"/>
  <c r="K1606" i="1" a="1"/>
  <c r="K1606" i="1" s="1"/>
  <c r="K1607" i="1" a="1"/>
  <c r="K1607" i="1" s="1"/>
  <c r="K1608" i="1" a="1"/>
  <c r="K1608" i="1" s="1"/>
  <c r="K1609" i="1" a="1"/>
  <c r="K1609" i="1" s="1"/>
  <c r="K1610" i="1" a="1"/>
  <c r="K1610" i="1" s="1"/>
  <c r="K1611" i="1" a="1"/>
  <c r="K1611" i="1" s="1"/>
  <c r="K1612" i="1" a="1"/>
  <c r="K1612" i="1" s="1"/>
  <c r="K1613" i="1" a="1"/>
  <c r="K1613" i="1" s="1"/>
  <c r="K1614" i="1" a="1"/>
  <c r="K1614" i="1" s="1"/>
  <c r="K1615" i="1" a="1"/>
  <c r="K1615" i="1" s="1"/>
  <c r="K1616" i="1" a="1"/>
  <c r="K1616" i="1" s="1"/>
  <c r="K1617" i="1" a="1"/>
  <c r="K1617" i="1" s="1"/>
  <c r="K1618" i="1" a="1"/>
  <c r="K1618" i="1" s="1"/>
  <c r="K1619" i="1" a="1"/>
  <c r="K1619" i="1" s="1"/>
  <c r="K1620" i="1" a="1"/>
  <c r="K1620" i="1" s="1"/>
  <c r="K1621" i="1" a="1"/>
  <c r="K1621" i="1" s="1"/>
  <c r="K1622" i="1" a="1"/>
  <c r="K1622" i="1" s="1"/>
  <c r="K1623" i="1" a="1"/>
  <c r="K1623" i="1" s="1"/>
  <c r="K1624" i="1" a="1"/>
  <c r="K1624" i="1" s="1"/>
  <c r="K1625" i="1" a="1"/>
  <c r="K1625" i="1" s="1"/>
  <c r="K1626" i="1" a="1"/>
  <c r="K1626" i="1" s="1"/>
  <c r="K1627" i="1" a="1"/>
  <c r="K1627" i="1" s="1"/>
  <c r="K1628" i="1" a="1"/>
  <c r="K1628" i="1" s="1"/>
  <c r="K1629" i="1" a="1"/>
  <c r="K1629" i="1" s="1"/>
  <c r="K1630" i="1" a="1"/>
  <c r="K1630" i="1" s="1"/>
  <c r="K1631" i="1" a="1"/>
  <c r="K1631" i="1" s="1"/>
  <c r="K1632" i="1" a="1"/>
  <c r="K1632" i="1" s="1"/>
  <c r="K1633" i="1" a="1"/>
  <c r="K1633" i="1" s="1"/>
  <c r="K1634" i="1" a="1"/>
  <c r="K1634" i="1" s="1"/>
  <c r="K1635" i="1" a="1"/>
  <c r="K1635" i="1" s="1"/>
  <c r="K1636" i="1" a="1"/>
  <c r="K1636" i="1" s="1"/>
  <c r="K1637" i="1" a="1"/>
  <c r="K1637" i="1" s="1"/>
  <c r="K1638" i="1" a="1"/>
  <c r="K1638" i="1" s="1"/>
  <c r="K1639" i="1" a="1"/>
  <c r="K1639" i="1" s="1"/>
  <c r="K1640" i="1" a="1"/>
  <c r="K1640" i="1" s="1"/>
  <c r="K1641" i="1" a="1"/>
  <c r="K1641" i="1" s="1"/>
  <c r="K1642" i="1" a="1"/>
  <c r="K1642" i="1" s="1"/>
  <c r="K1643" i="1" a="1"/>
  <c r="K1643" i="1" s="1"/>
  <c r="K1644" i="1" a="1"/>
  <c r="K1644" i="1" s="1"/>
  <c r="K1645" i="1" a="1"/>
  <c r="K1645" i="1" s="1"/>
  <c r="K1646" i="1" a="1"/>
  <c r="K1646" i="1" s="1"/>
  <c r="K1647" i="1" a="1"/>
  <c r="K1647" i="1" s="1"/>
  <c r="K1648" i="1" a="1"/>
  <c r="K1648" i="1" s="1"/>
  <c r="K1649" i="1" a="1"/>
  <c r="K1649" i="1" s="1"/>
  <c r="K1650" i="1" a="1"/>
  <c r="K1650" i="1" s="1"/>
  <c r="K1651" i="1" a="1"/>
  <c r="K1651" i="1" s="1"/>
  <c r="K1652" i="1" a="1"/>
  <c r="K1652" i="1" s="1"/>
  <c r="K1653" i="1" a="1"/>
  <c r="K1653" i="1" s="1"/>
  <c r="K1654" i="1" a="1"/>
  <c r="K1654" i="1" s="1"/>
  <c r="K1655" i="1" a="1"/>
  <c r="K1655" i="1" s="1"/>
  <c r="K1656" i="1" a="1"/>
  <c r="K1656" i="1" s="1"/>
  <c r="K1657" i="1" a="1"/>
  <c r="K1657" i="1" s="1"/>
  <c r="K1658" i="1" a="1"/>
  <c r="K1658" i="1" s="1"/>
  <c r="K1659" i="1" a="1"/>
  <c r="K1659" i="1" s="1"/>
  <c r="K1660" i="1" a="1"/>
  <c r="K1660" i="1" s="1"/>
  <c r="K1661" i="1" a="1"/>
  <c r="K1661" i="1" s="1"/>
  <c r="K1662" i="1" a="1"/>
  <c r="K1662" i="1" s="1"/>
  <c r="K1663" i="1" a="1"/>
  <c r="K1663" i="1" s="1"/>
  <c r="K1664" i="1" a="1"/>
  <c r="K1664" i="1" s="1"/>
  <c r="K1665" i="1" a="1"/>
  <c r="K1665" i="1" s="1"/>
  <c r="K1666" i="1" a="1"/>
  <c r="K1666" i="1" s="1"/>
  <c r="K1667" i="1" a="1"/>
  <c r="K1667" i="1" s="1"/>
  <c r="K1668" i="1" a="1"/>
  <c r="K1668" i="1" s="1"/>
  <c r="K1669" i="1" a="1"/>
  <c r="K1669" i="1" s="1"/>
  <c r="K1670" i="1" a="1"/>
  <c r="K1670" i="1" s="1"/>
  <c r="K1671" i="1" a="1"/>
  <c r="K1671" i="1" s="1"/>
  <c r="K1672" i="1" a="1"/>
  <c r="K1672" i="1" s="1"/>
  <c r="K1673" i="1" a="1"/>
  <c r="K1673" i="1" s="1"/>
  <c r="K1674" i="1" a="1"/>
  <c r="K1674" i="1" s="1"/>
  <c r="K1675" i="1" a="1"/>
  <c r="K1675" i="1" s="1"/>
  <c r="K1676" i="1" a="1"/>
  <c r="K1676" i="1" s="1"/>
  <c r="K1677" i="1" a="1"/>
  <c r="K1677" i="1" s="1"/>
  <c r="K1678" i="1" a="1"/>
  <c r="K1678" i="1" s="1"/>
  <c r="K1679" i="1" a="1"/>
  <c r="K1679" i="1" s="1"/>
  <c r="K1680" i="1" a="1"/>
  <c r="K1680" i="1" s="1"/>
  <c r="K1681" i="1" a="1"/>
  <c r="K1681" i="1" s="1"/>
  <c r="K1682" i="1" a="1"/>
  <c r="K1682" i="1" s="1"/>
  <c r="K1683" i="1" a="1"/>
  <c r="K1683" i="1" s="1"/>
  <c r="K1684" i="1" a="1"/>
  <c r="K1684" i="1" s="1"/>
  <c r="K1685" i="1" a="1"/>
  <c r="K1685" i="1" s="1"/>
  <c r="K1686" i="1" a="1"/>
  <c r="K1686" i="1" s="1"/>
  <c r="K1687" i="1" a="1"/>
  <c r="K1687" i="1" s="1"/>
  <c r="K1688" i="1" a="1"/>
  <c r="K1688" i="1" s="1"/>
  <c r="K1689" i="1" a="1"/>
  <c r="K1689" i="1" s="1"/>
  <c r="K1690" i="1" a="1"/>
  <c r="K1690" i="1" s="1"/>
  <c r="K1691" i="1" a="1"/>
  <c r="K1691" i="1" s="1"/>
  <c r="K1692" i="1" a="1"/>
  <c r="K1692" i="1" s="1"/>
  <c r="K1693" i="1" a="1"/>
  <c r="K1693" i="1" s="1"/>
  <c r="K1694" i="1" a="1"/>
  <c r="K1694" i="1" s="1"/>
  <c r="K1695" i="1" a="1"/>
  <c r="K1695" i="1" s="1"/>
  <c r="K1696" i="1" a="1"/>
  <c r="K1696" i="1" s="1"/>
  <c r="K1697" i="1" a="1"/>
  <c r="K1697" i="1" s="1"/>
  <c r="K1698" i="1" a="1"/>
  <c r="K1698" i="1" s="1"/>
  <c r="K1699" i="1" a="1"/>
  <c r="K1699" i="1" s="1"/>
  <c r="K1700" i="1" a="1"/>
  <c r="K1700" i="1" s="1"/>
  <c r="K1701" i="1" a="1"/>
  <c r="K1701" i="1" s="1"/>
  <c r="K1702" i="1" a="1"/>
  <c r="K1702" i="1" s="1"/>
  <c r="K1703" i="1" a="1"/>
  <c r="K1703" i="1" s="1"/>
  <c r="K1704" i="1" a="1"/>
  <c r="K1704" i="1" s="1"/>
  <c r="K1705" i="1" a="1"/>
  <c r="K1705" i="1" s="1"/>
  <c r="K1706" i="1" a="1"/>
  <c r="K1706" i="1" s="1"/>
  <c r="K1707" i="1" a="1"/>
  <c r="K1707" i="1" s="1"/>
  <c r="K1708" i="1" a="1"/>
  <c r="K1708" i="1" s="1"/>
  <c r="K1709" i="1" a="1"/>
  <c r="K1709" i="1" s="1"/>
  <c r="K1710" i="1" a="1"/>
  <c r="K1710" i="1" s="1"/>
  <c r="K1711" i="1" a="1"/>
  <c r="K1711" i="1" s="1"/>
  <c r="K1712" i="1" a="1"/>
  <c r="K1712" i="1" s="1"/>
  <c r="K1713" i="1" a="1"/>
  <c r="K1713" i="1" s="1"/>
  <c r="K1714" i="1" a="1"/>
  <c r="K1714" i="1" s="1"/>
  <c r="K1715" i="1" a="1"/>
  <c r="K1715" i="1" s="1"/>
  <c r="K1716" i="1" a="1"/>
  <c r="K1716" i="1" s="1"/>
  <c r="K1717" i="1" a="1"/>
  <c r="K1717" i="1" s="1"/>
  <c r="K1718" i="1" a="1"/>
  <c r="K1718" i="1" s="1"/>
  <c r="K1719" i="1" a="1"/>
  <c r="K1719" i="1" s="1"/>
  <c r="K1720" i="1" a="1"/>
  <c r="K1720" i="1" s="1"/>
  <c r="K1721" i="1" a="1"/>
  <c r="K1721" i="1" s="1"/>
  <c r="K1722" i="1" a="1"/>
  <c r="K1722" i="1" s="1"/>
  <c r="K1723" i="1" a="1"/>
  <c r="K1723" i="1" s="1"/>
  <c r="K1724" i="1" a="1"/>
  <c r="K1724" i="1" s="1"/>
  <c r="K1725" i="1" a="1"/>
  <c r="K1725" i="1" s="1"/>
  <c r="K1726" i="1" a="1"/>
  <c r="K1726" i="1" s="1"/>
  <c r="K1727" i="1" a="1"/>
  <c r="K1727" i="1" s="1"/>
  <c r="K1728" i="1" a="1"/>
  <c r="K1728" i="1" s="1"/>
  <c r="K1729" i="1" a="1"/>
  <c r="K1729" i="1" s="1"/>
  <c r="K1730" i="1" a="1"/>
  <c r="K1730" i="1" s="1"/>
  <c r="K1731" i="1" a="1"/>
  <c r="K1731" i="1" s="1"/>
  <c r="K1732" i="1" a="1"/>
  <c r="K1732" i="1" s="1"/>
  <c r="K1733" i="1" a="1"/>
  <c r="K1733" i="1" s="1"/>
  <c r="K1734" i="1" a="1"/>
  <c r="K1734" i="1" s="1"/>
  <c r="K1735" i="1" a="1"/>
  <c r="K1735" i="1" s="1"/>
  <c r="K1736" i="1" a="1"/>
  <c r="K1736" i="1" s="1"/>
  <c r="K1737" i="1" a="1"/>
  <c r="K1737" i="1" s="1"/>
  <c r="K1738" i="1" a="1"/>
  <c r="K1738" i="1" s="1"/>
  <c r="K1739" i="1" a="1"/>
  <c r="K1739" i="1" s="1"/>
  <c r="K1740" i="1" a="1"/>
  <c r="K1740" i="1" s="1"/>
  <c r="K1741" i="1" a="1"/>
  <c r="K1741" i="1" s="1"/>
  <c r="K1742" i="1" a="1"/>
  <c r="K1742" i="1" s="1"/>
  <c r="K1743" i="1" a="1"/>
  <c r="K1743" i="1" s="1"/>
  <c r="K1744" i="1" a="1"/>
  <c r="K1744" i="1" s="1"/>
  <c r="K1745" i="1" a="1"/>
  <c r="K1745" i="1" s="1"/>
  <c r="K1746" i="1" a="1"/>
  <c r="K1746" i="1" s="1"/>
  <c r="K1747" i="1" a="1"/>
  <c r="K1747" i="1" s="1"/>
  <c r="K1748" i="1" a="1"/>
  <c r="K1748" i="1" s="1"/>
  <c r="K1749" i="1" a="1"/>
  <c r="K1749" i="1" s="1"/>
  <c r="K1750" i="1" a="1"/>
  <c r="K1750" i="1" s="1"/>
  <c r="K1751" i="1" a="1"/>
  <c r="K1751" i="1" s="1"/>
  <c r="K1752" i="1" a="1"/>
  <c r="K1752" i="1" s="1"/>
  <c r="K1753" i="1" a="1"/>
  <c r="K1753" i="1" s="1"/>
  <c r="K1754" i="1" a="1"/>
  <c r="K1754" i="1" s="1"/>
  <c r="K1755" i="1" a="1"/>
  <c r="K1755" i="1" s="1"/>
  <c r="K1756" i="1" a="1"/>
  <c r="K1756" i="1" s="1"/>
  <c r="K1757" i="1" a="1"/>
  <c r="K1757" i="1" s="1"/>
  <c r="K1758" i="1" a="1"/>
  <c r="K1758" i="1" s="1"/>
  <c r="K1759" i="1" a="1"/>
  <c r="K1759" i="1" s="1"/>
  <c r="K1760" i="1" a="1"/>
  <c r="K1760" i="1" s="1"/>
  <c r="K1761" i="1" a="1"/>
  <c r="K1761" i="1" s="1"/>
  <c r="K1762" i="1" a="1"/>
  <c r="K1762" i="1" s="1"/>
  <c r="K1763" i="1" a="1"/>
  <c r="K1763" i="1" s="1"/>
  <c r="K1764" i="1" a="1"/>
  <c r="K1764" i="1" s="1"/>
  <c r="K1765" i="1" a="1"/>
  <c r="K1765" i="1" s="1"/>
  <c r="K1766" i="1" a="1"/>
  <c r="K1766" i="1" s="1"/>
  <c r="K1767" i="1" a="1"/>
  <c r="K1767" i="1" s="1"/>
  <c r="K1768" i="1" a="1"/>
  <c r="K1768" i="1" s="1"/>
  <c r="K1769" i="1" a="1"/>
  <c r="K1769" i="1" s="1"/>
  <c r="K1770" i="1" a="1"/>
  <c r="K1770" i="1" s="1"/>
  <c r="K1771" i="1" a="1"/>
  <c r="K1771" i="1" s="1"/>
  <c r="K1772" i="1" a="1"/>
  <c r="K1772" i="1" s="1"/>
  <c r="K1773" i="1" a="1"/>
  <c r="K1773" i="1" s="1"/>
  <c r="K1774" i="1" a="1"/>
  <c r="K1774" i="1" s="1"/>
  <c r="K1775" i="1" a="1"/>
  <c r="K1775" i="1" s="1"/>
  <c r="K1776" i="1" a="1"/>
  <c r="K1776" i="1" s="1"/>
  <c r="K1777" i="1" a="1"/>
  <c r="K1777" i="1" s="1"/>
  <c r="K1778" i="1" a="1"/>
  <c r="K1778" i="1" s="1"/>
  <c r="K1779" i="1" a="1"/>
  <c r="K1779" i="1" s="1"/>
  <c r="K1780" i="1" a="1"/>
  <c r="K1780" i="1" s="1"/>
  <c r="K1781" i="1" a="1"/>
  <c r="K1781" i="1" s="1"/>
  <c r="K1782" i="1" a="1"/>
  <c r="K1782" i="1" s="1"/>
  <c r="K1783" i="1" a="1"/>
  <c r="K1783" i="1" s="1"/>
  <c r="K1784" i="1" a="1"/>
  <c r="K1784" i="1" s="1"/>
  <c r="K1785" i="1" a="1"/>
  <c r="K1785" i="1" s="1"/>
  <c r="K1786" i="1" a="1"/>
  <c r="K1786" i="1" s="1"/>
  <c r="K1787" i="1" a="1"/>
  <c r="K1787" i="1" s="1"/>
  <c r="K1788" i="1" a="1"/>
  <c r="K1788" i="1" s="1"/>
  <c r="K1789" i="1" a="1"/>
  <c r="K1789" i="1" s="1"/>
  <c r="K1790" i="1" a="1"/>
  <c r="K1790" i="1" s="1"/>
  <c r="K1791" i="1" a="1"/>
  <c r="K1791" i="1" s="1"/>
  <c r="K1792" i="1" a="1"/>
  <c r="K1792" i="1" s="1"/>
  <c r="K1793" i="1" a="1"/>
  <c r="K1793" i="1" s="1"/>
  <c r="K1794" i="1" a="1"/>
  <c r="K1794" i="1" s="1"/>
  <c r="K1795" i="1" a="1"/>
  <c r="K1795" i="1" s="1"/>
  <c r="K1796" i="1" a="1"/>
  <c r="K1796" i="1" s="1"/>
  <c r="K1797" i="1" a="1"/>
  <c r="K1797" i="1" s="1"/>
  <c r="K1798" i="1" a="1"/>
  <c r="K1798" i="1" s="1"/>
  <c r="K1799" i="1" a="1"/>
  <c r="K1799" i="1" s="1"/>
  <c r="K1800" i="1" a="1"/>
  <c r="K1800" i="1" s="1"/>
  <c r="K1801" i="1" a="1"/>
  <c r="K1801" i="1" s="1"/>
  <c r="K1802" i="1" a="1"/>
  <c r="K1802" i="1" s="1"/>
  <c r="K1803" i="1" a="1"/>
  <c r="K1803" i="1" s="1"/>
  <c r="K1804" i="1" a="1"/>
  <c r="K1804" i="1" s="1"/>
  <c r="K1805" i="1" a="1"/>
  <c r="K1805" i="1" s="1"/>
  <c r="K1806" i="1" a="1"/>
  <c r="K1806" i="1" s="1"/>
  <c r="K1807" i="1" a="1"/>
  <c r="K1807" i="1" s="1"/>
  <c r="K1808" i="1" a="1"/>
  <c r="K1808" i="1" s="1"/>
  <c r="K1809" i="1" a="1"/>
  <c r="K1809" i="1" s="1"/>
  <c r="K1810" i="1" a="1"/>
  <c r="K1810" i="1" s="1"/>
  <c r="K1811" i="1" a="1"/>
  <c r="K1811" i="1" s="1"/>
  <c r="K1812" i="1" a="1"/>
  <c r="K1812" i="1" s="1"/>
  <c r="K1813" i="1" a="1"/>
  <c r="K1813" i="1" s="1"/>
  <c r="K1814" i="1" a="1"/>
  <c r="K1814" i="1" s="1"/>
  <c r="K1815" i="1" a="1"/>
  <c r="K1815" i="1" s="1"/>
  <c r="K1816" i="1" a="1"/>
  <c r="K1816" i="1" s="1"/>
  <c r="K1817" i="1" a="1"/>
  <c r="K1817" i="1" s="1"/>
  <c r="K1818" i="1" a="1"/>
  <c r="K1818" i="1" s="1"/>
  <c r="K1819" i="1" a="1"/>
  <c r="K1819" i="1" s="1"/>
  <c r="K1820" i="1" a="1"/>
  <c r="K1820" i="1" s="1"/>
  <c r="K1821" i="1" a="1"/>
  <c r="K1821" i="1" s="1"/>
  <c r="K1822" i="1" a="1"/>
  <c r="K1822" i="1" s="1"/>
  <c r="K1823" i="1" a="1"/>
  <c r="K1823" i="1" s="1"/>
  <c r="K1824" i="1" a="1"/>
  <c r="K1824" i="1" s="1"/>
  <c r="K1825" i="1" a="1"/>
  <c r="K1825" i="1" s="1"/>
  <c r="K1826" i="1" a="1"/>
  <c r="K1826" i="1" s="1"/>
  <c r="K1827" i="1" a="1"/>
  <c r="K1827" i="1" s="1"/>
  <c r="K1828" i="1" a="1"/>
  <c r="K1828" i="1" s="1"/>
  <c r="K1829" i="1" a="1"/>
  <c r="K1829" i="1" s="1"/>
  <c r="K1830" i="1" a="1"/>
  <c r="K1830" i="1" s="1"/>
  <c r="K1831" i="1" a="1"/>
  <c r="K1831" i="1" s="1"/>
  <c r="K1832" i="1" a="1"/>
  <c r="K1832" i="1" s="1"/>
  <c r="K1833" i="1" a="1"/>
  <c r="K1833" i="1" s="1"/>
  <c r="K1834" i="1" a="1"/>
  <c r="K1834" i="1" s="1"/>
  <c r="K1835" i="1" a="1"/>
  <c r="K1835" i="1" s="1"/>
  <c r="K1836" i="1" a="1"/>
  <c r="K1836" i="1" s="1"/>
  <c r="K1837" i="1" a="1"/>
  <c r="K1837" i="1" s="1"/>
  <c r="K1838" i="1" a="1"/>
  <c r="K1838" i="1" s="1"/>
  <c r="K1839" i="1" a="1"/>
  <c r="K1839" i="1" s="1"/>
  <c r="K1840" i="1" a="1"/>
  <c r="K1840" i="1" s="1"/>
  <c r="K1841" i="1" a="1"/>
  <c r="K1841" i="1" s="1"/>
  <c r="K1842" i="1" a="1"/>
  <c r="K1842" i="1" s="1"/>
  <c r="K1843" i="1" a="1"/>
  <c r="K1843" i="1" s="1"/>
  <c r="K1844" i="1" a="1"/>
  <c r="K1844" i="1" s="1"/>
  <c r="K1845" i="1" a="1"/>
  <c r="K1845" i="1" s="1"/>
  <c r="K1846" i="1" a="1"/>
  <c r="K1846" i="1" s="1"/>
  <c r="K1847" i="1" a="1"/>
  <c r="K1847" i="1" s="1"/>
  <c r="K1848" i="1" a="1"/>
  <c r="K1848" i="1" s="1"/>
  <c r="K1849" i="1" a="1"/>
  <c r="K1849" i="1" s="1"/>
  <c r="K1850" i="1" a="1"/>
  <c r="K1850" i="1" s="1"/>
  <c r="K1851" i="1" a="1"/>
  <c r="K1851" i="1" s="1"/>
  <c r="K1852" i="1" a="1"/>
  <c r="K1852" i="1" s="1"/>
  <c r="K1853" i="1" a="1"/>
  <c r="K1853" i="1" s="1"/>
  <c r="K1854" i="1" a="1"/>
  <c r="K1854" i="1" s="1"/>
  <c r="K1855" i="1" a="1"/>
  <c r="K1855" i="1" s="1"/>
  <c r="K1856" i="1" a="1"/>
  <c r="K1856" i="1" s="1"/>
  <c r="K1857" i="1" a="1"/>
  <c r="K1857" i="1" s="1"/>
  <c r="K1858" i="1" a="1"/>
  <c r="K1858" i="1" s="1"/>
  <c r="K1859" i="1" a="1"/>
  <c r="K1859" i="1" s="1"/>
  <c r="K1860" i="1" a="1"/>
  <c r="K1860" i="1" s="1"/>
  <c r="K1861" i="1" a="1"/>
  <c r="K1861" i="1" s="1"/>
  <c r="K1862" i="1" a="1"/>
  <c r="K1862" i="1" s="1"/>
  <c r="K1863" i="1" a="1"/>
  <c r="K1863" i="1" s="1"/>
  <c r="K1864" i="1" a="1"/>
  <c r="K1864" i="1" s="1"/>
  <c r="K1865" i="1" a="1"/>
  <c r="K1865" i="1" s="1"/>
  <c r="K1866" i="1" a="1"/>
  <c r="K1866" i="1" s="1"/>
  <c r="K1867" i="1" a="1"/>
  <c r="K1867" i="1" s="1"/>
  <c r="K1868" i="1" a="1"/>
  <c r="K1868" i="1" s="1"/>
  <c r="K1869" i="1" a="1"/>
  <c r="K1869" i="1" s="1"/>
  <c r="K1870" i="1" a="1"/>
  <c r="K1870" i="1" s="1"/>
  <c r="K1871" i="1" a="1"/>
  <c r="K1871" i="1" s="1"/>
  <c r="K1872" i="1" a="1"/>
  <c r="K1872" i="1" s="1"/>
  <c r="K1873" i="1" a="1"/>
  <c r="K1873" i="1" s="1"/>
  <c r="K1874" i="1" a="1"/>
  <c r="K1874" i="1" s="1"/>
  <c r="K1875" i="1" a="1"/>
  <c r="K1875" i="1" s="1"/>
  <c r="K1876" i="1" a="1"/>
  <c r="K1876" i="1" s="1"/>
  <c r="K1877" i="1" a="1"/>
  <c r="K1877" i="1" s="1"/>
  <c r="K1878" i="1" a="1"/>
  <c r="K1878" i="1" s="1"/>
  <c r="K1879" i="1" a="1"/>
  <c r="K1879" i="1" s="1"/>
  <c r="K1880" i="1" a="1"/>
  <c r="K1880" i="1" s="1"/>
  <c r="K1881" i="1" a="1"/>
  <c r="K1881" i="1" s="1"/>
  <c r="K1882" i="1" a="1"/>
  <c r="K1882" i="1" s="1"/>
  <c r="K1883" i="1" a="1"/>
  <c r="K1883" i="1" s="1"/>
  <c r="K1884" i="1" a="1"/>
  <c r="K1884" i="1" s="1"/>
  <c r="K1885" i="1" a="1"/>
  <c r="K1885" i="1" s="1"/>
  <c r="K1886" i="1" a="1"/>
  <c r="K1886" i="1" s="1"/>
  <c r="K1887" i="1" a="1"/>
  <c r="K1887" i="1" s="1"/>
  <c r="K1888" i="1" a="1"/>
  <c r="K1888" i="1" s="1"/>
  <c r="K1889" i="1" a="1"/>
  <c r="K1889" i="1" s="1"/>
  <c r="K1890" i="1" a="1"/>
  <c r="K1890" i="1" s="1"/>
  <c r="K1891" i="1" a="1"/>
  <c r="K1891" i="1" s="1"/>
  <c r="K1892" i="1" a="1"/>
  <c r="K1892" i="1" s="1"/>
  <c r="K1893" i="1" a="1"/>
  <c r="K1893" i="1" s="1"/>
  <c r="K1894" i="1" a="1"/>
  <c r="K1894" i="1" s="1"/>
  <c r="K1895" i="1" a="1"/>
  <c r="K1895" i="1" s="1"/>
  <c r="K1896" i="1" a="1"/>
  <c r="K1896" i="1" s="1"/>
  <c r="K1897" i="1" a="1"/>
  <c r="K1897" i="1" s="1"/>
  <c r="K1898" i="1" a="1"/>
  <c r="K1898" i="1" s="1"/>
  <c r="K1899" i="1" a="1"/>
  <c r="K1899" i="1" s="1"/>
  <c r="K1900" i="1" a="1"/>
  <c r="K1900" i="1" s="1"/>
  <c r="K1901" i="1" a="1"/>
  <c r="K1901" i="1" s="1"/>
  <c r="K1902" i="1" a="1"/>
  <c r="K1902" i="1" s="1"/>
  <c r="K1903" i="1" a="1"/>
  <c r="K1903" i="1" s="1"/>
  <c r="K1904" i="1" a="1"/>
  <c r="K1904" i="1" s="1"/>
  <c r="K1905" i="1" a="1"/>
  <c r="K1905" i="1" s="1"/>
  <c r="K1906" i="1" a="1"/>
  <c r="K1906" i="1" s="1"/>
  <c r="K1907" i="1" a="1"/>
  <c r="K1907" i="1" s="1"/>
  <c r="K1908" i="1" a="1"/>
  <c r="K1908" i="1" s="1"/>
  <c r="K1909" i="1" a="1"/>
  <c r="K1909" i="1" s="1"/>
  <c r="K1910" i="1" a="1"/>
  <c r="K1910" i="1" s="1"/>
  <c r="K1911" i="1" a="1"/>
  <c r="K1911" i="1" s="1"/>
  <c r="K1912" i="1" a="1"/>
  <c r="K1912" i="1" s="1"/>
  <c r="K1913" i="1" a="1"/>
  <c r="K1913" i="1" s="1"/>
  <c r="K1914" i="1" a="1"/>
  <c r="K1914" i="1" s="1"/>
  <c r="K1915" i="1" a="1"/>
  <c r="K1915" i="1" s="1"/>
  <c r="K1916" i="1" a="1"/>
  <c r="K1916" i="1" s="1"/>
  <c r="K1917" i="1" a="1"/>
  <c r="K1917" i="1" s="1"/>
  <c r="K1918" i="1" a="1"/>
  <c r="K1918" i="1" s="1"/>
  <c r="K1919" i="1" a="1"/>
  <c r="K1919" i="1" s="1"/>
  <c r="K1920" i="1" a="1"/>
  <c r="K1920" i="1" s="1"/>
  <c r="K1921" i="1" a="1"/>
  <c r="K1921" i="1" s="1"/>
  <c r="K1922" i="1" a="1"/>
  <c r="K1922" i="1" s="1"/>
  <c r="K1923" i="1" a="1"/>
  <c r="K1923" i="1" s="1"/>
  <c r="K1924" i="1" a="1"/>
  <c r="K1924" i="1" s="1"/>
  <c r="K1925" i="1" a="1"/>
  <c r="K1925" i="1" s="1"/>
  <c r="K1926" i="1" a="1"/>
  <c r="K1926" i="1" s="1"/>
  <c r="K1927" i="1" a="1"/>
  <c r="K1927" i="1" s="1"/>
  <c r="K1928" i="1" a="1"/>
  <c r="K1928" i="1" s="1"/>
  <c r="K1929" i="1" a="1"/>
  <c r="K1929" i="1" s="1"/>
  <c r="K1930" i="1" a="1"/>
  <c r="K1930" i="1" s="1"/>
  <c r="K1931" i="1" a="1"/>
  <c r="K1931" i="1" s="1"/>
  <c r="K1932" i="1" a="1"/>
  <c r="K1932" i="1" s="1"/>
  <c r="K1933" i="1" a="1"/>
  <c r="K1933" i="1" s="1"/>
  <c r="K1934" i="1" a="1"/>
  <c r="K1934" i="1" s="1"/>
  <c r="K1935" i="1" a="1"/>
  <c r="K1935" i="1" s="1"/>
  <c r="K1936" i="1" a="1"/>
  <c r="K1936" i="1" s="1"/>
  <c r="K1937" i="1" a="1"/>
  <c r="K1937" i="1" s="1"/>
  <c r="K1938" i="1" a="1"/>
  <c r="K1938" i="1" s="1"/>
  <c r="K1939" i="1" a="1"/>
  <c r="K1939" i="1" s="1"/>
  <c r="K1940" i="1" a="1"/>
  <c r="K1940" i="1" s="1"/>
  <c r="K1941" i="1" a="1"/>
  <c r="K1941" i="1" s="1"/>
  <c r="K1942" i="1" a="1"/>
  <c r="K1942" i="1" s="1"/>
  <c r="K1943" i="1" a="1"/>
  <c r="K1943" i="1" s="1"/>
  <c r="K1944" i="1" a="1"/>
  <c r="K1944" i="1" s="1"/>
  <c r="K1945" i="1" a="1"/>
  <c r="K1945" i="1" s="1"/>
  <c r="K1946" i="1" a="1"/>
  <c r="K1946" i="1" s="1"/>
  <c r="K1947" i="1" a="1"/>
  <c r="K1947" i="1" s="1"/>
  <c r="K1948" i="1" a="1"/>
  <c r="K1948" i="1" s="1"/>
  <c r="K1949" i="1" a="1"/>
  <c r="K1949" i="1" s="1"/>
  <c r="K1950" i="1" a="1"/>
  <c r="K1950" i="1" s="1"/>
  <c r="K1951" i="1" a="1"/>
  <c r="K1951" i="1" s="1"/>
  <c r="K1952" i="1" a="1"/>
  <c r="K1952" i="1" s="1"/>
  <c r="K1953" i="1" a="1"/>
  <c r="K1953" i="1" s="1"/>
  <c r="K1954" i="1" a="1"/>
  <c r="K1954" i="1" s="1"/>
  <c r="K1955" i="1" a="1"/>
  <c r="K1955" i="1" s="1"/>
  <c r="K1956" i="1" a="1"/>
  <c r="K1956" i="1" s="1"/>
  <c r="K1957" i="1" a="1"/>
  <c r="K1957" i="1" s="1"/>
  <c r="K1958" i="1" a="1"/>
  <c r="K1958" i="1" s="1"/>
  <c r="K1959" i="1" a="1"/>
  <c r="K1959" i="1" s="1"/>
  <c r="K1960" i="1" a="1"/>
  <c r="K1960" i="1" s="1"/>
  <c r="K1961" i="1" a="1"/>
  <c r="K1961" i="1" s="1"/>
  <c r="K1962" i="1" a="1"/>
  <c r="K1962" i="1" s="1"/>
  <c r="K1963" i="1" a="1"/>
  <c r="K1963" i="1" s="1"/>
  <c r="K1964" i="1" a="1"/>
  <c r="K1964" i="1" s="1"/>
  <c r="K1965" i="1" a="1"/>
  <c r="K1965" i="1" s="1"/>
  <c r="K1966" i="1" a="1"/>
  <c r="K1966" i="1" s="1"/>
  <c r="K1967" i="1" a="1"/>
  <c r="K1967" i="1" s="1"/>
  <c r="K1968" i="1" a="1"/>
  <c r="K1968" i="1" s="1"/>
  <c r="K1969" i="1" a="1"/>
  <c r="K1969" i="1" s="1"/>
  <c r="K1970" i="1" a="1"/>
  <c r="K1970" i="1" s="1"/>
  <c r="K1971" i="1" a="1"/>
  <c r="K1971" i="1" s="1"/>
  <c r="K1972" i="1" a="1"/>
  <c r="K1972" i="1" s="1"/>
  <c r="K1973" i="1" a="1"/>
  <c r="K1973" i="1" s="1"/>
  <c r="K1974" i="1" a="1"/>
  <c r="K1974" i="1" s="1"/>
  <c r="K1975" i="1" a="1"/>
  <c r="K1975" i="1" s="1"/>
  <c r="K1976" i="1" a="1"/>
  <c r="K1976" i="1" s="1"/>
  <c r="K1977" i="1" a="1"/>
  <c r="K1977" i="1" s="1"/>
  <c r="K1978" i="1" a="1"/>
  <c r="K1978" i="1" s="1"/>
  <c r="K1979" i="1" a="1"/>
  <c r="K1979" i="1" s="1"/>
  <c r="K1980" i="1" a="1"/>
  <c r="K1980" i="1" s="1"/>
  <c r="K1981" i="1" a="1"/>
  <c r="K1981" i="1" s="1"/>
  <c r="K1982" i="1" a="1"/>
  <c r="K1982" i="1" s="1"/>
  <c r="K1983" i="1" a="1"/>
  <c r="K1983" i="1" s="1"/>
  <c r="K1984" i="1" a="1"/>
  <c r="K1984" i="1" s="1"/>
  <c r="K1985" i="1" a="1"/>
  <c r="K1985" i="1" s="1"/>
  <c r="K1986" i="1" a="1"/>
  <c r="K1986" i="1" s="1"/>
  <c r="K1987" i="1" a="1"/>
  <c r="K1987" i="1" s="1"/>
  <c r="K1988" i="1" a="1"/>
  <c r="K1988" i="1" s="1"/>
  <c r="K1989" i="1" a="1"/>
  <c r="K1989" i="1" s="1"/>
  <c r="K1990" i="1" a="1"/>
  <c r="K1990" i="1" s="1"/>
  <c r="K1991" i="1" a="1"/>
  <c r="K1991" i="1" s="1"/>
  <c r="K1992" i="1" a="1"/>
  <c r="K1992" i="1" s="1"/>
  <c r="K1993" i="1" a="1"/>
  <c r="K1993" i="1" s="1"/>
  <c r="K1994" i="1" a="1"/>
  <c r="K1994" i="1" s="1"/>
  <c r="K1995" i="1" a="1"/>
  <c r="K1995" i="1" s="1"/>
  <c r="K1996" i="1" a="1"/>
  <c r="K1996" i="1" s="1"/>
  <c r="K1997" i="1" a="1"/>
  <c r="K1997" i="1" s="1"/>
  <c r="K1998" i="1" a="1"/>
  <c r="K1998" i="1" s="1"/>
  <c r="K1999" i="1" a="1"/>
  <c r="K1999" i="1" s="1"/>
  <c r="K2000" i="1" a="1"/>
  <c r="K2000" i="1" s="1"/>
  <c r="K2001" i="1" a="1"/>
  <c r="K2001" i="1" s="1"/>
  <c r="K2002" i="1" a="1"/>
  <c r="K2002" i="1" s="1"/>
  <c r="K2003" i="1" a="1"/>
  <c r="K2003" i="1" s="1"/>
  <c r="K2004" i="1" a="1"/>
  <c r="K2004" i="1" s="1"/>
  <c r="K2005" i="1" a="1"/>
  <c r="K2005" i="1" s="1"/>
  <c r="K2006" i="1" a="1"/>
  <c r="K2006" i="1" s="1"/>
  <c r="K2007" i="1" a="1"/>
  <c r="K2007" i="1" s="1"/>
  <c r="K2008" i="1" a="1"/>
  <c r="K2008" i="1" s="1"/>
  <c r="K2009" i="1" a="1"/>
  <c r="K2009" i="1" s="1"/>
  <c r="K2010" i="1" a="1"/>
  <c r="K2010" i="1" s="1"/>
  <c r="K2011" i="1" a="1"/>
  <c r="K2011" i="1" s="1"/>
  <c r="K2012" i="1" a="1"/>
  <c r="K2012" i="1" s="1"/>
  <c r="K2013" i="1" a="1"/>
  <c r="K2013" i="1" s="1"/>
  <c r="K2014" i="1" a="1"/>
  <c r="K2014" i="1" s="1"/>
  <c r="K2015" i="1" a="1"/>
  <c r="K2015" i="1" s="1"/>
  <c r="K2016" i="1" a="1"/>
  <c r="K2016" i="1" s="1"/>
  <c r="K2017" i="1" a="1"/>
  <c r="K2017" i="1" s="1"/>
  <c r="K2018" i="1" a="1"/>
  <c r="K2018" i="1" s="1"/>
  <c r="K2019" i="1" a="1"/>
  <c r="K2019" i="1" s="1"/>
  <c r="K2020" i="1" a="1"/>
  <c r="K2020" i="1" s="1"/>
  <c r="K2021" i="1" a="1"/>
  <c r="K2021" i="1" s="1"/>
  <c r="K2022" i="1" a="1"/>
  <c r="K2022" i="1" s="1"/>
  <c r="K2023" i="1" a="1"/>
  <c r="K2023" i="1" s="1"/>
  <c r="K2024" i="1" a="1"/>
  <c r="K2024" i="1" s="1"/>
  <c r="K2025" i="1" a="1"/>
  <c r="K2025" i="1" s="1"/>
  <c r="K2026" i="1" a="1"/>
  <c r="K2026" i="1" s="1"/>
  <c r="K2027" i="1" a="1"/>
  <c r="K2027" i="1" s="1"/>
  <c r="K2028" i="1" a="1"/>
  <c r="K2028" i="1" s="1"/>
  <c r="K2029" i="1" a="1"/>
  <c r="K2029" i="1" s="1"/>
  <c r="K2030" i="1" a="1"/>
  <c r="K2030" i="1" s="1"/>
  <c r="K2031" i="1" a="1"/>
  <c r="K2031" i="1" s="1"/>
  <c r="K2032" i="1" a="1"/>
  <c r="K2032" i="1" s="1"/>
  <c r="K2033" i="1" a="1"/>
  <c r="K2033" i="1" s="1"/>
  <c r="K2034" i="1" a="1"/>
  <c r="K2034" i="1" s="1"/>
  <c r="K2035" i="1" a="1"/>
  <c r="K2035" i="1" s="1"/>
  <c r="K2036" i="1" a="1"/>
  <c r="K2036" i="1" s="1"/>
  <c r="K2037" i="1" a="1"/>
  <c r="K2037" i="1" s="1"/>
  <c r="K2038" i="1" a="1"/>
  <c r="K2038" i="1" s="1"/>
  <c r="K2039" i="1" a="1"/>
  <c r="K2039" i="1" s="1"/>
  <c r="K2040" i="1" a="1"/>
  <c r="K2040" i="1" s="1"/>
  <c r="K2041" i="1" a="1"/>
  <c r="K2041" i="1" s="1"/>
  <c r="K2042" i="1" a="1"/>
  <c r="K2042" i="1" s="1"/>
  <c r="K2043" i="1" a="1"/>
  <c r="K2043" i="1" s="1"/>
  <c r="K2044" i="1" a="1"/>
  <c r="K2044" i="1" s="1"/>
  <c r="K2045" i="1" a="1"/>
  <c r="K2045" i="1" s="1"/>
  <c r="K2046" i="1" a="1"/>
  <c r="K2046" i="1" s="1"/>
  <c r="K2047" i="1" a="1"/>
  <c r="K2047" i="1" s="1"/>
  <c r="K2048" i="1" a="1"/>
  <c r="K2048" i="1" s="1"/>
  <c r="K2049" i="1" a="1"/>
  <c r="K2049" i="1" s="1"/>
  <c r="K2050" i="1" a="1"/>
  <c r="K2050" i="1" s="1"/>
  <c r="K2051" i="1" a="1"/>
  <c r="K2051" i="1" s="1"/>
  <c r="K2052" i="1" a="1"/>
  <c r="K2052" i="1" s="1"/>
  <c r="K2053" i="1" a="1"/>
  <c r="K2053" i="1" s="1"/>
  <c r="K2054" i="1" a="1"/>
  <c r="K2054" i="1" s="1"/>
  <c r="K2055" i="1" a="1"/>
  <c r="K2055" i="1" s="1"/>
  <c r="K2056" i="1" a="1"/>
  <c r="K2056" i="1" s="1"/>
  <c r="K2057" i="1" a="1"/>
  <c r="K2057" i="1" s="1"/>
  <c r="K2058" i="1" a="1"/>
  <c r="K2058" i="1" s="1"/>
  <c r="K2059" i="1" a="1"/>
  <c r="K2059" i="1" s="1"/>
  <c r="K2060" i="1" a="1"/>
  <c r="K2060" i="1" s="1"/>
  <c r="K2061" i="1" a="1"/>
  <c r="K2061" i="1" s="1"/>
  <c r="K2062" i="1" a="1"/>
  <c r="K2062" i="1" s="1"/>
  <c r="K2063" i="1" a="1"/>
  <c r="K2063" i="1" s="1"/>
  <c r="K2064" i="1" a="1"/>
  <c r="K2064" i="1" s="1"/>
  <c r="K2065" i="1" a="1"/>
  <c r="K2065" i="1" s="1"/>
  <c r="K2066" i="1" a="1"/>
  <c r="K2066" i="1" s="1"/>
  <c r="K2067" i="1" a="1"/>
  <c r="K2067" i="1" s="1"/>
  <c r="K2068" i="1" a="1"/>
  <c r="K2068" i="1" s="1"/>
  <c r="K2069" i="1" a="1"/>
  <c r="K2069" i="1" s="1"/>
  <c r="K2070" i="1" a="1"/>
  <c r="K2070" i="1" s="1"/>
  <c r="K2071" i="1" a="1"/>
  <c r="K2071" i="1" s="1"/>
  <c r="K2072" i="1" a="1"/>
  <c r="K2072" i="1" s="1"/>
  <c r="K2073" i="1" a="1"/>
  <c r="K2073" i="1" s="1"/>
  <c r="K2074" i="1" a="1"/>
  <c r="K2074" i="1" s="1"/>
  <c r="K2075" i="1" a="1"/>
  <c r="K2075" i="1" s="1"/>
  <c r="K2076" i="1" a="1"/>
  <c r="K2076" i="1" s="1"/>
  <c r="K2077" i="1" a="1"/>
  <c r="K2077" i="1" s="1"/>
  <c r="K2078" i="1" a="1"/>
  <c r="K2078" i="1" s="1"/>
  <c r="K2079" i="1" a="1"/>
  <c r="K2079" i="1" s="1"/>
  <c r="K2080" i="1" a="1"/>
  <c r="K2080" i="1" s="1"/>
  <c r="K2081" i="1" a="1"/>
  <c r="K2081" i="1" s="1"/>
  <c r="K2082" i="1" a="1"/>
  <c r="K2082" i="1" s="1"/>
  <c r="K2083" i="1" a="1"/>
  <c r="K2083" i="1" s="1"/>
  <c r="K2084" i="1" a="1"/>
  <c r="K2084" i="1" s="1"/>
  <c r="K2085" i="1" a="1"/>
  <c r="K2085" i="1" s="1"/>
  <c r="K2086" i="1" a="1"/>
  <c r="K2086" i="1" s="1"/>
  <c r="K2087" i="1" a="1"/>
  <c r="K2087" i="1" s="1"/>
  <c r="K2088" i="1" a="1"/>
  <c r="K2088" i="1" s="1"/>
  <c r="K2089" i="1" a="1"/>
  <c r="K2089" i="1" s="1"/>
  <c r="K2090" i="1" a="1"/>
  <c r="K2090" i="1" s="1"/>
  <c r="K2091" i="1" a="1"/>
  <c r="K2091" i="1" s="1"/>
  <c r="K2092" i="1" a="1"/>
  <c r="K2092" i="1" s="1"/>
  <c r="K2093" i="1" a="1"/>
  <c r="K2093" i="1" s="1"/>
  <c r="K2094" i="1" a="1"/>
  <c r="K2094" i="1" s="1"/>
  <c r="K2095" i="1" a="1"/>
  <c r="K2095" i="1" s="1"/>
  <c r="K2096" i="1" a="1"/>
  <c r="K2096" i="1" s="1"/>
  <c r="K2097" i="1" a="1"/>
  <c r="K2097" i="1" s="1"/>
  <c r="K2098" i="1" a="1"/>
  <c r="K2098" i="1" s="1"/>
  <c r="K2099" i="1" a="1"/>
  <c r="K2099" i="1" s="1"/>
  <c r="K2100" i="1" a="1"/>
  <c r="K2100" i="1" s="1"/>
  <c r="K2101" i="1" a="1"/>
  <c r="K2101" i="1" s="1"/>
  <c r="K2102" i="1" a="1"/>
  <c r="K2102" i="1" s="1"/>
  <c r="K2103" i="1" a="1"/>
  <c r="K2103" i="1" s="1"/>
  <c r="K2104" i="1" a="1"/>
  <c r="K2104" i="1" s="1"/>
  <c r="K2105" i="1" a="1"/>
  <c r="K2105" i="1" s="1"/>
  <c r="K2106" i="1" a="1"/>
  <c r="K2106" i="1" s="1"/>
  <c r="K2107" i="1" a="1"/>
  <c r="K2107" i="1" s="1"/>
  <c r="K2108" i="1" a="1"/>
  <c r="K2108" i="1" s="1"/>
  <c r="K2109" i="1" a="1"/>
  <c r="K2109" i="1" s="1"/>
  <c r="K2110" i="1" a="1"/>
  <c r="K2110" i="1" s="1"/>
  <c r="K2111" i="1" a="1"/>
  <c r="K2111" i="1" s="1"/>
  <c r="K2112" i="1" a="1"/>
  <c r="K2112" i="1" s="1"/>
  <c r="K2113" i="1" a="1"/>
  <c r="K2113" i="1" s="1"/>
  <c r="K2114" i="1" a="1"/>
  <c r="K2114" i="1" s="1"/>
  <c r="K2115" i="1" a="1"/>
  <c r="K2115" i="1" s="1"/>
  <c r="K2116" i="1" a="1"/>
  <c r="K2116" i="1" s="1"/>
  <c r="K2117" i="1" a="1"/>
  <c r="K2117" i="1" s="1"/>
  <c r="K2118" i="1" a="1"/>
  <c r="K2118" i="1" s="1"/>
  <c r="K2119" i="1" a="1"/>
  <c r="K2119" i="1" s="1"/>
  <c r="K2120" i="1" a="1"/>
  <c r="K2120" i="1" s="1"/>
  <c r="K2121" i="1" a="1"/>
  <c r="K2121" i="1" s="1"/>
  <c r="K2122" i="1" a="1"/>
  <c r="K2122" i="1" s="1"/>
  <c r="K2123" i="1" a="1"/>
  <c r="K2123" i="1" s="1"/>
  <c r="K2124" i="1" a="1"/>
  <c r="K2124" i="1" s="1"/>
  <c r="K2125" i="1" a="1"/>
  <c r="K2125" i="1" s="1"/>
  <c r="K2126" i="1" a="1"/>
  <c r="K2126" i="1" s="1"/>
  <c r="K2127" i="1" a="1"/>
  <c r="K2127" i="1" s="1"/>
  <c r="K2128" i="1" a="1"/>
  <c r="K2128" i="1" s="1"/>
  <c r="K2129" i="1" a="1"/>
  <c r="K2129" i="1" s="1"/>
  <c r="K2130" i="1" a="1"/>
  <c r="K2130" i="1" s="1"/>
  <c r="K2131" i="1" a="1"/>
  <c r="K2131" i="1" s="1"/>
  <c r="K2132" i="1" a="1"/>
  <c r="K2132" i="1" s="1"/>
  <c r="K2133" i="1" a="1"/>
  <c r="K2133" i="1" s="1"/>
  <c r="K2134" i="1" a="1"/>
  <c r="K2134" i="1" s="1"/>
  <c r="K2135" i="1" a="1"/>
  <c r="K2135" i="1" s="1"/>
  <c r="K2136" i="1" a="1"/>
  <c r="K2136" i="1" s="1"/>
  <c r="K2137" i="1" a="1"/>
  <c r="K2137" i="1" s="1"/>
  <c r="K2138" i="1" a="1"/>
  <c r="K2138" i="1" s="1"/>
  <c r="K2139" i="1" a="1"/>
  <c r="K2139" i="1" s="1"/>
  <c r="K2140" i="1" a="1"/>
  <c r="K2140" i="1" s="1"/>
  <c r="K2141" i="1" a="1"/>
  <c r="K2141" i="1" s="1"/>
  <c r="K2142" i="1" a="1"/>
  <c r="K2142" i="1" s="1"/>
  <c r="K2143" i="1" a="1"/>
  <c r="K2143" i="1" s="1"/>
  <c r="K2144" i="1" a="1"/>
  <c r="K2144" i="1" s="1"/>
  <c r="K2145" i="1" a="1"/>
  <c r="K2145" i="1" s="1"/>
  <c r="K2146" i="1" a="1"/>
  <c r="K2146" i="1" s="1"/>
  <c r="K2147" i="1" a="1"/>
  <c r="K2147" i="1" s="1"/>
  <c r="K2148" i="1" a="1"/>
  <c r="K2148" i="1" s="1"/>
  <c r="K2149" i="1" a="1"/>
  <c r="K2149" i="1" s="1"/>
  <c r="K2150" i="1" a="1"/>
  <c r="K2150" i="1" s="1"/>
  <c r="K2151" i="1" a="1"/>
  <c r="K2151" i="1" s="1"/>
  <c r="K2152" i="1" a="1"/>
  <c r="K2152" i="1" s="1"/>
  <c r="K2153" i="1" a="1"/>
  <c r="K2153" i="1" s="1"/>
  <c r="K2154" i="1" a="1"/>
  <c r="K2154" i="1" s="1"/>
  <c r="K2155" i="1" a="1"/>
  <c r="K2155" i="1" s="1"/>
  <c r="K2156" i="1" a="1"/>
  <c r="K2156" i="1" s="1"/>
  <c r="K2157" i="1" a="1"/>
  <c r="K2157" i="1" s="1"/>
  <c r="K2158" i="1" a="1"/>
  <c r="K2158" i="1" s="1"/>
  <c r="K2159" i="1" a="1"/>
  <c r="K2159" i="1" s="1"/>
  <c r="K2160" i="1" a="1"/>
  <c r="K2160" i="1" s="1"/>
  <c r="K2161" i="1" a="1"/>
  <c r="K2161" i="1" s="1"/>
  <c r="K2162" i="1" a="1"/>
  <c r="K2162" i="1" s="1"/>
  <c r="K2163" i="1" a="1"/>
  <c r="K2163" i="1" s="1"/>
  <c r="K2164" i="1" a="1"/>
  <c r="K2164" i="1" s="1"/>
  <c r="K2165" i="1" a="1"/>
  <c r="K2165" i="1" s="1"/>
  <c r="K2166" i="1" a="1"/>
  <c r="K2166" i="1" s="1"/>
  <c r="K2167" i="1" a="1"/>
  <c r="K2167" i="1" s="1"/>
  <c r="K2168" i="1" a="1"/>
  <c r="K2168" i="1" s="1"/>
  <c r="K2169" i="1" a="1"/>
  <c r="K2169" i="1" s="1"/>
  <c r="K2170" i="1" a="1"/>
  <c r="K2170" i="1" s="1"/>
  <c r="K2171" i="1" a="1"/>
  <c r="K2171" i="1" s="1"/>
  <c r="K2172" i="1" a="1"/>
  <c r="K2172" i="1" s="1"/>
  <c r="K2173" i="1" a="1"/>
  <c r="K2173" i="1" s="1"/>
  <c r="K2174" i="1" a="1"/>
  <c r="K2174" i="1" s="1"/>
  <c r="K2175" i="1" a="1"/>
  <c r="K2175" i="1" s="1"/>
  <c r="K2176" i="1" a="1"/>
  <c r="K2176" i="1" s="1"/>
  <c r="K2177" i="1" a="1"/>
  <c r="K2177" i="1" s="1"/>
  <c r="K2178" i="1" a="1"/>
  <c r="K2178" i="1" s="1"/>
  <c r="K2179" i="1" a="1"/>
  <c r="K2179" i="1" s="1"/>
  <c r="K2180" i="1" a="1"/>
  <c r="K2180" i="1" s="1"/>
  <c r="K2181" i="1" a="1"/>
  <c r="K2181" i="1" s="1"/>
  <c r="K2182" i="1" a="1"/>
  <c r="K2182" i="1" s="1"/>
  <c r="K2183" i="1" a="1"/>
  <c r="K2183" i="1" s="1"/>
  <c r="K2184" i="1" a="1"/>
  <c r="K2184" i="1" s="1"/>
  <c r="K2185" i="1" a="1"/>
  <c r="K2185" i="1" s="1"/>
  <c r="K2186" i="1" a="1"/>
  <c r="K2186" i="1" s="1"/>
  <c r="K2187" i="1" a="1"/>
  <c r="K2187" i="1" s="1"/>
  <c r="K2188" i="1" a="1"/>
  <c r="K2188" i="1" s="1"/>
  <c r="K2189" i="1" a="1"/>
  <c r="K2189" i="1" s="1"/>
  <c r="K2190" i="1" a="1"/>
  <c r="K2190" i="1" s="1"/>
  <c r="K2191" i="1" a="1"/>
  <c r="K2191" i="1" s="1"/>
  <c r="K2192" i="1" a="1"/>
  <c r="K2192" i="1" s="1"/>
  <c r="K2193" i="1" a="1"/>
  <c r="K2193" i="1" s="1"/>
  <c r="K2194" i="1" a="1"/>
  <c r="K2194" i="1" s="1"/>
  <c r="K2195" i="1" a="1"/>
  <c r="K2195" i="1" s="1"/>
  <c r="K2196" i="1" a="1"/>
  <c r="K2196" i="1" s="1"/>
  <c r="K2197" i="1" a="1"/>
  <c r="K2197" i="1" s="1"/>
  <c r="K2198" i="1" a="1"/>
  <c r="K2198" i="1" s="1"/>
  <c r="K2199" i="1" a="1"/>
  <c r="K2199" i="1" s="1"/>
  <c r="K2200" i="1" a="1"/>
  <c r="K2200" i="1" s="1"/>
  <c r="K2201" i="1" a="1"/>
  <c r="K2201" i="1" s="1"/>
  <c r="K2202" i="1" a="1"/>
  <c r="K2202" i="1" s="1"/>
  <c r="K2203" i="1" a="1"/>
  <c r="K2203" i="1" s="1"/>
  <c r="K2204" i="1" a="1"/>
  <c r="K2204" i="1" s="1"/>
  <c r="K2205" i="1" a="1"/>
  <c r="K2205" i="1" s="1"/>
  <c r="K2206" i="1" a="1"/>
  <c r="K2206" i="1" s="1"/>
  <c r="K2207" i="1" a="1"/>
  <c r="K2207" i="1" s="1"/>
  <c r="K2208" i="1" a="1"/>
  <c r="K2208" i="1" s="1"/>
  <c r="K2209" i="1" a="1"/>
  <c r="K2209" i="1" s="1"/>
  <c r="K2210" i="1" a="1"/>
  <c r="K2210" i="1" s="1"/>
  <c r="K2211" i="1" a="1"/>
  <c r="K2211" i="1" s="1"/>
  <c r="K2212" i="1" a="1"/>
  <c r="K2212" i="1" s="1"/>
  <c r="K2213" i="1" a="1"/>
  <c r="K2213" i="1" s="1"/>
  <c r="K2214" i="1" a="1"/>
  <c r="K2214" i="1" s="1"/>
  <c r="K2215" i="1" a="1"/>
  <c r="K2215" i="1" s="1"/>
  <c r="K2216" i="1" a="1"/>
  <c r="K2216" i="1" s="1"/>
  <c r="K2217" i="1" a="1"/>
  <c r="K2217" i="1" s="1"/>
  <c r="K2218" i="1" a="1"/>
  <c r="K2218" i="1" s="1"/>
  <c r="K2219" i="1" a="1"/>
  <c r="K2219" i="1" s="1"/>
  <c r="K2220" i="1" a="1"/>
  <c r="K2220" i="1" s="1"/>
  <c r="K2221" i="1" a="1"/>
  <c r="K2221" i="1" s="1"/>
  <c r="K2222" i="1" a="1"/>
  <c r="K2222" i="1" s="1"/>
  <c r="K2223" i="1" a="1"/>
  <c r="K2223" i="1" s="1"/>
  <c r="K2224" i="1" a="1"/>
  <c r="K2224" i="1" s="1"/>
  <c r="K2225" i="1" a="1"/>
  <c r="K2225" i="1" s="1"/>
  <c r="K2226" i="1" a="1"/>
  <c r="K2226" i="1" s="1"/>
  <c r="K2227" i="1" a="1"/>
  <c r="K2227" i="1" s="1"/>
  <c r="K2228" i="1" a="1"/>
  <c r="K2228" i="1" s="1"/>
  <c r="K2229" i="1" a="1"/>
  <c r="K2229" i="1" s="1"/>
  <c r="K2230" i="1" a="1"/>
  <c r="K2230" i="1" s="1"/>
  <c r="K2231" i="1" a="1"/>
  <c r="K2231" i="1" s="1"/>
  <c r="K2232" i="1" a="1"/>
  <c r="K2232" i="1" s="1"/>
  <c r="K2233" i="1" a="1"/>
  <c r="K2233" i="1" s="1"/>
  <c r="K2234" i="1" a="1"/>
  <c r="K2234" i="1" s="1"/>
  <c r="K2235" i="1" a="1"/>
  <c r="K2235" i="1" s="1"/>
  <c r="K2236" i="1" a="1"/>
  <c r="K2236" i="1" s="1"/>
  <c r="K2237" i="1" a="1"/>
  <c r="K2237" i="1" s="1"/>
  <c r="K2238" i="1" a="1"/>
  <c r="K2238" i="1" s="1"/>
  <c r="K2239" i="1" a="1"/>
  <c r="K2239" i="1" s="1"/>
  <c r="K2240" i="1" a="1"/>
  <c r="K2240" i="1" s="1"/>
  <c r="K2241" i="1" a="1"/>
  <c r="K2241" i="1" s="1"/>
  <c r="K2242" i="1" a="1"/>
  <c r="K2242" i="1" s="1"/>
  <c r="K2243" i="1" a="1"/>
  <c r="K2243" i="1" s="1"/>
  <c r="K2244" i="1" a="1"/>
  <c r="K2244" i="1" s="1"/>
  <c r="K2245" i="1" a="1"/>
  <c r="K2245" i="1" s="1"/>
  <c r="K2246" i="1" a="1"/>
  <c r="K2246" i="1" s="1"/>
  <c r="K2247" i="1" a="1"/>
  <c r="K2247" i="1" s="1"/>
  <c r="K2248" i="1" a="1"/>
  <c r="K2248" i="1" s="1"/>
  <c r="K2249" i="1" a="1"/>
  <c r="K2249" i="1" s="1"/>
  <c r="K2250" i="1" a="1"/>
  <c r="K2250" i="1" s="1"/>
  <c r="K2251" i="1" a="1"/>
  <c r="K2251" i="1" s="1"/>
  <c r="K2252" i="1" a="1"/>
  <c r="K2252" i="1" s="1"/>
  <c r="K2253" i="1" a="1"/>
  <c r="K2253" i="1" s="1"/>
  <c r="K2254" i="1" a="1"/>
  <c r="K2254" i="1" s="1"/>
  <c r="K2255" i="1" a="1"/>
  <c r="K2255" i="1" s="1"/>
  <c r="K2256" i="1" a="1"/>
  <c r="K2256" i="1" s="1"/>
  <c r="K2257" i="1" a="1"/>
  <c r="K2257" i="1" s="1"/>
  <c r="K2258" i="1" a="1"/>
  <c r="K2258" i="1" s="1"/>
  <c r="K2259" i="1" a="1"/>
  <c r="K2259" i="1" s="1"/>
  <c r="K2260" i="1" a="1"/>
  <c r="K2260" i="1" s="1"/>
  <c r="K2261" i="1" a="1"/>
  <c r="K2261" i="1" s="1"/>
  <c r="K2262" i="1" a="1"/>
  <c r="K2262" i="1" s="1"/>
  <c r="K2263" i="1" a="1"/>
  <c r="K2263" i="1" s="1"/>
  <c r="K2264" i="1" a="1"/>
  <c r="K2264" i="1" s="1"/>
  <c r="K2265" i="1" a="1"/>
  <c r="K2265" i="1" s="1"/>
  <c r="K2266" i="1" a="1"/>
  <c r="K2266" i="1" s="1"/>
  <c r="K2267" i="1" a="1"/>
  <c r="K2267" i="1" s="1"/>
  <c r="K2268" i="1" a="1"/>
  <c r="K2268" i="1" s="1"/>
  <c r="K2269" i="1" a="1"/>
  <c r="K2269" i="1" s="1"/>
  <c r="K2270" i="1" a="1"/>
  <c r="K2270" i="1" s="1"/>
  <c r="K2271" i="1" a="1"/>
  <c r="K2271" i="1" s="1"/>
  <c r="K2272" i="1" a="1"/>
  <c r="K2272" i="1" s="1"/>
  <c r="K2273" i="1" a="1"/>
  <c r="K2273" i="1" s="1"/>
  <c r="K2274" i="1" a="1"/>
  <c r="K2274" i="1" s="1"/>
  <c r="K2275" i="1" a="1"/>
  <c r="K2275" i="1" s="1"/>
  <c r="K2276" i="1" a="1"/>
  <c r="K2276" i="1" s="1"/>
  <c r="K2277" i="1" a="1"/>
  <c r="K2277" i="1" s="1"/>
  <c r="K2278" i="1" a="1"/>
  <c r="K2278" i="1" s="1"/>
  <c r="K2279" i="1" a="1"/>
  <c r="K2279" i="1" s="1"/>
  <c r="K2280" i="1" a="1"/>
  <c r="K2280" i="1" s="1"/>
  <c r="K2281" i="1" a="1"/>
  <c r="K2281" i="1" s="1"/>
  <c r="K2282" i="1" a="1"/>
  <c r="K2282" i="1" s="1"/>
  <c r="K2283" i="1" a="1"/>
  <c r="K2283" i="1" s="1"/>
  <c r="K2284" i="1" a="1"/>
  <c r="K2284" i="1" s="1"/>
  <c r="K2285" i="1" a="1"/>
  <c r="K2285" i="1" s="1"/>
  <c r="K2286" i="1" a="1"/>
  <c r="K2286" i="1" s="1"/>
  <c r="K2287" i="1" a="1"/>
  <c r="K2287" i="1" s="1"/>
  <c r="K2288" i="1" a="1"/>
  <c r="K2288" i="1" s="1"/>
  <c r="K2289" i="1" a="1"/>
  <c r="K2289" i="1" s="1"/>
  <c r="K2290" i="1" a="1"/>
  <c r="K2290" i="1" s="1"/>
  <c r="K2291" i="1" a="1"/>
  <c r="K2291" i="1" s="1"/>
  <c r="K2292" i="1" a="1"/>
  <c r="K2292" i="1" s="1"/>
  <c r="K2293" i="1" a="1"/>
  <c r="K2293" i="1" s="1"/>
  <c r="K2294" i="1" a="1"/>
  <c r="K2294" i="1" s="1"/>
  <c r="K2295" i="1" a="1"/>
  <c r="K2295" i="1" s="1"/>
  <c r="K2296" i="1" a="1"/>
  <c r="K2296" i="1" s="1"/>
  <c r="K2297" i="1" a="1"/>
  <c r="K2297" i="1" s="1"/>
  <c r="K2298" i="1" a="1"/>
  <c r="K2298" i="1" s="1"/>
  <c r="K2299" i="1" a="1"/>
  <c r="K2299" i="1" s="1"/>
  <c r="K2300" i="1" a="1"/>
  <c r="K2300" i="1" s="1"/>
  <c r="K2301" i="1" a="1"/>
  <c r="K2301" i="1" s="1"/>
  <c r="K2302" i="1" a="1"/>
  <c r="K2302" i="1" s="1"/>
  <c r="K2303" i="1" a="1"/>
  <c r="K2303" i="1" s="1"/>
  <c r="K2304" i="1" a="1"/>
  <c r="K2304" i="1" s="1"/>
  <c r="K2305" i="1" a="1"/>
  <c r="K2305" i="1" s="1"/>
  <c r="K2306" i="1" a="1"/>
  <c r="K2306" i="1" s="1"/>
  <c r="K2307" i="1" a="1"/>
  <c r="K2307" i="1" s="1"/>
  <c r="K2308" i="1" a="1"/>
  <c r="K2308" i="1" s="1"/>
  <c r="K2309" i="1" a="1"/>
  <c r="K2309" i="1" s="1"/>
  <c r="K2310" i="1" a="1"/>
  <c r="K2310" i="1" s="1"/>
  <c r="K2311" i="1" a="1"/>
  <c r="K2311" i="1" s="1"/>
  <c r="K2312" i="1" a="1"/>
  <c r="K2312" i="1" s="1"/>
  <c r="K2313" i="1" a="1"/>
  <c r="K2313" i="1" s="1"/>
  <c r="K2314" i="1" a="1"/>
  <c r="K2314" i="1" s="1"/>
  <c r="K2315" i="1" a="1"/>
  <c r="K2315" i="1" s="1"/>
  <c r="K2316" i="1" a="1"/>
  <c r="K2316" i="1" s="1"/>
  <c r="K2317" i="1" a="1"/>
  <c r="K2317" i="1" s="1"/>
  <c r="K2318" i="1" a="1"/>
  <c r="K2318" i="1" s="1"/>
  <c r="K2319" i="1" a="1"/>
  <c r="K2319" i="1" s="1"/>
  <c r="K2320" i="1" a="1"/>
  <c r="K2320" i="1" s="1"/>
  <c r="K2321" i="1" a="1"/>
  <c r="K2321" i="1" s="1"/>
  <c r="K2322" i="1" a="1"/>
  <c r="K2322" i="1" s="1"/>
  <c r="K2323" i="1" a="1"/>
  <c r="K2323" i="1" s="1"/>
  <c r="K2324" i="1" a="1"/>
  <c r="K2324" i="1" s="1"/>
  <c r="K2325" i="1" a="1"/>
  <c r="K2325" i="1" s="1"/>
  <c r="K2326" i="1" a="1"/>
  <c r="K2326" i="1" s="1"/>
  <c r="K2327" i="1" a="1"/>
  <c r="K2327" i="1" s="1"/>
  <c r="K2328" i="1" a="1"/>
  <c r="K2328" i="1" s="1"/>
  <c r="K2329" i="1" a="1"/>
  <c r="K2329" i="1" s="1"/>
  <c r="K2330" i="1" a="1"/>
  <c r="K2330" i="1" s="1"/>
  <c r="K2331" i="1" a="1"/>
  <c r="K2331" i="1" s="1"/>
  <c r="K2332" i="1" a="1"/>
  <c r="K2332" i="1" s="1"/>
  <c r="K2333" i="1" a="1"/>
  <c r="K2333" i="1" s="1"/>
  <c r="K2334" i="1" a="1"/>
  <c r="K2334" i="1" s="1"/>
  <c r="K2335" i="1" a="1"/>
  <c r="K2335" i="1" s="1"/>
  <c r="K2336" i="1" a="1"/>
  <c r="K2336" i="1" s="1"/>
  <c r="K2337" i="1" a="1"/>
  <c r="K2337" i="1" s="1"/>
  <c r="K2338" i="1" a="1"/>
  <c r="K2338" i="1" s="1"/>
  <c r="K2339" i="1" a="1"/>
  <c r="K2339" i="1" s="1"/>
  <c r="K2340" i="1" a="1"/>
  <c r="K2340" i="1" s="1"/>
  <c r="K2341" i="1" a="1"/>
  <c r="K2341" i="1" s="1"/>
  <c r="K2342" i="1" a="1"/>
  <c r="K2342" i="1" s="1"/>
  <c r="K2343" i="1" a="1"/>
  <c r="K2343" i="1" s="1"/>
  <c r="K2344" i="1" a="1"/>
  <c r="K2344" i="1" s="1"/>
  <c r="K2345" i="1" a="1"/>
  <c r="K2345" i="1" s="1"/>
  <c r="K2346" i="1" a="1"/>
  <c r="K2346" i="1" s="1"/>
  <c r="K2347" i="1" a="1"/>
  <c r="K2347" i="1" s="1"/>
  <c r="K2348" i="1" a="1"/>
  <c r="K2348" i="1" s="1"/>
  <c r="K2349" i="1" a="1"/>
  <c r="K2349" i="1" s="1"/>
  <c r="K2350" i="1" a="1"/>
  <c r="K2350" i="1" s="1"/>
  <c r="K2351" i="1" a="1"/>
  <c r="K2351" i="1" s="1"/>
  <c r="K2352" i="1" a="1"/>
  <c r="K2352" i="1" s="1"/>
  <c r="K2353" i="1" a="1"/>
  <c r="K2353" i="1" s="1"/>
  <c r="K2354" i="1" a="1"/>
  <c r="K2354" i="1" s="1"/>
  <c r="K2355" i="1" a="1"/>
  <c r="K2355" i="1" s="1"/>
  <c r="K2356" i="1" a="1"/>
  <c r="K2356" i="1" s="1"/>
  <c r="K2357" i="1" a="1"/>
  <c r="K2357" i="1" s="1"/>
  <c r="K2358" i="1" a="1"/>
  <c r="K2358" i="1" s="1"/>
  <c r="K2359" i="1" a="1"/>
  <c r="K2359" i="1" s="1"/>
  <c r="K2360" i="1" a="1"/>
  <c r="K2360" i="1" s="1"/>
  <c r="K2361" i="1" a="1"/>
  <c r="K2361" i="1" s="1"/>
  <c r="K2362" i="1" a="1"/>
  <c r="K2362" i="1" s="1"/>
  <c r="K2363" i="1" a="1"/>
  <c r="K2363" i="1" s="1"/>
  <c r="K2364" i="1" a="1"/>
  <c r="K2364" i="1" s="1"/>
  <c r="K2365" i="1" a="1"/>
  <c r="K2365" i="1" s="1"/>
  <c r="K2366" i="1" a="1"/>
  <c r="K2366" i="1" s="1"/>
  <c r="K2367" i="1" a="1"/>
  <c r="K2367" i="1" s="1"/>
  <c r="K2368" i="1" a="1"/>
  <c r="K2368" i="1" s="1"/>
  <c r="K2369" i="1" a="1"/>
  <c r="K2369" i="1" s="1"/>
  <c r="K2370" i="1" a="1"/>
  <c r="K2370" i="1" s="1"/>
  <c r="K2371" i="1" a="1"/>
  <c r="K2371" i="1" s="1"/>
  <c r="K2372" i="1" a="1"/>
  <c r="K2372" i="1" s="1"/>
  <c r="K2373" i="1" a="1"/>
  <c r="K2373" i="1" s="1"/>
  <c r="K2374" i="1" a="1"/>
  <c r="K2374" i="1" s="1"/>
  <c r="K2375" i="1" a="1"/>
  <c r="K2375" i="1" s="1"/>
  <c r="K2376" i="1" a="1"/>
  <c r="K2376" i="1" s="1"/>
  <c r="K2377" i="1" a="1"/>
  <c r="K2377" i="1" s="1"/>
  <c r="K2378" i="1" a="1"/>
  <c r="K2378" i="1" s="1"/>
  <c r="K2379" i="1" a="1"/>
  <c r="K2379" i="1" s="1"/>
  <c r="K2380" i="1" a="1"/>
  <c r="K2380" i="1" s="1"/>
  <c r="K2381" i="1" a="1"/>
  <c r="K2381" i="1" s="1"/>
  <c r="K2382" i="1" a="1"/>
  <c r="K2382" i="1" s="1"/>
  <c r="K2383" i="1" a="1"/>
  <c r="K2383" i="1" s="1"/>
  <c r="K2384" i="1" a="1"/>
  <c r="K2384" i="1" s="1"/>
  <c r="K2385" i="1" a="1"/>
  <c r="K2385" i="1" s="1"/>
  <c r="K2386" i="1" a="1"/>
  <c r="K2386" i="1" s="1"/>
  <c r="K2387" i="1" a="1"/>
  <c r="K2387" i="1" s="1"/>
  <c r="K2388" i="1" a="1"/>
  <c r="K2388" i="1" s="1"/>
  <c r="K2389" i="1" a="1"/>
  <c r="K2389" i="1" s="1"/>
  <c r="K2390" i="1" a="1"/>
  <c r="K2390" i="1" s="1"/>
  <c r="K2391" i="1" a="1"/>
  <c r="K2391" i="1" s="1"/>
  <c r="K2392" i="1" a="1"/>
  <c r="K2392" i="1" s="1"/>
  <c r="K2393" i="1" a="1"/>
  <c r="K2393" i="1" s="1"/>
  <c r="K2394" i="1" a="1"/>
  <c r="K2394" i="1" s="1"/>
  <c r="K2395" i="1" a="1"/>
  <c r="K2395" i="1" s="1"/>
  <c r="K2396" i="1" a="1"/>
  <c r="K2396" i="1" s="1"/>
  <c r="K2397" i="1" a="1"/>
  <c r="K2397" i="1" s="1"/>
  <c r="K2398" i="1" a="1"/>
  <c r="K2398" i="1" s="1"/>
  <c r="K2399" i="1" a="1"/>
  <c r="K2399" i="1" s="1"/>
  <c r="K2400" i="1" a="1"/>
  <c r="K2400" i="1" s="1"/>
  <c r="K2401" i="1" a="1"/>
  <c r="K2401" i="1" s="1"/>
  <c r="K2402" i="1" a="1"/>
  <c r="K2402" i="1" s="1"/>
  <c r="K2403" i="1" a="1"/>
  <c r="K2403" i="1" s="1"/>
  <c r="K2404" i="1" a="1"/>
  <c r="K2404" i="1" s="1"/>
  <c r="K2405" i="1" a="1"/>
  <c r="K2405" i="1" s="1"/>
  <c r="K2406" i="1" a="1"/>
  <c r="K2406" i="1" s="1"/>
  <c r="K2407" i="1" a="1"/>
  <c r="K2407" i="1" s="1"/>
  <c r="K2408" i="1" a="1"/>
  <c r="K2408" i="1" s="1"/>
  <c r="K2409" i="1" a="1"/>
  <c r="K2409" i="1" s="1"/>
  <c r="K2410" i="1" a="1"/>
  <c r="K2410" i="1" s="1"/>
  <c r="K2411" i="1" a="1"/>
  <c r="K2411" i="1" s="1"/>
  <c r="K2412" i="1" a="1"/>
  <c r="K2412" i="1" s="1"/>
  <c r="K2413" i="1" a="1"/>
  <c r="K2413" i="1" s="1"/>
  <c r="K2414" i="1" a="1"/>
  <c r="K2414" i="1" s="1"/>
  <c r="K2415" i="1" a="1"/>
  <c r="K2415" i="1" s="1"/>
  <c r="K2416" i="1" a="1"/>
  <c r="K2416" i="1" s="1"/>
  <c r="K2417" i="1" a="1"/>
  <c r="K2417" i="1" s="1"/>
  <c r="K2418" i="1" a="1"/>
  <c r="K2418" i="1" s="1"/>
  <c r="K2419" i="1" a="1"/>
  <c r="K2419" i="1" s="1"/>
  <c r="K2420" i="1" a="1"/>
  <c r="K2420" i="1" s="1"/>
  <c r="K2421" i="1" a="1"/>
  <c r="K2421" i="1" s="1"/>
  <c r="K2422" i="1" a="1"/>
  <c r="K2422" i="1" s="1"/>
  <c r="K2423" i="1" a="1"/>
  <c r="K2423" i="1" s="1"/>
  <c r="K2424" i="1" a="1"/>
  <c r="K2424" i="1" s="1"/>
  <c r="K2425" i="1" a="1"/>
  <c r="K2425" i="1" s="1"/>
  <c r="K2426" i="1" a="1"/>
  <c r="K2426" i="1" s="1"/>
  <c r="K2427" i="1" a="1"/>
  <c r="K2427" i="1" s="1"/>
  <c r="K2428" i="1" a="1"/>
  <c r="K2428" i="1" s="1"/>
  <c r="K2429" i="1" a="1"/>
  <c r="K2429" i="1" s="1"/>
  <c r="K2430" i="1" a="1"/>
  <c r="K2430" i="1" s="1"/>
  <c r="K2431" i="1" a="1"/>
  <c r="K2431" i="1" s="1"/>
  <c r="K2432" i="1" a="1"/>
  <c r="K2432" i="1" s="1"/>
  <c r="K2433" i="1" a="1"/>
  <c r="K2433" i="1" s="1"/>
  <c r="K2434" i="1" a="1"/>
  <c r="K2434" i="1" s="1"/>
  <c r="K2435" i="1" a="1"/>
  <c r="K2435" i="1" s="1"/>
  <c r="K2436" i="1" a="1"/>
  <c r="K2436" i="1" s="1"/>
  <c r="K2437" i="1" a="1"/>
  <c r="K2437" i="1" s="1"/>
  <c r="K2438" i="1" a="1"/>
  <c r="K2438" i="1" s="1"/>
  <c r="K2439" i="1" a="1"/>
  <c r="K2439" i="1" s="1"/>
  <c r="K2440" i="1" a="1"/>
  <c r="K2440" i="1" s="1"/>
  <c r="K2441" i="1" a="1"/>
  <c r="K2441" i="1" s="1"/>
  <c r="K2442" i="1" a="1"/>
  <c r="K2442" i="1" s="1"/>
  <c r="K2443" i="1" a="1"/>
  <c r="K2443" i="1" s="1"/>
  <c r="K2444" i="1" a="1"/>
  <c r="K2444" i="1" s="1"/>
  <c r="K2445" i="1" a="1"/>
  <c r="K2445" i="1" s="1"/>
  <c r="K2446" i="1" a="1"/>
  <c r="K2446" i="1" s="1"/>
  <c r="K2447" i="1" a="1"/>
  <c r="K2447" i="1" s="1"/>
  <c r="K2448" i="1" a="1"/>
  <c r="K2448" i="1" s="1"/>
  <c r="K2449" i="1" a="1"/>
  <c r="K2449" i="1" s="1"/>
  <c r="K2450" i="1" a="1"/>
  <c r="K2450" i="1" s="1"/>
  <c r="K2451" i="1" a="1"/>
  <c r="K2451" i="1" s="1"/>
  <c r="K2452" i="1" a="1"/>
  <c r="K2452" i="1" s="1"/>
  <c r="K2453" i="1" a="1"/>
  <c r="K2453" i="1" s="1"/>
  <c r="K2454" i="1" a="1"/>
  <c r="K2454" i="1" s="1"/>
  <c r="K2455" i="1" a="1"/>
  <c r="K2455" i="1" s="1"/>
  <c r="K2456" i="1" a="1"/>
  <c r="K2456" i="1" s="1"/>
  <c r="K2457" i="1" a="1"/>
  <c r="K2457" i="1" s="1"/>
  <c r="K2458" i="1" a="1"/>
  <c r="K2458" i="1" s="1"/>
  <c r="K2459" i="1" a="1"/>
  <c r="K2459" i="1" s="1"/>
  <c r="K2460" i="1" a="1"/>
  <c r="K2460" i="1" s="1"/>
  <c r="K2461" i="1" a="1"/>
  <c r="K2461" i="1" s="1"/>
  <c r="K2462" i="1" a="1"/>
  <c r="K2462" i="1" s="1"/>
  <c r="K2463" i="1" a="1"/>
  <c r="K2463" i="1" s="1"/>
  <c r="K2464" i="1" a="1"/>
  <c r="K2464" i="1" s="1"/>
  <c r="K2465" i="1" a="1"/>
  <c r="K2465" i="1" s="1"/>
  <c r="K2466" i="1" a="1"/>
  <c r="K2466" i="1" s="1"/>
  <c r="K2467" i="1" a="1"/>
  <c r="K2467" i="1" s="1"/>
  <c r="K2468" i="1" a="1"/>
  <c r="K2468" i="1" s="1"/>
  <c r="K2469" i="1" a="1"/>
  <c r="K2469" i="1" s="1"/>
  <c r="K2470" i="1" a="1"/>
  <c r="K2470" i="1" s="1"/>
  <c r="K2471" i="1" a="1"/>
  <c r="K2471" i="1" s="1"/>
  <c r="K2472" i="1" a="1"/>
  <c r="K2472" i="1" s="1"/>
  <c r="K2473" i="1" a="1"/>
  <c r="K2473" i="1" s="1"/>
  <c r="K2474" i="1" a="1"/>
  <c r="K2474" i="1" s="1"/>
  <c r="K2475" i="1" a="1"/>
  <c r="K2475" i="1" s="1"/>
  <c r="K2476" i="1" a="1"/>
  <c r="K2476" i="1" s="1"/>
  <c r="K2477" i="1" a="1"/>
  <c r="K2477" i="1" s="1"/>
  <c r="K2478" i="1" a="1"/>
  <c r="K2478" i="1" s="1"/>
  <c r="K2479" i="1" a="1"/>
  <c r="K2479" i="1" s="1"/>
  <c r="K2480" i="1" a="1"/>
  <c r="K2480" i="1" s="1"/>
  <c r="K2481" i="1" a="1"/>
  <c r="K2481" i="1" s="1"/>
  <c r="K2482" i="1" a="1"/>
  <c r="K2482" i="1" s="1"/>
  <c r="K2483" i="1" a="1"/>
  <c r="K2483" i="1" s="1"/>
  <c r="K2484" i="1" a="1"/>
  <c r="K2484" i="1" s="1"/>
  <c r="K2485" i="1" a="1"/>
  <c r="K2485" i="1" s="1"/>
  <c r="K2486" i="1" a="1"/>
  <c r="K2486" i="1" s="1"/>
  <c r="K2487" i="1" a="1"/>
  <c r="K2487" i="1" s="1"/>
  <c r="K2488" i="1" a="1"/>
  <c r="K2488" i="1" s="1"/>
  <c r="K2489" i="1" a="1"/>
  <c r="K2489" i="1" s="1"/>
  <c r="K2490" i="1" a="1"/>
  <c r="K2490" i="1" s="1"/>
  <c r="K2491" i="1" a="1"/>
  <c r="K2491" i="1" s="1"/>
  <c r="K2492" i="1" a="1"/>
  <c r="K2492" i="1" s="1"/>
  <c r="K2493" i="1" a="1"/>
  <c r="K2493" i="1" s="1"/>
  <c r="K2494" i="1" a="1"/>
  <c r="K2494" i="1" s="1"/>
  <c r="K2495" i="1" a="1"/>
  <c r="K2495" i="1" s="1"/>
  <c r="K2496" i="1" a="1"/>
  <c r="K2496" i="1" s="1"/>
  <c r="K2497" i="1" a="1"/>
  <c r="K2497" i="1" s="1"/>
  <c r="K2498" i="1" a="1"/>
  <c r="K2498" i="1" s="1"/>
  <c r="K2499" i="1" a="1"/>
  <c r="K2499" i="1" s="1"/>
  <c r="K2500" i="1" a="1"/>
  <c r="K2500" i="1" s="1"/>
  <c r="K2501" i="1" a="1"/>
  <c r="K2501" i="1" s="1"/>
  <c r="K2502" i="1" a="1"/>
  <c r="K2502" i="1" s="1"/>
  <c r="K2503" i="1" a="1"/>
  <c r="K2503" i="1" s="1"/>
  <c r="K2504" i="1" a="1"/>
  <c r="K2504" i="1" s="1"/>
  <c r="K2505" i="1" a="1"/>
  <c r="K2505" i="1" s="1"/>
  <c r="K2506" i="1" a="1"/>
  <c r="K2506" i="1" s="1"/>
  <c r="K2507" i="1" a="1"/>
  <c r="K2507" i="1" s="1"/>
  <c r="K2508" i="1" a="1"/>
  <c r="K2508" i="1" s="1"/>
  <c r="K2509" i="1" a="1"/>
  <c r="K2509" i="1" s="1"/>
  <c r="K2510" i="1" a="1"/>
  <c r="K2510" i="1" s="1"/>
  <c r="K2511" i="1" a="1"/>
  <c r="K2511" i="1" s="1"/>
  <c r="K2512" i="1" a="1"/>
  <c r="K2512" i="1" s="1"/>
  <c r="K2513" i="1" a="1"/>
  <c r="K2513" i="1" s="1"/>
  <c r="K2514" i="1" a="1"/>
  <c r="K2514" i="1" s="1"/>
  <c r="K2515" i="1" a="1"/>
  <c r="K2515" i="1" s="1"/>
  <c r="K2516" i="1" a="1"/>
  <c r="K2516" i="1" s="1"/>
  <c r="K2517" i="1" a="1"/>
  <c r="K2517" i="1" s="1"/>
  <c r="K2518" i="1" a="1"/>
  <c r="K2518" i="1" s="1"/>
  <c r="K2519" i="1" a="1"/>
  <c r="K2519" i="1" s="1"/>
  <c r="K2520" i="1" a="1"/>
  <c r="K2520" i="1" s="1"/>
  <c r="K2521" i="1" a="1"/>
  <c r="K2521" i="1" s="1"/>
  <c r="K2522" i="1" a="1"/>
  <c r="K2522" i="1" s="1"/>
  <c r="K2523" i="1" a="1"/>
  <c r="K2523" i="1" s="1"/>
  <c r="K2524" i="1" a="1"/>
  <c r="K2524" i="1" s="1"/>
  <c r="K2525" i="1" a="1"/>
  <c r="K2525" i="1" s="1"/>
  <c r="K2526" i="1" a="1"/>
  <c r="K2526" i="1" s="1"/>
  <c r="K2527" i="1" a="1"/>
  <c r="K2527" i="1" s="1"/>
  <c r="K2528" i="1" a="1"/>
  <c r="K2528" i="1" s="1"/>
  <c r="K2529" i="1" a="1"/>
  <c r="K2529" i="1" s="1"/>
  <c r="K2530" i="1" a="1"/>
  <c r="K2530" i="1" s="1"/>
  <c r="K2531" i="1" a="1"/>
  <c r="K2531" i="1" s="1"/>
  <c r="K2532" i="1" a="1"/>
  <c r="K2532" i="1" s="1"/>
  <c r="K2533" i="1" a="1"/>
  <c r="K2533" i="1" s="1"/>
  <c r="K2534" i="1" a="1"/>
  <c r="K2534" i="1" s="1"/>
  <c r="K2535" i="1" a="1"/>
  <c r="K2535" i="1" s="1"/>
  <c r="K2536" i="1" a="1"/>
  <c r="K2536" i="1" s="1"/>
  <c r="K2537" i="1" a="1"/>
  <c r="K2537" i="1" s="1"/>
  <c r="K2538" i="1" a="1"/>
  <c r="K2538" i="1" s="1"/>
  <c r="K2539" i="1" a="1"/>
  <c r="K2539" i="1" s="1"/>
  <c r="K2540" i="1" a="1"/>
  <c r="K2540" i="1" s="1"/>
  <c r="K2541" i="1" a="1"/>
  <c r="K2541" i="1" s="1"/>
  <c r="K2542" i="1" a="1"/>
  <c r="K2542" i="1" s="1"/>
  <c r="K2543" i="1" a="1"/>
  <c r="K2543" i="1" s="1"/>
  <c r="K2544" i="1" a="1"/>
  <c r="K2544" i="1" s="1"/>
  <c r="K2545" i="1" a="1"/>
  <c r="K2545" i="1" s="1"/>
  <c r="K2546" i="1" a="1"/>
  <c r="K2546" i="1" s="1"/>
  <c r="K2547" i="1" a="1"/>
  <c r="K2547" i="1" s="1"/>
  <c r="K2548" i="1" a="1"/>
  <c r="K2548" i="1" s="1"/>
  <c r="K2549" i="1" a="1"/>
  <c r="K2549" i="1" s="1"/>
  <c r="K2550" i="1" a="1"/>
  <c r="K2550" i="1" s="1"/>
  <c r="K2551" i="1" a="1"/>
  <c r="K2551" i="1" s="1"/>
  <c r="K2552" i="1" a="1"/>
  <c r="K2552" i="1" s="1"/>
  <c r="K2553" i="1" a="1"/>
  <c r="K2553" i="1" s="1"/>
  <c r="K2554" i="1" a="1"/>
  <c r="K2554" i="1" s="1"/>
  <c r="K2555" i="1" a="1"/>
  <c r="K2555" i="1" s="1"/>
  <c r="K2556" i="1" a="1"/>
  <c r="K2556" i="1" s="1"/>
  <c r="K2557" i="1" a="1"/>
  <c r="K2557" i="1" s="1"/>
  <c r="K2558" i="1" a="1"/>
  <c r="K2558" i="1" s="1"/>
  <c r="K2559" i="1" a="1"/>
  <c r="K2559" i="1" s="1"/>
  <c r="K2560" i="1" a="1"/>
  <c r="K2560" i="1" s="1"/>
  <c r="K2561" i="1" a="1"/>
  <c r="K2561" i="1" s="1"/>
  <c r="K2562" i="1" a="1"/>
  <c r="K2562" i="1" s="1"/>
  <c r="K2563" i="1" a="1"/>
  <c r="K2563" i="1" s="1"/>
  <c r="K2564" i="1" a="1"/>
  <c r="K2564" i="1" s="1"/>
  <c r="K2565" i="1" a="1"/>
  <c r="K2565" i="1" s="1"/>
  <c r="K2566" i="1" a="1"/>
  <c r="K2566" i="1" s="1"/>
  <c r="K2567" i="1" a="1"/>
  <c r="K2567" i="1" s="1"/>
  <c r="K2568" i="1" a="1"/>
  <c r="K2568" i="1" s="1"/>
  <c r="K2569" i="1" a="1"/>
  <c r="K2569" i="1" s="1"/>
  <c r="K2570" i="1" a="1"/>
  <c r="K2570" i="1" s="1"/>
  <c r="K2571" i="1" a="1"/>
  <c r="K2571" i="1" s="1"/>
  <c r="K2572" i="1" a="1"/>
  <c r="K2572" i="1" s="1"/>
  <c r="K2573" i="1" a="1"/>
  <c r="K2573" i="1" s="1"/>
  <c r="K2574" i="1" a="1"/>
  <c r="K2574" i="1" s="1"/>
  <c r="K2575" i="1" a="1"/>
  <c r="K2575" i="1" s="1"/>
  <c r="K2576" i="1" a="1"/>
  <c r="K2576" i="1" s="1"/>
  <c r="K2577" i="1" a="1"/>
  <c r="K2577" i="1" s="1"/>
  <c r="K2578" i="1" a="1"/>
  <c r="K2578" i="1" s="1"/>
  <c r="K2579" i="1" a="1"/>
  <c r="K2579" i="1" s="1"/>
  <c r="K2580" i="1" a="1"/>
  <c r="K2580" i="1" s="1"/>
  <c r="K2581" i="1" a="1"/>
  <c r="K2581" i="1" s="1"/>
  <c r="K2582" i="1" a="1"/>
  <c r="K2582" i="1" s="1"/>
  <c r="K2583" i="1" a="1"/>
  <c r="K2583" i="1" s="1"/>
  <c r="K2584" i="1" a="1"/>
  <c r="K2584" i="1" s="1"/>
  <c r="K2585" i="1" a="1"/>
  <c r="K2585" i="1" s="1"/>
  <c r="K2586" i="1" a="1"/>
  <c r="K2586" i="1" s="1"/>
  <c r="K2587" i="1" a="1"/>
  <c r="K2587" i="1" s="1"/>
  <c r="K2588" i="1" a="1"/>
  <c r="K2588" i="1" s="1"/>
  <c r="K2589" i="1" a="1"/>
  <c r="K2589" i="1" s="1"/>
  <c r="K2590" i="1" a="1"/>
  <c r="K2590" i="1" s="1"/>
  <c r="K2591" i="1" a="1"/>
  <c r="K2591" i="1" s="1"/>
  <c r="K2592" i="1" a="1"/>
  <c r="K2592" i="1" s="1"/>
  <c r="K2593" i="1" a="1"/>
  <c r="K2593" i="1" s="1"/>
  <c r="K2594" i="1" a="1"/>
  <c r="K2594" i="1" s="1"/>
  <c r="K2595" i="1" a="1"/>
  <c r="K2595" i="1" s="1"/>
  <c r="K2596" i="1" a="1"/>
  <c r="K2596" i="1" s="1"/>
  <c r="K2597" i="1" a="1"/>
  <c r="K2597" i="1" s="1"/>
  <c r="K2598" i="1" a="1"/>
  <c r="K2598" i="1" s="1"/>
  <c r="K2599" i="1" a="1"/>
  <c r="K2599" i="1" s="1"/>
  <c r="K2600" i="1" a="1"/>
  <c r="K2600" i="1" s="1"/>
  <c r="K2601" i="1" a="1"/>
  <c r="K2601" i="1" s="1"/>
  <c r="K2602" i="1" a="1"/>
  <c r="K2602" i="1" s="1"/>
  <c r="K2603" i="1" a="1"/>
  <c r="K2603" i="1" s="1"/>
  <c r="K2604" i="1" a="1"/>
  <c r="K2604" i="1" s="1"/>
  <c r="K2605" i="1" a="1"/>
  <c r="K2605" i="1" s="1"/>
  <c r="K2606" i="1" a="1"/>
  <c r="K2606" i="1" s="1"/>
  <c r="K2607" i="1" a="1"/>
  <c r="K2607" i="1" s="1"/>
  <c r="K2608" i="1" a="1"/>
  <c r="K2608" i="1" s="1"/>
  <c r="K2609" i="1" a="1"/>
  <c r="K2609" i="1" s="1"/>
  <c r="K2610" i="1" a="1"/>
  <c r="K2610" i="1" s="1"/>
  <c r="K2611" i="1" a="1"/>
  <c r="K2611" i="1" s="1"/>
  <c r="K2612" i="1" a="1"/>
  <c r="K2612" i="1" s="1"/>
  <c r="K2613" i="1" a="1"/>
  <c r="K2613" i="1" s="1"/>
  <c r="K2614" i="1" a="1"/>
  <c r="K2614" i="1" s="1"/>
  <c r="K2615" i="1" a="1"/>
  <c r="K2615" i="1" s="1"/>
  <c r="K2616" i="1" a="1"/>
  <c r="K2616" i="1" s="1"/>
  <c r="K2617" i="1" a="1"/>
  <c r="K2617" i="1" s="1"/>
  <c r="K2618" i="1" a="1"/>
  <c r="K2618" i="1" s="1"/>
  <c r="K2619" i="1" a="1"/>
  <c r="K2619" i="1" s="1"/>
  <c r="K2620" i="1" a="1"/>
  <c r="K2620" i="1" s="1"/>
  <c r="K2621" i="1" a="1"/>
  <c r="K2621" i="1" s="1"/>
  <c r="K2622" i="1" a="1"/>
  <c r="K2622" i="1" s="1"/>
  <c r="K2623" i="1" a="1"/>
  <c r="K2623" i="1" s="1"/>
  <c r="K2624" i="1" a="1"/>
  <c r="K2624" i="1" s="1"/>
  <c r="K2625" i="1" a="1"/>
  <c r="K2625" i="1" s="1"/>
  <c r="K2626" i="1" a="1"/>
  <c r="K2626" i="1" s="1"/>
  <c r="K2627" i="1" a="1"/>
  <c r="K2627" i="1" s="1"/>
  <c r="K2628" i="1" a="1"/>
  <c r="K2628" i="1" s="1"/>
  <c r="K2629" i="1" a="1"/>
  <c r="K2629" i="1" s="1"/>
  <c r="K2630" i="1" a="1"/>
  <c r="K2630" i="1" s="1"/>
  <c r="K2631" i="1" a="1"/>
  <c r="K2631" i="1" s="1"/>
  <c r="K2632" i="1" a="1"/>
  <c r="K2632" i="1" s="1"/>
  <c r="K2633" i="1" a="1"/>
  <c r="K2633" i="1" s="1"/>
  <c r="K2634" i="1" a="1"/>
  <c r="K2634" i="1" s="1"/>
  <c r="K2635" i="1" a="1"/>
  <c r="K2635" i="1" s="1"/>
  <c r="K2636" i="1" a="1"/>
  <c r="K2636" i="1" s="1"/>
  <c r="K2637" i="1" a="1"/>
  <c r="K2637" i="1" s="1"/>
  <c r="K2638" i="1" a="1"/>
  <c r="K2638" i="1" s="1"/>
  <c r="K2639" i="1" a="1"/>
  <c r="K2639" i="1" s="1"/>
  <c r="K2640" i="1" a="1"/>
  <c r="K2640" i="1" s="1"/>
  <c r="K2641" i="1" a="1"/>
  <c r="K2641" i="1" s="1"/>
  <c r="K2642" i="1" a="1"/>
  <c r="K2642" i="1" s="1"/>
  <c r="K2643" i="1" a="1"/>
  <c r="K2643" i="1" s="1"/>
  <c r="K2644" i="1" a="1"/>
  <c r="K2644" i="1" s="1"/>
  <c r="K2645" i="1" a="1"/>
  <c r="K2645" i="1" s="1"/>
  <c r="K2646" i="1" a="1"/>
  <c r="K2646" i="1" s="1"/>
  <c r="K2647" i="1" a="1"/>
  <c r="K2647" i="1" s="1"/>
  <c r="K2648" i="1" a="1"/>
  <c r="K2648" i="1" s="1"/>
  <c r="K2649" i="1" a="1"/>
  <c r="K2649" i="1" s="1"/>
  <c r="K2650" i="1" a="1"/>
  <c r="K2650" i="1" s="1"/>
  <c r="K2651" i="1" a="1"/>
  <c r="K2651" i="1" s="1"/>
  <c r="K2652" i="1" a="1"/>
  <c r="K2652" i="1" s="1"/>
  <c r="K2653" i="1" a="1"/>
  <c r="K2653" i="1" s="1"/>
  <c r="K2654" i="1" a="1"/>
  <c r="K2654" i="1" s="1"/>
  <c r="K2655" i="1" a="1"/>
  <c r="K2655" i="1" s="1"/>
  <c r="K2656" i="1" a="1"/>
  <c r="K2656" i="1" s="1"/>
  <c r="K2657" i="1" a="1"/>
  <c r="K2657" i="1" s="1"/>
  <c r="K2658" i="1" a="1"/>
  <c r="K2658" i="1" s="1"/>
  <c r="K2659" i="1" a="1"/>
  <c r="K2659" i="1" s="1"/>
  <c r="K2660" i="1" a="1"/>
  <c r="K2660" i="1" s="1"/>
  <c r="K2661" i="1" a="1"/>
  <c r="K2661" i="1" s="1"/>
  <c r="K2662" i="1" a="1"/>
  <c r="K2662" i="1" s="1"/>
  <c r="K2663" i="1" a="1"/>
  <c r="K2663" i="1" s="1"/>
  <c r="K2664" i="1" a="1"/>
  <c r="K2664" i="1" s="1"/>
  <c r="K2665" i="1" a="1"/>
  <c r="K2665" i="1" s="1"/>
  <c r="K2666" i="1" a="1"/>
  <c r="K2666" i="1" s="1"/>
  <c r="K2667" i="1" a="1"/>
  <c r="K2667" i="1" s="1"/>
  <c r="K2668" i="1" a="1"/>
  <c r="K2668" i="1" s="1"/>
  <c r="K2669" i="1" a="1"/>
  <c r="K2669" i="1" s="1"/>
  <c r="K2670" i="1" a="1"/>
  <c r="K2670" i="1" s="1"/>
  <c r="K2671" i="1" a="1"/>
  <c r="K2671" i="1" s="1"/>
  <c r="K2672" i="1" a="1"/>
  <c r="K2672" i="1" s="1"/>
  <c r="K2673" i="1" a="1"/>
  <c r="K2673" i="1" s="1"/>
  <c r="K2674" i="1" a="1"/>
  <c r="K2674" i="1" s="1"/>
  <c r="K2675" i="1" a="1"/>
  <c r="K2675" i="1" s="1"/>
  <c r="K2676" i="1" a="1"/>
  <c r="K2676" i="1" s="1"/>
  <c r="K2677" i="1" a="1"/>
  <c r="K2677" i="1" s="1"/>
  <c r="K2678" i="1" a="1"/>
  <c r="K2678" i="1" s="1"/>
  <c r="K2679" i="1" a="1"/>
  <c r="K2679" i="1" s="1"/>
  <c r="K2680" i="1" a="1"/>
  <c r="K2680" i="1" s="1"/>
  <c r="K2681" i="1" a="1"/>
  <c r="K2681" i="1" s="1"/>
  <c r="K2682" i="1" a="1"/>
  <c r="K2682" i="1" s="1"/>
  <c r="K2683" i="1" a="1"/>
  <c r="K2683" i="1" s="1"/>
  <c r="K2684" i="1" a="1"/>
  <c r="K2684" i="1" s="1"/>
  <c r="K2685" i="1" a="1"/>
  <c r="K2685" i="1" s="1"/>
  <c r="K2686" i="1" a="1"/>
  <c r="K2686" i="1" s="1"/>
  <c r="K2687" i="1" a="1"/>
  <c r="K2687" i="1" s="1"/>
  <c r="K2688" i="1" a="1"/>
  <c r="K2688" i="1" s="1"/>
  <c r="K2689" i="1" a="1"/>
  <c r="K2689" i="1" s="1"/>
  <c r="K2690" i="1" a="1"/>
  <c r="K2690" i="1" s="1"/>
  <c r="K2691" i="1" a="1"/>
  <c r="K2691" i="1" s="1"/>
  <c r="K2692" i="1" a="1"/>
  <c r="K2692" i="1" s="1"/>
  <c r="K2693" i="1" a="1"/>
  <c r="K2693" i="1" s="1"/>
  <c r="K2694" i="1" a="1"/>
  <c r="K2694" i="1" s="1"/>
  <c r="K2695" i="1" a="1"/>
  <c r="K2695" i="1" s="1"/>
  <c r="K2696" i="1" a="1"/>
  <c r="K2696" i="1" s="1"/>
  <c r="K2697" i="1" a="1"/>
  <c r="K2697" i="1" s="1"/>
  <c r="K2698" i="1" a="1"/>
  <c r="K2698" i="1" s="1"/>
  <c r="K2699" i="1" a="1"/>
  <c r="K2699" i="1" s="1"/>
  <c r="K2700" i="1" a="1"/>
  <c r="K2700" i="1" s="1"/>
  <c r="K2701" i="1" a="1"/>
  <c r="K2701" i="1" s="1"/>
  <c r="K2702" i="1" a="1"/>
  <c r="K2702" i="1" s="1"/>
  <c r="K2703" i="1" a="1"/>
  <c r="K2703" i="1" s="1"/>
  <c r="K2704" i="1" a="1"/>
  <c r="K2704" i="1" s="1"/>
  <c r="K2705" i="1" a="1"/>
  <c r="K2705" i="1" s="1"/>
  <c r="K2706" i="1" a="1"/>
  <c r="K2706" i="1" s="1"/>
  <c r="K2707" i="1" a="1"/>
  <c r="K2707" i="1" s="1"/>
  <c r="K2708" i="1" a="1"/>
  <c r="K2708" i="1" s="1"/>
  <c r="K2709" i="1" a="1"/>
  <c r="K2709" i="1" s="1"/>
  <c r="K2710" i="1" a="1"/>
  <c r="K2710" i="1" s="1"/>
  <c r="K2711" i="1" a="1"/>
  <c r="K2711" i="1" s="1"/>
  <c r="K2712" i="1" a="1"/>
  <c r="K2712" i="1" s="1"/>
  <c r="K2713" i="1" a="1"/>
  <c r="K2713" i="1" s="1"/>
  <c r="K2714" i="1" a="1"/>
  <c r="K2714" i="1" s="1"/>
  <c r="K2715" i="1" a="1"/>
  <c r="K2715" i="1" s="1"/>
  <c r="K2716" i="1" a="1"/>
  <c r="K2716" i="1" s="1"/>
  <c r="K2717" i="1" a="1"/>
  <c r="K2717" i="1" s="1"/>
  <c r="K2718" i="1" a="1"/>
  <c r="K2718" i="1" s="1"/>
  <c r="K2719" i="1" a="1"/>
  <c r="K2719" i="1" s="1"/>
  <c r="K2720" i="1" a="1"/>
  <c r="K2720" i="1" s="1"/>
  <c r="K2721" i="1" a="1"/>
  <c r="K2721" i="1" s="1"/>
  <c r="K2722" i="1" a="1"/>
  <c r="K2722" i="1" s="1"/>
  <c r="K2723" i="1" a="1"/>
  <c r="K2723" i="1" s="1"/>
  <c r="K2724" i="1" a="1"/>
  <c r="K2724" i="1" s="1"/>
  <c r="K2725" i="1" a="1"/>
  <c r="K2725" i="1" s="1"/>
  <c r="K2726" i="1" a="1"/>
  <c r="K2726" i="1" s="1"/>
  <c r="K2727" i="1" a="1"/>
  <c r="K2727" i="1" s="1"/>
  <c r="K2728" i="1" a="1"/>
  <c r="K2728" i="1" s="1"/>
  <c r="K2729" i="1" a="1"/>
  <c r="K2729" i="1" s="1"/>
  <c r="K2730" i="1" a="1"/>
  <c r="K2730" i="1" s="1"/>
  <c r="K2731" i="1" a="1"/>
  <c r="K2731" i="1" s="1"/>
  <c r="K2732" i="1" a="1"/>
  <c r="K2732" i="1" s="1"/>
  <c r="K2733" i="1" a="1"/>
  <c r="K2733" i="1" s="1"/>
  <c r="K2734" i="1" a="1"/>
  <c r="K2734" i="1" s="1"/>
  <c r="K2735" i="1" a="1"/>
  <c r="K2735" i="1" s="1"/>
  <c r="K2736" i="1" a="1"/>
  <c r="K2736" i="1" s="1"/>
  <c r="K2737" i="1" a="1"/>
  <c r="K2737" i="1" s="1"/>
  <c r="K2738" i="1" a="1"/>
  <c r="K2738" i="1" s="1"/>
  <c r="K2739" i="1" a="1"/>
  <c r="K2739" i="1" s="1"/>
  <c r="K2740" i="1" a="1"/>
  <c r="K2740" i="1" s="1"/>
  <c r="K2741" i="1" a="1"/>
  <c r="K2741" i="1" s="1"/>
  <c r="K2742" i="1" a="1"/>
  <c r="K2742" i="1" s="1"/>
  <c r="K2743" i="1" a="1"/>
  <c r="K2743" i="1" s="1"/>
  <c r="K2744" i="1" a="1"/>
  <c r="K2744" i="1" s="1"/>
  <c r="K2745" i="1" a="1"/>
  <c r="K2745" i="1" s="1"/>
  <c r="K2746" i="1" a="1"/>
  <c r="K2746" i="1" s="1"/>
  <c r="K2747" i="1" a="1"/>
  <c r="K2747" i="1" s="1"/>
  <c r="K2748" i="1" a="1"/>
  <c r="K2748" i="1" s="1"/>
  <c r="K2749" i="1" a="1"/>
  <c r="K2749" i="1" s="1"/>
  <c r="K2750" i="1" a="1"/>
  <c r="K2750" i="1" s="1"/>
  <c r="K2751" i="1" a="1"/>
  <c r="K2751" i="1" s="1"/>
  <c r="K2752" i="1" a="1"/>
  <c r="K2752" i="1" s="1"/>
  <c r="K2753" i="1" a="1"/>
  <c r="K2753" i="1" s="1"/>
  <c r="K2754" i="1" a="1"/>
  <c r="K2754" i="1" s="1"/>
  <c r="K2755" i="1" a="1"/>
  <c r="K2755" i="1" s="1"/>
  <c r="K2756" i="1" a="1"/>
  <c r="K2756" i="1" s="1"/>
  <c r="K2757" i="1" a="1"/>
  <c r="K2757" i="1" s="1"/>
  <c r="K2758" i="1" a="1"/>
  <c r="K2758" i="1" s="1"/>
  <c r="K2759" i="1" a="1"/>
  <c r="K2759" i="1" s="1"/>
  <c r="K2760" i="1" a="1"/>
  <c r="K2760" i="1" s="1"/>
  <c r="K2761" i="1" a="1"/>
  <c r="K2761" i="1" s="1"/>
  <c r="K2762" i="1" a="1"/>
  <c r="K2762" i="1" s="1"/>
  <c r="K2763" i="1" a="1"/>
  <c r="K2763" i="1" s="1"/>
  <c r="K2764" i="1" a="1"/>
  <c r="K2764" i="1" s="1"/>
  <c r="K2765" i="1" a="1"/>
  <c r="K2765" i="1" s="1"/>
  <c r="K2766" i="1" a="1"/>
  <c r="K2766" i="1" s="1"/>
  <c r="K2767" i="1" a="1"/>
  <c r="K2767" i="1" s="1"/>
  <c r="K2768" i="1" a="1"/>
  <c r="K2768" i="1" s="1"/>
  <c r="K2769" i="1" a="1"/>
  <c r="K2769" i="1" s="1"/>
  <c r="K2770" i="1" a="1"/>
  <c r="K2770" i="1" s="1"/>
  <c r="K2771" i="1" a="1"/>
  <c r="K2771" i="1" s="1"/>
  <c r="K2772" i="1" a="1"/>
  <c r="K2772" i="1" s="1"/>
  <c r="K2773" i="1" a="1"/>
  <c r="K2773" i="1" s="1"/>
  <c r="K2774" i="1" a="1"/>
  <c r="K2774" i="1" s="1"/>
  <c r="K2775" i="1" a="1"/>
  <c r="K2775" i="1" s="1"/>
  <c r="K2776" i="1" a="1"/>
  <c r="K2776" i="1" s="1"/>
  <c r="K2777" i="1" a="1"/>
  <c r="K2777" i="1" s="1"/>
  <c r="K2778" i="1" a="1"/>
  <c r="K2778" i="1" s="1"/>
  <c r="K2779" i="1" a="1"/>
  <c r="K2779" i="1" s="1"/>
  <c r="K2780" i="1" a="1"/>
  <c r="K2780" i="1" s="1"/>
  <c r="K2781" i="1" a="1"/>
  <c r="K2781" i="1" s="1"/>
  <c r="K2782" i="1" a="1"/>
  <c r="K2782" i="1" s="1"/>
  <c r="K2783" i="1" a="1"/>
  <c r="K2783" i="1" s="1"/>
  <c r="K2784" i="1" a="1"/>
  <c r="K2784" i="1" s="1"/>
  <c r="K2785" i="1" a="1"/>
  <c r="K2785" i="1" s="1"/>
  <c r="K2786" i="1" a="1"/>
  <c r="K2786" i="1" s="1"/>
  <c r="K2787" i="1" a="1"/>
  <c r="K2787" i="1" s="1"/>
  <c r="K2788" i="1" a="1"/>
  <c r="K2788" i="1" s="1"/>
  <c r="K2789" i="1" a="1"/>
  <c r="K2789" i="1" s="1"/>
  <c r="K2790" i="1" a="1"/>
  <c r="K2790" i="1" s="1"/>
  <c r="K2791" i="1" a="1"/>
  <c r="K2791" i="1" s="1"/>
  <c r="K2792" i="1" a="1"/>
  <c r="K2792" i="1" s="1"/>
  <c r="K2793" i="1" a="1"/>
  <c r="K2793" i="1" s="1"/>
  <c r="K2794" i="1" a="1"/>
  <c r="K2794" i="1" s="1"/>
  <c r="K2795" i="1" a="1"/>
  <c r="K2795" i="1" s="1"/>
  <c r="K2796" i="1" a="1"/>
  <c r="K2796" i="1" s="1"/>
  <c r="K2797" i="1" a="1"/>
  <c r="K2797" i="1" s="1"/>
  <c r="K2798" i="1" a="1"/>
  <c r="K2798" i="1" s="1"/>
  <c r="K2799" i="1" a="1"/>
  <c r="K2799" i="1" s="1"/>
  <c r="K2800" i="1" a="1"/>
  <c r="K2800" i="1" s="1"/>
  <c r="K2801" i="1" a="1"/>
  <c r="K2801" i="1" s="1"/>
  <c r="K2802" i="1" a="1"/>
  <c r="K2802" i="1" s="1"/>
  <c r="K2803" i="1" a="1"/>
  <c r="K2803" i="1" s="1"/>
  <c r="K2804" i="1" a="1"/>
  <c r="K2804" i="1" s="1"/>
  <c r="K2805" i="1" a="1"/>
  <c r="K2805" i="1" s="1"/>
  <c r="K2806" i="1" a="1"/>
  <c r="K2806" i="1" s="1"/>
  <c r="K2807" i="1" a="1"/>
  <c r="K2807" i="1" s="1"/>
  <c r="K2808" i="1" a="1"/>
  <c r="K2808" i="1" s="1"/>
  <c r="K2809" i="1" a="1"/>
  <c r="K2809" i="1" s="1"/>
  <c r="K2810" i="1" a="1"/>
  <c r="K2810" i="1" s="1"/>
  <c r="K2811" i="1" a="1"/>
  <c r="K2811" i="1" s="1"/>
  <c r="K2812" i="1" a="1"/>
  <c r="K2812" i="1" s="1"/>
  <c r="K2813" i="1" a="1"/>
  <c r="K2813" i="1" s="1"/>
  <c r="K2814" i="1" a="1"/>
  <c r="K2814" i="1" s="1"/>
  <c r="K2815" i="1" a="1"/>
  <c r="K2815" i="1" s="1"/>
  <c r="K2816" i="1" a="1"/>
  <c r="K2816" i="1" s="1"/>
  <c r="K2817" i="1" a="1"/>
  <c r="K2817" i="1" s="1"/>
  <c r="K2818" i="1" a="1"/>
  <c r="K2818" i="1" s="1"/>
  <c r="K2819" i="1" a="1"/>
  <c r="K2819" i="1" s="1"/>
  <c r="K2820" i="1" a="1"/>
  <c r="K2820" i="1" s="1"/>
  <c r="K2821" i="1" a="1"/>
  <c r="K2821" i="1" s="1"/>
  <c r="K2822" i="1" a="1"/>
  <c r="K2822" i="1" s="1"/>
  <c r="K2823" i="1" a="1"/>
  <c r="K2823" i="1" s="1"/>
  <c r="K2824" i="1" a="1"/>
  <c r="K2824" i="1" s="1"/>
  <c r="K2825" i="1" a="1"/>
  <c r="K2825" i="1" s="1"/>
  <c r="K2826" i="1" a="1"/>
  <c r="K2826" i="1" s="1"/>
  <c r="K2827" i="1" a="1"/>
  <c r="K2827" i="1" s="1"/>
  <c r="K2828" i="1" a="1"/>
  <c r="K2828" i="1" s="1"/>
  <c r="K2829" i="1" a="1"/>
  <c r="K2829" i="1" s="1"/>
  <c r="K2830" i="1" a="1"/>
  <c r="K2830" i="1" s="1"/>
  <c r="K2831" i="1" a="1"/>
  <c r="K2831" i="1" s="1"/>
  <c r="K2832" i="1" a="1"/>
  <c r="K2832" i="1" s="1"/>
  <c r="K2833" i="1" a="1"/>
  <c r="K2833" i="1" s="1"/>
  <c r="K2834" i="1" a="1"/>
  <c r="K2834" i="1" s="1"/>
  <c r="K2835" i="1" a="1"/>
  <c r="K2835" i="1" s="1"/>
  <c r="K2836" i="1" a="1"/>
  <c r="K2836" i="1" s="1"/>
  <c r="K2837" i="1" a="1"/>
  <c r="K2837" i="1" s="1"/>
  <c r="K2838" i="1" a="1"/>
  <c r="K2838" i="1" s="1"/>
  <c r="K2839" i="1" a="1"/>
  <c r="K2839" i="1" s="1"/>
  <c r="K2840" i="1" a="1"/>
  <c r="K2840" i="1" s="1"/>
  <c r="K2841" i="1" a="1"/>
  <c r="K2841" i="1" s="1"/>
  <c r="K2842" i="1" a="1"/>
  <c r="K2842" i="1" s="1"/>
  <c r="K2843" i="1" a="1"/>
  <c r="K2843" i="1" s="1"/>
  <c r="K2844" i="1" a="1"/>
  <c r="K2844" i="1" s="1"/>
  <c r="K2845" i="1" a="1"/>
  <c r="K2845" i="1" s="1"/>
  <c r="K2846" i="1" a="1"/>
  <c r="K2846" i="1" s="1"/>
  <c r="K2847" i="1" a="1"/>
  <c r="K2847" i="1" s="1"/>
  <c r="K2848" i="1" a="1"/>
  <c r="K2848" i="1" s="1"/>
  <c r="K2849" i="1" a="1"/>
  <c r="K2849" i="1" s="1"/>
  <c r="K2850" i="1" a="1"/>
  <c r="K2850" i="1" s="1"/>
  <c r="K2851" i="1" a="1"/>
  <c r="K2851" i="1" s="1"/>
  <c r="K2852" i="1" a="1"/>
  <c r="K2852" i="1" s="1"/>
  <c r="K2853" i="1" a="1"/>
  <c r="K2853" i="1" s="1"/>
  <c r="K2854" i="1" a="1"/>
  <c r="K2854" i="1" s="1"/>
  <c r="K2855" i="1" a="1"/>
  <c r="K2855" i="1" s="1"/>
  <c r="K2856" i="1" a="1"/>
  <c r="K2856" i="1" s="1"/>
  <c r="K2857" i="1" a="1"/>
  <c r="K2857" i="1" s="1"/>
  <c r="K2858" i="1" a="1"/>
  <c r="K2858" i="1" s="1"/>
  <c r="K2859" i="1" a="1"/>
  <c r="K2859" i="1" s="1"/>
  <c r="K2860" i="1" a="1"/>
  <c r="K2860" i="1" s="1"/>
  <c r="K2861" i="1" a="1"/>
  <c r="K2861" i="1" s="1"/>
  <c r="K2862" i="1" a="1"/>
  <c r="K2862" i="1" s="1"/>
  <c r="K2863" i="1" a="1"/>
  <c r="K2863" i="1" s="1"/>
  <c r="K2864" i="1" a="1"/>
  <c r="K2864" i="1" s="1"/>
  <c r="K2865" i="1" a="1"/>
  <c r="K2865" i="1" s="1"/>
  <c r="K2866" i="1" a="1"/>
  <c r="K2866" i="1" s="1"/>
  <c r="K2867" i="1" a="1"/>
  <c r="K2867" i="1" s="1"/>
  <c r="K2868" i="1" a="1"/>
  <c r="K2868" i="1" s="1"/>
  <c r="K2869" i="1" a="1"/>
  <c r="K2869" i="1" s="1"/>
  <c r="K2870" i="1" a="1"/>
  <c r="K2870" i="1" s="1"/>
  <c r="K2871" i="1" a="1"/>
  <c r="K2871" i="1" s="1"/>
  <c r="K2872" i="1" a="1"/>
  <c r="K2872" i="1" s="1"/>
  <c r="K2873" i="1" a="1"/>
  <c r="K2873" i="1" s="1"/>
  <c r="K2874" i="1" a="1"/>
  <c r="K2874" i="1" s="1"/>
  <c r="K2875" i="1" a="1"/>
  <c r="K2875" i="1" s="1"/>
  <c r="K2876" i="1" a="1"/>
  <c r="K2876" i="1" s="1"/>
  <c r="K2877" i="1" a="1"/>
  <c r="K2877" i="1" s="1"/>
  <c r="K2878" i="1" a="1"/>
  <c r="K2878" i="1" s="1"/>
  <c r="K2879" i="1" a="1"/>
  <c r="K2879" i="1" s="1"/>
  <c r="K2880" i="1" a="1"/>
  <c r="K2880" i="1" s="1"/>
  <c r="K2881" i="1" a="1"/>
  <c r="K2881" i="1" s="1"/>
  <c r="K2882" i="1" a="1"/>
  <c r="K2882" i="1" s="1"/>
  <c r="K2883" i="1" a="1"/>
  <c r="K2883" i="1" s="1"/>
  <c r="K2884" i="1" a="1"/>
  <c r="K2884" i="1" s="1"/>
  <c r="K2885" i="1" a="1"/>
  <c r="K2885" i="1" s="1"/>
  <c r="K2886" i="1" a="1"/>
  <c r="K2886" i="1" s="1"/>
  <c r="K2887" i="1" a="1"/>
  <c r="K2887" i="1" s="1"/>
  <c r="K2888" i="1" a="1"/>
  <c r="K2888" i="1" s="1"/>
  <c r="K2889" i="1" a="1"/>
  <c r="K2889" i="1" s="1"/>
  <c r="K2890" i="1" a="1"/>
  <c r="K2890" i="1" s="1"/>
  <c r="K2891" i="1" a="1"/>
  <c r="K2891" i="1" s="1"/>
  <c r="K2892" i="1" a="1"/>
  <c r="K2892" i="1" s="1"/>
  <c r="K2893" i="1" a="1"/>
  <c r="K2893" i="1" s="1"/>
  <c r="K2894" i="1" a="1"/>
  <c r="K2894" i="1" s="1"/>
  <c r="K2895" i="1" a="1"/>
  <c r="K2895" i="1" s="1"/>
  <c r="K2896" i="1" a="1"/>
  <c r="K2896" i="1" s="1"/>
  <c r="K2897" i="1" a="1"/>
  <c r="K2897" i="1" s="1"/>
  <c r="K2898" i="1" a="1"/>
  <c r="K2898" i="1" s="1"/>
  <c r="K2899" i="1" a="1"/>
  <c r="K2899" i="1" s="1"/>
  <c r="K2900" i="1" a="1"/>
  <c r="K2900" i="1" s="1"/>
  <c r="K2901" i="1" a="1"/>
  <c r="K2901" i="1" s="1"/>
  <c r="K2902" i="1" a="1"/>
  <c r="K2902" i="1" s="1"/>
  <c r="K2903" i="1" a="1"/>
  <c r="K2903" i="1" s="1"/>
  <c r="K2904" i="1" a="1"/>
  <c r="K2904" i="1" s="1"/>
  <c r="K2905" i="1" a="1"/>
  <c r="K2905" i="1" s="1"/>
  <c r="K2906" i="1" a="1"/>
  <c r="K2906" i="1" s="1"/>
  <c r="K2907" i="1" a="1"/>
  <c r="K2907" i="1" s="1"/>
  <c r="K2908" i="1" a="1"/>
  <c r="K2908" i="1" s="1"/>
  <c r="K2909" i="1" a="1"/>
  <c r="K2909" i="1" s="1"/>
  <c r="K2910" i="1" a="1"/>
  <c r="K2910" i="1" s="1"/>
  <c r="K2911" i="1" a="1"/>
  <c r="K2911" i="1" s="1"/>
  <c r="K2912" i="1" a="1"/>
  <c r="K2912" i="1" s="1"/>
  <c r="K2913" i="1" a="1"/>
  <c r="K2913" i="1" s="1"/>
  <c r="K2914" i="1" a="1"/>
  <c r="K2914" i="1" s="1"/>
  <c r="K2915" i="1" a="1"/>
  <c r="K2915" i="1" s="1"/>
  <c r="K2916" i="1" a="1"/>
  <c r="K2916" i="1" s="1"/>
  <c r="K2917" i="1" a="1"/>
  <c r="K2917" i="1" s="1"/>
  <c r="K2918" i="1" a="1"/>
  <c r="K2918" i="1" s="1"/>
  <c r="K2919" i="1" a="1"/>
  <c r="K2919" i="1" s="1"/>
  <c r="K2920" i="1" a="1"/>
  <c r="K2920" i="1" s="1"/>
  <c r="K2921" i="1" a="1"/>
  <c r="K2921" i="1" s="1"/>
  <c r="K2922" i="1" a="1"/>
  <c r="K2922" i="1" s="1"/>
  <c r="K2923" i="1" a="1"/>
  <c r="K2923" i="1" s="1"/>
  <c r="K2924" i="1" a="1"/>
  <c r="K2924" i="1" s="1"/>
  <c r="K2925" i="1" a="1"/>
  <c r="K2925" i="1" s="1"/>
  <c r="K2926" i="1" a="1"/>
  <c r="K2926" i="1" s="1"/>
  <c r="K2927" i="1" a="1"/>
  <c r="K2927" i="1" s="1"/>
  <c r="K2928" i="1" a="1"/>
  <c r="K2928" i="1" s="1"/>
  <c r="K2929" i="1" a="1"/>
  <c r="K2929" i="1" s="1"/>
  <c r="K2930" i="1" a="1"/>
  <c r="K2930" i="1" s="1"/>
  <c r="K2931" i="1" a="1"/>
  <c r="K2931" i="1" s="1"/>
  <c r="K2932" i="1" a="1"/>
  <c r="K2932" i="1" s="1"/>
  <c r="K2933" i="1" a="1"/>
  <c r="K2933" i="1" s="1"/>
  <c r="K2934" i="1" a="1"/>
  <c r="K2934" i="1" s="1"/>
  <c r="K2935" i="1" a="1"/>
  <c r="K2935" i="1" s="1"/>
  <c r="K2936" i="1" a="1"/>
  <c r="K2936" i="1" s="1"/>
  <c r="K2937" i="1" a="1"/>
  <c r="K2937" i="1" s="1"/>
  <c r="K2938" i="1" a="1"/>
  <c r="K2938" i="1" s="1"/>
  <c r="K2939" i="1" a="1"/>
  <c r="K2939" i="1" s="1"/>
  <c r="K2940" i="1" a="1"/>
  <c r="K2940" i="1" s="1"/>
  <c r="K2941" i="1" a="1"/>
  <c r="K2941" i="1" s="1"/>
  <c r="K2942" i="1" a="1"/>
  <c r="K2942" i="1" s="1"/>
  <c r="K2943" i="1" a="1"/>
  <c r="K2943" i="1" s="1"/>
  <c r="K2944" i="1" a="1"/>
  <c r="K2944" i="1" s="1"/>
  <c r="K2945" i="1" a="1"/>
  <c r="K2945" i="1" s="1"/>
  <c r="K2946" i="1" a="1"/>
  <c r="K2946" i="1" s="1"/>
  <c r="K2947" i="1" a="1"/>
  <c r="K2947" i="1" s="1"/>
  <c r="K2948" i="1" a="1"/>
  <c r="K2948" i="1" s="1"/>
  <c r="K2949" i="1" a="1"/>
  <c r="K2949" i="1" s="1"/>
  <c r="K2950" i="1" a="1"/>
  <c r="K2950" i="1" s="1"/>
  <c r="K2951" i="1" a="1"/>
  <c r="K2951" i="1" s="1"/>
  <c r="K2952" i="1" a="1"/>
  <c r="K2952" i="1" s="1"/>
  <c r="K2953" i="1" a="1"/>
  <c r="K2953" i="1" s="1"/>
  <c r="K2954" i="1" a="1"/>
  <c r="K2954" i="1" s="1"/>
  <c r="K2955" i="1" a="1"/>
  <c r="K2955" i="1" s="1"/>
  <c r="K2956" i="1" a="1"/>
  <c r="K2956" i="1" s="1"/>
  <c r="K2957" i="1" a="1"/>
  <c r="K2957" i="1" s="1"/>
  <c r="K2958" i="1" a="1"/>
  <c r="K2958" i="1" s="1"/>
  <c r="K2959" i="1" a="1"/>
  <c r="K2959" i="1" s="1"/>
  <c r="K2960" i="1" a="1"/>
  <c r="K2960" i="1" s="1"/>
  <c r="K2961" i="1" a="1"/>
  <c r="K2961" i="1" s="1"/>
  <c r="K2962" i="1" a="1"/>
  <c r="K2962" i="1" s="1"/>
  <c r="K2963" i="1" a="1"/>
  <c r="K2963" i="1" s="1"/>
  <c r="K2964" i="1" a="1"/>
  <c r="K2964" i="1" s="1"/>
  <c r="K2965" i="1" a="1"/>
  <c r="K2965" i="1" s="1"/>
  <c r="K2966" i="1" a="1"/>
  <c r="K2966" i="1" s="1"/>
  <c r="K2967" i="1" a="1"/>
  <c r="K2967" i="1" s="1"/>
  <c r="K2968" i="1" a="1"/>
  <c r="K2968" i="1" s="1"/>
  <c r="K2969" i="1" a="1"/>
  <c r="K2969" i="1" s="1"/>
  <c r="K2970" i="1" a="1"/>
  <c r="K2970" i="1" s="1"/>
  <c r="K2971" i="1" a="1"/>
  <c r="K2971" i="1" s="1"/>
  <c r="K2972" i="1" a="1"/>
  <c r="K2972" i="1" s="1"/>
  <c r="K2973" i="1" a="1"/>
  <c r="K2973" i="1" s="1"/>
  <c r="K2974" i="1" a="1"/>
  <c r="K2974" i="1" s="1"/>
  <c r="K2975" i="1" a="1"/>
  <c r="K2975" i="1" s="1"/>
  <c r="K2976" i="1" a="1"/>
  <c r="K2976" i="1" s="1"/>
  <c r="K2977" i="1" a="1"/>
  <c r="K2977" i="1" s="1"/>
  <c r="K2978" i="1" a="1"/>
  <c r="K2978" i="1" s="1"/>
  <c r="K2979" i="1" a="1"/>
  <c r="K2979" i="1" s="1"/>
  <c r="K2980" i="1" a="1"/>
  <c r="K2980" i="1" s="1"/>
  <c r="K2981" i="1" a="1"/>
  <c r="K2981" i="1" s="1"/>
  <c r="K2982" i="1" a="1"/>
  <c r="K2982" i="1" s="1"/>
  <c r="K2983" i="1" a="1"/>
  <c r="K2983" i="1" s="1"/>
  <c r="K2984" i="1" a="1"/>
  <c r="K2984" i="1" s="1"/>
  <c r="K2985" i="1" a="1"/>
  <c r="K2985" i="1" s="1"/>
  <c r="K2986" i="1" a="1"/>
  <c r="K2986" i="1" s="1"/>
  <c r="K2987" i="1" a="1"/>
  <c r="K2987" i="1" s="1"/>
  <c r="K2988" i="1" a="1"/>
  <c r="K2988" i="1" s="1"/>
  <c r="K2989" i="1" a="1"/>
  <c r="K2989" i="1" s="1"/>
  <c r="K2990" i="1" a="1"/>
  <c r="K2990" i="1" s="1"/>
  <c r="K2991" i="1" a="1"/>
  <c r="K2991" i="1" s="1"/>
  <c r="K2992" i="1" a="1"/>
  <c r="K2992" i="1" s="1"/>
  <c r="K2993" i="1" a="1"/>
  <c r="K2993" i="1" s="1"/>
  <c r="K2994" i="1" a="1"/>
  <c r="K2994" i="1" s="1"/>
  <c r="K2995" i="1" a="1"/>
  <c r="K2995" i="1" s="1"/>
  <c r="K2996" i="1" a="1"/>
  <c r="K2996" i="1" s="1"/>
  <c r="K2997" i="1" a="1"/>
  <c r="K2997" i="1" s="1"/>
  <c r="K2998" i="1" a="1"/>
  <c r="K2998" i="1" s="1"/>
  <c r="K2999" i="1" a="1"/>
  <c r="K2999" i="1" s="1"/>
  <c r="K3000" i="1" a="1"/>
  <c r="K3000" i="1" s="1"/>
  <c r="K3001" i="1" a="1"/>
  <c r="K3001" i="1" s="1"/>
  <c r="K3002" i="1" a="1"/>
  <c r="K3002" i="1" s="1"/>
  <c r="K3003" i="1" a="1"/>
  <c r="K3003" i="1" s="1"/>
  <c r="K3004" i="1" a="1"/>
  <c r="K3004" i="1" s="1"/>
  <c r="K3005" i="1" a="1"/>
  <c r="K3005" i="1" s="1"/>
  <c r="K3006" i="1" a="1"/>
  <c r="K3006" i="1" s="1"/>
  <c r="K3007" i="1" a="1"/>
  <c r="K3007" i="1" s="1"/>
  <c r="K3008" i="1" a="1"/>
  <c r="K3008" i="1" s="1"/>
  <c r="K3009" i="1" a="1"/>
  <c r="K3009" i="1" s="1"/>
  <c r="K3010" i="1" a="1"/>
  <c r="K3010" i="1" s="1"/>
  <c r="K3011" i="1" a="1"/>
  <c r="K3011" i="1" s="1"/>
  <c r="K3012" i="1" a="1"/>
  <c r="K3012" i="1" s="1"/>
  <c r="K3013" i="1" a="1"/>
  <c r="K3013" i="1" s="1"/>
  <c r="K3014" i="1" a="1"/>
  <c r="K3014" i="1" s="1"/>
  <c r="K3015" i="1" a="1"/>
  <c r="K3015" i="1" s="1"/>
  <c r="K3016" i="1" a="1"/>
  <c r="K3016" i="1" s="1"/>
  <c r="K3017" i="1" a="1"/>
  <c r="K3017" i="1" s="1"/>
  <c r="K3018" i="1" a="1"/>
  <c r="K3018" i="1" s="1"/>
  <c r="K3019" i="1" a="1"/>
  <c r="K3019" i="1" s="1"/>
  <c r="K3020" i="1" a="1"/>
  <c r="K3020" i="1" s="1"/>
  <c r="K3021" i="1" a="1"/>
  <c r="K3021" i="1" s="1"/>
  <c r="K3022" i="1" a="1"/>
  <c r="K3022" i="1" s="1"/>
  <c r="K3023" i="1" a="1"/>
  <c r="K3023" i="1" s="1"/>
  <c r="K3024" i="1" a="1"/>
  <c r="K3024" i="1" s="1"/>
  <c r="K3025" i="1" a="1"/>
  <c r="K3025" i="1" s="1"/>
  <c r="K2" i="1" a="1"/>
  <c r="K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<sst xmlns="http://schemas.openxmlformats.org/spreadsheetml/2006/main" count="40615" uniqueCount="7783">
  <si>
    <t>Sr No</t>
  </si>
  <si>
    <t>Date dd/mm/yyyy</t>
  </si>
  <si>
    <t>Startup Name</t>
  </si>
  <si>
    <t>Industry Vertical</t>
  </si>
  <si>
    <t>SubVertical</t>
  </si>
  <si>
    <t>City  Location</t>
  </si>
  <si>
    <t>Investors Name</t>
  </si>
  <si>
    <t>InvestmentnType</t>
  </si>
  <si>
    <t>Amount in USD</t>
  </si>
  <si>
    <t>Remarks</t>
  </si>
  <si>
    <t>BYJU’S</t>
  </si>
  <si>
    <t>E-Tech</t>
  </si>
  <si>
    <t>E-learning</t>
  </si>
  <si>
    <t>Bengaluru</t>
  </si>
  <si>
    <t>Tiger Global Management</t>
  </si>
  <si>
    <t>Private Equity Round</t>
  </si>
  <si>
    <t>Shuttl</t>
  </si>
  <si>
    <t>Transportation</t>
  </si>
  <si>
    <t>App based shuttle service</t>
  </si>
  <si>
    <t>Gurgaon</t>
  </si>
  <si>
    <t>Susquehanna Growth Equity</t>
  </si>
  <si>
    <t>Series C</t>
  </si>
  <si>
    <t>Mamaearth</t>
  </si>
  <si>
    <t>E-commerce</t>
  </si>
  <si>
    <t>Retailer of baby and toddler products</t>
  </si>
  <si>
    <t>Sequoia Capital India</t>
  </si>
  <si>
    <t>Series B</t>
  </si>
  <si>
    <t>https://www.wealthbucket.in/</t>
  </si>
  <si>
    <t>FinTech</t>
  </si>
  <si>
    <t>Online Investment</t>
  </si>
  <si>
    <t>New Delhi</t>
  </si>
  <si>
    <t>Vinod Khatumal</t>
  </si>
  <si>
    <t>Pre-series A</t>
  </si>
  <si>
    <t>Fashor</t>
  </si>
  <si>
    <t>Fashion and Apparel</t>
  </si>
  <si>
    <t>Embroiled Clothes For Women</t>
  </si>
  <si>
    <t>Mumbai</t>
  </si>
  <si>
    <t>Sprout Venture Partners</t>
  </si>
  <si>
    <t>Seed Round</t>
  </si>
  <si>
    <t>Pando</t>
  </si>
  <si>
    <t>Logistics</t>
  </si>
  <si>
    <t>Open-market, freight management platform</t>
  </si>
  <si>
    <t>Chennai</t>
  </si>
  <si>
    <t>Chiratae Ventures</t>
  </si>
  <si>
    <t>Series A</t>
  </si>
  <si>
    <t>Zomato</t>
  </si>
  <si>
    <t>Hospitality</t>
  </si>
  <si>
    <t>Online Food Delivery Platform</t>
  </si>
  <si>
    <t>Ant Financial</t>
  </si>
  <si>
    <t>Ecozen</t>
  </si>
  <si>
    <t>Technology</t>
  </si>
  <si>
    <t>Agritech</t>
  </si>
  <si>
    <t>Pune</t>
  </si>
  <si>
    <t>Sathguru Catalyzer Advisors</t>
  </si>
  <si>
    <t>CarDekho</t>
  </si>
  <si>
    <t>E-Commerce</t>
  </si>
  <si>
    <t>Automobile</t>
  </si>
  <si>
    <t>Ping An Global Voyager Fund</t>
  </si>
  <si>
    <t>Series D</t>
  </si>
  <si>
    <t>Dhruva Space</t>
  </si>
  <si>
    <t>Aerospace</t>
  </si>
  <si>
    <t>Satellite Communication</t>
  </si>
  <si>
    <t>Mumbai Angels, Ravikanth Reddy</t>
  </si>
  <si>
    <t>Seed</t>
  </si>
  <si>
    <t>Rivigo</t>
  </si>
  <si>
    <t>Logistics Services and Solutions</t>
  </si>
  <si>
    <t>SAIF Partners, Spring Canter Investment Ltd.</t>
  </si>
  <si>
    <t>Series F</t>
  </si>
  <si>
    <t>Healthians</t>
  </si>
  <si>
    <t>B2B-focused foodtech startup</t>
  </si>
  <si>
    <t>Food Solutions For Corporate</t>
  </si>
  <si>
    <t>Paytm, NPTK, Sabre Partners and Neoplux</t>
  </si>
  <si>
    <t>Licious</t>
  </si>
  <si>
    <t>Online Meat And Seafood Ordering Startup</t>
  </si>
  <si>
    <t>Vertex Growth Fund</t>
  </si>
  <si>
    <t>Series E</t>
  </si>
  <si>
    <t>InCred</t>
  </si>
  <si>
    <t>Finance</t>
  </si>
  <si>
    <t>Non-Banking Financial Company</t>
  </si>
  <si>
    <t>Debt Funding</t>
  </si>
  <si>
    <t>Trell</t>
  </si>
  <si>
    <t>Video</t>
  </si>
  <si>
    <t>Experience Discovery Platform</t>
  </si>
  <si>
    <t>Ruizheng Investment</t>
  </si>
  <si>
    <t>Rein Games</t>
  </si>
  <si>
    <t>Gaming</t>
  </si>
  <si>
    <t>Real money based gaming startup</t>
  </si>
  <si>
    <t>Noida</t>
  </si>
  <si>
    <t>Manipal Education and Medical Group (MEMG)</t>
  </si>
  <si>
    <t>Lenskart.com</t>
  </si>
  <si>
    <t>Online Eyewear Shopping Portal</t>
  </si>
  <si>
    <t>Faridabad</t>
  </si>
  <si>
    <t>SoftBank Vision Fund</t>
  </si>
  <si>
    <t>Series G</t>
  </si>
  <si>
    <t>Freshworks</t>
  </si>
  <si>
    <t>Software</t>
  </si>
  <si>
    <t>Business and customer engagement tools</t>
  </si>
  <si>
    <t>San Francisco</t>
  </si>
  <si>
    <t>Sequoia, CapitalG, Accel</t>
  </si>
  <si>
    <t>Series H</t>
  </si>
  <si>
    <t>Misters</t>
  </si>
  <si>
    <t>Health and wellness</t>
  </si>
  <si>
    <t>Men's Health and Wellness brand</t>
  </si>
  <si>
    <t>Sauce.vc, Rainforest Ventures</t>
  </si>
  <si>
    <t>Sunstone Eduversity Pvt. Ltd</t>
  </si>
  <si>
    <t>Education</t>
  </si>
  <si>
    <t>Elearning</t>
  </si>
  <si>
    <t>Prime Venture Partners, LetsVenture, PS1 Venture and GlobalLogic co-founder Rajul Garg</t>
  </si>
  <si>
    <t>Burger Singh</t>
  </si>
  <si>
    <t>Food and Beverage</t>
  </si>
  <si>
    <t>Indian Burger Brand</t>
  </si>
  <si>
    <t>RB Investments</t>
  </si>
  <si>
    <t>Venture</t>
  </si>
  <si>
    <t>Health and Wellness</t>
  </si>
  <si>
    <t>Healthcare services</t>
  </si>
  <si>
    <t>DG Daiwa Ventures, DG Incubation</t>
  </si>
  <si>
    <t>Ninjacart</t>
  </si>
  <si>
    <t>B2B Marketing</t>
  </si>
  <si>
    <t>Trifecta Capital Advisors</t>
  </si>
  <si>
    <t>Aye Finance</t>
  </si>
  <si>
    <t>Financial Services To MSMEs</t>
  </si>
  <si>
    <t>SuperGaming</t>
  </si>
  <si>
    <t>Video Games</t>
  </si>
  <si>
    <t>Social gaming platform</t>
  </si>
  <si>
    <t>Dream Incubator</t>
  </si>
  <si>
    <t>Seed Funding</t>
  </si>
  <si>
    <t>Clumio</t>
  </si>
  <si>
    <t>SaaS</t>
  </si>
  <si>
    <t>Recovery software</t>
  </si>
  <si>
    <t>San Jose,</t>
  </si>
  <si>
    <t>Altimeter Capital, Sutter Hill Ventures</t>
  </si>
  <si>
    <t>eBikeGo</t>
  </si>
  <si>
    <t>Last Mile Transportation</t>
  </si>
  <si>
    <t>Electric bike rental</t>
  </si>
  <si>
    <t>Amritsar</t>
  </si>
  <si>
    <t>Startup Buddy</t>
  </si>
  <si>
    <t>Digital Mall Asia</t>
  </si>
  <si>
    <t>Virtual e-commerce platform</t>
  </si>
  <si>
    <t>Delhi</t>
  </si>
  <si>
    <t>Amour Infrastructure</t>
  </si>
  <si>
    <t>Medikabazaar</t>
  </si>
  <si>
    <t>Healthcare</t>
  </si>
  <si>
    <t>B2B platform for medical supplies</t>
  </si>
  <si>
    <t>Ackermans &amp; van Haaren, HealthQuad, Rebright Partners, Toppan Printing</t>
  </si>
  <si>
    <t>Vogo Automotive</t>
  </si>
  <si>
    <t>Scooter sharing app</t>
  </si>
  <si>
    <t>Kormangala</t>
  </si>
  <si>
    <t>Matrix Partners, Stellaris Venture Partners, Kalaari Capital</t>
  </si>
  <si>
    <t>Furtados School of Music</t>
  </si>
  <si>
    <t>Tulangan</t>
  </si>
  <si>
    <t>IAN Fund and DSG Consumer Partners</t>
  </si>
  <si>
    <t>Paytm</t>
  </si>
  <si>
    <t>Mobile Wallet</t>
  </si>
  <si>
    <t>Vijay Shekhar Sharma</t>
  </si>
  <si>
    <t>Funding Round</t>
  </si>
  <si>
    <t>Dunzo</t>
  </si>
  <si>
    <t>Customer Service</t>
  </si>
  <si>
    <t>Delivery Service</t>
  </si>
  <si>
    <t>Lightbox</t>
  </si>
  <si>
    <t>Udaan</t>
  </si>
  <si>
    <t>B2B</t>
  </si>
  <si>
    <t>Business development</t>
  </si>
  <si>
    <t>Altimeter Capital, DST Global</t>
  </si>
  <si>
    <t>The Man Company</t>
  </si>
  <si>
    <t>Consumer Goods</t>
  </si>
  <si>
    <t>Beauty and Grooming</t>
  </si>
  <si>
    <t>Ayushmann Khurana</t>
  </si>
  <si>
    <t>Corporate Round</t>
  </si>
  <si>
    <t>FPL Technologies</t>
  </si>
  <si>
    <t>Financial Services</t>
  </si>
  <si>
    <t>Matrix Partners India, Sequoia India</t>
  </si>
  <si>
    <t>Maiden Round</t>
  </si>
  <si>
    <t>Cashflo</t>
  </si>
  <si>
    <t>Invoice discounting platform and SME lending marketplace</t>
  </si>
  <si>
    <t>SAIF Partners</t>
  </si>
  <si>
    <t>Digital F5</t>
  </si>
  <si>
    <t>Advertising, Marketing</t>
  </si>
  <si>
    <t>Digital marketing firm</t>
  </si>
  <si>
    <t>TIW Private Equity</t>
  </si>
  <si>
    <t>3rdFlix</t>
  </si>
  <si>
    <t>Education Technology</t>
  </si>
  <si>
    <t>Hyderabad</t>
  </si>
  <si>
    <t>Exfinity Venture Partners</t>
  </si>
  <si>
    <t>pre-series A</t>
  </si>
  <si>
    <t>75F</t>
  </si>
  <si>
    <t>IoT</t>
  </si>
  <si>
    <t>Building automation system</t>
  </si>
  <si>
    <t>Burnsville</t>
  </si>
  <si>
    <t>Breakthrough Energy Ventures</t>
  </si>
  <si>
    <t>Myelin Foundry</t>
  </si>
  <si>
    <t>Information Technology</t>
  </si>
  <si>
    <t>Deep-technology</t>
  </si>
  <si>
    <t>Endiya Partners</t>
  </si>
  <si>
    <t>Atomberg Technology</t>
  </si>
  <si>
    <t>Consumer Technology</t>
  </si>
  <si>
    <t>Consumer Electronics, Home Appliances</t>
  </si>
  <si>
    <t>A91 Partners</t>
  </si>
  <si>
    <t>GOQii</t>
  </si>
  <si>
    <t>Wearable Fitness Bands</t>
  </si>
  <si>
    <t>Menlo Park</t>
  </si>
  <si>
    <t>Bennett Coleman and Company Ltd (BCCL)</t>
  </si>
  <si>
    <t>Vyapar App</t>
  </si>
  <si>
    <t>Accounting</t>
  </si>
  <si>
    <t>Mobile-based Accounting Software</t>
  </si>
  <si>
    <t>India Quotient, Axilor Ventures</t>
  </si>
  <si>
    <t>Automotive</t>
  </si>
  <si>
    <t>SC GG India Mobility Holdings LLC</t>
  </si>
  <si>
    <t>nan</t>
  </si>
  <si>
    <t>Progcap</t>
  </si>
  <si>
    <t>Supply Chain Management</t>
  </si>
  <si>
    <t>Sequoia India</t>
  </si>
  <si>
    <t>MyPetrolPump</t>
  </si>
  <si>
    <t>Retail</t>
  </si>
  <si>
    <t>Alteria Capital</t>
  </si>
  <si>
    <t>VC Funds</t>
  </si>
  <si>
    <t>Azim Premji, Binny Bansal</t>
  </si>
  <si>
    <t>Single Venture</t>
  </si>
  <si>
    <t>Pine Labs</t>
  </si>
  <si>
    <t>Last-mile retail transaction technology</t>
  </si>
  <si>
    <t>Pine Labs Pte Ltd</t>
  </si>
  <si>
    <t>Meesho</t>
  </si>
  <si>
    <t>Social Commerce</t>
  </si>
  <si>
    <t>Naspers</t>
  </si>
  <si>
    <t>Cars24</t>
  </si>
  <si>
    <t>Car Retail</t>
  </si>
  <si>
    <t>Gurugram</t>
  </si>
  <si>
    <t>MS Dhoni</t>
  </si>
  <si>
    <t>Uniphore</t>
  </si>
  <si>
    <t>Customer Service Platform</t>
  </si>
  <si>
    <t>Conversational AI</t>
  </si>
  <si>
    <t>Palo Alto</t>
  </si>
  <si>
    <t>March Capital Partners</t>
  </si>
  <si>
    <t>Zendrive</t>
  </si>
  <si>
    <t>Road Safety Analytics</t>
  </si>
  <si>
    <t>XL Innovate</t>
  </si>
  <si>
    <t>Lo! Foods</t>
  </si>
  <si>
    <t>Low carb food for Diabetics</t>
  </si>
  <si>
    <t>Rashmi Daga (founder, FreshMenu), Raveen Sastry (co-founder, Myntra) and Mitesh Shah (finance chief, BookMyShow)</t>
  </si>
  <si>
    <t>Tala</t>
  </si>
  <si>
    <t>Digital Lending Platform</t>
  </si>
  <si>
    <t>Santa Monica</t>
  </si>
  <si>
    <t>RPS Ventures</t>
  </si>
  <si>
    <t>INDwealth</t>
  </si>
  <si>
    <t>Wealth Management</t>
  </si>
  <si>
    <t>Venture Round</t>
  </si>
  <si>
    <t>HungerBox</t>
  </si>
  <si>
    <t>B2B Foodtech</t>
  </si>
  <si>
    <t>One97 Communications Ltd.</t>
  </si>
  <si>
    <t>AdmitKard</t>
  </si>
  <si>
    <t>EdTech</t>
  </si>
  <si>
    <t>University Admissions</t>
  </si>
  <si>
    <t>Growth DNA</t>
  </si>
  <si>
    <t>Mishry Reviews</t>
  </si>
  <si>
    <t>Services</t>
  </si>
  <si>
    <t>Product Review</t>
  </si>
  <si>
    <t>Vir Sanghvi</t>
  </si>
  <si>
    <t>Undisclosed</t>
  </si>
  <si>
    <t>Grofers</t>
  </si>
  <si>
    <t>Grocery Delivery</t>
  </si>
  <si>
    <t>Softbank Vision Fund</t>
  </si>
  <si>
    <t>Rapido Bike Taxi</t>
  </si>
  <si>
    <t>Bike Taxi</t>
  </si>
  <si>
    <t>Westbridge Capital</t>
  </si>
  <si>
    <t>RenewBuy</t>
  </si>
  <si>
    <t>Auto Insurance</t>
  </si>
  <si>
    <t>Lok Capital, IIFL Wealth</t>
  </si>
  <si>
    <t>Atlan</t>
  </si>
  <si>
    <t>Big Data</t>
  </si>
  <si>
    <t>Singapore</t>
  </si>
  <si>
    <t>WaterBridge Ventures</t>
  </si>
  <si>
    <t>Pre-Series A</t>
  </si>
  <si>
    <t>WizCounsel</t>
  </si>
  <si>
    <t>Compliance</t>
  </si>
  <si>
    <t>Consulting</t>
  </si>
  <si>
    <t>Kapil Dev</t>
  </si>
  <si>
    <t>Angel</t>
  </si>
  <si>
    <t>Ola Cabs</t>
  </si>
  <si>
    <t>Transport</t>
  </si>
  <si>
    <t>Cabs</t>
  </si>
  <si>
    <t>DIG Investment Ab, Deshe Holdings, Samih Toukan and Hussam Khoury</t>
  </si>
  <si>
    <t>Series J</t>
  </si>
  <si>
    <t>Artificial Intelligence</t>
  </si>
  <si>
    <t>Speech Recognition</t>
  </si>
  <si>
    <t>Taramani</t>
  </si>
  <si>
    <t>Daalchini Technologies</t>
  </si>
  <si>
    <t>Digital Vending Machine</t>
  </si>
  <si>
    <t>Artha Venture</t>
  </si>
  <si>
    <t>"BYJU\\'S"</t>
  </si>
  <si>
    <t>Qatar Investment Authority</t>
  </si>
  <si>
    <t>Moglix</t>
  </si>
  <si>
    <t>Industrial Tools and Equipments</t>
  </si>
  <si>
    <t>Composite Capital Management, Sequoia Capital India, Tiger Global Management</t>
  </si>
  <si>
    <t>Ezyhaul</t>
  </si>
  <si>
    <t>Tech</t>
  </si>
  <si>
    <t>Indus OS</t>
  </si>
  <si>
    <t>Smartphone Operating System</t>
  </si>
  <si>
    <t>Andheri</t>
  </si>
  <si>
    <t>Ventureast</t>
  </si>
  <si>
    <t>HealthAssure</t>
  </si>
  <si>
    <t>Health Care</t>
  </si>
  <si>
    <t>Primary care medical network</t>
  </si>
  <si>
    <t>Blume Ventures</t>
  </si>
  <si>
    <t>House of Msasaba</t>
  </si>
  <si>
    <t>Luxury Label</t>
  </si>
  <si>
    <t>Clothes and Apparel</t>
  </si>
  <si>
    <t>Binny Bansal</t>
  </si>
  <si>
    <t>Board Infinity</t>
  </si>
  <si>
    <t>Full-stack career platform</t>
  </si>
  <si>
    <t>Chembur</t>
  </si>
  <si>
    <t>Multiple Angel Investors</t>
  </si>
  <si>
    <t>Angel Round</t>
  </si>
  <si>
    <t>NoBroker</t>
  </si>
  <si>
    <t>Real Estate</t>
  </si>
  <si>
    <t>General Atlantic</t>
  </si>
  <si>
    <t>Bira91</t>
  </si>
  <si>
    <t>Brewery</t>
  </si>
  <si>
    <t>Anicut Capital</t>
  </si>
  <si>
    <t>FabHotels</t>
  </si>
  <si>
    <t>Goldman Sachs, Accel Partners and Qualcomm</t>
  </si>
  <si>
    <t>Avail Finance</t>
  </si>
  <si>
    <t>Matrix Partners</t>
  </si>
  <si>
    <t>BharatPe</t>
  </si>
  <si>
    <t>Insight Partners</t>
  </si>
  <si>
    <t>Recykal</t>
  </si>
  <si>
    <t>Waste Management Service</t>
  </si>
  <si>
    <t>Optimization</t>
  </si>
  <si>
    <t>Triton Investment Advisors, Pidilite Industries director Ajay Parekh</t>
  </si>
  <si>
    <t>pre-Series A</t>
  </si>
  <si>
    <t>Agara Labs</t>
  </si>
  <si>
    <t>Deep-Tech</t>
  </si>
  <si>
    <t>Blume Ventures and RTP Global</t>
  </si>
  <si>
    <t>Sistema.bio</t>
  </si>
  <si>
    <t>Agriculture</t>
  </si>
  <si>
    <t>Nairobi</t>
  </si>
  <si>
    <t>Shell Foundation, DILA CAPITAL, Engie RDE Fund, EcoEnterprise Fund, EDFIMC (ElectriFI), Endeavor Catalyst Fund, CoCapital, Triodos, Alpha Mundi, and Lendahand</t>
  </si>
  <si>
    <t>Chakr Innovation</t>
  </si>
  <si>
    <t>Energy</t>
  </si>
  <si>
    <t>Renewable Energy</t>
  </si>
  <si>
    <t>IAN Fund</t>
  </si>
  <si>
    <t>Pratilipi</t>
  </si>
  <si>
    <t>Digital Media</t>
  </si>
  <si>
    <t>E-Books</t>
  </si>
  <si>
    <t>Qiming Venture Partners</t>
  </si>
  <si>
    <t>Bolo App</t>
  </si>
  <si>
    <t>Video Platform</t>
  </si>
  <si>
    <t>Nexus Venture Partners</t>
  </si>
  <si>
    <t>OkCredit</t>
  </si>
  <si>
    <t>Haryana</t>
  </si>
  <si>
    <t>Biz2Credit</t>
  </si>
  <si>
    <t>Online Lending Platform</t>
  </si>
  <si>
    <t>New York</t>
  </si>
  <si>
    <t>WestBridge Capital</t>
  </si>
  <si>
    <t>Vogo Automotive Pvt. Ltd.</t>
  </si>
  <si>
    <t>Dockless Scooter Rental Company</t>
  </si>
  <si>
    <t>Karnataka</t>
  </si>
  <si>
    <t>Leegality</t>
  </si>
  <si>
    <t>Digital Documentation</t>
  </si>
  <si>
    <t>Mumbai/Bengaluru</t>
  </si>
  <si>
    <t>Mumbai Angels</t>
  </si>
  <si>
    <t>Ola Electric</t>
  </si>
  <si>
    <t>Tata Sons</t>
  </si>
  <si>
    <t>Saahas Zero Waste</t>
  </si>
  <si>
    <t>C4D Partners</t>
  </si>
  <si>
    <t>Venture - Series Unknown</t>
  </si>
  <si>
    <t>StyleDotMe</t>
  </si>
  <si>
    <t>Fashion and Shopping</t>
  </si>
  <si>
    <t>Indian Angel Network and other angel investors, Innov8 founder Ritesh Malik, Josh Talks founders Supriya Paul and Shobha Banga, and former Hero Corporate president Rohit Chanana</t>
  </si>
  <si>
    <t>Bridge Round</t>
  </si>
  <si>
    <t>BlackBuck</t>
  </si>
  <si>
    <t>Goldman Sachs Investment Partners and Silicon Valley-based Accel, Wellington, Sequoia Capital, B Capital, LightStreet, Sands Capital and International Finance Corporation,</t>
  </si>
  <si>
    <t>Zenoti</t>
  </si>
  <si>
    <t>Saas</t>
  </si>
  <si>
    <t>Beauty and Wellness Industry</t>
  </si>
  <si>
    <t>Ather Energy</t>
  </si>
  <si>
    <t>Electric Vehicle</t>
  </si>
  <si>
    <t>Sachin Bansal</t>
  </si>
  <si>
    <t>FreshVnF</t>
  </si>
  <si>
    <t>Agtech</t>
  </si>
  <si>
    <t>Fresh Agriculture Produces</t>
  </si>
  <si>
    <t>Equanimity Ventures</t>
  </si>
  <si>
    <t>GlowRoad</t>
  </si>
  <si>
    <t>Korea Investment Partners, Vertex Ventures</t>
  </si>
  <si>
    <t>Sixth Sense Ventures</t>
  </si>
  <si>
    <t>Kuvera</t>
  </si>
  <si>
    <t>Eight Roads</t>
  </si>
  <si>
    <t>Medlife</t>
  </si>
  <si>
    <t>Online Medicine</t>
  </si>
  <si>
    <t>Prasid Uno Family Trust</t>
  </si>
  <si>
    <t>Private Equity</t>
  </si>
  <si>
    <t>Kabadiwala</t>
  </si>
  <si>
    <t>Waste Management</t>
  </si>
  <si>
    <t>Bhopal</t>
  </si>
  <si>
    <t>Unilever, Beehive Capital Advisor, ABCOM Investments, Parekh Marine Transport,</t>
  </si>
  <si>
    <t>Tripoto</t>
  </si>
  <si>
    <t>Social Media</t>
  </si>
  <si>
    <t>Travel</t>
  </si>
  <si>
    <t>Orchid India, Hornbill Orchid India Fund, Chiratae Ventures (formerly IDG Ventures), 3one4 Capital, Lasmer NV</t>
  </si>
  <si>
    <t>Azah</t>
  </si>
  <si>
    <t>Organic wellness</t>
  </si>
  <si>
    <t>Unnamed angel investors</t>
  </si>
  <si>
    <t>Setu</t>
  </si>
  <si>
    <t>Fintech</t>
  </si>
  <si>
    <t>Banking</t>
  </si>
  <si>
    <t>Lightspeed India Partners</t>
  </si>
  <si>
    <t>Toppr</t>
  </si>
  <si>
    <t>Edtech</t>
  </si>
  <si>
    <t>Milestone</t>
  </si>
  <si>
    <t>Debt and Preference capital</t>
  </si>
  <si>
    <t>Craftsvilla</t>
  </si>
  <si>
    <t>Supera Pte Ltd</t>
  </si>
  <si>
    <t>Inhouse Funding</t>
  </si>
  <si>
    <t>Unacademy</t>
  </si>
  <si>
    <t>Kalyan Krishnamurthy</t>
  </si>
  <si>
    <t>Seed/ Angel Funding</t>
  </si>
  <si>
    <t>CleverTap</t>
  </si>
  <si>
    <t>Mobile analytics and marketing</t>
  </si>
  <si>
    <t>Sequoia India, Tiger Global Management, Accel Partners</t>
  </si>
  <si>
    <t>My Healthcare</t>
  </si>
  <si>
    <t>Software Solutions</t>
  </si>
  <si>
    <t>Bengaluru and Gurugram</t>
  </si>
  <si>
    <t>KrazyBee</t>
  </si>
  <si>
    <t>Lending Platform</t>
  </si>
  <si>
    <t>BAC Acquisitions, Unifi AIF, BRD Securities, Northern R Capital</t>
  </si>
  <si>
    <t>Debt</t>
  </si>
  <si>
    <t>14,342,000+</t>
  </si>
  <si>
    <t>Bus Aggregation</t>
  </si>
  <si>
    <t>New Atlantic Ventures</t>
  </si>
  <si>
    <t>Increff</t>
  </si>
  <si>
    <t>Supply-chain technology solutions</t>
  </si>
  <si>
    <t>021 Capita, Binny Bansal</t>
  </si>
  <si>
    <t>FleetX</t>
  </si>
  <si>
    <t>AI</t>
  </si>
  <si>
    <t>India Quotient and LetsVenture\\xe2\\x80\\x99s Angel Fund</t>
  </si>
  <si>
    <t>Pre Series A</t>
  </si>
  <si>
    <t>Zilingo</t>
  </si>
  <si>
    <t>Ecommerce</t>
  </si>
  <si>
    <t>Fashion &amp; Apparel</t>
  </si>
  <si>
    <t>India/Singapore</t>
  </si>
  <si>
    <t>Sequoia Capital and Temasek Holdings, EDBI, Burda Principal Investments, and Sofina</t>
  </si>
  <si>
    <t>NanoClean Global</t>
  </si>
  <si>
    <t>Nanotechnology</t>
  </si>
  <si>
    <t>Anti-Pollution</t>
  </si>
  <si>
    <t>LetsVenture, PitchRight Venture, 91SpringBoard, AL Nour International Holdings and Mark V Investments</t>
  </si>
  <si>
    <t>OyoRooms</t>
  </si>
  <si>
    <t>Budget Rooms</t>
  </si>
  <si>
    <t>DiDi Chuxing</t>
  </si>
  <si>
    <t>Equity</t>
  </si>
  <si>
    <t>Online Marketplace</t>
  </si>
  <si>
    <t>Jaipur</t>
  </si>
  <si>
    <t>Sequoia India, Hillhouse Capital, Alphabet\\xe2\\x80\\x99s growth investment arm Capital G and Axis Bank</t>
  </si>
  <si>
    <t>Vyome Therapeutics Inc.</t>
  </si>
  <si>
    <t>Specialty pharmaceutical</t>
  </si>
  <si>
    <t>India/US</t>
  </si>
  <si>
    <t>Iron Pillar, Perceptive Advisors, Romulus Capital and Kalaari Capital</t>
  </si>
  <si>
    <t>Samunnati Financial Intermediation &amp; Services Pvt. Ltd</t>
  </si>
  <si>
    <t>Non-banking financial company</t>
  </si>
  <si>
    <t>MASSIF, a Dutch government fund</t>
  </si>
  <si>
    <t>Debt-Funding</t>
  </si>
  <si>
    <t>Manch</t>
  </si>
  <si>
    <t>Hyperlocal Content</t>
  </si>
  <si>
    <t>Stellaris Venture Partners</t>
  </si>
  <si>
    <t>UrbanClap Technologies Pvt. Ltd</t>
  </si>
  <si>
    <t>Services Platform</t>
  </si>
  <si>
    <t>Home services marketplace</t>
  </si>
  <si>
    <t>Steadview Capital and Vy Capital.</t>
  </si>
  <si>
    <t>Guiddoo</t>
  </si>
  <si>
    <t>Travel Tech</t>
  </si>
  <si>
    <t>Platform for travel agents</t>
  </si>
  <si>
    <t>Individual Investors</t>
  </si>
  <si>
    <t>Career Anna</t>
  </si>
  <si>
    <t>Online Education</t>
  </si>
  <si>
    <t>Video-based certification, trainings</t>
  </si>
  <si>
    <t>Nagpur Wholesale</t>
  </si>
  <si>
    <t>eCommerce</t>
  </si>
  <si>
    <t>Nagpur</t>
  </si>
  <si>
    <t>Omphalos Ventures India LLP</t>
  </si>
  <si>
    <t>ShopKirana</t>
  </si>
  <si>
    <t>Indore</t>
  </si>
  <si>
    <t>Info Edge, AET Fund, Akatsuki and Incubate Fund from Japan and Better Capital AngelList syndicate.</t>
  </si>
  <si>
    <t>BuildSupply</t>
  </si>
  <si>
    <t>SaaS, Ecommerce</t>
  </si>
  <si>
    <t>Real Estate, ERP</t>
  </si>
  <si>
    <t>Venture Highway, GREE Ventures, Space Matrix, Individual Investors</t>
  </si>
  <si>
    <t>GoDesi</t>
  </si>
  <si>
    <t>Regional Flavours</t>
  </si>
  <si>
    <t>Lead Angels Network</t>
  </si>
  <si>
    <t>Veritas Finance Ltd.</t>
  </si>
  <si>
    <t>NBFC</t>
  </si>
  <si>
    <t>MSME Finance</t>
  </si>
  <si>
    <t>Norwest Venture Partners, CDC Group, the UK\\xe2\\x80\\x99s Development Finance Institution and P Surendra Pai</t>
  </si>
  <si>
    <t>Shunwei Capital, DST Partners and RPS Ventures</t>
  </si>
  <si>
    <t>Mobile Premier League</t>
  </si>
  <si>
    <t>Mobile e-Sports</t>
  </si>
  <si>
    <t>A&amp;R Bon Vivants</t>
  </si>
  <si>
    <t>Food</t>
  </si>
  <si>
    <t>Meat Retail Chain</t>
  </si>
  <si>
    <t>RB Investments, Singapore</t>
  </si>
  <si>
    <t>Blackbuck</t>
  </si>
  <si>
    <t>Food Tech</t>
  </si>
  <si>
    <t>POS For Online Ordering</t>
  </si>
  <si>
    <t>New York, Bengaluru</t>
  </si>
  <si>
    <t>Tiger Global</t>
  </si>
  <si>
    <t>MilkBAsket</t>
  </si>
  <si>
    <t>Micro-delivery grocery service</t>
  </si>
  <si>
    <t>Mayfield Fund</t>
  </si>
  <si>
    <t>DriveU</t>
  </si>
  <si>
    <t>On-Demand Drivers</t>
  </si>
  <si>
    <t>Stevens Creek Ventures</t>
  </si>
  <si>
    <t>Mezzanine</t>
  </si>
  <si>
    <t>CleanseCar</t>
  </si>
  <si>
    <t>Car Wash</t>
  </si>
  <si>
    <t>Venture Catalysts</t>
  </si>
  <si>
    <t>Automation Anywhere</t>
  </si>
  <si>
    <t>Automation</t>
  </si>
  <si>
    <t>Robotics</t>
  </si>
  <si>
    <t>California</t>
  </si>
  <si>
    <t>HealthifyMe</t>
  </si>
  <si>
    <t>Wellness Coach</t>
  </si>
  <si>
    <t>Sistema Asia Fund, VC Samsung NEXT, Chiratae Ventures, Inventus Capital, Blume Ventures and Innoven Capital.</t>
  </si>
  <si>
    <t>Series B (Extension)</t>
  </si>
  <si>
    <t>Genius Corner</t>
  </si>
  <si>
    <t>Personalized Learning</t>
  </si>
  <si>
    <t>Individual investors</t>
  </si>
  <si>
    <t>Aavishkaar-Intellecap Group</t>
  </si>
  <si>
    <t>Investment</t>
  </si>
  <si>
    <t>SME Funding</t>
  </si>
  <si>
    <t>Teachers Insurance and Annuity Association (TIAA)</t>
  </si>
  <si>
    <t>Equity Based Funding</t>
  </si>
  <si>
    <t>Skillbox</t>
  </si>
  <si>
    <t>Social Network</t>
  </si>
  <si>
    <t>Art</t>
  </si>
  <si>
    <t>Signzy</t>
  </si>
  <si>
    <t>Financial Tech</t>
  </si>
  <si>
    <t>Digital Onboarding Solution</t>
  </si>
  <si>
    <t>Stellaris Venture Partners and Kalaari Capital, Rajan Anandan from Google, Dilip Khandwelwal from SAP Labs India, and Amrish Rau from PayU India</t>
  </si>
  <si>
    <t>Engineer.ai</t>
  </si>
  <si>
    <t>AI Platform</t>
  </si>
  <si>
    <t>Lakestar and Jungle Ventures, Softbank\\xe2\\x80\\x99s DeepCore.</t>
  </si>
  <si>
    <t>InCred Finance</t>
  </si>
  <si>
    <t>SME Lending</t>
  </si>
  <si>
    <t>India</t>
  </si>
  <si>
    <t>Paragon Partners, Individual Investors</t>
  </si>
  <si>
    <t>Roposo</t>
  </si>
  <si>
    <t>Video Sharing</t>
  </si>
  <si>
    <t>Bertelsmann India Investments</t>
  </si>
  <si>
    <t>Northmist</t>
  </si>
  <si>
    <t>Fashion</t>
  </si>
  <si>
    <t>Mens Wear</t>
  </si>
  <si>
    <t>Prashant Jaiswal</t>
  </si>
  <si>
    <t>N/A</t>
  </si>
  <si>
    <t>Origo Commodities India Pvt. Ltd</t>
  </si>
  <si>
    <t>Supply Chain</t>
  </si>
  <si>
    <t>Cooperative Oikocredit, Caspian and Hivos-Triodos Fund</t>
  </si>
  <si>
    <t>Grover Zampa</t>
  </si>
  <si>
    <t>Wine</t>
  </si>
  <si>
    <t>Ravi Viswanathan</t>
  </si>
  <si>
    <t>Droom</t>
  </si>
  <si>
    <t>New and Used Cars Platform</t>
  </si>
  <si>
    <t>ZigExN</t>
  </si>
  <si>
    <t>Innov8</t>
  </si>
  <si>
    <t>Co-Working</t>
  </si>
  <si>
    <t>Credence Family Office</t>
  </si>
  <si>
    <t>Logistics Tech</t>
  </si>
  <si>
    <t>Largest Trucking Platform</t>
  </si>
  <si>
    <t>Private Funding</t>
  </si>
  <si>
    <t>LetsTransport</t>
  </si>
  <si>
    <t>Book Trucks Online</t>
  </si>
  <si>
    <t>Fosun International</t>
  </si>
  <si>
    <t>Netmeds</t>
  </si>
  <si>
    <t>Consumer Internet</t>
  </si>
  <si>
    <t>Online Pharmacy Chain</t>
  </si>
  <si>
    <t>Sistema Asia Fund, Sistema JSFC and Tanncam Investment</t>
  </si>
  <si>
    <t>B2B Platform</t>
  </si>
  <si>
    <t>Logistics and Shipping</t>
  </si>
  <si>
    <t>DST Global and Lightspeed Venture Partners\\xe2\\x80\\x99 global fund.</t>
  </si>
  <si>
    <t>Daily hunt</t>
  </si>
  <si>
    <t>News and ebooks Mobile App\\xc2\\xa0</t>
  </si>
  <si>
    <t>Falcon Edge</t>
  </si>
  <si>
    <t>3HCare</t>
  </si>
  <si>
    <t>Healthcare Service Provider</t>
  </si>
  <si>
    <t>Seed / Angel Funding</t>
  </si>
  <si>
    <t>HappyGoEasy</t>
  </si>
  <si>
    <t>Online Travel Agecy</t>
  </si>
  <si>
    <t>Korea Investment Partners (KIP), Samsung and China-based CITIC Capital and others</t>
  </si>
  <si>
    <t>Nykaa</t>
  </si>
  <si>
    <t>Online Marketplace For Multi-brand Beauty Cosmetic and Wellness Products</t>
  </si>
  <si>
    <t>Lighthouse</t>
  </si>
  <si>
    <t>Mad Street Den</t>
  </si>
  <si>
    <t>Computer Vision And Artificial Intelligence (Ai) Platform</t>
  </si>
  <si>
    <t>KDDI\\xc2\\xa0</t>
  </si>
  <si>
    <t>Dream11</t>
  </si>
  <si>
    <t>Online Gaming Platform</t>
  </si>
  <si>
    <t>Tencent, Kalaari Capital and Private equity firm Multiples Alternate Asset Management</t>
  </si>
  <si>
    <t>MamaEarth</t>
  </si>
  <si>
    <t>Online Marketplace For Mother and Babycare Products</t>
  </si>
  <si>
    <t>Stellaris Ventures &amp; Others</t>
  </si>
  <si>
    <t>AutoGrid</t>
  </si>
  <si>
    <t>AI-Based Energy Optimisation and Control Provider</t>
  </si>
  <si>
    <t>CLP Holdings Group, Innogy, \\xc3\\x98rstead, and Tenaska</t>
  </si>
  <si>
    <t>Pharmeasy</t>
  </si>
  <si>
    <t>Online Marketplace For Pharmaceutical Products</t>
  </si>
  <si>
    <t>InnoVen Capital</t>
  </si>
  <si>
    <t>Upwards</t>
  </si>
  <si>
    <t>Fin-Tech</t>
  </si>
  <si>
    <t>Online Micro Lending Marketplace</t>
  </si>
  <si>
    <t>Shunwei Capital,Quotient, Mayfield &amp; Others</t>
  </si>
  <si>
    <t>Kissht</t>
  </si>
  <si>
    <t>Online lending Platform</t>
  </si>
  <si>
    <t>Vertex Ventures Southeast Asia (SEA) and India and Sistema Asia Fund, Fosun RZ Capital, Ventureast, and Endiya Partners.\\n\\n</t>
  </si>
  <si>
    <t>dishq</t>
  </si>
  <si>
    <t>Food-Tech</t>
  </si>
  <si>
    <t>Personalisation Technology Firm Focusing On The Food And Beverage Industry</t>
  </si>
  <si>
    <t>Farm To Fork, Arts Alliance, The Syndicate Fund, Sven Hensen, Zeroth and Artesian Venture Partners</t>
  </si>
  <si>
    <t>HealthFin</t>
  </si>
  <si>
    <t>Patient Financing Platform</t>
  </si>
  <si>
    <t>Axilor, Sprout Venture Partners and others</t>
  </si>
  <si>
    <t>Samosa Labs</t>
  </si>
  <si>
    <t>Social Media and Chat Entertainment Platform</t>
  </si>
  <si>
    <t>Xiaomi and Sequoia Capital India</t>
  </si>
  <si>
    <t>ZiffyHomes</t>
  </si>
  <si>
    <t>Online Home Rental Marketplace</t>
  </si>
  <si>
    <t>Y Combinator</t>
  </si>
  <si>
    <t>My OmNamo</t>
  </si>
  <si>
    <t>Holy Platform Offering Customised Puja Packages To Individuals and Corporates</t>
  </si>
  <si>
    <t>ShopX</t>
  </si>
  <si>
    <t>Assisted E-commerce Platform</t>
  </si>
  <si>
    <t>Fung Strategic Holdings</t>
  </si>
  <si>
    <t>MakeMyTrip</t>
  </si>
  <si>
    <t>Online Travel Aggregator</t>
  </si>
  <si>
    <t>MakeMyTrip Limited</t>
  </si>
  <si>
    <t>Hansel io</t>
  </si>
  <si>
    <t>Real-time Mobile App Management</t>
  </si>
  <si>
    <t>Vertex Ventures</t>
  </si>
  <si>
    <t>Metro Bikes</t>
  </si>
  <si>
    <t>Online Bike Rental Marketplace</t>
  </si>
  <si>
    <t>Sequoia Capital India Advisors, Accel Partners and G Raghunandan</t>
  </si>
  <si>
    <t>Phone Pe</t>
  </si>
  <si>
    <t>UPI Payments App</t>
  </si>
  <si>
    <t>Flipkart</t>
  </si>
  <si>
    <t>quizizz</t>
  </si>
  <si>
    <t>Ed-Tech</t>
  </si>
  <si>
    <t>e-learning Platform</t>
  </si>
  <si>
    <t>Nexus Venture Partners, Prime Venture Partners and Others</t>
  </si>
  <si>
    <t>Happy EMI</t>
  </si>
  <si>
    <t>Consumer Financing Platform</t>
  </si>
  <si>
    <t>AJ Ventures and Jain International Trade Organisation (JITO)</t>
  </si>
  <si>
    <t>Inthree</t>
  </si>
  <si>
    <t>Rural E-commerce Platform</t>
  </si>
  <si>
    <t>Ventureast, Orios Venture Partners and the IAN Fund</t>
  </si>
  <si>
    <t>Observe AI</t>
  </si>
  <si>
    <t>AI Based Solutions Platform</t>
  </si>
  <si>
    <t>Nexus Venture Partners, MGV, Liquid 2 Ventures, Hack VC, Emergent Ventures and Y Combinator</t>
  </si>
  <si>
    <t>Enakshi</t>
  </si>
  <si>
    <t>Ahemadabad</t>
  </si>
  <si>
    <t>EazyDiner</t>
  </si>
  <si>
    <t>Online Restaurant Table Reservation Platform</t>
  </si>
  <si>
    <t>Denlow Investment Trust and Beenext</t>
  </si>
  <si>
    <t>Finzy</t>
  </si>
  <si>
    <t>Online Loan Matchmaking Platform</t>
  </si>
  <si>
    <t>RawPressery</t>
  </si>
  <si>
    <t>Online Organic Juice Delivery Service</t>
  </si>
  <si>
    <t>Pi Ventures</t>
  </si>
  <si>
    <t>Applied Artificial Intelligence and IoT focused\\xc2\\xa0Platform</t>
  </si>
  <si>
    <t>CDC Group plc\\xc2\\xa0</t>
  </si>
  <si>
    <t>Revv</t>
  </si>
  <si>
    <t>Online Indian Car Rental Platform</t>
  </si>
  <si>
    <t>Hyundai, Edelweiss and Beenext, Dream Incubator, Sunjay Kapoor and Telama Investment</t>
  </si>
  <si>
    <t>ZestMoney</t>
  </si>
  <si>
    <t>Xiaomi,PayU, Ribbit Capital and Omidyar Network</t>
  </si>
  <si>
    <t>Shubh Loans</t>
  </si>
  <si>
    <t>\\xc2\\xa0Customer Sourcing Platform\\xc2\\xa0</t>
  </si>
  <si>
    <t>Saama Capital, SRI Capital, Beenext, and Pravega Ventures</t>
  </si>
  <si>
    <t>MyUpchar</t>
  </si>
  <si>
    <t>Local Language Health Content App</t>
  </si>
  <si>
    <t>Nexus Venture Partners, Omidyar Network and Shunwei Capital</t>
  </si>
  <si>
    <t>Narvar</t>
  </si>
  <si>
    <t>IT</t>
  </si>
  <si>
    <t>Post-Purchase Customer Engagement Platform\\xc2\\xa0</t>
  </si>
  <si>
    <t>Accel (formerly known as Accel Partners)</t>
  </si>
  <si>
    <t>True North</t>
  </si>
  <si>
    <t>Private Equity Firm</t>
  </si>
  <si>
    <t>Leena AI</t>
  </si>
  <si>
    <t>HR Virtual Agent For Employees</t>
  </si>
  <si>
    <t>Biryani By Kilo</t>
  </si>
  <si>
    <t>Online Food Delivery</t>
  </si>
  <si>
    <t>Ajay Relan and Vinay Mittal</t>
  </si>
  <si>
    <t>Anchanto</t>
  </si>
  <si>
    <t>E-commerce Fulfilment Platform</t>
  </si>
  <si>
    <t>MDI Ventures &amp; Telkom Indonesia</t>
  </si>
  <si>
    <t>PolicyBazaar</t>
  </si>
  <si>
    <t>Online Insurance Selling Platform</t>
  </si>
  <si>
    <t>Info Edge (India) Ltd and Temasek</t>
  </si>
  <si>
    <t>zippserv</t>
  </si>
  <si>
    <t>Online Platform For Risk-Assessment Services For Real Estate Investments</t>
  </si>
  <si>
    <t>Info Edge (India) Ltd</t>
  </si>
  <si>
    <t>Groww</t>
  </si>
  <si>
    <t>Online Platform That Sells Direct Plans Of Mutual Funds</t>
  </si>
  <si>
    <t>Insignia Ventures Partners, Lightbridge Partners &amp; Kairos</t>
  </si>
  <si>
    <t>Avenue Growth</t>
  </si>
  <si>
    <t>Online Platform That Connects Brands With Freelance Sales Professionals</t>
  </si>
  <si>
    <t>Avtar Monga, chief operating office at IDFC Bank, Aditya Malik &amp; Others</t>
  </si>
  <si>
    <t>iNICU</t>
  </si>
  <si>
    <t>Med-tech Platform Providing Care For Newborns</t>
  </si>
  <si>
    <t>Kinara Capital</t>
  </si>
  <si>
    <t>Lending Platform For Micro and Small Enterprises</t>
  </si>
  <si>
    <t>ResponsAbility</t>
  </si>
  <si>
    <t>Shop 101</t>
  </si>
  <si>
    <t>Mobile Storefront And Commerce Platform For Sellers</t>
  </si>
  <si>
    <t>Stellaris Venture Partners, Vy Capital, Raghunandan G, and Ramakant Sharma</t>
  </si>
  <si>
    <t>Sambandh</t>
  </si>
  <si>
    <t>Online Micro Lending Platform</t>
  </si>
  <si>
    <t>Rourkela</t>
  </si>
  <si>
    <t>Base of Pyramid Asia (BOPA) Pte Ltd</t>
  </si>
  <si>
    <t>19th mile</t>
  </si>
  <si>
    <t>Artificial intelligence-based sales acceleration software platform</t>
  </si>
  <si>
    <t>Rishi Vasudev, Excelsior Investments, Ritesh Vohra, Praveer Kumar, Prashant Gupta and Others</t>
  </si>
  <si>
    <t>5th Vital</t>
  </si>
  <si>
    <t>Home diagnostics services provider</t>
  </si>
  <si>
    <t>Brand Capital and Others</t>
  </si>
  <si>
    <t>MEngage</t>
  </si>
  <si>
    <t>A Doctor-Patient Engagement Platform</t>
  </si>
  <si>
    <t>Siddharth Agarwal, Mahavir Sharma, Amit Singal, 100 Co-founders Lab and others.</t>
  </si>
  <si>
    <t>Ofbusiness</t>
  </si>
  <si>
    <t>Online Lending Platform For SME</t>
  </si>
  <si>
    <t>Creation Investments, Falcon Edge, Matrix Partners India and Zodius Capital</t>
  </si>
  <si>
    <t>Online Used Car Marketplace</t>
  </si>
  <si>
    <t>Kingsway FCI Fund, KCK Global &amp; Others</t>
  </si>
  <si>
    <t>The Ken</t>
  </si>
  <si>
    <t>Subscription-Only News Website</t>
  </si>
  <si>
    <t>Omidyar Network &amp; Others</t>
  </si>
  <si>
    <t>Book My Show</t>
  </si>
  <si>
    <t>Online Ticketing Platform</t>
  </si>
  <si>
    <t>TPG Growth, The Rise Fund &amp; Others</t>
  </si>
  <si>
    <t>HousingMan</t>
  </si>
  <si>
    <t>Property Discovery Platform</t>
  </si>
  <si>
    <t>PaySense</t>
  </si>
  <si>
    <t>Online Consumer Lending Platform</t>
  </si>
  <si>
    <t>PayU &amp; Others</t>
  </si>
  <si>
    <t>Yulu Bikes</t>
  </si>
  <si>
    <t>Bicycle-Sharing Platform</t>
  </si>
  <si>
    <t>VTION</t>
  </si>
  <si>
    <t>Media Analytics</t>
  </si>
  <si>
    <t>AngelList, Rahul Khanna, Rajeev Arora and Ram Ramsundar.</t>
  </si>
  <si>
    <t>Log9 Materials</t>
  </si>
  <si>
    <t>Nanotechnology Company Specializing In Graphene</t>
  </si>
  <si>
    <t>Metaform Ventures, Hemant Luthra, Micro venture capital firm GEMS Partners and Others</t>
  </si>
  <si>
    <t>kidovators</t>
  </si>
  <si>
    <t>Skill Learning Platform</t>
  </si>
  <si>
    <t>Gray Matters</t>
  </si>
  <si>
    <t>Digit</t>
  </si>
  <si>
    <t>Online Insurance Startup</t>
  </si>
  <si>
    <t>Fairfax</t>
  </si>
  <si>
    <t>Black Soil</t>
  </si>
  <si>
    <t>Allcargo Logistics, Navneet Education and Mahavir Agency</t>
  </si>
  <si>
    <t>Mobile-First Video Blogging App</t>
  </si>
  <si>
    <t>BeeNext , WEH Ventures and Sprout Ventures</t>
  </si>
  <si>
    <t>iqlect</t>
  </si>
  <si>
    <t>Data Analytics Firm</t>
  </si>
  <si>
    <t>Ventureast and Exfinity</t>
  </si>
  <si>
    <t>Entropik</t>
  </si>
  <si>
    <t>Software-As-A-Service Platform</t>
  </si>
  <si>
    <t>Bharat Innovation, IDFC-Parampara Capital, Arthavida Ventures, Jitendra Gupta &amp; Others</t>
  </si>
  <si>
    <t>Bitla Software</t>
  </si>
  <si>
    <t>Travel-Focused Tech Startup</t>
  </si>
  <si>
    <t>TheCapitalNet</t>
  </si>
  <si>
    <t>Unified Global Investments Ecosystem</t>
  </si>
  <si>
    <t>Lindwall Family Investments LLC (LFI)</t>
  </si>
  <si>
    <t>Bus Aggregation Platform</t>
  </si>
  <si>
    <t>Amazon Alexa Fund &amp; Dentsu Ventures</t>
  </si>
  <si>
    <t>Cure Fit</t>
  </si>
  <si>
    <t>Health and fitness Platform</t>
  </si>
  <si>
    <t>IDG Ventures, Accel Partners, Kalaari Capital and Others</t>
  </si>
  <si>
    <t>Five Star Group</t>
  </si>
  <si>
    <t>Non-Bank Lending Platform For SME</t>
  </si>
  <si>
    <t>TPG, Norwest Venture Partners, Sequoia Capital &amp; Matrix Partners</t>
  </si>
  <si>
    <t>Healthsignz</t>
  </si>
  <si>
    <t>Health and Well being Platform</t>
  </si>
  <si>
    <t>Kantilal Patel</t>
  </si>
  <si>
    <t>CoinTribe</t>
  </si>
  <si>
    <t>Credit-Based Lending Marketplace For Small And Medium Enterprises</t>
  </si>
  <si>
    <t>Sabre Partners, Puneet Dalmia &amp; Others</t>
  </si>
  <si>
    <t>Digiconectt</t>
  </si>
  <si>
    <t>Sales Analytics and Enablement Platform</t>
  </si>
  <si>
    <t>Aspire Logistics LLC</t>
  </si>
  <si>
    <t>Kashmir Box</t>
  </si>
  <si>
    <t>Online Marketplace For Handicrafts, Handlooms And Local Produce</t>
  </si>
  <si>
    <t>Srinagar</t>
  </si>
  <si>
    <t>Bhairavi Jani, Alok Divatia, Namrata Kaul, Sohail Hashemi, Aijaz Saleem</t>
  </si>
  <si>
    <t>Crowdera</t>
  </si>
  <si>
    <t>Online Crowdfunding Platform</t>
  </si>
  <si>
    <t>Anil Advani, Pramod Jain, Amrendra Reddy and Manish Satnaliwala.</t>
  </si>
  <si>
    <t>Zoctr</t>
  </si>
  <si>
    <t>Online Healthcare Aggregator</t>
  </si>
  <si>
    <t>NB Ventures and Others</t>
  </si>
  <si>
    <t>Annapurna Finance</t>
  </si>
  <si>
    <t>Bhubneswar</t>
  </si>
  <si>
    <t>Oman India Joint Investment Fund (OIJIF)</t>
  </si>
  <si>
    <t>Online Marketplace For Resellers</t>
  </si>
  <si>
    <t>Sequoia Capital India, SAIF Partners, Y Combinator and Venture Highway</t>
  </si>
  <si>
    <t>AyeFinance</t>
  </si>
  <si>
    <t>CapitalG, SAIF Partners and LGT Impact Ventures</t>
  </si>
  <si>
    <t>Theranosis</t>
  </si>
  <si>
    <t>Specialised diagnostics Platform</t>
  </si>
  <si>
    <t>Mumbai Angels Network</t>
  </si>
  <si>
    <t>Alpha Capital</t>
  </si>
  <si>
    <t>Supplychain Finance</t>
  </si>
  <si>
    <t>eshakti</t>
  </si>
  <si>
    <t>Fashion e-tailer</t>
  </si>
  <si>
    <t>Paragon Partners</t>
  </si>
  <si>
    <t>Daily Ninja</t>
  </si>
  <si>
    <t>Hyperlocal Delivery Platform</t>
  </si>
  <si>
    <t>Saama Capital and Sequoia Capital</t>
  </si>
  <si>
    <t>NirogStreet</t>
  </si>
  <si>
    <t>An Online Platform That Connects Ayurveda Doctors With Patients</t>
  </si>
  <si>
    <t>Spiral Ventures, Subho Ray and Samir Kumar</t>
  </si>
  <si>
    <t>3,000,00</t>
  </si>
  <si>
    <t>Nivesh</t>
  </si>
  <si>
    <t>Mass Market Mutual Fund Investment Platform</t>
  </si>
  <si>
    <t>LetsVenture, Rajan Anandan, Basab Pradhan, Vivek Khare and Bijoy George</t>
  </si>
  <si>
    <t>What\\xe2\\x80\\x99s Up Life</t>
  </si>
  <si>
    <t>A Local Discovery App For Dining-Out, Party, Leisure and Events</t>
  </si>
  <si>
    <t>Rannvijay Singha</t>
  </si>
  <si>
    <t>HomeLane</t>
  </si>
  <si>
    <t>Online Home Furnishing Solutions</t>
  </si>
  <si>
    <t>Brand Capital</t>
  </si>
  <si>
    <t>Network Intelligence</t>
  </si>
  <si>
    <t>Cybersecurity Specialist</t>
  </si>
  <si>
    <t>Helix Investments</t>
  </si>
  <si>
    <t>Tynor Othontics</t>
  </si>
  <si>
    <t>Prosthetics Manufacturers</t>
  </si>
  <si>
    <t>Chandigarh</t>
  </si>
  <si>
    <t>Lighthouse Funds &amp; Thuasne Participations</t>
  </si>
  <si>
    <t>Elucidata</t>
  </si>
  <si>
    <t>Data Analytics (SaaS)</t>
  </si>
  <si>
    <t>Delhi &amp; Cambridge</t>
  </si>
  <si>
    <t>Hyperplane Venture Capital and several angel investors</t>
  </si>
  <si>
    <t>Chrysalis</t>
  </si>
  <si>
    <t>Education Services Provider</t>
  </si>
  <si>
    <t>Menterra Venture &amp; Artha Initiatives</t>
  </si>
  <si>
    <t>RentSher</t>
  </si>
  <si>
    <t>Online Rental Marketplace</t>
  </si>
  <si>
    <t>Shorooq Investments, LetsVenture &amp; Others</t>
  </si>
  <si>
    <t>Drip capital</t>
  </si>
  <si>
    <t>Trade Finance Firm</t>
  </si>
  <si>
    <t>Accel Partners, Sequoia India, Y Combinator and others.</t>
  </si>
  <si>
    <t>WickedRide</t>
  </si>
  <si>
    <t>Online Motorbike And Scooter Rental Platforms</t>
  </si>
  <si>
    <t>Sequoia Capital, Accel Partners &amp; Raghunandan Gangappa</t>
  </si>
  <si>
    <t>SoftBank Vision Fund &amp; Info Edge (India) Ltd</t>
  </si>
  <si>
    <t>HipBar</t>
  </si>
  <si>
    <t>Digital Payment Platform For Beverage Delivery</t>
  </si>
  <si>
    <t>Diageo India</t>
  </si>
  <si>
    <t>Sqqrl</t>
  </si>
  <si>
    <t>App-based investment platform</t>
  </si>
  <si>
    <t>Equanimity Venture Fund</t>
  </si>
  <si>
    <t>Digital Payment Platform</t>
  </si>
  <si>
    <t>One 97 Communications</t>
  </si>
  <si>
    <t>Sigtuple</t>
  </si>
  <si>
    <t>Data Driven Intelligence Solutions Platform</t>
  </si>
  <si>
    <t>Accel Partners, IDG Venture, Endiya Partners, pi Ventures, VH Capital, Axilor Ventures and Binny Bansal</t>
  </si>
  <si>
    <t>Wow Express</t>
  </si>
  <si>
    <t>E-commerce Logistics Platform</t>
  </si>
  <si>
    <t>Undisclosed Existing Investors As Well As The Tamarind Family Trust</t>
  </si>
  <si>
    <t>Front Desk AI</t>
  </si>
  <si>
    <t>An AI Platform Offering Automated Customer Service Software</t>
  </si>
  <si>
    <t>Speciale Invest &amp; Others</t>
  </si>
  <si>
    <t>Edureka</t>
  </si>
  <si>
    <t>Online Education Platform</t>
  </si>
  <si>
    <t>Leo Capital</t>
  </si>
  <si>
    <t>Numeroseven</t>
  </si>
  <si>
    <t>An Artificial Intelligence-Based Recruitment Platform</t>
  </si>
  <si>
    <t>Kolkatta</t>
  </si>
  <si>
    <t>Shiva Gunapu &amp; Others</t>
  </si>
  <si>
    <t>OpenTap</t>
  </si>
  <si>
    <t>Unknown High Net-Worth Individuals</t>
  </si>
  <si>
    <t>Bizongo</t>
  </si>
  <si>
    <t>Aggregator For Packaging Material</t>
  </si>
  <si>
    <t>B Capital, International Finance Corporation (IFC), Accel Partners and IDG Ventures</t>
  </si>
  <si>
    <t>Disprz</t>
  </si>
  <si>
    <t>IL&amp;FS Private Equity, Kae Capital &amp; Others</t>
  </si>
  <si>
    <t>PaisaDukan</t>
  </si>
  <si>
    <t>P2P Lending Platform</t>
  </si>
  <si>
    <t>i3sysytems</t>
  </si>
  <si>
    <t>AI product company For Health and Life Insurane Companies</t>
  </si>
  <si>
    <t>Unitus Ventures, Behram Vakil and Jerxis Vandrevala</t>
  </si>
  <si>
    <t>Earth Food</t>
  </si>
  <si>
    <t>Agri-tech</t>
  </si>
  <si>
    <t>Rairah Corporation</t>
  </si>
  <si>
    <t>Beauty e-tailer</t>
  </si>
  <si>
    <t>Sunil Munjal, Harsh Mariwala, Dalip Pathak and Others</t>
  </si>
  <si>
    <t>mfine</t>
  </si>
  <si>
    <t>Doctor-Consultation App</t>
  </si>
  <si>
    <t>Prime Venture Partners, Stellaris Venture Partners and Mayur Abhaya Srisrimal</t>
  </si>
  <si>
    <t>Rocketium</t>
  </si>
  <si>
    <t>Online Video Creation Platform</t>
  </si>
  <si>
    <t>Blume ventures</t>
  </si>
  <si>
    <t>MilkBasket</t>
  </si>
  <si>
    <t>Micro-Delivery Grocery Startup</t>
  </si>
  <si>
    <t>Kalaari Capital, Unilever Ventures and Blume Ventures</t>
  </si>
  <si>
    <t>Vola</t>
  </si>
  <si>
    <t>Micro Lending Platform</t>
  </si>
  <si>
    <t>Credika and unnamed angel investors</t>
  </si>
  <si>
    <t>Cashkumar</t>
  </si>
  <si>
    <t>LetsVenture</t>
  </si>
  <si>
    <t>Edyoo</t>
  </si>
  <si>
    <t>Products For Shoolgoing Children</t>
  </si>
  <si>
    <t>RS Shanbag</t>
  </si>
  <si>
    <t>Aashiyaan</t>
  </si>
  <si>
    <t>Housing Finance For Low-Income Families</t>
  </si>
  <si>
    <t>Kolkata</t>
  </si>
  <si>
    <t>Insistor, Oikocredit</t>
  </si>
  <si>
    <t>Smartivity</t>
  </si>
  <si>
    <t>Ed-tech</t>
  </si>
  <si>
    <t>Designer Of Toys and Learning Projects For Kids</t>
  </si>
  <si>
    <t>Ashish Kacholi, S Chand Group</t>
  </si>
  <si>
    <t>Bonphulapl</t>
  </si>
  <si>
    <t>Clean-tech</t>
  </si>
  <si>
    <t>Oxygen Optimiser Manufacturer</t>
  </si>
  <si>
    <t>Atul Gupta and Saurabh Rastogi</t>
  </si>
  <si>
    <t>Acko</t>
  </si>
  <si>
    <t>Online Insurance Platform</t>
  </si>
  <si>
    <t>Amazon, Ashish Dhawan, Catamaran Ventures, NR Narayana Murthy.</t>
  </si>
  <si>
    <t>HWell24</t>
  </si>
  <si>
    <t>Home Healthcare Aggregator</t>
  </si>
  <si>
    <t>Prashant Mehta, Mitali Pawar, Nikhil G and Bhavesh P, R Ranganathan, ONCOTRUST and Medintel Services Pvt. Ltd</t>
  </si>
  <si>
    <t>Toffee</t>
  </si>
  <si>
    <t>Kalaari Capital, Omidyar Network and Accion Venture Labs</t>
  </si>
  <si>
    <t>Tonetag</t>
  </si>
  <si>
    <t>Mobile Payments Technology Platform</t>
  </si>
  <si>
    <t>Amazon Inc. and Mastercard</t>
  </si>
  <si>
    <t>Events High</t>
  </si>
  <si>
    <t>Events and Activities Discovery Platform</t>
  </si>
  <si>
    <t>Treebo</t>
  </si>
  <si>
    <t>Stellaps</t>
  </si>
  <si>
    <t>Iot Application Platform In Agriculture</t>
  </si>
  <si>
    <t>IndusAge Partners, Bill &amp; Melinda Gates Foundation, Qualcomm Venture, ABB Technology Ventures, Omnivore, Blume Ventures, Venture Highway and BEENEXT</t>
  </si>
  <si>
    <t>Credright</t>
  </si>
  <si>
    <t>Lending Platform For SMEs</t>
  </si>
  <si>
    <t>Accion Venture Lab, YourNest Venture Capital And Other Angel Investors</t>
  </si>
  <si>
    <t>13,000,00</t>
  </si>
  <si>
    <t>Fitternity</t>
  </si>
  <si>
    <t>Online Fitness Discovey Platform</t>
  </si>
  <si>
    <t>Exfinity Venture, Saha fund Partners, Arihant Patni of Patni Family Office, Anjali Bansal, Shardul Amarchand Mangaldas, Satish Khanna and Taparia family office.</t>
  </si>
  <si>
    <t>Synctag</t>
  </si>
  <si>
    <t>Social Media Anlaytics Platform</t>
  </si>
  <si>
    <t>Coimbatore</t>
  </si>
  <si>
    <t>Subhkam Ventures and Mohit Khadaria</t>
  </si>
  <si>
    <t>Benepik</t>
  </si>
  <si>
    <t>Enhanced Employee Engagement Platform</t>
  </si>
  <si>
    <t>Vishal Bali, Yogesh Misra, Thomas Assessments and others</t>
  </si>
  <si>
    <t>Varthana</t>
  </si>
  <si>
    <t>Loans and Services To Affordable Private Schools in India</t>
  </si>
  <si>
    <t>ChrysCapital, Existing investors, Elevar Equity, LGT Impact, Omidyar Network and Kaizen Private Equity also participated in the round</t>
  </si>
  <si>
    <t>IndigoLearn</t>
  </si>
  <si>
    <t>Maheshwar Peri, founder and chairman of career information portal Careers360, and Jamshed Jeejeebhoy, director at Byramjee Jeejeebhoy Pvt. Ltd were among the angels</t>
  </si>
  <si>
    <t>Vedantu</t>
  </si>
  <si>
    <t>Interactive Online Tutoring Platform</t>
  </si>
  <si>
    <t>Bangalore</t>
  </si>
  <si>
    <t>Accel Partners, Tiger Global And Others</t>
  </si>
  <si>
    <t>Kaleidofin</t>
  </si>
  <si>
    <t>Fiinance</t>
  </si>
  <si>
    <t>Digital Financial Services Platform</t>
  </si>
  <si>
    <t>Omidyar Network. Blume Ventures and Professor Shlomo Ben-Haim</t>
  </si>
  <si>
    <t>Pipabella</t>
  </si>
  <si>
    <t>Fashion Accessories Etailer</t>
  </si>
  <si>
    <t>Fireside Ventures</t>
  </si>
  <si>
    <t>1,000,000,</t>
  </si>
  <si>
    <t>Elemential</t>
  </si>
  <si>
    <t>Blockchain Platform</t>
  </si>
  <si>
    <t>Matrix Partner, Amrish Rau, Investopad, Digital Currency Group, Hinduja Group, Lightspeed India, Eight Innovate, Amit Ranjan, Prashant Malik and others</t>
  </si>
  <si>
    <t>Kriger Campus</t>
  </si>
  <si>
    <t>Mobile-Based Education Network</t>
  </si>
  <si>
    <t>Loanzen</t>
  </si>
  <si>
    <t>Digital Lending Platform In Logistics</t>
  </si>
  <si>
    <t>Kae Capital Management</t>
  </si>
  <si>
    <t>TravelTriangle</t>
  </si>
  <si>
    <t>Online Travel Marketplace</t>
  </si>
  <si>
    <t>Fundamentum, SAIF Partners, Bessemer Venture Partners, RB investments &amp; Others</t>
  </si>
  <si>
    <t>Letsmd</t>
  </si>
  <si>
    <t>Platform To Discover Healthcare Financing Options</t>
  </si>
  <si>
    <t>SRI Capital, Waterbridge Ventures and ThinKuvate</t>
  </si>
  <si>
    <t>BlueOrchard Finance Ltd, Hinduja Leyland Finance and IntelleGrow</t>
  </si>
  <si>
    <t>46,000,00</t>
  </si>
  <si>
    <t>mintifi</t>
  </si>
  <si>
    <t>Lok Capital</t>
  </si>
  <si>
    <t>icanstay</t>
  </si>
  <si>
    <t>Online Platform For Luxury Hotel Stay For Business Travelers</t>
  </si>
  <si>
    <t>Mr. Manoj Prasad</t>
  </si>
  <si>
    <t>Pregbuddy</t>
  </si>
  <si>
    <t>Connected Care App For Pregnant Women</t>
  </si>
  <si>
    <t>Rajan Anandan, Madhusudhan Kannan, Jayant Kadambi, Puneet Gupta and Pradeep K Jaisingh</t>
  </si>
  <si>
    <t>Coverfox</t>
  </si>
  <si>
    <t>Online Insurance Aggregator</t>
  </si>
  <si>
    <t>International Finance Corporation, Transamerica and others.</t>
  </si>
  <si>
    <t>Lenskart</t>
  </si>
  <si>
    <t>Online Eyewear Retailer</t>
  </si>
  <si>
    <t>TR Capital</t>
  </si>
  <si>
    <t>mamaearth</t>
  </si>
  <si>
    <t>Online Baby care Products</t>
  </si>
  <si>
    <t>Shilpa Shetty Kundra</t>
  </si>
  <si>
    <t>Fyle Technologies</t>
  </si>
  <si>
    <t>AI Based Expense Management Platform</t>
  </si>
  <si>
    <t>Pravega Ventures and Beenext</t>
  </si>
  <si>
    <t>11,000,00</t>
  </si>
  <si>
    <t>True Balance</t>
  </si>
  <si>
    <t>Mobile Balance Checking App</t>
  </si>
  <si>
    <t>Line Ventures Corporation, Line Corp, Naver, Shinhan Bank and TS Investment</t>
  </si>
  <si>
    <t>Visit</t>
  </si>
  <si>
    <t>AI Driven Health tech Platform</t>
  </si>
  <si>
    <t>Biz Stone, Kunal Bahl, Rohit Bansal, Alagu Periyannan and Karthee Madasamy</t>
  </si>
  <si>
    <t>Doxper</t>
  </si>
  <si>
    <t>Digitized Health-Tech Solutions For Practitioners</t>
  </si>
  <si>
    <t>Vidal Healthcare</t>
  </si>
  <si>
    <t>Mihuru</t>
  </si>
  <si>
    <t>Online Platform Providing Micro Loans For Air Travel</t>
  </si>
  <si>
    <t>Capital Float</t>
  </si>
  <si>
    <t>Amazon</t>
  </si>
  <si>
    <t>Trip shelf</t>
  </si>
  <si>
    <t>GEMS Advisory, Alok Mittal and Sachin Bhatia</t>
  </si>
  <si>
    <t>POPxo</t>
  </si>
  <si>
    <t>Women Focussed Digital Media Platform</t>
  </si>
  <si>
    <t>Neoplux, OPPO, IDG Ventures India, Kalaari Capital, GREE Ventures and Summit Media</t>
  </si>
  <si>
    <t>RailYatri</t>
  </si>
  <si>
    <t>Online Travel Ticketing Platform</t>
  </si>
  <si>
    <t>Omidyar Network, Nandan Nilekani, Blume Ventures, Helion Venture Partners</t>
  </si>
  <si>
    <t>1mg</t>
  </si>
  <si>
    <t>Online Pharmacy Store</t>
  </si>
  <si>
    <t>Sequoia Capital, Maverick Capital Ltd and HBM Healthcare Investments Ltd</t>
  </si>
  <si>
    <t>Rubique</t>
  </si>
  <si>
    <t>Online Lending MarketPlace</t>
  </si>
  <si>
    <t>Emery Capital, Blacksoil and Kalaari Capital</t>
  </si>
  <si>
    <t>Samco</t>
  </si>
  <si>
    <t>Online Stock Broker</t>
  </si>
  <si>
    <t>Bay Capital Investments and Others</t>
  </si>
  <si>
    <t>MyLoanCare</t>
  </si>
  <si>
    <t>B2C Online Loans Marketplace</t>
  </si>
  <si>
    <t>SAR Group</t>
  </si>
  <si>
    <t>PharmEasy</t>
  </si>
  <si>
    <t>Bessemer Venture Partners and Orios Venture Partners, JM Financials and MEMG</t>
  </si>
  <si>
    <t>Buddy4studdy</t>
  </si>
  <si>
    <t>Online Scholarship Portal</t>
  </si>
  <si>
    <t>CBA Capital and others</t>
  </si>
  <si>
    <t>Urban Ladder</t>
  </si>
  <si>
    <t>Online Furniture Store</t>
  </si>
  <si>
    <t>Sequoia Capital, SAIF Partners and Kalaari capital</t>
  </si>
  <si>
    <t>Online Financial Planning</t>
  </si>
  <si>
    <t>Baskar Subramanian, Saket Kumar, Gaurav Suri and Ankit Kesarwani</t>
  </si>
  <si>
    <t>Gramophone</t>
  </si>
  <si>
    <t>InfoEdge</t>
  </si>
  <si>
    <t>Seed/Angel Funding</t>
  </si>
  <si>
    <t>Wellthy</t>
  </si>
  <si>
    <t>Therapeutics</t>
  </si>
  <si>
    <t>Ranjan Pai, Apoorva Patni, Beenext Ventures,GrowX Ventures</t>
  </si>
  <si>
    <t>MedGenome</t>
  </si>
  <si>
    <t>Genetic Screening, DNA Diagnostics Labs &amp; Research Centers</t>
  </si>
  <si>
    <t>HDFC Life, HDFC Asset Management</t>
  </si>
  <si>
    <t>Finova Capital</t>
  </si>
  <si>
    <t>Online Lending</t>
  </si>
  <si>
    <t>Sequoia Capital</t>
  </si>
  <si>
    <t>Hotelogix</t>
  </si>
  <si>
    <t>Cloud based Online Hotel Management Software</t>
  </si>
  <si>
    <t>Vertex Ventures, Accel Partners and Saama Capital</t>
  </si>
  <si>
    <t>Livehealth</t>
  </si>
  <si>
    <t>Health Service Aggregator Platform</t>
  </si>
  <si>
    <t>Ad2pro</t>
  </si>
  <si>
    <t>Creative Design, Brand, Media and Technology Platform Solutions</t>
  </si>
  <si>
    <t>Avendus Finance Pvt. Ltd</t>
  </si>
  <si>
    <t>Aegon NV</t>
  </si>
  <si>
    <t>Pepperfry</t>
  </si>
  <si>
    <t>Online Furniture Shopping Store</t>
  </si>
  <si>
    <t>State Street Global Advisors</t>
  </si>
  <si>
    <t>Magicpin</t>
  </si>
  <si>
    <t>Hyperlocal Discovery</t>
  </si>
  <si>
    <t>Trifecta Capital</t>
  </si>
  <si>
    <t>HealthCare</t>
  </si>
  <si>
    <t>Healthcare Aggregator</t>
  </si>
  <si>
    <t>HR Fund</t>
  </si>
  <si>
    <t>PineLabs</t>
  </si>
  <si>
    <t>Actis, Altimeter Capital</t>
  </si>
  <si>
    <t>Stumagz</t>
  </si>
  <si>
    <t>Online Communication and Collaboration Platform For Educational Institutions</t>
  </si>
  <si>
    <t>Venkat Subramanian, Sudhakar Pennam, and other tech investors from Silicon Valley</t>
  </si>
  <si>
    <t>AvailFinance</t>
  </si>
  <si>
    <t>Matrix Partners, Bhavish Aggarwal, Ankit Bhati, Binny Bansal, Kunal Shah and Manish Patel.</t>
  </si>
  <si>
    <t>Online Grocery Shop</t>
  </si>
  <si>
    <t>SoftBank, Tiger Global and Apoletto Managers.</t>
  </si>
  <si>
    <t>Fingerlix</t>
  </si>
  <si>
    <t>Ready To cook Food Solution</t>
  </si>
  <si>
    <t>Karma Healthcare</t>
  </si>
  <si>
    <t>Technology enabled equitable healthcare for India</t>
  </si>
  <si>
    <t>Udaipur</t>
  </si>
  <si>
    <t>1Crowd, Ankur Capital</t>
  </si>
  <si>
    <t>Zappfresh</t>
  </si>
  <si>
    <t>Food &amp; Beverages</t>
  </si>
  <si>
    <t>Online Raw Meat E-tailer</t>
  </si>
  <si>
    <t>Amit Burman, SIDBI Venture Capital</t>
  </si>
  <si>
    <t>CustomerSucessBox</t>
  </si>
  <si>
    <t>Customer Success Software for B2B SaaS</t>
  </si>
  <si>
    <t>Pi Ventures, Axilor Ventures</t>
  </si>
  <si>
    <t>One Labs</t>
  </si>
  <si>
    <t>Consumer Technology and Artificial Intelligence Based Aggregator App</t>
  </si>
  <si>
    <t>Micromax Informatics Ltd</t>
  </si>
  <si>
    <t>GigIndia</t>
  </si>
  <si>
    <t>Micro Jobs Provider For Students</t>
  </si>
  <si>
    <t>Jessica Wong, Hiro Mashita, Xue Manzi and Yiyun Zhang.</t>
  </si>
  <si>
    <t>Chargebee</t>
  </si>
  <si>
    <t>Subscription Billing &amp; Recurring Payments Software</t>
  </si>
  <si>
    <t>Insight Venture Partners, Accel Partners and Tiger Global Management.</t>
  </si>
  <si>
    <t>i2i Funding</t>
  </si>
  <si>
    <t>Online loan platform</t>
  </si>
  <si>
    <t>SucSEED Venture Partners</t>
  </si>
  <si>
    <t>Slang Labs</t>
  </si>
  <si>
    <t>Voice-based assistant platform</t>
  </si>
  <si>
    <t>UrbanPiper</t>
  </si>
  <si>
    <t>Online ordering solution for restaurants and food chains</t>
  </si>
  <si>
    <t>Kumar Vembu, Axilor Ventures</t>
  </si>
  <si>
    <t>Cash Suvidha</t>
  </si>
  <si>
    <t>Initia Holdings,Vipin Agarwal and others.</t>
  </si>
  <si>
    <t>Roadcast</t>
  </si>
  <si>
    <t>Fleet management and asset monitoring platform</t>
  </si>
  <si>
    <t>Smartcoin</t>
  </si>
  <si>
    <t>Micro lending company</t>
  </si>
  <si>
    <t>Accion Venture Lab, Unicorn India Ventures and ISME ACE.</t>
  </si>
  <si>
    <t>The Print</t>
  </si>
  <si>
    <t>Media</t>
  </si>
  <si>
    <t>News portal</t>
  </si>
  <si>
    <t>Ratan Tata</t>
  </si>
  <si>
    <t>Professional Car Drivers Hiring App</t>
  </si>
  <si>
    <t>Amit Singhal and Unitus Seed Fund</t>
  </si>
  <si>
    <t>Fynd</t>
  </si>
  <si>
    <t>O2O fashion ecommerce platform</t>
  </si>
  <si>
    <t>Google, Kae Capital, IIFL, Singularity Ventures, GrowX, Tracxn Labs, Venture Catalyst, Patni family office and Axis Capital.</t>
  </si>
  <si>
    <t>BigBasket</t>
  </si>
  <si>
    <t>Online Grocery &amp; Food Store</t>
  </si>
  <si>
    <t>Alibaba, Helion Venture Partners, Bessemer Venture Partners, Ascent Capital</t>
  </si>
  <si>
    <t>Food and Beverages</t>
  </si>
  <si>
    <t>Food Ordering and Restaurant Discovery</t>
  </si>
  <si>
    <t>Ant Financials</t>
  </si>
  <si>
    <t>Publishing</t>
  </si>
  <si>
    <t>E-Publishing</t>
  </si>
  <si>
    <t>Omidyar Network</t>
  </si>
  <si>
    <t>Asia Institute Of Medical Science</t>
  </si>
  <si>
    <t>Super-specialty Hospital</t>
  </si>
  <si>
    <t>CDC Group Plc</t>
  </si>
  <si>
    <t>CollegeDekho</t>
  </si>
  <si>
    <t>Online platform for Higher Education Services</t>
  </si>
  <si>
    <t>Man Capital LLP, Girnar Software, Others</t>
  </si>
  <si>
    <t>Foodmemories</t>
  </si>
  <si>
    <t>Online Food Marketplace</t>
  </si>
  <si>
    <t>Ahemdabad</t>
  </si>
  <si>
    <t>Bhavesh Manglani, Suraj Saharan, Darshan Upadhyay, Sanjay Notani &amp; Others</t>
  </si>
  <si>
    <t>Seed funding</t>
  </si>
  <si>
    <t>Healthi</t>
  </si>
  <si>
    <t>Preventive Health Checkup</t>
  </si>
  <si>
    <t>Montane Ventures</t>
  </si>
  <si>
    <t>Swiggy</t>
  </si>
  <si>
    <t>Shape</t>
  </si>
  <si>
    <t>Online Portal for Diet,fitness and Beauty</t>
  </si>
  <si>
    <t>Sandeep Mathur</t>
  </si>
  <si>
    <t>Seed / Angle Funding</t>
  </si>
  <si>
    <t>Icertis</t>
  </si>
  <si>
    <t>Enterprise Contract Management Platform</t>
  </si>
  <si>
    <t>Meritech Capital Partners</t>
  </si>
  <si>
    <t>healthifyme</t>
  </si>
  <si>
    <t>Mobile Weight Loss Coach</t>
  </si>
  <si>
    <t>Sistema Asia Fund</t>
  </si>
  <si>
    <t>MedTel</t>
  </si>
  <si>
    <t>Virtual health clinics</t>
  </si>
  <si>
    <t>Bhubaneswar</t>
  </si>
  <si>
    <t>British and Indian Governments</t>
  </si>
  <si>
    <t>Rupeek</t>
  </si>
  <si>
    <t>Online Gold Loan</t>
  </si>
  <si>
    <t>Accel Partners, Sequoia Capital</t>
  </si>
  <si>
    <t>WebEngage</t>
  </si>
  <si>
    <t>Marketing Cloud for consumer businesses</t>
  </si>
  <si>
    <t>Social Capital</t>
  </si>
  <si>
    <t>Lendingkart</t>
  </si>
  <si>
    <t>Fullerton Financial Holdings Pte Ltd &amp; Others</t>
  </si>
  <si>
    <t>Wydr</t>
  </si>
  <si>
    <t>B2B Marketplace</t>
  </si>
  <si>
    <t>Bessemer Venture Partners, Stellaris Venture Partners, Axis Capital, Singapore, Jungle Venture Partners</t>
  </si>
  <si>
    <t>Cashify</t>
  </si>
  <si>
    <t>Online Selling</t>
  </si>
  <si>
    <t>holachef</t>
  </si>
  <si>
    <t>Ashok Kumar Gajera</t>
  </si>
  <si>
    <t>Awaaz De</t>
  </si>
  <si>
    <t>Mobile Solutions for Social Impact</t>
  </si>
  <si>
    <t>Ahmedabad</t>
  </si>
  <si>
    <t>Tribe Impact Capital LLP</t>
  </si>
  <si>
    <t>IMAX Program</t>
  </si>
  <si>
    <t>Individualised Progressive Learning Program</t>
  </si>
  <si>
    <t>Michael &amp; Susan Dell Foundation, LGT Impact Ventures</t>
  </si>
  <si>
    <t>Littlemore</t>
  </si>
  <si>
    <t>Kalpavriksh</t>
  </si>
  <si>
    <t>Axis Capital Partners</t>
  </si>
  <si>
    <t>Shirsa Labs</t>
  </si>
  <si>
    <t>Integrated Kids Engagement Company</t>
  </si>
  <si>
    <t>Dewang Neralla, Mahesh Kothurkar,Atul Agarwal</t>
  </si>
  <si>
    <t>MoneyOnMobile</t>
  </si>
  <si>
    <t>mobile payment platform</t>
  </si>
  <si>
    <t>S7 Group</t>
  </si>
  <si>
    <t>PetSutra</t>
  </si>
  <si>
    <t>Online Pet Care Products</t>
  </si>
  <si>
    <t>Michael Patrick Hickey</t>
  </si>
  <si>
    <t>Infibeam</t>
  </si>
  <si>
    <t>Online Retailing</t>
  </si>
  <si>
    <t>Network 18</t>
  </si>
  <si>
    <t>happay</t>
  </si>
  <si>
    <t>Expense Management</t>
  </si>
  <si>
    <t>Sequoia and Jerry Yang</t>
  </si>
  <si>
    <t>Fincash</t>
  </si>
  <si>
    <t>Mohammed Khan, Sameer Narayan &amp; Others</t>
  </si>
  <si>
    <t>Hinduja Leyland Finance, IntelleGrow</t>
  </si>
  <si>
    <t>Agricxlab</t>
  </si>
  <si>
    <t>Ankur Capital</t>
  </si>
  <si>
    <t>Lightspeed &amp; Yuri Milner</t>
  </si>
  <si>
    <t>Capillary</t>
  </si>
  <si>
    <t>Wargburg Pincus, Sequoia</t>
  </si>
  <si>
    <t>The Healthy Billions</t>
  </si>
  <si>
    <t>Analytics</t>
  </si>
  <si>
    <t>Blume Ventures, HealthQuad and Fireside Ventures</t>
  </si>
  <si>
    <t>HighRadius</t>
  </si>
  <si>
    <t>Cloud-based Software</t>
  </si>
  <si>
    <t>PNC, Citi Ventures</t>
  </si>
  <si>
    <t>Avishkaar Box</t>
  </si>
  <si>
    <t>Auxano Deals</t>
  </si>
  <si>
    <t>Planys Technologies</t>
  </si>
  <si>
    <t>Robotic InspectionStartup</t>
  </si>
  <si>
    <t>Kris Gopalakrishnan, Pratithi Investment Trust, MEMG Family Office, S Gopal</t>
  </si>
  <si>
    <t>Lollypop</t>
  </si>
  <si>
    <t>Digital Design</t>
  </si>
  <si>
    <t>Dr Devi Shetty</t>
  </si>
  <si>
    <t>Trilyo</t>
  </si>
  <si>
    <t>AI platform for hospitality industry</t>
  </si>
  <si>
    <t>Startup Buddy,Amit Manocha and others</t>
  </si>
  <si>
    <t>Gaana</t>
  </si>
  <si>
    <t>Online Music Streaming</t>
  </si>
  <si>
    <t>Tencent Holdings Ltd, Times Internet</t>
  </si>
  <si>
    <t>Credy</t>
  </si>
  <si>
    <t>Y Combinator, Khosla Ventures, Vy Capital and others</t>
  </si>
  <si>
    <t>Predible Health</t>
  </si>
  <si>
    <t>Cancer radiology</t>
  </si>
  <si>
    <t>Unitus Seed Fund</t>
  </si>
  <si>
    <t>Mobile App Analytics</t>
  </si>
  <si>
    <t>Recruit Holdings, Sequoia Capital India, Accel Partners</t>
  </si>
  <si>
    <t>Angel / Seed Funding</t>
  </si>
  <si>
    <t>EarlySalary</t>
  </si>
  <si>
    <t>Eight Roads Ventures India</t>
  </si>
  <si>
    <t>Private</t>
  </si>
  <si>
    <t>WOTU</t>
  </si>
  <si>
    <t>Claris Capital, Mumbai Angels Network</t>
  </si>
  <si>
    <t>DAAKI</t>
  </si>
  <si>
    <t>Sports Nutrition Supplement etailer</t>
  </si>
  <si>
    <t>Rohan Agila</t>
  </si>
  <si>
    <t>Nederlandse Financierings-Maatschappij voor Ontwikkelingslanden N.V.</t>
  </si>
  <si>
    <t>Kinsane Entertainment Inc</t>
  </si>
  <si>
    <t>Entertainment</t>
  </si>
  <si>
    <t>Digital Entertainment for Children</t>
  </si>
  <si>
    <t>Tapzo</t>
  </si>
  <si>
    <t>Personal Assistant</t>
  </si>
  <si>
    <t>RuNet &amp; Other</t>
  </si>
  <si>
    <t>Appario Retail Pvt Ltd.</t>
  </si>
  <si>
    <t>Amazon-Patni JV</t>
  </si>
  <si>
    <t>Samunnati</t>
  </si>
  <si>
    <t>Agricultural Loan</t>
  </si>
  <si>
    <t>responsAbility, Elevar Equity and Accel Partners</t>
  </si>
  <si>
    <t>Sahajanand Medical Technologies</t>
  </si>
  <si>
    <t>Medical Devices</t>
  </si>
  <si>
    <t>Surat</t>
  </si>
  <si>
    <t>Morgan Stanley Private Equity Asia</t>
  </si>
  <si>
    <t>Kuants</t>
  </si>
  <si>
    <t>Algorithmic Trading</t>
  </si>
  <si>
    <t>Pankaj Chopra, Ankush Gupta</t>
  </si>
  <si>
    <t>Razorpay</t>
  </si>
  <si>
    <t>Payment Gateway</t>
  </si>
  <si>
    <t>Tiger Global, Y Combinator</t>
  </si>
  <si>
    <t>Streak</t>
  </si>
  <si>
    <t>Indian fintech fund, Rainmatter</t>
  </si>
  <si>
    <t>pi Ventures</t>
  </si>
  <si>
    <t>Venture Capital</t>
  </si>
  <si>
    <t>Sunil Kant Munjal, Hero Electronix\\xe2\\x80\\x99s corporate financing arm, Electronic Development Fund</t>
  </si>
  <si>
    <t>Newgen Software</t>
  </si>
  <si>
    <t>Goldman Sachs, hedge fund &amp; Others</t>
  </si>
  <si>
    <t>Rubix</t>
  </si>
  <si>
    <t>Polaris Fund</t>
  </si>
  <si>
    <t>ShareChat</t>
  </si>
  <si>
    <t>Social</t>
  </si>
  <si>
    <t>Xiaomi Singapore, Shunwei Capital</t>
  </si>
  <si>
    <t>Paperflite</t>
  </si>
  <si>
    <t>The Chennai Angels</t>
  </si>
  <si>
    <t>Lionrock Capital</t>
  </si>
  <si>
    <t>Skillate</t>
  </si>
  <si>
    <t>Artificial Intellegence</t>
  </si>
  <si>
    <t>Incubate Fund India, Anuj Agrawal</t>
  </si>
  <si>
    <t>OptaCredit</t>
  </si>
  <si>
    <t>Alternative Lending</t>
  </si>
  <si>
    <t>DMI Finance</t>
  </si>
  <si>
    <t>AEON Learning</t>
  </si>
  <si>
    <t>Dr. Ranjan Pai</t>
  </si>
  <si>
    <t>Milkbasket</t>
  </si>
  <si>
    <t>Online Grocery</t>
  </si>
  <si>
    <t>Unilever Ventures</t>
  </si>
  <si>
    <t>NeoGrowth Credit</t>
  </si>
  <si>
    <t>Digital Lending</t>
  </si>
  <si>
    <t>LeapFrog Investments, Aspada Investment, Quona Capital</t>
  </si>
  <si>
    <t>Rao IIT Academy</t>
  </si>
  <si>
    <t>Coaching Services</t>
  </si>
  <si>
    <t>Avendus Finance</t>
  </si>
  <si>
    <t>Structured Debt</t>
  </si>
  <si>
    <t>IFMR Capital</t>
  </si>
  <si>
    <t>Term Loan</t>
  </si>
  <si>
    <t>Glassic</t>
  </si>
  <si>
    <t>Eyewear</t>
  </si>
  <si>
    <t>Chennai Angels, Lead Angels, LetsVenture</t>
  </si>
  <si>
    <t>GreyAtom</t>
  </si>
  <si>
    <t>Pravega Ventures</t>
  </si>
  <si>
    <t>Axio</t>
  </si>
  <si>
    <t>Hemostatic Dressing Solutions</t>
  </si>
  <si>
    <t>RNT Capital</t>
  </si>
  <si>
    <t>eKincare</t>
  </si>
  <si>
    <t>Ventureast, Endiya Partners, Eight Roads Ventures, Touchstone Equities, BVR Mohan Reddy</t>
  </si>
  <si>
    <t>The Wedding Brigade</t>
  </si>
  <si>
    <t>Consumer internet</t>
  </si>
  <si>
    <t>Online Services</t>
  </si>
  <si>
    <t>PeeSafe</t>
  </si>
  <si>
    <t>Hygiene</t>
  </si>
  <si>
    <t>Shivani Singh, Rahul Maroli, Mitesh Shah, Venture Catalysts, Alfa Capital, Green Shots Capital, Real Time Ventures.</t>
  </si>
  <si>
    <t>BrowserStack</t>
  </si>
  <si>
    <t>Browser Testing</t>
  </si>
  <si>
    <t>Accel Partners</t>
  </si>
  <si>
    <t>Scapic</t>
  </si>
  <si>
    <t>Virtual Reality</t>
  </si>
  <si>
    <t>Axilor Ventures, Newfort Capital</t>
  </si>
  <si>
    <t>Mobile Payment Platform</t>
  </si>
  <si>
    <t>Undisclosed Investors</t>
  </si>
  <si>
    <t>CureFit</t>
  </si>
  <si>
    <t>Fitness</t>
  </si>
  <si>
    <t>HDFC Bank, Axis Bank</t>
  </si>
  <si>
    <t>iNurture</t>
  </si>
  <si>
    <t>Education Solutions</t>
  </si>
  <si>
    <t>Strata Enviro</t>
  </si>
  <si>
    <t>IoT based air pollution controller</t>
  </si>
  <si>
    <t>Scale Minds</t>
  </si>
  <si>
    <t>Daily Task Management Mobile App</t>
  </si>
  <si>
    <t>Google</t>
  </si>
  <si>
    <t>Tata Housing</t>
  </si>
  <si>
    <t>Residential Project</t>
  </si>
  <si>
    <t>Hines</t>
  </si>
  <si>
    <t>HandyTrain</t>
  </si>
  <si>
    <t>Mobile Learning Management Platform</t>
  </si>
  <si>
    <t>Goa</t>
  </si>
  <si>
    <t>NB Ventures</t>
  </si>
  <si>
    <t>Mobycy</t>
  </si>
  <si>
    <t>Bicycle sharing Platform</t>
  </si>
  <si>
    <t>Greenlight Planet</t>
  </si>
  <si>
    <t>Off-grid solar products platform</t>
  </si>
  <si>
    <t>Apis Partner, Eight Roads Ventures, Bamboo Capital Partners</t>
  </si>
  <si>
    <t>Fintobox</t>
  </si>
  <si>
    <t>Child Learning &amp; Development Platform</t>
  </si>
  <si>
    <t>Mswipe</t>
  </si>
  <si>
    <t>Mobile point of sale services provider</t>
  </si>
  <si>
    <t>Eduardo Saverin</t>
  </si>
  <si>
    <t>The Label Life</t>
  </si>
  <si>
    <t>Home Decor and Online Fashion Portal</t>
  </si>
  <si>
    <t>Kalpvriksh</t>
  </si>
  <si>
    <t>Cygnus Hospitals</t>
  </si>
  <si>
    <t>Super speciality Hospitals</t>
  </si>
  <si>
    <t>Somerset Indus Capital Ventures</t>
  </si>
  <si>
    <t>eShakti</t>
  </si>
  <si>
    <t>"Women\\'s Fashion Clothing Online Platform"</t>
  </si>
  <si>
    <t>IDG Ventures</t>
  </si>
  <si>
    <t>Inshorts</t>
  </si>
  <si>
    <t>Mobile News Curation App</t>
  </si>
  <si>
    <t>Vahdam Tea</t>
  </si>
  <si>
    <t>Online Platform Selling Indian Tea Globally</t>
  </si>
  <si>
    <t>Singapore Angel Network, Mumbai Angel</t>
  </si>
  <si>
    <t>Logic Roots</t>
  </si>
  <si>
    <t>Educational Platform to Learn Mathematics</t>
  </si>
  <si>
    <t>Village Capital</t>
  </si>
  <si>
    <t>Project Mudra</t>
  </si>
  <si>
    <t>Assisting Visually Impaired to learn through Braille</t>
  </si>
  <si>
    <t>Furlenco</t>
  </si>
  <si>
    <t>Furniture Rental Platform</t>
  </si>
  <si>
    <t>Aamir Khan</t>
  </si>
  <si>
    <t>I Can Stay</t>
  </si>
  <si>
    <t>Hotel Aggregator Platform</t>
  </si>
  <si>
    <t>HT Media</t>
  </si>
  <si>
    <t>Fracktal Works</t>
  </si>
  <si>
    <t>Platform based on 3D printing and Digital Manufacturing</t>
  </si>
  <si>
    <t>Hyderabad Angels</t>
  </si>
  <si>
    <t>Simility</t>
  </si>
  <si>
    <t>Adaptive Fraud Intelligence Platform</t>
  </si>
  <si>
    <t>Shopholix</t>
  </si>
  <si>
    <t>Fashion and Lifestyle Coupon Platform</t>
  </si>
  <si>
    <t>Munesh Khanna</t>
  </si>
  <si>
    <t>MindTickle</t>
  </si>
  <si>
    <t>Gamification Platform to train Sales People</t>
  </si>
  <si>
    <t>Canaan Partners</t>
  </si>
  <si>
    <t>Nazara Technologies</t>
  </si>
  <si>
    <t>Mobile Games Development Firm</t>
  </si>
  <si>
    <t>Rakesh Jhunjhunwala</t>
  </si>
  <si>
    <t>DocsApp</t>
  </si>
  <si>
    <t>Mobile Application for Doctor Consultation</t>
  </si>
  <si>
    <t>Bessemer Venture Partners</t>
  </si>
  <si>
    <t>Capita World</t>
  </si>
  <si>
    <t>Artificial Intelligence Platform to Raise Funds</t>
  </si>
  <si>
    <t>Mohan Tanksale, Kiran Shetty, Darshak Shah, Mandar Mhatre</t>
  </si>
  <si>
    <t>Tea Box</t>
  </si>
  <si>
    <t>Fresh Indian Tea Selling Platform across 112 countries</t>
  </si>
  <si>
    <t>Transversal Technologies</t>
  </si>
  <si>
    <t>Hyperlocal Video Information Sharing Platform</t>
  </si>
  <si>
    <t>Curofy</t>
  </si>
  <si>
    <t>Mobile App for Network of Doctors</t>
  </si>
  <si>
    <t>RoundGlass Partners LLC</t>
  </si>
  <si>
    <t>Online Furniture Marketplace</t>
  </si>
  <si>
    <t>Accel Partners, Sequoia Capital, RB Investments</t>
  </si>
  <si>
    <t>WeDoSky</t>
  </si>
  <si>
    <t>Provides Business Insights using Drone Imaginary</t>
  </si>
  <si>
    <t>Purplle</t>
  </si>
  <si>
    <t>Beauty Products Online Marketplace</t>
  </si>
  <si>
    <t>Mountain Pain Capital, Suncoast Investments</t>
  </si>
  <si>
    <t>Online Micro-Lending Platform</t>
  </si>
  <si>
    <t>Sky Met Weather</t>
  </si>
  <si>
    <t>Weather Forecast Platform</t>
  </si>
  <si>
    <t>InsuResillience Investment Fund</t>
  </si>
  <si>
    <t>Springboard</t>
  </si>
  <si>
    <t>Online Courses and Mentoring from Experts</t>
  </si>
  <si>
    <t>Costanoa, Learn Capital, Jyoti Bansal</t>
  </si>
  <si>
    <t>Peel Works</t>
  </si>
  <si>
    <t>SaaS based Big Data Analytics Platform</t>
  </si>
  <si>
    <t>9Stacks</t>
  </si>
  <si>
    <t>Online Poker Platform</t>
  </si>
  <si>
    <t>Swati Gupta, Purnima Khandelwal, Maheshwar Peri, Sanjay Singh</t>
  </si>
  <si>
    <t>Your Quote</t>
  </si>
  <si>
    <t>Vernacular and Video Content Platform</t>
  </si>
  <si>
    <t>Axilor Ventures, E-City VEntures Atul Goel</t>
  </si>
  <si>
    <t>Spandana Sphoorty</t>
  </si>
  <si>
    <t>Micro finance institution providing small ticket unsecured loans to women</t>
  </si>
  <si>
    <t>"Kedaraa Capital, Ontario Teachers\\'"</t>
  </si>
  <si>
    <t>Regional Operating System for Smartphones</t>
  </si>
  <si>
    <t>EasyEcom</t>
  </si>
  <si>
    <t>Ecommerce enabler platform</t>
  </si>
  <si>
    <t>Ambarish Gupta, Aneesh Reddy, Bold Ventures, Vona Investments</t>
  </si>
  <si>
    <t>IGP.com</t>
  </si>
  <si>
    <t>Online Gifting Platform</t>
  </si>
  <si>
    <t>Uttar Pradesh</t>
  </si>
  <si>
    <t>Specsmakers</t>
  </si>
  <si>
    <t>Online Spects Platform for Men and Women</t>
  </si>
  <si>
    <t>Garage On Road</t>
  </si>
  <si>
    <t>Online vehicle service booking platform</t>
  </si>
  <si>
    <t>Gaurav Gupta</t>
  </si>
  <si>
    <t>Foyr.com</t>
  </si>
  <si>
    <t>Realty Tech Startup solving real life Interior Designing problems</t>
  </si>
  <si>
    <t>Jones Lang LaSalle</t>
  </si>
  <si>
    <t>Prest Loans</t>
  </si>
  <si>
    <t>Business &amp; SME Loans provider</t>
  </si>
  <si>
    <t>Manish Poddar, Arun Garg, Parmeshwar Sharma</t>
  </si>
  <si>
    <t>AadharAPI.com</t>
  </si>
  <si>
    <t>Aadhaar-based API provider</t>
  </si>
  <si>
    <t>CIO Angel Network</t>
  </si>
  <si>
    <t>FreshBoxx</t>
  </si>
  <si>
    <t>ECommerce</t>
  </si>
  <si>
    <t>Online Grocery Store</t>
  </si>
  <si>
    <t>Jayant Humbarwadi</t>
  </si>
  <si>
    <t>Vagupu</t>
  </si>
  <si>
    <t>Online Tutorial Marketplace</t>
  </si>
  <si>
    <t>HalaPlay</t>
  </si>
  <si>
    <t>Online Fantasy Games</t>
  </si>
  <si>
    <t>Kae Capital Management, Nazara Technologies</t>
  </si>
  <si>
    <t>Kalpnik Technologies</t>
  </si>
  <si>
    <t>VR based Spiritual platform</t>
  </si>
  <si>
    <t>Hevo Data</t>
  </si>
  <si>
    <t>Real time data analytics &amp; reporting</t>
  </si>
  <si>
    <t>IDG Ventures India</t>
  </si>
  <si>
    <t>Smart Karma</t>
  </si>
  <si>
    <t>Financial Technology Research Platform</t>
  </si>
  <si>
    <t>Leverage Edu</t>
  </si>
  <si>
    <t>Alok Mittal, Deepak Jain, Ritesh Malik, Jim Schimdktke</t>
  </si>
  <si>
    <t>Crayon Data</t>
  </si>
  <si>
    <t>Customer Engagement Platform</t>
  </si>
  <si>
    <t>Infosys co-founder Kris Gopalakrishnan</t>
  </si>
  <si>
    <t>DocTalk</t>
  </si>
  <si>
    <t>Doctor Patient Communication platform</t>
  </si>
  <si>
    <t>Matrix Partners India, Khosla Ventures</t>
  </si>
  <si>
    <t>CoveIoT</t>
  </si>
  <si>
    <t>Wearable tech and Internet of Things platform</t>
  </si>
  <si>
    <t>Titan Co Ltd, Tata Group\\xe2\\x80\\x99s watch and jewellery retailing firm</t>
  </si>
  <si>
    <t>TalentEdge</t>
  </si>
  <si>
    <t>Distance Education Learning Platform</t>
  </si>
  <si>
    <t>Lumis Partners</t>
  </si>
  <si>
    <t>Fisdom</t>
  </si>
  <si>
    <t>Mutual Fund Investment App</t>
  </si>
  <si>
    <t>Quona Capital Management</t>
  </si>
  <si>
    <t>FarmLink</t>
  </si>
  <si>
    <t>Online platform for Agricultural products</t>
  </si>
  <si>
    <t>Pioneering Ventures, Syngenta AG</t>
  </si>
  <si>
    <t>OpenApp</t>
  </si>
  <si>
    <t>IoT based Tech Startup</t>
  </si>
  <si>
    <t>Axilor Ventures, Kumar Vembu</t>
  </si>
  <si>
    <t>NoPaperForms</t>
  </si>
  <si>
    <t>Enrolment Management Platform</t>
  </si>
  <si>
    <t>Info Edge</t>
  </si>
  <si>
    <t>Tilite Technologies Pvt. Ltd</t>
  </si>
  <si>
    <t>Saas based Corporate Travel Management Solution</t>
  </si>
  <si>
    <t>Mobiliz AR</t>
  </si>
  <si>
    <t>Augmented Reality based Tech platform</t>
  </si>
  <si>
    <t>IDG Ventures, IDFC-Parampara Fund</t>
  </si>
  <si>
    <t>Qubole</t>
  </si>
  <si>
    <t>Big Data based analytics platform</t>
  </si>
  <si>
    <t>Singtel, Innov8, Harmony Partners</t>
  </si>
  <si>
    <t>Happily Unmarried</t>
  </si>
  <si>
    <t>Online Gifting platform</t>
  </si>
  <si>
    <t>Nw Delhi</t>
  </si>
  <si>
    <t>Wipro Consumer Care</t>
  </si>
  <si>
    <t>Universal Sportsbiz Pvt. Ltd</t>
  </si>
  <si>
    <t>Celebrity fashion accessories and merchandise</t>
  </si>
  <si>
    <t>PrivateEquity</t>
  </si>
  <si>
    <t>Hungry Foal</t>
  </si>
  <si>
    <t>Healthy &amp; Nutrition based snacks online platform</t>
  </si>
  <si>
    <t>GAIL India Ltd</t>
  </si>
  <si>
    <t>Active AI</t>
  </si>
  <si>
    <t>AI based FinTech platform</t>
  </si>
  <si>
    <t>Sumeru</t>
  </si>
  <si>
    <t>Banking Software License Platform</t>
  </si>
  <si>
    <t>ElderAid Wellness</t>
  </si>
  <si>
    <t>Social Healthcare Enterprise</t>
  </si>
  <si>
    <t>Rugmini Menon</t>
  </si>
  <si>
    <t>Angel Funding</t>
  </si>
  <si>
    <t>Omnia Information</t>
  </si>
  <si>
    <t>WiFi Analytics Platform</t>
  </si>
  <si>
    <t>Josh Talks</t>
  </si>
  <si>
    <t>Inspiration</t>
  </si>
  <si>
    <t>Storytelling platform</t>
  </si>
  <si>
    <t>Girish Mathrubootham, Apurva Chamaria, Rohit Chanana</t>
  </si>
  <si>
    <t>Reniso</t>
  </si>
  <si>
    <t>End-to-End property management for landlords living away</t>
  </si>
  <si>
    <t>Nishit Sharma, Alok Srivastava</t>
  </si>
  <si>
    <t>Kanhaiya</t>
  </si>
  <si>
    <t>Perspectico</t>
  </si>
  <si>
    <t>Placement preparation and career growth training platform</t>
  </si>
  <si>
    <t>SSCBS Innovation, Incubation Foundation (SIIF)</t>
  </si>
  <si>
    <t>ONN Bikes</t>
  </si>
  <si>
    <t>Self riding bike rental program</t>
  </si>
  <si>
    <t>Z Nation Lab</t>
  </si>
  <si>
    <t>Rapido</t>
  </si>
  <si>
    <t>Bike and Taxi pooling online platform</t>
  </si>
  <si>
    <t>Skycatcher Fund, Aravind Sanka</t>
  </si>
  <si>
    <t>Heckyl</t>
  </si>
  <si>
    <t>Big Data Analytics Platform</t>
  </si>
  <si>
    <t>Notion Capital, IDG Ventures</t>
  </si>
  <si>
    <t>Nuvepro</t>
  </si>
  <si>
    <t>Managed Cloud Environment Solutions</t>
  </si>
  <si>
    <t>1Crowd</t>
  </si>
  <si>
    <t>RedBook</t>
  </si>
  <si>
    <t>AI based pharmacy drugs insights platform</t>
  </si>
  <si>
    <t>Vida Ventures, Dr. Aniruddha Malpani</t>
  </si>
  <si>
    <t>Portea</t>
  </si>
  <si>
    <t>Healthcare facilities at doorstep</t>
  </si>
  <si>
    <t>Sabre Partners, MEMG CDC</t>
  </si>
  <si>
    <t>Credit Mate</t>
  </si>
  <si>
    <t>Vehicle loan approval platform</t>
  </si>
  <si>
    <t>Epiq Capital</t>
  </si>
  <si>
    <t>Tech based investor firm</t>
  </si>
  <si>
    <t>Global Institutional Investors</t>
  </si>
  <si>
    <t>MiStay</t>
  </si>
  <si>
    <t>Online Hotel Reservation Platform</t>
  </si>
  <si>
    <t>Axilor Ventures</t>
  </si>
  <si>
    <t>WittyFeed</t>
  </si>
  <si>
    <t>Storytelling</t>
  </si>
  <si>
    <t>Viral Content and storytelling platform</t>
  </si>
  <si>
    <t>Sandeep Aggarwal</t>
  </si>
  <si>
    <t>Venture Capitalist</t>
  </si>
  <si>
    <t>Uniliver Ventures</t>
  </si>
  <si>
    <t>TempGo</t>
  </si>
  <si>
    <t>IoT and SaaS based transportation platform</t>
  </si>
  <si>
    <t>Javelin StartupO Victory Fund</t>
  </si>
  <si>
    <t>Edelweiss</t>
  </si>
  <si>
    <t>Diversified Financial</t>
  </si>
  <si>
    <t>Undisclosed investors</t>
  </si>
  <si>
    <t>ERA</t>
  </si>
  <si>
    <t>Identity management platform</t>
  </si>
  <si>
    <t>Amit Patni</t>
  </si>
  <si>
    <t>Smaaash</t>
  </si>
  <si>
    <t>Virtual Reality based gaming platform</t>
  </si>
  <si>
    <t>Chumbak</t>
  </si>
  <si>
    <t>Lifestyle</t>
  </si>
  <si>
    <t>Designer-led consumer products</t>
  </si>
  <si>
    <t>Gaja Capital</t>
  </si>
  <si>
    <t>FR8</t>
  </si>
  <si>
    <t>Online Truck aggregator platform</t>
  </si>
  <si>
    <t>MobieFit</t>
  </si>
  <si>
    <t>Health and fitness based mobile App</t>
  </si>
  <si>
    <t>NB Ventures, MediAssist</t>
  </si>
  <si>
    <t>Stanza Living</t>
  </si>
  <si>
    <t>Student accommodation platform</t>
  </si>
  <si>
    <t>Matrix PArtners, Accel</t>
  </si>
  <si>
    <t>ChqBook</t>
  </si>
  <si>
    <t>Home Loans Aggregation platform</t>
  </si>
  <si>
    <t>Startup Buddy, Apurva Chamaria,Sachin Arora, Bharat Gupta, Amit Manocha</t>
  </si>
  <si>
    <t>HomeCapital</t>
  </si>
  <si>
    <t>Home Loan Down payment assistance program</t>
  </si>
  <si>
    <t>App based cab hailing services</t>
  </si>
  <si>
    <t>Tencent, Softbank Group</t>
  </si>
  <si>
    <t>Elanic</t>
  </si>
  <si>
    <t>P2P platform for Fashion sales</t>
  </si>
  <si>
    <t>Digital Garage</t>
  </si>
  <si>
    <t>CollPoll</t>
  </si>
  <si>
    <t>Education collaboration platform</t>
  </si>
  <si>
    <t>Sprout Angels</t>
  </si>
  <si>
    <t>PhonePe</t>
  </si>
  <si>
    <t>Digital Wallet</t>
  </si>
  <si>
    <t>Little Black Book</t>
  </si>
  <si>
    <t>Local Recommendations and Discoveries Platform</t>
  </si>
  <si>
    <t>Blume Ventures, IDG Ventures &amp; Indian Angel Network</t>
  </si>
  <si>
    <t>Oorjan</t>
  </si>
  <si>
    <t>rooftop solar platform</t>
  </si>
  <si>
    <t>Globevestor</t>
  </si>
  <si>
    <t>Zefo</t>
  </si>
  <si>
    <t>Ecommerce Portal for Used Goods</t>
  </si>
  <si>
    <t>Sequoia India, Helion Venture Partners, Beenext</t>
  </si>
  <si>
    <t>Yaantra</t>
  </si>
  <si>
    <t>Mobile repair and Refurbishment platform</t>
  </si>
  <si>
    <t>Carpediem Capital</t>
  </si>
  <si>
    <t>Farm Taaza</t>
  </si>
  <si>
    <t>Fresh Produce SCM company</t>
  </si>
  <si>
    <t>Epsilon Venture Partners, Tara India Fund IV and others</t>
  </si>
  <si>
    <t>Drivezy</t>
  </si>
  <si>
    <t>Self Drive car and bike rental platform</t>
  </si>
  <si>
    <t>Das Capital, Axan Partners, Das Capital and IT Farm</t>
  </si>
  <si>
    <t>Slice Pay</t>
  </si>
  <si>
    <t>Student Micro-financing platform</t>
  </si>
  <si>
    <t>Das Capital, Simile Ventures</t>
  </si>
  <si>
    <t>Agrowave</t>
  </si>
  <si>
    <t>Agriculture Supply Chain management solutions</t>
  </si>
  <si>
    <t>Daffodil Software</t>
  </si>
  <si>
    <t>MyGubbi</t>
  </si>
  <si>
    <t>Home Interior Designing Seller</t>
  </si>
  <si>
    <t>Firoze Irani, Vipul Parekh, Ananda Kallugadde, Rajesh K Murthy</t>
  </si>
  <si>
    <t>IBSFintech</t>
  </si>
  <si>
    <t>Treasury Risk Management Solution</t>
  </si>
  <si>
    <t>Shailesh Haribhakti</t>
  </si>
  <si>
    <t>Letsservice</t>
  </si>
  <si>
    <t>Auto Service Logistics &amp; SAAS platform</t>
  </si>
  <si>
    <t>Aequs Group</t>
  </si>
  <si>
    <t>OneStepUp</t>
  </si>
  <si>
    <t>Education Technology platform</t>
  </si>
  <si>
    <t>Orient BlackSwan</t>
  </si>
  <si>
    <t>ThirdWatch</t>
  </si>
  <si>
    <t>AI-powered anti-fraud solutions</t>
  </si>
  <si>
    <t>Rahul Agarwalla, Keshav Sanghi, Batlivala &amp; Karani Securities</t>
  </si>
  <si>
    <t>Parallel Dots</t>
  </si>
  <si>
    <t>AI-powered deep learning solutions</t>
  </si>
  <si>
    <t>Multipoint Capital,</t>
  </si>
  <si>
    <t>Easy Diner</t>
  </si>
  <si>
    <t>online restaurant reservation platform</t>
  </si>
  <si>
    <t>Saama Capital and DSG Consumer Partners</t>
  </si>
  <si>
    <t>Online Reseller Network</t>
  </si>
  <si>
    <t>SAIF Partners, YCombinator, Venture Highway</t>
  </si>
  <si>
    <t>StanPlus</t>
  </si>
  <si>
    <t>Medical Transportation Services</t>
  </si>
  <si>
    <t>KStart Capital</t>
  </si>
  <si>
    <t>UCLID</t>
  </si>
  <si>
    <t>Education Network for Institutions, teachers &amp; Students</t>
  </si>
  <si>
    <t>Policy Bazaar</t>
  </si>
  <si>
    <t>Online insurance policy aggregator</t>
  </si>
  <si>
    <t>Wellington Management, DG Ventures India, True North</t>
  </si>
  <si>
    <t>Gapoon</t>
  </si>
  <si>
    <t>home maintenance services platform</t>
  </si>
  <si>
    <t>Vida Ventures, Snehal Mantri, Anshu Bahadur</t>
  </si>
  <si>
    <t>Chaayos</t>
  </si>
  <si>
    <t>Online Chai ordering platform</t>
  </si>
  <si>
    <t>Micro-lending platform</t>
  </si>
  <si>
    <t>Xiaomi Technologies, Shunwei Capital</t>
  </si>
  <si>
    <t>Renew Buy</t>
  </si>
  <si>
    <t>Amicus Capital</t>
  </si>
  <si>
    <t>Food Ordering Portal</t>
  </si>
  <si>
    <t>Accel Partners, Zephyr Peacock</t>
  </si>
  <si>
    <t>Bank Bazaar</t>
  </si>
  <si>
    <t>Online Financial Marketplace</t>
  </si>
  <si>
    <t>Experian</t>
  </si>
  <si>
    <t>Hasura</t>
  </si>
  <si>
    <t>App building platform</t>
  </si>
  <si>
    <t>Nexus, GREE Ventures</t>
  </si>
  <si>
    <t>B2B Logistics provider</t>
  </si>
  <si>
    <t>Innoven Capital</t>
  </si>
  <si>
    <t>LenDen Club</t>
  </si>
  <si>
    <t>Online peer-to-peer lending platform</t>
  </si>
  <si>
    <t>Undisclosed Investor</t>
  </si>
  <si>
    <t>Mobile based learning app</t>
  </si>
  <si>
    <t>SAIF Partners, Helion Ventures, FIL Capital Management</t>
  </si>
  <si>
    <t>RAW Pressery</t>
  </si>
  <si>
    <t>Food &amp; Beverage</t>
  </si>
  <si>
    <t>Cold pressed Juice maker</t>
  </si>
  <si>
    <t>DSG Consumer Partners, Sequoia Capital, Saama Capital</t>
  </si>
  <si>
    <t>Cashe</t>
  </si>
  <si>
    <t>app-only lending platform</t>
  </si>
  <si>
    <t>Park Easy</t>
  </si>
  <si>
    <t>Machine learning based parking discovery</t>
  </si>
  <si>
    <t>Rockstart Accelerator</t>
  </si>
  <si>
    <t>TagBox</t>
  </si>
  <si>
    <t>Cold Chain monitoring solution</t>
  </si>
  <si>
    <t>Indian Angel network, IAN Fund</t>
  </si>
  <si>
    <t>FYRE</t>
  </si>
  <si>
    <t>Herbal energy shot maker</t>
  </si>
  <si>
    <t>ZipLoan</t>
  </si>
  <si>
    <t>SME lending platform</t>
  </si>
  <si>
    <t>Matrix Partners India, WaterBridge Ventures, Whiteboard Capital, Sarbvir Singh</t>
  </si>
  <si>
    <t>Skillenza</t>
  </si>
  <si>
    <t>Online Learning Platform</t>
  </si>
  <si>
    <t>Blume Ventures, Indian Angel Network</t>
  </si>
  <si>
    <t>Chevon</t>
  </si>
  <si>
    <t>Frozen Meat provider</t>
  </si>
  <si>
    <t>Greenfield Advisory</t>
  </si>
  <si>
    <t>PropStory</t>
  </si>
  <si>
    <t>Real Estate content portal</t>
  </si>
  <si>
    <t>Abhishek Bhatewara, Vivek Shah, Haitong Securities, Suraj Saharan, Paras Arora</t>
  </si>
  <si>
    <t>SpotDraft</t>
  </si>
  <si>
    <t>Contract Automation</t>
  </si>
  <si>
    <t>Hunch Ventures, Spiral Ventures, 500 Startups, Singapore Angel Network, Citrus Payments</t>
  </si>
  <si>
    <t>Big Basket</t>
  </si>
  <si>
    <t>Online Grocery portal</t>
  </si>
  <si>
    <t>Helion Ventures Partners</t>
  </si>
  <si>
    <t>OfBusiness</t>
  </si>
  <si>
    <t>B2B Finance &amp; Fulfilment Network</t>
  </si>
  <si>
    <t>Kotak Mahindra Bank</t>
  </si>
  <si>
    <t>Olly Credit</t>
  </si>
  <si>
    <t>Credit + payment mobile app</t>
  </si>
  <si>
    <t>Incubate Fund, Sandesh Kirkire, Anand Kumar, Yogesh Chaudhary</t>
  </si>
  <si>
    <t>CashFree</t>
  </si>
  <si>
    <t>Payments Platform for Marketplaces and Fintechs</t>
  </si>
  <si>
    <t>ANI Technologies Pvt. Ltd</t>
  </si>
  <si>
    <t>GoldFarm</t>
  </si>
  <si>
    <t>Agriculture Technology</t>
  </si>
  <si>
    <t>Mahindra &amp; Mahindra and Infuse Ventures</t>
  </si>
  <si>
    <t>NetMeds</t>
  </si>
  <si>
    <t>Online Pharmacy</t>
  </si>
  <si>
    <t>TannCam Investment &amp; Sistema Asia Fund</t>
  </si>
  <si>
    <t>MSE</t>
  </si>
  <si>
    <t>Equity Stock Exchange</t>
  </si>
  <si>
    <t>IL&amp;FS, Trust Capital, Rosy Blue Securities, Radhakrishan Damani and Rakesh Jhunjhunwala</t>
  </si>
  <si>
    <t>Aahaa Stores</t>
  </si>
  <si>
    <t>eCommece</t>
  </si>
  <si>
    <t>Online B2B store for office supplies</t>
  </si>
  <si>
    <t>YourNest Angel Fund</t>
  </si>
  <si>
    <t>MFine</t>
  </si>
  <si>
    <t>Online Doctor Discovery platform</t>
  </si>
  <si>
    <t>Stellaris Venture Partners, Mayur Abhaya, Rohit MA</t>
  </si>
  <si>
    <t>Canvera</t>
  </si>
  <si>
    <t>Online Photography platform</t>
  </si>
  <si>
    <t>PrimaryIO</t>
  </si>
  <si>
    <t>Application Performance Acceleration</t>
  </si>
  <si>
    <t>Accel Partners, Exfinity Ventures, Partech Ventures</t>
  </si>
  <si>
    <t>online lending platform</t>
  </si>
  <si>
    <t>SRI Capital, BeeNext, Pravega Ventures</t>
  </si>
  <si>
    <t>Nest Education</t>
  </si>
  <si>
    <t>EduTech Platform</t>
  </si>
  <si>
    <t>Michael and Susan Dell Foundation, Anand Mahindra</t>
  </si>
  <si>
    <t>Lending Kart</t>
  </si>
  <si>
    <t>Bertelsmann India, Mayfield Capital, Saama Capital, Darrin Capital</t>
  </si>
  <si>
    <t>GoFro</t>
  </si>
  <si>
    <t>Online travel booking platform</t>
  </si>
  <si>
    <t>HIS Co. Ltd, MakeMyTrip</t>
  </si>
  <si>
    <t>OncoStem</t>
  </si>
  <si>
    <t>Medical Diagnostic Solutions</t>
  </si>
  <si>
    <t>Sequoia Capital India, Artiman Ventures</t>
  </si>
  <si>
    <t>Power2SME</t>
  </si>
  <si>
    <t>Buying Club for Small Businesses</t>
  </si>
  <si>
    <t>International Finance Corporation (IFC), Inventus Capital Partners, Accel Partners, Kalaari Capital, and Nandan Nilekani,</t>
  </si>
  <si>
    <t>Credit Vidya</t>
  </si>
  <si>
    <t>Online Credit scoring platform</t>
  </si>
  <si>
    <t>Tails Life</t>
  </si>
  <si>
    <t>Pet care portal &amp; mobile app</t>
  </si>
  <si>
    <t>V Balakrishnan.</t>
  </si>
  <si>
    <t>OYO Rooms</t>
  </si>
  <si>
    <t>Branded budget hotels marketplace</t>
  </si>
  <si>
    <t>SoftBank Group, Sequoia Capital India, Lightspeed Venture Partners, Greenoaks Capital, Hero Enterprise</t>
  </si>
  <si>
    <t>Early Salary</t>
  </si>
  <si>
    <t>Online Unsecured Lending platform</t>
  </si>
  <si>
    <t>online babycare products marketplace</t>
  </si>
  <si>
    <t>Seniority</t>
  </si>
  <si>
    <t>Ecommerce portal for senior citizens</t>
  </si>
  <si>
    <t>RPG Enterprises</t>
  </si>
  <si>
    <t>AYE Finance</t>
  </si>
  <si>
    <t>Triodos Investment Management,</t>
  </si>
  <si>
    <t>Farmizen</t>
  </si>
  <si>
    <t>Agre-Tech Mobile app</t>
  </si>
  <si>
    <t>Venture Highway, Alok Mittal, Mohit Agarwal, Anuj Gupta,</t>
  </si>
  <si>
    <t>Ecom Express</t>
  </si>
  <si>
    <t>Logistics Solutions provider</t>
  </si>
  <si>
    <t>Warburg Pincus</t>
  </si>
  <si>
    <t>Call Health</t>
  </si>
  <si>
    <t>Healthcare Services Aggregator</t>
  </si>
  <si>
    <t>Sachin Tendulkar, P.V SIndhu, Pullela Gopichand</t>
  </si>
  <si>
    <t>Sattviko</t>
  </si>
  <si>
    <t>Health Food etailer</t>
  </si>
  <si>
    <t>Raman Roy, Arvind Uppal, Sonu Bhasin, G Ravishankar</t>
  </si>
  <si>
    <t>Healthcare services portal</t>
  </si>
  <si>
    <t>Tonbo Imaging</t>
  </si>
  <si>
    <t>Imaging Technology for Armed Forces</t>
  </si>
  <si>
    <t>WRV Capital, Qualcomm Ventures, Edelweiss Private Equity, Artiman Ventures</t>
  </si>
  <si>
    <t>Get My Parking</t>
  </si>
  <si>
    <t>Smart Parking Enabler</t>
  </si>
  <si>
    <t>IAN Fund, Beenext, Indian Angel Network</t>
  </si>
  <si>
    <t>Content marketing platform</t>
  </si>
  <si>
    <t>Anand Chandrasekaran, Apurva Chamaria, Ritesh Malik, Ashish Toshniwal, Ajeet Khurana</t>
  </si>
  <si>
    <t>Glowroad</t>
  </si>
  <si>
    <t>women focussed customer-to-customer reseller network</t>
  </si>
  <si>
    <t>Accel Partners,</t>
  </si>
  <si>
    <t>udget hotel marketplace</t>
  </si>
  <si>
    <t>China Lodging Group</t>
  </si>
  <si>
    <t>Online learning platform</t>
  </si>
  <si>
    <t>Sequoia Capital India, SAIF Partners, Nexus Venture Partners and Blume Ventures,</t>
  </si>
  <si>
    <t>Heterogenous</t>
  </si>
  <si>
    <t>Telecom &amp; IoT platform</t>
  </si>
  <si>
    <t>Chennai Angels, Keiretsu Forum &amp; Others</t>
  </si>
  <si>
    <t>Gurukul</t>
  </si>
  <si>
    <t>co-working space provider</t>
  </si>
  <si>
    <t>Rohit Nanda, Rajit Nanda, Smarak Bhuyan, Sashwat Brahma,</t>
  </si>
  <si>
    <t>Virtual Reality gaming and entertainment platform</t>
  </si>
  <si>
    <t>ECL Finance</t>
  </si>
  <si>
    <t>WheelStreet</t>
  </si>
  <si>
    <t>Consumer Portal</t>
  </si>
  <si>
    <t>Bike Rental Platform</t>
  </si>
  <si>
    <t>Xprep</t>
  </si>
  <si>
    <t>Online Tutoring Platform</t>
  </si>
  <si>
    <t>Rising Stars, Manish Amin, Pallav Pandey, Chavi Jafa</t>
  </si>
  <si>
    <t>The Moms Co</t>
  </si>
  <si>
    <t>Pregnancy &amp; Baby Care product etailer</t>
  </si>
  <si>
    <t>DSG Consumer Partners, Saama Capital</t>
  </si>
  <si>
    <t>Noticeboard</t>
  </si>
  <si>
    <t>mobile-first communication platform for on-field staff,</t>
  </si>
  <si>
    <t>Shamik Sharma, Aprameya Radhakrishna</t>
  </si>
  <si>
    <t>High Radius</t>
  </si>
  <si>
    <t>Integrated receivables software solutions</t>
  </si>
  <si>
    <t>Susquehanna Growth Equity LLC</t>
  </si>
  <si>
    <t>HWell24 Plus</t>
  </si>
  <si>
    <t>Technology-Empowered Healthcare Solutions</t>
  </si>
  <si>
    <t>SaveBC</t>
  </si>
  <si>
    <t>financial services firm</t>
  </si>
  <si>
    <t>Gaya</t>
  </si>
  <si>
    <t>Incofin Investment Management.</t>
  </si>
  <si>
    <t>Gaming Monk</t>
  </si>
  <si>
    <t>E-sports platform</t>
  </si>
  <si>
    <t>AdvantEdge</t>
  </si>
  <si>
    <t>91SpringBoard</t>
  </si>
  <si>
    <t>Co-working spaces</t>
  </si>
  <si>
    <t>Sandway Investment Ltd, Pearl Brook Holdings, Silo Holdings and Al Nour</t>
  </si>
  <si>
    <t>Homergize</t>
  </si>
  <si>
    <t>Home Furnishing &amp; Building material marketplace</t>
  </si>
  <si>
    <t>LG Chandrasekhar</t>
  </si>
  <si>
    <t>Yatra.com</t>
  </si>
  <si>
    <t>Online Travel Agency</t>
  </si>
  <si>
    <t>InnoVen Capital India</t>
  </si>
  <si>
    <t>Ace Turtle</t>
  </si>
  <si>
    <t>Omni-channel web commerce solutions provider</t>
  </si>
  <si>
    <t>Vogo</t>
  </si>
  <si>
    <t>Scooter Rental Platform</t>
  </si>
  <si>
    <t>AV Thomas Group</t>
  </si>
  <si>
    <t>Synup</t>
  </si>
  <si>
    <t>SME Marketing Management Solution</t>
  </si>
  <si>
    <t>Vertex Ventures, Prime Venture Partners.</t>
  </si>
  <si>
    <t>Tinmen</t>
  </si>
  <si>
    <t>Food Delivery platform</t>
  </si>
  <si>
    <t>Zomato Media Pvt. Ltd</t>
  </si>
  <si>
    <t>Cropin</t>
  </si>
  <si>
    <t>Crop Technology Solutions</t>
  </si>
  <si>
    <t>Beenext</t>
  </si>
  <si>
    <t>Bike Aggregator Mobile App</t>
  </si>
  <si>
    <t>Battery Road Digital Holdings LLC</t>
  </si>
  <si>
    <t>Sportobuddy</t>
  </si>
  <si>
    <t>Sports &amp; Sport related equipment portal</t>
  </si>
  <si>
    <t>Mehul Shah</t>
  </si>
  <si>
    <t>Credifiable</t>
  </si>
  <si>
    <t>Online consumer lending platform</t>
  </si>
  <si>
    <t>Kae Capital</t>
  </si>
  <si>
    <t>Inclov</t>
  </si>
  <si>
    <t>Matchmaking app for the differently abled</t>
  </si>
  <si>
    <t>Rajan Anandan, Jamil Khatri, Ravi Iyer, Raghav Bahl</t>
  </si>
  <si>
    <t>Multibhashi</t>
  </si>
  <si>
    <t>Language learning Mobile App</t>
  </si>
  <si>
    <t>Aniruddha Malpani, Startup Oasis</t>
  </si>
  <si>
    <t>Transerve</t>
  </si>
  <si>
    <t>Geospatial Technology-based SaaS solutions</t>
  </si>
  <si>
    <t>IL&amp;FS Investment Managers, Omidyar Network.</t>
  </si>
  <si>
    <t>Fashalot</t>
  </si>
  <si>
    <t>O2O fashion discovery platform</t>
  </si>
  <si>
    <t>Capillary Technologies, Whiteboard Capital, YourNest Angel Fund, Rajul Garg</t>
  </si>
  <si>
    <t>Pitstop</t>
  </si>
  <si>
    <t>Car repair and Servicing Platform</t>
  </si>
  <si>
    <t>Blume Ventures, Goldbell Group, Anurag Srivastava, Shailesh Rao, Amiya Pathak, Rajesh Yohanan and Rahul Garg</t>
  </si>
  <si>
    <t>GoChoppers</t>
  </si>
  <si>
    <t>Luxury Helicopter Tourism Services portal</t>
  </si>
  <si>
    <t>Rivergate Capital,</t>
  </si>
  <si>
    <t>Local Language Health Information portal</t>
  </si>
  <si>
    <t>Aadyah</t>
  </si>
  <si>
    <t>Defense Tech &amp; Aerospace startup</t>
  </si>
  <si>
    <t>Keiretsu Forum</t>
  </si>
  <si>
    <t>TouchKin</t>
  </si>
  <si>
    <t>Predictive Care Platform</t>
  </si>
  <si>
    <t>Ethinos</t>
  </si>
  <si>
    <t>Digital Marketing Agency</t>
  </si>
  <si>
    <t>Triton Investment Advisors</t>
  </si>
  <si>
    <t>Kashyap Deorah, Anand Sankeshwar, Deepak Jain, Sadashiva NT, Arjun Mehta, Satish Kaul, Anindya Ghose</t>
  </si>
  <si>
    <t>Zepo</t>
  </si>
  <si>
    <t>DIY Ecommerce platform</t>
  </si>
  <si>
    <t>Kunal Shah, LetsVenture, Anupam Mittal, Hetal Sonpal</t>
  </si>
  <si>
    <t>Click2Clinic</t>
  </si>
  <si>
    <t>healthcare service aggregator</t>
  </si>
  <si>
    <t>Narottam Thudi, Shireesh Palle</t>
  </si>
  <si>
    <t>SpeedBox</t>
  </si>
  <si>
    <t>On-Demand Logistics Service provider</t>
  </si>
  <si>
    <t>Cismat Cargo Services Pvt. Ltd.</t>
  </si>
  <si>
    <t>Skill Connect</t>
  </si>
  <si>
    <t>Recruitment Portal</t>
  </si>
  <si>
    <t>Rajasthan Angel Investor Network</t>
  </si>
  <si>
    <t>Chai Point</t>
  </si>
  <si>
    <t>Tea Delivery Portal &amp; offline stores</t>
  </si>
  <si>
    <t>DSG Consumer Partners, Eight Roads Ventures India</t>
  </si>
  <si>
    <t>Health Products &amp; Services Aggregator</t>
  </si>
  <si>
    <t>SIDBI</t>
  </si>
  <si>
    <t>Lime Tray</t>
  </si>
  <si>
    <t>Restaurant Management Solutions</t>
  </si>
  <si>
    <t>JSW Ventures</t>
  </si>
  <si>
    <t>CoutLoot</t>
  </si>
  <si>
    <t>Fashion Resale Marketplace</t>
  </si>
  <si>
    <t>Anuj Puri, Redcliffe Capital, Artha India Ventures, Siddharth Kothari, Apoorv Ranjan Sharma,</t>
  </si>
  <si>
    <t>Box My Space</t>
  </si>
  <si>
    <t>Warehouse Aggregator</t>
  </si>
  <si>
    <t>R. Jayakumar, Vaibhav Vohra, Aditya Vazirani, Rhea Vazirani, AVN Business Solutions, Dreamweaver Investments</t>
  </si>
  <si>
    <t>Curatio</t>
  </si>
  <si>
    <t>Skincare Speciality services</t>
  </si>
  <si>
    <t>New Castle Technologies</t>
  </si>
  <si>
    <t>Hospital Management Software</t>
  </si>
  <si>
    <t>My Forex Eye</t>
  </si>
  <si>
    <t>foreign exchange services</t>
  </si>
  <si>
    <t>Rahul Dev Kumar, Rajesh Mahajan, Ankit Sharma and others</t>
  </si>
  <si>
    <t>TruxApp</t>
  </si>
  <si>
    <t>Mobile based Logistics Service</t>
  </si>
  <si>
    <t>Venugopal Dhoot, Ajay Bhatia, Tarun Khandelwal, Ganpat Singhvi, Mandhian family &amp; Others</t>
  </si>
  <si>
    <t>CroFarm</t>
  </si>
  <si>
    <t>Agriculture Supply Chain solutions</t>
  </si>
  <si>
    <t>Factor[e] Ventures</t>
  </si>
  <si>
    <t>DoodhWala</t>
  </si>
  <si>
    <t>Online milk delivery</t>
  </si>
  <si>
    <t>Tom Varkey</t>
  </si>
  <si>
    <t>Stayabode</t>
  </si>
  <si>
    <t>Co-Living space aggregator</t>
  </si>
  <si>
    <t>Incubate Fund, Sanjay Shenoy, Mridul Upreti,</t>
  </si>
  <si>
    <t>Softbank</t>
  </si>
  <si>
    <t>Moong Labs</t>
  </si>
  <si>
    <t>Mobile games developer</t>
  </si>
  <si>
    <t>Nazara Games</t>
  </si>
  <si>
    <t>App based cab aggregation Service</t>
  </si>
  <si>
    <t>Tekne Capital Management</t>
  </si>
  <si>
    <t>Sports Flashes</t>
  </si>
  <si>
    <t>Sports Content Mobile App</t>
  </si>
  <si>
    <t>Bennett, Coleman and Company Ltd (BCCL),</t>
  </si>
  <si>
    <t>Digilend</t>
  </si>
  <si>
    <t>Personal Loans &amp; EMI solutions platform</t>
  </si>
  <si>
    <t>InCred Finance, Fullerton India Credit Company Ltd</t>
  </si>
  <si>
    <t>KNAB Finance</t>
  </si>
  <si>
    <t>Unsecured Small Business Loans</t>
  </si>
  <si>
    <t>InCred, Krishnakumar Natarajan, Ravi Bhardwaj</t>
  </si>
  <si>
    <t>Get Simpl</t>
  </si>
  <si>
    <t>Payment Solution Mobile app</t>
  </si>
  <si>
    <t>Green Visor Capital LP II, IA Venture Strategies Fund II LP, Boillot Family Trust, Russell M Byrne, The Oliver R. Grace, Jr. Millennium Trust, SF Capital Investments LP</t>
  </si>
  <si>
    <t>Rootefy</t>
  </si>
  <si>
    <t>Building material online store</t>
  </si>
  <si>
    <t>Abhinav Gupta,</t>
  </si>
  <si>
    <t>speech recognition startup</t>
  </si>
  <si>
    <t>Cerebroz</t>
  </si>
  <si>
    <t>E-Tech platform</t>
  </si>
  <si>
    <t>Vadodara</t>
  </si>
  <si>
    <t>Undisclosed HNI\\xe2\\x80\\x99s</t>
  </si>
  <si>
    <t>Flochat</t>
  </si>
  <si>
    <t>instant messaging platform</t>
  </si>
  <si>
    <t>iSquare Global,</t>
  </si>
  <si>
    <t>EasyGov</t>
  </si>
  <si>
    <t>Govt service application portal</t>
  </si>
  <si>
    <t>Social Alpha, Rajan Anandan, Rajeev Ahuja, Kshitij Arora</t>
  </si>
  <si>
    <t>Milk Basket</t>
  </si>
  <si>
    <t>Online Grocery platform</t>
  </si>
  <si>
    <t>Blume Ventures. Lenovo Capital and Incubator Group (LCIG)</t>
  </si>
  <si>
    <t>Dhruva</t>
  </si>
  <si>
    <t>Cloud data protection and management solutions</t>
  </si>
  <si>
    <t>Riverwood Capital, Sequoia Capital India, Nexus Venture Partners, Tenaya Capital</t>
  </si>
  <si>
    <t>Bombay Shaving Company</t>
  </si>
  <si>
    <t>Men Grooming product etailer</t>
  </si>
  <si>
    <t>Awign</t>
  </si>
  <si>
    <t>Operations and manpower outsourcing</t>
  </si>
  <si>
    <t>IIT Ropar, Imanpreet Singh Arora, Sidharth Rozario, Saurabh Abichandani, Shikhar Gupta,</t>
  </si>
  <si>
    <t>Indiez</t>
  </si>
  <si>
    <t>Software &amp; Mobile app development platform</t>
  </si>
  <si>
    <t>Haresh Chawla</t>
  </si>
  <si>
    <t>Ezetap</t>
  </si>
  <si>
    <t>mPOS solutions provider</t>
  </si>
  <si>
    <t>JS Capital Management, Social Capital, Horizons Ventures,</t>
  </si>
  <si>
    <t>Ink Monk</t>
  </si>
  <si>
    <t>Online printing marketplace</t>
  </si>
  <si>
    <t>VAMM Ventures, Raksul, Dena</t>
  </si>
  <si>
    <t>Medinfi</t>
  </si>
  <si>
    <t>Online Doctor Discovery Platform</t>
  </si>
  <si>
    <t>PBS Srinivas, Vinod Martin,</t>
  </si>
  <si>
    <t>Mobikon</t>
  </si>
  <si>
    <t>Restaurant &amp; Hotel CRM platform</t>
  </si>
  <si>
    <t>Sistema Asia Fund, C31 Ventures, Qualgro.</t>
  </si>
  <si>
    <t>End to End health and wellness platform.</t>
  </si>
  <si>
    <t>Accel Partners, IDG Ventures, Kalaari Capital,\\xc2\\xa0 UC-RNT fund</t>
  </si>
  <si>
    <t>Healthtech IoT platform</t>
  </si>
  <si>
    <t>idal Health, growx ventures, Capier Investments, Globevestor &amp; others</t>
  </si>
  <si>
    <t>Fieldassist</t>
  </si>
  <si>
    <t>SAAS based sales force automation services</t>
  </si>
  <si>
    <t>Small Industries Development Bank of India (SIDBI)</t>
  </si>
  <si>
    <t>Budget Hotel Aggregator platform</t>
  </si>
  <si>
    <t>Ward Ferry Management and Karst Peak Capital,</t>
  </si>
  <si>
    <t>Genomics Research and Diagnostics Solutions</t>
  </si>
  <si>
    <t>Sequoia India, Sofina s.a., Zodius Capital, Kris Gopalakrishnan, Lakshmi Narayanan,</t>
  </si>
  <si>
    <t>Billion Loans</t>
  </si>
  <si>
    <t>Peer to Peer Lending platform</t>
  </si>
  <si>
    <t>Reliance Corporate Advisory Services Ltd</t>
  </si>
  <si>
    <t>Ecolibriumenergy</t>
  </si>
  <si>
    <t>Energy management solutions provider</t>
  </si>
  <si>
    <t>Infuse Ventures, JLL</t>
  </si>
  <si>
    <t>Online marketplace for automobiles</t>
  </si>
  <si>
    <t>Asset Management (Asia) Ltd, Digital Garage Inc</t>
  </si>
  <si>
    <t>Jumbotail</t>
  </si>
  <si>
    <t>online marketplace for food and grocery</t>
  </si>
  <si>
    <t>Kalaari Capital, Nexus India Capital Advisors</t>
  </si>
  <si>
    <t>B2B marketplace for Industrial products</t>
  </si>
  <si>
    <t>International Finance Corporation, Rocketship, Accel Partners, Jungle Ventures, Shailesh Rao, Venture Highway</t>
  </si>
  <si>
    <t>Timesaverz</t>
  </si>
  <si>
    <t>Hyperlocal home services provider</t>
  </si>
  <si>
    <t>BCCL</t>
  </si>
  <si>
    <t>Minjar</t>
  </si>
  <si>
    <t>Cloud Solutions provider</t>
  </si>
  <si>
    <t>Blume Ventures, Contrarian Capital India Partners, Emergent Ventures India, Pallav Nadhani, Ashish Gupta, Sharad Sharma, Sirion Labs</t>
  </si>
  <si>
    <t>MyCity4kids</t>
  </si>
  <si>
    <t>parenting blog and kids\\xe2\\x80\\x99 events discovery platform</t>
  </si>
  <si>
    <t>Clip App</t>
  </si>
  <si>
    <t>Digital Media Video platform</t>
  </si>
  <si>
    <t>India Quotient, Shunwei Capital</t>
  </si>
  <si>
    <t>Upwardly.in</t>
  </si>
  <si>
    <t>MF investment platform</t>
  </si>
  <si>
    <t>Sreeram Iyer, Suvo Sarkar, Anita Gupta, Likemind Ventures</t>
  </si>
  <si>
    <t>Autorox.co</t>
  </si>
  <si>
    <t>Workshop Management Software Platform</t>
  </si>
  <si>
    <t>Mitsui &amp; Co.</t>
  </si>
  <si>
    <t>Fabogo</t>
  </si>
  <si>
    <t>Salon &amp; Spa Aggregation &amp; Discovery platform</t>
  </si>
  <si>
    <t>Dunamis Ventures Pte Ltd</t>
  </si>
  <si>
    <t>Flickstree</t>
  </si>
  <si>
    <t>Video Content Discovery Platform</t>
  </si>
  <si>
    <t>Venture Catalysts, Sourav Ganguly, Ankit Aditya, Moksh Sports Ventures</t>
  </si>
  <si>
    <t>Design Cafe</t>
  </si>
  <si>
    <t>Online Interior Design platform</t>
  </si>
  <si>
    <t>Fireside Ventures, Apurva Salarpuria, Sidharth Pansari, Sprout Capital</t>
  </si>
  <si>
    <t>Innoviti</t>
  </si>
  <si>
    <t>Digital payments solutions</t>
  </si>
  <si>
    <t>SBI-FMO Fund, Bessemer Venture Partners, Catamaran Ventures</t>
  </si>
  <si>
    <t>VDeliver</t>
  </si>
  <si>
    <t>Door Step Delivery platform</t>
  </si>
  <si>
    <t>Corvus Ventures, MAPE Advisory Group</t>
  </si>
  <si>
    <t>Bottr.me</t>
  </si>
  <si>
    <t>Chatbot creation tool</t>
  </si>
  <si>
    <t>500 Startups, Purvi Capital, Rajan Anandan, Abhishek Gupta</t>
  </si>
  <si>
    <t>Arcatron</t>
  </si>
  <si>
    <t>Next Gen Mobility device manufacturer</t>
  </si>
  <si>
    <t>Indian Angel Network</t>
  </si>
  <si>
    <t>QwikSpec</t>
  </si>
  <si>
    <t>Construction site operations and analytics platform</t>
  </si>
  <si>
    <t>Brigade Innovations LLP, TV Mohandas Pai, Suhail Rahman, Bobby Reddy, M George Oommen</t>
  </si>
  <si>
    <t>Designer consumer products Marketplace</t>
  </si>
  <si>
    <t>Blacksoil Capital Pvt. Ltd</t>
  </si>
  <si>
    <t>Sales Solutions for Fashion Brands</t>
  </si>
  <si>
    <t>Sequoia Capital, Grey Orange, Rajesh Ramaiah, Anshuman Das, Rishi Das</t>
  </si>
  <si>
    <t>Vayana</t>
  </si>
  <si>
    <t>Enterprise Banking Solutions</t>
  </si>
  <si>
    <t>IDG Ventures India Advisors, Jungle Ventures</t>
  </si>
  <si>
    <t>MObiquest</t>
  </si>
  <si>
    <t>Mobile Services &amp; Solutions</t>
  </si>
  <si>
    <t>One97 Communication Ltd</t>
  </si>
  <si>
    <t>Ambee</t>
  </si>
  <si>
    <t>Ambulance Aggregation Services</t>
  </si>
  <si>
    <t>Uber Technologies Inc, Amaya Capital LLP</t>
  </si>
  <si>
    <t>Ideal Insurance</t>
  </si>
  <si>
    <t>Online Insurance platform</t>
  </si>
  <si>
    <t>Xelpmoc</t>
  </si>
  <si>
    <t>Hypernova Interactive</t>
  </si>
  <si>
    <t>Mobile games creator</t>
  </si>
  <si>
    <t>Rentomojo</t>
  </si>
  <si>
    <t>Consumer Leasing Platform</t>
  </si>
  <si>
    <t>ain Capital Ventures, Renaud Laplanche</t>
  </si>
  <si>
    <t>AirCTO</t>
  </si>
  <si>
    <t>AI powered recruitment platform</t>
  </si>
  <si>
    <t>Francesco Cara</t>
  </si>
  <si>
    <t>Playablo</t>
  </si>
  <si>
    <t>Gamified Learning App</t>
  </si>
  <si>
    <t>ABI-Showatech (India) Ltd</t>
  </si>
  <si>
    <t>Trupay</t>
  </si>
  <si>
    <t>Online payments platform</t>
  </si>
  <si>
    <t>Kae Capital, M&amp;S Partners,</t>
  </si>
  <si>
    <t>Brick2Wall</t>
  </si>
  <si>
    <t>Online Marketplace for Construction Material</t>
  </si>
  <si>
    <t>Subramani Somasundaram, Sundeep Sahni, Mayank Mittal &amp; Others</t>
  </si>
  <si>
    <t>FableStreet</t>
  </si>
  <si>
    <t>Women Work wear etailer</t>
  </si>
  <si>
    <t>Harmeet Bajaj, Pameela P, Fusiontech Ventures &amp; Others</t>
  </si>
  <si>
    <t>Monsoon Fintech</t>
  </si>
  <si>
    <t>Machine Learning Access platform</t>
  </si>
  <si>
    <t>Sunil Kalra, Aditya Singh, Rishi Srivastava, Rajan Anandan</t>
  </si>
  <si>
    <t>MonkeyBox</t>
  </si>
  <si>
    <t>Healthy Food Delivery Platform</t>
  </si>
  <si>
    <t>Blume Ventures, NB Ventures, Nspira</t>
  </si>
  <si>
    <t>Mobile-first Enterprise communication platform</t>
  </si>
  <si>
    <t>Stellaris Venture Partners,</t>
  </si>
  <si>
    <t>Byju\\xe2\\x80\\x99s</t>
  </si>
  <si>
    <t>Mobile Learning App</t>
  </si>
  <si>
    <t>Tencent Holdings</t>
  </si>
  <si>
    <t>Creator\\xe2\\x80\\x99s Gurukul</t>
  </si>
  <si>
    <t>Others</t>
  </si>
  <si>
    <t>Co-Working Space Provider</t>
  </si>
  <si>
    <t>Yuvraj Singh</t>
  </si>
  <si>
    <t>Fab Hotels</t>
  </si>
  <si>
    <t>Budget hotels brand &amp; Aggregator Platform</t>
  </si>
  <si>
    <t>Goldman Sachs</t>
  </si>
  <si>
    <t>ThinkerBell</t>
  </si>
  <si>
    <t>Assisted Learning Startup</t>
  </si>
  <si>
    <t>Indian Angel Network, Anand Mahindra</t>
  </si>
  <si>
    <t>HBM Healthcare Investments, Maverick Capital Ventures, Sequoia India, Omidyar Network and Kae Capital</t>
  </si>
  <si>
    <t>Jhakaas</t>
  </si>
  <si>
    <t>App-based Aggregator of Offline Businesses</t>
  </si>
  <si>
    <t>Amen Dhyllon</t>
  </si>
  <si>
    <t>BigStylist</t>
  </si>
  <si>
    <t>Beauty Services Marketplace</t>
  </si>
  <si>
    <t>Gympik.com</t>
  </si>
  <si>
    <t>online marketplace for discovering fitness centres</t>
  </si>
  <si>
    <t>RoundGlass Partners</t>
  </si>
  <si>
    <t>Tripeur</t>
  </si>
  <si>
    <t>Mobile based travel ERP platform</t>
  </si>
  <si>
    <t>Grace Grace Techno Ventures LLP, Rajul Garg &amp; Other undisclosed investors</t>
  </si>
  <si>
    <t>RentOnGo</t>
  </si>
  <si>
    <t>Online Marketplace for Renting Bikes, Electronics &amp; Appliances</t>
  </si>
  <si>
    <t>TVS Motor Company</t>
  </si>
  <si>
    <t>Goomo</t>
  </si>
  <si>
    <t>Online Travel &amp; Holiday Booking platform</t>
  </si>
  <si>
    <t>Emerging India</t>
  </si>
  <si>
    <t>MaxMyWealth</t>
  </si>
  <si>
    <t>Online Wealth Management &amp; Savings platform</t>
  </si>
  <si>
    <t>lockchain ecosystem Global Advisors, Horseferry</t>
  </si>
  <si>
    <t>Spinny</t>
  </si>
  <si>
    <t>Online Used Car marketplace</t>
  </si>
  <si>
    <t>Blume Ventures, Indian Angel Network, Kunal Shah, Sandeep Tandon</t>
  </si>
  <si>
    <t>Healthbuds</t>
  </si>
  <si>
    <t>Healthcare Discovery &amp; booking platform</t>
  </si>
  <si>
    <t>Arun Patodia, Bharat Kedia</t>
  </si>
  <si>
    <t>Ftcash</t>
  </si>
  <si>
    <t>Mobile Payments platform</t>
  </si>
  <si>
    <t>500 Startups, IvyCap Ventures</t>
  </si>
  <si>
    <t>BHIVE Workspace</t>
  </si>
  <si>
    <t>co-working spaces</t>
  </si>
  <si>
    <t>wayForward</t>
  </si>
  <si>
    <t>Mobile app for Mental Health</t>
  </si>
  <si>
    <t>Harsh Mahajan, Farhan Naqvi, Sreepathy Viswanathan</t>
  </si>
  <si>
    <t>GyanDhan</t>
  </si>
  <si>
    <t>Education Marketplace</t>
  </si>
  <si>
    <t>Sundaram Finance Holdings</t>
  </si>
  <si>
    <t>For profit Social Venture</t>
  </si>
  <si>
    <t>SBI (Stand Up India Scheme)</t>
  </si>
  <si>
    <t>Online lending platform</t>
  </si>
  <si>
    <t>GrowFitter</t>
  </si>
  <si>
    <t>health and fitness discovery platform</t>
  </si>
  <si>
    <t>SQue Capital</t>
  </si>
  <si>
    <t>Stratfit</t>
  </si>
  <si>
    <t>Health coaching programs</t>
  </si>
  <si>
    <t>Bodhtree Consulting Limited</t>
  </si>
  <si>
    <t>Multiplier Solutions</t>
  </si>
  <si>
    <t>CRM Software for Healthcare space</t>
  </si>
  <si>
    <t>Norwest Venture Partners</t>
  </si>
  <si>
    <t>ABI Health</t>
  </si>
  <si>
    <t>Unified Digital Health Platform</t>
  </si>
  <si>
    <t>Stockal</t>
  </si>
  <si>
    <t>App-based Investment advisory Services</t>
  </si>
  <si>
    <t>Mohan Alexander, R. Natarajan, Vikrant Varshney, Amit Sinha</t>
  </si>
  <si>
    <t>Guidoo</t>
  </si>
  <si>
    <t>Travel &amp; adventure planning platform</t>
  </si>
  <si>
    <t>Pawan Borle, Nirmal Singh, Manish Prasad, Vineet Varma, Nick Haulkoury, Abhai S. Rao</t>
  </si>
  <si>
    <t>eSahai.in</t>
  </si>
  <si>
    <t>ambulance aggregator and medical taxi provider</t>
  </si>
  <si>
    <t>Dr Ramesh Ayyala, Satya Muthyala</t>
  </si>
  <si>
    <t>Loanmeet</t>
  </si>
  <si>
    <t>Cao Yibin, Huang Wei, Madhusudan E,</t>
  </si>
  <si>
    <t>LendingKart</t>
  </si>
  <si>
    <t>Online Lending platform</t>
  </si>
  <si>
    <t>Yes Bank</t>
  </si>
  <si>
    <t>Boxx.ai</t>
  </si>
  <si>
    <t>Unicorn India Ventures, Venky Krishnakumar, Suresh Shankar, Vivek Bhargava</t>
  </si>
  <si>
    <t>PeeSafe.in</t>
  </si>
  <si>
    <t>Hygiene care product manufacturer</t>
  </si>
  <si>
    <t>Venture Catalysts, Alfa Capital, Green Shots Capital, Real Time Ventures</t>
  </si>
  <si>
    <t>Vista Rooms</t>
  </si>
  <si>
    <t>Online rooms aggregation platform</t>
  </si>
  <si>
    <t>Artha India Ventures, Singularity Holdings, Rajan Anandan, Girish Mathrubootham</t>
  </si>
  <si>
    <t>CoverFox</t>
  </si>
  <si>
    <t>Online insurance brokerage platform</t>
  </si>
  <si>
    <t>Transamerica</t>
  </si>
  <si>
    <t>HyperTrack</t>
  </si>
  <si>
    <t>Location tracking solutions</t>
  </si>
  <si>
    <t>Nexus Venture Partners, Founders Fund</t>
  </si>
  <si>
    <t>Goodera</t>
  </si>
  <si>
    <t>CSR and sustainability management platform</t>
  </si>
  <si>
    <t>Nexus Venture Partners, Omidyar Network</t>
  </si>
  <si>
    <t>Tech driven Insurance platform</t>
  </si>
  <si>
    <t>Fairfax Holdings</t>
  </si>
  <si>
    <t>Ola</t>
  </si>
  <si>
    <t>Cab Aggregation App</t>
  </si>
  <si>
    <t>Tekne Capital Management LLC</t>
  </si>
  <si>
    <t>Vanitycask</t>
  </si>
  <si>
    <t>Beauty products discovery platform</t>
  </si>
  <si>
    <t>MrNeeds</t>
  </si>
  <si>
    <t>Micro Food Delivery platform</t>
  </si>
  <si>
    <t>undisclosed investors</t>
  </si>
  <si>
    <t>MoneyTap</t>
  </si>
  <si>
    <t>Money Lending platform</t>
  </si>
  <si>
    <t>Sequoia India, NEA, Prime Venture Partners</t>
  </si>
  <si>
    <t>Goodbox</t>
  </si>
  <si>
    <t>Mobile SAAS\\xc2\\xa0 ECommerce platform for SMEs</t>
  </si>
  <si>
    <t>Nexus Venture Partners, Mekin Maheshwari</t>
  </si>
  <si>
    <t>Personal Finance platform</t>
  </si>
  <si>
    <t>PortDesk</t>
  </si>
  <si>
    <t>Maritime Solutions</t>
  </si>
  <si>
    <t>Alphard Maritime Group</t>
  </si>
  <si>
    <t>EdgeFx</t>
  </si>
  <si>
    <t>DIY project Kits seller</t>
  </si>
  <si>
    <t>Cross Border Angels &amp; Experts, Rajasthan Angel Innovators Network, The Chennai Angels</t>
  </si>
  <si>
    <t>Online Restaurant Reservation Platform</t>
  </si>
  <si>
    <t>YouWeCan Ventures</t>
  </si>
  <si>
    <t>HealthIntel</t>
  </si>
  <si>
    <t>BLIP Initiatives</t>
  </si>
  <si>
    <t>Unbxd</t>
  </si>
  <si>
    <t>Cloud-based product discovery platform</t>
  </si>
  <si>
    <t>Eight Roads Ventures</t>
  </si>
  <si>
    <t>DarwinBox</t>
  </si>
  <si>
    <t>Enterprise human resources management platform</t>
  </si>
  <si>
    <t>Lightspeed India Partners, Endiya Partners, 3one4 Capital Advisors LLP, Startupxseed Ventures LLP</t>
  </si>
  <si>
    <t>ForeverShop</t>
  </si>
  <si>
    <t>Mobile based ecommerce platform</t>
  </si>
  <si>
    <t>91maker.com</t>
  </si>
  <si>
    <t>Insider.in</t>
  </si>
  <si>
    <t>Events Ticketing platform</t>
  </si>
  <si>
    <t>Fashion etailer</t>
  </si>
  <si>
    <t>IIFL Seed Ventures, Kae Capital, FJ Labs, Singularity Ventures, GrowX, Tracxn Labs, Axis Capital</t>
  </si>
  <si>
    <t>Grow Fit</t>
  </si>
  <si>
    <t>Health-Tech platform</t>
  </si>
  <si>
    <t>Manipal Education and Medical Group (MEMG), SAR Group, The Grover Trust</t>
  </si>
  <si>
    <t>Fabulyst</t>
  </si>
  <si>
    <t>Artificial Intelligence based platform</t>
  </si>
  <si>
    <t>iBhubs</t>
  </si>
  <si>
    <t>mSwipe</t>
  </si>
  <si>
    <t>Point-of-Sale services</t>
  </si>
  <si>
    <t>UC-RNT Fund, Matrix Partners, alcon Edge Capital, DSG Consumer Partners</t>
  </si>
  <si>
    <t>OneAssist</t>
  </si>
  <si>
    <t>Credit card fraud protection</t>
  </si>
  <si>
    <t>Julia Computing</t>
  </si>
  <si>
    <t>Open Source Language for Data Science and Machine Learning</t>
  </si>
  <si>
    <t>General Catalyst, Founder Collective</t>
  </si>
  <si>
    <t>Consumer Lending platform</t>
  </si>
  <si>
    <t>Endiya Partners, Ventureast</t>
  </si>
  <si>
    <t>Explore Life traveling</t>
  </si>
  <si>
    <t>Local homes booking platform</t>
  </si>
  <si>
    <t>Mekin Maheshwari, Bharat Vijay, Krish Seshadri, Amar Arsikere</t>
  </si>
  <si>
    <t>Loantap</t>
  </si>
  <si>
    <t>Lending platform for salaried professionals</t>
  </si>
  <si>
    <t>Kae Capital, India Quotient, IFMR, and MAS Financial Services Ltd</t>
  </si>
  <si>
    <t>Voxweb</t>
  </si>
  <si>
    <t>Mobile based social networking platform</t>
  </si>
  <si>
    <t>HUG Innovations</t>
  </si>
  <si>
    <t>Gesture based\\xc2\\xa0 Smartwatch manufacturer</t>
  </si>
  <si>
    <t>Mohit Srivastav, Kishore Ganji, Venkat Vallabhaneni, Rajeev Menon</t>
  </si>
  <si>
    <t>Online marketplace</t>
  </si>
  <si>
    <t>V Resorts</t>
  </si>
  <si>
    <t>Holiday &amp; Vacation resort aggregator</t>
  </si>
  <si>
    <t>Seedfund, RB International</t>
  </si>
  <si>
    <t>Stashfin</t>
  </si>
  <si>
    <t>Personal Finance App</t>
  </si>
  <si>
    <t>Snow Leopard Ventures, Alto Partners</t>
  </si>
  <si>
    <t>Formcept</t>
  </si>
  <si>
    <t>Unified Data Analysis platform</t>
  </si>
  <si>
    <t>Gujarat Venture Finance Ltd</t>
  </si>
  <si>
    <t>Spares Hub</t>
  </si>
  <si>
    <t>Automobile parts marketplace</t>
  </si>
  <si>
    <t>The Chennai Angels, Anthill Scale Ventures, Esvee Technologies Inc, Inc95 Consulting</t>
  </si>
  <si>
    <t>FiTraQ</t>
  </si>
  <si>
    <t>Fitness Centre Discovery Platform</t>
  </si>
  <si>
    <t>Aparup Sengupta, Devendra Reddy,</t>
  </si>
  <si>
    <t>Online Marketplace for financial products</t>
  </si>
  <si>
    <t>Kalaari Capital, Udayan Goyal</t>
  </si>
  <si>
    <t>Niki.ai</t>
  </si>
  <si>
    <t>AI Based Personal Assistant</t>
  </si>
  <si>
    <t>SAP.iO, Unilazer Ventures</t>
  </si>
  <si>
    <t>Fitpass</t>
  </si>
  <si>
    <t>Online Fitness Marketplace</t>
  </si>
  <si>
    <t>Abhinav Bindra, Gaurav Marya</t>
  </si>
  <si>
    <t>ZingHR</t>
  </si>
  <si>
    <t>digital employee solutions,</t>
  </si>
  <si>
    <t>Zeta</t>
  </si>
  <si>
    <t>Tagos Design</t>
  </si>
  <si>
    <t>in-video discovery platform</t>
  </si>
  <si>
    <t>UrbanClap</t>
  </si>
  <si>
    <t>Mobile Services Marketplace</t>
  </si>
  <si>
    <t>Vy Capital, SAIF Partners, Accel Partner, Bessemer Venture Partners</t>
  </si>
  <si>
    <t>Ace2three</t>
  </si>
  <si>
    <t>Online Rummy playing Website</t>
  </si>
  <si>
    <t>Clairvest Group</t>
  </si>
  <si>
    <t>Buying portal for SMEs</t>
  </si>
  <si>
    <t>International Finance Corporation</t>
  </si>
  <si>
    <t>Innovapptive</t>
  </si>
  <si>
    <t>Enterprise Mobility Solutions</t>
  </si>
  <si>
    <t>4tigo</t>
  </si>
  <si>
    <t>Truck Network company</t>
  </si>
  <si>
    <t>Accel Partners, Nandan Nilekani,</t>
  </si>
  <si>
    <t>SMECorner</t>
  </si>
  <si>
    <t>Online Platform for small business loans</t>
  </si>
  <si>
    <t>Dutch government fund</t>
  </si>
  <si>
    <t>ZippServe</t>
  </si>
  <si>
    <t>Real estate risk assessment platform</t>
  </si>
  <si>
    <t>Falcon Edge Capital,\\xc2\\xa0 Capital Advisers</t>
  </si>
  <si>
    <t>Software &amp; Mobile development services</t>
  </si>
  <si>
    <t>Online Diagnostics and wellness platform</t>
  </si>
  <si>
    <t>Asuka Holdings, YouWeCan Ventures, Beenext, Beenos, M&amp;S Partners</t>
  </si>
  <si>
    <t>HealthMir</t>
  </si>
  <si>
    <t>AI-based health content platform</t>
  </si>
  <si>
    <t>Nimit Panigrahi</t>
  </si>
  <si>
    <t>Uactive</t>
  </si>
  <si>
    <t>Health-based social networking &amp; discovery App</t>
  </si>
  <si>
    <t>Hinduja family</t>
  </si>
  <si>
    <t>i-lend</t>
  </si>
  <si>
    <t>Peer-to-peer lending platform</t>
  </si>
  <si>
    <t>50K Ventures</t>
  </si>
  <si>
    <t>Good Methods Global</t>
  </si>
  <si>
    <t>Cloud Based Practice Management Software</t>
  </si>
  <si>
    <t>Trivandrum</t>
  </si>
  <si>
    <t>Balance App</t>
  </si>
  <si>
    <t>Money Savings &amp; Management App</t>
  </si>
  <si>
    <t>Rainmatter</t>
  </si>
  <si>
    <t>YepMe</t>
  </si>
  <si>
    <t>Private Label Fashion etailer</t>
  </si>
  <si>
    <t>Rainbow Digital Services Pvt. Ltd, ILearnFinance Academy Pvt. Ltd.</t>
  </si>
  <si>
    <t>Nightstay</t>
  </si>
  <si>
    <t>Last minute hotel booking mobile app</t>
  </si>
  <si>
    <t>Indian Angels Network, LetsVenture</t>
  </si>
  <si>
    <t>Devourin</t>
  </si>
  <si>
    <t>Restaurant Automation Solution</t>
  </si>
  <si>
    <t>Deepak Nathani</t>
  </si>
  <si>
    <t>MyGreens</t>
  </si>
  <si>
    <t>Cold-press Juices manufacturer</t>
  </si>
  <si>
    <t>Ajay Relan, LetsVenture</t>
  </si>
  <si>
    <t>Omni-Channel Platform</t>
  </si>
  <si>
    <t>Vertex Ventures, C31 Ventures</t>
  </si>
  <si>
    <t>Health-Tech Platform</t>
  </si>
  <si>
    <t>Trifecta Capital Advisors LLP, Prathithi Investment Trust, RNT Capital, Gokul Rajaram, Aditya Agarwal, Ruchi Sanghvi &amp; others</t>
  </si>
  <si>
    <t>Curie Labs</t>
  </si>
  <si>
    <t>Energy Analytics startup</t>
  </si>
  <si>
    <t>Satoshi Studios</t>
  </si>
  <si>
    <t>Uncanny Vision</t>
  </si>
  <si>
    <t>Computer Vision on Embedded Systems</t>
  </si>
  <si>
    <t>Anand Chandrasekaran</t>
  </si>
  <si>
    <t>Ecommerce Fulfilment and Technology Platform</t>
  </si>
  <si>
    <t>Luxasia Group</t>
  </si>
  <si>
    <t>Sequretek</t>
  </si>
  <si>
    <t>IT Security &amp; Data Management Services</t>
  </si>
  <si>
    <t>GVFL, Unicorn India Ventures</t>
  </si>
  <si>
    <t>Lucideus</t>
  </si>
  <si>
    <t>Cyber Security Startup</t>
  </si>
  <si>
    <t>Vellayan Subbiah, Jonathan Boutelle, Rajan Anandan,\\xc2\\xa0 Rahul Chawla, Salil Donde, Amit Ranjan, Govind Rajan &amp; Others</t>
  </si>
  <si>
    <t>Vidooly</t>
  </si>
  <si>
    <t>Video Intelligence platform</t>
  </si>
  <si>
    <t>Times Internet, GVFL</t>
  </si>
  <si>
    <t>Shopclues</t>
  </si>
  <si>
    <t>Fourth Ambit</t>
  </si>
  <si>
    <t>Community Building platform</t>
  </si>
  <si>
    <t>Chymera VR</t>
  </si>
  <si>
    <t>Advertising Platform for Virtual Reality</t>
  </si>
  <si>
    <t>Varsha Rao, Surojit Chatterjee, Nirav Choksi &amp; Others</t>
  </si>
  <si>
    <t>DG Ventures India, Dewan Housing Finance Corp</t>
  </si>
  <si>
    <t>Book My Diamond</t>
  </si>
  <si>
    <t>Diamond B2B eTailer</t>
  </si>
  <si>
    <t>Chirag Nikunj Sheth &amp; Others</t>
  </si>
  <si>
    <t>ION Energy</t>
  </si>
  <si>
    <t>Clean Tech Startup</t>
  </si>
  <si>
    <t>Aakrit Vaish, Swapan Rajdev, Sushill Jiwarajka</t>
  </si>
  <si>
    <t>Legal Raasta</t>
  </si>
  <si>
    <t>Legal Services to SMEs &amp; Individuals</t>
  </si>
  <si>
    <t>Impanix Capital</t>
  </si>
  <si>
    <t>Log 9 Materials</t>
  </si>
  <si>
    <t>NanoTech product developer</t>
  </si>
  <si>
    <t>GEMs</t>
  </si>
  <si>
    <t>Remit Guru</t>
  </si>
  <si>
    <t>Digital money transfer platform</t>
  </si>
  <si>
    <t>Infibeam, CCavenue</t>
  </si>
  <si>
    <t>Aequm</t>
  </si>
  <si>
    <t>Cloud ECommerce platform</t>
  </si>
  <si>
    <t>Zapty</t>
  </si>
  <si>
    <t>Project Management tool</t>
  </si>
  <si>
    <t>IdeaSpring Capital</t>
  </si>
  <si>
    <t>Vernacular.ai</t>
  </si>
  <si>
    <t>Multi-lingual AI Platform for Businesses</t>
  </si>
  <si>
    <t>Kstart Capital</t>
  </si>
  <si>
    <t>AI-based chatbot</t>
  </si>
  <si>
    <t>SAP</t>
  </si>
  <si>
    <t>Telr</t>
  </si>
  <si>
    <t>Online Payment Gateway</t>
  </si>
  <si>
    <t>Innovations East</t>
  </si>
  <si>
    <t>Fashion ECommerce Portal</t>
  </si>
  <si>
    <t>Rocketship</t>
  </si>
  <si>
    <t>Genie</t>
  </si>
  <si>
    <t>hyperlocal delivery and logistics mobile app</t>
  </si>
  <si>
    <t>Paysense</t>
  </si>
  <si>
    <t>Jungle Ventures</t>
  </si>
  <si>
    <t>The Good Life</t>
  </si>
  <si>
    <t>Online Luxury Tea etailer</t>
  </si>
  <si>
    <t>Ayesha Takia Azmi, Abu Farhan Azmi</t>
  </si>
  <si>
    <t>PumpKart</t>
  </si>
  <si>
    <t>Online Water Pumps etailer</t>
  </si>
  <si>
    <t>Dr. Ritesh Malik</t>
  </si>
  <si>
    <t>Mobile Wallet &amp; ECommerce platform</t>
  </si>
  <si>
    <t>SoftBank Group</t>
  </si>
  <si>
    <t>EzCred</t>
  </si>
  <si>
    <t>Consumer Lending Platform</t>
  </si>
  <si>
    <t>Dheeraj Pandey, Rajesh Yohannan, Akash Garg</t>
  </si>
  <si>
    <t>HealthSutra</t>
  </si>
  <si>
    <t>Health Food Maker</t>
  </si>
  <si>
    <t>Ankur Capital, Hyderabad Angels</t>
  </si>
  <si>
    <t>Private Fashion Brand etailer</t>
  </si>
  <si>
    <t>Gokaldas Exports Ltd</t>
  </si>
  <si>
    <t>Delhivery</t>
  </si>
  <si>
    <t>ECommerce Logistics provider</t>
  </si>
  <si>
    <t>ZipGrid</t>
  </si>
  <si>
    <t>Cashless, paperless solutions for Housing societies</t>
  </si>
  <si>
    <t>JLL, 1Crowd</t>
  </si>
  <si>
    <t>TravelSpice</t>
  </si>
  <si>
    <t>Travel ECommerce portal</t>
  </si>
  <si>
    <t>Eagle10 Ventures</t>
  </si>
  <si>
    <t>Hyperlocal discovery platform</t>
  </si>
  <si>
    <t>Lightspeed Venture Partners, Vy Capital,</t>
  </si>
  <si>
    <t>News Portal</t>
  </si>
  <si>
    <t>Ratan Tata, Nandan Nilekani, Uday Kotak, Vijay Shekhar Sharma, Kiran Mazumdar-Shaw, Rajiv C Mody</t>
  </si>
  <si>
    <t>Box8</t>
  </si>
  <si>
    <t>Food Delivery Platform</t>
  </si>
  <si>
    <t>GenNext Students</t>
  </si>
  <si>
    <t>Online Tutoring Services</t>
  </si>
  <si>
    <t>Blue Orchard</t>
  </si>
  <si>
    <t>WhatsLoan</t>
  </si>
  <si>
    <t>Online Lending mobile app</t>
  </si>
  <si>
    <t>Lahiri Music\\xe2\\x80\\x99s family office</t>
  </si>
  <si>
    <t>Cube Consumer Services</t>
  </si>
  <si>
    <t>Finance management Mobile app</t>
  </si>
  <si>
    <t>Online MF investment platform</t>
  </si>
  <si>
    <t>PV Sahad, Sandeep Shroff, Rahul Gupta</t>
  </si>
  <si>
    <t>Wowflux</t>
  </si>
  <si>
    <t>image Processing solution</t>
  </si>
  <si>
    <t>Collateral Medical</t>
  </si>
  <si>
    <t>Online Medical equipment supplier</t>
  </si>
  <si>
    <t>Loadshare</t>
  </si>
  <si>
    <t>Express Logistics Network</t>
  </si>
  <si>
    <t>SimpliLend</t>
  </si>
  <si>
    <t>Supr Daily</t>
  </si>
  <si>
    <t>Subscription based delivery platform</t>
  </si>
  <si>
    <t>Soma Capital, Great Oaks Ventures, 122 West Ventures</t>
  </si>
  <si>
    <t>Online food delivery platform</t>
  </si>
  <si>
    <t>Nasper, Accel India, SAIF Partners, Bessemer Venture Partners, Harmony Partners, Norwest Venture Partners</t>
  </si>
  <si>
    <t>SastaSundar</t>
  </si>
  <si>
    <t>Rohto Pharmaceutical</t>
  </si>
  <si>
    <t>Hyperlocal Discovery\\xc2\\xa0 &amp; Rewards platform</t>
  </si>
  <si>
    <t>Lightspeed India Partners, Waterbridge Ventures</t>
  </si>
  <si>
    <t>Online &amp; Mobile based Lending platform</t>
  </si>
  <si>
    <t>Mathew Cyriac, Florintree Advisors,</t>
  </si>
  <si>
    <t>Eruditus</t>
  </si>
  <si>
    <t>Executive Education Provider</t>
  </si>
  <si>
    <t>Bertelsmann India</t>
  </si>
  <si>
    <t>TestBook</t>
  </si>
  <si>
    <t>Online Test Preparation Platform</t>
  </si>
  <si>
    <t>Matrix Partners India</t>
  </si>
  <si>
    <t>Healthcare at Home</t>
  </si>
  <si>
    <t>Home Healthcare Provider</t>
  </si>
  <si>
    <t>Quadria Capital Advisors</t>
  </si>
  <si>
    <t>Tyre Express</t>
  </si>
  <si>
    <t>Enterprise IoT solutions For Tyre Performance</t>
  </si>
  <si>
    <t>Rohitash Gupta</t>
  </si>
  <si>
    <t>SmartCoin</t>
  </si>
  <si>
    <t>Micro Lending platform</t>
  </si>
  <si>
    <t>Unicorn India Ventures &amp; Others</t>
  </si>
  <si>
    <t>WayCool</t>
  </si>
  <si>
    <t>Fresh-Produce Distribution Platform</t>
  </si>
  <si>
    <t>Aspada Investments</t>
  </si>
  <si>
    <t>Perfios</t>
  </si>
  <si>
    <t>Fin-Tech Solutions</t>
  </si>
  <si>
    <t>Whatfix</t>
  </si>
  <si>
    <t>Interactive Tech-Support Guides</t>
  </si>
  <si>
    <t>Stellaris Venture Partners, Helion Venture Partners, Powerhouse Ventures, Gokul Rajaram, Girish Mathrubootham, Aneesh Reddy, Vispi Daver</t>
  </si>
  <si>
    <t>ElastiRun</t>
  </si>
  <si>
    <t>App based Logistics &amp; Distribution platform</t>
  </si>
  <si>
    <t>Kalaari Capital, Norwest Venture Partners</t>
  </si>
  <si>
    <t>Trukky</t>
  </si>
  <si>
    <t>Online Truck Aggregator &amp; Booking platform</t>
  </si>
  <si>
    <t>Keyur Joshi, Pavan Bakeri</t>
  </si>
  <si>
    <t>Konsult App</t>
  </si>
  <si>
    <t>App based Doctor Consulting platform</t>
  </si>
  <si>
    <t>Koen Bouwers, Lomesh Agarwal, Jeroen Mensen, Pablo van den Bosch &amp; Others</t>
  </si>
  <si>
    <t>Credit Sudhaar</t>
  </si>
  <si>
    <t>Credit Score Improvement platform</t>
  </si>
  <si>
    <t>Deepak Kulkarni, Sandeep Pangal</t>
  </si>
  <si>
    <t>Zephyr Peacock India</t>
  </si>
  <si>
    <t>DataWeave</t>
  </si>
  <si>
    <t>Business Intelligence Solutions</t>
  </si>
  <si>
    <t>FreakOut Group, Blume Ventures, Herb Madan, WaterBridge Ventures</t>
  </si>
  <si>
    <t>Medwell Ventures</t>
  </si>
  <si>
    <t>Home-Based Healthcare provider</t>
  </si>
  <si>
    <t>Mahindra Partners, Eight Roads Ventures, F-Prime Capital Partners</t>
  </si>
  <si>
    <t>Mech Mocha</t>
  </si>
  <si>
    <t>Mobile gaming startup</t>
  </si>
  <si>
    <t>Accel Partners, Shunwei Capital</t>
  </si>
  <si>
    <t>Startup Support Platform</t>
  </si>
  <si>
    <t>YouWeCan Ventures,</t>
  </si>
  <si>
    <t>QorQI</t>
  </si>
  <si>
    <t>Online Healthcare provider</t>
  </si>
  <si>
    <t>Twenty Two Motors</t>
  </si>
  <si>
    <t>Smart Scooter manufacturer</t>
  </si>
  <si>
    <t>Ishwar Singh,Farhaan Shabbir</t>
  </si>
  <si>
    <t>Bessemer Venture Partners, Orios Venture Partners, Trifecta Capital,</t>
  </si>
  <si>
    <t>WonderChef</t>
  </si>
  <si>
    <t>Online marketplace for kitchen products</t>
  </si>
  <si>
    <t>Labruyere Eberl\\xc3\\xa9</t>
  </si>
  <si>
    <t>FastFox</t>
  </si>
  <si>
    <t>Online rental discovery platform</t>
  </si>
  <si>
    <t>Lightspeed India Partners, Blume Ventures, CyberAgent Ventures, GrowX Ventures, IMJ Investment Partners</t>
  </si>
  <si>
    <t>Omnify</t>
  </si>
  <si>
    <t>SaaS platform for SMEs</t>
  </si>
  <si>
    <t>Rajan Anandan, L.D Sharma, Saurabh Arora</t>
  </si>
  <si>
    <t>Online Lending Platform for SME</t>
  </si>
  <si>
    <t>Mahindra and Mahindra Financial Services</t>
  </si>
  <si>
    <t>B2B agri-marketing platform</t>
  </si>
  <si>
    <t>Accel Partners, Nandan Nilekani\\xe2\\x80\\x99s NRJN Trust, Mistletoe, Qualcomm Ventures, M&amp;S Partners</t>
  </si>
  <si>
    <t>MergerWare</t>
  </si>
  <si>
    <t>Software solutions for M&amp;As</t>
  </si>
  <si>
    <t>Philippe Bouchet</t>
  </si>
  <si>
    <t>Online Sports portal &amp; Mobile app</t>
  </si>
  <si>
    <t>Sushil Kumar, Sandeep Singh</t>
  </si>
  <si>
    <t>Clovia</t>
  </si>
  <si>
    <t>Online lingerie &amp; Sleepwear etailer</t>
  </si>
  <si>
    <t>Ivycap Ventures Advisors, Singularity Ventures and Ravi Dhariwal</t>
  </si>
  <si>
    <t>Emiza</t>
  </si>
  <si>
    <t>Third Party Logistics provider</t>
  </si>
  <si>
    <t>Mayfield, Nishant Rao, Dileep Nath</t>
  </si>
  <si>
    <t>HackerEarth</t>
  </si>
  <si>
    <t>Online Skill Assessment Platform</t>
  </si>
  <si>
    <t>DHI Group Inc, Prime Venture Partners, Beenext, Beenos, Digital Garage, BizReach</t>
  </si>
  <si>
    <t>Squadrun</t>
  </si>
  <si>
    <t>Software-As-a-Service Platform</t>
  </si>
  <si>
    <t>Blume Ventures, Contrarian Capital, 91springboard, Emergent Ventures, Abstract Ventures, Anthill Ventures, Axilor Ventures</t>
  </si>
  <si>
    <t>MAPE Advisory Group, R Ramaraj, Corvus Ventures</t>
  </si>
  <si>
    <t>ScoutMyTrip</t>
  </si>
  <si>
    <t>Online Travel planner</t>
  </si>
  <si>
    <t>SafetyKart</t>
  </si>
  <si>
    <t>Safety &amp; Hygiene Products etailer</t>
  </si>
  <si>
    <t>Redcliffe Capital</t>
  </si>
  <si>
    <t>WeAreHolidays</t>
  </si>
  <si>
    <t>Travel Packages &amp; Planner marketplace</t>
  </si>
  <si>
    <t>Urrshila Kerkar,</t>
  </si>
  <si>
    <t>Cab Aggregator App</t>
  </si>
  <si>
    <t>SIMI Pacific Pte</t>
  </si>
  <si>
    <t>Myly</t>
  </si>
  <si>
    <t>Mobile App for Schools</t>
  </si>
  <si>
    <t>mall Industries Development Bank of India (SIDBI)</t>
  </si>
  <si>
    <t>CrediHealth</t>
  </si>
  <si>
    <t>Online Medical Assistance platform</t>
  </si>
  <si>
    <t>Tolaram Inc, Mountain Pine Capital</t>
  </si>
  <si>
    <t>Navia Life Care</t>
  </si>
  <si>
    <t>Health Technology platform</t>
  </si>
  <si>
    <t>Benori Ventures LLP</t>
  </si>
  <si>
    <t>Raw Pressery</t>
  </si>
  <si>
    <t>Raw Pressed Juices manufacturer</t>
  </si>
  <si>
    <t>Jacqueline Fernandez</t>
  </si>
  <si>
    <t>Snackible</t>
  </si>
  <si>
    <t>Healthy Snacks manufacturer</t>
  </si>
  <si>
    <t>Nibhrant Shah, Anandbir Singh, Anirudh Sheth, Pratik Singhi, Vikram Mehta, Murali Nair</t>
  </si>
  <si>
    <t>Be U Salons</t>
  </si>
  <si>
    <t>Online Salon discovery &amp; Booking Services</t>
  </si>
  <si>
    <t>Gaurav Kachru, Sundeep Singh Sahni, Jatin Aneja, Arun Malhotra</t>
  </si>
  <si>
    <t>Simulanis</t>
  </si>
  <si>
    <t>eLearning &amp; Skills Development plat</t>
  </si>
  <si>
    <t>Lending platform for small businesses</t>
  </si>
  <si>
    <t>Innefu Security Consulting</t>
  </si>
  <si>
    <t>Cyber Security solutions using AI</t>
  </si>
  <si>
    <t>IndiaNivesh Venture Capital Fund</t>
  </si>
  <si>
    <t>Whodat</t>
  </si>
  <si>
    <t>Markerless AR platform</t>
  </si>
  <si>
    <t>Ideaspring Capital</t>
  </si>
  <si>
    <t>Absentia VR</t>
  </si>
  <si>
    <t>Virtual Reality Startup</t>
  </si>
  <si>
    <t>IOTrek</t>
  </si>
  <si>
    <t>IoT Platform for Bus</t>
  </si>
  <si>
    <t>HolaChef</t>
  </si>
  <si>
    <t>SIDBI Venture Capital Ltd, Kalaari Capital</t>
  </si>
  <si>
    <t>Wooplr</t>
  </si>
  <si>
    <t>Social Commerce\\xc2\\xa0 Fashion platform</t>
  </si>
  <si>
    <t>Ankit Nagori</t>
  </si>
  <si>
    <t>Video Ken</t>
  </si>
  <si>
    <t>Video Based Collaborative Learning</t>
  </si>
  <si>
    <t>Ravi Garikipati, Surot Chatterjee, Ashish Agrawal, LG Chandrasekhar, Sashi Reddi</t>
  </si>
  <si>
    <t>Faasos</t>
  </si>
  <si>
    <t>QSR chain and online food delivery</t>
  </si>
  <si>
    <t>Ligthbox Ventures II, Lightbox Expansion Fund, Sequoia Capital India, RuNet South Asia, RB Investments</t>
  </si>
  <si>
    <t>Oyo Rooms</t>
  </si>
  <si>
    <t>Branded Budget Hotels Aggregator</t>
  </si>
  <si>
    <t>SoftBank Vision Fund, Lightspeed Venture Partners, Sequoia Capital India Advisors, Greenoaks Capital Partners</t>
  </si>
  <si>
    <t>Learning mobile app for students</t>
  </si>
  <si>
    <t>WGG International</t>
  </si>
  <si>
    <t>Niramai</t>
  </si>
  <si>
    <t>Breast Cancer Screening Solutions</t>
  </si>
  <si>
    <t>pi Ventures, Axilor Ventures, 500 Startups, Binny Bansal</t>
  </si>
  <si>
    <t>The Office Pass</t>
  </si>
  <si>
    <t>CoWorking Spaces booking platform</t>
  </si>
  <si>
    <t>Arun Tadanki, Aditya Verma</t>
  </si>
  <si>
    <t>Awfis</t>
  </si>
  <si>
    <t>Collaborative co-Working Spaces</t>
  </si>
  <si>
    <t>Myra</t>
  </si>
  <si>
    <t>Times Internet,Matrix Partners</t>
  </si>
  <si>
    <t>Flytxt</t>
  </si>
  <si>
    <t>Customer data analytics software</t>
  </si>
  <si>
    <t>DAH Beteiligungs GmbH</t>
  </si>
  <si>
    <t>Howdy Ventures</t>
  </si>
  <si>
    <t>Public and Private Events creation app</t>
  </si>
  <si>
    <t>S. Xavier Britto</t>
  </si>
  <si>
    <t>StalkBuyLove</t>
  </si>
  <si>
    <t>Online fashion marketplace</t>
  </si>
  <si>
    <t>ZipGo</t>
  </si>
  <si>
    <t>Bus Pooling services platform</t>
  </si>
  <si>
    <t>Orios Ventures Partners, Team Builder Ventures, Omidyar Networks</t>
  </si>
  <si>
    <t>Scootsy</t>
  </si>
  <si>
    <t>On-Demand Food Delivery</t>
  </si>
  <si>
    <t>Agnus Capital, Khattar Holdings</t>
  </si>
  <si>
    <t>Autobix</t>
  </si>
  <si>
    <t>Software Solutions for Auto Dealership</t>
  </si>
  <si>
    <t>GardX International</t>
  </si>
  <si>
    <t>eShiksha</t>
  </si>
  <si>
    <t>Education Institution Management Solutions</t>
  </si>
  <si>
    <t>Cross Border Angels &amp; Experts</t>
  </si>
  <si>
    <t>Online Educational courses</t>
  </si>
  <si>
    <t>BlackSoil Capital Pvt. Ltd</t>
  </si>
  <si>
    <t>Sepalika</t>
  </si>
  <si>
    <t>Healthcare related content platform</t>
  </si>
  <si>
    <t>Mintwalk</t>
  </si>
  <si>
    <t>Financial advisory mobile app</t>
  </si>
  <si>
    <t>Poshika Financial Ecosystem</t>
  </si>
  <si>
    <t>Qriyo</t>
  </si>
  <si>
    <t>Tutor Discovery &amp; Booking platform</t>
  </si>
  <si>
    <t>App based cab aggregator</t>
  </si>
  <si>
    <t>SoftBank Group Corp</t>
  </si>
  <si>
    <t>Belong</t>
  </si>
  <si>
    <t>Online Jon Portal</t>
  </si>
  <si>
    <t>Seenit</t>
  </si>
  <si>
    <t>AI based Fashion Search Portal</t>
  </si>
  <si>
    <t>Calcutta Angels Network (CAN), Augment Ventures</t>
  </si>
  <si>
    <t>Paalak</t>
  </si>
  <si>
    <t>Fresh Produce Selling portal</t>
  </si>
  <si>
    <t>Vishwadeep Bajaj, Harsh Kundra, Nandkumar Rane, LN Buddharaju, Anupam Tyagi</t>
  </si>
  <si>
    <t>Celes Care</t>
  </si>
  <si>
    <t>Women Healthcare &amp; Information portal</t>
  </si>
  <si>
    <t>Ventureast, Endiya Partners, Eight Roads Ventures, F-Prime Capital Partners</t>
  </si>
  <si>
    <t>Karomi</t>
  </si>
  <si>
    <t>Packaging Artwork Management software</t>
  </si>
  <si>
    <t>Red Carpet</t>
  </si>
  <si>
    <t>Lightspeed Venture Partners</t>
  </si>
  <si>
    <t>Kreate Konnect</t>
  </si>
  <si>
    <t>End-to-End Seller e-commerce solutions Provider</t>
  </si>
  <si>
    <t>Langoor</t>
  </si>
  <si>
    <t>CreditMantri</t>
  </si>
  <si>
    <t>Online Credit score &amp; lending platform</t>
  </si>
  <si>
    <t>Quona Capital</t>
  </si>
  <si>
    <t>Lets Endorse</t>
  </si>
  <si>
    <t>Online Ecosystem of social innovators</t>
  </si>
  <si>
    <t>Chandigarh Angels Network, Social Alpha and other unnamed angel investors</t>
  </si>
  <si>
    <t>Tydy</t>
  </si>
  <si>
    <t>Employee Onboarding and Engagement platform</t>
  </si>
  <si>
    <t>Bhupen Shah, Jayesh Parekh, Sanjay Sathe</t>
  </si>
  <si>
    <t>Nactus</t>
  </si>
  <si>
    <t>Professional Tutors discovery &amp; booking mobile app</t>
  </si>
  <si>
    <t>Sandeep Aggarwal, Gautam Chhaochharia, R Balachandar</t>
  </si>
  <si>
    <t>Oho Shop</t>
  </si>
  <si>
    <t>eCommerce Mobile App Builder</t>
  </si>
  <si>
    <t>Bennett, Coleman and Company Ltd</t>
  </si>
  <si>
    <t>Emojifi</t>
  </si>
  <si>
    <t>Mobile App for live emoji</t>
  </si>
  <si>
    <t>Undisclosed angel investors</t>
  </si>
  <si>
    <t>Paytm Marketplace</t>
  </si>
  <si>
    <t>ECommerce Marketplace</t>
  </si>
  <si>
    <t>Alibaba</t>
  </si>
  <si>
    <t>iGenetics</t>
  </si>
  <si>
    <t>Health Diagnostic Solutions</t>
  </si>
  <si>
    <t>Juno Clinic</t>
  </si>
  <si>
    <t>Online Counseling Platform</t>
  </si>
  <si>
    <t>Atul Nishar</t>
  </si>
  <si>
    <t>Summerlabel</t>
  </si>
  <si>
    <t>Fashion and Lifestyle discovery platform</t>
  </si>
  <si>
    <t>Aneesh Seth, Tushar Mittal</t>
  </si>
  <si>
    <t>PickMe</t>
  </si>
  <si>
    <t>Gadget Insurance &amp; Repair Services platform</t>
  </si>
  <si>
    <t>SIDBI Venture Capital Fund</t>
  </si>
  <si>
    <t>Agrostar</t>
  </si>
  <si>
    <t>Direct-to-Farmer Mobile-Based Retail platform</t>
  </si>
  <si>
    <t>Zapr</t>
  </si>
  <si>
    <t>DSP, TV Analytics &amp; Cross-Platform advertising</t>
  </si>
  <si>
    <t>Star India Pvt Ltd</t>
  </si>
  <si>
    <t>Data Resolve</t>
  </si>
  <si>
    <t>Cyber Security Solutions</t>
  </si>
  <si>
    <t>IDFC Parampara Early Stage Opportunities Fund</t>
  </si>
  <si>
    <t>Book Servicing</t>
  </si>
  <si>
    <t>Online Vehicle Services Booking platform</t>
  </si>
  <si>
    <t>National Science and Technology Entrepreneurship Development Board</t>
  </si>
  <si>
    <t>Blowhorn</t>
  </si>
  <si>
    <t>Intra-City Logistics provider</t>
  </si>
  <si>
    <t>IDG Ventures India, Michael &amp; Susan Dell Foundation, Draper Associates, Unitus Seed Fund</t>
  </si>
  <si>
    <t>Technology Enabled Logistics Company</t>
  </si>
  <si>
    <t>Private Sector Banks (Debt Funding)</t>
  </si>
  <si>
    <t>PipeCandy</t>
  </si>
  <si>
    <t>Intelligent Sales Prospecting Platform</t>
  </si>
  <si>
    <t>IDG ventures, Axilor Ventures, Emergent Ventures, Indian Angel Network</t>
  </si>
  <si>
    <t>Subscription based Home Delivery Platform</t>
  </si>
  <si>
    <t>Parentune</t>
  </si>
  <si>
    <t>Online Community for Parents</t>
  </si>
  <si>
    <t>Kae Capital, SEGNEL Ventures</t>
  </si>
  <si>
    <t>AppBrowzer</t>
  </si>
  <si>
    <t>Instant Mobile Apps Store</t>
  </si>
  <si>
    <t>Deepak Gurnani</t>
  </si>
  <si>
    <t>MagicBricks</t>
  </si>
  <si>
    <t>Online Real Estate Portal</t>
  </si>
  <si>
    <t>Times Internet Ltd</t>
  </si>
  <si>
    <t>PeeBuddy</t>
  </si>
  <si>
    <t>Female Hygiene product manufacturer</t>
  </si>
  <si>
    <t>iOrderFresh</t>
  </si>
  <si>
    <t>Online fresh fruits and grocery store</t>
  </si>
  <si>
    <t>Singapore Angel Network</t>
  </si>
  <si>
    <t>Lavelle Networks</t>
  </si>
  <si>
    <t>SDN Solutions</t>
  </si>
  <si>
    <t>PropertyShare</t>
  </si>
  <si>
    <t>Fractional Proerty Ownership &amp; Rental platform</t>
  </si>
  <si>
    <t>Asuka, Pravega Ventures, BEENEXT</t>
  </si>
  <si>
    <t>MyDermacy</t>
  </si>
  <si>
    <t>Online Dermatology consultation platform</t>
  </si>
  <si>
    <t>Cyber Carrier</t>
  </si>
  <si>
    <t>LatestOne</t>
  </si>
  <si>
    <t>Tech Accessories e-tailer</t>
  </si>
  <si>
    <t>Florintree, Mathew Cyriac, Chidambaram Palaniappan, Bharat Sheth</t>
  </si>
  <si>
    <t>Frapperz</t>
  </si>
  <si>
    <t>On-demand home services provider</t>
  </si>
  <si>
    <t>mPaani</t>
  </si>
  <si>
    <t>Loyalty rewards app</t>
  </si>
  <si>
    <t>IDG Ventures, Blume Ventures, Saha Fund,</t>
  </si>
  <si>
    <t>ShilpMIS</t>
  </si>
  <si>
    <t>Virtual Reality platform</t>
  </si>
  <si>
    <t>Puneet Gupta, Nimitt Desai &amp; Others</t>
  </si>
  <si>
    <t>Digital Media publication for women</t>
  </si>
  <si>
    <t>GREE Ventures, Kalaari Capital and IDG Ventures India, Summit Media, Atul Goel, and Gurpreet Singh</t>
  </si>
  <si>
    <t>Fitso</t>
  </si>
  <si>
    <t>Fitness Mobile App</t>
  </si>
  <si>
    <t>Sujeet Kumar, Bhupender Singh, Yashish Dhaiya</t>
  </si>
  <si>
    <t>FarMart</t>
  </si>
  <si>
    <t>Farming rental equipment provider</t>
  </si>
  <si>
    <t>Microsoft, eBay, Tencent Holdings</t>
  </si>
  <si>
    <t>Airpay</t>
  </si>
  <si>
    <t>Online payment Gateway</t>
  </si>
  <si>
    <t>Kalaari Capital, Rakesh and Rajesh Jhunjhunwala</t>
  </si>
  <si>
    <t>MyGlamm</t>
  </si>
  <si>
    <t>On-Demand Beauty Services</t>
  </si>
  <si>
    <t>L\\xe2\\x80\\x99Occitane</t>
  </si>
  <si>
    <t>The Mons Co.</t>
  </si>
  <si>
    <t>Pregnancy &amp; Baby Care etailer</t>
  </si>
  <si>
    <t>Shripad Nadkarni, Nandu Nandkishore</t>
  </si>
  <si>
    <t>Haqdarshak</t>
  </si>
  <si>
    <t>Tech-Enabled Social Enterprise</t>
  </si>
  <si>
    <t>Ravi Saxena, Sandeep Raju,</t>
  </si>
  <si>
    <t>Ixigo</t>
  </si>
  <si>
    <t>Online Travel Search Engine</t>
  </si>
  <si>
    <t>Sequoia Capital, Kinzon Capital</t>
  </si>
  <si>
    <t>Markets and Markets</t>
  </si>
  <si>
    <t>Marketing Research Company</t>
  </si>
  <si>
    <t>FTV Capital, Zodius Capital</t>
  </si>
  <si>
    <t>Bizom</t>
  </si>
  <si>
    <t>supply chain automation platform</t>
  </si>
  <si>
    <t>Ojas Ventures</t>
  </si>
  <si>
    <t>BabyonBoard</t>
  </si>
  <si>
    <t>Parenting Mobile App</t>
  </si>
  <si>
    <t>Mahavir Sharma, Vishal Jain, Rohit Sethi, Gaurav Luniya</t>
  </si>
  <si>
    <t>Tech enabled Fulfilment &amp; Logistics Solutions</t>
  </si>
  <si>
    <t>Carlyle Group, Tiger Global</t>
  </si>
  <si>
    <t>Sport Flashes</t>
  </si>
  <si>
    <t>Sports Based Online Media portal</t>
  </si>
  <si>
    <t>Vikas Bajaj, Amit Kharbanda,</t>
  </si>
  <si>
    <t>Wigzo</t>
  </si>
  <si>
    <t>Enterprise Automation suite</t>
  </si>
  <si>
    <t>3one4 capital</t>
  </si>
  <si>
    <t>DoneThing</t>
  </si>
  <si>
    <t>On-demand Personal Assistant service</t>
  </si>
  <si>
    <t>Zapyle</t>
  </si>
  <si>
    <t>Luxury Fashion Marketplace</t>
  </si>
  <si>
    <t>Ithaka</t>
  </si>
  <si>
    <t>Vacation Trip Planning platform</t>
  </si>
  <si>
    <t>Ankit Gupta, Puneet Motihar</t>
  </si>
  <si>
    <t>perpule</t>
  </si>
  <si>
    <t>Self-Checkout ECommerce App</t>
  </si>
  <si>
    <t>Verlinvest</t>
  </si>
  <si>
    <t>Online Meat Ordering platform</t>
  </si>
  <si>
    <t>Mayfield India, 3one4 Capital, Sistema Asia Fund, Neoplux Technology Fund</t>
  </si>
  <si>
    <t>Doctor &amp; Hospital search Platform</t>
  </si>
  <si>
    <t>Vinod Martin, Hemant Kaul, Prof. Ram Kumar Kakani &amp; Others</t>
  </si>
  <si>
    <t>Mobile OS creator</t>
  </si>
  <si>
    <t>JSW Ventures, VenturEast</t>
  </si>
  <si>
    <t>Emflux Motors</t>
  </si>
  <si>
    <t>Electric Motorcycle manufacturer</t>
  </si>
  <si>
    <t>Meher Roy, Nikhil Arora, Meet Kanodia, Krit Sankalp, Nitish Singh, Risabh Gupta</t>
  </si>
  <si>
    <t>Klinic App</t>
  </si>
  <si>
    <t>Pathology &amp; Diagnostic Tests Portal</t>
  </si>
  <si>
    <t>Om Chaudhry</t>
  </si>
  <si>
    <t>Offline Business Aggregator App</t>
  </si>
  <si>
    <t>Malini Patel, Stelcore Management Services, Anjani Prasad</t>
  </si>
  <si>
    <t>Oriano Solar</t>
  </si>
  <si>
    <t>Turnkey Solar Solutions</t>
  </si>
  <si>
    <t>Samridhi Fund</t>
  </si>
  <si>
    <t>Online Grocer</t>
  </si>
  <si>
    <t>Rooter</t>
  </si>
  <si>
    <t>Sports engagement platform</t>
  </si>
  <si>
    <t>Intex Technologies</t>
  </si>
  <si>
    <t>FalconBrick</t>
  </si>
  <si>
    <t>Real-Estate Workflow mobile app</t>
  </si>
  <si>
    <t>Satveer Thakral, LetsVenture, Mumbai Angels</t>
  </si>
  <si>
    <t>ERP solutions provider</t>
  </si>
  <si>
    <t>B Capital Group, Ignition Partners, Greycroft, e.ventures,\\xc2\\xa0 Eight Roads Ventures</t>
  </si>
  <si>
    <t>Clodura</t>
  </si>
  <si>
    <t>Intelligent Sales Assistant</t>
  </si>
  <si>
    <t>Stockroom.io</t>
  </si>
  <si>
    <t>Curated Platform for Developers</t>
  </si>
  <si>
    <t>Satya D Sinha, Gyanendra Singh</t>
  </si>
  <si>
    <t>IFMR Capital Finance</t>
  </si>
  <si>
    <t>iManageMyHotel</t>
  </si>
  <si>
    <t>Hotel Management Solution</t>
  </si>
  <si>
    <t>Jaarvis Accelerator</t>
  </si>
  <si>
    <t>Inner Hour</t>
  </si>
  <si>
    <t>Online Counselling Platform</t>
  </si>
  <si>
    <t>Batlivala &amp; Karani Securities, Venture Works</t>
  </si>
  <si>
    <t>Travel Triangle</t>
  </si>
  <si>
    <t>Online travel agent marketplace</t>
  </si>
  <si>
    <t>RB Investments, SAIF Partners, Bessemer Venture Partners</t>
  </si>
  <si>
    <t>Wandertrails</t>
  </si>
  <si>
    <t>Online Travel, Adventure &amp; Activities Portal</t>
  </si>
  <si>
    <t>Earlsfield Capital</t>
  </si>
  <si>
    <t>Zenatix</t>
  </si>
  <si>
    <t>IoT Based Energy Monitoring &amp; Control</t>
  </si>
  <si>
    <t>pi Ventures, Blume Ventures</t>
  </si>
  <si>
    <t>Cartrade</t>
  </si>
  <si>
    <t>Automobile Classifieds Portal</t>
  </si>
  <si>
    <t>Temasek Holdings</t>
  </si>
  <si>
    <t>MindYourFleet</t>
  </si>
  <si>
    <t>Car Rental Software Solutions</t>
  </si>
  <si>
    <t>Japan Vyas, Tarun Adlakha</t>
  </si>
  <si>
    <t>Edurev</t>
  </si>
  <si>
    <t>Online Education Portal</t>
  </si>
  <si>
    <t>Facebook FB Start programme</t>
  </si>
  <si>
    <t>Voonik</t>
  </si>
  <si>
    <t>Women Apparel &amp; Lifestyle etailer</t>
  </si>
  <si>
    <t>RB Investments, Sequoia Capital</t>
  </si>
  <si>
    <t>Startup Crowd-funding platform</t>
  </si>
  <si>
    <t>Ganesh Natarajan</t>
  </si>
  <si>
    <t>Women Fashion Portal</t>
  </si>
  <si>
    <t>Sistema Asia Fund, Amereus Group, Helion Ventures</t>
  </si>
  <si>
    <t>48East</t>
  </si>
  <si>
    <t>Al Dhaheri family</t>
  </si>
  <si>
    <t>Redesyn</t>
  </si>
  <si>
    <t>Tech Enabler for Artists</t>
  </si>
  <si>
    <t>ThinQbate</t>
  </si>
  <si>
    <t>Medical Automation platform</t>
  </si>
  <si>
    <t>Accel Partners, IDG Ventures, Endiya Partners, pi Ventures, VH Capital, Axilor Partners</t>
  </si>
  <si>
    <t>Flutura</t>
  </si>
  <si>
    <t>Decision Sciences Analytics Solutions</t>
  </si>
  <si>
    <t>Vertex Ventures, Lumis Partners</t>
  </si>
  <si>
    <t>Wassup</t>
  </si>
  <si>
    <t>On Demand Laundry &amp; Dry Cleaning Services</t>
  </si>
  <si>
    <t>Anil Jain &amp; other HNIs</t>
  </si>
  <si>
    <t>Better Mortgage</t>
  </si>
  <si>
    <t>Mortgage Offering Platform</t>
  </si>
  <si>
    <t>Kleiner Perkins, Goldman Sachs, Pine Brook</t>
  </si>
  <si>
    <t>Nurturey</t>
  </si>
  <si>
    <t>Mohit Joshi &amp; Others</t>
  </si>
  <si>
    <t>Fyle</t>
  </si>
  <si>
    <t>Expense Management Solution</t>
  </si>
  <si>
    <t>GoBumpr</t>
  </si>
  <si>
    <t>Online Bike &amp; Car Services provider</t>
  </si>
  <si>
    <t>Mahalingam K, Girish Mathrubootham</t>
  </si>
  <si>
    <t>CCAvenue</t>
  </si>
  <si>
    <t>Connaizen</t>
  </si>
  <si>
    <t>Data Analytics platform</t>
  </si>
  <si>
    <t>Vikram Sud</t>
  </si>
  <si>
    <t>Co-Working Space Platform</t>
  </si>
  <si>
    <t>Vijay Shekhar Sharma, Rajan Anandan, Kunal Shah, Girish Mathrubootham, Punit Soni, Anand Chandrasekaran, Sunil Kalra, Utsav Somani, Vishal Gondal, Vikram Limaye</t>
  </si>
  <si>
    <t>Online Consumer Lending platform</t>
  </si>
  <si>
    <t>PayU, Ribbit Capital, Omidyar Network</t>
  </si>
  <si>
    <t>AirZaar</t>
  </si>
  <si>
    <t>Drone operations management platform</t>
  </si>
  <si>
    <t>Missourie</t>
  </si>
  <si>
    <t>Quake Capital</t>
  </si>
  <si>
    <t>Truebil</t>
  </si>
  <si>
    <t>Online Marketplace for Used Cars</t>
  </si>
  <si>
    <t>Shunwei Capital</t>
  </si>
  <si>
    <t>YourStory</t>
  </si>
  <si>
    <t>Online Media</t>
  </si>
  <si>
    <t>Kalaari Capital Partners, Qualcomm, 3ONE4 Capital Advisors, UC-RNT</t>
  </si>
  <si>
    <t>Imaginate</t>
  </si>
  <si>
    <t>AR &amp; VR platform</t>
  </si>
  <si>
    <t>SRI Capital</t>
  </si>
  <si>
    <t>Online Media Platform</t>
  </si>
  <si>
    <t>Aprameya Radhakrishna, Deepak Natraj, Girish Mathrubootham, Mahesh Murthy, Pallav Nadhani, Pavan Ongole, Sandeep Mathur, Vijay Shekhar Sharma &amp; Others</t>
  </si>
  <si>
    <t>Kalaari Capital, SAIF Partners, Steadview Capital, Sequoia Capital</t>
  </si>
  <si>
    <t>Aisle</t>
  </si>
  <si>
    <t>Online match-making app</t>
  </si>
  <si>
    <t>Konglo Ventures, White Unicorn Ventures, LetsVenture</t>
  </si>
  <si>
    <t>TownScript</t>
  </si>
  <si>
    <t>DIY event registration and ticketing portal</t>
  </si>
  <si>
    <t>BookMyShow</t>
  </si>
  <si>
    <t>Leopetra</t>
  </si>
  <si>
    <t>Solution provider for pet needs</t>
  </si>
  <si>
    <t>Facebook FBStart</t>
  </si>
  <si>
    <t>Blood n Care</t>
  </si>
  <si>
    <t>First Aid care app</t>
  </si>
  <si>
    <t>Bennett, Coleman and Co. Ltd (BCCL)</t>
  </si>
  <si>
    <t>Mobile balance Checking App</t>
  </si>
  <si>
    <t>Softbank Ventures Korea, IMM Investment</t>
  </si>
  <si>
    <t>Vebbler</t>
  </si>
  <si>
    <t>Photo Sharing for Groups</t>
  </si>
  <si>
    <t>Smart Parking Platform</t>
  </si>
  <si>
    <t>Indian Angel Network (IAN), BEENEXT, The Chennai Angels, Sunil Munjal</t>
  </si>
  <si>
    <t>Lets Reap</t>
  </si>
  <si>
    <t>B2B Mobile App for Pharmacies</t>
  </si>
  <si>
    <t>Kunal Shah, Sandeep Tandon, Nitin Saluja, Gagan Goyal</t>
  </si>
  <si>
    <t>Oglas</t>
  </si>
  <si>
    <t>Mobile Advertising App</t>
  </si>
  <si>
    <t>Pankaj Rungta, Yogesh Agarwal</t>
  </si>
  <si>
    <t>Staydobe</t>
  </si>
  <si>
    <t>Co-Living Spaces Aggregator</t>
  </si>
  <si>
    <t>Ishan Manaktala</t>
  </si>
  <si>
    <t>Online Food Ordering &amp; Delivery Portal</t>
  </si>
  <si>
    <t>Chandigarh Angels, Ashish Gupta, Rohit, Ashish Chand, Sunil Singh &amp; Others</t>
  </si>
  <si>
    <t>Johari Shop</t>
  </si>
  <si>
    <t>Online Jewellery etailer</t>
  </si>
  <si>
    <t>NeoStencil</t>
  </si>
  <si>
    <t>Live Online Coaching Classes</t>
  </si>
  <si>
    <t>Brand Capital, Paragon Trust</t>
  </si>
  <si>
    <t>Online freight aggregator</t>
  </si>
  <si>
    <t>Sands Capital, IFC, Accel Partners, Flipkart, Sanjiv Rangrass</t>
  </si>
  <si>
    <t>TaxSutra</t>
  </si>
  <si>
    <t>Online Tax Filing platform</t>
  </si>
  <si>
    <t>TV Mohandas Pai, V Balakrishnan, PV Srinivasan</t>
  </si>
  <si>
    <t>TempoGo</t>
  </si>
  <si>
    <t>IoT &amp; SAAS Solutions for Transportation Industry</t>
  </si>
  <si>
    <t>Panaji</t>
  </si>
  <si>
    <t>K2 Capital</t>
  </si>
  <si>
    <t>GoFynd</t>
  </si>
  <si>
    <t>ecommerce</t>
  </si>
  <si>
    <t>Fashion ecommerce portal</t>
  </si>
  <si>
    <t>Anand Chandrasekaran, Rajiv Mehta, Ramakant Sharma</t>
  </si>
  <si>
    <t>Vow Car Clinic</t>
  </si>
  <si>
    <t>Online/App Based Car cleaning service provider</t>
  </si>
  <si>
    <t>Vishal Malik</t>
  </si>
  <si>
    <t>LearnTron</t>
  </si>
  <si>
    <t>Blended Learning Delivery App for Schools &amp; Corporates</t>
  </si>
  <si>
    <t>MobiDent</t>
  </si>
  <si>
    <t>Dentist Appointments booking platform</t>
  </si>
  <si>
    <t>DanGold Investment Corp</t>
  </si>
  <si>
    <t>Yostra</t>
  </si>
  <si>
    <t>Healthcare Technology Solutions</t>
  </si>
  <si>
    <t>Marico Innovation Foundation (MIF), Villgro</t>
  </si>
  <si>
    <t>Leap India</t>
  </si>
  <si>
    <t>Supply Chain Solutions Provider</t>
  </si>
  <si>
    <t>India Nivesh Growth Fund, Sixth Sense, TCI Ventures</t>
  </si>
  <si>
    <t>FreeCharge</t>
  </si>
  <si>
    <t>Jasper Infotech Pvt Ltd</t>
  </si>
  <si>
    <t>TicketNew</t>
  </si>
  <si>
    <t>Movie Ticket Booking platform</t>
  </si>
  <si>
    <t>Alibaba Pictures</t>
  </si>
  <si>
    <t>Intelligence Node</t>
  </si>
  <si>
    <t>SAAS Based Retail Analytics Solutions</t>
  </si>
  <si>
    <t>BlackSoil Capital Pvt Ltd</t>
  </si>
  <si>
    <t>Securens</t>
  </si>
  <si>
    <t>e-surveillance services provider</t>
  </si>
  <si>
    <t>Mayfield India, Trifecta Capital</t>
  </si>
  <si>
    <t>Loan Frame</t>
  </si>
  <si>
    <t>Small Business Loans Marketplace platform</t>
  </si>
  <si>
    <t>Vedanta Capital, William Campbell, Toos N Daruvala</t>
  </si>
  <si>
    <t>DriveSkool</t>
  </si>
  <si>
    <t>online marketplace for driving schools</t>
  </si>
  <si>
    <t>Aavya Ventures</t>
  </si>
  <si>
    <t>Doctor &amp; Clinic Discovery portal</t>
  </si>
  <si>
    <t>Vinod Martin, Evan Lim, Kanchan Ghoshal, Ram Kumar Kakani</t>
  </si>
  <si>
    <t>LensKart</t>
  </si>
  <si>
    <t>Online eyewear retailer</t>
  </si>
  <si>
    <t>Ronnie Screwvala</t>
  </si>
  <si>
    <t>InstaOffice</t>
  </si>
  <si>
    <t>Zishaan Hayath, Karan Chellani, Mohit Satyan</t>
  </si>
  <si>
    <t>Hansel.io</t>
  </si>
  <si>
    <t>Real-time Mobile App Management Platform</t>
  </si>
  <si>
    <t>IDG Ventures, Endiya Partners</t>
  </si>
  <si>
    <t>Square Yards</t>
  </si>
  <si>
    <t>Property Search Aggregator platform</t>
  </si>
  <si>
    <t>Lohia Group, Andre Hoffman</t>
  </si>
  <si>
    <t>Roambee</t>
  </si>
  <si>
    <t>IoT smart Logistics and Asset Management Company</t>
  </si>
  <si>
    <t>Deutsche Telekom Strategic Investments &amp; Others</t>
  </si>
  <si>
    <t>PaisaWapas</t>
  </si>
  <si>
    <t>Cashback &amp; Coupons platform</t>
  </si>
  <si>
    <t>Vividhity Ventures</t>
  </si>
  <si>
    <t>iService</t>
  </si>
  <si>
    <t>Gadgets Repair &amp; Service Booking platform</t>
  </si>
  <si>
    <t>Blume Ventures, Girish Mathrubootham, Aprameya Radhakrishna</t>
  </si>
  <si>
    <t>Nexus Venture Partners, Blume Ventures</t>
  </si>
  <si>
    <t>SecururAX</t>
  </si>
  <si>
    <t>Cloud-based solutions provider</t>
  </si>
  <si>
    <t>Axilor Ventures, Parampara Early Stage Opportunities Fund &amp; Others</t>
  </si>
  <si>
    <t>Leadburg</t>
  </si>
  <si>
    <t>Personality Development Mobile App</t>
  </si>
  <si>
    <t>Harsh V. Pant, Ratheesh Raveendran</t>
  </si>
  <si>
    <t>ZoloStays</t>
  </si>
  <si>
    <t>Branded PG Accomodation booking platform</t>
  </si>
  <si>
    <t>Nexus Venture Partners, Innoven Capital</t>
  </si>
  <si>
    <t>Oi Media</t>
  </si>
  <si>
    <t>SAAS Based Media Marketing platform</t>
  </si>
  <si>
    <t>Quarizon</t>
  </si>
  <si>
    <t>HipCouch</t>
  </si>
  <si>
    <t>Custom &amp; Modular Furniture platform</t>
  </si>
  <si>
    <t>Curiositi</t>
  </si>
  <si>
    <t>Menterra Social Impact Fund, Unitus Seed Fund</t>
  </si>
  <si>
    <t>TinyStep</t>
  </si>
  <si>
    <t>Parenting Info &amp; Social Network</t>
  </si>
  <si>
    <t>Practo</t>
  </si>
  <si>
    <t>Online Healthcare platform</t>
  </si>
  <si>
    <t>Tencent,\\xc2\\xa0 ru-Net, RSI Fund, Thrive Capital</t>
  </si>
  <si>
    <t>Ketchupp</t>
  </si>
  <si>
    <t>Food Discovery Platform</t>
  </si>
  <si>
    <t>India Quotient and others</t>
  </si>
  <si>
    <t>Hoopy</t>
  </si>
  <si>
    <t>Online Car Service Platform</t>
  </si>
  <si>
    <t>Gwalior</t>
  </si>
  <si>
    <t>Ezytruk</t>
  </si>
  <si>
    <t>Logistics and truck aggregator platform</t>
  </si>
  <si>
    <t>Ajith Nair, Anish K</t>
  </si>
  <si>
    <t>Kratikal</t>
  </si>
  <si>
    <t>Cyber Security Solution provider</t>
  </si>
  <si>
    <t>Amajit Gupta, Praveen Dubey, J.P. Bhatt</t>
  </si>
  <si>
    <t>Direct Create</t>
  </si>
  <si>
    <t>B2B Marketplace for Handicrafts</t>
  </si>
  <si>
    <t>Rajasthan Venture Capital Fund</t>
  </si>
  <si>
    <t>Vahdam Teas</t>
  </si>
  <si>
    <t>Online Tea etailer</t>
  </si>
  <si>
    <t>Mumbai Angels Network, Fireside Ventures, Singapore Angel Network</t>
  </si>
  <si>
    <t>Qwikspec</t>
  </si>
  <si>
    <t>Cloud-based construction</t>
  </si>
  <si>
    <t>PParke</t>
  </si>
  <si>
    <t>Parking Solutions mobile app</t>
  </si>
  <si>
    <t>SB Ventures</t>
  </si>
  <si>
    <t>Weddingz.in</t>
  </si>
  <si>
    <t>Online Marketplace for Wedding Venues and vendors</t>
  </si>
  <si>
    <t>Singularity Ventures</t>
  </si>
  <si>
    <t>Native Special</t>
  </si>
  <si>
    <t>Indian Sweets &amp; Snacks etailer</t>
  </si>
  <si>
    <t>Karur</t>
  </si>
  <si>
    <t>Indian Angel Network, Native Angels Network</t>
  </si>
  <si>
    <t>Fitnapp</t>
  </si>
  <si>
    <t>SD Group</t>
  </si>
  <si>
    <t>Ethosh</t>
  </si>
  <si>
    <t>Visual and Interactive communications Solutions</t>
  </si>
  <si>
    <t>B2B Wholesale Marketplace in India</t>
  </si>
  <si>
    <t>Bessemer Venture Partners, Stellaris Venture Partners, Jungle Venture Partners, Axis Capital</t>
  </si>
  <si>
    <t>IoT platform for Tyre Performance management &amp; tracking</t>
  </si>
  <si>
    <t>IvyCamp Ventures</t>
  </si>
  <si>
    <t>Umang Moondra</t>
  </si>
  <si>
    <t>MessaGif</t>
  </si>
  <si>
    <t>social messaging platform</t>
  </si>
  <si>
    <t>Undisclosed investor</t>
  </si>
  <si>
    <t>SmartHi</t>
  </si>
  <si>
    <t>Audit automation Solutions</t>
  </si>
  <si>
    <t>Singapore based investor</t>
  </si>
  <si>
    <t>CRON Systems</t>
  </si>
  <si>
    <t>Border Intrusion Alert Solutions</t>
  </si>
  <si>
    <t>YourNest Fund II</t>
  </si>
  <si>
    <t>CueMath</t>
  </si>
  <si>
    <t>Maths Learning program</t>
  </si>
  <si>
    <t>CapitalG, Sequoia India</t>
  </si>
  <si>
    <t>ChipperSage</t>
  </si>
  <si>
    <t>India Educational Investment Fund</t>
  </si>
  <si>
    <t>SelectJobs</t>
  </si>
  <si>
    <t>Online Job portal</t>
  </si>
  <si>
    <t>Khel Now</t>
  </si>
  <si>
    <t>Mobile-based Social Platform for Sports</t>
  </si>
  <si>
    <t>Indochine International</t>
  </si>
  <si>
    <t>NowFloats</t>
  </si>
  <si>
    <t>Platform to take businesses online</t>
  </si>
  <si>
    <t>Iron Pillar and IIFL, Blume Ventures, Omidyar Network</t>
  </si>
  <si>
    <t>Lets Transport</t>
  </si>
  <si>
    <t>Online transport vehicle booking platform</t>
  </si>
  <si>
    <t>GMO Japan, Neelesh Bhatnagar</t>
  </si>
  <si>
    <t>BetaOut</t>
  </si>
  <si>
    <t>ECommerce Marketing Software</t>
  </si>
  <si>
    <t>East Ventures &amp; Others</t>
  </si>
  <si>
    <t>Wishberry</t>
  </si>
  <si>
    <t>Crowdfunding Platform</t>
  </si>
  <si>
    <t>Sharad Sharma, Rajan Anandan,\\xc2\\xa0 Amit Ranjan, Alok Mittal &amp; others</t>
  </si>
  <si>
    <t>RML Agtech</t>
  </si>
  <si>
    <t>Agri Decision Support Solution for farmers</t>
  </si>
  <si>
    <t>IvyCap Ventures</t>
  </si>
  <si>
    <t>LoyaltyPrime</t>
  </si>
  <si>
    <t>Loyalty program management solutions</t>
  </si>
  <si>
    <t>Senovo, Unternehmertum Venture Capital, Alexander Bruehl</t>
  </si>
  <si>
    <t>InstaSafe</t>
  </si>
  <si>
    <t>Security-as-a-Service solution provider</t>
  </si>
  <si>
    <t>ABM Knowledgeware</t>
  </si>
  <si>
    <t>eCommerce Marketplace</t>
  </si>
  <si>
    <t>99Games</t>
  </si>
  <si>
    <t>Mobile Game Developer Studio</t>
  </si>
  <si>
    <t>Udupi</t>
  </si>
  <si>
    <t>AirMed Labs</t>
  </si>
  <si>
    <t>Health Tests Booking platform &amp; ePharmacy</t>
  </si>
  <si>
    <t>99PerHour</t>
  </si>
  <si>
    <t>Hyper-local Handyman Service provider</t>
  </si>
  <si>
    <t>V Aanand R</t>
  </si>
  <si>
    <t>Kochi Post</t>
  </si>
  <si>
    <t>English Online News portal</t>
  </si>
  <si>
    <t>Kochi</t>
  </si>
  <si>
    <t>Rajesh Yohannan, Puthen &amp; Cole</t>
  </si>
  <si>
    <t>Intuit Things</t>
  </si>
  <si>
    <t>IoT solutions for home automation applications</t>
  </si>
  <si>
    <t>Sanjay Mehta &amp; Others ( The Ten Minute Million)</t>
  </si>
  <si>
    <t>Cloudrino</t>
  </si>
  <si>
    <t>Cloud based Virtual Servers</t>
  </si>
  <si>
    <t>The Ten Minute Million</t>
  </si>
  <si>
    <t>FabX</t>
  </si>
  <si>
    <t>Used Furniture Marketplace</t>
  </si>
  <si>
    <t>Maptags</t>
  </si>
  <si>
    <t>Smart Online address tags</t>
  </si>
  <si>
    <t>YOLO Health</t>
  </si>
  <si>
    <t>Chandigarh Angels Network (CAN)</t>
  </si>
  <si>
    <t>Heads Up For Tails</t>
  </si>
  <si>
    <t>Online Pet Products Store</t>
  </si>
  <si>
    <t>Register My Marriage</t>
  </si>
  <si>
    <t>Online Marriage Registration services</t>
  </si>
  <si>
    <t>SidQam</t>
  </si>
  <si>
    <t>Healthcare Software System</t>
  </si>
  <si>
    <t>SQue Capital, Grace Capital Ventures, Soham Vencaps</t>
  </si>
  <si>
    <t>India Lends</t>
  </si>
  <si>
    <t>Online Instant personal Loan provider</t>
  </si>
  <si>
    <t>DSG Consumer Partners, American Express Ventures, Cyber Carrier VC, AdvantEdge Partners</t>
  </si>
  <si>
    <t>Slide App</t>
  </si>
  <si>
    <t>Lock screen Rewards mobile app</t>
  </si>
  <si>
    <t>Songhyun Investment</t>
  </si>
  <si>
    <t>Badiyajobs</t>
  </si>
  <si>
    <t>Entry-Level job Seekers platform</t>
  </si>
  <si>
    <t>Streo</t>
  </si>
  <si>
    <t>Live Music Streaming App</t>
  </si>
  <si>
    <t>GEMs Advisory, Quarizon</t>
  </si>
  <si>
    <t>TYGR</t>
  </si>
  <si>
    <t>Transport and logistics mobile App</t>
  </si>
  <si>
    <t>Franchise India</t>
  </si>
  <si>
    <t>Mr Hot Foods</t>
  </si>
  <si>
    <t>UrDoorStep</t>
  </si>
  <si>
    <t>Lakshmi Vilas Bank &amp; undisclosed HNIs</t>
  </si>
  <si>
    <t>On-demand, self-drive bike rental platform</t>
  </si>
  <si>
    <t>Grace Capital Ventures</t>
  </si>
  <si>
    <t>Diro Labs</t>
  </si>
  <si>
    <t>Mobile Contacts Management app</t>
  </si>
  <si>
    <t>Info Edge (India)</t>
  </si>
  <si>
    <t>THB</t>
  </si>
  <si>
    <t>Clinical research and data analytics</t>
  </si>
  <si>
    <t>Ajith Sukumaran, Currae Healthtech Fund</t>
  </si>
  <si>
    <t>LookAtMe</t>
  </si>
  <si>
    <t>Mobile App based Fashion Network</t>
  </si>
  <si>
    <t>Eros Labs</t>
  </si>
  <si>
    <t>Netree</t>
  </si>
  <si>
    <t>Mobile-only Retailers Engagement Solution</t>
  </si>
  <si>
    <t>The Chennai Angels, LetsVenture</t>
  </si>
  <si>
    <t>BookEventz</t>
  </si>
  <si>
    <t>Venue, Events Booking platform</t>
  </si>
  <si>
    <t>Investors from Mumbai Angels &amp; LetsVenture</t>
  </si>
  <si>
    <t>Tailslife</t>
  </si>
  <si>
    <t>Pet Parenting mobile app</t>
  </si>
  <si>
    <t>Mohan Kumar, V. Balakrishnan</t>
  </si>
  <si>
    <t>Self-Driven Car Services booking portal</t>
  </si>
  <si>
    <t>Edelweiss Private Equity</t>
  </si>
  <si>
    <t>WealthApp</t>
  </si>
  <si>
    <t>Online Investment Advisory platform</t>
  </si>
  <si>
    <t>Venk Krishnan, MJ Aravind, Vikram Kotak, Jayant Davar,\\xc2\\xa0 Ramkumar Nishtal, Arjun Sharmaa</t>
  </si>
  <si>
    <t>Vehico</t>
  </si>
  <si>
    <t>Connected Transportation solutions</t>
  </si>
  <si>
    <t>Calcutta Angel Network, Appliyifi</t>
  </si>
  <si>
    <t>Zest Money</t>
  </si>
  <si>
    <t>PayU</t>
  </si>
  <si>
    <t>GoMechanic</t>
  </si>
  <si>
    <t>Online Car servicing Booking platform</t>
  </si>
  <si>
    <t>Stalk Buy Love</t>
  </si>
  <si>
    <t>Fashion Apparel eTailer</t>
  </si>
  <si>
    <t>Kalaari Capital</t>
  </si>
  <si>
    <t>Beauty Products etailer</t>
  </si>
  <si>
    <t>Max Ventures and Industries</t>
  </si>
  <si>
    <t>Wittyparot</t>
  </si>
  <si>
    <t>Content Management &amp; Productivity platform</t>
  </si>
  <si>
    <t>NeuroEquilibrium</t>
  </si>
  <si>
    <t>Unicorn India Ventures</t>
  </si>
  <si>
    <t>Xseed Education</t>
  </si>
  <si>
    <t>Education &amp; learning Tech platform</t>
  </si>
  <si>
    <t>Verlinvest SA</t>
  </si>
  <si>
    <t>Rupaiya Exchange</t>
  </si>
  <si>
    <t>P2P Lending platform</t>
  </si>
  <si>
    <t>Doctor Insta</t>
  </si>
  <si>
    <t>Online Doctor Consulting platform</t>
  </si>
  <si>
    <t>Self-Branded Websites &amp; Apps for Ecommerce</t>
  </si>
  <si>
    <t>Axilor, undisclosed investors</t>
  </si>
  <si>
    <t>Fresh Food Concepts</t>
  </si>
  <si>
    <t>Cold Press Juice manufacturer &amp; seller</t>
  </si>
  <si>
    <t>Siddhartha Gupta, Ashvin Chadha</t>
  </si>
  <si>
    <t>Indifi</t>
  </si>
  <si>
    <t>GoComet</t>
  </si>
  <si>
    <t>Marketplace for International Freight</t>
  </si>
  <si>
    <t>India Quotient, Rajul Garg, Rajesh Yabaji, Chanakya Hridaya, Ramasubramaniam B, Vishwanathan, Nobel House, Sunstone Capital</t>
  </si>
  <si>
    <t>Online business-to-business (B2B) marketplace</t>
  </si>
  <si>
    <t>Zodius Technology Opportunities Fund, Matrix Partners</t>
  </si>
  <si>
    <t>Fitmein</t>
  </si>
  <si>
    <t>Fitness Discovery &amp; Booking platform</t>
  </si>
  <si>
    <t>FiNC, GHV</t>
  </si>
  <si>
    <t>Qacco</t>
  </si>
  <si>
    <t>Hotel Booking platform</t>
  </si>
  <si>
    <t>Lead Angels Network, Anbu Pandian, Prabhakar MR &amp; Others</t>
  </si>
  <si>
    <t>Fitness center aggregator &amp; Booking mobile app</t>
  </si>
  <si>
    <t>MoEngage</t>
  </si>
  <si>
    <t>User analytics and engagement platform</t>
  </si>
  <si>
    <t>Ten3t Health</t>
  </si>
  <si>
    <t>medical grade wearable patch maker</t>
  </si>
  <si>
    <t>V. Krishna Prasad, Bhupen Shah &amp; Others</t>
  </si>
  <si>
    <t>Trading Bells</t>
  </si>
  <si>
    <t>Online Share &amp; Commodity Broking platform</t>
  </si>
  <si>
    <t>Swastika Investmart Ltd</t>
  </si>
  <si>
    <t>SERV\\xe2\\x80\\x99D</t>
  </si>
  <si>
    <t>Financial Services For Unorganized Workforce</t>
  </si>
  <si>
    <t>Digital Financial Service Lab</t>
  </si>
  <si>
    <t>IdeaForge</t>
  </si>
  <si>
    <t>Drone Manufacturing</t>
  </si>
  <si>
    <t>WRV Capital and IndusAge Partners, Infosys Innovation Fund</t>
  </si>
  <si>
    <t>Amagi Media Labs</t>
  </si>
  <si>
    <t>Media Technology Solutions</t>
  </si>
  <si>
    <t>Emerald Media, Premji Invest</t>
  </si>
  <si>
    <t>Pocket Aces</t>
  </si>
  <si>
    <t>Digital Entertainment Company</t>
  </si>
  <si>
    <t>Sequoia Capital India, North Base Media, Aarin Capital, 3one4 Capital, Axilor Ventures, Kunal Shah, Sandeep Tandon</t>
  </si>
  <si>
    <t>Pi Data Centers</t>
  </si>
  <si>
    <t>Cloud Data Center Solutions provider</t>
  </si>
  <si>
    <t>Epsilon Venture Partners</t>
  </si>
  <si>
    <t>TripShelf</t>
  </si>
  <si>
    <t>Holiday Packages provider</t>
  </si>
  <si>
    <t>GEMS Advisory, Quarizon</t>
  </si>
  <si>
    <t>Events &amp; Activities Marketplace</t>
  </si>
  <si>
    <t>Rental property search portal</t>
  </si>
  <si>
    <t>KTB Network, SAIF Partners, BEENEXT, Digital Garage</t>
  </si>
  <si>
    <t>VivoCarat</t>
  </si>
  <si>
    <t>Online jewellery marketplace</t>
  </si>
  <si>
    <t>Tiyo</t>
  </si>
  <si>
    <t>Doctor Search Mobile App</t>
  </si>
  <si>
    <t>Ajith Nair</t>
  </si>
  <si>
    <t>Zoomcar</t>
  </si>
  <si>
    <t>Self-Driven Cab booking platform</t>
  </si>
  <si>
    <t>Cyber Carrier CL</t>
  </si>
  <si>
    <t>BYJU\\xe2\\x80\\x99s</t>
  </si>
  <si>
    <t>Online Learning platform</t>
  </si>
  <si>
    <t>International Financial Corporation</t>
  </si>
  <si>
    <t>Daily Subscription based Delivery service</t>
  </si>
  <si>
    <t>Dr. Apoorv Ranjan Sharma, Anil Jain, Anuj Golecha, Krishna Jhunjhunwala, Anirudh Damani</t>
  </si>
  <si>
    <t>The BlueBook</t>
  </si>
  <si>
    <t>online to offline marketing platform</t>
  </si>
  <si>
    <t>Indian Angel Network, Let\\xe2\\x80\\x99s Venture</t>
  </si>
  <si>
    <t>Babycare Products seller</t>
  </si>
  <si>
    <t>Fireside Ventures &amp; Others</t>
  </si>
  <si>
    <t>Vegetall</t>
  </si>
  <si>
    <t>Online Vegetable eTailer</t>
  </si>
  <si>
    <t>Innoplexus</t>
  </si>
  <si>
    <t>Data as a Service Provider</t>
  </si>
  <si>
    <t>HCS Venture capital fund</t>
  </si>
  <si>
    <t>Mindler</t>
  </si>
  <si>
    <t>Career Planning &amp; Assessment platform</t>
  </si>
  <si>
    <t>Taxmann</t>
  </si>
  <si>
    <t>MCaffeine</t>
  </si>
  <si>
    <t>Personal care product etailer</t>
  </si>
  <si>
    <t>Kaushal Agarwal, Harminder Sahani, KK Mehra, Pranay Jivrajka, Navjot Saini</t>
  </si>
  <si>
    <t>enKast</t>
  </si>
  <si>
    <t>Cloud based CRM for Agencies</t>
  </si>
  <si>
    <t>Ivy League Alumni Angel Network</t>
  </si>
  <si>
    <t>B2B platform for Merchants &amp; Retailers</t>
  </si>
  <si>
    <t>Incubate Fund, Lead Angels Group &amp; Others</t>
  </si>
  <si>
    <t>MyAdvo</t>
  </si>
  <si>
    <t>Legal Advice Platform</t>
  </si>
  <si>
    <t>Pradyumna Dalmia, S. Somasegar &amp; Others</t>
  </si>
  <si>
    <t>Asocon</t>
  </si>
  <si>
    <t>Process management startup</t>
  </si>
  <si>
    <t>LexComply</t>
  </si>
  <si>
    <t>Compliance Management Software</t>
  </si>
  <si>
    <t>Ajay Relan</t>
  </si>
  <si>
    <t>The Postbox</t>
  </si>
  <si>
    <t>Art &amp; Lifestyle ECommerce Store</t>
  </si>
  <si>
    <t>The Chennai Angels, Ritesh Mehta, Aruna Ganesh Ram</t>
  </si>
  <si>
    <t>Pandorum Technologies</t>
  </si>
  <si>
    <t>3D printed experimental Human Liver tissue creator</t>
  </si>
  <si>
    <t>Sachin Bansal, Binny Bansal</t>
  </si>
  <si>
    <t>Dekkho</t>
  </si>
  <si>
    <t>Video Streaming platform</t>
  </si>
  <si>
    <t>Shadowfox</t>
  </si>
  <si>
    <t>On-Demand Delivery Service</t>
  </si>
  <si>
    <t>SAAS ECommerce Retail app</t>
  </si>
  <si>
    <t>Nandan Nilekani</t>
  </si>
  <si>
    <t>Online event-booking platform</t>
  </si>
  <si>
    <t>Lead Angels, Mumbai Angels, LetsVenture, Girish Mathrubootham, Anbu Pandian</t>
  </si>
  <si>
    <t>Healthifyme</t>
  </si>
  <si>
    <t>LetsMD</t>
  </si>
  <si>
    <t>Healthcare plan comparison platform</t>
  </si>
  <si>
    <t>WaterBridge Ventures,</t>
  </si>
  <si>
    <t>Justbooks</t>
  </si>
  <si>
    <t>Library Chain Aggregator</t>
  </si>
  <si>
    <t>CoCreate Ventures</t>
  </si>
  <si>
    <t>InstantPay</t>
  </si>
  <si>
    <t>Digital payments &amp; recharge platform</t>
  </si>
  <si>
    <t>RB Investments,\\xc2\\xa0 Kaleden Holdings</t>
  </si>
  <si>
    <t>PickMyLaundry</t>
  </si>
  <si>
    <t>On-Demand Washing &amp; Dry Cleaning Services</t>
  </si>
  <si>
    <t>Kedar Lele, GHV Accelerator</t>
  </si>
  <si>
    <t>FreshDesk</t>
  </si>
  <si>
    <t>SAAS Based HelpDesk Services</t>
  </si>
  <si>
    <t>Sequoia Capital India, Accel Partners</t>
  </si>
  <si>
    <t>LaundryAnna</t>
  </si>
  <si>
    <t>Healthcare Services Comparison Platform</t>
  </si>
  <si>
    <t>Calcutta Angels Network, LetsVenture, Anupam Mittal, Currae Healthtech Fund</t>
  </si>
  <si>
    <t>Health Food Restaurant Chain</t>
  </si>
  <si>
    <t>Raman Roy, Ashish Gupta, Yogesh Andlay, Vaibhav Jain</t>
  </si>
  <si>
    <t>Zarget</t>
  </si>
  <si>
    <t>SaaS-based web optimisation and marketing platform</t>
  </si>
  <si>
    <t>DoSelect</t>
  </si>
  <si>
    <t>Skill Showcasing platform</t>
  </si>
  <si>
    <t>3one4 Capital, Mumbai Angels, Aarin Capital</t>
  </si>
  <si>
    <t>EasyPolicy</t>
  </si>
  <si>
    <t>Online insurance Portal</t>
  </si>
  <si>
    <t>Unilazer Ventures,</t>
  </si>
  <si>
    <t>Browntape</t>
  </si>
  <si>
    <t>cloud-based software solutions company</t>
  </si>
  <si>
    <t>Gati Ltd</t>
  </si>
  <si>
    <t>Connect India</t>
  </si>
  <si>
    <t>Last mile Delivery Network</t>
  </si>
  <si>
    <t>Aavishkaar Venture Management</t>
  </si>
  <si>
    <t>Corseco</t>
  </si>
  <si>
    <t>AI-based Software as a Service Solution provider</t>
  </si>
  <si>
    <t>Ameera Shah, Vivek Bhargava</t>
  </si>
  <si>
    <t>vImmune</t>
  </si>
  <si>
    <t>Immunisation Management Platform</t>
  </si>
  <si>
    <t>The Gourmet Jar</t>
  </si>
  <si>
    <t>Gourmet Food etailer</t>
  </si>
  <si>
    <t>Chandigarh Angels Network</t>
  </si>
  <si>
    <t>Medzin</t>
  </si>
  <si>
    <t>Online ordering &amp; Delivery of medicines</t>
  </si>
  <si>
    <t>A M Sikander</t>
  </si>
  <si>
    <t>Packaging Material Marketplace</t>
  </si>
  <si>
    <t>IDG Ventures, Accel Partners</t>
  </si>
  <si>
    <t>Technology based Logistics platform</t>
  </si>
  <si>
    <t>JustRide</t>
  </si>
  <si>
    <t>Online Car Sharing platform</t>
  </si>
  <si>
    <t>Justin Kan, Qasar Younis, Paul Bucche, Susa Ventures, Kima Ventures, Axan Venture, SCM Holdings</t>
  </si>
  <si>
    <t>IIM Jobs</t>
  </si>
  <si>
    <t>Online Job Portal</t>
  </si>
  <si>
    <t>India Quotient</t>
  </si>
  <si>
    <t>Online Property Search Portal</t>
  </si>
  <si>
    <t>ADAG Reliance Private Equity</t>
  </si>
  <si>
    <t>GolfLAN</t>
  </si>
  <si>
    <t>Golf Session Online Bookings platform</t>
  </si>
  <si>
    <t>YourNest Angel Fund, iSON</t>
  </si>
  <si>
    <t>Yottaasys</t>
  </si>
  <si>
    <t>Data Sciences platform</t>
  </si>
  <si>
    <t>Gleevoaz Ventures</t>
  </si>
  <si>
    <t>Tone Tag</t>
  </si>
  <si>
    <t>Contactless Payment Solution</t>
  </si>
  <si>
    <t>Arun Seth, T.V. Mohandas Pai, Anand Chandrasekaran, Deepak Ghaisas</t>
  </si>
  <si>
    <t>Life in Control</t>
  </si>
  <si>
    <t>Online Diabetes Management platform</t>
  </si>
  <si>
    <t>Active.ai</t>
  </si>
  <si>
    <t>Banking &amp; Fintech Platform</t>
  </si>
  <si>
    <t>Kalaari Capital, IDG Ventures India</t>
  </si>
  <si>
    <t>ElasticRun</t>
  </si>
  <si>
    <t>Tech driven Logistic &amp; distribution platform</t>
  </si>
  <si>
    <t>Online Rental discovery</t>
  </si>
  <si>
    <t>Used Furniture &amp; Appliances Marketplace</t>
  </si>
  <si>
    <t>Sequoia India, BEENEXT, Helion Ventures</t>
  </si>
  <si>
    <t>PlaySimple</t>
  </si>
  <si>
    <t>Mobile Gaming portal</t>
  </si>
  <si>
    <t>SAIF Partners, IDG Ventures India</t>
  </si>
  <si>
    <t>Stasis Labs</t>
  </si>
  <si>
    <t>Cloud based\\xc2\\xa0 health monitoring platform</t>
  </si>
  <si>
    <t>RTP-HC, Wonder Ventures, Techstars Ventures &amp; Others</t>
  </si>
  <si>
    <t>Scienaptic</t>
  </si>
  <si>
    <t>Pramod Bhasin</t>
  </si>
  <si>
    <t>Koovs</t>
  </si>
  <si>
    <t>Fashion eTailer</t>
  </si>
  <si>
    <t>Times of India Group &amp; Existing investors</t>
  </si>
  <si>
    <t>Lawrato</t>
  </si>
  <si>
    <t>Free Legal Advice</t>
  </si>
  <si>
    <t>Trip Tap Toe</t>
  </si>
  <si>
    <t>Online Travel Portal</t>
  </si>
  <si>
    <t>R.S Sharma</t>
  </si>
  <si>
    <t>Pictor Imaging</t>
  </si>
  <si>
    <t>Product Photography Mobile App</t>
  </si>
  <si>
    <t>GramCover</t>
  </si>
  <si>
    <t>Insurance Marketplace for the Rural Sector</t>
  </si>
  <si>
    <t>Omnivore Capital</t>
  </si>
  <si>
    <t>AerMed</t>
  </si>
  <si>
    <t>Hitesh Windlass</t>
  </si>
  <si>
    <t>WorkIndia</t>
  </si>
  <si>
    <t>Job Board for Clue Collar Jobs</t>
  </si>
  <si>
    <t>Asuka Holdings</t>
  </si>
  <si>
    <t>Bats on delivery</t>
  </si>
  <si>
    <t>Online food, Grocery ordering &amp; Delivery</t>
  </si>
  <si>
    <t>Devdeep Singh</t>
  </si>
  <si>
    <t>numberz.in</t>
  </si>
  <si>
    <t>Cash Flow Management Solution for Businesses</t>
  </si>
  <si>
    <t>Kae Capital, Khosla Impact</t>
  </si>
  <si>
    <t>Housing.com</t>
  </si>
  <si>
    <t>Real Estate Portal</t>
  </si>
  <si>
    <t>Softbank Group</t>
  </si>
  <si>
    <t>Awesummly</t>
  </si>
  <si>
    <t>Short News Mobile App</t>
  </si>
  <si>
    <t>Vivek Bhargava, Ameera Shah</t>
  </si>
  <si>
    <t>VoLT</t>
  </si>
  <si>
    <t>Ed-Tech Platform</t>
  </si>
  <si>
    <t>YMS Mobitech</t>
  </si>
  <si>
    <t>Vymo</t>
  </si>
  <si>
    <t>SaaS-based predictive analytics platform</t>
  </si>
  <si>
    <t>ShubhLoans</t>
  </si>
  <si>
    <t>Consumer Finance &amp; Credit Score platform</t>
  </si>
  <si>
    <t>Sanjai Vohra, V. Bunty Bohra</t>
  </si>
  <si>
    <t>Noddapp</t>
  </si>
  <si>
    <t>App based networking platform</t>
  </si>
  <si>
    <t>Undisclosed multiple investors</t>
  </si>
  <si>
    <t>Knowlarity</t>
  </si>
  <si>
    <t>Cloud Telephony Platform</t>
  </si>
  <si>
    <t>Delta Partners, Sequoia India,\\xc2\\xa0 Mayfield, Blacksoil, Trifecta Capital</t>
  </si>
  <si>
    <t>Infisecure</t>
  </si>
  <si>
    <t>Bot Protection Solutions</t>
  </si>
  <si>
    <t>IDG Ventures, Axilor Ventures</t>
  </si>
  <si>
    <t>Lightspeed Venture Partners India, Lightspeed US</t>
  </si>
  <si>
    <t>FroyoFit</t>
  </si>
  <si>
    <t>Fitness Discovery Platform</t>
  </si>
  <si>
    <t>Dr. Pooja Gandhi</t>
  </si>
  <si>
    <t>Betterplace</t>
  </si>
  <si>
    <t>Background Verification Services</t>
  </si>
  <si>
    <t>Venture Highway</t>
  </si>
  <si>
    <t>Local Language Social Networking Platform</t>
  </si>
  <si>
    <t>Lightspeed India Partners, SAIF Partners, India Quotient, Venture Highway</t>
  </si>
  <si>
    <t>UClean</t>
  </si>
  <si>
    <t>Tech Enabled Laundry Service Provider</t>
  </si>
  <si>
    <t>Servify</t>
  </si>
  <si>
    <t>Personal Device Assistant App</t>
  </si>
  <si>
    <t>Blume Ventures, BEENEXT, Barkawi Holdings GmbH, TM Service Technology Holdings Gmbh, Sreevathsa Prabhakar</t>
  </si>
  <si>
    <t>Hubilo</t>
  </si>
  <si>
    <t>End-to-end Event Organizers Solutions</t>
  </si>
  <si>
    <t>Girish Mathrubootham, VC Karthic, Miten Mehta, Umasankar Nistala, Rakesh Patel, Akash Bhavsar, Jeevanandhan Rajagopal, Vikas Chadha &amp; Others</t>
  </si>
  <si>
    <t>FunOnGo</t>
  </si>
  <si>
    <t>Digital Media Content and Distribution platform</t>
  </si>
  <si>
    <t>Reliance Entertainment</t>
  </si>
  <si>
    <t>121Policy</t>
  </si>
  <si>
    <t>TapChief</t>
  </si>
  <si>
    <t>Professional Expert Advice Platform</t>
  </si>
  <si>
    <t>Paytm, Aprameya Radhakrishna, Subramanya Venkat, Venk Krishnan</t>
  </si>
  <si>
    <t>Kloseby</t>
  </si>
  <si>
    <t>proximity based\\xc2\\xa0 Rewards platform</t>
  </si>
  <si>
    <t>WholeSaleBox</t>
  </si>
  <si>
    <t>B2B Wholesale Apparel Marketplace</t>
  </si>
  <si>
    <t>Manish Maheshwari, Contrarian Vriddhi Fund</t>
  </si>
  <si>
    <t>Crossahead</t>
  </si>
  <si>
    <t>Creative Artists Discovery &amp; Booking platform</t>
  </si>
  <si>
    <t>Mohit Sharma</t>
  </si>
  <si>
    <t>Affordplan</t>
  </si>
  <si>
    <t>Savings platform for Medical Expenses</t>
  </si>
  <si>
    <t>Prime Venture Partners, Kalaari Capital</t>
  </si>
  <si>
    <t>Mobile App for SAAS based Training</t>
  </si>
  <si>
    <t>Silver Range Investments, Lumina Datamatics, Shun Yoshida &amp; Others</t>
  </si>
  <si>
    <t>ShopsUp</t>
  </si>
  <si>
    <t>Hyperlocal Shopping App</t>
  </si>
  <si>
    <t>Anand Sankeshwar, Yang Shu</t>
  </si>
  <si>
    <t>Indofash</t>
  </si>
  <si>
    <t>Ethnic Indian Fashion Marketplace</t>
  </si>
  <si>
    <t>Shekhar Sahu, Nitesh Pant</t>
  </si>
  <si>
    <t>Entropika</t>
  </si>
  <si>
    <t>AI, Machine learning Solutions</t>
  </si>
  <si>
    <t>Dileep Bhatt, Milind Chaudhary</t>
  </si>
  <si>
    <t>MarianaIQ</t>
  </si>
  <si>
    <t>AI-driven B2B marketing platform</t>
  </si>
  <si>
    <t>Chai Thela</t>
  </si>
  <si>
    <t>Quick Service Restaurants</t>
  </si>
  <si>
    <t>Interviewpad</t>
  </si>
  <si>
    <t>Engineering Interview facilitation platform</t>
  </si>
  <si>
    <t>Krishna Rokhale</t>
  </si>
  <si>
    <t>Math Buddy</t>
  </si>
  <si>
    <t>Online Math Learn</t>
  </si>
  <si>
    <t>Menterra Social Impact Fund</t>
  </si>
  <si>
    <t>Pulse</t>
  </si>
  <si>
    <t>Campus Social Networking App</t>
  </si>
  <si>
    <t>Healthy Food Delivery platform</t>
  </si>
  <si>
    <t>Blume Ventures &amp; Others</t>
  </si>
  <si>
    <t>Carcrew.in</t>
  </si>
  <si>
    <t>Online Car repair Marketplace</t>
  </si>
  <si>
    <t>TVS Group</t>
  </si>
  <si>
    <t>MeraKisan</t>
  </si>
  <si>
    <t>Fruit &amp; vegetable eTailer</t>
  </si>
  <si>
    <t>Mahindra Univeg</t>
  </si>
  <si>
    <t>Mystifly</t>
  </si>
  <si>
    <t>Airline Ticket Aggregator</t>
  </si>
  <si>
    <t>Recruit Holdings</t>
  </si>
  <si>
    <t>HelpChat</t>
  </si>
  <si>
    <t>AI Powered Content &amp; Commerce platform</t>
  </si>
  <si>
    <t>American Express Ventures, Sequoia Capital</t>
  </si>
  <si>
    <t>Speech Recognition Solutions</t>
  </si>
  <si>
    <t>IDG Ventures, Indian Angel Network (IAN), YourNest Angel Fund</t>
  </si>
  <si>
    <t>World Art Community</t>
  </si>
  <si>
    <t>Art &amp; Craft Marketplace</t>
  </si>
  <si>
    <t>Viraj Tyagi &amp; Others</t>
  </si>
  <si>
    <t>Giftxoxo</t>
  </si>
  <si>
    <t>Mahindra Holidays &amp; Resorts India Ltd</t>
  </si>
  <si>
    <t>Bharat Bazaar</t>
  </si>
  <si>
    <t>Online B2B Marketplace</t>
  </si>
  <si>
    <t>BeeNext, TV Mohandas Pai, Kunal Shah, Sandeep Tandon</t>
  </si>
  <si>
    <t>Health &amp; Fitness Wearable Device</t>
  </si>
  <si>
    <t>India Gifts Portal</t>
  </si>
  <si>
    <t>Naveen Arya, Tarun Joshi</t>
  </si>
  <si>
    <t>Industrial &amp; Home products marketplace</t>
  </si>
  <si>
    <t>Accel Partners, Jungle Ventures, SeedPlus</t>
  </si>
  <si>
    <t>NetLinx</t>
  </si>
  <si>
    <t>Internet Service Provider</t>
  </si>
  <si>
    <t>Xchange Investors NV, TransGlobal FZC</t>
  </si>
  <si>
    <t>Scandid</t>
  </si>
  <si>
    <t>Product Shopping Comparison App</t>
  </si>
  <si>
    <t>3One4 Capital</t>
  </si>
  <si>
    <t>Remitr</t>
  </si>
  <si>
    <t>Foreign Currency Payments Platform</t>
  </si>
  <si>
    <t>Vijay Shekhar Sharma, Pravin Gandhi,\\xc2\\xa0 Smart Start Fund; Kunal Shah,\\xc2\\xa0 Sandeep Tandon, Vishal Gondal, &amp; Others</t>
  </si>
  <si>
    <t>InnerChef</t>
  </si>
  <si>
    <t>Online food ordering platform</t>
  </si>
  <si>
    <t>Mistletoe, M&amp;S Partners</t>
  </si>
  <si>
    <t>AppsDaily</t>
  </si>
  <si>
    <t>Mobile Phone Theft, Damage Protection platform</t>
  </si>
  <si>
    <t>Zodius Capital, Kalaari Capital, Qualcomm Ventures, Russian venture capital fund Ru-Net, Mumbai Angels</t>
  </si>
  <si>
    <t>MuhurtMaza</t>
  </si>
  <si>
    <t>Online Puja Booking Service</t>
  </si>
  <si>
    <t>Azuro</t>
  </si>
  <si>
    <t>Rental Property Finder platform</t>
  </si>
  <si>
    <t>White Unicorn Ventures, Kae Capital, Mumbai Angels</t>
  </si>
  <si>
    <t>NeuroSynaptic</t>
  </si>
  <si>
    <t>Remote Healthcare Delivery Solutions</t>
  </si>
  <si>
    <t>Indian Angel Network, Healthsquad, Axilor Ventures</t>
  </si>
  <si>
    <t>UE LifeSciences</t>
  </si>
  <si>
    <t>Mobile Health Technology Solutions</t>
  </si>
  <si>
    <t>Kiran Mazumdar-Shaw, Unitus Seed Fund</t>
  </si>
  <si>
    <t>FindmeaShoe</t>
  </si>
  <si>
    <t>Footwear Recommendation App</t>
  </si>
  <si>
    <t>Ventureast Fund Advisors</t>
  </si>
  <si>
    <t>RealBox</t>
  </si>
  <si>
    <t>Data Sciences Platform</t>
  </si>
  <si>
    <t>Sportido</t>
  </si>
  <si>
    <t>Sports Discovery platform</t>
  </si>
  <si>
    <t>Sumpoorna Group</t>
  </si>
  <si>
    <t>GoZefo</t>
  </si>
  <si>
    <t>Helion Venture Partners, BeeNext</t>
  </si>
  <si>
    <t>RayIOT</t>
  </si>
  <si>
    <t>Baby Monitoring Devices manufacturer</t>
  </si>
  <si>
    <t>HAX Accelerator</t>
  </si>
  <si>
    <t>KOOH Sports</t>
  </si>
  <si>
    <t>Sports Training &amp; Technology</t>
  </si>
  <si>
    <t>HDFC, Faering Capital, Elevate Sports</t>
  </si>
  <si>
    <t>Flexiloans</t>
  </si>
  <si>
    <t>Online Funds Raising Platform</t>
  </si>
  <si>
    <t>Sanjay Nayar, Vikram Sud, Anil Jaggia, Narayan Seshadri</t>
  </si>
  <si>
    <t>Sibia Analytics</t>
  </si>
  <si>
    <t>Marketing &amp; Customer Analytics Solutions</t>
  </si>
  <si>
    <t>Radhakrishnan Natarajan &amp; Others</t>
  </si>
  <si>
    <t>Vithi.com</t>
  </si>
  <si>
    <t>Online Hair Extension etailer</t>
  </si>
  <si>
    <t>undisclosed investor</t>
  </si>
  <si>
    <t>Yupp TV</t>
  </si>
  <si>
    <t>Internet-based TV streaming service provider</t>
  </si>
  <si>
    <t>Emerald Media</t>
  </si>
  <si>
    <t>Deyor Camps</t>
  </si>
  <si>
    <t>Branded Camping location Aggregator</t>
  </si>
  <si>
    <t>Nitin Passi, Manickam Mahalingam, Udaan Angels, Rajesh Arora, Arkas Industries</t>
  </si>
  <si>
    <t>GrowX Ventures, Sunil Kalra, Arun Venkatachalam,\\xc2\\xa0 Badal Malick</t>
  </si>
  <si>
    <t>FabAlley</t>
  </si>
  <si>
    <t>online fashion brand store</t>
  </si>
  <si>
    <t>India Quotient, FAO Ventures, Indian Angel Network, Tushar Singh, Ranjan Sharma</t>
  </si>
  <si>
    <t>Shoekonnect</t>
  </si>
  <si>
    <t>B2B Marketplace for Shoes</t>
  </si>
  <si>
    <t>Agra</t>
  </si>
  <si>
    <t>Maya</t>
  </si>
  <si>
    <t>Womens Health Tracker App</t>
  </si>
  <si>
    <t>Rajan Anandan</t>
  </si>
  <si>
    <t>RoboVac</t>
  </si>
  <si>
    <t>waterless car washing solution</t>
  </si>
  <si>
    <t>Virendra Patel</t>
  </si>
  <si>
    <t>Newspatrolling</t>
  </si>
  <si>
    <t>Online News portal</t>
  </si>
  <si>
    <t>Postman</t>
  </si>
  <si>
    <t>API Platform</t>
  </si>
  <si>
    <t>ISFC</t>
  </si>
  <si>
    <t>Education Sector Lending</t>
  </si>
  <si>
    <t>Gray Matters Capital</t>
  </si>
  <si>
    <t>BeatRoute</t>
  </si>
  <si>
    <t>SAAS based mobile application platform</t>
  </si>
  <si>
    <t>Quarizon Consultancy Services LLP</t>
  </si>
  <si>
    <t>Kidsstoppress</t>
  </si>
  <si>
    <t>Parenting and Baby care Platform</t>
  </si>
  <si>
    <t>Karan Bhagat</t>
  </si>
  <si>
    <t>Co-Working Spaces aggregator</t>
  </si>
  <si>
    <t>Punit Soni</t>
  </si>
  <si>
    <t>DailyHunt</t>
  </si>
  <si>
    <t>Vernacular content mobile app</t>
  </si>
  <si>
    <t>ByteDance, Arun Sarin, Matrix Partners, Sequoia Capital India, Omidyar Network,\\xc2\\xa0 Falcon Edge</t>
  </si>
  <si>
    <t>Tazzo Bikes</t>
  </si>
  <si>
    <t>Motorbike rental platform</t>
  </si>
  <si>
    <t>DSG Consumer Partners</t>
  </si>
  <si>
    <t>MyKindofJob</t>
  </si>
  <si>
    <t>Internet &amp; Fresher Job platform</t>
  </si>
  <si>
    <t>Mayank Shah, Shreyans Shah</t>
  </si>
  <si>
    <t>B2B SAAS based product</t>
  </si>
  <si>
    <t>Vishnu Bhat, Rajiv Lunkad, Naresh Ravindranath</t>
  </si>
  <si>
    <t>Sports Social Network mobile app</t>
  </si>
  <si>
    <t>Boman Irani, Dhruv Chitgopekar, Prantik Dasgupta</t>
  </si>
  <si>
    <t>Yumigo</t>
  </si>
  <si>
    <t>App based Travel Discovery and Transactions platform</t>
  </si>
  <si>
    <t>Hemant Sahni</t>
  </si>
  <si>
    <t>Rentalpha</t>
  </si>
  <si>
    <t>equipment rental and leasing company</t>
  </si>
  <si>
    <t>Bravia Capital</t>
  </si>
  <si>
    <t>3Dexter</t>
  </si>
  <si>
    <t>3D Printing Solutions for Edu space</t>
  </si>
  <si>
    <t>Newbie Promoters</t>
  </si>
  <si>
    <t>BabyChakra</t>
  </si>
  <si>
    <t>Parenting and Child Care portal</t>
  </si>
  <si>
    <t>Coppre</t>
  </si>
  <si>
    <t>Copper based items etailer</t>
  </si>
  <si>
    <t>MySUN</t>
  </si>
  <si>
    <t>Solar Energy harnessing products marketplace</t>
  </si>
  <si>
    <t>General Catalyst Partners</t>
  </si>
  <si>
    <t>ePathsala</t>
  </si>
  <si>
    <t>Cloud based ERP for Accreditation &amp; ICT</t>
  </si>
  <si>
    <t>Hyderabad Angels, TLabs</t>
  </si>
  <si>
    <t>Online Furniture Rental platform</t>
  </si>
  <si>
    <t>Lightbox Ventures, Axis Capital &amp; Others</t>
  </si>
  <si>
    <t>Personal Wealth Management Platform &amp; App</t>
  </si>
  <si>
    <t>Saama Capital, Raghunandan G, Aprameya Radhakrishna</t>
  </si>
  <si>
    <t>Actofit</t>
  </si>
  <si>
    <t>Wearable Technology platform &amp; devices</t>
  </si>
  <si>
    <t>Next Orbit Ventures Fund</t>
  </si>
  <si>
    <t>Stayology</t>
  </si>
  <si>
    <t>Stay &amp; Travel related services</t>
  </si>
  <si>
    <t>Ranjan Pai</t>
  </si>
  <si>
    <t>Hipcask</t>
  </si>
  <si>
    <t>Alcoholic beverage discovery platform</t>
  </si>
  <si>
    <t>Train Travel Info mobile app</t>
  </si>
  <si>
    <t>Helion Ventures, Blume ventures</t>
  </si>
  <si>
    <t>ChatOnGo</t>
  </si>
  <si>
    <t>Hyperlocal\\xc2\\xa0 Communication Mobile app</t>
  </si>
  <si>
    <t>Janak Jain</t>
  </si>
  <si>
    <t>B2B Marketplace for traders</t>
  </si>
  <si>
    <t>KAE capital</t>
  </si>
  <si>
    <t>Health Test Discovery &amp; Ordering service</t>
  </si>
  <si>
    <t>BEENEXT</t>
  </si>
  <si>
    <t>Online Food Ordering platform/App</t>
  </si>
  <si>
    <t>IIFL Seed Ventures Fund, Mayfield Ventures</t>
  </si>
  <si>
    <t>Kredx</t>
  </si>
  <si>
    <t>Invoice discounting marketplace</t>
  </si>
  <si>
    <t>CreditMate</t>
  </si>
  <si>
    <t>Credit Report Info platform</t>
  </si>
  <si>
    <t>Pickrr</t>
  </si>
  <si>
    <t>Courier Logistics &amp; Order management Solutions</t>
  </si>
  <si>
    <t>Swastika Company Ltd</t>
  </si>
  <si>
    <t>SatvaKart</t>
  </si>
  <si>
    <t>Online Grocery Etailer</t>
  </si>
  <si>
    <t>SooperMO</t>
  </si>
  <si>
    <t>Android utility app suite creator</t>
  </si>
  <si>
    <t>Lalit Vase</t>
  </si>
  <si>
    <t>OrangeTwig</t>
  </si>
  <si>
    <t>Social Media Marketing platform</t>
  </si>
  <si>
    <t>Fashion Discovery App</t>
  </si>
  <si>
    <t>Astarc Ventures, Anand Chandrasekaran</t>
  </si>
  <si>
    <t>The Kettlery</t>
  </si>
  <si>
    <t>Online Tea Etailer</t>
  </si>
  <si>
    <t>hooting Starts Sports LLP, Franchise India Brands</t>
  </si>
  <si>
    <t>Idea Bubbles</t>
  </si>
  <si>
    <t>Doctor Consulting platform</t>
  </si>
  <si>
    <t>1Crowd, Eureka Forbes Ltd, Shapoorji Pallonji &amp; Co. Ltd.</t>
  </si>
  <si>
    <t>Truck Fleet Operation platform</t>
  </si>
  <si>
    <t>Omnivore Partners</t>
  </si>
  <si>
    <t>Electric Vehicle Manufacturer</t>
  </si>
  <si>
    <t>Hero MotoCorp</t>
  </si>
  <si>
    <t>Pikkol</t>
  </si>
  <si>
    <t>Relocation Service provider</t>
  </si>
  <si>
    <t>Ajay Nanavati, Afsal Salu</t>
  </si>
  <si>
    <t>Velmenni</t>
  </si>
  <si>
    <t>LiFi based wireless communication provider</t>
  </si>
  <si>
    <t>Volta Motors</t>
  </si>
  <si>
    <t>Electric Bike Manufacturer</t>
  </si>
  <si>
    <t>Cyclops</t>
  </si>
  <si>
    <t>Clinical and Wearable Diagnostic Product creator</t>
  </si>
  <si>
    <t>Impact Analytics</t>
  </si>
  <si>
    <t>Business intelligence and data science Startup</t>
  </si>
  <si>
    <t>Aarin Capital, Michael Herzig, Ashish Lakhanpal</t>
  </si>
  <si>
    <t>Talent Next</t>
  </si>
  <si>
    <t>Talent Discovery &amp; Audition management platform</t>
  </si>
  <si>
    <t>Karanpal Singh &amp; Others</t>
  </si>
  <si>
    <t>Artificial Intelligence platform</t>
  </si>
  <si>
    <t>Sequoia India, Exfinity Ventures, growX ventures,</t>
  </si>
  <si>
    <t>Mihup</t>
  </si>
  <si>
    <t>Personal Digital Assistant</t>
  </si>
  <si>
    <t>Renowala</t>
  </si>
  <si>
    <t>Home Improvement Marketplace</t>
  </si>
  <si>
    <t>Pradeep Dhobale</t>
  </si>
  <si>
    <t>IT Risk Assessment and Digital Security Services provider.</t>
  </si>
  <si>
    <t>Amit Choudhary</t>
  </si>
  <si>
    <t>Trackbizz</t>
  </si>
  <si>
    <t>Field Force Automation System</t>
  </si>
  <si>
    <t>Grasshoppers</t>
  </si>
  <si>
    <t>Social Quotient</t>
  </si>
  <si>
    <t>Platform for Social Causes</t>
  </si>
  <si>
    <t>Anita Dongre, Yash Dongre, Milind Sarwate</t>
  </si>
  <si>
    <t>William Bissel</t>
  </si>
  <si>
    <t>Women\xe2\x80\x99s Fashion Apparel eTailer</t>
  </si>
  <si>
    <t>Infina Finance Pvt. Ltd, Uday Kotak</t>
  </si>
  <si>
    <t>CheersOye!</t>
  </si>
  <si>
    <t>Online Gift Vouchers platform</t>
  </si>
  <si>
    <t>Online Eyewear eTailer</t>
  </si>
  <si>
    <t>PremjiInvest</t>
  </si>
  <si>
    <t>Hyperlocal doorstep Beauty Services provider</t>
  </si>
  <si>
    <t>Online Fashion Retailer</t>
  </si>
  <si>
    <t>Bangalore/ Bangkok</t>
  </si>
  <si>
    <t>Venturra Capital, Sequoia India, Susquehanna International Group.\\xc2\\xa0 Wavemaker Partners, Beenext, Beenos, Digital Garage</t>
  </si>
  <si>
    <t>Alternacare</t>
  </si>
  <si>
    <t>Simplilearn</t>
  </si>
  <si>
    <t>Online Certification programs</t>
  </si>
  <si>
    <t>Prozo</t>
  </si>
  <si>
    <t>Study Material Marketplace</t>
  </si>
  <si>
    <t>Earlsfield Capital, Sailender Solanki, Rajiv Solanki</t>
  </si>
  <si>
    <t>TopRankers</t>
  </si>
  <si>
    <t>Online Test Preparation platform</t>
  </si>
  <si>
    <t>CareerNet Consulting Pvt. Ltd, Ideation Initiative Pvt. Ltd,</t>
  </si>
  <si>
    <t>BuildTraders</t>
  </si>
  <si>
    <t>Online Construction Materials Marketplace</t>
  </si>
  <si>
    <t>Idein Ventures</t>
  </si>
  <si>
    <t>Online Learning App</t>
  </si>
  <si>
    <t>Chan Zuckerberg Initiative, Times Internet Ltd, Sequoia Capital, Sofina, Lightspeed Ventures</t>
  </si>
  <si>
    <t>Online Home Rental platform</t>
  </si>
  <si>
    <t>Freshboxx</t>
  </si>
  <si>
    <t>Fruits &amp; vegetable eTailer</t>
  </si>
  <si>
    <t>Hubli</t>
  </si>
  <si>
    <t>Ravi Linganuri</t>
  </si>
  <si>
    <t>CureInstant</t>
  </si>
  <si>
    <t>Social Health Networking Platform</t>
  </si>
  <si>
    <t>Dr. Rameshwar Kumar</t>
  </si>
  <si>
    <t>Poshtic</t>
  </si>
  <si>
    <t>Online health &amp; Wellness platform</t>
  </si>
  <si>
    <t>havya Sharma, Amit Nagar</t>
  </si>
  <si>
    <t>KarmaCircles</t>
  </si>
  <si>
    <t>Peer-to-peer Social Learning platform</t>
  </si>
  <si>
    <t>Harinder Takhar, Zain Raj, Dr. Prasad Kaipa, Abaran Deep, Aseem Sood, Mustafa Patni</t>
  </si>
  <si>
    <t>Purple Style Labs</t>
  </si>
  <si>
    <t>Personal Styling Online platform</t>
  </si>
  <si>
    <t>Augment Ventures, Rahul Kayan, Nikhil Golcha, Shubham Gupta, Roy Kwan</t>
  </si>
  <si>
    <t>Inuxu</t>
  </si>
  <si>
    <t>Online Advertising Solutions</t>
  </si>
  <si>
    <t>Fork Media</t>
  </si>
  <si>
    <t>Online Beauty products eTailer</t>
  </si>
  <si>
    <t>Sunil Munjal, Mariwala family</t>
  </si>
  <si>
    <t>Glam Studios</t>
  </si>
  <si>
    <t>Beauty Salon Aggregator</t>
  </si>
  <si>
    <t>Pradeep Mirani, Aqeel Ahmed, Anand Ladsariya, Nitin Agarwal</t>
  </si>
  <si>
    <t>Findow</t>
  </si>
  <si>
    <t>Fashion Discovery Mobile app</t>
  </si>
  <si>
    <t>Raj Singh Bhandal</t>
  </si>
  <si>
    <t>IdeaChakki</t>
  </si>
  <si>
    <t>Restaurant Menu &amp; Food mobile app</t>
  </si>
  <si>
    <t>ShoeKonnect</t>
  </si>
  <si>
    <t>Footwear &amp; Leather B2B App</t>
  </si>
  <si>
    <t>Indian Angels Network</t>
  </si>
  <si>
    <t>NearBuy</t>
  </si>
  <si>
    <t>Online Deals &amp; Discount platform</t>
  </si>
  <si>
    <t>BlackSoil Capital Pvt. Ltd.</t>
  </si>
  <si>
    <t>ZeroInfy</t>
  </si>
  <si>
    <t>Online Video Lectures platform</t>
  </si>
  <si>
    <t>Calcutta Angels Network</t>
  </si>
  <si>
    <t>Flocareer</t>
  </si>
  <si>
    <t>Jobs &amp; Skill Validation platform</t>
  </si>
  <si>
    <t>Balasubramanian Krishnamurthy, Sidhartha Hazarika &amp; Others</t>
  </si>
  <si>
    <t>LensPick</t>
  </si>
  <si>
    <t>eyewear eTailer</t>
  </si>
  <si>
    <t>Scadea Solutions Inc</t>
  </si>
  <si>
    <t>infeedo</t>
  </si>
  <si>
    <t>Employee engagement platform</t>
  </si>
  <si>
    <t>Dheeraj Jain, Palash Jain, Anupam Mittal, Ameera Shah,\\xc2\\xa0 Vivek Bhargava, Rahul Singh, Ambarish Gupta,</t>
  </si>
  <si>
    <t>Online furniture rental startup</t>
  </si>
  <si>
    <t>Lightbox Ventures and others</t>
  </si>
  <si>
    <t>GoPigeon</t>
  </si>
  <si>
    <t>on-demand logistics service provider</t>
  </si>
  <si>
    <t>NewsDistill</t>
  </si>
  <si>
    <t>City based News Aggregator App</t>
  </si>
  <si>
    <t>Ganesh Narasimhan, Ramana Thumu, Sudhir Mallem</t>
  </si>
  <si>
    <t>DoctorInsta</t>
  </si>
  <si>
    <t>Online Doctor Consultations</t>
  </si>
  <si>
    <t>Milofy</t>
  </si>
  <si>
    <t>Couple Socialization App</t>
  </si>
  <si>
    <t>Liqvid</t>
  </si>
  <si>
    <t>Integrated eLearning content solutions</t>
  </si>
  <si>
    <t>Online Food Ordering &amp; Delivery</t>
  </si>
  <si>
    <t>Codemojo</t>
  </si>
  <si>
    <t>JustLikeNew</t>
  </si>
  <si>
    <t>Online gadget Repair Services Marketplace</t>
  </si>
  <si>
    <t>JoeHukum</t>
  </si>
  <si>
    <t>Enterprise customer engagement solutions</t>
  </si>
  <si>
    <t>Sumit Jain</t>
  </si>
  <si>
    <t>Co Life</t>
  </si>
  <si>
    <t>shared living and working spaces platform</t>
  </si>
  <si>
    <t>PurpleDocs</t>
  </si>
  <si>
    <t>Electronic Health care records platform</t>
  </si>
  <si>
    <t>KellyGamma, Lead Angels &amp; Others</t>
  </si>
  <si>
    <t>Furniture eTailer</t>
  </si>
  <si>
    <t>Goldman Sachs Group, Zodius Technology Fund, Norwest Venture Partners, Bertelsmann India</t>
  </si>
  <si>
    <t>eQuickies</t>
  </si>
  <si>
    <t>Online Book etailer</t>
  </si>
  <si>
    <t>Lothal Angel Ventures</t>
  </si>
  <si>
    <t>Mobile-based social networking platform</t>
  </si>
  <si>
    <t>Anglian Omega Network</t>
  </si>
  <si>
    <t>Gadgetwood</t>
  </si>
  <si>
    <t>On-Demand Gadget repair services platform</t>
  </si>
  <si>
    <t>DailyRounds</t>
  </si>
  <si>
    <t>Mobile App for Doctors</t>
  </si>
  <si>
    <t>Accel Partners, Beenext, Powerhouse Ventures, Akusa Holdings</t>
  </si>
  <si>
    <t>Flixy Games</t>
  </si>
  <si>
    <t>Mobile Game Publisher for Indian audience</t>
  </si>
  <si>
    <t>Rebright Partners</t>
  </si>
  <si>
    <t>HashTaag</t>
  </si>
  <si>
    <t>Mobile App Development company</t>
  </si>
  <si>
    <t>PharmaRack</t>
  </si>
  <si>
    <t>SAAS application for Pharma Industry</t>
  </si>
  <si>
    <t>Currae Healthtech Fund, Unicorn India Ventures</t>
  </si>
  <si>
    <t>\\xc2\\xa0CloudCherry</t>
  </si>
  <si>
    <t>CRM SAAS Platform</t>
  </si>
  <si>
    <t>Vertex Ventures, Cisco Ventures, IDG Ventures</t>
  </si>
  <si>
    <t>Parentlane</t>
  </si>
  <si>
    <t>Social Platform for babycare and parenting</t>
  </si>
  <si>
    <t>Rohit MA</t>
  </si>
  <si>
    <t>First Moms Club</t>
  </si>
  <si>
    <t>Social Network for Mothers</t>
  </si>
  <si>
    <t>Idea Wave Labs</t>
  </si>
  <si>
    <t>inMotion</t>
  </si>
  <si>
    <t>Financial platform for daily wage earning communities</t>
  </si>
  <si>
    <t>Prashant Tandon, Gaurav Agarwal, Gaurav Bhogle, Shrishti Sahu, Shantanu Mathur, Prabhat Aggarwal</t>
  </si>
  <si>
    <t>Let\xe2\x80\x99s Barter</t>
  </si>
  <si>
    <t>Goods &amp; Services Barter Platform</t>
  </si>
  <si>
    <t>Scale Ventures Funds</t>
  </si>
  <si>
    <t>EvenGini</t>
  </si>
  <si>
    <t>Event Registration and Ticketing platform</t>
  </si>
  <si>
    <t>Procam International Pvt. Ltd</t>
  </si>
  <si>
    <t>Parenting Network Platform</t>
  </si>
  <si>
    <t>Flipkart Logistics Pvt. Ltd</t>
  </si>
  <si>
    <t>Canvs</t>
  </si>
  <si>
    <t>Community Platform for Artists and Designers</t>
  </si>
  <si>
    <t>Pratik Seal</t>
  </si>
  <si>
    <t>Beardo</t>
  </si>
  <si>
    <t>Mens Grooming products etailer</t>
  </si>
  <si>
    <t>Instacar</t>
  </si>
  <si>
    <t>Out-Station Taxi Rental Platform</t>
  </si>
  <si>
    <t>Swastika Co Ltd.</t>
  </si>
  <si>
    <t>Virtual Health Clinic for Women</t>
  </si>
  <si>
    <t>Druva</t>
  </si>
  <si>
    <t>Cloud Based Data Protection Solution</t>
  </si>
  <si>
    <t>Sequoia India, EDBI, Blue Cloud Ventures, Hercules Capital</t>
  </si>
  <si>
    <t>Promon</t>
  </si>
  <si>
    <t>Local Commerce Platform</t>
  </si>
  <si>
    <t>Now Capital</t>
  </si>
  <si>
    <t>Fastudent</t>
  </si>
  <si>
    <t>Education eCommerce platform</t>
  </si>
  <si>
    <t>Kanwaljit Singh, Ajay Lakhotia, Pavan Ongole, Ashish Gupta</t>
  </si>
  <si>
    <t>Unocoin</t>
  </si>
  <si>
    <t>Bitcoin Wallet</t>
  </si>
  <si>
    <t>Blume Ventures, Mumbai Angels, ah! Ventures, Digital Currency Group, Boost VC, Bank to the Future and Funders Club</t>
  </si>
  <si>
    <t>Demyto</t>
  </si>
  <si>
    <t>Vehicle maintenance Services platform</t>
  </si>
  <si>
    <t>Enterprise Cloud Solutions</t>
  </si>
  <si>
    <t>Bhavin Turakhia</t>
  </si>
  <si>
    <t>Kalaage</t>
  </si>
  <si>
    <t>Social Networking Platform for Writers</t>
  </si>
  <si>
    <t>Rajasthan Angel Innovators Network</t>
  </si>
  <si>
    <t>HealthKart</t>
  </si>
  <si>
    <t>Online Pharmacy &amp; Health Marketplace</t>
  </si>
  <si>
    <t>Sequoia Capital India, Omidyar Network, Kae Capital</t>
  </si>
  <si>
    <t>Doctor &amp; Clinic\\xc2\\xa0 Discovery Platform</t>
  </si>
  <si>
    <t>Mudit Saxena, Evan Lim</t>
  </si>
  <si>
    <t>RepairEasy</t>
  </si>
  <si>
    <t>Gadget Repair Services Platform</t>
  </si>
  <si>
    <t>Undisclosed HNIs</t>
  </si>
  <si>
    <t>Online Women\\xe2\\x80\\x99s Fashion Marketplace</t>
  </si>
  <si>
    <t>Tokri</t>
  </si>
  <si>
    <t>Hyperlocal Grocery Delivery platform</t>
  </si>
  <si>
    <t>Syska LED group</t>
  </si>
  <si>
    <t>Sheroes</t>
  </si>
  <si>
    <t>Online Job and Career Platform for Women</t>
  </si>
  <si>
    <t>Lumis Partners, The HR Fund, Rajul Garg, Quintillion Media</t>
  </si>
  <si>
    <t>Hyperlocal daily needs Products delivery platform</t>
  </si>
  <si>
    <t>Venk Krishnan, Aprameya Radhakrishna, Anupam Mittal, Kunal Shah, Tracxn Labs, Subramanya SV, Ravi Garkipati</t>
  </si>
  <si>
    <t>Yumlane</t>
  </si>
  <si>
    <t>Retail Food &amp; Snack Offline centres</t>
  </si>
  <si>
    <t>Binny Bansal, Anupam Mittal, Sachin Bhatia, Darius Pandole, Kunal Khattar, Dheerag Jain</t>
  </si>
  <si>
    <t>Xcode</t>
  </si>
  <si>
    <t>Personal Genomics</t>
  </si>
  <si>
    <t>ExtraCarbon</t>
  </si>
  <si>
    <t>Waste Recycle Management platform</t>
  </si>
  <si>
    <t>FlickBay</t>
  </si>
  <si>
    <t>Mobile Based Bollywood Discovery platform</t>
  </si>
  <si>
    <t>Paul Roy</t>
  </si>
  <si>
    <t>Petoo</t>
  </si>
  <si>
    <t>Existing Investors</t>
  </si>
  <si>
    <t>lehlehsports</t>
  </si>
  <si>
    <t>Sports Arena discovery</t>
  </si>
  <si>
    <t>Tricog</t>
  </si>
  <si>
    <t>Healthcare Analytics Platform</t>
  </si>
  <si>
    <t>Inventus Capital Partners, Blume Ventures &amp; Others</t>
  </si>
  <si>
    <t>VST Travels</t>
  </si>
  <si>
    <t>Travel Ticket Booking Software</t>
  </si>
  <si>
    <t>Kerala</t>
  </si>
  <si>
    <t>Promatus Group</t>
  </si>
  <si>
    <t>AdPushUp</t>
  </si>
  <si>
    <t>Ad optimization Platform</t>
  </si>
  <si>
    <t>Geniee, Inc, Purvi Capital</t>
  </si>
  <si>
    <t>Wefly Indoor Skydiving</t>
  </si>
  <si>
    <t>Indoor Skydiving Sports Provider</t>
  </si>
  <si>
    <t>Swastika Company Ltd.</t>
  </si>
  <si>
    <t>Mojarto</t>
  </si>
  <si>
    <t>Original Art, Digital Prints etailer</t>
  </si>
  <si>
    <t>Zipgrid</t>
  </si>
  <si>
    <t>Community services platform</t>
  </si>
  <si>
    <t>1Crowd (through crowd funding)</t>
  </si>
  <si>
    <t>Dental Protection Solution</t>
  </si>
  <si>
    <t>Centre for Innovation Incubation and Entrepreneurship (CIIE)</t>
  </si>
  <si>
    <t>Zeolr/RespirON</t>
  </si>
  <si>
    <t>Healthcare related IoT platform</t>
  </si>
  <si>
    <t>Photo Sharing Mobile App</t>
  </si>
  <si>
    <t>Anupam Mittal, Sharad Sharma &amp; 14 others</t>
  </si>
  <si>
    <t>Men\\xe2\\x80\\x99s Grooming Product etailer</t>
  </si>
  <si>
    <t>Noshir Kaka, Subramanian Ramadorai, Kiran Deshpande, Pankaj Gupta, Ravi Nigam &amp; Others</t>
  </si>
  <si>
    <t>Travelyaari</t>
  </si>
  <si>
    <t>Online ticket booking platform</t>
  </si>
  <si>
    <t>Gujarat Venture Finance Limited (GVFL), Bennett Coleman &amp; Co. Ltd</t>
  </si>
  <si>
    <t>Co-Working Spaces Discovery &amp; Booking platform</t>
  </si>
  <si>
    <t>Khattar Holdings, ThirtyThree Investments, Soumitra Sharma, Deepak Sharma, Sumit Dayal and others</t>
  </si>
  <si>
    <t>Genextstudents</t>
  </si>
  <si>
    <t>Online Tutoring Service provider</t>
  </si>
  <si>
    <t>1Crowd (through crowdfunding)</t>
  </si>
  <si>
    <t>Cloud Based Software Solutions Provider</t>
  </si>
  <si>
    <t>Norwest Venture Partners, Accel India</t>
  </si>
  <si>
    <t>Crofarm</t>
  </si>
  <si>
    <t>Agri-Tech supply chain Solution provider</t>
  </si>
  <si>
    <t>Mukul Singhal, Rohit Jain, Himanshu Aggrawal, Sunil Goyal Ashish Gupta,</t>
  </si>
  <si>
    <t>Faircent.com</t>
  </si>
  <si>
    <t>peer-to-peer lending platform</t>
  </si>
  <si>
    <t>Innovaccer</t>
  </si>
  <si>
    <t>Integrated Enterprise Analytics Platform</t>
  </si>
  <si>
    <t>Westbridge Capital Partners</t>
  </si>
  <si>
    <t>Cuberoot</t>
  </si>
  <si>
    <t>Data Analytics &amp; Audience Management Platform</t>
  </si>
  <si>
    <t>Funcastic</t>
  </si>
  <si>
    <t>B2C vernacular podcast aggregator platform</t>
  </si>
  <si>
    <t>HT Media Ltd, North Base Media</t>
  </si>
  <si>
    <t>Buttercups</t>
  </si>
  <si>
    <t>Women Intimate Wear eTailer</t>
  </si>
  <si>
    <t>Anand Chandrasekaran, Kanwaljit Singh, Manoj Varghese</t>
  </si>
  <si>
    <t>Raw Meat Products eTailer</t>
  </si>
  <si>
    <t>Ashvin Chadha</t>
  </si>
  <si>
    <t>Budget Hotels Aggregator</t>
  </si>
  <si>
    <t>Hike</t>
  </si>
  <si>
    <t>Mobile Messaging App</t>
  </si>
  <si>
    <t>Tencent Holdings, Foxconn Technology Group, Tiger Global, SoftBank Group, Bharti Enterprises</t>
  </si>
  <si>
    <t>Joolz</t>
  </si>
  <si>
    <t>Online Jewellery Store</t>
  </si>
  <si>
    <t>Powerhouse Ventures, M&amp;S Partners</t>
  </si>
  <si>
    <t>SaleBhai</t>
  </si>
  <si>
    <t>Sweets, Dry Fruits &amp; Handicrafts etailer</t>
  </si>
  <si>
    <t>Makkajai</t>
  </si>
  <si>
    <t>Online &amp; Mobile learning for kids</t>
  </si>
  <si>
    <t>Anand Chandrasekaran, Ananth Narayanan, Mekin Maheshwari, Ravi Garikipati, Divyesh Shah, Swastika Company Ltd</t>
  </si>
  <si>
    <t>Gradopedia</t>
  </si>
  <si>
    <t>Career progression Portal</t>
  </si>
  <si>
    <t>Undisclosed Dubai based HNIs</t>
  </si>
  <si>
    <t>MaalGaadi</t>
  </si>
  <si>
    <t>Online Logistics Marketplace</t>
  </si>
  <si>
    <t>Swan Angel Network,Sachin Khandelwal and others</t>
  </si>
  <si>
    <t>ZiPi</t>
  </si>
  <si>
    <t>Mobile Chatbot App</t>
  </si>
  <si>
    <t>Swan Angel Network</t>
  </si>
  <si>
    <t>Appknox</t>
  </si>
  <si>
    <t>Mobile security solutions</t>
  </si>
  <si>
    <t>SeedPlus, Infocomm Investments, Accel Partners RNT Associates</t>
  </si>
  <si>
    <t>Packers &amp; Movers</t>
  </si>
  <si>
    <t>Mobile based eCommerce SAAS platform</t>
  </si>
  <si>
    <t>Kashyap Deorah, Rajul Garg, Maninder Gulati</t>
  </si>
  <si>
    <t>Sesame Software</t>
  </si>
  <si>
    <t>Financial Technology Solutions Provider</t>
  </si>
  <si>
    <t>Kozhikode</t>
  </si>
  <si>
    <t>Speridian Technologies</t>
  </si>
  <si>
    <t>Quikr</t>
  </si>
  <si>
    <t>Classified Listings platform</t>
  </si>
  <si>
    <t>Digio</t>
  </si>
  <si>
    <t>Aadhar based Document Signing platform</t>
  </si>
  <si>
    <t>Ziffity</t>
  </si>
  <si>
    <t>Full Service Ecommerce Agency</t>
  </si>
  <si>
    <t>Aspire Systems</t>
  </si>
  <si>
    <t>Zzungry</t>
  </si>
  <si>
    <t>Satish Vasudeva, Madhusudhan Jujare &amp; Others</t>
  </si>
  <si>
    <t>Puro Wellness</t>
  </si>
  <si>
    <t>healthcare</t>
  </si>
  <si>
    <t>Organic,\\xc2\\xa0 Natural\\xc2\\xa0 Food substitute manufacturer</t>
  </si>
  <si>
    <t>Torrent Group</t>
  </si>
  <si>
    <t>Fitness Gym &amp; Services Discovery platform</t>
  </si>
  <si>
    <t>Saha Fund, Exfinity Venture Partners &amp; Others</t>
  </si>
  <si>
    <t>TAC Security</t>
  </si>
  <si>
    <t>Cyber-Security Solutions Provider</t>
  </si>
  <si>
    <t>Vijay Kedia</t>
  </si>
  <si>
    <t>Notesgen</t>
  </si>
  <si>
    <t>Online Notes Sharing Portal</t>
  </si>
  <si>
    <t>Riju Gupta, Kamal Chabra</t>
  </si>
  <si>
    <t>NearU</t>
  </si>
  <si>
    <t>Marketing app for retailers</t>
  </si>
  <si>
    <t>Dr. Goutam Challagalla</t>
  </si>
  <si>
    <t>Octo.ai</t>
  </si>
  <si>
    <t>Artificial Intelligence based marketing platform</t>
  </si>
  <si>
    <t>Outbox Ventures, Jaspreet Bindra, Arjun Malhotra, Rohan Malhotra, Sidharth Rao, Rakesh Agrawal</t>
  </si>
  <si>
    <t>ShaadiSaga</t>
  </si>
  <si>
    <t>Wedding Website Creator</t>
  </si>
  <si>
    <t>ah! Ventures, Anupam Mittal, Kunal Shah, Sandeep Tandon, Dheeraj Jain, Rohit Chokhani</t>
  </si>
  <si>
    <t>UnaAcademy</t>
  </si>
  <si>
    <t>Free Interactive education platform</t>
  </si>
  <si>
    <t>Blume Ventures, Sachin Bansal, Vijay Shekhar Sharma, Binny Bansal,\\xc2\\xa0 Kunal Shah, Sandeep Tandon, Ashish Tulsian</t>
  </si>
  <si>
    <t>Advenio</t>
  </si>
  <si>
    <t>Clinical Imaging Solution Provider</t>
  </si>
  <si>
    <t>Guarented</t>
  </si>
  <si>
    <t>Home Furnishing rental marketplace</t>
  </si>
  <si>
    <t>Beyond Evolution</t>
  </si>
  <si>
    <t>Mobile Apps &amp; Tech Services provider</t>
  </si>
  <si>
    <t>Vineet Taneja, Kamal Puri</t>
  </si>
  <si>
    <t>Uber Dreams</t>
  </si>
  <si>
    <t>Dreams fulfilling marketplace</t>
  </si>
  <si>
    <t>Mohit Lalvani</t>
  </si>
  <si>
    <t>Convegenius</t>
  </si>
  <si>
    <t>Edutainment platform</t>
  </si>
  <si>
    <t>Michael and Susan Dell Foundation</t>
  </si>
  <si>
    <t>UrbanLadder</t>
  </si>
  <si>
    <t>enCashea</t>
  </si>
  <si>
    <t>Scrap Collection and Recycling platform</t>
  </si>
  <si>
    <t>Kunal Shah, Sandeep Tandon, Tracxn Labs</t>
  </si>
  <si>
    <t>EngineerBabu</t>
  </si>
  <si>
    <t>Mobile App &amp; Web Development company</t>
  </si>
  <si>
    <t>Scale Ventures</t>
  </si>
  <si>
    <t>Cult</t>
  </si>
  <si>
    <t>Health and Fitness Centres</t>
  </si>
  <si>
    <t>WitWorks</t>
  </si>
  <si>
    <t>Consumer IoT Startup</t>
  </si>
  <si>
    <t>Fireside Ventures, Investopad, P39 Capital, Anupam Mittal, Pranay Jivrajka, Maninder Gulati, Abhinav Sinha</t>
  </si>
  <si>
    <t>NearFox</t>
  </si>
  <si>
    <t>Local Lifestyle Content and Discovery Platform</t>
  </si>
  <si>
    <t>Globevestor Angel Fund, Devendra Rane, Ravi Jain,\\xc2\\xa0 Arpan Nagdeve</t>
  </si>
  <si>
    <t>ZoomCar</t>
  </si>
  <si>
    <t>Self-driven car booking platform</t>
  </si>
  <si>
    <t>Ford Smart Mobility Llc</t>
  </si>
  <si>
    <t>Plix</t>
  </si>
  <si>
    <t>Photo and Video Sharing App</t>
  </si>
  <si>
    <t>Instalabs</t>
  </si>
  <si>
    <t>Mobikwik</t>
  </si>
  <si>
    <t>Digital Wallet platform</t>
  </si>
  <si>
    <t>Net1 UEPS Technologies Inc</t>
  </si>
  <si>
    <t>MyDidi</t>
  </si>
  <si>
    <t>on-demand, hyper-local Cleaning services provider</t>
  </si>
  <si>
    <t>Undisclosed Ex Mckinsey Directors and Partners</t>
  </si>
  <si>
    <t>CrownIt</t>
  </si>
  <si>
    <t>Cashback Mobile app</t>
  </si>
  <si>
    <t>Kunal Shah &amp; Sandeep Tandon, Girish Mathrubootham, Anand Chandrasekaran</t>
  </si>
  <si>
    <t>LoanTap</t>
  </si>
  <si>
    <t>Lending platform for Salaried professionals</t>
  </si>
  <si>
    <t>Dr. Abhishek Pandey, Jaysukh Sapra</t>
  </si>
  <si>
    <t>Runnr</t>
  </si>
  <si>
    <t>hyperlocal Logistics services provider</t>
  </si>
  <si>
    <t>Zolo</t>
  </si>
  <si>
    <t>on-demand online talent marketplace</t>
  </si>
  <si>
    <t>Hitouch AG</t>
  </si>
  <si>
    <t>Notion Press</t>
  </si>
  <si>
    <t>Self-Publishing books platform</t>
  </si>
  <si>
    <t>Undisclosed HNI investors</t>
  </si>
  <si>
    <t>LivSpace</t>
  </si>
  <si>
    <t>Online portal for Home Design</t>
  </si>
  <si>
    <t>Bessemer Venture Partners, Jungle Ventures, Helion Ventures</t>
  </si>
  <si>
    <t>iAugmentor Labs</t>
  </si>
  <si>
    <t>Assessment &amp; Learning Platform</t>
  </si>
  <si>
    <t>Rajasthan Angel Investor Network &amp; Others</t>
  </si>
  <si>
    <t>DayBox</t>
  </si>
  <si>
    <t>Fruit &amp; Vegetable Delivery platform</t>
  </si>
  <si>
    <t>Ashutosh Lawania, Rajul Jain, Badal Malick, Rishi Gupta &amp; Others</t>
  </si>
  <si>
    <t>MediaTek Inc.</t>
  </si>
  <si>
    <t>CropIn</t>
  </si>
  <si>
    <t>Agriculture Technology Solutions</t>
  </si>
  <si>
    <t>Sophia Investment ApS</t>
  </si>
  <si>
    <t>Photographer Discovery &amp; Information platform</t>
  </si>
  <si>
    <t>Prime Focus Technologies</t>
  </si>
  <si>
    <t>Hybrid Cloud technology enabled Media ERP platform</t>
  </si>
  <si>
    <t>Ambit Pragma</t>
  </si>
  <si>
    <t>Flyrobe</t>
  </si>
  <si>
    <t>Online fashion rental platform</t>
  </si>
  <si>
    <t>IDG Ventures, Sequoia Capital, GREE Ventures</t>
  </si>
  <si>
    <t>inclov</t>
  </si>
  <si>
    <t>Matchmaking App for Disabled</t>
  </si>
  <si>
    <t>Sarbvir Singh, Raghav Bahl</t>
  </si>
  <si>
    <t>RazorPay</t>
  </si>
  <si>
    <t>MasterCard</t>
  </si>
  <si>
    <t>HR Software Services Startup</t>
  </si>
  <si>
    <t>3one4 Capital, Tracxn Labs, Aaruha Technology Fund, Endiya Partners</t>
  </si>
  <si>
    <t>Seed Investment &amp; Innovation Platform</t>
  </si>
  <si>
    <t>Zaffiro Ventures</t>
  </si>
  <si>
    <t>PressPlay TV</t>
  </si>
  <si>
    <t>Sequoia Capital, SD Ventures, Vistaar Investment Advisors Pvt. Ltd.</t>
  </si>
  <si>
    <t>Playment</t>
  </si>
  <si>
    <t>Mobile Marketplace for Crowdsourced Work</t>
  </si>
  <si>
    <t>WealthTrust</t>
  </si>
  <si>
    <t>Wealth Management App</t>
  </si>
  <si>
    <t>Curefit</t>
  </si>
  <si>
    <t>Online Preventive Healthcare Platform</t>
  </si>
  <si>
    <t>Accel Partners, IDG Ventures, Kalaari Capital</t>
  </si>
  <si>
    <t>StitchWood</t>
  </si>
  <si>
    <t>Custom Furniture Online</t>
  </si>
  <si>
    <t>Deepak Gupta</t>
  </si>
  <si>
    <t>Grab.in</t>
  </si>
  <si>
    <t>hyperlocal logistics service</t>
  </si>
  <si>
    <t>Aramex Ventures Llc</t>
  </si>
  <si>
    <t>Fulfil.IO</t>
  </si>
  <si>
    <t>Cloud Based ERP Software</t>
  </si>
  <si>
    <t>US</t>
  </si>
  <si>
    <t>NeoGrowth</t>
  </si>
  <si>
    <t>SME Lending platform</t>
  </si>
  <si>
    <t>IIFL Wealth Management Seed Venture Fund, Omidyar Network, Khosla Impact, Aspada</t>
  </si>
  <si>
    <t>SeeDoc</t>
  </si>
  <si>
    <t>Video Based Doctor Consulting platform App</t>
  </si>
  <si>
    <t>YourNest Angel Fund\\xc2\\xa0 &amp; Others</t>
  </si>
  <si>
    <t>Event &amp; Movie Ticketing platform</t>
  </si>
  <si>
    <t>Stripes Group, Network 18, Accel Partners, SAIF Partners</t>
  </si>
  <si>
    <t>Sequoia Capital, Rohit Bansal, Kunal Bahl, Sandeep Tandon, Kunal Shah, Zishaan Hayath,\\xc2\\xa0 Abhishek Jain</t>
  </si>
  <si>
    <t>HappilyUnmarried</t>
  </si>
  <si>
    <t>Online Merchandize etailer</t>
  </si>
  <si>
    <t>Don\\xe2\\x80\\x99t Scratch Your Head</t>
  </si>
  <si>
    <t>Full Stack Offline &amp; Online ERP Solution</t>
  </si>
  <si>
    <t>Gaurav Singhvi, Zaffiro Ventures</t>
  </si>
  <si>
    <t>Wedding Wishlist</t>
  </si>
  <si>
    <t>Wedding Wishlist, Gifts &amp; Registry Creation platform</t>
  </si>
  <si>
    <t>Kirthiga Reddy, Renuka Ramanath,Cherry Tin</t>
  </si>
  <si>
    <t>AppDaily</t>
  </si>
  <si>
    <t>Mobile Security App development &amp; Distribution</t>
  </si>
  <si>
    <t>Kalaari Capital, Qualcomm Ventures, ru-Net, Zodius Technology Opportunities Fund,</t>
  </si>
  <si>
    <t>Adytude</t>
  </si>
  <si>
    <t>Gamified Consumer Insights Portal</t>
  </si>
  <si>
    <t>Quickli</t>
  </si>
  <si>
    <t>On-Demand Delivery Startup</t>
  </si>
  <si>
    <t>AVG Group, 500 Startups</t>
  </si>
  <si>
    <t>SpectraVR</t>
  </si>
  <si>
    <t>Virtual Reality Content Studio</t>
  </si>
  <si>
    <t>Rothenberg Ventures</t>
  </si>
  <si>
    <t>Online Car Repair and Servicing Booking platform</t>
  </si>
  <si>
    <t>Alex Chua, Rahul Garg</t>
  </si>
  <si>
    <t>Online Food Ordering &amp; Delivery Platform</t>
  </si>
  <si>
    <t>Kalaari Capital, India Quotient</t>
  </si>
  <si>
    <t>Beauty Products Marketplace</t>
  </si>
  <si>
    <t>JSW Ventures, Blume Ventures &amp; IvyCap Ventures</t>
  </si>
  <si>
    <t>Trak N Tell</t>
  </si>
  <si>
    <t>Car Tracking &amp; Safety System</t>
  </si>
  <si>
    <t>Brian Acton</t>
  </si>
  <si>
    <t>Overcart.com</t>
  </si>
  <si>
    <t>Unboxed &amp; refurbished electronic products marketplace</t>
  </si>
  <si>
    <t>JSW Ventures, Omidyar Network, Sattva Capital, Venture Works</t>
  </si>
  <si>
    <t>SirionLabs</t>
  </si>
  <si>
    <t>SAAS based Service Agreement Management</t>
  </si>
  <si>
    <t>Education Focused Financing Platform</t>
  </si>
  <si>
    <t>Stanford Angels &amp; Entrepreneurs, Harvard Angels</t>
  </si>
  <si>
    <t>MintM</t>
  </si>
  <si>
    <t>Digital Marketing &amp; AdTech Platform</t>
  </si>
  <si>
    <t>Mumbai Angels,\\xc2\\xa0 Times Internet</t>
  </si>
  <si>
    <t>HitGrit</t>
  </si>
  <si>
    <t>Online Legal Consultation platform</t>
  </si>
  <si>
    <t>Ashish Mahajan, Sarvesh Sharma</t>
  </si>
  <si>
    <t>Find My Stay</t>
  </si>
  <si>
    <t>Online Budget Hotel Aggregator &amp; Booking Platform</t>
  </si>
  <si>
    <t>Rishi Parti, Yogesh Bansal</t>
  </si>
  <si>
    <t>YAAP</t>
  </si>
  <si>
    <t>Online Content Discovery, Creation &amp; Distribution Platform</t>
  </si>
  <si>
    <t>Rainmaker Ventures</t>
  </si>
  <si>
    <t>Utoo Cabs</t>
  </si>
  <si>
    <t>Cab aggregation &amp; Rental platform</t>
  </si>
  <si>
    <t>Ajay Piramal</t>
  </si>
  <si>
    <t>Twigly</t>
  </si>
  <si>
    <t>Online Food Ordering &amp; Delivery Startup</t>
  </si>
  <si>
    <t>Tracxn Labs, Hyderabad Angels, Kunal Shah, Gaurav Bhalotia</t>
  </si>
  <si>
    <t>Vernacular Language Content Creation &amp; Sharing App</t>
  </si>
  <si>
    <t>SAIF Partners, India Quotient</t>
  </si>
  <si>
    <t>Urban Tailor</t>
  </si>
  <si>
    <t>E-Tailoring service provider</t>
  </si>
  <si>
    <t>RentMojo</t>
  </si>
  <si>
    <t>Online Furniture Renting Platform</t>
  </si>
  <si>
    <t>Accel Partners, IDG Ventures India</t>
  </si>
  <si>
    <t>CityFurnish</t>
  </si>
  <si>
    <t>HEAL Institute</t>
  </si>
  <si>
    <t>Sports Focused Healthcare Startup</t>
  </si>
  <si>
    <t>Jaspal Bindra, Parth Jindal</t>
  </si>
  <si>
    <t>Augrav</t>
  </si>
  <si>
    <t>Personalized precious Jewellery etailer</t>
  </si>
  <si>
    <t>ShoppinPal</t>
  </si>
  <si>
    <t>M-Commerce Solutions for Retail Stores</t>
  </si>
  <si>
    <t>Plug and Play Tech Center, Steelhead Ventures &amp; Others</t>
  </si>
  <si>
    <t>TransTutors / AskIITians</t>
  </si>
  <si>
    <t>Online Education &amp; Tutoring portals</t>
  </si>
  <si>
    <t>500 Startups</t>
  </si>
  <si>
    <t>WorkApps</t>
  </si>
  <si>
    <t>Enterprise Work Management Software</t>
  </si>
  <si>
    <t>BankerBay</t>
  </si>
  <si>
    <t>Online Investment Banking platform</t>
  </si>
  <si>
    <t>BaggOut</t>
  </si>
  <si>
    <t>Women\\xe2\\x80\\x99s Fashion etailer</t>
  </si>
  <si>
    <t>Sumit Jain, Sumit Jain, Anurag Gupta, Varun Khanna, Faraz Khan</t>
  </si>
  <si>
    <t>Travel Package Marketplace</t>
  </si>
  <si>
    <t>GEMS group</t>
  </si>
  <si>
    <t>SatvaCart</t>
  </si>
  <si>
    <t>Online Grocers</t>
  </si>
  <si>
    <t>Abhijit Avasthi, Karan Chellani, SP Vijay</t>
  </si>
  <si>
    <t>Ridlr</t>
  </si>
  <si>
    <t>Public Transport Mobile App</t>
  </si>
  <si>
    <t>Times Internet, Innoven Capital, Matrix Partners India, Qualcomm Ventures</t>
  </si>
  <si>
    <t>Yellowdig</t>
  </si>
  <si>
    <t>Zuppler</t>
  </si>
  <si>
    <t>Online Food Ordering platform</t>
  </si>
  <si>
    <t>BlueStone</t>
  </si>
  <si>
    <t>Jewellery Etailer</t>
  </si>
  <si>
    <t>IIFL and Accel Partners, Kalaari Capital, IvyCap Ventures, RB Investments</t>
  </si>
  <si>
    <t>underDOGS</t>
  </si>
  <si>
    <t>Game Development Startup</t>
  </si>
  <si>
    <t>Intelli Reboot Digital Pvt. Ltd</t>
  </si>
  <si>
    <t>ImageProVision</t>
  </si>
  <si>
    <t>Image Analysis Solutions</t>
  </si>
  <si>
    <t>Satish Jamdar</t>
  </si>
  <si>
    <t>Sagacito</t>
  </si>
  <si>
    <t>Cloud-Based Enterprise Solutions</t>
  </si>
  <si>
    <t>Star India Pvt. Ltd</t>
  </si>
  <si>
    <t>Deal4Loans / Wishfin</t>
  </si>
  <si>
    <t>\\nLoans Comparison platform\\n\\n\\n\\n     (adsbygoogle = window.adsbygoogle || []).push({});\\n\\n</t>
  </si>
  <si>
    <t>Franklin Templeton International Services Pvt. Ltd</t>
  </si>
  <si>
    <t>NiYO Solutions</t>
  </si>
  <si>
    <t>Payroll &amp; Benefits Software solutions</t>
  </si>
  <si>
    <t>Prime Venture Partners</t>
  </si>
  <si>
    <t>AppLop</t>
  </si>
  <si>
    <t>Mobile Apps SaaS Platform</t>
  </si>
  <si>
    <t>Green House Ventures Accelerator</t>
  </si>
  <si>
    <t>Tax2Win</t>
  </si>
  <si>
    <t>Online Tax Filing Portal</t>
  </si>
  <si>
    <t>Truckola</t>
  </si>
  <si>
    <t>Tech-focused cargo transport startup</t>
  </si>
  <si>
    <t>Abhishek Agarwal, Krishnakumar Nataraj, Sarath Sura, Shanti Mohan, Sarthak and Nihit Agarwal, Suramya Gupta</t>
  </si>
  <si>
    <t>iServe Financial</t>
  </si>
  <si>
    <t>Loan Comparison &amp; Deals platform</t>
  </si>
  <si>
    <t>Nilesh Shah</t>
  </si>
  <si>
    <t>MyTaxiIndia</t>
  </si>
  <si>
    <t>Online Car rental booking platform</t>
  </si>
  <si>
    <t>Nihon Kotsu Co</t>
  </si>
  <si>
    <t>AbeRuk</t>
  </si>
  <si>
    <t>Online Marketplace for books</t>
  </si>
  <si>
    <t>Swastika Company Pvt Ltd</t>
  </si>
  <si>
    <t>Wiwigo</t>
  </si>
  <si>
    <t>Inter-City Taxi Booking platform</t>
  </si>
  <si>
    <t>Drums Food</t>
  </si>
  <si>
    <t>Yogurt and Ice Cream maker</t>
  </si>
  <si>
    <t>Verlinvest, DSG Consumer Partners</t>
  </si>
  <si>
    <t>Chikoop</t>
  </si>
  <si>
    <t>Free Ad based Voice Calling</t>
  </si>
  <si>
    <t>BRIDGEi2I</t>
  </si>
  <si>
    <t>Data Analytics Platform</t>
  </si>
  <si>
    <t>Online marketplace for used automobiles</t>
  </si>
  <si>
    <t>Beenext, Digital Garage, Lightbox, Beenos</t>
  </si>
  <si>
    <t>On-Demand Healthcare Service provider</t>
  </si>
  <si>
    <t>MapmyIndia</t>
  </si>
  <si>
    <t>Atomberg</t>
  </si>
  <si>
    <t>smart, energy efficient home appliance manufacturer</t>
  </si>
  <si>
    <t>Parampara Capital</t>
  </si>
  <si>
    <t>Coutloot</t>
  </si>
  <si>
    <t>Fashion Re-Commerce Platform</t>
  </si>
  <si>
    <t>Limo</t>
  </si>
  <si>
    <t>Bus Aggregator Mobile app</t>
  </si>
  <si>
    <t>iCliniq</t>
  </si>
  <si>
    <t>Doctor Consultation platform</t>
  </si>
  <si>
    <t>MadhanKumar Madathupalayam</t>
  </si>
  <si>
    <t>GoGo Truck</t>
  </si>
  <si>
    <t>Truck Aggregator &amp; Booking platform</t>
  </si>
  <si>
    <t>Vyome Biosciences</t>
  </si>
  <si>
    <t>Treatment Development for Antibiotic-resistant diseases</t>
  </si>
  <si>
    <t>Romulus Capital</t>
  </si>
  <si>
    <t>SillyMonks</t>
  </si>
  <si>
    <t>Digital Media and Entertainment Startup</t>
  </si>
  <si>
    <t>Sreenivasa Reddy Musani</t>
  </si>
  <si>
    <t>K-12 Maths Learning Courses</t>
  </si>
  <si>
    <t>Sequoia Capital, Unitus Seed Fund</t>
  </si>
  <si>
    <t>Student Micro-Loan platform</t>
  </si>
  <si>
    <t>Yeahmobi, Fenqile</t>
  </si>
  <si>
    <t>Intgrea</t>
  </si>
  <si>
    <t>Post merger Integration Partners</t>
  </si>
  <si>
    <t>HelpShift</t>
  </si>
  <si>
    <t>Mobile CRM Platform</t>
  </si>
  <si>
    <t>Microsoft Ventures, Salesforce Ventures</t>
  </si>
  <si>
    <t>CreditVidya</t>
  </si>
  <si>
    <t>Credit Scoring Platform</t>
  </si>
  <si>
    <t>Grey Campus</t>
  </si>
  <si>
    <t>Sarath Sura</t>
  </si>
  <si>
    <t>ListUp</t>
  </si>
  <si>
    <t>Location based Classified Mobile app</t>
  </si>
  <si>
    <t>Kae Capital, Kunal Shah, Sandeep Tandon</t>
  </si>
  <si>
    <t>6Degree</t>
  </si>
  <si>
    <t>Tech-enabled Fashion Talent platform</t>
  </si>
  <si>
    <t>Shopwati</t>
  </si>
  <si>
    <t>Online Fashion Discussion Community</t>
  </si>
  <si>
    <t>Sanjiv Rai</t>
  </si>
  <si>
    <t>Cookifi</t>
  </si>
  <si>
    <t>Online Chef Discovery &amp; Booking Service</t>
  </si>
  <si>
    <t>Kunal Shah, Aneesh Reddy, Tracxn Labs, Venkat Tadanki, Krishna Mehra, Amit Rathore</t>
  </si>
  <si>
    <t>StoreKing</t>
  </si>
  <si>
    <t>Connecting Small Town Consumers to E-Commerce</t>
  </si>
  <si>
    <t>Axiata Digital</t>
  </si>
  <si>
    <t>Wired Hub</t>
  </si>
  <si>
    <t>Co-Working Spaces</t>
  </si>
  <si>
    <t>Ankit Maheshwari, Anand Singh</t>
  </si>
  <si>
    <t>MySeniorDoctor</t>
  </si>
  <si>
    <t>Online medical support platform</t>
  </si>
  <si>
    <t>BlackJag Partners</t>
  </si>
  <si>
    <t>Teabox</t>
  </si>
  <si>
    <t>Online Tea Store</t>
  </si>
  <si>
    <t>Siliguri</t>
  </si>
  <si>
    <t>Cameron Jones</t>
  </si>
  <si>
    <t>ExtraaEdge</t>
  </si>
  <si>
    <t>Student Acquisition Platform</t>
  </si>
  <si>
    <t>Ritesh Dwivedy, Priti Padhy</t>
  </si>
  <si>
    <t>EPayLater</t>
  </si>
  <si>
    <t>Fin-Tech Platform</t>
  </si>
  <si>
    <t>3 undisclosed HNIs</t>
  </si>
  <si>
    <t>Kyazoonga</t>
  </si>
  <si>
    <t>Online event ticketing Platform</t>
  </si>
  <si>
    <t>Paytunes</t>
  </si>
  <si>
    <t>Mobile based rewards platform</t>
  </si>
  <si>
    <t>CIO Angel Network, Indian Angel Network</t>
  </si>
  <si>
    <t>Kickstart Jobs</t>
  </si>
  <si>
    <t>Entry level hiring platform</t>
  </si>
  <si>
    <t>Vivek Joshi, Mohit Satyanand, Amit Banati, Arun Khanna</t>
  </si>
  <si>
    <t>Freshee</t>
  </si>
  <si>
    <t>FMCG</t>
  </si>
  <si>
    <t>Household packaging &amp; Storage product manufacturer</t>
  </si>
  <si>
    <t>MadRat Games</t>
  </si>
  <si>
    <t>Wearable Gaming Platform</t>
  </si>
  <si>
    <t>Ratan Tata, Bhavish Aggarwal, Ankit Bhati, Binny Bansal, Girish Mathrubootham</t>
  </si>
  <si>
    <t>Jazzmyride</t>
  </si>
  <si>
    <t>Auto Parts &amp; Accessories eTailer</t>
  </si>
  <si>
    <t>TVS Automobile Solutions Ltd</t>
  </si>
  <si>
    <t>AutoSense</t>
  </si>
  <si>
    <t>Data Analytics based Customer Management Services</t>
  </si>
  <si>
    <t>Redsun Telematics</t>
  </si>
  <si>
    <t>Internet of Things Platform</t>
  </si>
  <si>
    <t>KhanaGadi</t>
  </si>
  <si>
    <t>Online Food Delivery for Train Travelers</t>
  </si>
  <si>
    <t>Bombay Shirt Company</t>
  </si>
  <si>
    <t>Online custom Shirt retailer</t>
  </si>
  <si>
    <t>EdTechReview</t>
  </si>
  <si>
    <t>Education based online portal</t>
  </si>
  <si>
    <t>EVC Ventures</t>
  </si>
  <si>
    <t>Bonhomia</t>
  </si>
  <si>
    <t>Premium Tea &amp; Coffee Capsules maker</t>
  </si>
  <si>
    <t>Valpro Capital and existing investors</t>
  </si>
  <si>
    <t>Gobolt</t>
  </si>
  <si>
    <t>MCube8</t>
  </si>
  <si>
    <t>Jivox</t>
  </si>
  <si>
    <t>Data Driven Advertising platform</t>
  </si>
  <si>
    <t>You &amp; Mr Jones, Fortisure Ventures, Diaz Nesamoney</t>
  </si>
  <si>
    <t>Sminq</t>
  </si>
  <si>
    <t>Queue management Mobile app</t>
  </si>
  <si>
    <t>Saama Capital, Blume Ventures &amp; Vaibhav Domkundwar</t>
  </si>
  <si>
    <t>CureJoy</t>
  </si>
  <si>
    <t>Online Alternative health community platform</t>
  </si>
  <si>
    <t>Accel Partners India</t>
  </si>
  <si>
    <t>Oneway.cab</t>
  </si>
  <si>
    <t>Taxi Rental Platform</t>
  </si>
  <si>
    <t>GrabOnRent</t>
  </si>
  <si>
    <t>On-demand product rental marketplace</t>
  </si>
  <si>
    <t>IvyCap Ventures and Unicorn India Ventures</t>
  </si>
  <si>
    <t>Contact Management Mobile App</t>
  </si>
  <si>
    <t>Unnati Helpers</t>
  </si>
  <si>
    <t>Help Hiring Platform</t>
  </si>
  <si>
    <t>Athletto</t>
  </si>
  <si>
    <t>Sports Venue discovery and booking platform</t>
  </si>
  <si>
    <t>Atul Ingle</t>
  </si>
  <si>
    <t>Saavn</t>
  </si>
  <si>
    <t>Web/Mobile Music Streaming service</t>
  </si>
  <si>
    <t>USA</t>
  </si>
  <si>
    <t>Guy Oseary</t>
  </si>
  <si>
    <t>ThinkPhi</t>
  </si>
  <si>
    <t>Sustainable Green Tech Solution developer</t>
  </si>
  <si>
    <t>Nimmagadda Prasad</t>
  </si>
  <si>
    <t>Cleartax</t>
  </si>
  <si>
    <t>Online Tax Filing Platform</t>
  </si>
  <si>
    <t>Ravi Adusumalli, SAIF Partners</t>
  </si>
  <si>
    <t>Silvan Innovation Labs</t>
  </si>
  <si>
    <t>Home Automation Solutions</t>
  </si>
  <si>
    <t>Infuse Ventures</t>
  </si>
  <si>
    <t>GreytHR</t>
  </si>
  <si>
    <t>Payroll &amp; HR Software Developer</t>
  </si>
  <si>
    <t>New Enterprise Associates (NEA), Blume Ventures</t>
  </si>
  <si>
    <t>Duffl</t>
  </si>
  <si>
    <t>Fashion Rental Marketplace</t>
  </si>
  <si>
    <t>BetOnIndia Technology Pvt Ltd</t>
  </si>
  <si>
    <t>BYG</t>
  </si>
  <si>
    <t>Fitness centre Discovery &amp; Booking Mobile app</t>
  </si>
  <si>
    <t>Sanjay Verma, Amit Khanna (LetsVenture)</t>
  </si>
  <si>
    <t>Dipper</t>
  </si>
  <si>
    <t>Freight Logistics Marketplace</t>
  </si>
  <si>
    <t>Qonfuse</t>
  </si>
  <si>
    <t>Online Test Papers for competitive exams</t>
  </si>
  <si>
    <t>Hamraj Kumar</t>
  </si>
  <si>
    <t>The Indian IRIS</t>
  </si>
  <si>
    <t>Govt Policy Research &amp; Information portal</t>
  </si>
  <si>
    <t>Timbru Ventures</t>
  </si>
  <si>
    <t>Onspoon</t>
  </si>
  <si>
    <t>Online Platform for Event Sponsorship</t>
  </si>
  <si>
    <t>REstate</t>
  </si>
  <si>
    <t>Real Estate Platform</t>
  </si>
  <si>
    <t>Cleartrip</t>
  </si>
  <si>
    <t>Concur Technologies, Gund Investment</t>
  </si>
  <si>
    <t>ProcMart</t>
  </si>
  <si>
    <t>Online Procurement Marketplace</t>
  </si>
  <si>
    <t>IndiaMart</t>
  </si>
  <si>
    <t>Celerix</t>
  </si>
  <si>
    <t>Fintech Product Development &amp; Services Startup</t>
  </si>
  <si>
    <t>Bitkemy Ventures</t>
  </si>
  <si>
    <t>NatureNama</t>
  </si>
  <si>
    <t>Online Outdoors &amp; travel</t>
  </si>
  <si>
    <t>Unicorn Venture</t>
  </si>
  <si>
    <t>CyclopsMedtech</t>
  </si>
  <si>
    <t>Medical Technology Provider</t>
  </si>
  <si>
    <t>CP Bothra</t>
  </si>
  <si>
    <t>Syona Cosmetics</t>
  </si>
  <si>
    <t>Beauty Products &amp; Training to Salons &amp; Spas</t>
  </si>
  <si>
    <t>PrettySecrets</t>
  </si>
  <si>
    <t>Women Lingerie Store</t>
  </si>
  <si>
    <t>RB Investments PTE Ltd, Orios Venture Partners</t>
  </si>
  <si>
    <t>SpiderG</t>
  </si>
  <si>
    <t>Online invoice app for SMEs</t>
  </si>
  <si>
    <t>Rahul Kirloskar, Fusion Tech Ventures, Adi Saravanan, Pravin Dongre, Mahendra Doshi</t>
  </si>
  <si>
    <t>FarEye</t>
  </si>
  <si>
    <t>Logistics Management Software</t>
  </si>
  <si>
    <t>Saif Partners</t>
  </si>
  <si>
    <t>The Uolo</t>
  </si>
  <si>
    <t>School Parent Communication App</t>
  </si>
  <si>
    <t>Purvi Ventures, Rajul Garg, Vipin Arora</t>
  </si>
  <si>
    <t>Staqu</t>
  </si>
  <si>
    <t>Artificial Intelligence based search platform</t>
  </si>
  <si>
    <t>Padhopadhao</t>
  </si>
  <si>
    <t>Home Tutors search &amp; Discovery</t>
  </si>
  <si>
    <t>Rise India</t>
  </si>
  <si>
    <t>Drivify</t>
  </si>
  <si>
    <t>Professional Driver discovery &amp; Booking Mobile app</t>
  </si>
  <si>
    <t>Jitendra Gupta, Pankaj Tripathi</t>
  </si>
  <si>
    <t>PratiLipi</t>
  </si>
  <si>
    <t>Multi-Lingual self-publishing platform</t>
  </si>
  <si>
    <t>ParaBlu</t>
  </si>
  <si>
    <t>Cloud Data Security &amp; Privacy Solutions</t>
  </si>
  <si>
    <t>Schedulers Logistics</t>
  </si>
  <si>
    <t>Cold Storage Logistics solutions</t>
  </si>
  <si>
    <t>GVFL</t>
  </si>
  <si>
    <t>LEAP India</t>
  </si>
  <si>
    <t>Supply Chain Equipment &amp; Services provider</t>
  </si>
  <si>
    <t>Mayfield Ventures</t>
  </si>
  <si>
    <t>KabadiExpress</t>
  </si>
  <si>
    <t>Free Door Step Scrap Pickup Service</t>
  </si>
  <si>
    <t>YourDost</t>
  </si>
  <si>
    <t>Online counselling &amp; Personal coaching platform</t>
  </si>
  <si>
    <t>SAIF Partners, Aprameya Radhakrishnan, Phanindra Sama, Subba Rao Telidevara, Vibhu Garg, Paula Ravindra Mariwala, Gaurav Bhalotia</t>
  </si>
  <si>
    <t>Gomalon</t>
  </si>
  <si>
    <t>Online Spa &amp; Salon discovery &amp; Booking platform</t>
  </si>
  <si>
    <t>Voler Cars</t>
  </si>
  <si>
    <t>Self-Driven Car rental platform</t>
  </si>
  <si>
    <t>Kanodia family, Amit Banka</t>
  </si>
  <si>
    <t>GVFL Ltd</t>
  </si>
  <si>
    <t>Online Hotel aggregator &amp; Booking platform</t>
  </si>
  <si>
    <t>Accel Partners, RB Investments</t>
  </si>
  <si>
    <t>Locanix</t>
  </si>
  <si>
    <t>GPS based SaaS Solutions</t>
  </si>
  <si>
    <t>Online Working Capital Business Loans Platform</t>
  </si>
  <si>
    <t>Bertelsmann India Investments, Mayfield India, Saama Capital, India Quotient</t>
  </si>
  <si>
    <t>Hello Tax</t>
  </si>
  <si>
    <t>Sanjeev Sinha</t>
  </si>
  <si>
    <t>MySuperBrain</t>
  </si>
  <si>
    <t>Online Talent Discovery Platform for Kids</t>
  </si>
  <si>
    <t>Soniks Consulting</t>
  </si>
  <si>
    <t>BlogBeats</t>
  </si>
  <si>
    <t>Online Blogging Platform</t>
  </si>
  <si>
    <t>LetReach</t>
  </si>
  <si>
    <t>ECommerce SAAS Solutions</t>
  </si>
  <si>
    <t>vCommission</t>
  </si>
  <si>
    <t>TrendieApp</t>
  </si>
  <si>
    <t>Visual Content Marketing</t>
  </si>
  <si>
    <t>Harsh Vardhan Hada</t>
  </si>
  <si>
    <t>ImpactGuru</t>
  </si>
  <si>
    <t>Piyush Jain</t>
  </si>
  <si>
    <t>Velvetcase</t>
  </si>
  <si>
    <t>Online designer jewellery marketplace</t>
  </si>
  <si>
    <t>Uniqorn Ventures Fund, TV Mohandas Pai, S Somasegar</t>
  </si>
  <si>
    <t>Meru Cabs</t>
  </si>
  <si>
    <t>Online/ Mobile Tax Cab booking</t>
  </si>
  <si>
    <t>Campus Diaries</t>
  </si>
  <si>
    <t>Student focussed Content Discovery portal</t>
  </si>
  <si>
    <t>Aarin Capital</t>
  </si>
  <si>
    <t>Scripbox</t>
  </si>
  <si>
    <t>Online Mutual Fund Investment platform</t>
  </si>
  <si>
    <t>Omidyar Network, Accel Partners &amp; existing investors</t>
  </si>
  <si>
    <t>Biryani Blues</t>
  </si>
  <si>
    <t>QSR Chain</t>
  </si>
  <si>
    <t>Carpediem Capital &amp; Others</t>
  </si>
  <si>
    <t>MotoMojo</t>
  </si>
  <si>
    <t>Mobile based Vehicle maintenance App</t>
  </si>
  <si>
    <t>Niloufer Dundh, Fauzan Rahim, Balamurugan Mani,</t>
  </si>
  <si>
    <t>Parking Technology Platform</t>
  </si>
  <si>
    <t>Prescribez</t>
  </si>
  <si>
    <t>Ankush Mehta</t>
  </si>
  <si>
    <t>Airwood</t>
  </si>
  <si>
    <t>Agri Data &amp; Analytics Platform</t>
  </si>
  <si>
    <t>StartupXseed Ventures</t>
  </si>
  <si>
    <t>Mobile &amp; Digital Wallet</t>
  </si>
  <si>
    <t>GMO Payment Gateway, MediaTek</t>
  </si>
  <si>
    <t>iDreamCareer</t>
  </si>
  <si>
    <t>Career Planning Services Portal</t>
  </si>
  <si>
    <t>Zwayam</t>
  </si>
  <si>
    <t>Online Recruitment Platform</t>
  </si>
  <si>
    <t>BoiBanit</t>
  </si>
  <si>
    <t>Online Food Delivery platform</t>
  </si>
  <si>
    <t>Zuver</t>
  </si>
  <si>
    <t>Car driver Discovery App</t>
  </si>
  <si>
    <t>Shruth &amp; Smith Group, Hermes Group</t>
  </si>
  <si>
    <t>Prepathon</t>
  </si>
  <si>
    <t>Competitive Exam learning platform</t>
  </si>
  <si>
    <t>EasyRoads</t>
  </si>
  <si>
    <t>Road Trip planning Mobile app</t>
  </si>
  <si>
    <t>Rohan Angrish, Hrishi Oberoi, Rahul Mehta, Kapil Hetamsaria, Pranav Dedhia</t>
  </si>
  <si>
    <t>Eyewear &amp; Accessories etailer</t>
  </si>
  <si>
    <t>International Finance Corp, TPG Growth, Adveq Management, IDG Ventures, Ratan Tata, Kris Gopalakrishnan</t>
  </si>
  <si>
    <t>Seclore</t>
  </si>
  <si>
    <t>Enterprise Security Technology platform</t>
  </si>
  <si>
    <t>Sistema Asia Fund, Helion Venture, VentureEast, India Alternatives</t>
  </si>
  <si>
    <t>SolarTown</t>
  </si>
  <si>
    <t>Solar Rooftop system installation company</t>
  </si>
  <si>
    <t>Grex.in</t>
  </si>
  <si>
    <t>Comarete</t>
  </si>
  <si>
    <t>Telecom &amp; Media IT services company</t>
  </si>
  <si>
    <t>MyDentistChoice</t>
  </si>
  <si>
    <t>Medical Supplies eTailer</t>
  </si>
  <si>
    <t>Intelligent Tech platform for Finance vertical</t>
  </si>
  <si>
    <t>Kalaari Capital Accelerator Program</t>
  </si>
  <si>
    <t>Affordable non-emergency medical service health plans</t>
  </si>
  <si>
    <t>Indee</t>
  </si>
  <si>
    <t>Web Video Streaming Platform</t>
  </si>
  <si>
    <t>eCommerce product discovery software</t>
  </si>
  <si>
    <t>IDG Ventures, Inventus Capital, Indian Angel Network</t>
  </si>
  <si>
    <t>WebAlligator</t>
  </si>
  <si>
    <t>Cloud Based Software Solutions</t>
  </si>
  <si>
    <t>Group of undisclosed Angel Investors &amp; HNIs</t>
  </si>
  <si>
    <t>EduAce Services</t>
  </si>
  <si>
    <t>Education Workshops &amp; mentoring programs</t>
  </si>
  <si>
    <t>Lucknow</t>
  </si>
  <si>
    <t>MoMagic Technologies</t>
  </si>
  <si>
    <t>Social commerce platform</t>
  </si>
  <si>
    <t>Rajul Garg &amp; Others</t>
  </si>
  <si>
    <t>Zebroads</t>
  </si>
  <si>
    <t>Logistics and Warehousing services</t>
  </si>
  <si>
    <t>Locus</t>
  </si>
  <si>
    <t>Logistics Intelligence platform</t>
  </si>
  <si>
    <t>Exfinity Venture Partners, Blume Ventures, BeeNext, Rajesh Ranavat</t>
  </si>
  <si>
    <t>Toko Innovations</t>
  </si>
  <si>
    <t>Children\\xe2\\x80\\x99s Entertainment Portal</t>
  </si>
  <si>
    <t>Roopak Saluja, Vishal Khare</t>
  </si>
  <si>
    <t>Rentickle</t>
  </si>
  <si>
    <t>Furniture, appliances Portal</t>
  </si>
  <si>
    <t>Manish Kheterpal, Vinay Mittal, Dinesh Mittal, Sandeep Gupta</t>
  </si>
  <si>
    <t>Health &amp; Fitness App</t>
  </si>
  <si>
    <t>IDG Ventures India, Inventus Capital, Blume Ventures</t>
  </si>
  <si>
    <t>Conversion Rate Optimization Platform</t>
  </si>
  <si>
    <t>Accel Partners, Matrix Partners, Girish Mathrubootham</t>
  </si>
  <si>
    <t>InnoNano Research</t>
  </si>
  <si>
    <t>Clean Water Technology</t>
  </si>
  <si>
    <t>NanoHoldings</t>
  </si>
  <si>
    <t>SchoolWear</t>
  </si>
  <si>
    <t>School Uniform &amp; Supplies Marketplace</t>
  </si>
  <si>
    <t>Norwest Venture Partners, DST Global, Accel Partners</t>
  </si>
  <si>
    <t>Zenify</t>
  </si>
  <si>
    <t>Home rental Discovery &amp; Booking Portal</t>
  </si>
  <si>
    <t>Faircent</t>
  </si>
  <si>
    <t>Online Peer to Peer Lending platform</t>
  </si>
  <si>
    <t>JM Financial Products Ltd, Arun Tadanki, Doreswamy Nandkishore, Kshitij Jain</t>
  </si>
  <si>
    <t>Fractal Analytics</t>
  </si>
  <si>
    <t>Data Analytics Company</t>
  </si>
  <si>
    <t>Khazanah Nasional Berhad</t>
  </si>
  <si>
    <t>Free Online Education Platform</t>
  </si>
  <si>
    <t>Blume Ventures, Rajan Anandan, Sumit Jain, Aprameya Radhakrishna, Sujeet Kumar, Phanindra Sama</t>
  </si>
  <si>
    <t>Creation Investments Capital Management, SAIF Partners, Sequoia Capital, Aspada Ventures</t>
  </si>
  <si>
    <t>Life Circle</t>
  </si>
  <si>
    <t>Senior Healthcare Services</t>
  </si>
  <si>
    <t>GROUPE SOS</t>
  </si>
  <si>
    <t>Dream Wallets</t>
  </si>
  <si>
    <t>Online Crowdfunding platform</t>
  </si>
  <si>
    <t>Rakesh Gupta, Aditya Aggarwal, Siddharth Banerjee, Vikas Ranjan, Anshul Jindal, Sunil Koul, and Sanjeev Agrawal</t>
  </si>
  <si>
    <t>ShabdNagari</t>
  </si>
  <si>
    <t>Hindi social networking portal</t>
  </si>
  <si>
    <t>Kanpur</t>
  </si>
  <si>
    <t>ah! Ventures</t>
  </si>
  <si>
    <t>Galleri5</t>
  </si>
  <si>
    <t>Visual Content Discovery platform</t>
  </si>
  <si>
    <t>Phanindra Sama, Raghunandan G,</t>
  </si>
  <si>
    <t>Derbii</t>
  </si>
  <si>
    <t>Carpooling Services</t>
  </si>
  <si>
    <t>Anurag Chauhan</t>
  </si>
  <si>
    <t>StayZilla</t>
  </si>
  <si>
    <t>Budget Room Aggregator Booking platform</t>
  </si>
  <si>
    <t>Matrix Partners, Nexus Ventures</t>
  </si>
  <si>
    <t>WoW Express</t>
  </si>
  <si>
    <t>E-Commerce Logistics Solutions</t>
  </si>
  <si>
    <t>Undisclosed Investors &amp; Tamarind Family Private Trust</t>
  </si>
  <si>
    <t>Smart Learning products</t>
  </si>
  <si>
    <t>S Chand, AdvantEdge Partners</t>
  </si>
  <si>
    <t>BedBathMore</t>
  </si>
  <si>
    <t>Home Decor eMarketplace</t>
  </si>
  <si>
    <t>Kinnevik Group, Rocket Internet</t>
  </si>
  <si>
    <t>Murgency</t>
  </si>
  <si>
    <t>Medical Emergency Response App</t>
  </si>
  <si>
    <t>Rata Tata</t>
  </si>
  <si>
    <t>Crownit</t>
  </si>
  <si>
    <t>Mobile customer rewards management platform</t>
  </si>
  <si>
    <t>Undisclosed investors, Accel Partners, Helion Venture Partners</t>
  </si>
  <si>
    <t>Blinge</t>
  </si>
  <si>
    <t>Apparel Rental platform</t>
  </si>
  <si>
    <t>Anupam Mittal, Anuj Srivastava, Ankit Nagori</t>
  </si>
  <si>
    <t>TheSmartQ</t>
  </si>
  <si>
    <t>Food Ordering Mobile App</t>
  </si>
  <si>
    <t>PurpleHealth</t>
  </si>
  <si>
    <t>Online health-on-demand platform</t>
  </si>
  <si>
    <t>Katabole Technology Venture</t>
  </si>
  <si>
    <t>Fundamentor</t>
  </si>
  <si>
    <t>Aptitude Development Program</t>
  </si>
  <si>
    <t>Subramanya SV</t>
  </si>
  <si>
    <t>EduPristine</t>
  </si>
  <si>
    <t>Online Certification Courses</t>
  </si>
  <si>
    <t>Kaizen Management Advisors, DeVry Inc</t>
  </si>
  <si>
    <t>BhiveWorkspace</t>
  </si>
  <si>
    <t>Reality</t>
  </si>
  <si>
    <t>Parenting &amp; Child Care app</t>
  </si>
  <si>
    <t>Sujeet Kumar, Aprameya, Sumit Jain, Subramanya Venkat, Venk, Ravi Machani, Hitesh Gupta, Rohit Choudhary</t>
  </si>
  <si>
    <t>Appie</t>
  </si>
  <si>
    <t>Location-based offline retail discovery platform</t>
  </si>
  <si>
    <t>Artificial Intelligence Platform</t>
  </si>
  <si>
    <t>TaxiVaxi</t>
  </si>
  <si>
    <t>Cab Aggregating Platform</t>
  </si>
  <si>
    <t>Veqta</t>
  </si>
  <si>
    <t>On Demand Digital Sports Network</t>
  </si>
  <si>
    <t>Chatsworth Management, ITW Digital</t>
  </si>
  <si>
    <t>i2ifunding</t>
  </si>
  <si>
    <t>Online Peer to Peer Funding</t>
  </si>
  <si>
    <t>EduRev</t>
  </si>
  <si>
    <t>Pradeep Reddy Kamasan</t>
  </si>
  <si>
    <t>Hoppingo</t>
  </si>
  <si>
    <t>Fashion Discovery platform</t>
  </si>
  <si>
    <t>Eatonomist</t>
  </si>
  <si>
    <t>MCube Capital Advisors Pvt Ltd</t>
  </si>
  <si>
    <t>Goalwise</t>
  </si>
  <si>
    <t>Online investment platform</t>
  </si>
  <si>
    <t>Roast</t>
  </si>
  <si>
    <t>Mobile entertainment App</t>
  </si>
  <si>
    <t>Address Health</t>
  </si>
  <si>
    <t>Pediatric Primary Healthcare Network</t>
  </si>
  <si>
    <t>Arcatron Mobility</t>
  </si>
  <si>
    <t>Mobility Devices for differently abled</t>
  </si>
  <si>
    <t>Sudhir Mehta</t>
  </si>
  <si>
    <t>SheThePeople</t>
  </si>
  <si>
    <t>Digital platform for Women</t>
  </si>
  <si>
    <t>Anand Mahindra</t>
  </si>
  <si>
    <t>Online Income Tax Filing platform</t>
  </si>
  <si>
    <t>FF Angel, Sequoia Capital</t>
  </si>
  <si>
    <t>Consure Medical</t>
  </si>
  <si>
    <t>Medical Devices Kit manufacturer</t>
  </si>
  <si>
    <t>Accel Partners, Indian Angel Network, India Innovation Fund India Venture Partners</t>
  </si>
  <si>
    <t>mChamp</t>
  </si>
  <si>
    <t>Celebrity Entertainment Contest App</t>
  </si>
  <si>
    <t>Pianta</t>
  </si>
  <si>
    <t>Online healthcare service discovery platform</t>
  </si>
  <si>
    <t>Kunal Shah, Sandeep Tandon</t>
  </si>
  <si>
    <t>Vahanalytics</t>
  </si>
  <si>
    <t>Safe driving Analytics platform</t>
  </si>
  <si>
    <t>Anirudh Damani, Vikram Lakhotia</t>
  </si>
  <si>
    <t>Play Your Sport</t>
  </si>
  <si>
    <t>Location based Sports &amp; Fitness Discovery App</t>
  </si>
  <si>
    <t>Ashish Gupta and other undisclosed investors</t>
  </si>
  <si>
    <t>Apparel &amp; Lifestyle eTailer</t>
  </si>
  <si>
    <t>HT Media Ltd</t>
  </si>
  <si>
    <t>CCavenue</t>
  </si>
  <si>
    <t>NSI Infinium Global Pvt. Ltd</t>
  </si>
  <si>
    <t>HBM Healthcare Investments</t>
  </si>
  <si>
    <t>Tpot</t>
  </si>
  <si>
    <t>Ashish Gupta</t>
  </si>
  <si>
    <t>MachaDalo</t>
  </si>
  <si>
    <t>Hyperlocal Advertising Platform</t>
  </si>
  <si>
    <t>Dil Mil</t>
  </si>
  <si>
    <t>Matchmaking Mobile App</t>
  </si>
  <si>
    <t>SFO / Bangalore</t>
  </si>
  <si>
    <t>Nelstone Ventures, Transmedia Capital, Maiden Lane Ventures, CSC Upshot &amp; Angel investors</t>
  </si>
  <si>
    <t>PicsDream</t>
  </si>
  <si>
    <t>Online Marketplace for Photographers</t>
  </si>
  <si>
    <t>Raman Roy</t>
  </si>
  <si>
    <t>Process 9</t>
  </si>
  <si>
    <t>online translation and transliteration</t>
  </si>
  <si>
    <t>Indian Angel Network, Alok Sharma, Kris Gopalakrishnan, Saurabh Srivastava, and Ajai Chowdhry</t>
  </si>
  <si>
    <t>Housing</t>
  </si>
  <si>
    <t>Vineet Singh</t>
  </si>
  <si>
    <t>Roll Mafia</t>
  </si>
  <si>
    <t>Rolls &amp; Biryanis QSR chain</t>
  </si>
  <si>
    <t>Equentia Natural Resource &amp; Other undisclosed investors</t>
  </si>
  <si>
    <t>Hungama</t>
  </si>
  <si>
    <t>Digital Media Entertainment Portal</t>
  </si>
  <si>
    <t>Xiaomi Inc</t>
  </si>
  <si>
    <t>Highway Delite</t>
  </si>
  <si>
    <t>Various Highway Help Services</t>
  </si>
  <si>
    <t>N.S. Raghavan Centre for Entrepreneurial Learning</t>
  </si>
  <si>
    <t>Cult Fitness</t>
  </si>
  <si>
    <t>Healthcare training programs</t>
  </si>
  <si>
    <t>Mukesh Bansal</t>
  </si>
  <si>
    <t>Haptik</t>
  </si>
  <si>
    <t>Personal Assistant App</t>
  </si>
  <si>
    <t>Gadget &amp; Appliances Service App</t>
  </si>
  <si>
    <t>Blume Ventures, Barkawi Holdings GmbH, TM Service Technology Holdings GmbH</t>
  </si>
  <si>
    <t>Shipsy</t>
  </si>
  <si>
    <t>Logistics Solutions</t>
  </si>
  <si>
    <t>DTDC Express Ltd</t>
  </si>
  <si>
    <t>gear6</t>
  </si>
  <si>
    <t>Online bike service and repairs platform</t>
  </si>
  <si>
    <t>Ninestarter</t>
  </si>
  <si>
    <t>Mobile based on-demand Beauty Services platform</t>
  </si>
  <si>
    <t>Truly Social</t>
  </si>
  <si>
    <t>Mobile Gaming Studio</t>
  </si>
  <si>
    <t>London</t>
  </si>
  <si>
    <t>Nazara Technologies Pvt Ltd</t>
  </si>
  <si>
    <t>Curated Food, event &amp; Lifestyle guide</t>
  </si>
  <si>
    <t>IDG, Indian Angel Network</t>
  </si>
  <si>
    <t>Vahan</t>
  </si>
  <si>
    <t>Mobile Education Platform</t>
  </si>
  <si>
    <t>Villgro</t>
  </si>
  <si>
    <t>imedilane</t>
  </si>
  <si>
    <t>Online Health Diagnosis platform</t>
  </si>
  <si>
    <t>Mahendra Patel, Nilender Chauhan</t>
  </si>
  <si>
    <t>Living Local</t>
  </si>
  <si>
    <t>Social discovery platform</t>
  </si>
  <si>
    <t>Rattan Chadha</t>
  </si>
  <si>
    <t>Vegfru</t>
  </si>
  <si>
    <t>Online Fruit &amp; Vegetable Marketplace</t>
  </si>
  <si>
    <t>Wingify</t>
  </si>
  <si>
    <t>Oyo</t>
  </si>
  <si>
    <t>Online Branded Budget Room Booking Service</t>
  </si>
  <si>
    <t>Softbank, Sequoia Capital, Lightspeed Venture Partners, Greenoaks Capital, DSG Consumer Partners and Venture Nursery</t>
  </si>
  <si>
    <t>PriceRaja</t>
  </si>
  <si>
    <t>Price Comparison Portal</t>
  </si>
  <si>
    <t>Prashant Puri</t>
  </si>
  <si>
    <t>MagicX</t>
  </si>
  <si>
    <t>On-Demand Task Management App</t>
  </si>
  <si>
    <t>Kris Gopalakrishnan, Dr. Ranjan Pai</t>
  </si>
  <si>
    <t>Happydemic</t>
  </si>
  <si>
    <t>Artist Discovery &amp; Booking platform</t>
  </si>
  <si>
    <t>Shaan</t>
  </si>
  <si>
    <t>LenDenClub</t>
  </si>
  <si>
    <t>Peer-to-Peer Lending Platform</t>
  </si>
  <si>
    <t>Anirudh Damani, Daud Ali, Narendra Karnavat, Vikas Kapoor, Vikram Lakhotia, Krishna Jhunjhunwaala, Jayesh Shah</t>
  </si>
  <si>
    <t>Indi.com</t>
  </si>
  <si>
    <t>Video Social Network</t>
  </si>
  <si>
    <t>Anil Kapoor</t>
  </si>
  <si>
    <t>Legalraasta</t>
  </si>
  <si>
    <t>Online legal Services for Startups</t>
  </si>
  <si>
    <t>Pravin Khandelwal, Yatin Kumar Jain</t>
  </si>
  <si>
    <t>RainCan</t>
  </si>
  <si>
    <t>Subscription-based grocery delivery Mobile App</t>
  </si>
  <si>
    <t>Dr. Aniruddha Malpani</t>
  </si>
  <si>
    <t>Hippily</t>
  </si>
  <si>
    <t>Fashion ECommerce App</t>
  </si>
  <si>
    <t>Dr. Sridhar Ramaswamy, Rakesh Mathur</t>
  </si>
  <si>
    <t>kredX</t>
  </si>
  <si>
    <t>Invoice discounting\\xc2\\xa0 Marketplace</t>
  </si>
  <si>
    <t>Prime Venture Partners,</t>
  </si>
  <si>
    <t>Wedwise</t>
  </si>
  <si>
    <t>Wedding related services community</t>
  </si>
  <si>
    <t>StartUp Equity Partners</t>
  </si>
  <si>
    <t>BeaconsTalk</t>
  </si>
  <si>
    <t>contextual mobile advertising</t>
  </si>
  <si>
    <t>Rajeev Agrawal, Prashant Gooty</t>
  </si>
  <si>
    <t>Deal 4Loans</t>
  </si>
  <si>
    <t>Loan Comparison Portal</t>
  </si>
  <si>
    <t>Ram Shriram, Neeraj Arora, Puru Vashishtha</t>
  </si>
  <si>
    <t>Online Car &amp; Bike Insurance Comparison portal</t>
  </si>
  <si>
    <t>Mount Nathan Advisors</t>
  </si>
  <si>
    <t>Blue Box Media</t>
  </si>
  <si>
    <t>Online Tech Portals</t>
  </si>
  <si>
    <t>Mahavir Pratap Sharma, Ajay Data, Yogesh Chaudhary, Sanjay Phophaliya, Siddharth Agarwal, Kamal Kothari</t>
  </si>
  <si>
    <t>Vyomo</t>
  </si>
  <si>
    <t>On-Demand Beauty Service provider</t>
  </si>
  <si>
    <t>Naturals Salon Chain</t>
  </si>
  <si>
    <t>Organicshop</t>
  </si>
  <si>
    <t>Marketplace for organic products</t>
  </si>
  <si>
    <t>Vivek Nathani, Yogesh Chaudhary, Mahavir Pratap Sharma, Kamal Kothari, H C Jain</t>
  </si>
  <si>
    <t>MInd Your Fleet</t>
  </si>
  <si>
    <t>Car Rental Software</t>
  </si>
  <si>
    <t>NestAway</t>
  </si>
  <si>
    <t>Furnished Home Rental Platform</t>
  </si>
  <si>
    <t>Tapchief</t>
  </si>
  <si>
    <t>Expert Advice Platform</t>
  </si>
  <si>
    <t>Bike Aggregator App</t>
  </si>
  <si>
    <t>Pawan Munjal, AdvantEdge Partners, Astarc Ventures</t>
  </si>
  <si>
    <t>Yufta</t>
  </si>
  <si>
    <t>Women\\xe2\\x80\\x99s Fashion ECommerce Portal</t>
  </si>
  <si>
    <t>Ajay Data &amp; other HNIs</t>
  </si>
  <si>
    <t>Smytten</t>
  </si>
  <si>
    <t>Online Discovery and Shopping Platform</t>
  </si>
  <si>
    <t>Houssup</t>
  </si>
  <si>
    <t>interior design and home furnishing portal</t>
  </si>
  <si>
    <t>Mitin Patel, Gaurav Agarwal</t>
  </si>
  <si>
    <t>Jugnoo</t>
  </si>
  <si>
    <t>On-demand Delivery &amp; Logistics platform</t>
  </si>
  <si>
    <t>Paytm &amp; existing investors</t>
  </si>
  <si>
    <t>Tork Motocycles</t>
  </si>
  <si>
    <t>Auto</t>
  </si>
  <si>
    <t>Electric Motorcycle Manufacturer</t>
  </si>
  <si>
    <t>Bhavish Aggarwal, Ankit Bhati</t>
  </si>
  <si>
    <t>Betaout</t>
  </si>
  <si>
    <t>customer intelligence and marketing automation platform</t>
  </si>
  <si>
    <t>Stanford Angels, LetsVenture, Chennai Angels, Hyderabad Angels, Mumbai Angels</t>
  </si>
  <si>
    <t>DriversCart</t>
  </si>
  <si>
    <t>on-demand chauffeur provider</t>
  </si>
  <si>
    <t>Eyewear etailing platform</t>
  </si>
  <si>
    <t>College &amp; Student information platform</t>
  </si>
  <si>
    <t>Man Capital</t>
  </si>
  <si>
    <t>OYOfit</t>
  </si>
  <si>
    <t>Fitness Services Aggregator platform</t>
  </si>
  <si>
    <t>RN Agarwal</t>
  </si>
  <si>
    <t>Oliveboard</t>
  </si>
  <si>
    <t>Online exam practice &amp; preparation platform</t>
  </si>
  <si>
    <t>Online certification platform</t>
  </si>
  <si>
    <t>Maverick Capital Ventures, Sequoia Capital, Omidyar Network</t>
  </si>
  <si>
    <t>Fashion and Store discovery mobile app</t>
  </si>
  <si>
    <t>YourNest Angel Fund, Rajul Garg</t>
  </si>
  <si>
    <t>Broomberg</t>
  </si>
  <si>
    <t>Cleaning Services Provider</t>
  </si>
  <si>
    <t>Undisclosed Angel investors &amp; HNIs</t>
  </si>
  <si>
    <t>m.paani</t>
  </si>
  <si>
    <t>Loyalty rewards platform</t>
  </si>
  <si>
    <t>Blume Ventures, Adil Allana, Aprameya Radhakrishna, Gautam Ivatury, Signal Point Partners</t>
  </si>
  <si>
    <t>hyperlocal fashion retail platform</t>
  </si>
  <si>
    <t>Ajay Data &amp; undisclosed HNIs</t>
  </si>
  <si>
    <t>mishTag</t>
  </si>
  <si>
    <t>Style, Fashion Discovery Mobile app</t>
  </si>
  <si>
    <t>M&amp;Y Partners, SVG Media, Anthil Ventures &amp; others</t>
  </si>
  <si>
    <t>Advanced Structures India</t>
  </si>
  <si>
    <t>Automotive Design and Engineering company</t>
  </si>
  <si>
    <t>GirnarSoft</t>
  </si>
  <si>
    <t>Mobile based Meat ordering App</t>
  </si>
  <si>
    <t>Mayfield India II Management Ltd</t>
  </si>
  <si>
    <t>Knolskae</t>
  </si>
  <si>
    <t>Educational Gamification &amp; Simulation platform</t>
  </si>
  <si>
    <t>Inventus Capital Partners, HR Fund</t>
  </si>
  <si>
    <t>Converged Backup &amp; Data Protection Solutions for Enterprises</t>
  </si>
  <si>
    <t>NTT Finance, Telephone Corporation</t>
  </si>
  <si>
    <t>TOKO Innovation Studios</t>
  </si>
  <si>
    <t>Children\xe2\x80\x99s Entertainment Games &amp; Products</t>
  </si>
  <si>
    <t>Indian Angel network</t>
  </si>
  <si>
    <t>Commut</t>
  </si>
  <si>
    <t>Shuttle Service Provider</t>
  </si>
  <si>
    <t>intouchapp</t>
  </si>
  <si>
    <t>Dropkaffe</t>
  </si>
  <si>
    <t>Ready-to-Drink Beverage Producer</t>
  </si>
  <si>
    <t>GrowthStory, Apurva Salapuria, Hitesh Oberoi, Sidharth Pansari, Nirupa Shankar</t>
  </si>
  <si>
    <t>Transerv</t>
  </si>
  <si>
    <t>Digital Payments platform</t>
  </si>
  <si>
    <t>IDFC SPICE Fund, Micromax Informatics</t>
  </si>
  <si>
    <t>ClearTax</t>
  </si>
  <si>
    <t>Online filing of Tax returns</t>
  </si>
  <si>
    <t>Max Levchin, Scott Banister</t>
  </si>
  <si>
    <t>Social Fashion ECommerce Discovery platform</t>
  </si>
  <si>
    <t>Micro Grocery Delivery Platform</t>
  </si>
  <si>
    <t>Train Related Information portal</t>
  </si>
  <si>
    <t>Nandan Nilekani, Helion Ventures, Omidyar Networks, Blume Ventures</t>
  </si>
  <si>
    <t>ICHR</t>
  </si>
  <si>
    <t>Mobile based Children health Information app</t>
  </si>
  <si>
    <t>Online Wedding Information Portal</t>
  </si>
  <si>
    <t>Blume Ventures &amp; Other unnamed Investors</t>
  </si>
  <si>
    <t>Online Doctor Discovery &amp; Chat platform</t>
  </si>
  <si>
    <t>Rebright Partners, Anand Rajaraman, Venky Harinarayan</t>
  </si>
  <si>
    <t>Impact Guru</t>
  </si>
  <si>
    <t>Online Crowdfunding platform for NGOs &amp; Social Projects</t>
  </si>
  <si>
    <t>RB Investments, Fundnel</t>
  </si>
  <si>
    <t>Chauffeurs Discovery for private car owners</t>
  </si>
  <si>
    <t>Gympik</t>
  </si>
  <si>
    <t>Fitness Centres, Gym Discovery online marketplace</t>
  </si>
  <si>
    <t>Testbook</t>
  </si>
  <si>
    <t>S Chand &amp; Co</t>
  </si>
  <si>
    <t>IQlect</t>
  </si>
  <si>
    <t>Lip-Bu Tan, Michael Marks, Nicolas Braithwaite</t>
  </si>
  <si>
    <t>MoMark</t>
  </si>
  <si>
    <t>Mobile Wallet Aggregation platform</t>
  </si>
  <si>
    <t>Skedool</t>
  </si>
  <si>
    <t>AI based Office Assistant Mobile App</t>
  </si>
  <si>
    <t>Seattle / Bangalore</t>
  </si>
  <si>
    <t>Kludein LLC\\nPhanindra Sama, Narayan Ramachandran, Pranav Pai</t>
  </si>
  <si>
    <t>Systemantics</t>
  </si>
  <si>
    <t>Industrial robots maker</t>
  </si>
  <si>
    <t>Nandan Nilekani, Accel Partners</t>
  </si>
  <si>
    <t>Vertuals</t>
  </si>
  <si>
    <t>Audio Visual Digital Content creators for Brands</t>
  </si>
  <si>
    <t>Dino Morea</t>
  </si>
  <si>
    <t>Imarticus Learning</t>
  </si>
  <si>
    <t>Financial Services &amp; Analytics Education Institute</t>
  </si>
  <si>
    <t>Blinc Advisors, Amit Nanavati, Tashwinder Singh, Taranjit Jaswal, Amit Khanna</t>
  </si>
  <si>
    <t>Shouut</t>
  </si>
  <si>
    <t>Social Discovery Mobile app</t>
  </si>
  <si>
    <t>Parenting Social Network Platform</t>
  </si>
  <si>
    <t>Matt Glickman</t>
  </si>
  <si>
    <t>Aahaa</t>
  </si>
  <si>
    <t>Office Products Super Store</t>
  </si>
  <si>
    <t>YourNest Angel Fund,</t>
  </si>
  <si>
    <t>Smart wheelchair Design and Development</t>
  </si>
  <si>
    <t>Sudhir Mehta, Anoop Hingorani</t>
  </si>
  <si>
    <t>FTCash</t>
  </si>
  <si>
    <t>Mobile Payments Platform</t>
  </si>
  <si>
    <t>Civilsdaily</t>
  </si>
  <si>
    <t>Civil Services News Aggregator</t>
  </si>
  <si>
    <t>Manoj Kumar &amp; Other undisclosed investors</t>
  </si>
  <si>
    <t>Zappka</t>
  </si>
  <si>
    <t>Mobile App discovery and review platform</t>
  </si>
  <si>
    <t>Daman Soni, Rajat Gupta &amp; Others</t>
  </si>
  <si>
    <t>Tarusa World</t>
  </si>
  <si>
    <t>Handicraft products eTailer</t>
  </si>
  <si>
    <t>Mohit Gulati</t>
  </si>
  <si>
    <t>medECUBE</t>
  </si>
  <si>
    <t>Healthcare related Services provider</t>
  </si>
  <si>
    <t>Artiman Ventures</t>
  </si>
  <si>
    <t>N.O.W</t>
  </si>
  <si>
    <t>Bike Taxi Service &amp; Hyperlocal Delivery App</t>
  </si>
  <si>
    <t>Ruchirans Jaipuria, Anuj Sanghi</t>
  </si>
  <si>
    <t>B2B marketplace for Farmers &amp; Retailers</t>
  </si>
  <si>
    <t>Accel Partners, Qualcomm Ventures, M&amp;S Partners, Zop Smart</t>
  </si>
  <si>
    <t>Reach</t>
  </si>
  <si>
    <t>Cross Platform P2P file sharing mobile app</t>
  </si>
  <si>
    <t>Rebright Partners, Sol Primero, Sudhir Anandarao, Ankur Warikoo, Ankur Singla</t>
  </si>
  <si>
    <t>Vanity Cube</t>
  </si>
  <si>
    <t>Hyperlocal Beauty Services platform</t>
  </si>
  <si>
    <t>Unicorn Ventures</t>
  </si>
  <si>
    <t>Curated Fashion ECommerce portal</t>
  </si>
  <si>
    <t>Naveen Tewari, Abhay Singhal, Amit Gupta, Piyush Shah, Raghunandan G, Rajiv Mehta</t>
  </si>
  <si>
    <t>Medidaili</t>
  </si>
  <si>
    <t>Medical Support service platform</t>
  </si>
  <si>
    <t>Undisclosed private investors</t>
  </si>
  <si>
    <t>Finomena</t>
  </si>
  <si>
    <t>Credit Worthiness Big Data Analytics</t>
  </si>
  <si>
    <t>Cookaroo</t>
  </si>
  <si>
    <t>Vijay Krishna Yadav</t>
  </si>
  <si>
    <t>vPhrase Analytics</t>
  </si>
  <si>
    <t>AI based data analytics platform</t>
  </si>
  <si>
    <t>Apoorv Ranjan Sharma, Daud Ali and others</t>
  </si>
  <si>
    <t>LoveCycles</t>
  </si>
  <si>
    <t>Women\\xe2\\x80\\x99s health Tracker</t>
  </si>
  <si>
    <t>Kartrocket</t>
  </si>
  <si>
    <t>ECommerce SAAS platform</t>
  </si>
  <si>
    <t>Undisclosed Japanese investor, Bertelsmann India Investments, Nirvana Digital India Fund, Nirvana Digital Investment Holding Co Ltd, 500 Start-Ups</t>
  </si>
  <si>
    <t>dunzo</t>
  </si>
  <si>
    <t>Daily Task Management App</t>
  </si>
  <si>
    <t>Aspada Investment Advisors, Blume Ventures.</t>
  </si>
  <si>
    <t>Indiamart</t>
  </si>
  <si>
    <t>B2B Marketplace for SMBs</t>
  </si>
  <si>
    <t>Amadeus Capital</t>
  </si>
  <si>
    <t>SmartVizX</t>
  </si>
  <si>
    <t>Virtual Reality Solutions</t>
  </si>
  <si>
    <t>Indian Angel Network, Stanford Angels, Entrepreneurs India</t>
  </si>
  <si>
    <t>Interior Design &amp; Home D\\xc3\\xa9cor Solutions</t>
  </si>
  <si>
    <t>Vipul Parekh, ajesh K Murthy,</t>
  </si>
  <si>
    <t>Nukkad Shops</t>
  </si>
  <si>
    <t>Hyperlocal Grocery Delivery Service</t>
  </si>
  <si>
    <t>PurpleTalk Inc</t>
  </si>
  <si>
    <t>Cloudacar</t>
  </si>
  <si>
    <t>Carpooling Mobile App</t>
  </si>
  <si>
    <t>Amit Choudhary, Anuj Puri</t>
  </si>
  <si>
    <t>Justride</t>
  </si>
  <si>
    <t>Self Drive Car Rental</t>
  </si>
  <si>
    <t>Dheeraj Jain &amp; Other angel investors</t>
  </si>
  <si>
    <t>Yana</t>
  </si>
  <si>
    <t>Personal AI Transaction Engine App</t>
  </si>
  <si>
    <t>Puneet Gupta,</t>
  </si>
  <si>
    <t>Big Fish Ventures</t>
  </si>
  <si>
    <t>premium dining lounges Chain</t>
  </si>
  <si>
    <t>Stylflip</t>
  </si>
  <si>
    <t>Pre-Owned Fashion marketplace mobile app</t>
  </si>
  <si>
    <t>Raj Gala Shah, Zaheer Memon</t>
  </si>
  <si>
    <t>Contract Management Software Solutions platform</t>
  </si>
  <si>
    <t>Pune/Seattle</t>
  </si>
  <si>
    <t>Ignition Partners, Greycroft Partners, Fidelity Growth Partners India</t>
  </si>
  <si>
    <t>Supplified</t>
  </si>
  <si>
    <t>Construction material eTailer</t>
  </si>
  <si>
    <t>Mohit Goel</t>
  </si>
  <si>
    <t>JollyFoodFellow</t>
  </si>
  <si>
    <t>Food Related Marketing &amp; Branding platform</t>
  </si>
  <si>
    <t>Janak Parikh</t>
  </si>
  <si>
    <t>PinkBlue</t>
  </si>
  <si>
    <t>Hari Krishna, Ajay Modani, Dr V Ravinder, Anirudh Rastogi, Abhishek Jain, Rakesh Gakhar, Rajeev Mudumba, Nagendra Prasad Bhanuprakash</t>
  </si>
  <si>
    <t>TruckingCube</t>
  </si>
  <si>
    <t>Domestic, Commercial, and Industrial Goods Movers</t>
  </si>
  <si>
    <t>Agarwal Movers Group</t>
  </si>
  <si>
    <t>eSwasthya</t>
  </si>
  <si>
    <t>Online Medicine Delivery Aggregator</t>
  </si>
  <si>
    <t>Hemang Sahani</t>
  </si>
  <si>
    <t>FlipClass</t>
  </si>
  <si>
    <t>Tutor Search Platform</t>
  </si>
  <si>
    <t>S Chand and Co Pvt Ltd, Blume Ventures</t>
  </si>
  <si>
    <t>Proximit</t>
  </si>
  <si>
    <t>Advertising Technology</t>
  </si>
  <si>
    <t>Funding through 1Crowd platform</t>
  </si>
  <si>
    <t>WithMe</t>
  </si>
  <si>
    <t>Personalized Fashion App</t>
  </si>
  <si>
    <t>Alex Kuruvilla, Pradeep Guha, Saket Dhankar, Rajan Pandhare</t>
  </si>
  <si>
    <t>Hyperlocal Home Maintenance services</t>
  </si>
  <si>
    <t>Chandrashekar Tallapragada, Pankaj Kapoor</t>
  </si>
  <si>
    <t>Avagmah</t>
  </si>
  <si>
    <t>Kris Gopalakrishnan, Atul Nishar</t>
  </si>
  <si>
    <t>Online Job Board</t>
  </si>
  <si>
    <t>Wealthy</t>
  </si>
  <si>
    <t>Online Investment management portal</t>
  </si>
  <si>
    <t>Zishaan Hayath, Abhishek Goyal, Arjun and Rohan Malhotra, Harpreet Singh Grover, Gagan Dugal</t>
  </si>
  <si>
    <t>Pramati</t>
  </si>
  <si>
    <t>Specialized Patient Care platform</t>
  </si>
  <si>
    <t>Qlivery</t>
  </si>
  <si>
    <t>Ondemand Concierge Service</t>
  </si>
  <si>
    <t>HealthEnablr</t>
  </si>
  <si>
    <t>Doctor Discovery and booking platform</t>
  </si>
  <si>
    <t>Liftiee</t>
  </si>
  <si>
    <t>Car/ bike Pooling App</t>
  </si>
  <si>
    <t>Rannvijay Singh, Anita Hassanandani</t>
  </si>
  <si>
    <t>Hello Curry</t>
  </si>
  <si>
    <t>Quick Service Restaurant Chain</t>
  </si>
  <si>
    <t>Sashi Reddi &amp; Other unnamed investors</t>
  </si>
  <si>
    <t>goSporto</t>
  </si>
  <si>
    <t>Online Sports discovery and booking platform</t>
  </si>
  <si>
    <t>Naveen Gupta</t>
  </si>
  <si>
    <t>OneClickWash</t>
  </si>
  <si>
    <t>Online Laundry &amp; Washing service Booking &amp; Delivery</t>
  </si>
  <si>
    <t>Girnar Software</t>
  </si>
  <si>
    <t>Online News Media Network</t>
  </si>
  <si>
    <t>Google Capital</t>
  </si>
  <si>
    <t>Room On Call</t>
  </si>
  <si>
    <t>Budget hotel aggregator</t>
  </si>
  <si>
    <t>CASHurDRIVE Marketing Pvt Ltd</t>
  </si>
  <si>
    <t>Educational Video Content Creator</t>
  </si>
  <si>
    <t>Sequoia India, Sofina</t>
  </si>
  <si>
    <t>Abraaj Group</t>
  </si>
  <si>
    <t>DrivoJoy</t>
  </si>
  <si>
    <t>On-demand 2-wheeler Servicing platform</t>
  </si>
  <si>
    <t>Indian Angel Network, Tracxn Labs &amp; Others</t>
  </si>
  <si>
    <t>Smartron</t>
  </si>
  <si>
    <t>Internet of Things Device manufacturer</t>
  </si>
  <si>
    <t>Sachin Tendulkar</t>
  </si>
  <si>
    <t>LifCare</t>
  </si>
  <si>
    <t>Online Pharmacy portal</t>
  </si>
  <si>
    <t>Rajul Garg, Alok Mittal, Kunal Shah, Rishi Mandawat, Dheeraj Jain, Sandeep Tandon, Dexter Angel Circle</t>
  </si>
  <si>
    <t>CreditSeva</t>
  </si>
  <si>
    <t>Online Credit management tools</t>
  </si>
  <si>
    <t>Pix Vine Capital, Infocomm Development Authority of Singapore</t>
  </si>
  <si>
    <t>CityShor</t>
  </si>
  <si>
    <t>online lifestyle media recommendation portal</t>
  </si>
  <si>
    <t>GAIN</t>
  </si>
  <si>
    <t>Endless Robotics</t>
  </si>
  <si>
    <t>Interior Painting Automation</t>
  </si>
  <si>
    <t>Devidas Desai, Vipul Gautam, Singapore Angel Network</t>
  </si>
  <si>
    <t>SP Robotics</t>
  </si>
  <si>
    <t>Robotic Classes for Students</t>
  </si>
  <si>
    <t>Indian Angel Network,</t>
  </si>
  <si>
    <t>500 Startups, Littlerock, Singularity Ventures</t>
  </si>
  <si>
    <t>Healthcare related solutions</t>
  </si>
  <si>
    <t>BitChemy Ventures, Maheshwari Investments Pvt Ltd, Anshoo Gaur, Rama Krishna Reddy, Sandeep Seerapu</t>
  </si>
  <si>
    <t>Wheelstreet</t>
  </si>
  <si>
    <t>Online Bike Rental platform</t>
  </si>
  <si>
    <t>Broadbean Capital services</t>
  </si>
  <si>
    <t>Horntell</t>
  </si>
  <si>
    <t>Unified Push Notification service</t>
  </si>
  <si>
    <t>Bharanidharan Viswanathan, Sanjiv Mittal, Shobhit Shukla, Rahul Agarwal</t>
  </si>
  <si>
    <t>Schoolkart</t>
  </si>
  <si>
    <t>Online Marketplace for Schools</t>
  </si>
  <si>
    <t>HealthEminds</t>
  </si>
  <si>
    <t>Online mental healthcare</t>
  </si>
  <si>
    <t>Robin Utthappa</t>
  </si>
  <si>
    <t>Babygogo</t>
  </si>
  <si>
    <t>Child healthcare experts aggregator mobile app</t>
  </si>
  <si>
    <t>Rajul Garg, Daljit Singh, Aditya Vij, Kishore Kumar, Shuchin Bajaj</t>
  </si>
  <si>
    <t>Veritas Finance</t>
  </si>
  <si>
    <t>Asset Based Lending platform</t>
  </si>
  <si>
    <t>Sarva Capital</t>
  </si>
  <si>
    <t>QikShip</t>
  </si>
  <si>
    <t>Mobile based Logistics provider</t>
  </si>
  <si>
    <t>FixNix</t>
  </si>
  <si>
    <t>GRC SAAS Platform</t>
  </si>
  <si>
    <t>Jay Vijayan</t>
  </si>
  <si>
    <t>Mobile Balance Check App</t>
  </si>
  <si>
    <t>SoftBank Ventures Korea</t>
  </si>
  <si>
    <t>Touchkin</t>
  </si>
  <si>
    <t>Predictive Healthcare platform</t>
  </si>
  <si>
    <t>Alok Mittal, Amit Gupta, Anuj Srivastava, Himanshu Aggarwal, Raghunandan G, Puneet Agarwal</t>
  </si>
  <si>
    <t>SwitchMe</t>
  </si>
  <si>
    <t>Home Loan Rate comparison platform</t>
  </si>
  <si>
    <t>Mohandas Pai, Hiro Mashita, Singapore Angel Network, 500 Startups, Rajan Anandan, Ajay Sarupria</t>
  </si>
  <si>
    <t>Transcell</t>
  </si>
  <si>
    <t>Family Stem Cell Banking Services</t>
  </si>
  <si>
    <t>Blue Tokai Coffee</t>
  </si>
  <si>
    <t>Specialty Coffee Etailer</t>
  </si>
  <si>
    <t>Snow Leopard Technology Ventures</t>
  </si>
  <si>
    <t>Altizone</t>
  </si>
  <si>
    <t>IoT &amp; M2M Solutions</t>
  </si>
  <si>
    <t>Wipro Ventures,\\xc2\\xa0 Lumis Partners</t>
  </si>
  <si>
    <t>Oust App</t>
  </si>
  <si>
    <t>Competitive Exam Preparation Platform</t>
  </si>
  <si>
    <t>T V Mohandas Pai,\\xc2\\xa0 Aarin Capital</t>
  </si>
  <si>
    <t>Strike</t>
  </si>
  <si>
    <t>Mobile Email productivity tool</t>
  </si>
  <si>
    <t>Multiple investors through Ten Minute Million competition</t>
  </si>
  <si>
    <t>MaaxMarket</t>
  </si>
  <si>
    <t>Marketing Automation platform</t>
  </si>
  <si>
    <t>Gamooz</t>
  </si>
  <si>
    <t>Augmented Reality Solutions</t>
  </si>
  <si>
    <t>SoundSurround</t>
  </si>
  <si>
    <t>Audio Technology Solutions</t>
  </si>
  <si>
    <t>Mazkara</t>
  </si>
  <si>
    <t>Beauty &amp; Wellness Platform</t>
  </si>
  <si>
    <t>Pune / Dubai</t>
  </si>
  <si>
    <t>Dunamis Ventures Pte Ltd.</t>
  </si>
  <si>
    <t>RoadGods</t>
  </si>
  <si>
    <t>Auto Spare Parts eTailer</t>
  </si>
  <si>
    <t>Green House Ventures (GHV)</t>
  </si>
  <si>
    <t>Pindropmusic</t>
  </si>
  <si>
    <t>Music Discovery Mobile App</t>
  </si>
  <si>
    <t>Woodpie</t>
  </si>
  <si>
    <t>Book Recommendation Service</t>
  </si>
  <si>
    <t>Ingram Content Group</t>
  </si>
  <si>
    <t>Perfumery</t>
  </si>
  <si>
    <t>Fragrances &amp; Perfume eTailer</t>
  </si>
  <si>
    <t>Oranda Global &amp; Others</t>
  </si>
  <si>
    <t>Magic Crate</t>
  </si>
  <si>
    <t>Children Education Platform</t>
  </si>
  <si>
    <t>TV Mohandas Pai, Aarin Capital</t>
  </si>
  <si>
    <t>ZenDrive</t>
  </si>
  <si>
    <t>Safe Driving Data &amp; Analytics platform</t>
  </si>
  <si>
    <t>Bangalore / SFO</t>
  </si>
  <si>
    <t>Sherpa Capital, Nyca Partners and Thomvest Ventures</t>
  </si>
  <si>
    <t>Smartcooky</t>
  </si>
  <si>
    <t>Marketplace for Health Foods</t>
  </si>
  <si>
    <t>Vandana Luthra,</t>
  </si>
  <si>
    <t>Turtlemint</t>
  </si>
  <si>
    <t>online personalized insurance platform</t>
  </si>
  <si>
    <t>BHIVE</t>
  </si>
  <si>
    <t>Workspace Rentals</t>
  </si>
  <si>
    <t>Raghunandan G, Venturesity, Arihant Patni</t>
  </si>
  <si>
    <t>Gingercrush</t>
  </si>
  <si>
    <t>Personalized Products &amp; Merchandize eTailer</t>
  </si>
  <si>
    <t>Saha Fund, TV Mohandas Pai, Zia Mody, Mumbai Angels, Ananda Kallugadde, Rakesh Desai, Rakesh Malhotra</t>
  </si>
  <si>
    <t>American Vision</t>
  </si>
  <si>
    <t>Optical Store Aggregator Platform</t>
  </si>
  <si>
    <t>DawaiLelo</t>
  </si>
  <si>
    <t>Healthcare Services &amp; Online Pharmacy Mobile App</t>
  </si>
  <si>
    <t>Varanasi</t>
  </si>
  <si>
    <t>Pet Products eTailer</t>
  </si>
  <si>
    <t>LiveNutriFit</t>
  </si>
  <si>
    <t>Weight loss &amp; Healthcare Info portal</t>
  </si>
  <si>
    <t>Mohit Goel, Vinod Jain &amp; Others</t>
  </si>
  <si>
    <t>Industrial &amp; Home Products Marketplace</t>
  </si>
  <si>
    <t>iStyleYou</t>
  </si>
  <si>
    <t>Personal Fashion Stylist App</t>
  </si>
  <si>
    <t>AdUrCup</t>
  </si>
  <si>
    <t>Ad Network</t>
  </si>
  <si>
    <t>Weddingz</t>
  </si>
  <si>
    <t>online marketplace for wedding venues and vendors</t>
  </si>
  <si>
    <t>Urban Dhobi</t>
  </si>
  <si>
    <t>On Demand Laundry Services</t>
  </si>
  <si>
    <t>Vinod Bansal, Sanjeev Singhal</t>
  </si>
  <si>
    <t>Gray Routes</t>
  </si>
  <si>
    <t>Last mile logistics solutions</t>
  </si>
  <si>
    <t>Mahesh Parasuraman, Rahul Gautam &amp; Others</t>
  </si>
  <si>
    <t>Xpressbees</t>
  </si>
  <si>
    <t>ECommerce Logistics solutions</t>
  </si>
  <si>
    <t>SAIF Partners, IDG Ventures India, Vertex Ventures, Valiant Capital</t>
  </si>
  <si>
    <t>Invictus Oncology</t>
  </si>
  <si>
    <t>Cancer therapeutic Info &amp; Solutions</t>
  </si>
  <si>
    <t>Mobile App Tech Solutions</t>
  </si>
  <si>
    <t>Endiya Partners, Mekin Maheshwari, Rajesh Sawhney</t>
  </si>
  <si>
    <t>Inc42</t>
  </si>
  <si>
    <t>Startup Focused Media News Portal</t>
  </si>
  <si>
    <t>India Ventures, Aarin Capital &amp; Others</t>
  </si>
  <si>
    <t>Personalized fitness coaching &amp; Fitness band</t>
  </si>
  <si>
    <t>Edelweiss Financial Services</t>
  </si>
  <si>
    <t>Capzest</t>
  </si>
  <si>
    <t>Lion Ventures</t>
  </si>
  <si>
    <t>GlamStudios</t>
  </si>
  <si>
    <t>Online Salon Aggregator</t>
  </si>
  <si>
    <t>Aqeel Ahmed</t>
  </si>
  <si>
    <t>Affimity</t>
  </si>
  <si>
    <t>Social Networking platform</t>
  </si>
  <si>
    <t>Anandakanda</t>
  </si>
  <si>
    <t>Medicine Intake Reminder System</t>
  </si>
  <si>
    <t>JoulestoWatts</t>
  </si>
  <si>
    <t>IT services &amp; Talent collaboration services startup</t>
  </si>
  <si>
    <t>Manipal Global Education Services</t>
  </si>
  <si>
    <t>Shopkirana</t>
  </si>
  <si>
    <t>Retailer Supply Chain platform</t>
  </si>
  <si>
    <t>Atul Jain, Anil Gelra, Jaikumar Nair</t>
  </si>
  <si>
    <t>Stylofie</t>
  </si>
  <si>
    <t>Online Beauty Parlour search &amp; discovery Platform</t>
  </si>
  <si>
    <t>Jaideep Mehta</t>
  </si>
  <si>
    <t>OyBob</t>
  </si>
  <si>
    <t>Hyperlocal Products &amp; Services marketplace</t>
  </si>
  <si>
    <t>Sachin Dalal</t>
  </si>
  <si>
    <t>ActOnMagic</t>
  </si>
  <si>
    <t>Cloud Analytics and Management Products</t>
  </si>
  <si>
    <t>Jayabalan Subramanian</t>
  </si>
  <si>
    <t>premium Tea and Coffee</t>
  </si>
  <si>
    <t>Alok Rawat, Grey Orange Robotics</t>
  </si>
  <si>
    <t>iGrenEnergi</t>
  </si>
  <si>
    <t>Solar Power Solutions</t>
  </si>
  <si>
    <t>Sunil Mehta</t>
  </si>
  <si>
    <t>RKSV</t>
  </si>
  <si>
    <t>Online Stock Trading Platform</t>
  </si>
  <si>
    <t>Aasaanjobs</t>
  </si>
  <si>
    <t>Online Recruitment Marketplace</t>
  </si>
  <si>
    <t>Aspada Advisors, IDG Ventures,\\xc2\\xa0 Inventus Capital</t>
  </si>
  <si>
    <t>Snapdeal</t>
  </si>
  <si>
    <t>Horizontal Online Marketplace</t>
  </si>
  <si>
    <t>Ontario Teachers\\xe2\\x80\\x99 Pension Plan &amp; Others</t>
  </si>
  <si>
    <t>Transportation &amp; On-demand delivery aggregator</t>
  </si>
  <si>
    <t>Saumya Tandon</t>
  </si>
  <si>
    <t>Snapbizz</t>
  </si>
  <si>
    <t>Connectivity platform for local grocery stores</t>
  </si>
  <si>
    <t>GoYaNo</t>
  </si>
  <si>
    <t>Events &amp; Restaurant Discovery Marketplace App</t>
  </si>
  <si>
    <t>Mukesh Kumar Gupta</t>
  </si>
  <si>
    <t>Online Household Product Rental platform</t>
  </si>
  <si>
    <t>Vaibhav Doshi, Abhay Singhal, Vibhu Garg, Joby Babu, Abhishek Acharya, Manish Shah</t>
  </si>
  <si>
    <t>Buddy</t>
  </si>
  <si>
    <t>Micro Lending Platform for eCommerce purchases</t>
  </si>
  <si>
    <t>Blume Ventures,\\xc2\\xa0 Tracxn Labs</t>
  </si>
  <si>
    <t>Legistify</t>
  </si>
  <si>
    <t>Online Legal services platform</t>
  </si>
  <si>
    <t>Ranjit Singh</t>
  </si>
  <si>
    <t>TableHero</t>
  </si>
  <si>
    <t>Dynamic Restaurant Website creator</t>
  </si>
  <si>
    <t>GrowX Ventures, Kunal Shah, Sandeep Tandon, Haresh Chawla, Powai Lake Ventures, Globevestor</t>
  </si>
  <si>
    <t>BetterPlace</t>
  </si>
  <si>
    <t>Data analytics based Verification services Platform</t>
  </si>
  <si>
    <t>Salebhai</t>
  </si>
  <si>
    <t>Sweets, Eatables, Handicrafts Online Marketplace</t>
  </si>
  <si>
    <t>Virendra Shekhawat, Deepak Chokhani, Yogesh Patel &amp; Others</t>
  </si>
  <si>
    <t>icustommadeit</t>
  </si>
  <si>
    <t>Professional Custom creators Marketplace</t>
  </si>
  <si>
    <t>Brand Capital, Siddhivinayak Skyscrapers, Dinesh R. Challa</t>
  </si>
  <si>
    <t>Tring</t>
  </si>
  <si>
    <t>Instant Messaging App</t>
  </si>
  <si>
    <t>Vishwadeep Bajaj &amp; Others</t>
  </si>
  <si>
    <t>Doctor &amp; Clinics Discovery platform</t>
  </si>
  <si>
    <t>Rajnish Sinha, Prijit Debnath, Kanchan Ghoshal</t>
  </si>
  <si>
    <t>Timemytask</t>
  </si>
  <si>
    <t>On-Demand home cleaning services</t>
  </si>
  <si>
    <t>Lead Angels</t>
  </si>
  <si>
    <t>GameZop</t>
  </si>
  <si>
    <t>Mobile Gaming Platform</t>
  </si>
  <si>
    <t>KWAN Entertainment &amp; Marketing Solutions, Powerhouse Ventures &amp; Others</t>
  </si>
  <si>
    <t>Notary Mama</t>
  </si>
  <si>
    <t>On-demand Legal documentation and registration service</t>
  </si>
  <si>
    <t>Dr Nandish Domlur, Amit Sandill</t>
  </si>
  <si>
    <t>The Viral Fever</t>
  </si>
  <si>
    <t>Independent Online Video production company</t>
  </si>
  <si>
    <t>Avanti Learning</t>
  </si>
  <si>
    <t>Private Coaching Classes</t>
  </si>
  <si>
    <t>Michael &amp; Susan Dell Foundation</t>
  </si>
  <si>
    <t>Bollant Industries</t>
  </si>
  <si>
    <t>Eco-friendly consumer &amp; packaging products</t>
  </si>
  <si>
    <t>GetVee</t>
  </si>
  <si>
    <t>Matrimony &amp; Couples only mobile platform</t>
  </si>
  <si>
    <t>Lightspeed Venture Partners, K Ganesh</t>
  </si>
  <si>
    <t>HealthKumbh</t>
  </si>
  <si>
    <t>Health related Information portal</t>
  </si>
  <si>
    <t>Unlaze</t>
  </si>
  <si>
    <t>Social Networking app for outdoor interests</t>
  </si>
  <si>
    <t>Sujal Shah, Dino Morea</t>
  </si>
  <si>
    <t>Tracxn</t>
  </si>
  <si>
    <t>Indian Startup ecosystem trends analyzer &amp; funding platform</t>
  </si>
  <si>
    <t>Nandan Nilekani, Mohandas Pai, Neeraj Arora, Anand Rajaraman, Girish Mathrubootham, Aneesh Reddy &amp; Teruhide Sato</t>
  </si>
  <si>
    <t>Careongo</t>
  </si>
  <si>
    <t>Online Pharmacy store</t>
  </si>
  <si>
    <t>Farooq Oomerbhoy &amp; Other angel investors</t>
  </si>
  <si>
    <t>Ark Robot</t>
  </si>
  <si>
    <t>Warehouse Automation</t>
  </si>
  <si>
    <t>Qualcomm (Through QPrize Contest)</t>
  </si>
  <si>
    <t>Jaypore</t>
  </si>
  <si>
    <t>Ethnic Products marketplace</t>
  </si>
  <si>
    <t>Aavishkaar</t>
  </si>
  <si>
    <t>Finance Buddha</t>
  </si>
  <si>
    <t>Online Loan Comparison &amp; Discovery platform</t>
  </si>
  <si>
    <t>Chennai Angels</t>
  </si>
  <si>
    <t>AlmaConnect</t>
  </si>
  <si>
    <t>Alumni social network</t>
  </si>
  <si>
    <t>Mohandas Pai, Varun Aggarwal</t>
  </si>
  <si>
    <t>Advantage Club</t>
  </si>
  <si>
    <t>mobile platform for corporate employee benefits</t>
  </si>
  <si>
    <t>Purvi Ventures &amp; Others</t>
  </si>
  <si>
    <t>LocalRamu</t>
  </si>
  <si>
    <t>mobile based aggregator for local service providers</t>
  </si>
  <si>
    <t>3 undisclosed investors</t>
  </si>
  <si>
    <t>Baby Berry</t>
  </si>
  <si>
    <t>Parenting Mobile app</t>
  </si>
  <si>
    <t>Nitin Bagmane &amp; Other undisclosed investors</t>
  </si>
  <si>
    <t>Hyperlocal Discover Mobile App</t>
  </si>
  <si>
    <t>Lightspeed India</t>
  </si>
  <si>
    <t>First Eat</t>
  </si>
  <si>
    <t>SigTuple</t>
  </si>
  <si>
    <t>Healthcare based Tech Solutions</t>
  </si>
  <si>
    <t>Sachin Bansal, Binny Bansal, Accel Partners &amp; Others</t>
  </si>
  <si>
    <t>Taskbob</t>
  </si>
  <si>
    <t>Hyperlocal Handyman services platform</t>
  </si>
  <si>
    <t>IvyCap Ventures, Orios Venture Partners, Mayfield India</t>
  </si>
  <si>
    <t>Styledotme</t>
  </si>
  <si>
    <t>Mobile Fashion App</t>
  </si>
  <si>
    <t>NewsLaundry</t>
  </si>
  <si>
    <t>Independent News Media Portal</t>
  </si>
  <si>
    <t>Omidyar Network,\\xc2\\xa0 Vikram Lal, Abhijit Bhandari, Mahesh Murthy, Shashank Bhagat</t>
  </si>
  <si>
    <t>CupoNation</t>
  </si>
  <si>
    <t>Deals and Discount platform</t>
  </si>
  <si>
    <t>Rocket Internet AG, Holtzbrink Ventures, New Enterprise Associates (NEA), e.ventures, ru-Net, Deutsche Telekom Strategic Investments (DTSI), Silicon Valley Bank</t>
  </si>
  <si>
    <t>Aarav UAV</t>
  </si>
  <si>
    <t>unmanned aerial vehicles creator</t>
  </si>
  <si>
    <t>StartupXseed Ventures, The Phoenix Fund and others</t>
  </si>
  <si>
    <t>Sayfix</t>
  </si>
  <si>
    <t>Hyperlocal Home Services Provider</t>
  </si>
  <si>
    <t>Yajnanarayana Kammaje</t>
  </si>
  <si>
    <t>LoanZen</t>
  </si>
  <si>
    <t>Peer to peer Lending marketplace</t>
  </si>
  <si>
    <t>Tracxn Syndicate</t>
  </si>
  <si>
    <t>Peer to peer property listing platform</t>
  </si>
  <si>
    <t>Beenext, Digital Garage, Beenos, Qualgro, Mamoru Taniya, SAIF Partners</t>
  </si>
  <si>
    <t>AppilyEver</t>
  </si>
  <si>
    <t>Online wedding services marketplace</t>
  </si>
  <si>
    <t>Varun Aggarwal, Suresh Venkat, Raj Y</t>
  </si>
  <si>
    <t>Pocketin</t>
  </si>
  <si>
    <t>Hotel reservations &amp; Deal platform</t>
  </si>
  <si>
    <t>FeetApart</t>
  </si>
  <si>
    <t>Employee engagements &amp; Rewards platform</t>
  </si>
  <si>
    <t>Vishal Bali &amp; Others</t>
  </si>
  <si>
    <t>B2B commerce Marketplace</t>
  </si>
  <si>
    <t>CarveNiche</t>
  </si>
  <si>
    <t>Personalized Learning Solutions &amp; products</t>
  </si>
  <si>
    <t>Calcutta Angels, Lead Angels &amp; Others</t>
  </si>
  <si>
    <t>Juspay</t>
  </si>
  <si>
    <t>Digital Payments solutions</t>
  </si>
  <si>
    <t>Accel Partners, Ashish Hemrajani, Parikshit Dar, Rajesh Balpande</t>
  </si>
  <si>
    <t>Funcart</t>
  </si>
  <si>
    <t>Party Supplies Etailer</t>
  </si>
  <si>
    <t>Freedom Smart Labs</t>
  </si>
  <si>
    <t>IoT retail solutions</t>
  </si>
  <si>
    <t>Kapil Goel</t>
  </si>
  <si>
    <t>EduBridge</t>
  </si>
  <si>
    <t>Skill development and vocational training platform</t>
  </si>
  <si>
    <t>Insitor Impact Asia Fund, Acumen Fund</t>
  </si>
  <si>
    <t>Nestaway</t>
  </si>
  <si>
    <t>Hopscotch</t>
  </si>
  <si>
    <t>Baby &amp; Kids Products Online Flash sales platform</t>
  </si>
  <si>
    <t>PinClick</t>
  </si>
  <si>
    <t>Online real estate listings</t>
  </si>
  <si>
    <t>Health Food / Personal Care Marketplace</t>
  </si>
  <si>
    <t>Rajan Anandan, Pramod Bhasin, Siddharth Pai, TV Mohandas Pai, Manvinder Singh Banga</t>
  </si>
  <si>
    <t>Helpi</t>
  </si>
  <si>
    <t>On Demand Cleaning Services Mobile App</t>
  </si>
  <si>
    <t>DogSpot</t>
  </si>
  <si>
    <t>Online Pet Store</t>
  </si>
  <si>
    <t>Career360</t>
  </si>
  <si>
    <t>College Education Portal</t>
  </si>
  <si>
    <t>MeritTrac</t>
  </si>
  <si>
    <t>B9 Beverages</t>
  </si>
  <si>
    <t>Craft Beer manufacturing company</t>
  </si>
  <si>
    <t>Sequoia Capital, Kunal Bahl, Rohit Bansal, Deepinder Goyal, Ashish Dhawan, Mayank Singhal</t>
  </si>
  <si>
    <t>WIMWI Foods</t>
  </si>
  <si>
    <t>Healthy food manufacturing &amp; sales startup</t>
  </si>
  <si>
    <t>MyChild App</t>
  </si>
  <si>
    <t>Child Disorder Information &amp; Education</t>
  </si>
  <si>
    <t>Samir Bangara, Anisha Mittal, Amit Gupta, Pallav Nadhani, Lalit Mangal, Arihant Patni, Dr. Ritesh Malik, Deobrat Singh, Saurab Paruthi, Singapore Angel Network.</t>
  </si>
  <si>
    <t>Instaproc</t>
  </si>
  <si>
    <t>B2B Procurement Marketplace for Office Products</t>
  </si>
  <si>
    <t>Dinesh Agarwal</t>
  </si>
  <si>
    <t>360Ride</t>
  </si>
  <si>
    <t>Ride Sharing platform</t>
  </si>
  <si>
    <t>Alef\\nMobitech</t>
  </si>
  <si>
    <t>Cloud Mobility Solutions</t>
  </si>
  <si>
    <t>Tata Capital Innovation Fund</t>
  </si>
  <si>
    <t>BFSI</t>
  </si>
  <si>
    <t>Startup Funding Deal Discovery &amp; Execution platform</t>
  </si>
  <si>
    <t>Qdesq</t>
  </si>
  <si>
    <t>Branded Workspaces Aggregator</t>
  </si>
  <si>
    <t>Dheeraj Jain, Jagdish Kumar, Bharat Gupta, Ankush Saigal, Praveen Saini</t>
  </si>
  <si>
    <t>Sensara</t>
  </si>
  <si>
    <t>TV Search, Guide and Remote mobile app</t>
  </si>
  <si>
    <t>Lalitesh Katragadda,\\xc2\\xa0 Ganayantrika Systems</t>
  </si>
  <si>
    <t>Zebpay</t>
  </si>
  <si>
    <t>Bitcoin Buying &amp; Selling Mobile App</t>
  </si>
  <si>
    <t>Arjun Handa, Amit Jindal, Nagendra Chaudhary</t>
  </si>
  <si>
    <t>PlanMy\\nMedicalTrip</t>
  </si>
  <si>
    <t>Medical Tourism platform</t>
  </si>
  <si>
    <t>Bhanu Vikram Parsotam, Rohan Desai and Paras Patel</t>
  </si>
  <si>
    <t>MyCity4Kids</t>
  </si>
  <si>
    <t>Children Education &amp; Information platform</t>
  </si>
  <si>
    <t>SIDBI Venture Capital Limited, YourNest Angel Fund</t>
  </si>
  <si>
    <t>Justdakhila.com</t>
  </si>
  <si>
    <t>School Student admissions platform</t>
  </si>
  <si>
    <t>Ankur Gupta</t>
  </si>
  <si>
    <t>PitStop</t>
  </si>
  <si>
    <t>Automobile Service Booking App</t>
  </si>
  <si>
    <t>Myntra/LivSpace Founders</t>
  </si>
  <si>
    <t>Bikxie</t>
  </si>
  <si>
    <t>Two Wheeler Taxi Service</t>
  </si>
  <si>
    <t>Infurnia</t>
  </si>
  <si>
    <t>Online Furniture Customization platform</t>
  </si>
  <si>
    <t>Mobile Based Education platform</t>
  </si>
  <si>
    <t>Newbie Promoter Pvt Ltd</t>
  </si>
  <si>
    <t>Online Travel/Hotel Booking platform</t>
  </si>
  <si>
    <t>Ctrip.com International Ltd</t>
  </si>
  <si>
    <t>Melorra</t>
  </si>
  <si>
    <t>Online/ Mobile Jewellery Retailer</t>
  </si>
  <si>
    <t>Lightbox Ventures</t>
  </si>
  <si>
    <t>ConfirmTKT</t>
  </si>
  <si>
    <t>Train PNR Status Prediction Platform</t>
  </si>
  <si>
    <t>Krishna Jhujhunwala, Dr. Apoorv Ranjan Sharma, Anirudh Damani, Anand Ladsariya, Sanjay Mehta &amp; Others</t>
  </si>
  <si>
    <t>Gyaanzone</t>
  </si>
  <si>
    <t>Career Planning and Education Advisory Platform</t>
  </si>
  <si>
    <t>GBIM Technologies Pvt Ltd</t>
  </si>
  <si>
    <t>FlatFurnish</t>
  </si>
  <si>
    <t>Online Furnishing Rental Platform</t>
  </si>
  <si>
    <t>Arun Chandra Mohan</t>
  </si>
  <si>
    <t>Lumiere</t>
  </si>
  <si>
    <t>Organic Food eTailer</t>
  </si>
  <si>
    <t>Online Fashion Apparel Retailer</t>
  </si>
  <si>
    <t>Nahata Family, Waheed Alli</t>
  </si>
  <si>
    <t>Wishup</t>
  </si>
  <si>
    <t>Mobile app based Concierge Service</t>
  </si>
  <si>
    <t>500 Startups, Mato Peric, TracxnLabs</t>
  </si>
  <si>
    <t>FreshMenu</t>
  </si>
  <si>
    <t>Online / Mobile Food Ordering platform</t>
  </si>
  <si>
    <t>Zodius Capital, Lightspeed Venture Partners</t>
  </si>
  <si>
    <t>SavvyMob</t>
  </si>
  <si>
    <t>Last Minute Hotel Bookings mobile marketplace</t>
  </si>
  <si>
    <t>TV Mohandas Pai, LetsVenture</t>
  </si>
  <si>
    <t>Fashionablyin</t>
  </si>
  <si>
    <t>Mobile based Geo-target Fashion Marketplace</t>
  </si>
  <si>
    <t>Ranjan Mahtani</t>
  </si>
  <si>
    <t>GIC, Tiger Global Management, Nexus Venture Partners</t>
  </si>
  <si>
    <t>Hike Messenger</t>
  </si>
  <si>
    <t>P2P Messaging Service</t>
  </si>
  <si>
    <t>Matt Mullenweg, Adam D\\xe2\\x80\\x99Angelo, Aditya Agarwal,\\xc2\\xa0 Ruchi Sanghvi &amp; Others</t>
  </si>
  <si>
    <t>iBus Networks</t>
  </si>
  <si>
    <t>Next Generation in-building connectivity</t>
  </si>
  <si>
    <t>Vallabh Bhanshali, N Squared Management LLC, Jagdish &amp; Sandeep Mehta Family Office</t>
  </si>
  <si>
    <t>Happy2Refer</t>
  </si>
  <si>
    <t>Mobile based Referral Platform</t>
  </si>
  <si>
    <t>Equity Crest, Vinners, Sparknext</t>
  </si>
  <si>
    <t>CarTrade</t>
  </si>
  <si>
    <t>Auto Classifieds Portal</t>
  </si>
  <si>
    <t>Temasek Holdings, March Capital, Warburg Pincus</t>
  </si>
  <si>
    <t>Rentomo</t>
  </si>
  <si>
    <t>peer-to-peer renting Marketplace</t>
  </si>
  <si>
    <t>Shiva Ashok &amp; Other unnamed investors</t>
  </si>
  <si>
    <t>Roder</t>
  </si>
  <si>
    <t>inter-city cab aggregator</t>
  </si>
  <si>
    <t>Bucker</t>
  </si>
  <si>
    <t>50k Ventures, Munish Jauhar, Pulkit Jain, Rohit Narang</t>
  </si>
  <si>
    <t>Care24</t>
  </si>
  <si>
    <t>Professional Health Services Platform</t>
  </si>
  <si>
    <t>Obino</t>
  </si>
  <si>
    <t>Weigh Loss Coaching</t>
  </si>
  <si>
    <t>Snapshopr</t>
  </si>
  <si>
    <t>Visual Search &amp; Image Recognition Platform</t>
  </si>
  <si>
    <t>Amod Malviya</t>
  </si>
  <si>
    <t>Buildkar</t>
  </si>
  <si>
    <t>Construction Material Marketplace</t>
  </si>
  <si>
    <t>Mustafa Wajid, Umang Kumar &amp; Others</t>
  </si>
  <si>
    <t>Orahi</t>
  </si>
  <si>
    <t>TV to Mobile audience Platform</t>
  </si>
  <si>
    <t>Flipkart, Saavn, Micromax, Dhiraj Rajaram, Ambiga Dhiraj, Dinesh Agarwal, Samir Bangara, Sanjay Nath, Arihant Patni</t>
  </si>
  <si>
    <t>Remidio</t>
  </si>
  <si>
    <t>Healthcare Product Manufacturer</t>
  </si>
  <si>
    <t>Cipher-Plexus Capital Advisors &amp; Indian HNIs</t>
  </si>
  <si>
    <t>Fitness related Social Networking App &amp; Forum</t>
  </si>
  <si>
    <t>Varun Khurana, Samar Singla, Vinay Bansal,</t>
  </si>
  <si>
    <t>evibe.in</t>
  </si>
  <si>
    <t>Party Hall Booking platform</t>
  </si>
  <si>
    <t>Hyderabad Angels, Lalit Mangal,\\xc2\\xa0 Vikas Malpani, Gaurav Bhalotia, LV Prasad</t>
  </si>
  <si>
    <t>healthcare aggregator platform</t>
  </si>
  <si>
    <t>Times Group</t>
  </si>
  <si>
    <t>Jobick</t>
  </si>
  <si>
    <t>Mobile app based Job Search</t>
  </si>
  <si>
    <t>Abhinav Mathur</t>
  </si>
  <si>
    <t>Plick</t>
  </si>
  <si>
    <t>Instant Content Transfer Mobile App</t>
  </si>
  <si>
    <t>Sanjay Mehta</t>
  </si>
  <si>
    <t>Voice Friends</t>
  </si>
  <si>
    <t>Dating &amp; Singles Chat Platform</t>
  </si>
  <si>
    <t>Huzaifa Khorakiwala</t>
  </si>
  <si>
    <t>SAAS DIY\\xc2\\xa0 ECommerce Platform</t>
  </si>
  <si>
    <t>Bertelsmann India Investments, Nirvana Digital India Fund, Nirvana Digital Investment Holding, 500 Startups</t>
  </si>
  <si>
    <t>Online/Mobile food ordering platform</t>
  </si>
  <si>
    <t>Harmony Partners, RB Investments &amp; existing investors</t>
  </si>
  <si>
    <t>Parenting Social Network</t>
  </si>
  <si>
    <t>Cashkaro</t>
  </si>
  <si>
    <t>Coupon &amp; Cashback platform</t>
  </si>
  <si>
    <t>Gameezop</t>
  </si>
  <si>
    <t>Casual Gaming platform</t>
  </si>
  <si>
    <t>Anand Chandrasekaran &amp; Others</t>
  </si>
  <si>
    <t>DailyObjects</t>
  </si>
  <si>
    <t>Mobile Accessories etailer</t>
  </si>
  <si>
    <t>Unilazer Fund,\\xc2\\xa0 Phanindra Sama, Peyush Bansal</t>
  </si>
  <si>
    <t>Local language Mobile OS</t>
  </si>
  <si>
    <t>Omidyar Network,</t>
  </si>
  <si>
    <t>CollegeDunia</t>
  </si>
  <si>
    <t>Educational College Search platform</t>
  </si>
  <si>
    <t>Umang Kumar</t>
  </si>
  <si>
    <t>Social Business Incubator &amp; Fund</t>
  </si>
  <si>
    <t>Lemelson Foundation, Michael and Susan Dell Foundation</t>
  </si>
  <si>
    <t>Reddoorz</t>
  </si>
  <si>
    <t>Budget Accomodation Aggregator</t>
  </si>
  <si>
    <t>IndustryBuying</t>
  </si>
  <si>
    <t>B2B Industrial Goods Marketplace</t>
  </si>
  <si>
    <t>Just Buy Live</t>
  </si>
  <si>
    <t>B2B Marketplace for Distributors</t>
  </si>
  <si>
    <t>IMbesharam</t>
  </si>
  <si>
    <t>Adult Products Etailers</t>
  </si>
  <si>
    <t>New Delhi / US</t>
  </si>
  <si>
    <t>Undisclosed US Based Investors</t>
  </si>
  <si>
    <t>Moodoo</t>
  </si>
  <si>
    <t>Social Meeting organizer App</t>
  </si>
  <si>
    <t>Mumbai / UK</t>
  </si>
  <si>
    <t>Sa\\xc3\\xafd Business School Seed Fund.</t>
  </si>
  <si>
    <t>Saral Designs</t>
  </si>
  <si>
    <t>Women Hygiene Product Manufacturer</t>
  </si>
  <si>
    <t>Farooq Adam, Ambi Parameswaran,</t>
  </si>
  <si>
    <t>FirstCry</t>
  </si>
  <si>
    <t>Kids Focused eTailer</t>
  </si>
  <si>
    <t>Personal Finance Mobile App</t>
  </si>
  <si>
    <t>Rob Chandra</t>
  </si>
  <si>
    <t>Easypolicy</t>
  </si>
  <si>
    <t>Unilazer Ventures</t>
  </si>
  <si>
    <t>SoftBank Corp</t>
  </si>
  <si>
    <t>CREO</t>
  </si>
  <si>
    <t>Smartphone OS Developer</t>
  </si>
  <si>
    <t>Sequoia Capital, Beenext Ventures, India Quotient, Anand Chandrasekaran</t>
  </si>
  <si>
    <t>ShabdaNagari</t>
  </si>
  <si>
    <t>Hindi Language Social Networking Portal</t>
  </si>
  <si>
    <t>Kanpur Angels &amp; Others</t>
  </si>
  <si>
    <t>Little</t>
  </si>
  <si>
    <t>Deal Discovery App</t>
  </si>
  <si>
    <t>GIC</t>
  </si>
  <si>
    <t>SnapBizz</t>
  </si>
  <si>
    <t>Mobile based Retail Market Ecosystem</t>
  </si>
  <si>
    <t>Jungle Ventures, Taurus Value Creation, Konly Venture, Blume Ventures</t>
  </si>
  <si>
    <t>on-demand concierge services</t>
  </si>
  <si>
    <t>Chandigarh Angels Funding</t>
  </si>
  <si>
    <t>PlexusMD</t>
  </si>
  <si>
    <t>Social Network for Healthcare Professionals</t>
  </si>
  <si>
    <t>Arihant Patni, Avnish Mehra, Pranay Adhvaryu, Ravi Sampat</t>
  </si>
  <si>
    <t>Silvan</t>
  </si>
  <si>
    <t>Home Automation &amp; Security Solutions</t>
  </si>
  <si>
    <t>EPS</t>
  </si>
  <si>
    <t>Electronic Payments Solution Company</t>
  </si>
  <si>
    <t>APIS Partners</t>
  </si>
  <si>
    <t>Enterprise Cloud Based Data Processing</t>
  </si>
  <si>
    <t>Institutional Venture Partners, Norwest Venture Partners, Lightspeed Venture Partners, CRV</t>
  </si>
  <si>
    <t>Gajty</t>
  </si>
  <si>
    <t>Salons &amp; Spa Chain</t>
  </si>
  <si>
    <t>Purvi Ventures</t>
  </si>
  <si>
    <t>SIFTR Labs</t>
  </si>
  <si>
    <t>Photography curation &amp; Aggregator platform</t>
  </si>
  <si>
    <t>SME Online Buying Hub</t>
  </si>
  <si>
    <t>Nandan Nilekani, Accel Partners, Kalaari Capital and Inventus Capital</t>
  </si>
  <si>
    <t>SkyCandle</t>
  </si>
  <si>
    <t>Home D\\xc3\\xa9cor Product etailer</t>
  </si>
  <si>
    <t>GPA group</t>
  </si>
  <si>
    <t>Teabox.com</t>
  </si>
  <si>
    <t>Specialty Tea ETailer</t>
  </si>
  <si>
    <t>Buildzar</t>
  </si>
  <si>
    <t>Construction Material ETailer</t>
  </si>
  <si>
    <t>Puneet Dalmia</t>
  </si>
  <si>
    <t>Applicate</t>
  </si>
  <si>
    <t>Sales, Market, Distribution &amp; Data Analytics Platform</t>
  </si>
  <si>
    <t>WhatsOnRent</t>
  </si>
  <si>
    <t>Lalit Mangal &amp; Others</t>
  </si>
  <si>
    <t>Zebi (yet to launch)</t>
  </si>
  <si>
    <t>Data Intelligence &amp; Analytics</t>
  </si>
  <si>
    <t>Un disclosed investors</t>
  </si>
  <si>
    <t>Truce</t>
  </si>
  <si>
    <t>Vegetables &amp; Fruits Supply Chain</t>
  </si>
  <si>
    <t>Anupam Mittal, Amit Gupta, Utsav Somani, Neeraj Goenka, Farooq Adam Mukadam</t>
  </si>
  <si>
    <t>JustDoc</t>
  </si>
  <si>
    <t>Consumer Interne</t>
  </si>
  <si>
    <t>Medical Video Consultation platform</t>
  </si>
  <si>
    <t>TV Mohandas Pai, Mohit Saxena, Raghunandan G, Singapore Angel Network, TracxnLabs</t>
  </si>
  <si>
    <t>Myeglu</t>
  </si>
  <si>
    <t>Connected Smart Home Solutions</t>
  </si>
  <si>
    <t>Foxconn Technology Group &amp; Others</t>
  </si>
  <si>
    <t>BitGiving</t>
  </si>
  <si>
    <t>Crowd Funding Platform</t>
  </si>
  <si>
    <t>Harminder Sahni, Krishna Mehra, Sanjay Bakshi</t>
  </si>
  <si>
    <t>Online Fitness &amp; Educational information Aggregator</t>
  </si>
  <si>
    <t>Jodhpur</t>
  </si>
  <si>
    <t>Rental Bike Aggregator App</t>
  </si>
  <si>
    <t>Maple Capital Advisors</t>
  </si>
  <si>
    <t>Indians focused Matchmaking App</t>
  </si>
  <si>
    <t>TermSheet, ah! Ventures</t>
  </si>
  <si>
    <t>Fresh Food Delivery platform</t>
  </si>
  <si>
    <t>Zodius Technology Fund, Lightspeed Venture Partners</t>
  </si>
  <si>
    <t>Online marketplace for cars</t>
  </si>
  <si>
    <t>Kalaari Capital, Inventus Capital, Tekton Ventures, Kae Capital</t>
  </si>
  <si>
    <t>Rare Media</t>
  </si>
  <si>
    <t>Mobile &amp; Cloud based App developer</t>
  </si>
  <si>
    <t>TinMen</t>
  </si>
  <si>
    <t>Lead Angel Network</t>
  </si>
  <si>
    <t>CodingLabs</t>
  </si>
  <si>
    <t>Coding Skill Showcase &amp; Resume Builder</t>
  </si>
  <si>
    <t>Vineet Nalla</t>
  </si>
  <si>
    <t>FindUrClass</t>
  </si>
  <si>
    <t>Hobby &amp; Activity Class Aggregator</t>
  </si>
  <si>
    <t>Amit Patni, Anirudh Damani, Samir Shah</t>
  </si>
  <si>
    <t>DesignBids</t>
  </si>
  <si>
    <t>Interior Design Marketplace</t>
  </si>
  <si>
    <t>Online Education Information platform</t>
  </si>
  <si>
    <t>Black White Orange Brands</t>
  </si>
  <si>
    <t>Brand Licensing Startup</t>
  </si>
  <si>
    <t>Biteclub</t>
  </si>
  <si>
    <t>Gourmet Food Discovery &amp; Delivery platform</t>
  </si>
  <si>
    <t>growX ventures</t>
  </si>
  <si>
    <t>Patel Logistics</t>
  </si>
  <si>
    <t>Transportation &amp; Logistics Platform</t>
  </si>
  <si>
    <t>Frontline Strategy</t>
  </si>
  <si>
    <t>Enterprise Marketing Automation platform</t>
  </si>
  <si>
    <t>Aarin Capital Partners, TV Mohandas Pai</t>
  </si>
  <si>
    <t>Zapluk</t>
  </si>
  <si>
    <t>Health, Wellness &amp; Beauty Services App</t>
  </si>
  <si>
    <t>Godof Hospitals</t>
  </si>
  <si>
    <t>Digital Healthcare</t>
  </si>
  <si>
    <t>Pankaj Gupta</t>
  </si>
  <si>
    <t>RoomsTonite</t>
  </si>
  <si>
    <t>Last Minute Hotel Booking App</t>
  </si>
  <si>
    <t>Lashit Sanghvi, Nikhil Vora, Venkat Vardhan,Mohammed Bin Abdul Rehman Al Khalifa,\\xc2\\xa0 Ralph Berezan, Vissal Mathew,\\xc2\\xa0 Balamurali Krishna</t>
  </si>
  <si>
    <t>Kaaryah</t>
  </si>
  <si>
    <t>Womens Fashion Wear Portal</t>
  </si>
  <si>
    <t>The Saha Fund, TV Mohandas Pai</t>
  </si>
  <si>
    <t>Anakage</t>
  </si>
  <si>
    <t>Product Learning platform</t>
  </si>
  <si>
    <t>CIO Angel Network (CAN)</t>
  </si>
  <si>
    <t>EasyKhaana</t>
  </si>
  <si>
    <t>Online Food ordering &amp; Delivery platform</t>
  </si>
  <si>
    <t>App based Bus Pooling Services</t>
  </si>
  <si>
    <t>Sequoia Capital, Times Internet Ltd &amp; One more Fund</t>
  </si>
  <si>
    <t>Eckovation</t>
  </si>
  <si>
    <t>Social Learning Platform</t>
  </si>
  <si>
    <t>Chandigarh Angel Network (CAN)</t>
  </si>
  <si>
    <t>Fitcircle</t>
  </si>
  <si>
    <t>Social Fitness platform</t>
  </si>
  <si>
    <t>Beerud Sheth and Ravi Mantha</t>
  </si>
  <si>
    <t>Applop</t>
  </si>
  <si>
    <t>On Demand Mobile app developer</t>
  </si>
  <si>
    <t>GHV Accelerator</t>
  </si>
  <si>
    <t>CaRPM</t>
  </si>
  <si>
    <t>Car Maintenance &amp; Management mobile app</t>
  </si>
  <si>
    <t>NDTV Wedding portal</t>
  </si>
  <si>
    <t>Online Wedding Marketplace</t>
  </si>
  <si>
    <t>CerraCap</t>
  </si>
  <si>
    <t>Splitkart</t>
  </si>
  <si>
    <t>Splitting Bills Mobile App</t>
  </si>
  <si>
    <t>Rajesh Sawhney, Anupam Mittal, Dinesh Agarwal, Gaurav Gupta,</t>
  </si>
  <si>
    <t>IOT Energy Management Analytics platform</t>
  </si>
  <si>
    <t>Customfurnish</t>
  </si>
  <si>
    <t>Custom Made furniture e-tailer</t>
  </si>
  <si>
    <t>Agnus Capital</t>
  </si>
  <si>
    <t>ru-Net, Sequoia Capital,\\xc2\\xa0 Lightbox Ventures</t>
  </si>
  <si>
    <t>Vlurn</t>
  </si>
  <si>
    <t>eLearning platform</t>
  </si>
  <si>
    <t>Vidyadhar Sarfare</t>
  </si>
  <si>
    <t>Leaf Wearables</t>
  </si>
  <si>
    <t>Smart Safety Wearable Devices</t>
  </si>
  <si>
    <t>Ajeet Khurana Jinesh Shah, Vikram Chachra, Dr. Aniruddha Malpani</t>
  </si>
  <si>
    <t>Coolshare</t>
  </si>
  <si>
    <t>Cab Sharing service Mobile app</t>
  </si>
  <si>
    <t>Gopal Aggarwal</t>
  </si>
  <si>
    <t>mFicient</t>
  </si>
  <si>
    <t>Cloud Enterprise Mobility Platform</t>
  </si>
  <si>
    <t>HeyBiz</t>
  </si>
  <si>
    <t>Online Shopping Assistant Mobile app</t>
  </si>
  <si>
    <t>Strategic Funding</t>
  </si>
  <si>
    <t>Yumist</t>
  </si>
  <si>
    <t>Home Cooked Food Order &amp; Delivery platform</t>
  </si>
  <si>
    <t>Unilazer Ventures, Orios Venture Partners, Steven Lurie</t>
  </si>
  <si>
    <t>Jigsaw Academy</t>
  </si>
  <si>
    <t>Online School for Analytics learning</t>
  </si>
  <si>
    <t>Chat based personal Assistant App</t>
  </si>
  <si>
    <t>TracxnLabs, Jitendra Gupta, Prashant Tandon</t>
  </si>
  <si>
    <t>Picture creation &amp; Social mobile app</t>
  </si>
  <si>
    <t>Nonbanking finance company</t>
  </si>
  <si>
    <t>SAIF Partners, Accion</t>
  </si>
  <si>
    <t>JumboBasket</t>
  </si>
  <si>
    <t>eCommerce returns etailer</t>
  </si>
  <si>
    <t>Online Freight Services Aggregator</t>
  </si>
  <si>
    <t>Tiger Global Management, Yuri Milner, Apoletto, Accel Partners, Flipkart</t>
  </si>
  <si>
    <t>HomeStudio</t>
  </si>
  <si>
    <t>Online Branded Furniture etailer</t>
  </si>
  <si>
    <t>Bren Corporation</t>
  </si>
  <si>
    <t>PropheSee</t>
  </si>
  <si>
    <t>Digital Analytics Platform</t>
  </si>
  <si>
    <t>i2e1</t>
  </si>
  <si>
    <t>Internet Network Infrastructure Services</t>
  </si>
  <si>
    <t>GrowX Ventures</t>
  </si>
  <si>
    <t>Holisol Logistics</t>
  </si>
  <si>
    <t>Supply Chain &amp; Logistics Solutions</t>
  </si>
  <si>
    <t>CLSA Capital Partners ARIA IV Funds</t>
  </si>
  <si>
    <t>Stay Simple Resorts</t>
  </si>
  <si>
    <t>Holiday Resort Chain</t>
  </si>
  <si>
    <t>Mr. Sudhir &amp; Ms. Shalini Sethi, Mr. Praveen Someshwar</t>
  </si>
  <si>
    <t>Paynear</t>
  </si>
  <si>
    <t>Mobile Point of Sale solutions</t>
  </si>
  <si>
    <t>Mitesh Majithia</t>
  </si>
  <si>
    <t>Chillr</t>
  </si>
  <si>
    <t>Peer-to-Peer Money Transfer &amp; Recharge App</t>
  </si>
  <si>
    <t>Sequoia Capital, Blume Ventures, Uniqorn Ventures and other</t>
  </si>
  <si>
    <t>EureQa</t>
  </si>
  <si>
    <t>Test Automation SAAS platform</t>
  </si>
  <si>
    <t>Hyderabad/USA</t>
  </si>
  <si>
    <t>Sashi Reddi, Gabriel Investments</t>
  </si>
  <si>
    <t>LocalCircles</t>
  </si>
  <si>
    <t>Citizens Engagement Platform</t>
  </si>
  <si>
    <t>GetFocus</t>
  </si>
  <si>
    <t>Indoor Navigation &amp; Analytics Solutions</t>
  </si>
  <si>
    <t>Hyperlocal On-Demand Household Services platform</t>
  </si>
  <si>
    <t>OnlineRTI</t>
  </si>
  <si>
    <t>Online RTI application services</t>
  </si>
  <si>
    <t>LetsVenture, Mohandas Pai</t>
  </si>
  <si>
    <t>Powerstores</t>
  </si>
  <si>
    <t>ECommerce Website Creation SAAS platform</t>
  </si>
  <si>
    <t>Extreme Venture Partners\\xc2\\xa0 William Bissell</t>
  </si>
  <si>
    <t>Wedding Venues &amp; Vendors Marketplace</t>
  </si>
  <si>
    <t>Rajan Anandan, Zoya Akhtar, Reema Kagati, Ruchi Narain, Amrish Kumar, Hrishikesh Parandekar</t>
  </si>
  <si>
    <t>Intelligent Interfaces</t>
  </si>
  <si>
    <t>Interface development platform for Government officials</t>
  </si>
  <si>
    <t>Yet to Launch platform</t>
  </si>
  <si>
    <t>Capricoast</t>
  </si>
  <si>
    <t>Modular Furnishings Marketplace</t>
  </si>
  <si>
    <t>Accel Partners India, RB Investments</t>
  </si>
  <si>
    <t>JetSetGo</t>
  </si>
  <si>
    <t>Private Jet Bookings Marketplace</t>
  </si>
  <si>
    <t>Cabsguru</t>
  </si>
  <si>
    <t>Cab search Comparison &amp; Booking platform</t>
  </si>
  <si>
    <t>Prashanth Ranganathan</t>
  </si>
  <si>
    <t>Whoop</t>
  </si>
  <si>
    <t>Performance Optimization Platform for athletes</t>
  </si>
  <si>
    <t>Boston</t>
  </si>
  <si>
    <t>Infosys</t>
  </si>
  <si>
    <t>Event Venue Booking Platform</t>
  </si>
  <si>
    <t>Mumbai Angels, Singapore Angel Network, Zishaan Hayath</t>
  </si>
  <si>
    <t>Deal Street Asia</t>
  </si>
  <si>
    <t>Digital Media Platform</t>
  </si>
  <si>
    <t>Vijay Shekhar Sharma, Singapore Angels Network</t>
  </si>
  <si>
    <t>Streamoid</t>
  </si>
  <si>
    <t>visual search and discovery platform</t>
  </si>
  <si>
    <t>Bangalore / Palo Alto</t>
  </si>
  <si>
    <t>Housejoy</t>
  </si>
  <si>
    <t>Amazon, Vertex Ventures, Qualcomm, Ru-Net Technology Partners, Matrix Partners</t>
  </si>
  <si>
    <t>Bluebirch</t>
  </si>
  <si>
    <t>End to End reverse logistics Solution platform</t>
  </si>
  <si>
    <t>Chicago Capital Ventures, Sanjay Mehta, Others</t>
  </si>
  <si>
    <t>MeraDoctor</t>
  </si>
  <si>
    <t>Virtual Health consultation app</t>
  </si>
  <si>
    <t>Unilazer</t>
  </si>
  <si>
    <t>STAGE 3</t>
  </si>
  <si>
    <t>Online Renting platform</t>
  </si>
  <si>
    <t>Nisha Sharma, Puneet Dalmia, Balaji Prabhakar</t>
  </si>
  <si>
    <t>Logistics Services Provider</t>
  </si>
  <si>
    <t>SAIF Partners and others</t>
  </si>
  <si>
    <t>Series B (includes Debt financing)</t>
  </si>
  <si>
    <t>Data Science &amp; UX design Learning platform</t>
  </si>
  <si>
    <t>Allen Blue, John Katzman, Naveen Tewari, Kartik Hosanagar, Kashyap Deorah, 500 Startups, Blue Fog Capital</t>
  </si>
  <si>
    <t>Eatfresh</t>
  </si>
  <si>
    <t>Online marketplace for Chef Meals</t>
  </si>
  <si>
    <t>Ampere Vehicles</t>
  </si>
  <si>
    <t>Electric Bike Manufacturers</t>
  </si>
  <si>
    <t>Kris Gopalakrishnan &amp; Others</t>
  </si>
  <si>
    <t>Focus Digit</t>
  </si>
  <si>
    <t>ECommerce platform solutions</t>
  </si>
  <si>
    <t>Turning Ideas</t>
  </si>
  <si>
    <t>The News Minute</t>
  </si>
  <si>
    <t>Online Media Publication</t>
  </si>
  <si>
    <t>Quintillion Media</t>
  </si>
  <si>
    <t>CBREX</t>
  </si>
  <si>
    <t>International Hiring Platform</t>
  </si>
  <si>
    <t>Mumbai / NY</t>
  </si>
  <si>
    <t>Prahlad Rao, Sundara Rajan, Vikram Chachra</t>
  </si>
  <si>
    <t>TruckMandi</t>
  </si>
  <si>
    <t>Logistics Service Provider Marketplace</t>
  </si>
  <si>
    <t>Ritesh Dwivedy, Ramakant Sharma, Mount Nathan Advisors</t>
  </si>
  <si>
    <t>Peppertap</t>
  </si>
  <si>
    <t>Hyperlocal\\xc2\\xa0 Grocery Delivery Service</t>
  </si>
  <si>
    <t>part of $40M Series B round</t>
  </si>
  <si>
    <t>Sports Education Platform</t>
  </si>
  <si>
    <t>TCS, HDFC, Faering Capital, Elevate Sports</t>
  </si>
  <si>
    <t>Bike, Appliances Renting marketplace</t>
  </si>
  <si>
    <t>Anand Chandrasekaran, Rajesh Sawhney, Kalpana Tatavarti, Shivanandan Pare</t>
  </si>
  <si>
    <t>Industrybuying</t>
  </si>
  <si>
    <t>Online Marketplace for Industrial Goods</t>
  </si>
  <si>
    <t>Murugappa Group, TVS Group, Vellayan Subbiah, Arathi Krishna, Arun Venkatachalam</t>
  </si>
  <si>
    <t>Reward points mobile app</t>
  </si>
  <si>
    <t>Mobile accessories online store</t>
  </si>
  <si>
    <t>Palred Technologies Ltd</t>
  </si>
  <si>
    <t>Additional investment from parent company</t>
  </si>
  <si>
    <t>PlanetGogo</t>
  </si>
  <si>
    <t>Content Discovery &amp; reward points platform</t>
  </si>
  <si>
    <t>HT Digital Media Holdings Ltd</t>
  </si>
  <si>
    <t>Arya.ai</t>
  </si>
  <si>
    <t>YourNest Angel Fund, Venture Nursery</t>
  </si>
  <si>
    <t>Medical Consultation &amp; Doctor appointment booking platform</t>
  </si>
  <si>
    <t>Rishi Parti, BrahmaX Ventures</t>
  </si>
  <si>
    <t>Mobile Fitness App</t>
  </si>
  <si>
    <t>Medi Assist</t>
  </si>
  <si>
    <t>Strategic Investment</t>
  </si>
  <si>
    <t>LafaLafa</t>
  </si>
  <si>
    <t>Digital Coupons, Deal &amp; Cashback aggregator app</t>
  </si>
  <si>
    <t>Vectr Ventures</t>
  </si>
  <si>
    <t>Mobile Game development &amp; Design platform</t>
  </si>
  <si>
    <t>Blume Ventures, Flipkart</t>
  </si>
  <si>
    <t>Shotang.com</t>
  </si>
  <si>
    <t>B2B eCommerce Marketplace</t>
  </si>
  <si>
    <t>Exfinity Venture Partners, Unitus Impact Livelihoods Fund</t>
  </si>
  <si>
    <t>Furniture and appliances rental platform</t>
  </si>
  <si>
    <t>Jitendra Gupta</t>
  </si>
  <si>
    <t>Black White Orange</t>
  </si>
  <si>
    <t>B2B Merchandize platform</t>
  </si>
  <si>
    <t>Collaborative Licensing Ventures LLP</t>
  </si>
  <si>
    <t>Kolabro</t>
  </si>
  <si>
    <t>Real Estate focused Tech platform</t>
  </si>
  <si>
    <t>Umang Kumar, Ruchir Arora &amp; others</t>
  </si>
  <si>
    <t>Photographer Online search &amp; booking platform</t>
  </si>
  <si>
    <t>Town Essentials</t>
  </si>
  <si>
    <t>Grocery Delivery platform</t>
  </si>
  <si>
    <t>Sharad Hegde, Girish Reddy, Siddharth Patil, Shrikant Patil</t>
  </si>
  <si>
    <t>Bumper</t>
  </si>
  <si>
    <t>Mobile Car Servicing appointment app</t>
  </si>
  <si>
    <t>Hotify</t>
  </si>
  <si>
    <t>New Curation Mobile App</t>
  </si>
  <si>
    <t>Mahavir Pratap Sharma</t>
  </si>
  <si>
    <t>MobiKwik</t>
  </si>
  <si>
    <t>Sequoia Capital, Tree Line Asia, Innoven Capital</t>
  </si>
  <si>
    <t>Additional Funding</t>
  </si>
  <si>
    <t>Yet to Launch</t>
  </si>
  <si>
    <t>Online Food Ordering &amp; Delivery platform</t>
  </si>
  <si>
    <t>Amit Gupta, Sahil Barua, Mukul Singhal, Tracxn Labs</t>
  </si>
  <si>
    <t>CityFlo</t>
  </si>
  <si>
    <t>Bus Aggregation and rental mobile app</t>
  </si>
  <si>
    <t>Findyahan</t>
  </si>
  <si>
    <t>hyperlocal online Services platform</t>
  </si>
  <si>
    <t>Times Group Brand Capital</t>
  </si>
  <si>
    <t>Bridge funding</t>
  </si>
  <si>
    <t>Sabse</t>
  </si>
  <si>
    <t>WiFi \xe2\x80\x93 first Cloud communication platform</t>
  </si>
  <si>
    <t>Pokkt</t>
  </si>
  <si>
    <t>Alternate Mobile Monetization platform</t>
  </si>
  <si>
    <t>Segnel Venture, Shinji Kimura, Sundar Chanrai, JAFCO Asia, SingTel\\xe2\\x80\\x99s Innov8, Jungle Ventures, K Ganesh</t>
  </si>
  <si>
    <t>oibanit</t>
  </si>
  <si>
    <t>Online Food Ordering Marketplace</t>
  </si>
  <si>
    <t>Varun Ahuja, Anubhav Verma</t>
  </si>
  <si>
    <t>Stuffed</t>
  </si>
  <si>
    <t>Quick Service Restaurant &amp; Online Delivery</t>
  </si>
  <si>
    <t>Riqueza Capital</t>
  </si>
  <si>
    <t>Funding happened in Sept 2015</t>
  </si>
  <si>
    <t>LoanBaba</t>
  </si>
  <si>
    <t>Online Loans Marketplace</t>
  </si>
  <si>
    <t>Deyor Rooms</t>
  </si>
  <si>
    <t>Dheeraj Jain &amp; Others</t>
  </si>
  <si>
    <t>Bidgely</t>
  </si>
  <si>
    <t>Efficient Energy Management platform</t>
  </si>
  <si>
    <t>USA/India</t>
  </si>
  <si>
    <t>Constellation Technology Ventures (Exelon Corporation), E.ON, RWE, Khosla Ventures</t>
  </si>
  <si>
    <t>Digital Intelligent learning platform</t>
  </si>
  <si>
    <t>Voice Call incentivization mobile app</t>
  </si>
  <si>
    <t>YourDOST</t>
  </si>
  <si>
    <t>Online Counselling and psychological support platform</t>
  </si>
  <si>
    <t>Phanindra Sama, Aprameya Radhakrishna, Aneesh Reddy, Neeraj Jawalkar, Sanjay Anandaram, Pavan Ongole, Venk Krishnan</t>
  </si>
  <si>
    <t>BookMyBai</t>
  </si>
  <si>
    <t>Domestic Help Aggregation platform</t>
  </si>
  <si>
    <t>Vineel Nalla &amp; Others</t>
  </si>
  <si>
    <t>MyIndianStay</t>
  </si>
  <si>
    <t>Home Stay &amp; room rentals platform</t>
  </si>
  <si>
    <t>Bobble</t>
  </si>
  <si>
    <t>Selfie Mobile App</t>
  </si>
  <si>
    <t>SAIF Partners &amp; others</t>
  </si>
  <si>
    <t>RepUp</t>
  </si>
  <si>
    <t>Online Reputation Management Platform</t>
  </si>
  <si>
    <t>Satvacart</t>
  </si>
  <si>
    <t>Pre-Series A Bridge</t>
  </si>
  <si>
    <t>POPxo.com</t>
  </si>
  <si>
    <t>Online content platform for women</t>
  </si>
  <si>
    <t>IDG Ventures India, Kalaari Capital, 500 Startups</t>
  </si>
  <si>
    <t>SparesHub</t>
  </si>
  <si>
    <t>Online Vehicle Spare Parts etailer</t>
  </si>
  <si>
    <t>Hyderabad Angels, M&amp;S Partners</t>
  </si>
  <si>
    <t>Explara</t>
  </si>
  <si>
    <t>Event Ticketing platform</t>
  </si>
  <si>
    <t>Hyderabad Angels, Singapore Angel Network, Ness Wadia</t>
  </si>
  <si>
    <t>Soothe Healthcare</t>
  </si>
  <si>
    <t>affordable Personal Healthcare Products</t>
  </si>
  <si>
    <t>Saina Nehwal</t>
  </si>
  <si>
    <t>2nd seed funding</t>
  </si>
  <si>
    <t>Yuvi Hospitality</t>
  </si>
  <si>
    <t>Premium dining Lounges &amp; restaurants</t>
  </si>
  <si>
    <t>Chandralekha Construction Pvt. Ltd.</t>
  </si>
  <si>
    <t>AppVirality</t>
  </si>
  <si>
    <t>Mobile Growth Hacking\\nPlatform</t>
  </si>
  <si>
    <t>Rajan Anandan, Mike Galgon, Ravi Gururaj, Ashim Mehra,\\xc2\\xa0 Mohit Saxena, Internet Group, TNN Capital and others</t>
  </si>
  <si>
    <t>iStar Skill Development</t>
  </si>
  <si>
    <t>Skill Training Startup</t>
  </si>
  <si>
    <t>Michael &amp; Susan Dell Foundation, Unitus Seed Fund</t>
  </si>
  <si>
    <t>BigStylist.com</t>
  </si>
  <si>
    <t>Beauty and Wellness Marketplace</t>
  </si>
  <si>
    <t>Marketplace App for Bangkok</t>
  </si>
  <si>
    <t>Sequoia India, BEENEXT Ventures, Kunal Shah &amp; Sandeep Tandon</t>
  </si>
  <si>
    <t>Didi</t>
  </si>
  <si>
    <t>On-demand Maids Service Provider</t>
  </si>
  <si>
    <t>Jozef Bardik, Leo Wang Sangeeth Ram</t>
  </si>
  <si>
    <t>Skoov.com</t>
  </si>
  <si>
    <t>eCommerce Product Search Engine</t>
  </si>
  <si>
    <t>Chefs Basket</t>
  </si>
  <si>
    <t>Ready to cook packaged Foods</t>
  </si>
  <si>
    <t>SAIF Partners, Haresh Chawla</t>
  </si>
  <si>
    <t>Product Customization Platform</t>
  </si>
  <si>
    <t>TV Mohandas Pai\\xe2\\x80\\x99s family office</t>
  </si>
  <si>
    <t>Delight Foods</t>
  </si>
  <si>
    <t>Branded Food products online sales</t>
  </si>
  <si>
    <t>Lensbridge Capital, Mape Advisory Group, Fireside Ventures</t>
  </si>
  <si>
    <t>Talent platform for Fashion professionals</t>
  </si>
  <si>
    <t>Goa/Hyderabad</t>
  </si>
  <si>
    <t>Centre For Incubation &amp; Business Acceleration (CIBA), Goa</t>
  </si>
  <si>
    <t>Auto Insurance Online platform</t>
  </si>
  <si>
    <t>Mount Nathan Advisors Pte Ltd</t>
  </si>
  <si>
    <t>Grab</t>
  </si>
  <si>
    <t>Hyperlocal Logistics Service Provider</t>
  </si>
  <si>
    <t>Hitwicket</t>
  </si>
  <si>
    <t>Cricket Management Mobile Game</t>
  </si>
  <si>
    <t>Flashdoor</t>
  </si>
  <si>
    <t>On Demand Laundry Service platform</t>
  </si>
  <si>
    <t>Sujeet Kumar, Ankit Nagori, Traxcn Labs</t>
  </si>
  <si>
    <t>Cashkaro.com</t>
  </si>
  <si>
    <t>Ecommerce Discount &amp; Cashback coupons platform</t>
  </si>
  <si>
    <t>Absentia</t>
  </si>
  <si>
    <t>Virtual Reality Headset creator</t>
  </si>
  <si>
    <t>Astarc Ventures, 50K Ventures &amp; others</t>
  </si>
  <si>
    <t>Home Improvement Service platform</t>
  </si>
  <si>
    <t>Logtally</t>
  </si>
  <si>
    <t>TaskBucks</t>
  </si>
  <si>
    <t>mobile-only tasks marketplace</t>
  </si>
  <si>
    <t>Times Internet</t>
  </si>
  <si>
    <t>CraftsVilla</t>
  </si>
  <si>
    <t>Women Ethnic Wear\\xc2\\xa0 Online Marketplace</t>
  </si>
  <si>
    <t>Sequoia India, Lightspeed Venture Partners, Nexus Venture Partners, Global Founders Capital, Apoletto</t>
  </si>
  <si>
    <t>Numerical Computing &amp; Data Science Platform</t>
  </si>
  <si>
    <t>Gordon and Betty Moore Foundation</t>
  </si>
  <si>
    <t>StyleTag</t>
  </si>
  <si>
    <t>Designer fashion Jewellery Marketplace</t>
  </si>
  <si>
    <t>Jitu Virwani</t>
  </si>
  <si>
    <t>Online Products Discovery Platform</t>
  </si>
  <si>
    <t>Rimpal Chawla, Anuj Srivastava</t>
  </si>
  <si>
    <t>BiBox</t>
  </si>
  <si>
    <t>Kids Tool kit for Innovation platform</t>
  </si>
  <si>
    <t>Ravi Krishnamurthy</t>
  </si>
  <si>
    <t>Mobile Learning Solutions</t>
  </si>
  <si>
    <t>Noida / Singapore</t>
  </si>
  <si>
    <t>Enablers platform</t>
  </si>
  <si>
    <t>Car Aggregator &amp; Retail Mobile App</t>
  </si>
  <si>
    <t>Baillie Gifford, Falcon Edge Capital, Tiger Global, SoftBank Group, DST Global, Didi Kuaidi</t>
  </si>
  <si>
    <t>Series F ( More Details Here)</t>
  </si>
  <si>
    <t>conversational commerce mobile app</t>
  </si>
  <si>
    <t>ScoopWhoop</t>
  </si>
  <si>
    <t>Viral Content web Platform</t>
  </si>
  <si>
    <t>Hipship</t>
  </si>
  <si>
    <t>Express local delivery platform</t>
  </si>
  <si>
    <t>Inara Capital , Rishi Khiani</t>
  </si>
  <si>
    <t>On-Demand Local Logistics provider</t>
  </si>
  <si>
    <t>Palaash Ventures</t>
  </si>
  <si>
    <t>Truelancer</t>
  </si>
  <si>
    <t>Curated Freelancer Marketplace</t>
  </si>
  <si>
    <t>Blackstone Valley Group, Raghu Vohra, Aditya Dev Sood, Kamal Bansal</t>
  </si>
  <si>
    <t>AHA Taxis</t>
  </si>
  <si>
    <t>Online Taxi Rental Platform</t>
  </si>
  <si>
    <t>Bessemer Venture Partner, Accel, SAIF Partners</t>
  </si>
  <si>
    <t>SenseGiz</t>
  </si>
  <si>
    <t>Smartwatch Maker</t>
  </si>
  <si>
    <t>Belgaum</t>
  </si>
  <si>
    <t>Karnataka Semiconductor Venture Capital firm</t>
  </si>
  <si>
    <t>PlaceofOrigin</t>
  </si>
  <si>
    <t>Online Gourmet Food Marketplace</t>
  </si>
  <si>
    <t>S.D. Shibulal, Kris Gopalakrishnan, Srinath Batni, Professor Tarun Khanna,\\xc2\\xa0 Ganapathy Venugopal.</t>
  </si>
  <si>
    <t>Fourseven</t>
  </si>
  <si>
    <t>Sales &amp; Productivity Software</t>
  </si>
  <si>
    <t>Pune / US</t>
  </si>
  <si>
    <t>New Enterprise Associates</t>
  </si>
  <si>
    <t>Shopsense</t>
  </si>
  <si>
    <t>ecommerce related software product platform</t>
  </si>
  <si>
    <t>Kae Capital, Kunal Bahl, Rohit Bansal</t>
  </si>
  <si>
    <t>Ram Kumar Kakani, Pradeep K Jaisingh, Sunil T V, Vijay Ghadge, Hemant Kaul, Gurmeet Chahal &amp; Others</t>
  </si>
  <si>
    <t>OUWT</t>
  </si>
  <si>
    <t>Nightlife Discovery Mobile App</t>
  </si>
  <si>
    <t>HeyPillow</t>
  </si>
  <si>
    <t>Online Real Estate Marketplace</t>
  </si>
  <si>
    <t>Hampton Capital</t>
  </si>
  <si>
    <t>Healers At Home</t>
  </si>
  <si>
    <t>Home Healthcare Services platform,</t>
  </si>
  <si>
    <t>Daljit Singh, Dr. Pramath Raj Sinha, BVR Mohan Reddy</t>
  </si>
  <si>
    <t>Caravan Craft</t>
  </si>
  <si>
    <t>Indian Ethnic Crafts Etailer</t>
  </si>
  <si>
    <t>Unitus Seed Fund, Bijou Kurien, Narayan Ramachandran</t>
  </si>
  <si>
    <t>Talkoot</t>
  </si>
  <si>
    <t>Social platform for traders and investors</t>
  </si>
  <si>
    <t>RentoMojo</t>
  </si>
  <si>
    <t>Online Furniture, Home Appliances Rental Platform</t>
  </si>
  <si>
    <t>IDG Ventures India,\\xc2\\xa0 Accel Partners India</t>
  </si>
  <si>
    <t>Medikoe</t>
  </si>
  <si>
    <t>Healthcare Services Discovery platform</t>
  </si>
  <si>
    <t>Anil Menon</t>
  </si>
  <si>
    <t>Health and Beauty Services Marketplace</t>
  </si>
  <si>
    <t>Swastika</t>
  </si>
  <si>
    <t>ServX</t>
  </si>
  <si>
    <t>Automotive Services platform</t>
  </si>
  <si>
    <t>Manish Gupta</t>
  </si>
  <si>
    <t>Naaptol</t>
  </si>
  <si>
    <t>Online and TV Shopping Marketplace</t>
  </si>
  <si>
    <t>Mitsui &amp; Co., New Enterprise Associates, Canaan Partners, Silicon Valley Bank</t>
  </si>
  <si>
    <t>Late Stage</t>
  </si>
  <si>
    <t>Chennai/ Singapore</t>
  </si>
  <si>
    <t>EarlySalary.com</t>
  </si>
  <si>
    <t>Mobile App based Loan disbursement platform</t>
  </si>
  <si>
    <t>Ashok Agarwal</t>
  </si>
  <si>
    <t>Tooler</t>
  </si>
  <si>
    <t>On Demand Laundry Services App</t>
  </si>
  <si>
    <t>Raghu Khanna, Sameer Gupta</t>
  </si>
  <si>
    <t>S Chand</t>
  </si>
  <si>
    <t>Education Content Provider</t>
  </si>
  <si>
    <t>IFC Everstone Group</t>
  </si>
  <si>
    <t>Stelae</t>
  </si>
  <si>
    <t>Content Management Software Solutions</t>
  </si>
  <si>
    <t>GoQii</t>
  </si>
  <si>
    <t>Fitness Tracking Management Solutions</t>
  </si>
  <si>
    <t>New Enterprise Associates, Cheetah Mobile</t>
  </si>
  <si>
    <t>Hyper-local Grocery Delivery platform</t>
  </si>
  <si>
    <t>Softbank, Tiger Global, Sequoia Capital, Apoletto Managers</t>
  </si>
  <si>
    <t>Pluss</t>
  </si>
  <si>
    <t>Hyperlocal healthcare product Delivery Service provider</t>
  </si>
  <si>
    <t>IDG Ventures, M &amp; S partners, Powerhouse Ventures (USA).</t>
  </si>
  <si>
    <t>KountMoney</t>
  </si>
  <si>
    <t>Online Lending Marketplace</t>
  </si>
  <si>
    <t>Tracxn, Ashish Goenka &amp; Others</t>
  </si>
  <si>
    <t>StayGlad</t>
  </si>
  <si>
    <t>On Demand Beauty Services Platform</t>
  </si>
  <si>
    <t>Bessemer Venture Partners, Anil Chopra</t>
  </si>
  <si>
    <t>Self Driven Rental Car Platform</t>
  </si>
  <si>
    <t>Pre-Series A bridge round</t>
  </si>
  <si>
    <t>Education Content etailer</t>
  </si>
  <si>
    <t>LearnOn</t>
  </si>
  <si>
    <t>Clud based Learning platform</t>
  </si>
  <si>
    <t>JMR Infotech India Pvt Ltd</t>
  </si>
  <si>
    <t>Talentrack</t>
  </si>
  <si>
    <t>Talent Exchange &amp; Talent Services Marketplace</t>
  </si>
  <si>
    <t>Unigrowth Inc</t>
  </si>
  <si>
    <t>M-TAXI</t>
  </si>
  <si>
    <t>Two-Wheeler Taxi Service</t>
  </si>
  <si>
    <t>Mandeep Singh, Jairaj Singh</t>
  </si>
  <si>
    <t>Baxi</t>
  </si>
  <si>
    <t>Manish Kheterpal, Alok Mittal,\\xc2\\xa0 Puneet Dalmia,</t>
  </si>
  <si>
    <t>Superhero Brands</t>
  </si>
  <si>
    <t>character merchandize sales platform</t>
  </si>
  <si>
    <t>MoMagic</t>
  </si>
  <si>
    <t>Mobile Application Developer</t>
  </si>
  <si>
    <t>FIH Mobile Ltd</t>
  </si>
  <si>
    <t>QikPod</t>
  </si>
  <si>
    <t>Ecommerce Delivery locker services</t>
  </si>
  <si>
    <t>Flipkart, Accel Partners, Delhivery, Foxconn</t>
  </si>
  <si>
    <t>Butterfly Interactive</t>
  </si>
  <si>
    <t>extra curricular activities marketplace app</t>
  </si>
  <si>
    <t>Bro4U</t>
  </si>
  <si>
    <t>Hyperlocal Online Home services provider</t>
  </si>
  <si>
    <t>Sargod Ventures</t>
  </si>
  <si>
    <t>Easy Business Loans platform</t>
  </si>
  <si>
    <t>Accel Partners, Elevar Equity, Pramod Bhasin, Rajan Anandan, Gaurav Dalmia, Abhishek Goyal, Gagan Hasteer , Arun Tadanki</t>
  </si>
  <si>
    <t>Performance based Wholesale Marketplace</t>
  </si>
  <si>
    <t>EasyFix</t>
  </si>
  <si>
    <t>Professional Services Marketplace</t>
  </si>
  <si>
    <t>Muvizz</t>
  </si>
  <si>
    <t>Movie-on-demand platform</t>
  </si>
  <si>
    <t>Ashish Todi, Abhinav Patodia, Kumar Shwetabh</t>
  </si>
  <si>
    <t>Abhibus</t>
  </si>
  <si>
    <t>us ticketing and fleet management platform</t>
  </si>
  <si>
    <t>Paytm (One97 communications)</t>
  </si>
  <si>
    <t>Shopalyst</t>
  </si>
  <si>
    <t>Product discovery &amp; recommendation platform</t>
  </si>
  <si>
    <t>Mobile Payments App</t>
  </si>
  <si>
    <t>Beauty &amp; Wellness Products e-tailer</t>
  </si>
  <si>
    <t>Harsh Mariwala, Atul Nishar, Dalip Pathak, Michael Carlos</t>
  </si>
  <si>
    <t>Voylla</t>
  </si>
  <si>
    <t>Fashion jewelry and accessories e-tailer</t>
  </si>
  <si>
    <t>Peepul Capital</t>
  </si>
  <si>
    <t>IndiaLends</t>
  </si>
  <si>
    <t>DSG consumer Partners, Paragon Partners</t>
  </si>
  <si>
    <t>Pre-Series A Bridge round</t>
  </si>
  <si>
    <t>Rock N Shop</t>
  </si>
  <si>
    <t>Premium Apparel shopping portal</t>
  </si>
  <si>
    <t>High Networth Individuals (undisclosed)</t>
  </si>
  <si>
    <t>DocPlexus</t>
  </si>
  <si>
    <t>Exclusive Platform for Doctors &amp; Healthcare professionals</t>
  </si>
  <si>
    <t>Uniqorn ventures, ASP Consulting</t>
  </si>
  <si>
    <t>Job Board</t>
  </si>
  <si>
    <t>Satyen Kothari, Keshav Sanghi, Riddhesh Gandhi &amp; Others</t>
  </si>
  <si>
    <t>SportzVillage</t>
  </si>
  <si>
    <t>Sports Management &amp; Physical Education Business</t>
  </si>
  <si>
    <t>Gaja Capital Private Equity Fund</t>
  </si>
  <si>
    <t>SportyBeans</t>
  </si>
  <si>
    <t>multi-sport program for preschoolers</t>
  </si>
  <si>
    <t>QSR &amp; Online delivery portal</t>
  </si>
  <si>
    <t>Ashvin Chadha, Avtar Monga, Udaan Angels, Dheeraj Jain</t>
  </si>
  <si>
    <t>Welcome Cure</t>
  </si>
  <si>
    <t>Online Homeopathy Clinic</t>
  </si>
  <si>
    <t>Unnamed Media house and HNIs</t>
  </si>
  <si>
    <t>SchoolGuru</t>
  </si>
  <si>
    <t>E-Learning Service Provider</t>
  </si>
  <si>
    <t>High Networth Individuals from India &amp; USA</t>
  </si>
  <si>
    <t>Naturally Yours</t>
  </si>
  <si>
    <t>Organic Food etailer</t>
  </si>
  <si>
    <t>GoJavas</t>
  </si>
  <si>
    <t>Delivery &amp; Logistics Service provider</t>
  </si>
  <si>
    <t>Strategic Funding (Series C)</t>
  </si>
  <si>
    <t>Product Discovery &amp; comparison App</t>
  </si>
  <si>
    <t>Micromax Informatics</t>
  </si>
  <si>
    <t>Online Apparels Fashion brand</t>
  </si>
  <si>
    <t>Mato Peric, Peter Kabel &amp; others</t>
  </si>
  <si>
    <t>ZuperMeal</t>
  </si>
  <si>
    <t>Home Cooked Food marketplace &amp; Delivery</t>
  </si>
  <si>
    <t>Sanjeev Kapoor,\\xc2\\xa0 Ravi Saxena &amp; Others</t>
  </si>
  <si>
    <t>Cube26</t>
  </si>
  <si>
    <t>Gesture based Mobile Development</t>
  </si>
  <si>
    <t>Tiger Global Management, Flipkart</t>
  </si>
  <si>
    <t>Hotel Mobile CRM Software platform</t>
  </si>
  <si>
    <t>Pune / Singapore</t>
  </si>
  <si>
    <t>Life.SREDA, Qualgro</t>
  </si>
  <si>
    <t>Grabhouse</t>
  </si>
  <si>
    <t>Rental Accommodation Search platform</t>
  </si>
  <si>
    <t>Sequoia and Kalaari Capital.</t>
  </si>
  <si>
    <t>Quifers</t>
  </si>
  <si>
    <t>Logistics Tech Platform</t>
  </si>
  <si>
    <t>Vikas Agarwal, Vishal Khare, Sanjeev Kakkar, Smile Group</t>
  </si>
  <si>
    <t>Developer Portfolio Showcase platform</t>
  </si>
  <si>
    <t>Doctors Network Mobile App</t>
  </si>
  <si>
    <t>Cloud Lending</t>
  </si>
  <si>
    <t>End-to-End Lending platform</t>
  </si>
  <si>
    <t>Bangalore / San Mateo</t>
  </si>
  <si>
    <t>SF Capital Group</t>
  </si>
  <si>
    <t>Inayo</t>
  </si>
  <si>
    <t>on-demand healthcare marketplace</t>
  </si>
  <si>
    <t>Kemark Ventures, Amit Ranjan, Zishaan Hayath and Others</t>
  </si>
  <si>
    <t>WoNoBo</t>
  </si>
  <si>
    <t>360-degree view creating platform</t>
  </si>
  <si>
    <t>Kulzy</t>
  </si>
  <si>
    <t>Advertising &amp; Marketing Community Networking platform</t>
  </si>
  <si>
    <t>Seedfund, Bedrock Ventures</t>
  </si>
  <si>
    <t>Zeppery</t>
  </si>
  <si>
    <t>Food Ordering &amp; Delivery App</t>
  </si>
  <si>
    <t>Suyash Sharma</t>
  </si>
  <si>
    <t>Zify</t>
  </si>
  <si>
    <t>Sean O\\xe2\\x80\\x99Sullivan &amp; Others</t>
  </si>
  <si>
    <t>Online P2P lending marketplace</t>
  </si>
  <si>
    <t>Aarin Capital Partners</t>
  </si>
  <si>
    <t>B2B marketplace for industrial goods</t>
  </si>
  <si>
    <t>Gridle</t>
  </si>
  <si>
    <t>Cloud Based Collaboration platform</t>
  </si>
  <si>
    <t>global community for travellers</t>
  </si>
  <si>
    <t>500 Startups, IDG Ventures &amp; Advantedge fund, Neeraj Arora, Leon Seynave</t>
  </si>
  <si>
    <t>Mubble</t>
  </si>
  <si>
    <t>Prepaid Bill manager App</t>
  </si>
  <si>
    <t>Voodoo</t>
  </si>
  <si>
    <t>Mobile Only Shopping Assistant</t>
  </si>
  <si>
    <t>Lookup</t>
  </si>
  <si>
    <t>Mobile Messaging Assistant App</t>
  </si>
  <si>
    <t>Khosla Impact, Biz Stone, Catamaran Ventures, Global Founders Capital, European investment fund</t>
  </si>
  <si>
    <t>AskMyGift</t>
  </si>
  <si>
    <t>Personalized Wish List creator app</t>
  </si>
  <si>
    <t>Gaana.com</t>
  </si>
  <si>
    <t>Music Streaming mobile app</t>
  </si>
  <si>
    <t>Raw Meat &amp; Ready to eat food etailer</t>
  </si>
  <si>
    <t>GymTrekker</t>
  </si>
  <si>
    <t>Gym Discovery platform</t>
  </si>
  <si>
    <t>Dewang Neralla,Roopak Taneja, Manisha Gupta</t>
  </si>
  <si>
    <t>Bounty App</t>
  </si>
  <si>
    <t>Online Purchase rewards app</t>
  </si>
  <si>
    <t>Fireside Ventures, Mumbai Angels MAPE Advisory Group.</t>
  </si>
  <si>
    <t>Homers.in</t>
  </si>
  <si>
    <t>Home rental platform</t>
  </si>
  <si>
    <t>Devesh Rai G, Rajesh Aggarwal, Amitpal Bhutani</t>
  </si>
  <si>
    <t>mShipper</t>
  </si>
  <si>
    <t>Crowdsourced Delivery platform</t>
  </si>
  <si>
    <t>Vijai Laxmi</t>
  </si>
  <si>
    <t>BolRealty</t>
  </si>
  <si>
    <t>Real Estate Insights platform</t>
  </si>
  <si>
    <t>Manpreet Singh</t>
  </si>
  <si>
    <t>S-Cube Futuretech</t>
  </si>
  <si>
    <t>Structural &amp; Civil Engg Service Automation</t>
  </si>
  <si>
    <t>Startup Funding Marketplace</t>
  </si>
  <si>
    <t>Accel Partners, Anupam Mittal &amp; other marquee investors</t>
  </si>
  <si>
    <t>Citrus Payment</t>
  </si>
  <si>
    <t>Payments Solution platform</t>
  </si>
  <si>
    <t>Sequoia Capital, Ascent Capital, eContext Asia, Beenos Asia</t>
  </si>
  <si>
    <t>Holidify</t>
  </si>
  <si>
    <t>Travel Destination Discovery platform</t>
  </si>
  <si>
    <t>Aarti Group</t>
  </si>
  <si>
    <t>PrimaSeller</t>
  </si>
  <si>
    <t>Order Fulfillment SAAS platform</t>
  </si>
  <si>
    <t>Dr. Aniruddha Malpani Manish Gupta, M&amp;S Partners &amp; others</t>
  </si>
  <si>
    <t>Opinio</t>
  </si>
  <si>
    <t>Last Mile Delivery Service</t>
  </si>
  <si>
    <t>Delhivery, Sands Capital and Accel Partners</t>
  </si>
  <si>
    <t>Attune Technologies</t>
  </si>
  <si>
    <t>Healthcare IT Solutions &amp; services</t>
  </si>
  <si>
    <t>Qualcomm Venture, Norwest Venture Partners</t>
  </si>
  <si>
    <t>iChef.in</t>
  </si>
  <si>
    <t>Gourmet Meals Delivery</t>
  </si>
  <si>
    <t>Springboard Ventures</t>
  </si>
  <si>
    <t>Jiyo Natural</t>
  </si>
  <si>
    <t>Healthy Meals Food delivery platform</t>
  </si>
  <si>
    <t>AgentDesks</t>
  </si>
  <si>
    <t>Real Estate Mobile CRM</t>
  </si>
  <si>
    <t>New York/ India</t>
  </si>
  <si>
    <t>Sierra Ventures, Cota Capital, Vegas Tech Fund</t>
  </si>
  <si>
    <t>White Owl Brewery</t>
  </si>
  <si>
    <t>Micro-Brewery</t>
  </si>
  <si>
    <t>Arihant Patni, RAAY Global Investments</t>
  </si>
  <si>
    <t>MealHopper</t>
  </si>
  <si>
    <t>Home Made Food Marketplace</t>
  </si>
  <si>
    <t>Alok Bajpai, Rajnish Kumar, Amit Dey</t>
  </si>
  <si>
    <t>Zenify.in</t>
  </si>
  <si>
    <t>residential rental management platform</t>
  </si>
  <si>
    <t>Atul Jalan, Shrikanth &amp; Bharath</t>
  </si>
  <si>
    <t>Personalized Stock Intelligence Platform</t>
  </si>
  <si>
    <t>R Natarajan, Mohan Alexander</t>
  </si>
  <si>
    <t>Medd</t>
  </si>
  <si>
    <t>Personal Diagnostic Mobile App</t>
  </si>
  <si>
    <t>Group of Angel investors</t>
  </si>
  <si>
    <t>Leaping Caravan</t>
  </si>
  <si>
    <t>Online food ordering &amp; Delivery service</t>
  </si>
  <si>
    <t>Frsh</t>
  </si>
  <si>
    <t>Mumbai Angels, Mayank Bhangdia, Kae Capital</t>
  </si>
  <si>
    <t>Qik Stay</t>
  </si>
  <si>
    <t>Hotel Aggregator &amp; booking platform</t>
  </si>
  <si>
    <t>ID Enablers Pvt Ltd</t>
  </si>
  <si>
    <t>Parcelled</t>
  </si>
  <si>
    <t>Online Logistics Platform</t>
  </si>
  <si>
    <t>AlmaMapper</t>
  </si>
  <si>
    <t>Online Student &amp; Campus Social Networking platform</t>
  </si>
  <si>
    <t>Oswal Techno Ventures LLP</t>
  </si>
  <si>
    <t>Flexing It</t>
  </si>
  <si>
    <t>Professionals &amp; Project Search Marketplace</t>
  </si>
  <si>
    <t>undisclosed private investors</t>
  </si>
  <si>
    <t>Netmeds.com</t>
  </si>
  <si>
    <t>OrbiMed, Pradip Dadha Group</t>
  </si>
  <si>
    <t>Tiger Global Management, Matrix Partners</t>
  </si>
  <si>
    <t>Jombay</t>
  </si>
  <si>
    <t>Psychometric Test Online Software</t>
  </si>
  <si>
    <t>Ventureworks India</t>
  </si>
  <si>
    <t>Happitoo</t>
  </si>
  <si>
    <t>Location based Nightlife recommendation\\xc2\\xa0 Platform</t>
  </si>
  <si>
    <t>Unnamed investor</t>
  </si>
  <si>
    <t>Roadrunnr</t>
  </si>
  <si>
    <t>Hyperlocal Logistics Service</t>
  </si>
  <si>
    <t>Sequoia Capital, Nexus Venture Partners</t>
  </si>
  <si>
    <t>Simpli5d</t>
  </si>
  <si>
    <t>Online user engagement platform</t>
  </si>
  <si>
    <t>Redcliffe Capital, YourNest Angel Fund</t>
  </si>
  <si>
    <t>Bridge Funding</t>
  </si>
  <si>
    <t>ORIGA Leasing</t>
  </si>
  <si>
    <t>Asset Financing platform</t>
  </si>
  <si>
    <t>ah! Ventures, 500 Startups &amp; Other HNIs</t>
  </si>
  <si>
    <t>Smartivity.in</t>
  </si>
  <si>
    <t>Virtual Reality activity based learning platform</t>
  </si>
  <si>
    <t>S Chand and Co Pvt Ltd</t>
  </si>
  <si>
    <t>Jupiter Capital</t>
  </si>
  <si>
    <t>Tavaga</t>
  </si>
  <si>
    <t>Investment management platform</t>
  </si>
  <si>
    <t>Industrial Toons Marketplace</t>
  </si>
  <si>
    <t>Accel Partner, Jungle Ventures</t>
  </si>
  <si>
    <t>ZopHop</t>
  </si>
  <si>
    <t>Public Commute helper App</t>
  </si>
  <si>
    <t>Amit Singhal, PK Gulati &amp; others</t>
  </si>
  <si>
    <t>Artificial Intelligence Ecommerce Chatbot</t>
  </si>
  <si>
    <t>Instavans</t>
  </si>
  <si>
    <t>Truck Aggregator &amp; Logistics service</t>
  </si>
  <si>
    <t>Suresh Vaswani</t>
  </si>
  <si>
    <t>LiftO</t>
  </si>
  <si>
    <t>Ridesharing Mobile app</t>
  </si>
  <si>
    <t>Rajesh Bhatia, Dheeraj Mehta &amp; Others</t>
  </si>
  <si>
    <t>TinyOwl</t>
  </si>
  <si>
    <t>Food Discovery &amp; Delivery Mobile app</t>
  </si>
  <si>
    <t>Sequoia Capital, Matrix Partners</t>
  </si>
  <si>
    <t>Toppr.com</t>
  </si>
  <si>
    <t>Competitive exam learning platform</t>
  </si>
  <si>
    <t>Kleeto</t>
  </si>
  <si>
    <t>Document Digitization platform</t>
  </si>
  <si>
    <t>GREX</t>
  </si>
  <si>
    <t>proximity marketing &amp; Mobile Advertising platform</t>
  </si>
  <si>
    <t>Puneet Bhatia &amp; others</t>
  </si>
  <si>
    <t>Autorickshaw Aggregator &amp; Booking platform</t>
  </si>
  <si>
    <t>TOFlo</t>
  </si>
  <si>
    <t>FinTech Startup Incubation platform</t>
  </si>
  <si>
    <t>Tania Johny Palathinkal</t>
  </si>
  <si>
    <t>FXMartIndia</t>
  </si>
  <si>
    <t>Payment Services platform</t>
  </si>
  <si>
    <t>Strategic Investment (Majority Stake)</t>
  </si>
  <si>
    <t>Stylecracker</t>
  </si>
  <si>
    <t>Personalized Styling platform</t>
  </si>
  <si>
    <t>Group of HNI investors</t>
  </si>
  <si>
    <t>Luxuryhues</t>
  </si>
  <si>
    <t>Luxury goods\\xc2\\xa0 Shopping Platform</t>
  </si>
  <si>
    <t>Reliance Capital</t>
  </si>
  <si>
    <t>Part of Series A raised in June 2015</t>
  </si>
  <si>
    <t>Zivame</t>
  </si>
  <si>
    <t>Online Lingerie Marketplace</t>
  </si>
  <si>
    <t>Zodius Technology Fund, Khazanah Nasional Berhad</t>
  </si>
  <si>
    <t>Capillary Tech</t>
  </si>
  <si>
    <t>Cloud software solutions</t>
  </si>
  <si>
    <t>Warburg Pincus, Sequoia Capital, Norwest Venture Partners</t>
  </si>
  <si>
    <t>Jobspire</t>
  </si>
  <si>
    <t>Job Search Platform</t>
  </si>
  <si>
    <t>Purvi Capital</t>
  </si>
  <si>
    <t>Doctor consultancy Mobile App</t>
  </si>
  <si>
    <t>India Quotient &amp; other investors</t>
  </si>
  <si>
    <t>Vistaar Finance</t>
  </si>
  <si>
    <t>Small Business Financing (NBFC)</t>
  </si>
  <si>
    <t>WestBridge Capital, Omidyar Network, Elevar Equity, Saama Capital,\\xc2\\xa0 Lok Capital</t>
  </si>
  <si>
    <t>HiJinny</t>
  </si>
  <si>
    <t>Beauty &amp; Wellness Services Marketplace</t>
  </si>
  <si>
    <t>CMYK Health Boutique Pvt Ltd &amp; Other individual investors</t>
  </si>
  <si>
    <t>Clapsnslaps</t>
  </si>
  <si>
    <t>Online Movie Review Platform</t>
  </si>
  <si>
    <t>R M Picture Company Pvt. Ltd.</t>
  </si>
  <si>
    <t>Blubox</t>
  </si>
  <si>
    <t>ECommerce Brands\\xe2\\x80\\x99 Full Service Agency</t>
  </si>
  <si>
    <t>Ashish Jhalani</t>
  </si>
  <si>
    <t>RoomCentral</t>
  </si>
  <si>
    <t>Cloud-based Hotel Booking Platform</t>
  </si>
  <si>
    <t>Karanpal Singh</t>
  </si>
  <si>
    <t>YouthKiAwaaz</t>
  </si>
  <si>
    <t>Community Driven News/Views Platform</t>
  </si>
  <si>
    <t>Raghav Bahl, Ritu Kapur</t>
  </si>
  <si>
    <t>Nalin Jain, Shomil Pant, Dinesh Kundu &amp; others</t>
  </si>
  <si>
    <t>Restaurant Ratings &amp; Reviews platform</t>
  </si>
  <si>
    <t>Temasek, Vy Capital</t>
  </si>
  <si>
    <t>Sahayog Dairy</t>
  </si>
  <si>
    <t>Dairy Based Product Manufacturer</t>
  </si>
  <si>
    <t>Acumen Fund</t>
  </si>
  <si>
    <t>MockBank</t>
  </si>
  <si>
    <t>Government Test Preparation platform</t>
  </si>
  <si>
    <t>ReportBee</t>
  </si>
  <si>
    <t>Smart Report Cards for Schools</t>
  </si>
  <si>
    <t>GuruG Learning</t>
  </si>
  <si>
    <t>Teacher empowerment platform</t>
  </si>
  <si>
    <t>OnlineTyari</t>
  </si>
  <si>
    <t>Multilingual Test Preparation Platform</t>
  </si>
  <si>
    <t>500 Startups, TV Mohandas Pai, Tandem Capital, Vikram Chachra, Aloke Bajpai</t>
  </si>
  <si>
    <t>Industrial Tools Marketplace</t>
  </si>
  <si>
    <t>Kalaari Capital, SAIF Partners, Beenextan investment fund</t>
  </si>
  <si>
    <t>The/Nudge Foundation</t>
  </si>
  <si>
    <t>Non Profit Organization to alleviate poverty</t>
  </si>
  <si>
    <t>Nanadan Nilekani, InMobi, Paytm</t>
  </si>
  <si>
    <t>FitMeIn</t>
  </si>
  <si>
    <t>Gym &amp; Fitness Studios Subscription platform</t>
  </si>
  <si>
    <t>Green House Ventures</t>
  </si>
  <si>
    <t>Envoged</t>
  </si>
  <si>
    <t>pre-used luxury item Marketplace</t>
  </si>
  <si>
    <t>Ankush Nijhawan, Manish Dhingra, Gaurav Bhatnagar</t>
  </si>
  <si>
    <t>pre-used apparel shopping mobile app</t>
  </si>
  <si>
    <t>Renomania</t>
  </si>
  <si>
    <t>Home Design &amp; D\\xc3\\xa9cor platform</t>
  </si>
  <si>
    <t>Subodh Gupta</t>
  </si>
  <si>
    <t>CredR</t>
  </si>
  <si>
    <t>Used Vehicles Marketplace</t>
  </si>
  <si>
    <t>Eight Road Ventures</t>
  </si>
  <si>
    <t>YatraGenie</t>
  </si>
  <si>
    <t>Online Bus &amp; Cab ticketing platform</t>
  </si>
  <si>
    <t>Ash Bhardwaj</t>
  </si>
  <si>
    <t>CanvasFlip</t>
  </si>
  <si>
    <t>Mobile App testing platform</t>
  </si>
  <si>
    <t>Shadowfax</t>
  </si>
  <si>
    <t>Hyperlocal Delivery Services</t>
  </si>
  <si>
    <t>UE Life Sciences</t>
  </si>
  <si>
    <t>Early Cancer Detection Solutions</t>
  </si>
  <si>
    <t>US/India</t>
  </si>
  <si>
    <t>Aarin Capital, Unitus Seed Fund</t>
  </si>
  <si>
    <t>Cab rental Mobile app</t>
  </si>
  <si>
    <t>Falcon Edge Capital, NY based Hedge Fund, Tiger Global, Softbank</t>
  </si>
  <si>
    <t>Online Insurance Distribution Platform</t>
  </si>
  <si>
    <t>Cataraman Ventures</t>
  </si>
  <si>
    <t>Part of $12M Series B funding</t>
  </si>
  <si>
    <t>Mobile Marketing Automation Platform</t>
  </si>
  <si>
    <t>Helion Venture Partners, Exfinity Ventures</t>
  </si>
  <si>
    <t>Prepaid Mobile Bill Manager App</t>
  </si>
  <si>
    <t>Tea Trails</t>
  </si>
  <si>
    <t>Chain of Tea Caf\\xc3\\xa9\\xe2\\x80\\x99s</t>
  </si>
  <si>
    <t>Anil Matai, Vikram Tandon, Shyam Sundar R &amp; others</t>
  </si>
  <si>
    <t>Room on Call</t>
  </si>
  <si>
    <t>Branded Budget Hotel Marketplace</t>
  </si>
  <si>
    <t>Payal Syal</t>
  </si>
  <si>
    <t>FYNE</t>
  </si>
  <si>
    <t>Home Fitting &amp; Fixtures Marketplace</t>
  </si>
  <si>
    <t>Sandeep Dama &amp; Others</t>
  </si>
  <si>
    <t>ChaiPoint</t>
  </si>
  <si>
    <t>Food Subscription platform</t>
  </si>
  <si>
    <t>WedmeGood.com</t>
  </si>
  <si>
    <t>Wedding Planning Platform</t>
  </si>
  <si>
    <t>XSTOK</t>
  </si>
  <si>
    <t>B2B Mobile Auction Marketplace</t>
  </si>
  <si>
    <t>Oliphans Capital</t>
  </si>
  <si>
    <t>UniLog</t>
  </si>
  <si>
    <t>ECommerce Data Analytics Platform</t>
  </si>
  <si>
    <t>Paintcollar</t>
  </si>
  <si>
    <t>Designer Merchandize Marketplace</t>
  </si>
  <si>
    <t>Applyifi</t>
  </si>
  <si>
    <t>Private label Fashion eTailer</t>
  </si>
  <si>
    <t>Khazanah Nasional Berhad, Helion Venture Partners</t>
  </si>
  <si>
    <t>Bueno</t>
  </si>
  <si>
    <t>Online Food ordering &amp; delivery</t>
  </si>
  <si>
    <t>High Networth Individuals (No details)</t>
  </si>
  <si>
    <t>Plabro</t>
  </si>
  <si>
    <t>Real Estate Broker Platform App</t>
  </si>
  <si>
    <t>Sachin Bansal &amp; Binny Bansal, Sol Primero, Outbox Ventures, Sangram Singh</t>
  </si>
  <si>
    <t>Online Health &amp; Wellness platform</t>
  </si>
  <si>
    <t>Accel Partners, Subrata Mitra, Larry Braitman, Venk Krishna</t>
  </si>
  <si>
    <t>Briston Technomach</t>
  </si>
  <si>
    <t>Internet of Things platform</t>
  </si>
  <si>
    <t>LabStreet</t>
  </si>
  <si>
    <t>Diagnostic Labs aggregator platform</t>
  </si>
  <si>
    <t>Multiple investors</t>
  </si>
  <si>
    <t>DailyNinja</t>
  </si>
  <si>
    <t>Aprameya Radhakrishna, Naman Sarawagi, Afsal Salu,</t>
  </si>
  <si>
    <t>Portea Medical</t>
  </si>
  <si>
    <t>Home Medical Care Services</t>
  </si>
  <si>
    <t>Accel Partners, International Finance Corporation (IFC), Qualcomm Ventures, Ventureast</t>
  </si>
  <si>
    <t>Neotrade Analytics</t>
  </si>
  <si>
    <t>Real-Time stock data platform</t>
  </si>
  <si>
    <t>DishCo</t>
  </si>
  <si>
    <t>Food discovery &amp; table booking app</t>
  </si>
  <si>
    <t>Anand Mahindra, Uday Punj, Ashish Hemrajani, Sanjeev Mehra</t>
  </si>
  <si>
    <t>coupons and cashback aggregator app</t>
  </si>
  <si>
    <t>thru Accelerator</t>
  </si>
  <si>
    <t>ConnectAbank</t>
  </si>
  <si>
    <t>Financial Products lead generation platform</t>
  </si>
  <si>
    <t>Prakhar Bumb</t>
  </si>
  <si>
    <t>VillFarm</t>
  </si>
  <si>
    <t>Sustainable Agri-inputs Firm</t>
  </si>
  <si>
    <t>Unitus Seed Fund, Rianta Capital, R Ramaraj, Sunil Edwards</t>
  </si>
  <si>
    <t>Bestdealfinance</t>
  </si>
  <si>
    <t>Financial Services Portal</t>
  </si>
  <si>
    <t>Kalaari Capital, YourNest Angel Fund</t>
  </si>
  <si>
    <t>GameXS.in</t>
  </si>
  <si>
    <t>Pre-owned games Marketplace</t>
  </si>
  <si>
    <t>Content-based Subscription eCommerce platform</t>
  </si>
  <si>
    <t>Karan Bajwa, Amanpreet Bajaj, Manish Vij</t>
  </si>
  <si>
    <t>Virtual Logic</t>
  </si>
  <si>
    <t>virtual reality, 3d simulation and stereoscopic products</t>
  </si>
  <si>
    <t>Swarnim Multiventures</t>
  </si>
  <si>
    <t>Furdo</t>
  </si>
  <si>
    <t>Online Interior Designing platform</t>
  </si>
  <si>
    <t>Bhavdeep Reddy</t>
  </si>
  <si>
    <t>LogiNext</t>
  </si>
  <si>
    <t>End-to-end Logistics platform</t>
  </si>
  <si>
    <t>Korra</t>
  </si>
  <si>
    <t>Private Label Apparel sales</t>
  </si>
  <si>
    <t>Asha Jadeja Motwani &amp; Others</t>
  </si>
  <si>
    <t>Credihealth</t>
  </si>
  <si>
    <t>Healthcare Consulting platform</t>
  </si>
  <si>
    <t>Rajat Malhotra</t>
  </si>
  <si>
    <t>Amigobulls</t>
  </si>
  <si>
    <t>Stock Market Portal</t>
  </si>
  <si>
    <t>Sharad Sharma, Vijay Anand, Mohandas Pai. Pallav Nadhani, Singapore Angels Network &amp; others</t>
  </si>
  <si>
    <t>SilverPush</t>
  </si>
  <si>
    <t>Cross-device retargeting platform</t>
  </si>
  <si>
    <t>Gurgaon / SFO</t>
  </si>
  <si>
    <t>M&amp;S Partners</t>
  </si>
  <si>
    <t>Juggernaut</t>
  </si>
  <si>
    <t>Digital &amp; Physical Publishing platform</t>
  </si>
  <si>
    <t>William Bissell, Neeraj Aggarwal, Nandan Nilekani</t>
  </si>
  <si>
    <t>Phanindra Sama, Anupam Mittal, Vijay Shekhar Sharma, Vishal Gondal, Sateesh Andara &amp; others</t>
  </si>
  <si>
    <t>Quintype</t>
  </si>
  <si>
    <t>Data Driven Publishing platform</t>
  </si>
  <si>
    <t>Raghav Bahl</t>
  </si>
  <si>
    <t>Capabiliti</t>
  </si>
  <si>
    <t>Employee OnBoarding &amp; Orientation platform</t>
  </si>
  <si>
    <t>500 Startups, Smile Multimedia, Kunal Bahl, Rohit Bansal, Girish Matrubootham</t>
  </si>
  <si>
    <t>Fourth Partner Energy</t>
  </si>
  <si>
    <t>Solar Power Solutions company</t>
  </si>
  <si>
    <t>Infuse Ventures, The Chennai Angels</t>
  </si>
  <si>
    <t>Kanwaljit Singh, TV Mohandas Pai</t>
  </si>
  <si>
    <t>TravelKhana</t>
  </si>
  <si>
    <t>online meal-booking platform for train travelers</t>
  </si>
  <si>
    <t>Astarc Ventures &amp; Others</t>
  </si>
  <si>
    <t>hyperlocal delivery platform</t>
  </si>
  <si>
    <t>500 Startups, Mato Peric &amp; Others</t>
  </si>
  <si>
    <t>Cab Booking app platform</t>
  </si>
  <si>
    <t>Didi Kuaidi</t>
  </si>
  <si>
    <t>late Stage (part of $500M funding rnd)</t>
  </si>
  <si>
    <t>E-Commerce &amp; M-Commerce platform</t>
  </si>
  <si>
    <t>Alibaba Group, Ant Financial</t>
  </si>
  <si>
    <t>Late Stage (Alibaba @ 40% equity)</t>
  </si>
  <si>
    <t>Inmobi</t>
  </si>
  <si>
    <t>Mobile Advertising platform</t>
  </si>
  <si>
    <t>Tennenbaum Capital Partners &amp; Others</t>
  </si>
  <si>
    <t>Hyperlocal Grocery Delivery</t>
  </si>
  <si>
    <t>Sequoia India, SAIF Partners.</t>
  </si>
  <si>
    <t>Hugefly</t>
  </si>
  <si>
    <t>Ecommerce Product recommendation platform</t>
  </si>
  <si>
    <t>Mayank Singhal and others</t>
  </si>
  <si>
    <t>Brigge</t>
  </si>
  <si>
    <t>Activity Based Social Network</t>
  </si>
  <si>
    <t>Zakoopi</t>
  </si>
  <si>
    <t>Uniqorn Ventures</t>
  </si>
  <si>
    <t>LoanCircle</t>
  </si>
  <si>
    <t>Consumer lending marketplace</t>
  </si>
  <si>
    <t>Zishaan Hayath, Rahul Khanna &amp; Others</t>
  </si>
  <si>
    <t>Infoworks</t>
  </si>
  <si>
    <t>Big Data Management Platform</t>
  </si>
  <si>
    <t>Bangalore / USA</t>
  </si>
  <si>
    <t>Nexus Venture Partners, Knoll Ventures and others</t>
  </si>
  <si>
    <t>RedDoorz</t>
  </si>
  <si>
    <t>Budget Accommodation Platform</t>
  </si>
  <si>
    <t>FirstTouch</t>
  </si>
  <si>
    <t>Local Mobile OS</t>
  </si>
  <si>
    <t>Kunal Bahl, Rohit Bansal, Pranay Chulet, Naveen Tiwari, Amit Gupta, Mayank Singhal</t>
  </si>
  <si>
    <t>Super angel round</t>
  </si>
  <si>
    <t>Eywa Media</t>
  </si>
  <si>
    <t>Digital Signal processing platform</t>
  </si>
  <si>
    <t>ah! Ventures, Viktor Koenig PE Fund, Mantra Ventures</t>
  </si>
  <si>
    <t>Ecommerce Marketplace</t>
  </si>
  <si>
    <t>Alibaba, Foxconn, Softbank</t>
  </si>
  <si>
    <t>Late Stage Round 7th (More details)</t>
  </si>
  <si>
    <t>Ressy</t>
  </si>
  <si>
    <t>Restaurant Discount app</t>
  </si>
  <si>
    <t>Mohandas Pai &amp; others</t>
  </si>
  <si>
    <t>Cuelearn</t>
  </si>
  <si>
    <t>Tech-enabled learning</t>
  </si>
  <si>
    <t>Alok Mittal</t>
  </si>
  <si>
    <t>The Home Salon</t>
  </si>
  <si>
    <t>on-demand home beauty and wellness portal</t>
  </si>
  <si>
    <t>VentureNursery</t>
  </si>
  <si>
    <t>Jusride</t>
  </si>
  <si>
    <t>Self Driven Car rental</t>
  </si>
  <si>
    <t>Alok Mittal, Zeeshan Hayat, Niraj Singh, Nikunj Jain, Anirudh Damani, Punit Goyal</t>
  </si>
  <si>
    <t>Oyorooms</t>
  </si>
  <si>
    <t>Budget Hotel accommodation brand</t>
  </si>
  <si>
    <t>SoftBank Group, Greenoaks Capital, Sequoia Capital,\\xc2\\xa0 Lightspeed India</t>
  </si>
  <si>
    <t>Glowship</t>
  </si>
  <si>
    <t>Energy &amp; Environment Online Marketplace</t>
  </si>
  <si>
    <t>Wizrocket</t>
  </si>
  <si>
    <t>User Engagment &amp; Analytics platform</t>
  </si>
  <si>
    <t>Sequoia Capital, Accel Partners</t>
  </si>
  <si>
    <t>Pickingo</t>
  </si>
  <si>
    <t>On-Demand Delivery Logistics</t>
  </si>
  <si>
    <t>Orios Venture Partners, Zishaan Hayath</t>
  </si>
  <si>
    <t>Grex</t>
  </si>
  <si>
    <t>fund raising platform for startups</t>
  </si>
  <si>
    <t>Kunal Bajaj, Chandru Badrinarayanan</t>
  </si>
  <si>
    <t>Rebright Partners, Ankush Nijhawan, Gaurav Bhatnagar, Manish Dhingra</t>
  </si>
  <si>
    <t>Zo Rooms</t>
  </si>
  <si>
    <t>Online budget hotel chain</t>
  </si>
  <si>
    <t>Tiger Global Management, Orios Venture Partners</t>
  </si>
  <si>
    <t>Doormint</t>
  </si>
  <si>
    <t>Hyperlocal Handyman services</t>
  </si>
  <si>
    <t>Helion Venture Partners, Kalaari Capital</t>
  </si>
  <si>
    <t>NightStay</t>
  </si>
  <si>
    <t>hotel booking app</t>
  </si>
  <si>
    <t>BedRock Ventures, Rajesh Sawhney, Shailesh Singh</t>
  </si>
  <si>
    <t>Zocalo</t>
  </si>
  <si>
    <t>Rental Accomodation finder</t>
  </si>
  <si>
    <t>Sachin Bhatia, Rajesh Sawhney</t>
  </si>
  <si>
    <t>Sunday Realty Solutions</t>
  </si>
  <si>
    <t>Tech Platform for property brokers</t>
  </si>
  <si>
    <t>Ramesh Jogani, Shailesh Viswanathan, Jay Srinivasan</t>
  </si>
  <si>
    <t>Klozee</t>
  </si>
  <si>
    <t>Luxury Apparel rental</t>
  </si>
  <si>
    <t>Tracxn Labs</t>
  </si>
  <si>
    <t>Appvigil</t>
  </si>
  <si>
    <t>App security\\xc2\\xa0 testing platform</t>
  </si>
  <si>
    <t>Ravi Gururaj, Gaurav Sharma, Viswanath Ramachandran, RippleWave</t>
  </si>
  <si>
    <t>pre Series-A</t>
  </si>
  <si>
    <t>practo</t>
  </si>
  <si>
    <t>Doctor Appointment booking app</t>
  </si>
  <si>
    <t>Sofina, Google Capital, Altimeter Capital, Sequoia Capital Global Equities, Yuri Milner, Sequoia Capital, Matrix Partners</t>
  </si>
  <si>
    <t>LoudShout</t>
  </si>
  <si>
    <t>anonymous bulletin board app</t>
  </si>
  <si>
    <t>Sanjay Sethi, Ravi Jaipuria &amp; others</t>
  </si>
  <si>
    <t>Wetravelsolo</t>
  </si>
  <si>
    <t>Travel community platform</t>
  </si>
  <si>
    <t>CCube Angels, Frontline Strategy</t>
  </si>
  <si>
    <t>Ketto</t>
  </si>
  <si>
    <t>Crowd funding platform</t>
  </si>
  <si>
    <t>Chennai Angels, Calcutta Angels, ah! Ventures, Intellecap Impact Investment Network, Indus Age Partners, Singapore Angel Network, India Internet Fund, LetsVenture</t>
  </si>
  <si>
    <t>Mobile based PoS solution</t>
  </si>
  <si>
    <t>Horizons Ventures, Capricorn Investment Group, Social+Capital, Helion Advisors, Berggruen Holdings</t>
  </si>
  <si>
    <t>NDTV ecommerce venture</t>
  </si>
  <si>
    <t>Car &amp; Bike ecommerce platform</t>
  </si>
  <si>
    <t>Inflexionpoint, Pramod Bhasin, Sixth Sense Ventures, Vindi Banga, Hiro Mashita</t>
  </si>
  <si>
    <t>Carl\\xe2\\x80\\x99s Jr</t>
  </si>
  <si>
    <t>Fast food Chain Franchisee</t>
  </si>
  <si>
    <t>EasyRewardz</t>
  </si>
  <si>
    <t>Loyalty Programs &amp; Reward Points</t>
  </si>
  <si>
    <t>Wealth First, Ashneer Grover, Atul Phadnis</t>
  </si>
  <si>
    <t>GIBSS</t>
  </si>
  <si>
    <t>Energy saving solutions provider</t>
  </si>
  <si>
    <t>responsAbility Investments, Infuse Ventures</t>
  </si>
  <si>
    <t>StoreMore.in</t>
  </si>
  <si>
    <t>Self-Storage Spaces</t>
  </si>
  <si>
    <t>Bedrock Ventures</t>
  </si>
  <si>
    <t>Grocery retail Mobile app</t>
  </si>
  <si>
    <t>Best Foodworks</t>
  </si>
  <si>
    <t>Taxi Rental platform</t>
  </si>
  <si>
    <t>Nihon Kotsu,</t>
  </si>
  <si>
    <t>Pre Series-A</t>
  </si>
  <si>
    <t>eSadar</t>
  </si>
  <si>
    <t>Neha Vats, Gaurav Vats</t>
  </si>
  <si>
    <t>Actionable Analytics</t>
  </si>
  <si>
    <t>Machine Learning Platform</t>
  </si>
  <si>
    <t>New Delhi/ Houston</t>
  </si>
  <si>
    <t>B M Gupta, Vinod Singhal</t>
  </si>
  <si>
    <t>MyPoolin</t>
  </si>
  <si>
    <t>mobile social network</t>
  </si>
  <si>
    <t>QPrize from Qualcomm Ventures</t>
  </si>
  <si>
    <t>QPrize Contest Winners</t>
  </si>
  <si>
    <t>NearBuy (previously\\xc2\\xa0 groupon India)</t>
  </si>
  <si>
    <t>Hyper-Local Ecommerce</t>
  </si>
  <si>
    <t>Inkmonk</t>
  </si>
  <si>
    <t>Girish Mathrubootham, Phanindra Sama, Vikram Chachra, Others from LetsVenture</t>
  </si>
  <si>
    <t>ToneTag</t>
  </si>
  <si>
    <t>mobile payment software platform</t>
  </si>
  <si>
    <t>Reliance Capital Venture</t>
  </si>
  <si>
    <t>Grey Orange</t>
  </si>
  <si>
    <t>Automated Storage &amp; Warehousing Solution</t>
  </si>
  <si>
    <t>Livspace</t>
  </si>
  <si>
    <t>Home Design &amp; D\\xc3\\xa9cor solutions</t>
  </si>
  <si>
    <t>Helion Ventures, Jungle Ventures &amp; Bessemer Venture Partners</t>
  </si>
  <si>
    <t>WOW! MOMO</t>
  </si>
  <si>
    <t>Subscription based Online Grocery platform</t>
  </si>
  <si>
    <t>Ajeet Khurana &amp; Others</t>
  </si>
  <si>
    <t>Allygrow Technologies</t>
  </si>
  <si>
    <t>engineering services company</t>
  </si>
  <si>
    <t>Zodius Technology Fund</t>
  </si>
  <si>
    <t>Infogain</t>
  </si>
  <si>
    <t>Business and IT consulting</t>
  </si>
  <si>
    <t>ChrysCapital</t>
  </si>
  <si>
    <t>Credit Card Fraud protection solutions</t>
  </si>
  <si>
    <t>Sequoia Capital, Lightspeed Ventures</t>
  </si>
  <si>
    <t>Online &amp; mobile Grocery store</t>
  </si>
  <si>
    <t>Career Community for Women</t>
  </si>
  <si>
    <t>Quintillion Media, 500 Startups</t>
  </si>
  <si>
    <t>Mutual Fund Investing platform</t>
  </si>
  <si>
    <t>Accel Partners, Deep Kalra, Rajesh Magow, Mohit Gupta, Shamik Sharma</t>
  </si>
  <si>
    <t>etaout</t>
  </si>
  <si>
    <t>Ecommerce Marketing Software Platform</t>
  </si>
  <si>
    <t>Amit Ranjan, Vijay Shekhar Sharma, Kunal Bahl, Girish Mathrubootham &amp;\\xc2\\xa0 Group of other Angel investors</t>
  </si>
  <si>
    <t>IFMR Holdings</t>
  </si>
  <si>
    <t>Financial Inclusion platform</t>
  </si>
  <si>
    <t>Accion, LeapFrog Investments, Lok Capital</t>
  </si>
  <si>
    <t>Massblurb</t>
  </si>
  <si>
    <t>Digital Marketing automation solution</t>
  </si>
  <si>
    <t>LetsVenture, Mumbai Angels</t>
  </si>
  <si>
    <t>Mobile Commerce for Farmers</t>
  </si>
  <si>
    <t>VoxWeb</t>
  </si>
  <si>
    <t>Picture based Social App</t>
  </si>
  <si>
    <t>Jitendra Gupta &amp; others</t>
  </si>
  <si>
    <t>Logistics service platform</t>
  </si>
  <si>
    <t>Gujarat based angel investors, MMY co-Founder</t>
  </si>
  <si>
    <t>VanityCube</t>
  </si>
  <si>
    <t>Group of angel investors</t>
  </si>
  <si>
    <t>Edu4Share</t>
  </si>
  <si>
    <t>Exam Preparation Platform</t>
  </si>
  <si>
    <t>Nalin Jain &amp; other angel investors</t>
  </si>
  <si>
    <t>Startup Focused Online Publisher</t>
  </si>
  <si>
    <t>Ratan Tata, Vani Kola, T V Mohandas Pai, Karthee Madasamay</t>
  </si>
  <si>
    <t>Sampurnearth</t>
  </si>
  <si>
    <t>Waste Management Solutions</t>
  </si>
  <si>
    <t>Intellecap Impact Investment Network, family office fund</t>
  </si>
  <si>
    <t>Orobind</t>
  </si>
  <si>
    <t>App based Fitness coaching</t>
  </si>
  <si>
    <t>Existing &amp; New Investors</t>
  </si>
  <si>
    <t>pre series A</t>
  </si>
  <si>
    <t>Fixy</t>
  </si>
  <si>
    <t>On demand cleaning &amp; fixing services</t>
  </si>
  <si>
    <t>MSM Box</t>
  </si>
  <si>
    <t>Beauty &amp; Lifestyle platform</t>
  </si>
  <si>
    <t>Rohit Goel</t>
  </si>
  <si>
    <t>ShadowFax</t>
  </si>
  <si>
    <t>on-demand delivery service</t>
  </si>
  <si>
    <t>Kunal Bahl, Rohit Bansal, Zishaan Hayath, Prashant Malik</t>
  </si>
  <si>
    <t>Gadgets 360</t>
  </si>
  <si>
    <t>One97 Communications</t>
  </si>
  <si>
    <t>IntelligenceNODE</t>
  </si>
  <si>
    <t>New Enterprise Associates, Orios Venture Partners</t>
  </si>
  <si>
    <t>HyperVerge</t>
  </si>
  <si>
    <t>Deep Learning Cloud Algorithms</t>
  </si>
  <si>
    <t>NEA, Milliways Ventures, Naya Ventures</t>
  </si>
  <si>
    <t>Twyst</t>
  </si>
  <si>
    <t>Location based engagement &amp; rewards platform</t>
  </si>
  <si>
    <t>Rohit Bhatia, Sunil Nikhar, Vaibhav Domkundwar, Siddharth Nautiyal</t>
  </si>
  <si>
    <t>IDfy</t>
  </si>
  <si>
    <t>Online Identity Verification Services platform</t>
  </si>
  <si>
    <t>NEA, Blume Ventures &amp; others</t>
  </si>
  <si>
    <t>Zoojoo.be</t>
  </si>
  <si>
    <t>Corporate Wellness App</t>
  </si>
  <si>
    <t>Fashionove</t>
  </si>
  <si>
    <t>Fashion Search &amp; Review Platform</t>
  </si>
  <si>
    <t>Umesh Yadav</t>
  </si>
  <si>
    <t>TimeSaverz</t>
  </si>
  <si>
    <t>Hyperlocal Maintenance, Repair &amp; Cleaning services</t>
  </si>
  <si>
    <t>pre-owned Luxury online apparel seller</t>
  </si>
  <si>
    <t>Manish Dhingra, Ankush Nijhawa, Gaurav Bhatnagar</t>
  </si>
  <si>
    <t>MebelKart</t>
  </si>
  <si>
    <t>AskMe</t>
  </si>
  <si>
    <t>LabsAdvisor</t>
  </si>
  <si>
    <t>Online Diagnostic Tests Marketplace</t>
  </si>
  <si>
    <t>Group of Angel Investors</t>
  </si>
  <si>
    <t>Flatpebble</t>
  </si>
  <si>
    <t>Online marketplace for Photographers</t>
  </si>
  <si>
    <t>Bluegape.com</t>
  </si>
  <si>
    <t>Visual Blogging platform</t>
  </si>
  <si>
    <t>ah! Ventures, Times Internet, Rudy Gopalakrishnan</t>
  </si>
  <si>
    <t>ePoise</t>
  </si>
  <si>
    <t>Orios Venture Partners, Amit Ranjan &amp; others</t>
  </si>
  <si>
    <t>Jolly Food Fellow</t>
  </si>
  <si>
    <t>Food Customer analytics platform</t>
  </si>
  <si>
    <t>The 1947</t>
  </si>
  <si>
    <t>BookMeIn</t>
  </si>
  <si>
    <t>Professional Service Appointment booking service</t>
  </si>
  <si>
    <t>Ajmera Group of Companies</t>
  </si>
  <si>
    <t>iZofy</t>
  </si>
  <si>
    <t>Scientific Horoscope Online Assistance platform</t>
  </si>
  <si>
    <t>Prime Capital Markets Ltd</t>
  </si>
  <si>
    <t>rBus</t>
  </si>
  <si>
    <t>Tech enabled AC bus service</t>
  </si>
  <si>
    <t>India Quotient, Anupam Mittal &amp; others</t>
  </si>
  <si>
    <t>Qyk App</t>
  </si>
  <si>
    <t>On-Demand App based Professional service provider</t>
  </si>
  <si>
    <t>GrowX ventures, Tracxn Labs, Powai Lake Ventures, and Sahil Barua</t>
  </si>
  <si>
    <t>Restaurant Reservation Platform</t>
  </si>
  <si>
    <t>RevX</t>
  </si>
  <si>
    <t>Cross-channel CRM platform</t>
  </si>
  <si>
    <t>Norwest Venture Partners, Nexus Venture Partners, Helion Venture Partners, Draper Fisher Jurvetson, Peepul Capital</t>
  </si>
  <si>
    <t>ICustomMadeIt</t>
  </si>
  <si>
    <t>on-Demand Washing &amp; Dry-Cleaning</t>
  </si>
  <si>
    <t>Belita</t>
  </si>
  <si>
    <t>On-Demand Beauty Service</t>
  </si>
  <si>
    <t>India Quotient, LetsVenture investors, Lead Angels</t>
  </si>
  <si>
    <t>EzySolare</t>
  </si>
  <si>
    <t>solar products and services marketplace</t>
  </si>
  <si>
    <t>FoodTalkIndia</t>
  </si>
  <si>
    <t>Online Food Community Platform</t>
  </si>
  <si>
    <t>Private Cloud Networks SAAS platform</t>
  </si>
  <si>
    <t>Group of Investors</t>
  </si>
  <si>
    <t>Eazy Coach</t>
  </si>
  <si>
    <t>Ravi Agarwal</t>
  </si>
  <si>
    <t>Djubo.com</t>
  </si>
  <si>
    <t>Cloud Based Hotel Sales Platform</t>
  </si>
  <si>
    <t>Ibibo Group</t>
  </si>
  <si>
    <t>BetterButter.in</t>
  </si>
  <si>
    <t>online recipe sharing platform</t>
  </si>
  <si>
    <t>Growx Ventures, Manish Singhal</t>
  </si>
  <si>
    <t>Beauty &amp; Lifestyle Mobile Marketplace</t>
  </si>
  <si>
    <t>Rocket Internet</t>
  </si>
  <si>
    <t>RollMafia</t>
  </si>
  <si>
    <t>QSR Restaurant Chain</t>
  </si>
  <si>
    <t>Equentia Natural Resources</t>
  </si>
  <si>
    <t>iamwire</t>
  </si>
  <si>
    <t>Digital Media publishing platform</t>
  </si>
  <si>
    <t>Li Tao, Li Jian, Draphant Consultants, Nitin Garg, Saurabh Jain, Mohit Agarwal</t>
  </si>
  <si>
    <t>DropKaffe</t>
  </si>
  <si>
    <t>Online Coffee Delivery platform</t>
  </si>
  <si>
    <t>Manish Singhal, P39 Capital &amp; Others</t>
  </si>
  <si>
    <t>Reverie</t>
  </si>
  <si>
    <t>Language Localization Cloud platform</t>
  </si>
  <si>
    <t>Aspada Investment Advisors, Qualcomm Ventures</t>
  </si>
  <si>
    <t>Infinite Analytics</t>
  </si>
  <si>
    <t>Big Data &amp; predictive Analysis Platform</t>
  </si>
  <si>
    <t>Ratan Tata, Nikhil Vora &amp; others</t>
  </si>
  <si>
    <t>Delhivery, Tracxn Labs</t>
  </si>
  <si>
    <t>Retigence Technologies</t>
  </si>
  <si>
    <t>Business IT Intelligence Services</t>
  </si>
  <si>
    <t>Cloudcherry Analytics</t>
  </si>
  <si>
    <t>CRM / Analytics platform</t>
  </si>
  <si>
    <t>The Chennai Angels, IDG Ventures India</t>
  </si>
  <si>
    <t>ah! Ventures, Vivek Joshi, Mohit Satyanand &amp; others</t>
  </si>
  <si>
    <t>Personal Investment</t>
  </si>
  <si>
    <t>NxtGen</t>
  </si>
  <si>
    <t>IT infrastructure &amp; Data Center services</t>
  </si>
  <si>
    <t>IFC, Axon Partners, Intel Capital</t>
  </si>
  <si>
    <t>BankBazaar</t>
  </si>
  <si>
    <t>Online Financial Services</t>
  </si>
  <si>
    <t>Amazon, Fidelity Growth Partners, Mousse Partners</t>
  </si>
  <si>
    <t>Series C\\n(More here)</t>
  </si>
  <si>
    <t>Gozoomo</t>
  </si>
  <si>
    <t>Used Car Marketplace</t>
  </si>
  <si>
    <t>Rajan Anandan, Kunal Bahl, Rohit Bansal, Rahul Khanna</t>
  </si>
  <si>
    <t>CultureAlley</t>
  </si>
  <si>
    <t>Language Learning App</t>
  </si>
  <si>
    <t>Goqii</t>
  </si>
  <si>
    <t>Mobile Fitness Marketplace</t>
  </si>
  <si>
    <t>Custom Merchandize platform</t>
  </si>
  <si>
    <t>Gokul Jaykrishna, Brand Capital</t>
  </si>
  <si>
    <t>P2P Pre-owned goods marketplace</t>
  </si>
  <si>
    <t>Rebright Partners, Tracxn Labs, Aneesh Reddy</t>
  </si>
  <si>
    <t>Stitchwood</t>
  </si>
  <si>
    <t>Custom Furniture Marketplace</t>
  </si>
  <si>
    <t>Powai Lake Ventures, Ajeet Khurana &amp; others</t>
  </si>
  <si>
    <t>Online Tailoring Services</t>
  </si>
  <si>
    <t>ConfirmtTkt</t>
  </si>
  <si>
    <t>Rail Ticket Confirmation predictor</t>
  </si>
  <si>
    <t>Pravin Agarwala &amp; others</t>
  </si>
  <si>
    <t>Paper Boat</t>
  </si>
  <si>
    <t>Ethnic Beverages manufacturer</t>
  </si>
  <si>
    <t>Sofina, Hillhouse Capital</t>
  </si>
  <si>
    <t>getNow</t>
  </si>
  <si>
    <t>Hyperlocal Goods marketplace</t>
  </si>
  <si>
    <t>Atulya Mittal</t>
  </si>
  <si>
    <t>Wudstay</t>
  </si>
  <si>
    <t>Budget Accommodation aggregator</t>
  </si>
  <si>
    <t>Mangroves Capital Partners, Vikas Saxena</t>
  </si>
  <si>
    <t>Liases Foras</t>
  </si>
  <si>
    <t>Real Estate Rating &amp; Analysis</t>
  </si>
  <si>
    <t>DMG information Asia Pacific</t>
  </si>
  <si>
    <t>Eatlo</t>
  </si>
  <si>
    <t>Powai Lake Ventures, Globeinvestor, Abhishekh Goyal</t>
  </si>
  <si>
    <t>DSG Consumer Partners, Siddharth Parekh</t>
  </si>
  <si>
    <t>Quinto</t>
  </si>
  <si>
    <t>Food Discovery App</t>
  </si>
  <si>
    <t>Jaydeep Barman</t>
  </si>
  <si>
    <t>Music Streaming App</t>
  </si>
  <si>
    <t>Tiger Global Management, Bertelsmann India, Steadview Capital, Liberty Media, Mousse Partners, Quilvest</t>
  </si>
  <si>
    <t>Big Data &amp; Analytics platform</t>
  </si>
  <si>
    <t>Mumbai / Global</t>
  </si>
  <si>
    <t>Sunrise Capital GmBH, Big Data Investments B.V</t>
  </si>
  <si>
    <t>Axtria</t>
  </si>
  <si>
    <t>India / US</t>
  </si>
  <si>
    <t>Helion Venture Partners,Amarpreet Sawhney, Deshpande Foundation, Fred Khosravi, Richard S. Braddock</t>
  </si>
  <si>
    <t>33Coupons</t>
  </si>
  <si>
    <t>Coupon Aggregator Platform</t>
  </si>
  <si>
    <t>Not Disclosed</t>
  </si>
  <si>
    <t>Ampere</t>
  </si>
  <si>
    <t>Electric Scooter manufacturer</t>
  </si>
  <si>
    <t>Hopping Chef</t>
  </si>
  <si>
    <t>Online Food-Tech Platform</t>
  </si>
  <si>
    <t>Mirah Hospitality</t>
  </si>
  <si>
    <t>Collectabillia</t>
  </si>
  <si>
    <t>Celebrity Fashion Brand</t>
  </si>
  <si>
    <t>Online Finance lending platform</t>
  </si>
  <si>
    <t>Saama Capital, Mayfield, Ashvin Chadha, Shailesh Mehta</t>
  </si>
  <si>
    <t>Lybrate</t>
  </si>
  <si>
    <t>Healthcare Mobile App</t>
  </si>
  <si>
    <t>Tiger Global Management, Ratan Tata, Nexus Venture Partners</t>
  </si>
  <si>
    <t>Self-driven vehicle rental</t>
  </si>
  <si>
    <t>Sequoia Capital, Empire Angels, NGP</t>
  </si>
  <si>
    <t>\\xc2\\xa0News in shorts</t>
  </si>
  <si>
    <t>\\xc2\\xa0News Aggregator mobile app</t>
  </si>
  <si>
    <t>\\xc2\\xa0Tiger Global</t>
  </si>
  <si>
    <t>\\xc2\\xa0Series B</t>
  </si>
  <si>
    <t>\\xc2\\xa0Bluestone</t>
  </si>
  <si>
    <t>\\xc2\\xa0Online Jewellery Store</t>
  </si>
  <si>
    <t>\\xc2\\xa0IvyCap Ventures, Accel Partners, Dragoneer Investment Group</t>
  </si>
  <si>
    <t>\\xc2\\xa0Shopsity</t>
  </si>
  <si>
    <t>\\xc2\\xa0Fashion Info Aggregator App</t>
  </si>
  <si>
    <t>\\xc2\\xa0 Sandeep Aggarwal, Teruhide Sato</t>
  </si>
  <si>
    <t>\\xc2\\xa0Notesgen</t>
  </si>
  <si>
    <t>\\xc2\\xa0Online Study Notes Marketplace</t>
  </si>
  <si>
    <t>\\xc2\\xa0Rajeev Saraf, Arvind Jha, R. Satya Narayanan</t>
  </si>
  <si>
    <t>\\xc2\\xa0Footprints Education</t>
  </si>
  <si>
    <t>\\xc2\\xa0Pre-School Chain</t>
  </si>
  <si>
    <t>\\xc2\\xa0LetsVenture, Kumar Bansal, Kshitij Jain</t>
  </si>
  <si>
    <t>\\xc2\\xa0Loylty Rewards</t>
  </si>
  <si>
    <t>\\xc2\\xa0Premium Loyalty Rewards Point Management</t>
  </si>
  <si>
    <t>\\xc2\\xa0IndianIdeas.com</t>
  </si>
  <si>
    <t>\\xc2\\xa0Late Stage</t>
  </si>
  <si>
    <t>\\xc2\\xa0Ameyo</t>
  </si>
  <si>
    <t>\\xc2\\xa0Contact Center Software Platform</t>
  </si>
  <si>
    <t>\\xc2\\xa0Forum Synergies PE Fund</t>
  </si>
  <si>
    <t>\\xc2\\xa0Series A</t>
  </si>
  <si>
    <t>\\xc2\\xa0Mamagoto</t>
  </si>
  <si>
    <t>\\xc2\\xa0Casual Dining restaurant Chain</t>
  </si>
  <si>
    <t>\\xc2\\xa0Goldman Sachs</t>
  </si>
  <si>
    <t>\\xc2\\xa0Satvacart</t>
  </si>
  <si>
    <t>\\xc2\\xa0Online Grocery Delivery</t>
  </si>
  <si>
    <t>\\xc2\\xa0Palaash Ventures</t>
  </si>
  <si>
    <t>MySmartPrice</t>
  </si>
  <si>
    <t>Online comparison engine</t>
  </si>
  <si>
    <t>Accel Partners, Helion Venture Partners</t>
  </si>
  <si>
    <t>Residential Rental management platform</t>
  </si>
  <si>
    <t>Atul Jalan</t>
  </si>
  <si>
    <t>Boxmyspace</t>
  </si>
  <si>
    <t>Physical Storage warehouses</t>
  </si>
  <si>
    <t>Ritesh Veera, Singapore Angel Network, Orios Venture Partners,</t>
  </si>
  <si>
    <t>HackerRank</t>
  </si>
  <si>
    <t>Tech Recruitment platform</t>
  </si>
  <si>
    <t>HR Technology fund</t>
  </si>
  <si>
    <t>WoWexpress</t>
  </si>
  <si>
    <t>Tech enabled logistics platform</t>
  </si>
  <si>
    <t>Tamarind Family Private Trust</t>
  </si>
  <si>
    <t>Budget Hotel Accommodation</t>
  </si>
  <si>
    <t>Softbank, Sequoia Capital</t>
  </si>
  <si>
    <t>Restaurant customer engagement platform</t>
  </si>
  <si>
    <t>InstaLively.com</t>
  </si>
  <si>
    <t>Live video streaming app</t>
  </si>
  <si>
    <t>Anupam Mittal, Anand Chandrasekaran, Uday Shankar, Chetan Bhagat</t>
  </si>
  <si>
    <t>Hyper local logistics platform</t>
  </si>
  <si>
    <t>Sequoia Capital, Nexus Venture Partners, Blume Ventures</t>
  </si>
  <si>
    <t>Pradyumna Dalmia, Sudhir Rao &amp; Others</t>
  </si>
  <si>
    <t>QuikWallet</t>
  </si>
  <si>
    <t>F&amp;B sector Mobile Payment platform</t>
  </si>
  <si>
    <t>Follow on Funding</t>
  </si>
  <si>
    <t>Omnikart</t>
  </si>
  <si>
    <t>Industrial Supplies B2B ecommerce</t>
  </si>
  <si>
    <t>Sumit Gandhi, Manish Gandhi</t>
  </si>
  <si>
    <t>Tiger Global, Orios Venture Partners.</t>
  </si>
  <si>
    <t>No confirmation</t>
  </si>
  <si>
    <t>Payment Solutions platform</t>
  </si>
  <si>
    <t>Catamaran Ventures, New India Investment Corporation</t>
  </si>
  <si>
    <t>ZenRadius</t>
  </si>
  <si>
    <t>Online Hiring Platform</t>
  </si>
  <si>
    <t>Tracxn Labs, Deepak Singh</t>
  </si>
  <si>
    <t>Joy by nature</t>
  </si>
  <si>
    <t>Organic Food ecommerce</t>
  </si>
  <si>
    <t>Mumbai Angels, Vriddhi Fund, Others</t>
  </si>
  <si>
    <t>Iqlect</t>
  </si>
  <si>
    <t>deGustibus</t>
  </si>
  <si>
    <t>Fine Dining Restaurant Chain</t>
  </si>
  <si>
    <t>India Value Fund Advisors</t>
  </si>
  <si>
    <t>Luxury Rental Homes</t>
  </si>
  <si>
    <t>Flipkart, Tiger Global</t>
  </si>
  <si>
    <t>Myonsto</t>
  </si>
  <si>
    <t>Jayant Bokadia</t>
  </si>
  <si>
    <t>iCrushiFlush</t>
  </si>
  <si>
    <t>Casual Dating App</t>
  </si>
  <si>
    <t>Clinical Genomics Provider</t>
  </si>
  <si>
    <t>HolidayIQ</t>
  </si>
  <si>
    <t>Travel information portal</t>
  </si>
  <si>
    <t>Fitness Marketplace</t>
  </si>
  <si>
    <t>Online &amp; Mobile classified listings</t>
  </si>
  <si>
    <t>AB Kinnevik, Falcon Edge Capital, Coatue Management</t>
  </si>
  <si>
    <t>Private Jet/ Helicopter Marketplace</t>
  </si>
  <si>
    <t>YourWeCan Ventures</t>
  </si>
  <si>
    <t>BroEx</t>
  </si>
  <si>
    <t>Real Estate Broker network App</t>
  </si>
  <si>
    <t>Bridge round</t>
  </si>
  <si>
    <t>Shopatplaces</t>
  </si>
  <si>
    <t>Ethnic/ Traditional Fashion Store</t>
  </si>
  <si>
    <t>Used Bikes Marketplace</t>
  </si>
  <si>
    <t>Fidelity Growth Partners</t>
  </si>
  <si>
    <t>ManageMySpa</t>
  </si>
  <si>
    <t>Spa &amp; Salon Management Software</t>
  </si>
  <si>
    <t>Townrush</t>
  </si>
  <si>
    <t>B2B logistics delivery platform</t>
  </si>
  <si>
    <t>Logistics Automation Platform</t>
  </si>
  <si>
    <t>growX ventures,\\xc2\\xa0 Manish Singhal</t>
  </si>
  <si>
    <t>Bevy</t>
  </si>
  <si>
    <t>Varun Agarwal &amp; Others</t>
  </si>
  <si>
    <t>Online home d\\xc3\\xa9cor marketplace</t>
  </si>
  <si>
    <t>Goldman Sachs, Zodius Technology Fund, Bertelsmann India Investments Norwest Venture Partners.</t>
  </si>
  <si>
    <t>Flipkart.com</t>
  </si>
  <si>
    <t>Steadview Capital and existing investors</t>
  </si>
  <si>
    <t>Late Stage, 10th Round More here</t>
  </si>
  <si>
    <t>Hyperlocal food &amp; grocery store</t>
  </si>
  <si>
    <t>Accel Partners, Traxcn Labs &amp; Others</t>
  </si>
  <si>
    <t>Sandeep Parwal, Krishan Gupta &amp; Others</t>
  </si>
  <si>
    <t>Zimmber</t>
  </si>
  <si>
    <t>Hyperlocal Handyman Services</t>
  </si>
  <si>
    <t>IDG Ventures India, Omidyar Network, Sherpalo Ventures,\\xc2\\xa0 Mohandas Pai</t>
  </si>
  <si>
    <t>trueHb</t>
  </si>
  <si>
    <t>Medical Tech Instruments</t>
  </si>
  <si>
    <t>Sachin and Binny Bansal, Malvinder and Shivinder Singh, Gurpreet Singh &amp; others</t>
  </si>
  <si>
    <t>Zovi.com / Little App</t>
  </si>
  <si>
    <t>Hyperlocal Deals Marketplace</t>
  </si>
  <si>
    <t>Paytm, SAIF Partners,\\xc2\\xa0 Tiger Global Management &amp; others</t>
  </si>
  <si>
    <t>Swajal</t>
  </si>
  <si>
    <t>Innovative Water Solutions</t>
  </si>
  <si>
    <t>Abhishek Gupta</t>
  </si>
  <si>
    <t>Pipa Bella</t>
  </si>
  <si>
    <t>Online Jewelry Store</t>
  </si>
  <si>
    <t>LionRock Capital</t>
  </si>
  <si>
    <t>Pragmatix</t>
  </si>
  <si>
    <t>Business intelligence &amp; Analytics</t>
  </si>
  <si>
    <t>SIDBI Venture Capital Ltd</t>
  </si>
  <si>
    <t>Droom.in</t>
  </si>
  <si>
    <t>Used Vehicle Marketplace</t>
  </si>
  <si>
    <t>Lightbox Ventures, Beenos</t>
  </si>
  <si>
    <t>Educational Board Games</t>
  </si>
  <si>
    <t>Kunal Bahl, Rohit Bansal</t>
  </si>
  <si>
    <t>Noodle Play</t>
  </si>
  <si>
    <t>Chinese food delivery</t>
  </si>
  <si>
    <t>Elliot Stechman, Gautam Sinha, Ambarish Ray</t>
  </si>
  <si>
    <t>On-Demand Laundry &amp; Dry cleaning App</t>
  </si>
  <si>
    <t>B S Nagesh</t>
  </si>
  <si>
    <t>Cartisan</t>
  </si>
  <si>
    <t>On-Demand Car services App</t>
  </si>
  <si>
    <t>YouWeCan Ventures,\\xc2\\xa0 Aprameya Radhakrishna</t>
  </si>
  <si>
    <t>LazyLad</t>
  </si>
  <si>
    <t>Hyperlocal Grocery App</t>
  </si>
  <si>
    <t>Jai Choi, Kiyohiro Sugashita, Hirokazu</t>
  </si>
  <si>
    <t>TripFactory</t>
  </si>
  <si>
    <t>Online Curated Holiday package bookings</t>
  </si>
  <si>
    <t>Aarin Capital Partners,</t>
  </si>
  <si>
    <t>Prothom</t>
  </si>
  <si>
    <t>Hasbro Toy Manufacturer</t>
  </si>
  <si>
    <t>Oliphabs Capital</t>
  </si>
  <si>
    <t>Bona Vita</t>
  </si>
  <si>
    <t>Beauty and Wellness Platform</t>
  </si>
  <si>
    <t>Aprameya Radhakrishna</t>
  </si>
  <si>
    <t>Veeba Foods</t>
  </si>
  <si>
    <t>Healthy Food Manufacturer</t>
  </si>
  <si>
    <t>DSG Consumer Partners, Saama Capital.</t>
  </si>
  <si>
    <t>Kae Capital, Anupam Mittal</t>
  </si>
  <si>
    <t>Meritnation</t>
  </si>
  <si>
    <t>Eattreatonline</t>
  </si>
  <si>
    <t>Healthy Food Online Community</t>
  </si>
  <si>
    <t>Group of 15 Angel Investors</t>
  </si>
  <si>
    <t>Used two-wheeler Marketplace</t>
  </si>
  <si>
    <t>GrowthStory</t>
  </si>
  <si>
    <t>Glamrs</t>
  </si>
  <si>
    <t>Online Fashion Video Portal</t>
  </si>
  <si>
    <t>Ventureworks India, Blume Ventures, Batlivala &amp; Karani Securities, Nikunj Jhaveri</t>
  </si>
  <si>
    <t>Proviera</t>
  </si>
  <si>
    <t>Probiotic Technology Products Manufacturer</t>
  </si>
  <si>
    <t>Arth DesignBuild</t>
  </si>
  <si>
    <t>Architectural Design &amp; Consulting</t>
  </si>
  <si>
    <t>Srinivas Tirupati</t>
  </si>
  <si>
    <t>Saama</t>
  </si>
  <si>
    <t>Big Data &amp; Analytics Services</t>
  </si>
  <si>
    <t>Carrick Capital Partners</t>
  </si>
  <si>
    <t>AllIzHealth</t>
  </si>
  <si>
    <t>Preventive Healthcare Services</t>
  </si>
  <si>
    <t>Mumbai Angels &amp; Other angel investors</t>
  </si>
  <si>
    <t>Tech-enabled Rural Healthcare Services</t>
  </si>
  <si>
    <t>Ennovent Impact Investment Holding</t>
  </si>
  <si>
    <t>Entropy Innovations</t>
  </si>
  <si>
    <t>Engineering Innovations</t>
  </si>
  <si>
    <t>Mark Mobius &amp; 9 Other Angel investors</t>
  </si>
  <si>
    <t>Propstack</t>
  </si>
  <si>
    <t>Real Estate Intelligence Platform</t>
  </si>
  <si>
    <t>DMG Information</t>
  </si>
  <si>
    <t>Online Car Rental Affiliates</t>
  </si>
  <si>
    <t>Arkin Net</t>
  </si>
  <si>
    <t>Data Center Software platform</t>
  </si>
  <si>
    <t>Little Black Book Delhi</t>
  </si>
  <si>
    <t>Online City &amp; Lifestyle Guide</t>
  </si>
  <si>
    <t>Rajan Anandan, Niraj Singh, Sachin Bhatia, Singapore Angel Network &amp; Aseem Vadehra</t>
  </si>
  <si>
    <t>P2P Payments platform</t>
  </si>
  <si>
    <t>Sharad Sharma, Rajan Anandan, Sunil Kalra, Amit Ranjan, Rohan Malhotra,\\xc2\\xa0 Arjun Malhotra, Gautam Gandhi</t>
  </si>
  <si>
    <t>iCustomadeit</t>
  </si>
  <si>
    <t>Bespoke Merchandize Marketplace</t>
  </si>
  <si>
    <t>Virendra Shahney, Dr Paresh Doshi</t>
  </si>
  <si>
    <t>KAARYAH</t>
  </si>
  <si>
    <t>Women Lifestyle Marketplace</t>
  </si>
  <si>
    <t>Logistics Solution Provider</t>
  </si>
  <si>
    <t>Video Intelligence Platform</t>
  </si>
  <si>
    <t>Zopper</t>
  </si>
  <si>
    <t>Tiger Global,\\xc2\\xa0 Nirvana Ventures Advisors</t>
  </si>
  <si>
    <t>eCommerce platform</t>
  </si>
  <si>
    <t>Morgan Stanley</t>
  </si>
  <si>
    <t>kWatt Solutions</t>
  </si>
  <si>
    <t>Renewable energy solutions</t>
  </si>
  <si>
    <t>Healthcare\\nService provider</t>
  </si>
  <si>
    <t>Fidelity Growth Partners, Fidelity Biosciences</t>
  </si>
  <si>
    <t>Auto Rickshaw Based Services</t>
  </si>
  <si>
    <t>Snow Leopard, Paytm</t>
  </si>
  <si>
    <t>PosterGully</t>
  </si>
  <si>
    <t>Artist / Designer Marketplace</t>
  </si>
  <si>
    <t>Natarajan Iyer,Rajesh Sawhney,\\xc2\\xa0 &amp; other Angel investors.</t>
  </si>
  <si>
    <t>Applied Solar Technologies</t>
  </si>
  <si>
    <t>Off-grid Solar Power</t>
  </si>
  <si>
    <t>Future Fund,Bessemer Venture, Capricorn Investment and IFC</t>
  </si>
  <si>
    <t>Private Label lingerie Ecommerce</t>
  </si>
  <si>
    <t>Online Food Ordering</t>
  </si>
  <si>
    <t>Norwest Venture Partners, SAIF Partners, Accel Partners</t>
  </si>
  <si>
    <t>PayMango</t>
  </si>
  <si>
    <t>Mobile Commerce Platform</t>
  </si>
  <si>
    <t>Printland</t>
  </si>
  <si>
    <t>Online Printing Services</t>
  </si>
  <si>
    <t>Teritree</t>
  </si>
  <si>
    <t>Digital Marketing Services</t>
  </si>
  <si>
    <t>KCL</t>
  </si>
  <si>
    <t>Travel Guide Mobile App</t>
  </si>
  <si>
    <t>Pawan Borle, SVP Fly Dubai &amp; Others</t>
  </si>
  <si>
    <t>Fashion Ecommerce store</t>
  </si>
  <si>
    <t>Sequoia Capital, Seedfund</t>
  </si>
  <si>
    <t>AdStringO</t>
  </si>
  <si>
    <t>Mobile Compression Software</t>
  </si>
  <si>
    <t>Arihant Patni, Vishal Khare,\\xc2\\xa0 Viswanath Ramachandran</t>
  </si>
  <si>
    <t>M&amp;S Partners Pte. Ltd</t>
  </si>
  <si>
    <t>La Renon</t>
  </si>
  <si>
    <t>Global Healthcare products</t>
  </si>
  <si>
    <t>Homelane</t>
  </si>
  <si>
    <t>Home Furnishing Solutions</t>
  </si>
  <si>
    <t>iSTAR</t>
  </si>
  <si>
    <t>Skill Training &amp; Placement Platform</t>
  </si>
  <si>
    <t>Shippr</t>
  </si>
  <si>
    <t>Intra-City Logistics service</t>
  </si>
  <si>
    <t>i2india Pvt Ltd</t>
  </si>
  <si>
    <t>FoodAbhi</t>
  </si>
  <si>
    <t>online tiffin service aggregator</t>
  </si>
  <si>
    <t>Karma Recycling</t>
  </si>
  <si>
    <t>Electronic Goods recycling service</t>
  </si>
  <si>
    <t>Infuse Ventures, Low Carbon Enterprise Fund</t>
  </si>
  <si>
    <t>CouponRaja</t>
  </si>
  <si>
    <t>Online Coupon &amp; comparison platform</t>
  </si>
  <si>
    <t>Mahesh Pratapneni, Pallab Chatterjee &amp; others</t>
  </si>
  <si>
    <t>Babychakra</t>
  </si>
  <si>
    <t>Parents &amp; Kids Online platform</t>
  </si>
  <si>
    <t>Mumbai Angels, Patni Family Office, Singapore Angel Network, Karan Maheshwari, Jatin Aneja, Kishor Ganji, Roopa Nath</t>
  </si>
  <si>
    <t>Jiffstore</t>
  </si>
  <si>
    <t>Unitus Seed Fund, Times Internet</t>
  </si>
  <si>
    <t>additional funding round</t>
  </si>
  <si>
    <t>MyDentist</t>
  </si>
  <si>
    <t>Dental Clinic chain</t>
  </si>
  <si>
    <t>LGT Group, Asian Healthcare fund, Seedfund</t>
  </si>
  <si>
    <t>Moovo</t>
  </si>
  <si>
    <t>On-Demand Logistics Service</t>
  </si>
  <si>
    <t>3D Printer Manufacturer</t>
  </si>
  <si>
    <t>Neoteric Infomatique Limited</t>
  </si>
  <si>
    <t>Hansa Customer Equity</t>
  </si>
  <si>
    <t>IT / Customer Engagement Consulting</t>
  </si>
  <si>
    <t>ASK Pravi</t>
  </si>
  <si>
    <t>Gopal Srinivasan, Sashi Reddy, Amit Gupta, Pallav Nadhani</t>
  </si>
  <si>
    <t>CAKART.in</t>
  </si>
  <si>
    <t>Online Education Marketplace</t>
  </si>
  <si>
    <t>Sunil Maheshwari &amp; group of investors</t>
  </si>
  <si>
    <t>FundsIndia.com</t>
  </si>
  <si>
    <t>Financial Services Platform</t>
  </si>
  <si>
    <t>Faering Capital, Foundation Capital, Inventus Capital Partners</t>
  </si>
  <si>
    <t>Cupick</t>
  </si>
  <si>
    <t>Social Network for Artists</t>
  </si>
  <si>
    <t>Group of Angel Investors from US/India</t>
  </si>
  <si>
    <t>Startup funding platform</t>
  </si>
  <si>
    <t>Sachin Bansal, Bunny Bansal &amp; other investors</t>
  </si>
  <si>
    <t>Holachef</t>
  </si>
  <si>
    <t>elong</t>
  </si>
  <si>
    <t>Data Driven recruitment recommendation</t>
  </si>
  <si>
    <t>Kunal Bahl, Rohit Bansal, Blume Ventures, Phanindra Sama, Raju Reddy</t>
  </si>
  <si>
    <t>Travel Search Engine</t>
  </si>
  <si>
    <t>SkillAngels</t>
  </si>
  <si>
    <t>Brain Games Platform</t>
  </si>
  <si>
    <t>Sprout Angels LLP</t>
  </si>
  <si>
    <t>Vidgyor</t>
  </si>
  <si>
    <t>Video Advertisement Platform</t>
  </si>
  <si>
    <t>AngelPrime</t>
  </si>
  <si>
    <t>Banihal</t>
  </si>
  <si>
    <t>Algorithmic Match Making Platform</t>
  </si>
  <si>
    <t>New Delhi / California</t>
  </si>
  <si>
    <t>Dr David Cheriton</t>
  </si>
  <si>
    <t>Goodservice</t>
  </si>
  <si>
    <t>Mobile Chat based concierge service</t>
  </si>
  <si>
    <t>Online Budget Hotel Booking Service</t>
  </si>
  <si>
    <t>Matrix Partners India, SAIF Partners</t>
  </si>
  <si>
    <t>EduKart</t>
  </si>
  <si>
    <t>Online education marketplace</t>
  </si>
  <si>
    <t>Holostik Group, YouWeCan Ventures, 500 Startups, Vijay Shekhar Sharma, Manish Kheterpal, Amit Patni</t>
  </si>
  <si>
    <t>Healthians.com</t>
  </si>
  <si>
    <t>Preventive healthcare services</t>
  </si>
  <si>
    <t>LabInApp</t>
  </si>
  <si>
    <t>Science Learning App</t>
  </si>
  <si>
    <t>Beauty and Wellness platform</t>
  </si>
  <si>
    <t>Sigrid Education</t>
  </si>
  <si>
    <t>The Porter</t>
  </si>
  <si>
    <t>Sequoia Capital, Kae Capital, Anupam Mittal, Sandeep Tandon</t>
  </si>
  <si>
    <t>Retention.ai</t>
  </si>
  <si>
    <t>App Analytics platform</t>
  </si>
  <si>
    <t>Mercury Fund, Anshu Sharma, Pratyush Prasanna, Robert Winters &amp; others</t>
  </si>
  <si>
    <t>Fusion Microfinance</t>
  </si>
  <si>
    <t>Micro Finance Platform</t>
  </si>
  <si>
    <t>Development finance institution Belgian Investment Company, Oikocredit</t>
  </si>
  <si>
    <t>Zinka</t>
  </si>
  <si>
    <t>Freight logistics platform</t>
  </si>
  <si>
    <t>Accel Partners, Flipkart</t>
  </si>
  <si>
    <t>Credit Management Services</t>
  </si>
  <si>
    <t>IDG Ventures India, Elevar Equity, Accion Venture Lab</t>
  </si>
  <si>
    <t>GetMyPeon</t>
  </si>
  <si>
    <t>Hyperlocal services marketplace</t>
  </si>
  <si>
    <t>SAIF Partners,\\xc2\\xa0 Accel Partners</t>
  </si>
  <si>
    <t>Beauty services Mobile Marketplace</t>
  </si>
  <si>
    <t>Tracxn Labs, Sahil Barua</t>
  </si>
  <si>
    <t>AdWyze</t>
  </si>
  <si>
    <t>Marketing / Advertising Automation platform</t>
  </si>
  <si>
    <t>Mape Advisory</t>
  </si>
  <si>
    <t>Naveen Tiwari, Mohit Saxena, Amit Gupta, Piyush Shah, Manish Dugar</t>
  </si>
  <si>
    <t>Online Lingerie platform</t>
  </si>
  <si>
    <t>Kanwaljit Singh, Angie Mahtaney, Manoj Varghese</t>
  </si>
  <si>
    <t>Railways Information Mobile app</t>
  </si>
  <si>
    <t>Helion Ventures, Omidiyar Network, Blume Ventures and Ujama</t>
  </si>
  <si>
    <t>aagaar.com</t>
  </si>
  <si>
    <t>Hyperlocal grocery delivery</t>
  </si>
  <si>
    <t>Flatchat</t>
  </si>
  <si>
    <t>Flat rental Mobile App</t>
  </si>
  <si>
    <t>Commonfloor</t>
  </si>
  <si>
    <t>MyCFO</t>
  </si>
  <si>
    <t>Wealth Management Platform</t>
  </si>
  <si>
    <t>Sameer Koticha</t>
  </si>
  <si>
    <t>Foodpanda</t>
  </si>
  <si>
    <t>Goldman Sachs, Rocket Internet</t>
  </si>
  <si>
    <t>Termsheet</t>
  </si>
  <si>
    <t>Fund Raising Platform</t>
  </si>
  <si>
    <t>Anand Vijay, Nipun Dureja, Satyajit Heeralal, Keith Rodricks, Gaurav Lochan, Azmul Haque, Nikhil Bagri</t>
  </si>
  <si>
    <t>Workforce Management Software</t>
  </si>
  <si>
    <t>Rishi Vasudev, Amit Gupta, Rajiv Nayan</t>
  </si>
  <si>
    <t>Online Art Marketplace</t>
  </si>
  <si>
    <t>Viraj Tyagi &amp; others</t>
  </si>
  <si>
    <t>SpoonJoy</t>
  </si>
  <si>
    <t>Seed Schools</t>
  </si>
  <si>
    <t>Affordable Education</t>
  </si>
  <si>
    <t>Ignis Careers</t>
  </si>
  <si>
    <t>Career Development</t>
  </si>
  <si>
    <t>Real Estate Advisory</t>
  </si>
  <si>
    <t>Fintellix</t>
  </si>
  <si>
    <t>Banking Analytics Platform</t>
  </si>
  <si>
    <t>IDG Ventures, Sequoia Capital</t>
  </si>
  <si>
    <t>Customer360</t>
  </si>
  <si>
    <t>Vishwas Patel</t>
  </si>
  <si>
    <t>Ecommerce Logistics</t>
  </si>
  <si>
    <t>Tiger Global Management, Multiples Alternate Asset Management, Nexus Venture Partners, Times Internet</t>
  </si>
  <si>
    <t>IDG Ventures, Kris Gopalakrishnan</t>
  </si>
  <si>
    <t>Fidelity Growth Partners India, SAIF Partners,\\xc2\\xa0 Helion Ventures</t>
  </si>
  <si>
    <t>Accel Partners, Tiger Global Management</t>
  </si>
  <si>
    <t>BuyHatke</t>
  </si>
  <si>
    <t>Online Product Comparison</t>
  </si>
  <si>
    <t>S.Gopalakrishnan, Beenos</t>
  </si>
  <si>
    <t>KleverKid</t>
  </si>
  <si>
    <t>Uniken</t>
  </si>
  <si>
    <t>Online Security Platform</t>
  </si>
  <si>
    <t>Exfinity Ventures</t>
  </si>
  <si>
    <t>Bridge Round Pre-Series B</t>
  </si>
  <si>
    <t>GrandOpinion</t>
  </si>
  <si>
    <t>Online Medical Diagnostic</t>
  </si>
  <si>
    <t>Florida based Angel investor</t>
  </si>
  <si>
    <t>ZapStitch</t>
  </si>
  <si>
    <t>Cloud Data Integration Platform</t>
  </si>
  <si>
    <t>Helion Venture Partners, Orios Venture Partners</t>
  </si>
  <si>
    <t>Mobile Laundry Cleaning Service</t>
  </si>
  <si>
    <t>Arun Chandra Mohan, Praveen Sinha</t>
  </si>
  <si>
    <t>WorkHorse</t>
  </si>
  <si>
    <t>Service-On-Demand Mobile App</t>
  </si>
  <si>
    <t>Intelligent Data Analytics</t>
  </si>
  <si>
    <t>Rajan Anandan, Teru Sato, Aneesh Reddy, Venkatesh Valluri</t>
  </si>
  <si>
    <t>MyCuteOffice</t>
  </si>
  <si>
    <t>Online Office Rental</t>
  </si>
  <si>
    <t>IndianRoots.com</t>
  </si>
  <si>
    <t>Lifestyle Ecommerce Portal</t>
  </si>
  <si>
    <t>KJS Group</t>
  </si>
  <si>
    <t>RedPolka</t>
  </si>
  <si>
    <t>Online Fashion Aggregator</t>
  </si>
  <si>
    <t>Venturesity</t>
  </si>
  <si>
    <t>Online Job skills Showcase</t>
  </si>
  <si>
    <t>Phanindra Sama, Jay Sethuram, Hemant Kanakia, Ravi Trivedi</t>
  </si>
  <si>
    <t>TheBetterIndia.com</t>
  </si>
  <si>
    <t>Online News Media</t>
  </si>
  <si>
    <t>Mohandas Pai</t>
  </si>
  <si>
    <t>Pre-Series Bridge</t>
  </si>
  <si>
    <t>Enterprise Communication Platform</t>
  </si>
  <si>
    <t>Samir Shah</t>
  </si>
  <si>
    <t>Offline Tea Chain</t>
  </si>
  <si>
    <t>Akosha</t>
  </si>
  <si>
    <t>Business Messaging App</t>
  </si>
  <si>
    <t>Cooey</t>
  </si>
  <si>
    <t>Health Mobile App</t>
  </si>
  <si>
    <t>Subhash Goyal</t>
  </si>
  <si>
    <t>MeetUniv</t>
  </si>
  <si>
    <t>Online Ed-Tech Platform</t>
  </si>
  <si>
    <t>Peesh Venture Capital</t>
  </si>
  <si>
    <t>Crown-it</t>
  </si>
  <si>
    <t>Hyperlocal Mobile Marketplace</t>
  </si>
  <si>
    <t>Trucksfirst</t>
  </si>
  <si>
    <t>Trucking Logistic Operations</t>
  </si>
  <si>
    <t>SAIF partners</t>
  </si>
  <si>
    <t>B2C Messaging App</t>
  </si>
  <si>
    <t>Biz Stone</t>
  </si>
  <si>
    <t>SunTerrace</t>
  </si>
  <si>
    <t>Rooftop Solar Plants</t>
  </si>
  <si>
    <t>Sunergy Investors</t>
  </si>
  <si>
    <t>\\xc2\\xa0Nudgespot</t>
  </si>
  <si>
    <t>Kae Capital, Anoop Goyal, Mike Shah, VA Sastry</t>
  </si>
  <si>
    <t>Online Car Portal</t>
  </si>
  <si>
    <t>HDFC Bank</t>
  </si>
  <si>
    <t>1% stake</t>
  </si>
  <si>
    <t>EveningFlavors</t>
  </si>
  <si>
    <t>Online Table Reservation</t>
  </si>
  <si>
    <t>Sandiep Shrivatsava</t>
  </si>
  <si>
    <t>ZenParent</t>
  </si>
  <si>
    <t>Parents focused Web Content</t>
  </si>
  <si>
    <t>i2india Ventures</t>
  </si>
  <si>
    <t>Newgen Payments</t>
  </si>
  <si>
    <t>Payments Solution Provider</t>
  </si>
  <si>
    <t>Jan Manten</t>
  </si>
  <si>
    <t>UrbanPro</t>
  </si>
  <si>
    <t>On-demand Service marketplace</t>
  </si>
  <si>
    <t>Nirvana Venture Advisors</t>
  </si>
  <si>
    <t>On-Demand Business messaging</t>
  </si>
  <si>
    <t>Manipal Group</t>
  </si>
  <si>
    <t>Renderlogy</t>
  </si>
  <si>
    <t>Online Home D\\xc3\\xa9cor</t>
  </si>
  <si>
    <t>Astarc Ventures</t>
  </si>
  <si>
    <t>API Workflow platform</t>
  </si>
  <si>
    <t>Casa2inns</t>
  </si>
  <si>
    <t>Affordable Hotel Booking Online</t>
  </si>
  <si>
    <t>Accel Partners, Kalaari Capital</t>
  </si>
  <si>
    <t>FleetRover</t>
  </si>
  <si>
    <t>Logistics Intelligence</t>
  </si>
  <si>
    <t>Tim Chen, Sanjay Venkat</t>
  </si>
  <si>
    <t>TheKarrier</t>
  </si>
  <si>
    <t>Last Mile Logistics</t>
  </si>
  <si>
    <t>Sol Primero, Outbox Ventures, Nikunj Jain</t>
  </si>
  <si>
    <t>Self-driven Car rental</t>
  </si>
  <si>
    <t>Series B Interim Funding</t>
  </si>
  <si>
    <t>Truweight</t>
  </si>
  <si>
    <t>Weight Management Service</t>
  </si>
  <si>
    <t>Electric Scooter Manufacturer</t>
  </si>
  <si>
    <t>Accel Partners, SAIF Partners</t>
  </si>
  <si>
    <t>Bluegape</t>
  </si>
  <si>
    <t>Web Content Publishing</t>
  </si>
  <si>
    <t>Rudy Gopalakrishnan, ah! Ventures</t>
  </si>
  <si>
    <t>KeepTrax</t>
  </si>
  <si>
    <t>Dallas / Hyderabad</t>
  </si>
  <si>
    <t>InstaLively</t>
  </si>
  <si>
    <t>Video Streaming</t>
  </si>
  <si>
    <t>Rajesh Sawheny , Rajan Anandan, Amit Ranjan, Niraj Singh, AECAL, MeraEvents.</t>
  </si>
  <si>
    <t>Pricejugaad</t>
  </si>
  <si>
    <t>Price Comparison</t>
  </si>
  <si>
    <t>Amit Tyagi, Sandeep Acharya &amp; others</t>
  </si>
  <si>
    <t>Online Classifieds</t>
  </si>
  <si>
    <t>Tiger Global, Investment AB Kinnevik, Steadview Capital</t>
  </si>
  <si>
    <t>Series G (Check prev funding details here)</t>
  </si>
  <si>
    <t>PressPlay</t>
  </si>
  <si>
    <t>Travel Entertainment</t>
  </si>
  <si>
    <t>Sequoia Capital, Jason Hirschhorn, Jarett Posner, and Amit Bhatiani</t>
  </si>
  <si>
    <t>Ajit Surana, Sanjay Mehta</t>
  </si>
  <si>
    <t>FirstCry.com</t>
  </si>
  <si>
    <t>Silicon Valley Ventures, NEA Ventures, Valiant Capital, IDG Ventures India,\\xc2\\xa0 SAIF Partners, Vertex Ventures</t>
  </si>
  <si>
    <t>Series D ( In Feb it was announced they raised 26M, but it is 36M, so added here)</t>
  </si>
  <si>
    <t>Digital / Mobile Wallet</t>
  </si>
  <si>
    <t>Tree Line Asia, Cisco Investments, American Express, Sequoia Capital</t>
  </si>
  <si>
    <t>Olacabs</t>
  </si>
  <si>
    <t>Cab Aggregator</t>
  </si>
  <si>
    <t>DST Global, Steadview Capital, Tiger Global, Accel Partners &amp; Others</t>
  </si>
  <si>
    <t>Series E (Updated from 315M to 400M after Press Release)</t>
  </si>
  <si>
    <t>Device Repair Svcs</t>
  </si>
  <si>
    <t>Ajai Chowdhry, Ashvin Chadha, Yogesh Bansal,\\nNitin Singhal &amp; Others</t>
  </si>
  <si>
    <t>Premium Beverages</t>
  </si>
  <si>
    <t>Kanwaljit Singh, Shripad Nadkarni, Sarvesh Shahra &amp; Others</t>
  </si>
  <si>
    <t>Changer Mints</t>
  </si>
  <si>
    <t>Hyderabad based investor</t>
  </si>
  <si>
    <t>Online Furnishing\\neCommerce</t>
  </si>
  <si>
    <t>Sequoia Capital, TR Capital, Steadview Capital, SAIF Partners, Kalaari Capital</t>
  </si>
  <si>
    <t>Purple Squirrel</t>
  </si>
  <si>
    <t>Matrix Partners India, India Quotient</t>
  </si>
  <si>
    <t>Interactive\\xc2\\xa0 How-To Guides</t>
  </si>
  <si>
    <t>Helion Venture Partner, Powerhouse Ventures, GSF and Other angel investors</t>
  </si>
  <si>
    <t>iMMi Life</t>
  </si>
  <si>
    <t>Mobile Health Tech</t>
  </si>
  <si>
    <t>Restaurant Reviews</t>
  </si>
  <si>
    <t>ZopNow</t>
  </si>
  <si>
    <t>Dragoneer Investment, Accel Partners, Qualcomm Ventures, Times Internet</t>
  </si>
  <si>
    <t>Nayi Disha</t>
  </si>
  <si>
    <t>Ajay Relan,</t>
  </si>
  <si>
    <t>Commeasure</t>
  </si>
  <si>
    <t>Online Hotel Booking</t>
  </si>
  <si>
    <t>Online Kitchen Furniture</t>
  </si>
  <si>
    <t>LocalOye</t>
  </si>
  <si>
    <t>Hyper-local Online Services</t>
  </si>
  <si>
    <t>Tiger Global Management, Lightspeed Venture Partners</t>
  </si>
  <si>
    <t>Hyper-Local Online/Mobile Grocery</t>
  </si>
  <si>
    <t>Tiger Global, Sequoia Capital</t>
  </si>
  <si>
    <t>PepperTap</t>
  </si>
  <si>
    <t>SAIF Partners, Sequoia Capital</t>
  </si>
  <si>
    <t>Online Policy Aggregator</t>
  </si>
  <si>
    <t>PremjiInvest, Tiger Global, Ribbit Capital</t>
  </si>
  <si>
    <t>Hyperlocal Mobile Services Marketplace</t>
  </si>
  <si>
    <t>SAIF Partners, Accel Partners, Kunal Bahl, Rohit Bansal</t>
  </si>
  <si>
    <t>OnDemand\\nMobile Handyman Services</t>
  </si>
  <si>
    <t>Orios Venture Partners, Mayfield India</t>
  </si>
  <si>
    <t>Robosoft</t>
  </si>
  <si>
    <t>Mobile App Development</t>
  </si>
  <si>
    <t>Ascent Capital, Kalaari Capital</t>
  </si>
  <si>
    <t>On-Demand Handyman Services</t>
  </si>
  <si>
    <t>Powai Lake Ventures</t>
  </si>
  <si>
    <t>Beauty &amp; Wellness Mobile App</t>
  </si>
  <si>
    <t>Pastiwala</t>
  </si>
  <si>
    <t>Material Collection &amp; Recycling</t>
  </si>
  <si>
    <t>1mg (Healthkartplus)</t>
  </si>
  <si>
    <t>Online Pharmacy &amp; Drug DB</t>
  </si>
  <si>
    <t>Deep Kalra, Sequoia Capital, Omidyar Network, Intel Capital &amp; Kae Capital</t>
  </si>
  <si>
    <t>Freshdesk</t>
  </si>
  <si>
    <t>Online / Mobile Customer Support</t>
  </si>
  <si>
    <t>Tiger Global, Google Capital &amp; Accel Partners</t>
  </si>
  <si>
    <t>Sulekha.com</t>
  </si>
  <si>
    <t>Online Classifieds &amp; Listings</t>
  </si>
  <si>
    <t>GIC ventures</t>
  </si>
  <si>
    <t>FindYahan</t>
  </si>
  <si>
    <t>The Phoenix Fund</t>
  </si>
  <si>
    <t>Eat.Shop.Love</t>
  </si>
  <si>
    <t>Fashion ECommerce</t>
  </si>
  <si>
    <t>Private Coaching Centers</t>
  </si>
  <si>
    <t>Michael &amp; Susan Dell Foundation, Pearson Learning Fund</t>
  </si>
  <si>
    <t>Mayfield Ventures, Kalaari Capital, Helion Ventures</t>
  </si>
  <si>
    <t>Craftstvilla</t>
  </si>
  <si>
    <t>Ethnic Product eCommerce</t>
  </si>
  <si>
    <t>Sequoia Capital, Nexus venture Partners, Lightspeed Ventures, GFC</t>
  </si>
  <si>
    <t>HeadOut</t>
  </si>
  <si>
    <t>Last Minute Travel Deals mobile marketplace</t>
  </si>
  <si>
    <t>Version One Ventures, 500 Startups, Nexus Venture Partners and Arena Ventures</t>
  </si>
  <si>
    <t>usiness expense management</t>
  </si>
  <si>
    <t>Auto Rickshaw based Logistics</t>
  </si>
  <si>
    <t>Rakesh Mathur, Vikas Taneja &amp; others</t>
  </si>
  <si>
    <t>Restaurant reservation app</t>
  </si>
  <si>
    <t>Deepak Shahdadpuri, Gulpreet Kohli</t>
  </si>
  <si>
    <t>Phone Warrior</t>
  </si>
  <si>
    <t>Spam Call block App</t>
  </si>
  <si>
    <t>Lightspeed Ventures</t>
  </si>
  <si>
    <t>Accel US, Accel India, SAIF Partners.</t>
  </si>
  <si>
    <t>Torqus</t>
  </si>
  <si>
    <t>Restaurant Management Platform</t>
  </si>
  <si>
    <t>S S Mukherji &amp; Others</t>
  </si>
  <si>
    <t>Food Logistics &amp; Delivery</t>
  </si>
  <si>
    <t>Oliphans Capital, Haresh Chawla</t>
  </si>
  <si>
    <t>LogicRoots</t>
  </si>
  <si>
    <t>Interactive Educational Games</t>
  </si>
  <si>
    <t>Ah! Ventures, Calcutta Angels,\\xc2\\xa0 91SpringBoard</t>
  </si>
  <si>
    <t>GIBBS</t>
  </si>
  <si>
    <t>Clean Tech</t>
  </si>
  <si>
    <t>Infuse Ventures fund</t>
  </si>
  <si>
    <t>Babajobs</t>
  </si>
  <si>
    <t>Grey collar Job Board</t>
  </si>
  <si>
    <t>SEEK Ltd &amp; affiliates</t>
  </si>
  <si>
    <t>Online Furniture ecommerce</t>
  </si>
  <si>
    <t>Anand Rajaraman, Venky Harinarayan</t>
  </si>
  <si>
    <t>Jay Robotix</t>
  </si>
  <si>
    <t>Robotic Program learning</t>
  </si>
  <si>
    <t>Cross Border Angels &amp; others</t>
  </si>
  <si>
    <t>Naaptol.com</t>
  </si>
  <si>
    <t>Tele-Shopping / eCommerce</t>
  </si>
  <si>
    <t>Mitsui &amp; Co &amp; existing investors</t>
  </si>
  <si>
    <t>ReGlobe</t>
  </si>
  <si>
    <t>Used Gadgets Buy / Refurbishing</t>
  </si>
  <si>
    <t>Bessemer Ventures, Blume Ventures</t>
  </si>
  <si>
    <t>Cloud Enterprise Software</t>
  </si>
  <si>
    <t>Greycroft Partners, Fidelity Growth Partners</t>
  </si>
  <si>
    <t>Startup Analytics platform</t>
  </si>
  <si>
    <t>Dazo</t>
  </si>
  <si>
    <t>Mobile Food Ordering app</t>
  </si>
  <si>
    <t>Sumit Jain, Aprameya Radhakrishna, Alok Goel, Rajan Anandan, Amit Agrawal, Vinay Goel, Gaurav Munjal, Ashish Dev Kapur</t>
  </si>
  <si>
    <t>Tradelab</t>
  </si>
  <si>
    <t>Financial Markets Software</t>
  </si>
  <si>
    <t>PiQube</t>
  </si>
  <si>
    <t>Hiring Analytics platform</t>
  </si>
  <si>
    <t>The HR Fund</t>
  </si>
  <si>
    <t>Bessemer Venture Partners, SAIF Partners</t>
  </si>
  <si>
    <t>TrulyMadly.com</t>
  </si>
  <si>
    <t>Helion Venture Partners, Kae Capital</t>
  </si>
  <si>
    <t>Vserv</t>
  </si>
  <si>
    <t>Maverick Capital, IDG Ventures India</t>
  </si>
  <si>
    <t>Intruo.com</t>
  </si>
  <si>
    <t>Ashutosh Lawania, Alok Goel &amp; others</t>
  </si>
  <si>
    <t>Niffler</t>
  </si>
  <si>
    <t>CustomFurnish.com</t>
  </si>
  <si>
    <t>Madhukar Gangadi, Satish Reddy, Srini Raju, Srini Koppolu &amp; SIDBI</t>
  </si>
  <si>
    <t>MapMyGenome</t>
  </si>
  <si>
    <t>Rajan Anandan &amp; other angel investors</t>
  </si>
  <si>
    <t>Crowdfire (formerly Justunfollow)</t>
  </si>
  <si>
    <t>Bite Club</t>
  </si>
  <si>
    <t>Powai Lake Ventures, Aneesh Reddy, Ashish Kashyap, Alok Mittal</t>
  </si>
  <si>
    <t>Localbanya</t>
  </si>
  <si>
    <t>Shrem Strategies</t>
  </si>
  <si>
    <t>Appedo</t>
  </si>
  <si>
    <t>Fitraq.com</t>
  </si>
  <si>
    <t>Tarun Arora</t>
  </si>
  <si>
    <t>ChargeBee</t>
  </si>
  <si>
    <t>Tiger Global, Accel Partners</t>
  </si>
  <si>
    <t>Groupon India</t>
  </si>
  <si>
    <t>IAN Ventures, Alok Sharma, Kris Gopalakrishnan, Saurabh Srivastava, Ajai Chowdhry</t>
  </si>
  <si>
    <t>MoonFrog Labs</t>
  </si>
  <si>
    <t>Tiger Global, Sequoia Capital.</t>
  </si>
  <si>
    <t>Rocket Internet AG &amp; others</t>
  </si>
  <si>
    <t>More details</t>
  </si>
  <si>
    <t>DiabetOmics</t>
  </si>
  <si>
    <t>VentureEast,\\xc2\\xa0 Varaprasad Reddy</t>
  </si>
  <si>
    <t>Qyk</t>
  </si>
  <si>
    <t>Powai Lake Ventures, Zishan Hayath, Abhishek Goyal, Sahil Barua</t>
  </si>
  <si>
    <t>Daily Rounds</t>
  </si>
  <si>
    <t>Kae Capital, GSF, Teruhide Sato</t>
  </si>
  <si>
    <t>Zishaan Hayath, Lalit Mangal, Harpreet Singh Grover</t>
  </si>
  <si>
    <t>Routofy</t>
  </si>
  <si>
    <t>Digital Gorkha</t>
  </si>
  <si>
    <t>Ramesh kavediya</t>
  </si>
  <si>
    <t>IDG Ventures, Naveen Tewari</t>
  </si>
  <si>
    <t>The Better India</t>
  </si>
  <si>
    <t>I-cube-N</t>
  </si>
  <si>
    <t>Value Fund Advisors</t>
  </si>
  <si>
    <t>Drivestream</t>
  </si>
  <si>
    <t>Wipro</t>
  </si>
  <si>
    <t>wWhere</t>
  </si>
  <si>
    <t>Minority stake, Strategic</t>
  </si>
  <si>
    <t>IDG Ventures, Outbox Ventures</t>
  </si>
  <si>
    <t>Graphic India</t>
  </si>
  <si>
    <t>CA Media LP,\\xc2\\xa0 Start Media.</t>
  </si>
  <si>
    <t>Harness Handitouch</t>
  </si>
  <si>
    <t>Armat Group</t>
  </si>
  <si>
    <t>Lets Corp</t>
  </si>
  <si>
    <t>Wu Chay Chin</t>
  </si>
  <si>
    <t>CollateBox</t>
  </si>
  <si>
    <t>Mahindra First Choice</t>
  </si>
  <si>
    <t>Valiant Capital</t>
  </si>
  <si>
    <t>Round One</t>
  </si>
  <si>
    <t>HT Media, Arun Duggal</t>
  </si>
  <si>
    <t>Mosambee</t>
  </si>
  <si>
    <t>RVCF and SIDBI</t>
  </si>
  <si>
    <t>LightBox Ventures</t>
  </si>
  <si>
    <t>Cubito</t>
  </si>
  <si>
    <t>Sol Primero</t>
  </si>
  <si>
    <t>JAFCO Asia, Keystone Group, Dragoneer Investment, Accel Partners</t>
  </si>
  <si>
    <t>Artoo</t>
  </si>
  <si>
    <t>Accion Venture Labs, Rianta Capital</t>
  </si>
  <si>
    <t>Fxkart.com</t>
  </si>
  <si>
    <t>Dr Mushtaq Shah, Dr Faraz Naqvi</t>
  </si>
  <si>
    <t>Rozgar Mela</t>
  </si>
  <si>
    <t>Impact Investment Holding, Upaya Social Ventures</t>
  </si>
  <si>
    <t>Greenoaks capital, Sequoia Capital, LightSpeed Ventures</t>
  </si>
  <si>
    <t>Roposo.com</t>
  </si>
  <si>
    <t>Tiger Global Management, Indian Quotient, Binny Bansal</t>
  </si>
  <si>
    <t>Teewe</t>
  </si>
  <si>
    <t>Sequoia Capital, India Quotient</t>
  </si>
  <si>
    <t>Urjas</t>
  </si>
  <si>
    <t>Solidarity Venture Capital &amp; others</t>
  </si>
  <si>
    <t>Chargein</t>
  </si>
  <si>
    <t>Pittie Group</t>
  </si>
  <si>
    <t>Yogurt Labs</t>
  </si>
  <si>
    <t>Nick Adams, Kiran Bhat, Family Pot Investments LLP</t>
  </si>
  <si>
    <t>LimeRoad.com</t>
  </si>
  <si>
    <t>Tiger Global, Matrix Partners, Lightspeed Venture Partners</t>
  </si>
  <si>
    <t>Team Indus</t>
  </si>
  <si>
    <t>Nandan Nilekani, Rajiv Mody, Ajai Chowdhary</t>
  </si>
  <si>
    <t>Arohan Financial Services</t>
  </si>
  <si>
    <t>Tano Capital</t>
  </si>
  <si>
    <t>BillDesk</t>
  </si>
  <si>
    <t>TA Associates</t>
  </si>
  <si>
    <t>Incremental Capital</t>
  </si>
  <si>
    <t>Triphobo</t>
  </si>
  <si>
    <t>Mayfield Ventures, Kalaari Capital</t>
  </si>
  <si>
    <t>Series B (More Here)</t>
  </si>
  <si>
    <t>Aryaka</t>
  </si>
  <si>
    <t>Trinity Ventures, InterWest Partners, Mohr Davidow Ventures, Presidio Ventures</t>
  </si>
  <si>
    <t>Appsdaily</t>
  </si>
  <si>
    <t>Zodius Capital, Ru-Net, Kalaari Capital,\\xc2\\xa0 Qualcomm Ventures</t>
  </si>
  <si>
    <t>Faaya</t>
  </si>
  <si>
    <t>Seed\\nFunding</t>
  </si>
  <si>
    <t>At the 10 minute million event</t>
  </si>
  <si>
    <t>InstaBounce</t>
  </si>
  <si>
    <t>Chloroplast Foods</t>
  </si>
  <si>
    <t>Dealwithus</t>
  </si>
  <si>
    <t>CleverSharks</t>
  </si>
  <si>
    <t>Leaf</t>
  </si>
  <si>
    <t>SmartPocket</t>
  </si>
  <si>
    <t>Sol Primero, Rajiv Mehta</t>
  </si>
  <si>
    <t>For mobile app</t>
  </si>
  <si>
    <t>Orios Venture Partner</t>
  </si>
  <si>
    <t>Valiant Capital Partners</t>
  </si>
  <si>
    <t>Frsh.co.in</t>
  </si>
  <si>
    <t>India Quotient, Kae Capital</t>
  </si>
  <si>
    <t>Manthan</t>
  </si>
  <si>
    <t>Temasek, Norwest Venture Partners</t>
  </si>
  <si>
    <t>Kobster.com</t>
  </si>
  <si>
    <t>Splice Advisors</t>
  </si>
  <si>
    <t>Culture Machine</t>
  </si>
  <si>
    <t>Tiger Global, Times Internet, Zodius Capital</t>
  </si>
  <si>
    <t>Ant Financial Services (Alipay)</t>
  </si>
  <si>
    <t>Strategic Investment (25% stake)</t>
  </si>
  <si>
    <t>Aisle.co</t>
  </si>
  <si>
    <t>Anand Vijay, Shashank Mehrotra &amp; Others</t>
  </si>
  <si>
    <t>Valiant Capital, Tybourne Capital, Sequoia Capital, RuNet and Sofina</t>
  </si>
  <si>
    <t>NewsHunt</t>
  </si>
  <si>
    <t>Falcon Edge Capital, Matrix Partners India, Sequoia Capital India and Omidyar Network</t>
  </si>
  <si>
    <t>MyNoticePeriod</t>
  </si>
  <si>
    <t>CarDekho.com</t>
  </si>
  <si>
    <t>Faaso\\xe2\\x80\\x99s</t>
  </si>
  <si>
    <t>CarTrade.com</t>
  </si>
  <si>
    <t>Chip Perry</t>
  </si>
  <si>
    <t>Mangrove Capital Partners</t>
  </si>
  <si>
    <t>SAIF Partners, Sequoia Capital, Aspada</t>
  </si>
  <si>
    <t>Nimble Wireless</t>
  </si>
  <si>
    <t>Townscript</t>
  </si>
  <si>
    <t>Karan Bajwa, Parvesh Bareja , Sunjay Kapur, Amanpreet Bajaj</t>
  </si>
  <si>
    <t>Stayzilla</t>
  </si>
  <si>
    <t>Nexus Venture Partners, Matrix Partners</t>
  </si>
  <si>
    <t>CimplyFive</t>
  </si>
  <si>
    <t>Suresh Senapaty, TV Mohandas Pai</t>
  </si>
  <si>
    <t>20Dresses</t>
  </si>
  <si>
    <t>Srinivas Aluri, Srinivas Modukury, BS Nagesh</t>
  </si>
  <si>
    <t>Itzcash</t>
  </si>
  <si>
    <t>Ashok Goel (promoter)</t>
  </si>
  <si>
    <t>Promoter Commitment</t>
  </si>
  <si>
    <t>NewsInShorts</t>
  </si>
  <si>
    <t>Tiger Global, Rebright Partners, Sachin and Binny Bansal</t>
  </si>
  <si>
    <t>iTraveller.com</t>
  </si>
  <si>
    <t>NextGen</t>
  </si>
  <si>
    <t>Mumbai Angels &amp; Group of other investors</t>
  </si>
  <si>
    <t>Wooplr.com</t>
  </si>
  <si>
    <t>Helion Venture Partners</t>
  </si>
  <si>
    <t>Springleap</t>
  </si>
  <si>
    <t>Cross Border Angels</t>
  </si>
  <si>
    <t>Klip.in</t>
  </si>
  <si>
    <t>Calcutta Angels, Venture Nursery Angels Mumbai Angels</t>
  </si>
  <si>
    <t>Brick Eagle</t>
  </si>
  <si>
    <t>Appbase</t>
  </si>
  <si>
    <t>DA-IICT, Techstars, Carnegie Mellon University, Startup Brasil program</t>
  </si>
  <si>
    <t>Grant + Seed funding</t>
  </si>
  <si>
    <t>Sequoia Capital, Ranjan Pai, Mohandas Pai &amp; others</t>
  </si>
  <si>
    <t>Trip38</t>
  </si>
  <si>
    <t>InterGlobe Technology Quotient, Lantern Capital</t>
  </si>
  <si>
    <t>Smartairtrip.com</t>
  </si>
  <si>
    <t>SAIF Partners, Fulcrum Ventures</t>
  </si>
  <si>
    <t>Caravan Craft Retail</t>
  </si>
  <si>
    <t>Unitus Seed Fund\\nNarayan Ramachandran, Bijou Kurien</t>
  </si>
  <si>
    <t>SquadRun</t>
  </si>
  <si>
    <t>Amit Ranjan, Deepinder Goyal, Zishaan Hayath, Powai Lake Ventures</t>
  </si>
  <si>
    <t>Clonect Solutions</t>
  </si>
  <si>
    <t>V Balakrishnan, T V Mohandas Pai, BC Prabhakar</t>
  </si>
  <si>
    <t>V Balakrishnan, T V Mohandas Pai</t>
  </si>
  <si>
    <t>Sumit Jain, Rajat Jain, Sanjay Bhasin</t>
  </si>
  <si>
    <t>FreshWorld</t>
  </si>
  <si>
    <t>Kris Gopalakrishnan, Nagaraja Prakasam</t>
  </si>
  <si>
    <t>Matrix Partners, Sequoia Capital, Nexus Venture Partners</t>
  </si>
  <si>
    <t>Momoe</t>
  </si>
  <si>
    <t>IDG Ventures India, Jungle Ventures, India Quotient.</t>
  </si>
  <si>
    <t>Tiger Global Management, Sequoia Capital India</t>
  </si>
  <si>
    <t>TPG Growth, TR Capital, IDG Ventures</t>
  </si>
  <si>
    <t>VioletStreet</t>
  </si>
  <si>
    <t>Venkat Vallabhneni, Sudhakar Reddy, Srinivasa Rao Paturi</t>
  </si>
  <si>
    <t>DeNA Co., Japan &amp; Teruhide Sato (in Addition to MKS Switzerland &amp; Kris GopalKrishnan)</t>
  </si>
  <si>
    <t>#Fame</t>
  </si>
  <si>
    <t>TO THE NEW Ventures</t>
  </si>
  <si>
    <t>Tom Clausen, Rohan Ajila, Haldyn Glass</t>
  </si>
  <si>
    <t>Near.in</t>
  </si>
  <si>
    <t>Anupam Mittal, Manish Vij, Prashant Tandon, Gaurav Agarwal, Akash Agarwal, Himanshu Aggarwal, Kevin Parikh</t>
  </si>
  <si>
    <t>Purplle.com</t>
  </si>
  <si>
    <t>NumberMall</t>
  </si>
  <si>
    <t>Tookitaki</t>
  </si>
  <si>
    <t>Jungle Ventures, Redbright Partners, Blume Ventures</t>
  </si>
  <si>
    <t>Private\\nEquity</t>
  </si>
  <si>
    <t>Frankly</t>
  </si>
  <si>
    <t>Devesh Sachdev, Ashish Tiwari</t>
  </si>
  <si>
    <t>Valuation at $4M</t>
  </si>
  <si>
    <t>Seedrs Crowd funding platform</t>
  </si>
  <si>
    <t>Crowd funding</t>
  </si>
  <si>
    <t>Bewakoof</t>
  </si>
  <si>
    <t>Rohit Bansal, Kunal Bahl, Nikhil Vora</t>
  </si>
  <si>
    <t>Stridalyzer</t>
  </si>
  <si>
    <t>Kickstarter</t>
  </si>
  <si>
    <t>Crowd Funding</t>
  </si>
  <si>
    <t>3rd Round</t>
  </si>
  <si>
    <t>Sokrati</t>
  </si>
  <si>
    <t>IvyCap Ventures, Inventus Capital</t>
  </si>
  <si>
    <t>JS Capital, Helion Venture Partners, Capricorn Investment Group</t>
  </si>
  <si>
    <t>TapCibo</t>
  </si>
  <si>
    <t>Alok Goel</t>
  </si>
  <si>
    <t>Verayu</t>
  </si>
  <si>
    <t>GWB Group, Blume Ventures</t>
  </si>
  <si>
    <t>MyDreamStore</t>
  </si>
  <si>
    <t>Rajan Anandan, Mike Galgon, Ashim Mehra, Mohit Saxena, Ravi Gururaj, TNN Capital &amp; IIG</t>
  </si>
  <si>
    <t>RateGain</t>
  </si>
  <si>
    <t>Adroitent Pvt. Ltd.</t>
  </si>
  <si>
    <t>ShopClues</t>
  </si>
  <si>
    <t>Tiger Global &amp; Other investors</t>
  </si>
  <si>
    <t>More Details</t>
  </si>
  <si>
    <t>Refiral</t>
  </si>
  <si>
    <t>Cogent E Services</t>
  </si>
  <si>
    <t>Ping Digital</t>
  </si>
  <si>
    <t>Consortium of Angel Investors</t>
  </si>
  <si>
    <t>HealthyWorld.in</t>
  </si>
  <si>
    <t>Hostel Dunia</t>
  </si>
  <si>
    <t>Hyderabad Angels (at Startup Heroes event)</t>
  </si>
  <si>
    <t>Play your sport</t>
  </si>
  <si>
    <t>Yo Grad</t>
  </si>
  <si>
    <t>Enabli</t>
  </si>
  <si>
    <t>CBS</t>
  </si>
  <si>
    <t>Eduardo Saverin &amp; Velos Capital</t>
  </si>
  <si>
    <t>Premji Invest &amp; Mayfield Fund</t>
  </si>
  <si>
    <t>Mayfield India, Kalaari Capital, Helion Ventures</t>
  </si>
  <si>
    <t>Knit</t>
  </si>
  <si>
    <t>Rohit Jain, Amit Rambhia &amp; Others</t>
  </si>
  <si>
    <t>To fund edu startups</t>
  </si>
  <si>
    <t>Freshmonk</t>
  </si>
  <si>
    <t>August Capital Partners, Michael Blakey</t>
  </si>
  <si>
    <t>Englishleap.com</t>
  </si>
  <si>
    <t>ANALEC</t>
  </si>
  <si>
    <t>Majority Stake</t>
  </si>
  <si>
    <t>Antuit</t>
  </si>
  <si>
    <t>Goldman Sachs, Zodius Capital</t>
  </si>
  <si>
    <t>Caratlane.com</t>
  </si>
  <si>
    <t>Inventus Capital Partners, IDG Ventures</t>
  </si>
  <si>
    <t>Impartus</t>
  </si>
  <si>
    <t>Kaizen Private Equity</t>
  </si>
  <si>
    <t>Thrill App</t>
  </si>
  <si>
    <t>People Group (Shaadi.com)</t>
  </si>
  <si>
    <t>Hillhouse Capital, Tybourne Capital</t>
  </si>
  <si>
    <t>Grabhouse.com</t>
  </si>
  <si>
    <t>Kalaari Capital, Sequoia Capital</t>
  </si>
  <si>
    <t>Printvenue</t>
  </si>
  <si>
    <t>Asia Pacific Internet Group</t>
  </si>
  <si>
    <t>Graphene</t>
  </si>
  <si>
    <t>KARSEMVEN Fund</t>
  </si>
  <si>
    <t>Govt backed VC Fund</t>
  </si>
  <si>
    <t>Exfinity Fund, GrowX Ventures.</t>
  </si>
  <si>
    <t>Simplotel</t>
  </si>
  <si>
    <t>Strategic Funding, Minority stake</t>
  </si>
  <si>
    <t>couponmachine.in</t>
  </si>
  <si>
    <t>UK based Group of Angel Investors</t>
  </si>
  <si>
    <t>Row Labels</t>
  </si>
  <si>
    <t>Grand Total</t>
  </si>
  <si>
    <t>Sum of Amount in USD</t>
  </si>
  <si>
    <t>Bins</t>
  </si>
  <si>
    <t>Bin1</t>
  </si>
  <si>
    <t>Bin2</t>
  </si>
  <si>
    <t>Bin3</t>
  </si>
  <si>
    <t>Year</t>
  </si>
  <si>
    <t>City(Xlookup)</t>
  </si>
  <si>
    <t>Investor Type</t>
  </si>
  <si>
    <t>VC</t>
  </si>
  <si>
    <t>Classification Investor Type</t>
  </si>
  <si>
    <t>Scroll Right to See table</t>
  </si>
  <si>
    <t>Average of Amount in USD</t>
  </si>
  <si>
    <t>Count of Industry Vertical</t>
  </si>
  <si>
    <t>first Cloud communication platform</t>
  </si>
  <si>
    <t>Women Ethnic Wear Online Marketplace</t>
  </si>
  <si>
    <t>Home Design &amp; platform</t>
  </si>
  <si>
    <t>Chain of Tea Caf</t>
  </si>
  <si>
    <t>Home Design &amp; cor solutions</t>
  </si>
  <si>
    <t>News Aggregator mobile app</t>
  </si>
  <si>
    <t>Fashion Info Aggregator App</t>
  </si>
  <si>
    <t>Online Study Notes Marketplace</t>
  </si>
  <si>
    <t>Pre-School Chain</t>
  </si>
  <si>
    <t>Premium Loyalty Rewards Point Management</t>
  </si>
  <si>
    <t>Contact Center Software Platform</t>
  </si>
  <si>
    <t>Casual Dining restaurant Chain</t>
  </si>
  <si>
    <t>Online Grocery Delivery</t>
  </si>
  <si>
    <t>Interactive How-To Guides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</si>
</sst>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409]* #,##0.00_ ;_-[$$-409]* \-#,##0.00\ ;_-[$$-409]* &quot;-&quot;??_ ;_-@_ "/>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4" tint="0.59999389629810485"/>
        <bgColor theme="4" tint="0.79998168889431442"/>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4" fontId="0" fillId="0" borderId="0" xfId="0" applyNumberFormat="1"/>
    <xf numFmtId="3" fontId="0" fillId="0" borderId="0" xfId="0" applyNumberFormat="1"/>
    <xf numFmtId="4" fontId="0" fillId="0" borderId="0" xfId="0" applyNumberFormat="1"/>
    <xf numFmtId="0" fontId="16" fillId="0" borderId="0" xfId="0" applyFont="1"/>
    <xf numFmtId="0" fontId="0" fillId="0" borderId="0" xfId="0" pivotButton="1"/>
    <xf numFmtId="0" fontId="0" fillId="0" borderId="0" xfId="0" applyAlignment="1">
      <alignment horizontal="left"/>
    </xf>
    <xf numFmtId="43" fontId="0" fillId="0" borderId="0" xfId="0" applyNumberFormat="1"/>
    <xf numFmtId="0" fontId="16" fillId="0" borderId="10" xfId="0" applyFont="1" applyBorder="1"/>
    <xf numFmtId="0" fontId="0" fillId="0" borderId="10" xfId="0" applyBorder="1"/>
    <xf numFmtId="0" fontId="0" fillId="33" borderId="0" xfId="0" applyFill="1"/>
    <xf numFmtId="164" fontId="0" fillId="33" borderId="0" xfId="0" applyNumberFormat="1" applyFill="1"/>
    <xf numFmtId="0" fontId="0" fillId="33" borderId="0" xfId="0" applyFill="1" applyAlignment="1">
      <alignment horizontal="left"/>
    </xf>
    <xf numFmtId="43" fontId="0" fillId="33" borderId="0" xfId="0" applyNumberFormat="1" applyFill="1"/>
    <xf numFmtId="0" fontId="16" fillId="34" borderId="11" xfId="0"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8">
    <dxf>
      <numFmt numFmtId="35" formatCode="_ * #,##0.00_ ;_ * \-#,##0.00_ ;_ * &quot;-&quot;??_ ;_ @_ "/>
    </dxf>
    <dxf>
      <fill>
        <patternFill>
          <bgColor theme="4" tint="0.59999389629810485"/>
        </patternFill>
      </fill>
    </dxf>
    <dxf>
      <fill>
        <patternFill>
          <bgColor theme="4" tint="0.59999389629810485"/>
        </patternFill>
      </fill>
    </dxf>
    <dxf>
      <fill>
        <patternFill>
          <bgColor theme="4" tint="0.59999389629810485"/>
        </patternFill>
      </fill>
    </dxf>
    <dxf>
      <numFmt numFmtId="164" formatCode="_-[$$-409]* #,##0.00_ ;_-[$$-409]* \-#,##0.00\ ;_-[$$-409]* &quot;-&quot;??_ ;_-@_ "/>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numFmt numFmtId="35" formatCode="_ * #,##0.00_ ;_ * \-#,##0.00_ ;_ * &quot;-&quot;??_ ;_ @_ "/>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[startup_funding - Copy.xlsx]Industry Share!PivotTable9</c:name>
    <c:fmtId val="5"/>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Industry Share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1"/>
          </a:solidFill>
          <a:ln>
            <a:noFill/>
          </a:ln>
          <a:effectLst>
            <a:outerShdw blurRad="317500" algn="ctr" rotWithShape="0">
              <a:prstClr val="black">
                <a:alpha val="25000"/>
              </a:prstClr>
            </a:outerShdw>
          </a:effectLst>
        </c:spPr>
      </c:pivotFmt>
      <c:pivotFmt>
        <c:idx val="23"/>
        <c:spPr>
          <a:solidFill>
            <a:schemeClr val="accent1"/>
          </a:solidFill>
          <a:ln>
            <a:noFill/>
          </a:ln>
          <a:effectLst>
            <a:outerShdw blurRad="317500" algn="ctr" rotWithShape="0">
              <a:prstClr val="black">
                <a:alpha val="25000"/>
              </a:prstClr>
            </a:outerShdw>
          </a:effectLst>
        </c:spPr>
      </c:pivotFmt>
      <c:pivotFmt>
        <c:idx val="24"/>
        <c:spPr>
          <a:solidFill>
            <a:schemeClr val="accent1"/>
          </a:solidFill>
          <a:ln>
            <a:noFill/>
          </a:ln>
          <a:effectLst>
            <a:outerShdw blurRad="317500" algn="ctr" rotWithShape="0">
              <a:prstClr val="black">
                <a:alpha val="25000"/>
              </a:prstClr>
            </a:outerShdw>
          </a:effectLst>
        </c:spPr>
      </c:pivotFmt>
      <c:pivotFmt>
        <c:idx val="25"/>
        <c:spPr>
          <a:solidFill>
            <a:schemeClr val="accent1"/>
          </a:solidFill>
          <a:ln>
            <a:noFill/>
          </a:ln>
          <a:effectLst>
            <a:outerShdw blurRad="317500" algn="ctr" rotWithShape="0">
              <a:prstClr val="black">
                <a:alpha val="25000"/>
              </a:prstClr>
            </a:outerShdw>
          </a:effectLst>
        </c:spPr>
      </c:pivotFmt>
      <c:pivotFmt>
        <c:idx val="26"/>
        <c:spPr>
          <a:solidFill>
            <a:schemeClr val="accent1"/>
          </a:solidFill>
          <a:ln>
            <a:noFill/>
          </a:ln>
          <a:effectLst>
            <a:outerShdw blurRad="317500" algn="ctr" rotWithShape="0">
              <a:prstClr val="black">
                <a:alpha val="25000"/>
              </a:prstClr>
            </a:outerShdw>
          </a:effectLst>
        </c:spPr>
      </c:pivotFmt>
      <c:pivotFmt>
        <c:idx val="27"/>
        <c:spPr>
          <a:solidFill>
            <a:schemeClr val="accent1"/>
          </a:solidFill>
          <a:ln>
            <a:noFill/>
          </a:ln>
          <a:effectLst>
            <a:outerShdw blurRad="317500" algn="ctr" rotWithShape="0">
              <a:prstClr val="black">
                <a:alpha val="25000"/>
              </a:prstClr>
            </a:outerShdw>
          </a:effectLst>
        </c:spPr>
      </c:pivotFmt>
      <c:pivotFmt>
        <c:idx val="28"/>
        <c:spPr>
          <a:solidFill>
            <a:schemeClr val="accent1"/>
          </a:solidFill>
          <a:ln>
            <a:noFill/>
          </a:ln>
          <a:effectLst>
            <a:outerShdw blurRad="317500" algn="ctr" rotWithShape="0">
              <a:prstClr val="black">
                <a:alpha val="25000"/>
              </a:prstClr>
            </a:outerShdw>
          </a:effectLst>
        </c:spPr>
      </c:pivotFmt>
      <c:pivotFmt>
        <c:idx val="29"/>
        <c:spPr>
          <a:solidFill>
            <a:schemeClr val="accent1"/>
          </a:solidFill>
          <a:ln>
            <a:noFill/>
          </a:ln>
          <a:effectLst>
            <a:outerShdw blurRad="317500" algn="ctr" rotWithShape="0">
              <a:prstClr val="black">
                <a:alpha val="25000"/>
              </a:prstClr>
            </a:outerShdw>
          </a:effectLst>
        </c:spPr>
      </c:pivotFmt>
      <c:pivotFmt>
        <c:idx val="30"/>
        <c:spPr>
          <a:solidFill>
            <a:schemeClr val="accent1"/>
          </a:solidFill>
          <a:ln>
            <a:noFill/>
          </a:ln>
          <a:effectLst>
            <a:outerShdw blurRad="317500" algn="ctr" rotWithShape="0">
              <a:prstClr val="black">
                <a:alpha val="25000"/>
              </a:prstClr>
            </a:outerShdw>
          </a:effectLst>
        </c:spPr>
      </c:pivotFmt>
      <c:pivotFmt>
        <c:idx val="31"/>
        <c:spPr>
          <a:solidFill>
            <a:schemeClr val="accent1"/>
          </a:solidFill>
          <a:ln>
            <a:noFill/>
          </a:ln>
          <a:effectLst>
            <a:outerShdw blurRad="317500" algn="ctr" rotWithShape="0">
              <a:prstClr val="black">
                <a:alpha val="25000"/>
              </a:prstClr>
            </a:outerShdw>
          </a:effectLst>
        </c:spPr>
      </c:pivotFmt>
      <c:pivotFmt>
        <c:idx val="32"/>
        <c:spPr>
          <a:solidFill>
            <a:schemeClr val="accent1"/>
          </a:solidFill>
          <a:ln>
            <a:noFill/>
          </a:ln>
          <a:effectLst>
            <a:outerShdw blurRad="317500" algn="ctr" rotWithShape="0">
              <a:prstClr val="black">
                <a:alpha val="25000"/>
              </a:prstClr>
            </a:outerShdw>
          </a:effectLst>
        </c:spPr>
      </c:pivotFmt>
      <c:pivotFmt>
        <c:idx val="33"/>
        <c:spPr>
          <a:solidFill>
            <a:schemeClr val="accent1"/>
          </a:solidFill>
          <a:ln>
            <a:noFill/>
          </a:ln>
          <a:effectLst>
            <a:outerShdw blurRad="317500" algn="ctr" rotWithShape="0">
              <a:prstClr val="black">
                <a:alpha val="25000"/>
              </a:prstClr>
            </a:outerShdw>
          </a:effectLst>
        </c:spPr>
      </c:pivotFmt>
      <c:pivotFmt>
        <c:idx val="34"/>
        <c:spPr>
          <a:solidFill>
            <a:schemeClr val="accent1"/>
          </a:solidFill>
          <a:ln>
            <a:noFill/>
          </a:ln>
          <a:effectLst>
            <a:outerShdw blurRad="317500" algn="ctr" rotWithShape="0">
              <a:prstClr val="black">
                <a:alpha val="25000"/>
              </a:prstClr>
            </a:outerShdw>
          </a:effectLst>
        </c:spPr>
      </c:pivotFmt>
      <c:pivotFmt>
        <c:idx val="35"/>
        <c:spPr>
          <a:solidFill>
            <a:schemeClr val="accent1"/>
          </a:solidFill>
          <a:ln>
            <a:noFill/>
          </a:ln>
          <a:effectLst>
            <a:outerShdw blurRad="317500" algn="ctr" rotWithShape="0">
              <a:prstClr val="black">
                <a:alpha val="25000"/>
              </a:prstClr>
            </a:outerShdw>
          </a:effectLst>
        </c:spPr>
      </c:pivotFmt>
      <c:pivotFmt>
        <c:idx val="36"/>
        <c:spPr>
          <a:solidFill>
            <a:schemeClr val="accent1"/>
          </a:solidFill>
          <a:ln>
            <a:noFill/>
          </a:ln>
          <a:effectLst>
            <a:outerShdw blurRad="317500" algn="ctr" rotWithShape="0">
              <a:prstClr val="black">
                <a:alpha val="25000"/>
              </a:prstClr>
            </a:outerShdw>
          </a:effectLst>
        </c:spPr>
      </c:pivotFmt>
      <c:pivotFmt>
        <c:idx val="37"/>
        <c:spPr>
          <a:solidFill>
            <a:schemeClr val="accent1"/>
          </a:solidFill>
          <a:ln>
            <a:noFill/>
          </a:ln>
          <a:effectLst>
            <a:outerShdw blurRad="317500" algn="ctr" rotWithShape="0">
              <a:prstClr val="black">
                <a:alpha val="25000"/>
              </a:prstClr>
            </a:outerShdw>
          </a:effectLst>
        </c:spPr>
      </c:pivotFmt>
      <c:pivotFmt>
        <c:idx val="38"/>
        <c:spPr>
          <a:solidFill>
            <a:schemeClr val="accent1"/>
          </a:solidFill>
          <a:ln>
            <a:noFill/>
          </a:ln>
          <a:effectLst>
            <a:outerShdw blurRad="317500" algn="ctr" rotWithShape="0">
              <a:prstClr val="black">
                <a:alpha val="25000"/>
              </a:prstClr>
            </a:outerShdw>
          </a:effectLst>
        </c:spPr>
      </c:pivotFmt>
      <c:pivotFmt>
        <c:idx val="39"/>
        <c:spPr>
          <a:solidFill>
            <a:schemeClr val="accent1"/>
          </a:solidFill>
          <a:ln>
            <a:noFill/>
          </a:ln>
          <a:effectLst>
            <a:outerShdw blurRad="317500" algn="ctr" rotWithShape="0">
              <a:prstClr val="black">
                <a:alpha val="25000"/>
              </a:prstClr>
            </a:outerShdw>
          </a:effectLst>
        </c:spPr>
      </c:pivotFmt>
      <c:pivotFmt>
        <c:idx val="40"/>
        <c:spPr>
          <a:solidFill>
            <a:schemeClr val="accent1"/>
          </a:solidFill>
          <a:ln>
            <a:noFill/>
          </a:ln>
          <a:effectLst>
            <a:outerShdw blurRad="317500" algn="ctr" rotWithShape="0">
              <a:prstClr val="black">
                <a:alpha val="25000"/>
              </a:prstClr>
            </a:outerShdw>
          </a:effectLst>
        </c:spPr>
      </c:pivotFmt>
      <c:pivotFmt>
        <c:idx val="41"/>
        <c:spPr>
          <a:solidFill>
            <a:schemeClr val="accent1"/>
          </a:solidFill>
          <a:ln>
            <a:noFill/>
          </a:ln>
          <a:effectLst>
            <a:outerShdw blurRad="317500" algn="ctr" rotWithShape="0">
              <a:prstClr val="black">
                <a:alpha val="25000"/>
              </a:prstClr>
            </a:outerShdw>
          </a:effectLst>
        </c:spPr>
      </c:pivotFmt>
      <c:pivotFmt>
        <c:idx val="42"/>
        <c:spPr>
          <a:solidFill>
            <a:schemeClr val="accent1"/>
          </a:solidFill>
          <a:ln>
            <a:noFill/>
          </a:ln>
          <a:effectLst>
            <a:outerShdw blurRad="317500" algn="ctr" rotWithShape="0">
              <a:prstClr val="black">
                <a:alpha val="25000"/>
              </a:prstClr>
            </a:outerShdw>
          </a:effectLst>
        </c:spPr>
      </c:pivotFmt>
      <c:pivotFmt>
        <c:idx val="43"/>
        <c:spPr>
          <a:solidFill>
            <a:schemeClr val="accent1"/>
          </a:solidFill>
          <a:ln>
            <a:noFill/>
          </a:ln>
          <a:effectLst>
            <a:outerShdw blurRad="317500" algn="ctr" rotWithShape="0">
              <a:prstClr val="black">
                <a:alpha val="25000"/>
              </a:prstClr>
            </a:outerShdw>
          </a:effectLst>
        </c:spPr>
      </c:pivotFmt>
      <c:pivotFmt>
        <c:idx val="44"/>
        <c:spPr>
          <a:solidFill>
            <a:schemeClr val="accent1"/>
          </a:solidFill>
          <a:ln>
            <a:noFill/>
          </a:ln>
          <a:effectLst>
            <a:outerShdw blurRad="317500" algn="ctr" rotWithShape="0">
              <a:prstClr val="black">
                <a:alpha val="25000"/>
              </a:prstClr>
            </a:outerShdw>
          </a:effectLst>
        </c:spPr>
      </c:pivotFmt>
      <c:pivotFmt>
        <c:idx val="45"/>
        <c:spPr>
          <a:solidFill>
            <a:schemeClr val="accent1"/>
          </a:solidFill>
          <a:ln>
            <a:noFill/>
          </a:ln>
          <a:effectLst>
            <a:outerShdw blurRad="317500" algn="ctr" rotWithShape="0">
              <a:prstClr val="black">
                <a:alpha val="25000"/>
              </a:prstClr>
            </a:outerShdw>
          </a:effectLst>
        </c:spPr>
      </c:pivotFmt>
      <c:pivotFmt>
        <c:idx val="46"/>
        <c:spPr>
          <a:solidFill>
            <a:schemeClr val="accent1"/>
          </a:solidFill>
          <a:ln>
            <a:noFill/>
          </a:ln>
          <a:effectLst>
            <a:outerShdw blurRad="317500" algn="ctr" rotWithShape="0">
              <a:prstClr val="black">
                <a:alpha val="25000"/>
              </a:prstClr>
            </a:outerShdw>
          </a:effectLst>
        </c:spPr>
      </c:pivotFmt>
      <c:pivotFmt>
        <c:idx val="47"/>
        <c:spPr>
          <a:solidFill>
            <a:schemeClr val="accent1"/>
          </a:solidFill>
          <a:ln>
            <a:noFill/>
          </a:ln>
          <a:effectLst>
            <a:outerShdw blurRad="317500" algn="ctr" rotWithShape="0">
              <a:prstClr val="black">
                <a:alpha val="25000"/>
              </a:prstClr>
            </a:outerShdw>
          </a:effectLst>
        </c:spPr>
      </c:pivotFmt>
      <c:pivotFmt>
        <c:idx val="48"/>
        <c:spPr>
          <a:solidFill>
            <a:schemeClr val="accent1"/>
          </a:solidFill>
          <a:ln>
            <a:noFill/>
          </a:ln>
          <a:effectLst>
            <a:outerShdw blurRad="317500" algn="ctr" rotWithShape="0">
              <a:prstClr val="black">
                <a:alpha val="25000"/>
              </a:prstClr>
            </a:outerShdw>
          </a:effectLst>
        </c:spPr>
      </c:pivotFmt>
      <c:pivotFmt>
        <c:idx val="49"/>
        <c:spPr>
          <a:solidFill>
            <a:schemeClr val="accent1"/>
          </a:solidFill>
          <a:ln>
            <a:noFill/>
          </a:ln>
          <a:effectLst>
            <a:outerShdw blurRad="317500" algn="ctr" rotWithShape="0">
              <a:prstClr val="black">
                <a:alpha val="25000"/>
              </a:prstClr>
            </a:outerShdw>
          </a:effectLst>
        </c:spPr>
      </c:pivotFmt>
      <c:pivotFmt>
        <c:idx val="50"/>
        <c:spPr>
          <a:solidFill>
            <a:schemeClr val="accent1"/>
          </a:solidFill>
          <a:ln>
            <a:noFill/>
          </a:ln>
          <a:effectLst>
            <a:outerShdw blurRad="317500" algn="ctr" rotWithShape="0">
              <a:prstClr val="black">
                <a:alpha val="25000"/>
              </a:prstClr>
            </a:outerShdw>
          </a:effectLst>
        </c:spPr>
      </c:pivotFmt>
      <c:pivotFmt>
        <c:idx val="51"/>
        <c:spPr>
          <a:solidFill>
            <a:schemeClr val="accent1"/>
          </a:solidFill>
          <a:ln>
            <a:noFill/>
          </a:ln>
          <a:effectLst>
            <a:outerShdw blurRad="317500" algn="ctr" rotWithShape="0">
              <a:prstClr val="black">
                <a:alpha val="25000"/>
              </a:prstClr>
            </a:outerShdw>
          </a:effectLst>
        </c:spPr>
      </c:pivotFmt>
      <c:pivotFmt>
        <c:idx val="52"/>
        <c:spPr>
          <a:solidFill>
            <a:schemeClr val="accent1"/>
          </a:solidFill>
          <a:ln>
            <a:noFill/>
          </a:ln>
          <a:effectLst>
            <a:outerShdw blurRad="317500" algn="ctr" rotWithShape="0">
              <a:prstClr val="black">
                <a:alpha val="25000"/>
              </a:prstClr>
            </a:outerShdw>
          </a:effectLst>
        </c:spPr>
      </c:pivotFmt>
      <c:pivotFmt>
        <c:idx val="53"/>
        <c:spPr>
          <a:solidFill>
            <a:schemeClr val="accent1"/>
          </a:solidFill>
          <a:ln>
            <a:noFill/>
          </a:ln>
          <a:effectLst>
            <a:outerShdw blurRad="317500" algn="ctr" rotWithShape="0">
              <a:prstClr val="black">
                <a:alpha val="25000"/>
              </a:prstClr>
            </a:outerShdw>
          </a:effectLst>
        </c:spPr>
      </c:pivotFmt>
      <c:pivotFmt>
        <c:idx val="54"/>
        <c:spPr>
          <a:solidFill>
            <a:schemeClr val="accent1"/>
          </a:solidFill>
          <a:ln>
            <a:noFill/>
          </a:ln>
          <a:effectLst>
            <a:outerShdw blurRad="317500" algn="ctr" rotWithShape="0">
              <a:prstClr val="black">
                <a:alpha val="25000"/>
              </a:prstClr>
            </a:outerShdw>
          </a:effectLst>
        </c:spPr>
      </c:pivotFmt>
      <c:pivotFmt>
        <c:idx val="55"/>
        <c:spPr>
          <a:solidFill>
            <a:schemeClr val="accent1"/>
          </a:solidFill>
          <a:ln>
            <a:noFill/>
          </a:ln>
          <a:effectLst>
            <a:outerShdw blurRad="317500" algn="ctr" rotWithShape="0">
              <a:prstClr val="black">
                <a:alpha val="25000"/>
              </a:prstClr>
            </a:outerShdw>
          </a:effectLst>
        </c:spPr>
      </c:pivotFmt>
      <c:pivotFmt>
        <c:idx val="56"/>
        <c:spPr>
          <a:solidFill>
            <a:schemeClr val="accent1"/>
          </a:solidFill>
          <a:ln>
            <a:noFill/>
          </a:ln>
          <a:effectLst>
            <a:outerShdw blurRad="317500" algn="ctr" rotWithShape="0">
              <a:prstClr val="black">
                <a:alpha val="25000"/>
              </a:prstClr>
            </a:outerShdw>
          </a:effectLst>
        </c:spPr>
      </c:pivotFmt>
      <c:pivotFmt>
        <c:idx val="57"/>
        <c:spPr>
          <a:solidFill>
            <a:schemeClr val="accent1"/>
          </a:solidFill>
          <a:ln>
            <a:noFill/>
          </a:ln>
          <a:effectLst>
            <a:outerShdw blurRad="317500" algn="ctr" rotWithShape="0">
              <a:prstClr val="black">
                <a:alpha val="25000"/>
              </a:prstClr>
            </a:outerShdw>
          </a:effectLst>
        </c:spPr>
      </c:pivotFmt>
      <c:pivotFmt>
        <c:idx val="58"/>
        <c:spPr>
          <a:solidFill>
            <a:schemeClr val="accent1"/>
          </a:solidFill>
          <a:ln>
            <a:noFill/>
          </a:ln>
          <a:effectLst>
            <a:outerShdw blurRad="317500" algn="ctr" rotWithShape="0">
              <a:prstClr val="black">
                <a:alpha val="25000"/>
              </a:prstClr>
            </a:outerShdw>
          </a:effectLst>
        </c:spPr>
      </c:pivotFmt>
      <c:pivotFmt>
        <c:idx val="59"/>
        <c:spPr>
          <a:solidFill>
            <a:schemeClr val="accent1"/>
          </a:solidFill>
          <a:ln>
            <a:noFill/>
          </a:ln>
          <a:effectLst>
            <a:outerShdw blurRad="317500" algn="ctr" rotWithShape="0">
              <a:prstClr val="black">
                <a:alpha val="25000"/>
              </a:prstClr>
            </a:outerShdw>
          </a:effectLst>
        </c:spPr>
      </c:pivotFmt>
      <c:pivotFmt>
        <c:idx val="60"/>
        <c:spPr>
          <a:solidFill>
            <a:schemeClr val="accent1"/>
          </a:solidFill>
          <a:ln>
            <a:noFill/>
          </a:ln>
          <a:effectLst>
            <a:outerShdw blurRad="317500" algn="ctr" rotWithShape="0">
              <a:prstClr val="black">
                <a:alpha val="25000"/>
              </a:prstClr>
            </a:outerShdw>
          </a:effectLst>
        </c:spPr>
      </c:pivotFmt>
      <c:pivotFmt>
        <c:idx val="61"/>
        <c:spPr>
          <a:solidFill>
            <a:schemeClr val="accent1"/>
          </a:solidFill>
          <a:ln>
            <a:noFill/>
          </a:ln>
          <a:effectLst>
            <a:outerShdw blurRad="317500" algn="ctr" rotWithShape="0">
              <a:prstClr val="black">
                <a:alpha val="25000"/>
              </a:prstClr>
            </a:outerShdw>
          </a:effectLst>
        </c:spPr>
      </c:pivotFmt>
      <c:pivotFmt>
        <c:idx val="62"/>
        <c:spPr>
          <a:solidFill>
            <a:schemeClr val="accent1"/>
          </a:solidFill>
          <a:ln>
            <a:noFill/>
          </a:ln>
          <a:effectLst>
            <a:outerShdw blurRad="317500" algn="ctr" rotWithShape="0">
              <a:prstClr val="black">
                <a:alpha val="25000"/>
              </a:prstClr>
            </a:outerShdw>
          </a:effectLst>
        </c:spPr>
      </c:pivotFmt>
      <c:pivotFmt>
        <c:idx val="63"/>
        <c:spPr>
          <a:solidFill>
            <a:schemeClr val="accent1"/>
          </a:solidFill>
          <a:ln>
            <a:noFill/>
          </a:ln>
          <a:effectLst>
            <a:outerShdw blurRad="317500" algn="ctr" rotWithShape="0">
              <a:prstClr val="black">
                <a:alpha val="25000"/>
              </a:prstClr>
            </a:outerShdw>
          </a:effectLst>
        </c:spPr>
      </c:pivotFmt>
      <c:pivotFmt>
        <c:idx val="64"/>
        <c:spPr>
          <a:solidFill>
            <a:schemeClr val="accent1"/>
          </a:solidFill>
          <a:ln>
            <a:noFill/>
          </a:ln>
          <a:effectLst>
            <a:outerShdw blurRad="317500" algn="ctr" rotWithShape="0">
              <a:prstClr val="black">
                <a:alpha val="25000"/>
              </a:prstClr>
            </a:outerShdw>
          </a:effectLst>
        </c:spPr>
      </c:pivotFmt>
      <c:pivotFmt>
        <c:idx val="65"/>
        <c:spPr>
          <a:solidFill>
            <a:schemeClr val="accent1"/>
          </a:solidFill>
          <a:ln>
            <a:noFill/>
          </a:ln>
          <a:effectLst>
            <a:outerShdw blurRad="317500" algn="ctr" rotWithShape="0">
              <a:prstClr val="black">
                <a:alpha val="25000"/>
              </a:prstClr>
            </a:outerShdw>
          </a:effectLst>
        </c:spPr>
      </c:pivotFmt>
      <c:pivotFmt>
        <c:idx val="66"/>
        <c:spPr>
          <a:solidFill>
            <a:schemeClr val="accent1"/>
          </a:solidFill>
          <a:ln>
            <a:noFill/>
          </a:ln>
          <a:effectLst>
            <a:outerShdw blurRad="317500" algn="ctr" rotWithShape="0">
              <a:prstClr val="black">
                <a:alpha val="25000"/>
              </a:prstClr>
            </a:outerShdw>
          </a:effectLst>
        </c:spPr>
      </c:pivotFmt>
      <c:pivotFmt>
        <c:idx val="67"/>
        <c:spPr>
          <a:solidFill>
            <a:schemeClr val="accent1"/>
          </a:solidFill>
          <a:ln>
            <a:noFill/>
          </a:ln>
          <a:effectLst>
            <a:outerShdw blurRad="317500" algn="ctr" rotWithShape="0">
              <a:prstClr val="black">
                <a:alpha val="25000"/>
              </a:prstClr>
            </a:outerShdw>
          </a:effectLst>
        </c:spPr>
      </c:pivotFmt>
      <c:pivotFmt>
        <c:idx val="68"/>
        <c:spPr>
          <a:solidFill>
            <a:schemeClr val="accent1"/>
          </a:solidFill>
          <a:ln>
            <a:noFill/>
          </a:ln>
          <a:effectLst>
            <a:outerShdw blurRad="317500" algn="ctr" rotWithShape="0">
              <a:prstClr val="black">
                <a:alpha val="25000"/>
              </a:prstClr>
            </a:outerShdw>
          </a:effectLst>
        </c:spPr>
      </c:pivotFmt>
      <c:pivotFmt>
        <c:idx val="69"/>
        <c:spPr>
          <a:solidFill>
            <a:schemeClr val="accent1"/>
          </a:solidFill>
          <a:ln>
            <a:noFill/>
          </a:ln>
          <a:effectLst>
            <a:outerShdw blurRad="317500" algn="ctr" rotWithShape="0">
              <a:prstClr val="black">
                <a:alpha val="25000"/>
              </a:prstClr>
            </a:outerShdw>
          </a:effectLst>
        </c:spPr>
      </c:pivotFmt>
      <c:pivotFmt>
        <c:idx val="70"/>
        <c:spPr>
          <a:solidFill>
            <a:schemeClr val="accent1"/>
          </a:solidFill>
          <a:ln>
            <a:noFill/>
          </a:ln>
          <a:effectLst>
            <a:outerShdw blurRad="317500" algn="ctr" rotWithShape="0">
              <a:prstClr val="black">
                <a:alpha val="25000"/>
              </a:prstClr>
            </a:outerShdw>
          </a:effectLst>
        </c:spPr>
      </c:pivotFmt>
      <c:pivotFmt>
        <c:idx val="71"/>
        <c:spPr>
          <a:solidFill>
            <a:schemeClr val="accent1"/>
          </a:solidFill>
          <a:ln>
            <a:noFill/>
          </a:ln>
          <a:effectLst>
            <a:outerShdw blurRad="317500" algn="ctr" rotWithShape="0">
              <a:prstClr val="black">
                <a:alpha val="25000"/>
              </a:prstClr>
            </a:outerShdw>
          </a:effectLst>
        </c:spPr>
      </c:pivotFmt>
      <c:pivotFmt>
        <c:idx val="72"/>
        <c:spPr>
          <a:solidFill>
            <a:schemeClr val="accent1"/>
          </a:solidFill>
          <a:ln>
            <a:noFill/>
          </a:ln>
          <a:effectLst>
            <a:outerShdw blurRad="317500" algn="ctr" rotWithShape="0">
              <a:prstClr val="black">
                <a:alpha val="25000"/>
              </a:prstClr>
            </a:outerShdw>
          </a:effectLst>
        </c:spPr>
      </c:pivotFmt>
      <c:pivotFmt>
        <c:idx val="73"/>
        <c:spPr>
          <a:solidFill>
            <a:schemeClr val="accent1"/>
          </a:solidFill>
          <a:ln>
            <a:noFill/>
          </a:ln>
          <a:effectLst>
            <a:outerShdw blurRad="317500" algn="ctr" rotWithShape="0">
              <a:prstClr val="black">
                <a:alpha val="25000"/>
              </a:prstClr>
            </a:outerShdw>
          </a:effectLst>
        </c:spPr>
      </c:pivotFmt>
      <c:pivotFmt>
        <c:idx val="74"/>
        <c:spPr>
          <a:solidFill>
            <a:schemeClr val="accent1"/>
          </a:solidFill>
          <a:ln>
            <a:noFill/>
          </a:ln>
          <a:effectLst>
            <a:outerShdw blurRad="317500" algn="ctr" rotWithShape="0">
              <a:prstClr val="black">
                <a:alpha val="25000"/>
              </a:prstClr>
            </a:outerShdw>
          </a:effectLst>
        </c:spPr>
      </c:pivotFmt>
      <c:pivotFmt>
        <c:idx val="75"/>
        <c:spPr>
          <a:solidFill>
            <a:schemeClr val="accent1"/>
          </a:solidFill>
          <a:ln>
            <a:noFill/>
          </a:ln>
          <a:effectLst>
            <a:outerShdw blurRad="317500" algn="ctr" rotWithShape="0">
              <a:prstClr val="black">
                <a:alpha val="25000"/>
              </a:prstClr>
            </a:outerShdw>
          </a:effectLst>
        </c:spPr>
      </c:pivotFmt>
      <c:pivotFmt>
        <c:idx val="76"/>
        <c:spPr>
          <a:solidFill>
            <a:schemeClr val="accent1"/>
          </a:solidFill>
          <a:ln>
            <a:noFill/>
          </a:ln>
          <a:effectLst>
            <a:outerShdw blurRad="317500" algn="ctr" rotWithShape="0">
              <a:prstClr val="black">
                <a:alpha val="25000"/>
              </a:prstClr>
            </a:outerShdw>
          </a:effectLst>
        </c:spPr>
      </c:pivotFmt>
      <c:pivotFmt>
        <c:idx val="77"/>
        <c:spPr>
          <a:solidFill>
            <a:schemeClr val="accent1"/>
          </a:solidFill>
          <a:ln>
            <a:noFill/>
          </a:ln>
          <a:effectLst>
            <a:outerShdw blurRad="317500" algn="ctr" rotWithShape="0">
              <a:prstClr val="black">
                <a:alpha val="25000"/>
              </a:prstClr>
            </a:outerShdw>
          </a:effectLst>
        </c:spPr>
      </c:pivotFmt>
      <c:pivotFmt>
        <c:idx val="78"/>
        <c:spPr>
          <a:solidFill>
            <a:schemeClr val="accent1"/>
          </a:solidFill>
          <a:ln>
            <a:noFill/>
          </a:ln>
          <a:effectLst>
            <a:outerShdw blurRad="317500" algn="ctr" rotWithShape="0">
              <a:prstClr val="black">
                <a:alpha val="25000"/>
              </a:prstClr>
            </a:outerShdw>
          </a:effectLst>
        </c:spPr>
      </c:pivotFmt>
      <c:pivotFmt>
        <c:idx val="79"/>
        <c:spPr>
          <a:solidFill>
            <a:schemeClr val="accent1"/>
          </a:solidFill>
          <a:ln>
            <a:noFill/>
          </a:ln>
          <a:effectLst>
            <a:outerShdw blurRad="317500" algn="ctr" rotWithShape="0">
              <a:prstClr val="black">
                <a:alpha val="25000"/>
              </a:prstClr>
            </a:outerShdw>
          </a:effectLst>
        </c:spPr>
      </c:pivotFmt>
      <c:pivotFmt>
        <c:idx val="80"/>
        <c:spPr>
          <a:solidFill>
            <a:schemeClr val="accent1"/>
          </a:solidFill>
          <a:ln>
            <a:noFill/>
          </a:ln>
          <a:effectLst>
            <a:outerShdw blurRad="317500" algn="ctr" rotWithShape="0">
              <a:prstClr val="black">
                <a:alpha val="25000"/>
              </a:prstClr>
            </a:outerShdw>
          </a:effectLst>
        </c:spPr>
      </c:pivotFmt>
      <c:pivotFmt>
        <c:idx val="81"/>
        <c:spPr>
          <a:solidFill>
            <a:schemeClr val="accent1"/>
          </a:solidFill>
          <a:ln>
            <a:noFill/>
          </a:ln>
          <a:effectLst>
            <a:outerShdw blurRad="317500" algn="ctr" rotWithShape="0">
              <a:prstClr val="black">
                <a:alpha val="25000"/>
              </a:prstClr>
            </a:outerShdw>
          </a:effectLst>
        </c:spPr>
      </c:pivotFmt>
      <c:pivotFmt>
        <c:idx val="82"/>
        <c:spPr>
          <a:solidFill>
            <a:schemeClr val="accent1"/>
          </a:solidFill>
          <a:ln>
            <a:noFill/>
          </a:ln>
          <a:effectLst>
            <a:outerShdw blurRad="317500" algn="ctr" rotWithShape="0">
              <a:prstClr val="black">
                <a:alpha val="25000"/>
              </a:prstClr>
            </a:outerShdw>
          </a:effectLst>
        </c:spPr>
      </c:pivotFmt>
      <c:pivotFmt>
        <c:idx val="83"/>
        <c:spPr>
          <a:solidFill>
            <a:schemeClr val="accent1"/>
          </a:solidFill>
          <a:ln>
            <a:noFill/>
          </a:ln>
          <a:effectLst>
            <a:outerShdw blurRad="317500" algn="ctr" rotWithShape="0">
              <a:prstClr val="black">
                <a:alpha val="25000"/>
              </a:prstClr>
            </a:outerShdw>
          </a:effectLst>
        </c:spPr>
      </c:pivotFmt>
      <c:pivotFmt>
        <c:idx val="84"/>
        <c:spPr>
          <a:solidFill>
            <a:schemeClr val="accent1"/>
          </a:solidFill>
          <a:ln>
            <a:noFill/>
          </a:ln>
          <a:effectLst>
            <a:outerShdw blurRad="317500" algn="ctr" rotWithShape="0">
              <a:prstClr val="black">
                <a:alpha val="25000"/>
              </a:prstClr>
            </a:outerShdw>
          </a:effectLst>
        </c:spPr>
      </c:pivotFmt>
      <c:pivotFmt>
        <c:idx val="85"/>
        <c:spPr>
          <a:solidFill>
            <a:schemeClr val="accent1"/>
          </a:solidFill>
          <a:ln>
            <a:noFill/>
          </a:ln>
          <a:effectLst>
            <a:outerShdw blurRad="317500" algn="ctr" rotWithShape="0">
              <a:prstClr val="black">
                <a:alpha val="25000"/>
              </a:prstClr>
            </a:outerShdw>
          </a:effectLst>
        </c:spPr>
      </c:pivotFmt>
      <c:pivotFmt>
        <c:idx val="86"/>
        <c:spPr>
          <a:solidFill>
            <a:schemeClr val="accent1"/>
          </a:solidFill>
          <a:ln>
            <a:noFill/>
          </a:ln>
          <a:effectLst>
            <a:outerShdw blurRad="317500" algn="ctr" rotWithShape="0">
              <a:prstClr val="black">
                <a:alpha val="25000"/>
              </a:prstClr>
            </a:outerShdw>
          </a:effectLst>
        </c:spPr>
      </c:pivotFmt>
      <c:pivotFmt>
        <c:idx val="87"/>
        <c:spPr>
          <a:solidFill>
            <a:schemeClr val="accent1"/>
          </a:solidFill>
          <a:ln>
            <a:noFill/>
          </a:ln>
          <a:effectLst>
            <a:outerShdw blurRad="317500" algn="ctr" rotWithShape="0">
              <a:prstClr val="black">
                <a:alpha val="25000"/>
              </a:prstClr>
            </a:outerShdw>
          </a:effectLst>
        </c:spPr>
      </c:pivotFmt>
      <c:pivotFmt>
        <c:idx val="88"/>
        <c:spPr>
          <a:solidFill>
            <a:schemeClr val="accent1"/>
          </a:solidFill>
          <a:ln>
            <a:noFill/>
          </a:ln>
          <a:effectLst>
            <a:outerShdw blurRad="317500" algn="ctr" rotWithShape="0">
              <a:prstClr val="black">
                <a:alpha val="25000"/>
              </a:prstClr>
            </a:outerShdw>
          </a:effectLst>
        </c:spPr>
      </c:pivotFmt>
      <c:pivotFmt>
        <c:idx val="89"/>
        <c:spPr>
          <a:solidFill>
            <a:schemeClr val="accent1"/>
          </a:solidFill>
          <a:ln>
            <a:noFill/>
          </a:ln>
          <a:effectLst>
            <a:outerShdw blurRad="317500" algn="ctr" rotWithShape="0">
              <a:prstClr val="black">
                <a:alpha val="25000"/>
              </a:prstClr>
            </a:outerShdw>
          </a:effectLst>
        </c:spPr>
      </c:pivotFmt>
      <c:pivotFmt>
        <c:idx val="90"/>
        <c:spPr>
          <a:solidFill>
            <a:schemeClr val="accent1"/>
          </a:solidFill>
          <a:ln>
            <a:noFill/>
          </a:ln>
          <a:effectLst>
            <a:outerShdw blurRad="317500" algn="ctr" rotWithShape="0">
              <a:prstClr val="black">
                <a:alpha val="25000"/>
              </a:prstClr>
            </a:outerShdw>
          </a:effectLst>
        </c:spPr>
      </c:pivotFmt>
      <c:pivotFmt>
        <c:idx val="91"/>
        <c:spPr>
          <a:solidFill>
            <a:schemeClr val="accent1"/>
          </a:solidFill>
          <a:ln>
            <a:noFill/>
          </a:ln>
          <a:effectLst>
            <a:outerShdw blurRad="317500" algn="ctr" rotWithShape="0">
              <a:prstClr val="black">
                <a:alpha val="25000"/>
              </a:prstClr>
            </a:outerShdw>
          </a:effectLst>
        </c:spPr>
      </c:pivotFmt>
      <c:pivotFmt>
        <c:idx val="92"/>
        <c:spPr>
          <a:solidFill>
            <a:schemeClr val="accent1"/>
          </a:solidFill>
          <a:ln>
            <a:noFill/>
          </a:ln>
          <a:effectLst>
            <a:outerShdw blurRad="317500" algn="ctr" rotWithShape="0">
              <a:prstClr val="black">
                <a:alpha val="25000"/>
              </a:prstClr>
            </a:outerShdw>
          </a:effectLst>
        </c:spPr>
      </c:pivotFmt>
      <c:pivotFmt>
        <c:idx val="93"/>
        <c:spPr>
          <a:solidFill>
            <a:schemeClr val="accent1"/>
          </a:solidFill>
          <a:ln>
            <a:noFill/>
          </a:ln>
          <a:effectLst>
            <a:outerShdw blurRad="317500" algn="ctr" rotWithShape="0">
              <a:prstClr val="black">
                <a:alpha val="25000"/>
              </a:prstClr>
            </a:outerShdw>
          </a:effectLst>
        </c:spPr>
      </c:pivotFmt>
      <c:pivotFmt>
        <c:idx val="94"/>
        <c:spPr>
          <a:solidFill>
            <a:schemeClr val="accent1"/>
          </a:solidFill>
          <a:ln>
            <a:noFill/>
          </a:ln>
          <a:effectLst>
            <a:outerShdw blurRad="317500" algn="ctr" rotWithShape="0">
              <a:prstClr val="black">
                <a:alpha val="25000"/>
              </a:prstClr>
            </a:outerShdw>
          </a:effectLst>
        </c:spPr>
      </c:pivotFmt>
      <c:pivotFmt>
        <c:idx val="95"/>
        <c:spPr>
          <a:solidFill>
            <a:schemeClr val="accent1"/>
          </a:solidFill>
          <a:ln>
            <a:noFill/>
          </a:ln>
          <a:effectLst>
            <a:outerShdw blurRad="317500" algn="ctr" rotWithShape="0">
              <a:prstClr val="black">
                <a:alpha val="25000"/>
              </a:prstClr>
            </a:outerShdw>
          </a:effectLst>
        </c:spPr>
      </c:pivotFmt>
      <c:pivotFmt>
        <c:idx val="96"/>
        <c:spPr>
          <a:solidFill>
            <a:schemeClr val="accent1"/>
          </a:solidFill>
          <a:ln>
            <a:noFill/>
          </a:ln>
          <a:effectLst>
            <a:outerShdw blurRad="317500" algn="ctr" rotWithShape="0">
              <a:prstClr val="black">
                <a:alpha val="25000"/>
              </a:prstClr>
            </a:outerShdw>
          </a:effectLst>
        </c:spPr>
      </c:pivotFmt>
      <c:pivotFmt>
        <c:idx val="97"/>
        <c:spPr>
          <a:solidFill>
            <a:schemeClr val="accent1"/>
          </a:solidFill>
          <a:ln>
            <a:noFill/>
          </a:ln>
          <a:effectLst>
            <a:outerShdw blurRad="317500" algn="ctr" rotWithShape="0">
              <a:prstClr val="black">
                <a:alpha val="25000"/>
              </a:prstClr>
            </a:outerShdw>
          </a:effectLst>
        </c:spPr>
      </c:pivotFmt>
      <c:pivotFmt>
        <c:idx val="98"/>
        <c:spPr>
          <a:solidFill>
            <a:schemeClr val="accent1"/>
          </a:solidFill>
          <a:ln>
            <a:noFill/>
          </a:ln>
          <a:effectLst>
            <a:outerShdw blurRad="317500" algn="ctr" rotWithShape="0">
              <a:prstClr val="black">
                <a:alpha val="25000"/>
              </a:prstClr>
            </a:outerShdw>
          </a:effectLst>
        </c:spPr>
      </c:pivotFmt>
      <c:pivotFmt>
        <c:idx val="99"/>
        <c:spPr>
          <a:solidFill>
            <a:schemeClr val="accent1"/>
          </a:solidFill>
          <a:ln>
            <a:noFill/>
          </a:ln>
          <a:effectLst>
            <a:outerShdw blurRad="317500" algn="ctr" rotWithShape="0">
              <a:prstClr val="black">
                <a:alpha val="25000"/>
              </a:prstClr>
            </a:outerShdw>
          </a:effectLst>
        </c:spPr>
      </c:pivotFmt>
      <c:pivotFmt>
        <c:idx val="100"/>
        <c:spPr>
          <a:solidFill>
            <a:schemeClr val="accent1"/>
          </a:solidFill>
          <a:ln>
            <a:noFill/>
          </a:ln>
          <a:effectLst>
            <a:outerShdw blurRad="317500" algn="ctr" rotWithShape="0">
              <a:prstClr val="black">
                <a:alpha val="25000"/>
              </a:prstClr>
            </a:outerShdw>
          </a:effectLst>
        </c:spPr>
      </c:pivotFmt>
      <c:pivotFmt>
        <c:idx val="101"/>
        <c:spPr>
          <a:solidFill>
            <a:schemeClr val="accent1"/>
          </a:solidFill>
          <a:ln>
            <a:noFill/>
          </a:ln>
          <a:effectLst>
            <a:outerShdw blurRad="317500" algn="ctr" rotWithShape="0">
              <a:prstClr val="black">
                <a:alpha val="25000"/>
              </a:prstClr>
            </a:outerShdw>
          </a:effectLst>
        </c:spPr>
      </c:pivotFmt>
      <c:pivotFmt>
        <c:idx val="102"/>
        <c:spPr>
          <a:solidFill>
            <a:schemeClr val="accent1"/>
          </a:solidFill>
          <a:ln>
            <a:noFill/>
          </a:ln>
          <a:effectLst>
            <a:outerShdw blurRad="317500" algn="ctr" rotWithShape="0">
              <a:prstClr val="black">
                <a:alpha val="25000"/>
              </a:prstClr>
            </a:outerShdw>
          </a:effectLst>
        </c:spPr>
      </c:pivotFmt>
      <c:pivotFmt>
        <c:idx val="103"/>
        <c:spPr>
          <a:solidFill>
            <a:schemeClr val="accent1"/>
          </a:solidFill>
          <a:ln>
            <a:noFill/>
          </a:ln>
          <a:effectLst>
            <a:outerShdw blurRad="317500" algn="ctr" rotWithShape="0">
              <a:prstClr val="black">
                <a:alpha val="25000"/>
              </a:prstClr>
            </a:outerShdw>
          </a:effectLst>
        </c:spPr>
      </c:pivotFmt>
      <c:pivotFmt>
        <c:idx val="104"/>
        <c:spPr>
          <a:solidFill>
            <a:schemeClr val="accent1"/>
          </a:solidFill>
          <a:ln>
            <a:noFill/>
          </a:ln>
          <a:effectLst>
            <a:outerShdw blurRad="317500" algn="ctr" rotWithShape="0">
              <a:prstClr val="black">
                <a:alpha val="25000"/>
              </a:prstClr>
            </a:outerShdw>
          </a:effectLst>
        </c:spPr>
      </c:pivotFmt>
      <c:pivotFmt>
        <c:idx val="105"/>
        <c:spPr>
          <a:solidFill>
            <a:schemeClr val="accent1"/>
          </a:solidFill>
          <a:ln>
            <a:noFill/>
          </a:ln>
          <a:effectLst>
            <a:outerShdw blurRad="317500" algn="ctr" rotWithShape="0">
              <a:prstClr val="black">
                <a:alpha val="25000"/>
              </a:prstClr>
            </a:outerShdw>
          </a:effectLst>
        </c:spPr>
      </c:pivotFmt>
      <c:pivotFmt>
        <c:idx val="106"/>
        <c:spPr>
          <a:solidFill>
            <a:schemeClr val="accent1"/>
          </a:solidFill>
          <a:ln>
            <a:noFill/>
          </a:ln>
          <a:effectLst>
            <a:outerShdw blurRad="317500" algn="ctr" rotWithShape="0">
              <a:prstClr val="black">
                <a:alpha val="25000"/>
              </a:prstClr>
            </a:outerShdw>
          </a:effectLst>
        </c:spPr>
      </c:pivotFmt>
      <c:pivotFmt>
        <c:idx val="107"/>
        <c:spPr>
          <a:solidFill>
            <a:schemeClr val="accent1"/>
          </a:solidFill>
          <a:ln>
            <a:noFill/>
          </a:ln>
          <a:effectLst>
            <a:outerShdw blurRad="317500" algn="ctr" rotWithShape="0">
              <a:prstClr val="black">
                <a:alpha val="25000"/>
              </a:prstClr>
            </a:outerShdw>
          </a:effectLst>
        </c:spPr>
      </c:pivotFmt>
      <c:pivotFmt>
        <c:idx val="108"/>
        <c:spPr>
          <a:solidFill>
            <a:schemeClr val="accent1"/>
          </a:solidFill>
          <a:ln>
            <a:noFill/>
          </a:ln>
          <a:effectLst>
            <a:outerShdw blurRad="317500" algn="ctr" rotWithShape="0">
              <a:prstClr val="black">
                <a:alpha val="25000"/>
              </a:prstClr>
            </a:outerShdw>
          </a:effectLst>
        </c:spPr>
      </c:pivotFmt>
      <c:pivotFmt>
        <c:idx val="109"/>
        <c:spPr>
          <a:solidFill>
            <a:schemeClr val="accent1"/>
          </a:solidFill>
          <a:ln>
            <a:noFill/>
          </a:ln>
          <a:effectLst>
            <a:outerShdw blurRad="317500" algn="ctr" rotWithShape="0">
              <a:prstClr val="black">
                <a:alpha val="25000"/>
              </a:prstClr>
            </a:outerShdw>
          </a:effectLst>
        </c:spPr>
      </c:pivotFmt>
      <c:pivotFmt>
        <c:idx val="110"/>
        <c:spPr>
          <a:solidFill>
            <a:schemeClr val="accent1"/>
          </a:solidFill>
          <a:ln>
            <a:noFill/>
          </a:ln>
          <a:effectLst>
            <a:outerShdw blurRad="317500" algn="ctr" rotWithShape="0">
              <a:prstClr val="black">
                <a:alpha val="25000"/>
              </a:prstClr>
            </a:outerShdw>
          </a:effectLst>
        </c:spPr>
      </c:pivotFmt>
      <c:pivotFmt>
        <c:idx val="111"/>
        <c:spPr>
          <a:solidFill>
            <a:schemeClr val="accent1"/>
          </a:solidFill>
          <a:ln>
            <a:noFill/>
          </a:ln>
          <a:effectLst>
            <a:outerShdw blurRad="317500" algn="ctr" rotWithShape="0">
              <a:prstClr val="black">
                <a:alpha val="25000"/>
              </a:prstClr>
            </a:outerShdw>
          </a:effectLst>
        </c:spPr>
      </c:pivotFmt>
      <c:pivotFmt>
        <c:idx val="112"/>
        <c:spPr>
          <a:solidFill>
            <a:schemeClr val="accent1"/>
          </a:solidFill>
          <a:ln>
            <a:noFill/>
          </a:ln>
          <a:effectLst>
            <a:outerShdw blurRad="317500" algn="ctr" rotWithShape="0">
              <a:prstClr val="black">
                <a:alpha val="25000"/>
              </a:prstClr>
            </a:outerShdw>
          </a:effectLst>
        </c:spPr>
      </c:pivotFmt>
      <c:pivotFmt>
        <c:idx val="113"/>
        <c:spPr>
          <a:solidFill>
            <a:schemeClr val="accent1"/>
          </a:solidFill>
          <a:ln>
            <a:noFill/>
          </a:ln>
          <a:effectLst>
            <a:outerShdw blurRad="317500" algn="ctr" rotWithShape="0">
              <a:prstClr val="black">
                <a:alpha val="25000"/>
              </a:prstClr>
            </a:outerShdw>
          </a:effectLst>
        </c:spPr>
      </c:pivotFmt>
      <c:pivotFmt>
        <c:idx val="114"/>
        <c:spPr>
          <a:solidFill>
            <a:schemeClr val="accent1"/>
          </a:solidFill>
          <a:ln>
            <a:noFill/>
          </a:ln>
          <a:effectLst>
            <a:outerShdw blurRad="317500" algn="ctr" rotWithShape="0">
              <a:prstClr val="black">
                <a:alpha val="25000"/>
              </a:prstClr>
            </a:outerShdw>
          </a:effectLst>
        </c:spPr>
      </c:pivotFmt>
      <c:pivotFmt>
        <c:idx val="115"/>
        <c:spPr>
          <a:solidFill>
            <a:schemeClr val="accent1"/>
          </a:solidFill>
          <a:ln>
            <a:noFill/>
          </a:ln>
          <a:effectLst>
            <a:outerShdw blurRad="317500" algn="ctr" rotWithShape="0">
              <a:prstClr val="black">
                <a:alpha val="25000"/>
              </a:prstClr>
            </a:outerShdw>
          </a:effectLst>
        </c:spPr>
      </c:pivotFmt>
      <c:pivotFmt>
        <c:idx val="116"/>
        <c:spPr>
          <a:solidFill>
            <a:schemeClr val="accent1"/>
          </a:solidFill>
          <a:ln>
            <a:noFill/>
          </a:ln>
          <a:effectLst>
            <a:outerShdw blurRad="317500" algn="ctr" rotWithShape="0">
              <a:prstClr val="black">
                <a:alpha val="25000"/>
              </a:prstClr>
            </a:outerShdw>
          </a:effectLst>
        </c:spPr>
      </c:pivotFmt>
      <c:pivotFmt>
        <c:idx val="117"/>
        <c:spPr>
          <a:solidFill>
            <a:schemeClr val="accent1"/>
          </a:solidFill>
          <a:ln>
            <a:noFill/>
          </a:ln>
          <a:effectLst>
            <a:outerShdw blurRad="317500" algn="ctr" rotWithShape="0">
              <a:prstClr val="black">
                <a:alpha val="25000"/>
              </a:prstClr>
            </a:outerShdw>
          </a:effectLst>
        </c:spPr>
      </c:pivotFmt>
      <c:pivotFmt>
        <c:idx val="118"/>
        <c:spPr>
          <a:solidFill>
            <a:schemeClr val="accent1"/>
          </a:solidFill>
          <a:ln>
            <a:noFill/>
          </a:ln>
          <a:effectLst>
            <a:outerShdw blurRad="317500" algn="ctr" rotWithShape="0">
              <a:prstClr val="black">
                <a:alpha val="25000"/>
              </a:prstClr>
            </a:outerShdw>
          </a:effectLst>
        </c:spPr>
      </c:pivotFmt>
      <c:pivotFmt>
        <c:idx val="119"/>
        <c:spPr>
          <a:solidFill>
            <a:schemeClr val="accent1"/>
          </a:solidFill>
          <a:ln>
            <a:noFill/>
          </a:ln>
          <a:effectLst>
            <a:outerShdw blurRad="317500" algn="ctr" rotWithShape="0">
              <a:prstClr val="black">
                <a:alpha val="25000"/>
              </a:prstClr>
            </a:outerShdw>
          </a:effectLst>
        </c:spPr>
      </c:pivotFmt>
      <c:pivotFmt>
        <c:idx val="120"/>
        <c:spPr>
          <a:solidFill>
            <a:schemeClr val="accent1"/>
          </a:solidFill>
          <a:ln>
            <a:noFill/>
          </a:ln>
          <a:effectLst>
            <a:outerShdw blurRad="317500" algn="ctr" rotWithShape="0">
              <a:prstClr val="black">
                <a:alpha val="25000"/>
              </a:prstClr>
            </a:outerShdw>
          </a:effectLst>
        </c:spPr>
      </c:pivotFmt>
      <c:pivotFmt>
        <c:idx val="121"/>
        <c:spPr>
          <a:solidFill>
            <a:schemeClr val="accent1"/>
          </a:solidFill>
          <a:ln>
            <a:noFill/>
          </a:ln>
          <a:effectLst>
            <a:outerShdw blurRad="317500" algn="ctr" rotWithShape="0">
              <a:prstClr val="black">
                <a:alpha val="25000"/>
              </a:prstClr>
            </a:outerShdw>
          </a:effectLst>
        </c:spPr>
      </c:pivotFmt>
      <c:pivotFmt>
        <c:idx val="122"/>
        <c:spPr>
          <a:solidFill>
            <a:schemeClr val="accent1"/>
          </a:solidFill>
          <a:ln>
            <a:noFill/>
          </a:ln>
          <a:effectLst>
            <a:outerShdw blurRad="317500" algn="ctr" rotWithShape="0">
              <a:prstClr val="black">
                <a:alpha val="25000"/>
              </a:prstClr>
            </a:outerShdw>
          </a:effectLst>
        </c:spPr>
      </c:pivotFmt>
      <c:pivotFmt>
        <c:idx val="123"/>
        <c:spPr>
          <a:solidFill>
            <a:schemeClr val="accent1"/>
          </a:solidFill>
          <a:ln>
            <a:noFill/>
          </a:ln>
          <a:effectLst>
            <a:outerShdw blurRad="317500" algn="ctr" rotWithShape="0">
              <a:prstClr val="black">
                <a:alpha val="25000"/>
              </a:prstClr>
            </a:outerShdw>
          </a:effectLst>
        </c:spPr>
      </c:pivotFmt>
      <c:pivotFmt>
        <c:idx val="124"/>
        <c:spPr>
          <a:solidFill>
            <a:schemeClr val="accent1"/>
          </a:solidFill>
          <a:ln>
            <a:noFill/>
          </a:ln>
          <a:effectLst>
            <a:outerShdw blurRad="317500" algn="ctr" rotWithShape="0">
              <a:prstClr val="black">
                <a:alpha val="25000"/>
              </a:prstClr>
            </a:outerShdw>
          </a:effectLst>
        </c:spPr>
      </c:pivotFmt>
      <c:pivotFmt>
        <c:idx val="125"/>
        <c:spPr>
          <a:solidFill>
            <a:schemeClr val="accent1"/>
          </a:solidFill>
          <a:ln>
            <a:noFill/>
          </a:ln>
          <a:effectLst>
            <a:outerShdw blurRad="317500" algn="ctr" rotWithShape="0">
              <a:prstClr val="black">
                <a:alpha val="25000"/>
              </a:prstClr>
            </a:outerShdw>
          </a:effectLst>
        </c:spPr>
      </c:pivotFmt>
      <c:pivotFmt>
        <c:idx val="126"/>
        <c:spPr>
          <a:solidFill>
            <a:schemeClr val="accent1"/>
          </a:solidFill>
          <a:ln>
            <a:noFill/>
          </a:ln>
          <a:effectLst>
            <a:outerShdw blurRad="317500" algn="ctr" rotWithShape="0">
              <a:prstClr val="black">
                <a:alpha val="25000"/>
              </a:prstClr>
            </a:outerShdw>
          </a:effectLst>
        </c:spPr>
      </c:pivotFmt>
      <c:pivotFmt>
        <c:idx val="127"/>
        <c:spPr>
          <a:solidFill>
            <a:schemeClr val="accent1"/>
          </a:solidFill>
          <a:ln>
            <a:noFill/>
          </a:ln>
          <a:effectLst>
            <a:outerShdw blurRad="317500" algn="ctr" rotWithShape="0">
              <a:prstClr val="black">
                <a:alpha val="25000"/>
              </a:prstClr>
            </a:outerShdw>
          </a:effectLst>
        </c:spPr>
      </c:pivotFmt>
      <c:pivotFmt>
        <c:idx val="128"/>
        <c:spPr>
          <a:solidFill>
            <a:schemeClr val="accent1"/>
          </a:solidFill>
          <a:ln>
            <a:noFill/>
          </a:ln>
          <a:effectLst>
            <a:outerShdw blurRad="317500" algn="ctr" rotWithShape="0">
              <a:prstClr val="black">
                <a:alpha val="25000"/>
              </a:prstClr>
            </a:outerShdw>
          </a:effectLst>
        </c:spPr>
      </c:pivotFmt>
      <c:pivotFmt>
        <c:idx val="129"/>
        <c:spPr>
          <a:solidFill>
            <a:schemeClr val="accent1"/>
          </a:solidFill>
          <a:ln>
            <a:noFill/>
          </a:ln>
          <a:effectLst>
            <a:outerShdw blurRad="317500" algn="ctr" rotWithShape="0">
              <a:prstClr val="black">
                <a:alpha val="25000"/>
              </a:prstClr>
            </a:outerShdw>
          </a:effectLst>
        </c:spPr>
      </c:pivotFmt>
      <c:pivotFmt>
        <c:idx val="130"/>
        <c:spPr>
          <a:solidFill>
            <a:schemeClr val="accent1"/>
          </a:solidFill>
          <a:ln>
            <a:noFill/>
          </a:ln>
          <a:effectLst>
            <a:outerShdw blurRad="317500" algn="ctr" rotWithShape="0">
              <a:prstClr val="black">
                <a:alpha val="25000"/>
              </a:prstClr>
            </a:outerShdw>
          </a:effectLst>
        </c:spPr>
      </c:pivotFmt>
      <c:pivotFmt>
        <c:idx val="131"/>
        <c:spPr>
          <a:solidFill>
            <a:schemeClr val="accent1"/>
          </a:solidFill>
          <a:ln>
            <a:noFill/>
          </a:ln>
          <a:effectLst>
            <a:outerShdw blurRad="317500" algn="ctr" rotWithShape="0">
              <a:prstClr val="black">
                <a:alpha val="25000"/>
              </a:prstClr>
            </a:outerShdw>
          </a:effectLst>
        </c:spPr>
      </c:pivotFmt>
      <c:pivotFmt>
        <c:idx val="132"/>
        <c:spPr>
          <a:solidFill>
            <a:schemeClr val="accent1"/>
          </a:solidFill>
          <a:ln>
            <a:noFill/>
          </a:ln>
          <a:effectLst>
            <a:outerShdw blurRad="317500" algn="ctr" rotWithShape="0">
              <a:prstClr val="black">
                <a:alpha val="25000"/>
              </a:prstClr>
            </a:outerShdw>
          </a:effectLst>
        </c:spPr>
      </c:pivotFmt>
      <c:pivotFmt>
        <c:idx val="133"/>
        <c:spPr>
          <a:solidFill>
            <a:schemeClr val="accent1"/>
          </a:solidFill>
          <a:ln>
            <a:noFill/>
          </a:ln>
          <a:effectLst>
            <a:outerShdw blurRad="317500" algn="ctr" rotWithShape="0">
              <a:prstClr val="black">
                <a:alpha val="25000"/>
              </a:prstClr>
            </a:outerShdw>
          </a:effectLst>
        </c:spPr>
      </c:pivotFmt>
      <c:pivotFmt>
        <c:idx val="134"/>
        <c:spPr>
          <a:solidFill>
            <a:schemeClr val="accent1"/>
          </a:solidFill>
          <a:ln>
            <a:noFill/>
          </a:ln>
          <a:effectLst>
            <a:outerShdw blurRad="317500" algn="ctr" rotWithShape="0">
              <a:prstClr val="black">
                <a:alpha val="25000"/>
              </a:prstClr>
            </a:outerShdw>
          </a:effectLst>
        </c:spPr>
      </c:pivotFmt>
      <c:pivotFmt>
        <c:idx val="135"/>
        <c:spPr>
          <a:solidFill>
            <a:schemeClr val="accent1"/>
          </a:solidFill>
          <a:ln>
            <a:noFill/>
          </a:ln>
          <a:effectLst>
            <a:outerShdw blurRad="317500" algn="ctr" rotWithShape="0">
              <a:prstClr val="black">
                <a:alpha val="25000"/>
              </a:prstClr>
            </a:outerShdw>
          </a:effectLst>
        </c:spPr>
      </c:pivotFmt>
      <c:pivotFmt>
        <c:idx val="136"/>
        <c:spPr>
          <a:solidFill>
            <a:schemeClr val="accent1"/>
          </a:solidFill>
          <a:ln>
            <a:noFill/>
          </a:ln>
          <a:effectLst>
            <a:outerShdw blurRad="317500" algn="ctr" rotWithShape="0">
              <a:prstClr val="black">
                <a:alpha val="25000"/>
              </a:prstClr>
            </a:outerShdw>
          </a:effectLst>
        </c:spPr>
      </c:pivotFmt>
      <c:pivotFmt>
        <c:idx val="137"/>
        <c:spPr>
          <a:solidFill>
            <a:schemeClr val="accent1"/>
          </a:solidFill>
          <a:ln>
            <a:noFill/>
          </a:ln>
          <a:effectLst>
            <a:outerShdw blurRad="317500" algn="ctr" rotWithShape="0">
              <a:prstClr val="black">
                <a:alpha val="25000"/>
              </a:prstClr>
            </a:outerShdw>
          </a:effectLst>
        </c:spPr>
      </c:pivotFmt>
      <c:pivotFmt>
        <c:idx val="138"/>
        <c:spPr>
          <a:solidFill>
            <a:schemeClr val="accent1"/>
          </a:solidFill>
          <a:ln>
            <a:noFill/>
          </a:ln>
          <a:effectLst>
            <a:outerShdw blurRad="317500" algn="ctr" rotWithShape="0">
              <a:prstClr val="black">
                <a:alpha val="25000"/>
              </a:prstClr>
            </a:outerShdw>
          </a:effectLst>
        </c:spPr>
      </c:pivotFmt>
      <c:pivotFmt>
        <c:idx val="139"/>
        <c:spPr>
          <a:solidFill>
            <a:schemeClr val="accent1"/>
          </a:solidFill>
          <a:ln>
            <a:noFill/>
          </a:ln>
          <a:effectLst>
            <a:outerShdw blurRad="317500" algn="ctr" rotWithShape="0">
              <a:prstClr val="black">
                <a:alpha val="25000"/>
              </a:prstClr>
            </a:outerShdw>
          </a:effectLst>
        </c:spPr>
      </c:pivotFmt>
      <c:pivotFmt>
        <c:idx val="140"/>
        <c:spPr>
          <a:solidFill>
            <a:schemeClr val="accent1"/>
          </a:solidFill>
          <a:ln>
            <a:noFill/>
          </a:ln>
          <a:effectLst>
            <a:outerShdw blurRad="317500" algn="ctr" rotWithShape="0">
              <a:prstClr val="black">
                <a:alpha val="25000"/>
              </a:prstClr>
            </a:outerShdw>
          </a:effectLst>
        </c:spPr>
      </c:pivotFmt>
      <c:pivotFmt>
        <c:idx val="141"/>
        <c:spPr>
          <a:solidFill>
            <a:schemeClr val="accent1"/>
          </a:solidFill>
          <a:ln>
            <a:noFill/>
          </a:ln>
          <a:effectLst>
            <a:outerShdw blurRad="317500" algn="ctr" rotWithShape="0">
              <a:prstClr val="black">
                <a:alpha val="25000"/>
              </a:prstClr>
            </a:outerShdw>
          </a:effectLst>
        </c:spPr>
      </c:pivotFmt>
      <c:pivotFmt>
        <c:idx val="142"/>
        <c:spPr>
          <a:solidFill>
            <a:schemeClr val="accent1"/>
          </a:solidFill>
          <a:ln>
            <a:noFill/>
          </a:ln>
          <a:effectLst>
            <a:outerShdw blurRad="317500" algn="ctr" rotWithShape="0">
              <a:prstClr val="black">
                <a:alpha val="25000"/>
              </a:prstClr>
            </a:outerShdw>
          </a:effectLst>
        </c:spPr>
      </c:pivotFmt>
      <c:pivotFmt>
        <c:idx val="143"/>
        <c:spPr>
          <a:solidFill>
            <a:schemeClr val="accent1"/>
          </a:solidFill>
          <a:ln>
            <a:noFill/>
          </a:ln>
          <a:effectLst>
            <a:outerShdw blurRad="317500" algn="ctr" rotWithShape="0">
              <a:prstClr val="black">
                <a:alpha val="25000"/>
              </a:prstClr>
            </a:outerShdw>
          </a:effectLst>
        </c:spPr>
      </c:pivotFmt>
      <c:pivotFmt>
        <c:idx val="144"/>
        <c:spPr>
          <a:solidFill>
            <a:schemeClr val="accent1"/>
          </a:solidFill>
          <a:ln>
            <a:noFill/>
          </a:ln>
          <a:effectLst>
            <a:outerShdw blurRad="317500" algn="ctr" rotWithShape="0">
              <a:prstClr val="black">
                <a:alpha val="25000"/>
              </a:prstClr>
            </a:outerShdw>
          </a:effectLst>
        </c:spPr>
      </c:pivotFmt>
      <c:pivotFmt>
        <c:idx val="145"/>
        <c:spPr>
          <a:solidFill>
            <a:schemeClr val="accent1"/>
          </a:solidFill>
          <a:ln>
            <a:noFill/>
          </a:ln>
          <a:effectLst>
            <a:outerShdw blurRad="317500" algn="ctr" rotWithShape="0">
              <a:prstClr val="black">
                <a:alpha val="25000"/>
              </a:prstClr>
            </a:outerShdw>
          </a:effectLst>
        </c:spPr>
      </c:pivotFmt>
      <c:pivotFmt>
        <c:idx val="146"/>
        <c:spPr>
          <a:solidFill>
            <a:schemeClr val="accent1"/>
          </a:solidFill>
          <a:ln>
            <a:noFill/>
          </a:ln>
          <a:effectLst>
            <a:outerShdw blurRad="317500" algn="ctr" rotWithShape="0">
              <a:prstClr val="black">
                <a:alpha val="25000"/>
              </a:prstClr>
            </a:outerShdw>
          </a:effectLst>
        </c:spPr>
      </c:pivotFmt>
      <c:pivotFmt>
        <c:idx val="147"/>
        <c:spPr>
          <a:solidFill>
            <a:schemeClr val="accent1"/>
          </a:solidFill>
          <a:ln>
            <a:noFill/>
          </a:ln>
          <a:effectLst>
            <a:outerShdw blurRad="317500" algn="ctr" rotWithShape="0">
              <a:prstClr val="black">
                <a:alpha val="25000"/>
              </a:prstClr>
            </a:outerShdw>
          </a:effectLst>
        </c:spPr>
      </c:pivotFmt>
      <c:pivotFmt>
        <c:idx val="148"/>
        <c:spPr>
          <a:solidFill>
            <a:schemeClr val="accent1"/>
          </a:solidFill>
          <a:ln>
            <a:noFill/>
          </a:ln>
          <a:effectLst>
            <a:outerShdw blurRad="317500" algn="ctr" rotWithShape="0">
              <a:prstClr val="black">
                <a:alpha val="25000"/>
              </a:prstClr>
            </a:outerShdw>
          </a:effectLst>
        </c:spPr>
      </c:pivotFmt>
      <c:pivotFmt>
        <c:idx val="149"/>
        <c:spPr>
          <a:solidFill>
            <a:schemeClr val="accent1"/>
          </a:solidFill>
          <a:ln>
            <a:noFill/>
          </a:ln>
          <a:effectLst>
            <a:outerShdw blurRad="317500" algn="ctr" rotWithShape="0">
              <a:prstClr val="black">
                <a:alpha val="25000"/>
              </a:prstClr>
            </a:outerShdw>
          </a:effectLst>
        </c:spPr>
      </c:pivotFmt>
      <c:pivotFmt>
        <c:idx val="150"/>
        <c:spPr>
          <a:solidFill>
            <a:schemeClr val="accent1"/>
          </a:solidFill>
          <a:ln>
            <a:noFill/>
          </a:ln>
          <a:effectLst>
            <a:outerShdw blurRad="317500" algn="ctr" rotWithShape="0">
              <a:prstClr val="black">
                <a:alpha val="25000"/>
              </a:prstClr>
            </a:outerShdw>
          </a:effectLst>
        </c:spPr>
      </c:pivotFmt>
      <c:pivotFmt>
        <c:idx val="151"/>
        <c:spPr>
          <a:solidFill>
            <a:schemeClr val="accent1"/>
          </a:solidFill>
          <a:ln>
            <a:noFill/>
          </a:ln>
          <a:effectLst>
            <a:outerShdw blurRad="317500" algn="ctr" rotWithShape="0">
              <a:prstClr val="black">
                <a:alpha val="25000"/>
              </a:prstClr>
            </a:outerShdw>
          </a:effectLst>
        </c:spPr>
      </c:pivotFmt>
      <c:pivotFmt>
        <c:idx val="152"/>
        <c:spPr>
          <a:solidFill>
            <a:schemeClr val="accent1"/>
          </a:solidFill>
          <a:ln>
            <a:noFill/>
          </a:ln>
          <a:effectLst>
            <a:outerShdw blurRad="317500" algn="ctr" rotWithShape="0">
              <a:prstClr val="black">
                <a:alpha val="25000"/>
              </a:prstClr>
            </a:outerShdw>
          </a:effectLst>
        </c:spPr>
      </c:pivotFmt>
      <c:pivotFmt>
        <c:idx val="153"/>
        <c:spPr>
          <a:solidFill>
            <a:schemeClr val="accent1"/>
          </a:solidFill>
          <a:ln>
            <a:noFill/>
          </a:ln>
          <a:effectLst>
            <a:outerShdw blurRad="317500" algn="ctr" rotWithShape="0">
              <a:prstClr val="black">
                <a:alpha val="25000"/>
              </a:prstClr>
            </a:outerShdw>
          </a:effectLst>
        </c:spPr>
      </c:pivotFmt>
      <c:pivotFmt>
        <c:idx val="154"/>
        <c:spPr>
          <a:solidFill>
            <a:schemeClr val="accent1"/>
          </a:solidFill>
          <a:ln>
            <a:noFill/>
          </a:ln>
          <a:effectLst>
            <a:outerShdw blurRad="317500" algn="ctr" rotWithShape="0">
              <a:prstClr val="black">
                <a:alpha val="25000"/>
              </a:prstClr>
            </a:outerShdw>
          </a:effectLst>
        </c:spPr>
      </c:pivotFmt>
      <c:pivotFmt>
        <c:idx val="155"/>
        <c:spPr>
          <a:solidFill>
            <a:schemeClr val="accent1"/>
          </a:solidFill>
          <a:ln>
            <a:noFill/>
          </a:ln>
          <a:effectLst>
            <a:outerShdw blurRad="317500" algn="ctr" rotWithShape="0">
              <a:prstClr val="black">
                <a:alpha val="25000"/>
              </a:prstClr>
            </a:outerShdw>
          </a:effectLst>
        </c:spPr>
      </c:pivotFmt>
      <c:pivotFmt>
        <c:idx val="156"/>
        <c:spPr>
          <a:solidFill>
            <a:schemeClr val="accent1"/>
          </a:solidFill>
          <a:ln>
            <a:noFill/>
          </a:ln>
          <a:effectLst>
            <a:outerShdw blurRad="317500" algn="ctr" rotWithShape="0">
              <a:prstClr val="black">
                <a:alpha val="25000"/>
              </a:prstClr>
            </a:outerShdw>
          </a:effectLst>
        </c:spPr>
      </c:pivotFmt>
      <c:pivotFmt>
        <c:idx val="157"/>
        <c:spPr>
          <a:solidFill>
            <a:schemeClr val="accent1"/>
          </a:solidFill>
          <a:ln>
            <a:noFill/>
          </a:ln>
          <a:effectLst>
            <a:outerShdw blurRad="317500" algn="ctr" rotWithShape="0">
              <a:prstClr val="black">
                <a:alpha val="25000"/>
              </a:prstClr>
            </a:outerShdw>
          </a:effectLst>
        </c:spPr>
      </c:pivotFmt>
      <c:pivotFmt>
        <c:idx val="158"/>
        <c:spPr>
          <a:solidFill>
            <a:schemeClr val="accent1"/>
          </a:solidFill>
          <a:ln>
            <a:noFill/>
          </a:ln>
          <a:effectLst>
            <a:outerShdw blurRad="317500" algn="ctr" rotWithShape="0">
              <a:prstClr val="black">
                <a:alpha val="25000"/>
              </a:prstClr>
            </a:outerShdw>
          </a:effectLst>
        </c:spPr>
      </c:pivotFmt>
      <c:pivotFmt>
        <c:idx val="159"/>
        <c:spPr>
          <a:solidFill>
            <a:schemeClr val="accent1"/>
          </a:solidFill>
          <a:ln>
            <a:noFill/>
          </a:ln>
          <a:effectLst>
            <a:outerShdw blurRad="317500" algn="ctr" rotWithShape="0">
              <a:prstClr val="black">
                <a:alpha val="25000"/>
              </a:prstClr>
            </a:outerShdw>
          </a:effectLst>
        </c:spPr>
      </c:pivotFmt>
      <c:pivotFmt>
        <c:idx val="160"/>
        <c:spPr>
          <a:solidFill>
            <a:schemeClr val="accent1"/>
          </a:solidFill>
          <a:ln>
            <a:noFill/>
          </a:ln>
          <a:effectLst>
            <a:outerShdw blurRad="317500" algn="ctr" rotWithShape="0">
              <a:prstClr val="black">
                <a:alpha val="25000"/>
              </a:prstClr>
            </a:outerShdw>
          </a:effectLst>
        </c:spPr>
      </c:pivotFmt>
      <c:pivotFmt>
        <c:idx val="161"/>
        <c:spPr>
          <a:solidFill>
            <a:schemeClr val="accent1"/>
          </a:solidFill>
          <a:ln>
            <a:noFill/>
          </a:ln>
          <a:effectLst>
            <a:outerShdw blurRad="317500" algn="ctr" rotWithShape="0">
              <a:prstClr val="black">
                <a:alpha val="25000"/>
              </a:prstClr>
            </a:outerShdw>
          </a:effectLst>
        </c:spPr>
      </c:pivotFmt>
      <c:pivotFmt>
        <c:idx val="162"/>
        <c:spPr>
          <a:solidFill>
            <a:schemeClr val="accent1"/>
          </a:solidFill>
          <a:ln>
            <a:noFill/>
          </a:ln>
          <a:effectLst>
            <a:outerShdw blurRad="317500" algn="ctr" rotWithShape="0">
              <a:prstClr val="black">
                <a:alpha val="25000"/>
              </a:prstClr>
            </a:outerShdw>
          </a:effectLst>
        </c:spPr>
      </c:pivotFmt>
      <c:pivotFmt>
        <c:idx val="163"/>
        <c:spPr>
          <a:solidFill>
            <a:schemeClr val="accent1"/>
          </a:solidFill>
          <a:ln>
            <a:noFill/>
          </a:ln>
          <a:effectLst>
            <a:outerShdw blurRad="317500" algn="ctr" rotWithShape="0">
              <a:prstClr val="black">
                <a:alpha val="25000"/>
              </a:prstClr>
            </a:outerShdw>
          </a:effectLst>
        </c:spPr>
      </c:pivotFmt>
      <c:pivotFmt>
        <c:idx val="164"/>
        <c:spPr>
          <a:solidFill>
            <a:schemeClr val="accent1"/>
          </a:solidFill>
          <a:ln>
            <a:noFill/>
          </a:ln>
          <a:effectLst>
            <a:outerShdw blurRad="317500" algn="ctr" rotWithShape="0">
              <a:prstClr val="black">
                <a:alpha val="25000"/>
              </a:prstClr>
            </a:outerShdw>
          </a:effectLst>
        </c:spPr>
      </c:pivotFmt>
      <c:pivotFmt>
        <c:idx val="165"/>
        <c:spPr>
          <a:solidFill>
            <a:schemeClr val="accent1"/>
          </a:solidFill>
          <a:ln>
            <a:noFill/>
          </a:ln>
          <a:effectLst>
            <a:outerShdw blurRad="317500" algn="ctr" rotWithShape="0">
              <a:prstClr val="black">
                <a:alpha val="25000"/>
              </a:prstClr>
            </a:outerShdw>
          </a:effectLst>
        </c:spPr>
      </c:pivotFmt>
      <c:pivotFmt>
        <c:idx val="166"/>
        <c:spPr>
          <a:solidFill>
            <a:schemeClr val="accent1"/>
          </a:solidFill>
          <a:ln>
            <a:noFill/>
          </a:ln>
          <a:effectLst>
            <a:outerShdw blurRad="317500" algn="ctr" rotWithShape="0">
              <a:prstClr val="black">
                <a:alpha val="25000"/>
              </a:prstClr>
            </a:outerShdw>
          </a:effectLst>
        </c:spPr>
      </c:pivotFmt>
      <c:pivotFmt>
        <c:idx val="167"/>
        <c:spPr>
          <a:solidFill>
            <a:schemeClr val="accent1"/>
          </a:solidFill>
          <a:ln>
            <a:noFill/>
          </a:ln>
          <a:effectLst>
            <a:outerShdw blurRad="317500" algn="ctr" rotWithShape="0">
              <a:prstClr val="black">
                <a:alpha val="25000"/>
              </a:prstClr>
            </a:outerShdw>
          </a:effectLst>
        </c:spPr>
      </c:pivotFmt>
      <c:pivotFmt>
        <c:idx val="168"/>
        <c:spPr>
          <a:solidFill>
            <a:schemeClr val="accent1"/>
          </a:solidFill>
          <a:ln>
            <a:noFill/>
          </a:ln>
          <a:effectLst>
            <a:outerShdw blurRad="317500" algn="ctr" rotWithShape="0">
              <a:prstClr val="black">
                <a:alpha val="25000"/>
              </a:prstClr>
            </a:outerShdw>
          </a:effectLst>
        </c:spPr>
      </c:pivotFmt>
      <c:pivotFmt>
        <c:idx val="169"/>
        <c:spPr>
          <a:solidFill>
            <a:schemeClr val="accent1"/>
          </a:solidFill>
          <a:ln>
            <a:noFill/>
          </a:ln>
          <a:effectLst>
            <a:outerShdw blurRad="317500" algn="ctr" rotWithShape="0">
              <a:prstClr val="black">
                <a:alpha val="25000"/>
              </a:prstClr>
            </a:outerShdw>
          </a:effectLst>
        </c:spPr>
      </c:pivotFmt>
      <c:pivotFmt>
        <c:idx val="170"/>
        <c:spPr>
          <a:solidFill>
            <a:schemeClr val="accent1"/>
          </a:solidFill>
          <a:ln>
            <a:noFill/>
          </a:ln>
          <a:effectLst>
            <a:outerShdw blurRad="317500" algn="ctr" rotWithShape="0">
              <a:prstClr val="black">
                <a:alpha val="25000"/>
              </a:prstClr>
            </a:outerShdw>
          </a:effectLst>
        </c:spPr>
      </c:pivotFmt>
      <c:pivotFmt>
        <c:idx val="171"/>
        <c:spPr>
          <a:solidFill>
            <a:schemeClr val="accent1"/>
          </a:solidFill>
          <a:ln>
            <a:noFill/>
          </a:ln>
          <a:effectLst>
            <a:outerShdw blurRad="317500" algn="ctr" rotWithShape="0">
              <a:prstClr val="black">
                <a:alpha val="25000"/>
              </a:prstClr>
            </a:outerShdw>
          </a:effectLst>
        </c:spPr>
      </c:pivotFmt>
      <c:pivotFmt>
        <c:idx val="172"/>
        <c:spPr>
          <a:solidFill>
            <a:schemeClr val="accent1"/>
          </a:solidFill>
          <a:ln>
            <a:noFill/>
          </a:ln>
          <a:effectLst>
            <a:outerShdw blurRad="317500" algn="ctr" rotWithShape="0">
              <a:prstClr val="black">
                <a:alpha val="25000"/>
              </a:prstClr>
            </a:outerShdw>
          </a:effectLst>
        </c:spPr>
      </c:pivotFmt>
      <c:pivotFmt>
        <c:idx val="173"/>
        <c:spPr>
          <a:solidFill>
            <a:schemeClr val="accent1"/>
          </a:solidFill>
          <a:ln>
            <a:noFill/>
          </a:ln>
          <a:effectLst>
            <a:outerShdw blurRad="317500" algn="ctr" rotWithShape="0">
              <a:prstClr val="black">
                <a:alpha val="25000"/>
              </a:prstClr>
            </a:outerShdw>
          </a:effectLst>
        </c:spPr>
      </c:pivotFmt>
      <c:pivotFmt>
        <c:idx val="174"/>
        <c:spPr>
          <a:solidFill>
            <a:schemeClr val="accent1"/>
          </a:solidFill>
          <a:ln>
            <a:noFill/>
          </a:ln>
          <a:effectLst>
            <a:outerShdw blurRad="317500" algn="ctr" rotWithShape="0">
              <a:prstClr val="black">
                <a:alpha val="25000"/>
              </a:prstClr>
            </a:outerShdw>
          </a:effectLst>
        </c:spPr>
      </c:pivotFmt>
      <c:pivotFmt>
        <c:idx val="175"/>
        <c:spPr>
          <a:solidFill>
            <a:schemeClr val="accent1"/>
          </a:solidFill>
          <a:ln>
            <a:noFill/>
          </a:ln>
          <a:effectLst>
            <a:outerShdw blurRad="317500" algn="ctr" rotWithShape="0">
              <a:prstClr val="black">
                <a:alpha val="25000"/>
              </a:prstClr>
            </a:outerShdw>
          </a:effectLst>
        </c:spPr>
      </c:pivotFmt>
      <c:pivotFmt>
        <c:idx val="176"/>
        <c:spPr>
          <a:solidFill>
            <a:schemeClr val="accent1"/>
          </a:solidFill>
          <a:ln>
            <a:noFill/>
          </a:ln>
          <a:effectLst>
            <a:outerShdw blurRad="317500" algn="ctr" rotWithShape="0">
              <a:prstClr val="black">
                <a:alpha val="25000"/>
              </a:prstClr>
            </a:outerShdw>
          </a:effectLst>
        </c:spPr>
      </c:pivotFmt>
      <c:pivotFmt>
        <c:idx val="177"/>
        <c:spPr>
          <a:solidFill>
            <a:schemeClr val="accent1"/>
          </a:solidFill>
          <a:ln>
            <a:noFill/>
          </a:ln>
          <a:effectLst>
            <a:outerShdw blurRad="317500" algn="ctr" rotWithShape="0">
              <a:prstClr val="black">
                <a:alpha val="25000"/>
              </a:prstClr>
            </a:outerShdw>
          </a:effectLst>
        </c:spPr>
      </c:pivotFmt>
      <c:pivotFmt>
        <c:idx val="178"/>
        <c:spPr>
          <a:solidFill>
            <a:schemeClr val="accent1"/>
          </a:solidFill>
          <a:ln>
            <a:noFill/>
          </a:ln>
          <a:effectLst>
            <a:outerShdw blurRad="317500" algn="ctr" rotWithShape="0">
              <a:prstClr val="black">
                <a:alpha val="25000"/>
              </a:prstClr>
            </a:outerShdw>
          </a:effectLst>
        </c:spPr>
      </c:pivotFmt>
      <c:pivotFmt>
        <c:idx val="179"/>
        <c:spPr>
          <a:solidFill>
            <a:schemeClr val="accent1"/>
          </a:solidFill>
          <a:ln>
            <a:noFill/>
          </a:ln>
          <a:effectLst>
            <a:outerShdw blurRad="317500" algn="ctr" rotWithShape="0">
              <a:prstClr val="black">
                <a:alpha val="25000"/>
              </a:prstClr>
            </a:outerShdw>
          </a:effectLst>
        </c:spPr>
      </c:pivotFmt>
      <c:pivotFmt>
        <c:idx val="180"/>
        <c:spPr>
          <a:solidFill>
            <a:schemeClr val="accent1"/>
          </a:solidFill>
          <a:ln>
            <a:noFill/>
          </a:ln>
          <a:effectLst>
            <a:outerShdw blurRad="317500" algn="ctr" rotWithShape="0">
              <a:prstClr val="black">
                <a:alpha val="25000"/>
              </a:prstClr>
            </a:outerShdw>
          </a:effectLst>
        </c:spPr>
      </c:pivotFmt>
      <c:pivotFmt>
        <c:idx val="181"/>
        <c:spPr>
          <a:solidFill>
            <a:schemeClr val="accent1"/>
          </a:solidFill>
          <a:ln>
            <a:noFill/>
          </a:ln>
          <a:effectLst>
            <a:outerShdw blurRad="317500" algn="ctr" rotWithShape="0">
              <a:prstClr val="black">
                <a:alpha val="25000"/>
              </a:prstClr>
            </a:outerShdw>
          </a:effectLst>
        </c:spPr>
      </c:pivotFmt>
      <c:pivotFmt>
        <c:idx val="182"/>
        <c:spPr>
          <a:solidFill>
            <a:schemeClr val="accent1"/>
          </a:solidFill>
          <a:ln>
            <a:noFill/>
          </a:ln>
          <a:effectLst>
            <a:outerShdw blurRad="317500" algn="ctr" rotWithShape="0">
              <a:prstClr val="black">
                <a:alpha val="25000"/>
              </a:prstClr>
            </a:outerShdw>
          </a:effectLst>
        </c:spPr>
      </c:pivotFmt>
      <c:pivotFmt>
        <c:idx val="183"/>
        <c:spPr>
          <a:solidFill>
            <a:schemeClr val="accent1"/>
          </a:solidFill>
          <a:ln>
            <a:noFill/>
          </a:ln>
          <a:effectLst>
            <a:outerShdw blurRad="317500" algn="ctr" rotWithShape="0">
              <a:prstClr val="black">
                <a:alpha val="25000"/>
              </a:prstClr>
            </a:outerShdw>
          </a:effectLst>
        </c:spPr>
      </c:pivotFmt>
      <c:pivotFmt>
        <c:idx val="184"/>
        <c:spPr>
          <a:solidFill>
            <a:schemeClr val="accent1"/>
          </a:solidFill>
          <a:ln>
            <a:noFill/>
          </a:ln>
          <a:effectLst>
            <a:outerShdw blurRad="317500" algn="ctr" rotWithShape="0">
              <a:prstClr val="black">
                <a:alpha val="25000"/>
              </a:prstClr>
            </a:outerShdw>
          </a:effectLst>
        </c:spPr>
      </c:pivotFmt>
      <c:pivotFmt>
        <c:idx val="185"/>
        <c:spPr>
          <a:solidFill>
            <a:schemeClr val="accent1"/>
          </a:solidFill>
          <a:ln>
            <a:noFill/>
          </a:ln>
          <a:effectLst>
            <a:outerShdw blurRad="317500" algn="ctr" rotWithShape="0">
              <a:prstClr val="black">
                <a:alpha val="25000"/>
              </a:prstClr>
            </a:outerShdw>
          </a:effectLst>
        </c:spPr>
      </c:pivotFmt>
      <c:pivotFmt>
        <c:idx val="186"/>
        <c:spPr>
          <a:solidFill>
            <a:schemeClr val="accent1"/>
          </a:solidFill>
          <a:ln>
            <a:noFill/>
          </a:ln>
          <a:effectLst>
            <a:outerShdw blurRad="317500" algn="ctr" rotWithShape="0">
              <a:prstClr val="black">
                <a:alpha val="25000"/>
              </a:prstClr>
            </a:outerShdw>
          </a:effectLst>
        </c:spPr>
      </c:pivotFmt>
      <c:pivotFmt>
        <c:idx val="187"/>
        <c:spPr>
          <a:solidFill>
            <a:schemeClr val="accent1"/>
          </a:solidFill>
          <a:ln>
            <a:noFill/>
          </a:ln>
          <a:effectLst>
            <a:outerShdw blurRad="317500" algn="ctr" rotWithShape="0">
              <a:prstClr val="black">
                <a:alpha val="25000"/>
              </a:prstClr>
            </a:outerShdw>
          </a:effectLst>
        </c:spPr>
      </c:pivotFmt>
      <c:pivotFmt>
        <c:idx val="188"/>
        <c:spPr>
          <a:solidFill>
            <a:schemeClr val="accent1"/>
          </a:solidFill>
          <a:ln>
            <a:noFill/>
          </a:ln>
          <a:effectLst>
            <a:outerShdw blurRad="317500" algn="ctr" rotWithShape="0">
              <a:prstClr val="black">
                <a:alpha val="25000"/>
              </a:prstClr>
            </a:outerShdw>
          </a:effectLst>
        </c:spPr>
      </c:pivotFmt>
      <c:pivotFmt>
        <c:idx val="189"/>
        <c:spPr>
          <a:solidFill>
            <a:schemeClr val="accent1"/>
          </a:solidFill>
          <a:ln>
            <a:noFill/>
          </a:ln>
          <a:effectLst>
            <a:outerShdw blurRad="317500" algn="ctr" rotWithShape="0">
              <a:prstClr val="black">
                <a:alpha val="25000"/>
              </a:prstClr>
            </a:outerShdw>
          </a:effectLst>
        </c:spPr>
      </c:pivotFmt>
      <c:pivotFmt>
        <c:idx val="190"/>
        <c:spPr>
          <a:solidFill>
            <a:schemeClr val="accent1"/>
          </a:solidFill>
          <a:ln>
            <a:noFill/>
          </a:ln>
          <a:effectLst>
            <a:outerShdw blurRad="317500" algn="ctr" rotWithShape="0">
              <a:prstClr val="black">
                <a:alpha val="25000"/>
              </a:prstClr>
            </a:outerShdw>
          </a:effectLst>
        </c:spPr>
      </c:pivotFmt>
      <c:pivotFmt>
        <c:idx val="191"/>
        <c:spPr>
          <a:solidFill>
            <a:schemeClr val="accent1"/>
          </a:solidFill>
          <a:ln>
            <a:noFill/>
          </a:ln>
          <a:effectLst>
            <a:outerShdw blurRad="317500" algn="ctr" rotWithShape="0">
              <a:prstClr val="black">
                <a:alpha val="25000"/>
              </a:prstClr>
            </a:outerShdw>
          </a:effectLst>
        </c:spPr>
      </c:pivotFmt>
      <c:pivotFmt>
        <c:idx val="192"/>
        <c:spPr>
          <a:solidFill>
            <a:schemeClr val="accent1"/>
          </a:solidFill>
          <a:ln>
            <a:noFill/>
          </a:ln>
          <a:effectLst>
            <a:outerShdw blurRad="317500" algn="ctr" rotWithShape="0">
              <a:prstClr val="black">
                <a:alpha val="25000"/>
              </a:prstClr>
            </a:outerShdw>
          </a:effectLst>
        </c:spPr>
      </c:pivotFmt>
      <c:pivotFmt>
        <c:idx val="193"/>
        <c:spPr>
          <a:solidFill>
            <a:schemeClr val="accent1"/>
          </a:solidFill>
          <a:ln>
            <a:noFill/>
          </a:ln>
          <a:effectLst>
            <a:outerShdw blurRad="317500" algn="ctr" rotWithShape="0">
              <a:prstClr val="black">
                <a:alpha val="25000"/>
              </a:prstClr>
            </a:outerShdw>
          </a:effectLst>
        </c:spPr>
      </c:pivotFmt>
      <c:pivotFmt>
        <c:idx val="194"/>
        <c:spPr>
          <a:solidFill>
            <a:schemeClr val="accent1"/>
          </a:solidFill>
          <a:ln>
            <a:noFill/>
          </a:ln>
          <a:effectLst>
            <a:outerShdw blurRad="317500" algn="ctr" rotWithShape="0">
              <a:prstClr val="black">
                <a:alpha val="25000"/>
              </a:prstClr>
            </a:outerShdw>
          </a:effectLst>
        </c:spPr>
      </c:pivotFmt>
      <c:pivotFmt>
        <c:idx val="195"/>
        <c:spPr>
          <a:solidFill>
            <a:schemeClr val="accent1"/>
          </a:solidFill>
          <a:ln>
            <a:noFill/>
          </a:ln>
          <a:effectLst>
            <a:outerShdw blurRad="317500" algn="ctr" rotWithShape="0">
              <a:prstClr val="black">
                <a:alpha val="25000"/>
              </a:prstClr>
            </a:outerShdw>
          </a:effectLst>
        </c:spPr>
      </c:pivotFmt>
      <c:pivotFmt>
        <c:idx val="196"/>
        <c:spPr>
          <a:solidFill>
            <a:schemeClr val="accent1"/>
          </a:solidFill>
          <a:ln>
            <a:noFill/>
          </a:ln>
          <a:effectLst>
            <a:outerShdw blurRad="317500" algn="ctr" rotWithShape="0">
              <a:prstClr val="black">
                <a:alpha val="25000"/>
              </a:prstClr>
            </a:outerShdw>
          </a:effectLst>
        </c:spPr>
      </c:pivotFmt>
      <c:pivotFmt>
        <c:idx val="197"/>
        <c:spPr>
          <a:solidFill>
            <a:schemeClr val="accent1"/>
          </a:solidFill>
          <a:ln>
            <a:noFill/>
          </a:ln>
          <a:effectLst>
            <a:outerShdw blurRad="317500" algn="ctr" rotWithShape="0">
              <a:prstClr val="black">
                <a:alpha val="25000"/>
              </a:prstClr>
            </a:outerShdw>
          </a:effectLst>
        </c:spPr>
      </c:pivotFmt>
      <c:pivotFmt>
        <c:idx val="198"/>
        <c:spPr>
          <a:solidFill>
            <a:schemeClr val="accent1"/>
          </a:solidFill>
          <a:ln>
            <a:noFill/>
          </a:ln>
          <a:effectLst>
            <a:outerShdw blurRad="317500" algn="ctr" rotWithShape="0">
              <a:prstClr val="black">
                <a:alpha val="25000"/>
              </a:prstClr>
            </a:outerShdw>
          </a:effectLst>
        </c:spPr>
      </c:pivotFmt>
      <c:pivotFmt>
        <c:idx val="199"/>
        <c:spPr>
          <a:solidFill>
            <a:schemeClr val="accent1"/>
          </a:solidFill>
          <a:ln>
            <a:noFill/>
          </a:ln>
          <a:effectLst>
            <a:outerShdw blurRad="317500" algn="ctr" rotWithShape="0">
              <a:prstClr val="black">
                <a:alpha val="25000"/>
              </a:prstClr>
            </a:outerShdw>
          </a:effectLst>
        </c:spPr>
      </c:pivotFmt>
      <c:pivotFmt>
        <c:idx val="200"/>
        <c:spPr>
          <a:solidFill>
            <a:schemeClr val="accent1"/>
          </a:solidFill>
          <a:ln>
            <a:noFill/>
          </a:ln>
          <a:effectLst>
            <a:outerShdw blurRad="317500" algn="ctr" rotWithShape="0">
              <a:prstClr val="black">
                <a:alpha val="25000"/>
              </a:prstClr>
            </a:outerShdw>
          </a:effectLst>
        </c:spPr>
      </c:pivotFmt>
      <c:pivotFmt>
        <c:idx val="201"/>
        <c:spPr>
          <a:solidFill>
            <a:schemeClr val="accent1"/>
          </a:solidFill>
          <a:ln>
            <a:noFill/>
          </a:ln>
          <a:effectLst>
            <a:outerShdw blurRad="317500" algn="ctr" rotWithShape="0">
              <a:prstClr val="black">
                <a:alpha val="25000"/>
              </a:prstClr>
            </a:outerShdw>
          </a:effectLst>
        </c:spPr>
      </c:pivotFmt>
      <c:pivotFmt>
        <c:idx val="202"/>
        <c:spPr>
          <a:solidFill>
            <a:schemeClr val="accent1"/>
          </a:solidFill>
          <a:ln>
            <a:noFill/>
          </a:ln>
          <a:effectLst>
            <a:outerShdw blurRad="317500" algn="ctr" rotWithShape="0">
              <a:prstClr val="black">
                <a:alpha val="25000"/>
              </a:prstClr>
            </a:outerShdw>
          </a:effectLst>
        </c:spPr>
      </c:pivotFmt>
      <c:pivotFmt>
        <c:idx val="203"/>
        <c:spPr>
          <a:solidFill>
            <a:schemeClr val="accent1"/>
          </a:solidFill>
          <a:ln>
            <a:noFill/>
          </a:ln>
          <a:effectLst>
            <a:outerShdw blurRad="317500" algn="ctr" rotWithShape="0">
              <a:prstClr val="black">
                <a:alpha val="25000"/>
              </a:prstClr>
            </a:outerShdw>
          </a:effectLst>
        </c:spPr>
      </c:pivotFmt>
      <c:pivotFmt>
        <c:idx val="204"/>
        <c:spPr>
          <a:solidFill>
            <a:schemeClr val="accent1"/>
          </a:solidFill>
          <a:ln>
            <a:noFill/>
          </a:ln>
          <a:effectLst>
            <a:outerShdw blurRad="317500" algn="ctr" rotWithShape="0">
              <a:prstClr val="black">
                <a:alpha val="25000"/>
              </a:prstClr>
            </a:outerShdw>
          </a:effectLst>
        </c:spPr>
      </c:pivotFmt>
      <c:pivotFmt>
        <c:idx val="205"/>
        <c:spPr>
          <a:solidFill>
            <a:schemeClr val="accent1"/>
          </a:solidFill>
          <a:ln>
            <a:noFill/>
          </a:ln>
          <a:effectLst>
            <a:outerShdw blurRad="317500" algn="ctr" rotWithShape="0">
              <a:prstClr val="black">
                <a:alpha val="25000"/>
              </a:prstClr>
            </a:outerShdw>
          </a:effectLst>
        </c:spPr>
      </c:pivotFmt>
      <c:pivotFmt>
        <c:idx val="206"/>
        <c:spPr>
          <a:solidFill>
            <a:schemeClr val="accent1"/>
          </a:solidFill>
          <a:ln>
            <a:noFill/>
          </a:ln>
          <a:effectLst>
            <a:outerShdw blurRad="317500" algn="ctr" rotWithShape="0">
              <a:prstClr val="black">
                <a:alpha val="25000"/>
              </a:prstClr>
            </a:outerShdw>
          </a:effectLst>
        </c:spPr>
      </c:pivotFmt>
      <c:pivotFmt>
        <c:idx val="207"/>
        <c:spPr>
          <a:solidFill>
            <a:schemeClr val="accent1"/>
          </a:solidFill>
          <a:ln>
            <a:noFill/>
          </a:ln>
          <a:effectLst>
            <a:outerShdw blurRad="317500" algn="ctr" rotWithShape="0">
              <a:prstClr val="black">
                <a:alpha val="25000"/>
              </a:prstClr>
            </a:outerShdw>
          </a:effectLst>
        </c:spPr>
      </c:pivotFmt>
      <c:pivotFmt>
        <c:idx val="208"/>
        <c:spPr>
          <a:solidFill>
            <a:schemeClr val="accent1"/>
          </a:solidFill>
          <a:ln>
            <a:noFill/>
          </a:ln>
          <a:effectLst>
            <a:outerShdw blurRad="317500" algn="ctr" rotWithShape="0">
              <a:prstClr val="black">
                <a:alpha val="25000"/>
              </a:prstClr>
            </a:outerShdw>
          </a:effectLst>
        </c:spPr>
      </c:pivotFmt>
      <c:pivotFmt>
        <c:idx val="209"/>
        <c:spPr>
          <a:solidFill>
            <a:schemeClr val="accent1"/>
          </a:solidFill>
          <a:ln>
            <a:noFill/>
          </a:ln>
          <a:effectLst>
            <a:outerShdw blurRad="317500" algn="ctr" rotWithShape="0">
              <a:prstClr val="black">
                <a:alpha val="25000"/>
              </a:prstClr>
            </a:outerShdw>
          </a:effectLst>
        </c:spPr>
      </c:pivotFmt>
      <c:pivotFmt>
        <c:idx val="210"/>
        <c:spPr>
          <a:solidFill>
            <a:schemeClr val="accent1"/>
          </a:solidFill>
          <a:ln>
            <a:noFill/>
          </a:ln>
          <a:effectLst>
            <a:outerShdw blurRad="317500" algn="ctr" rotWithShape="0">
              <a:prstClr val="black">
                <a:alpha val="25000"/>
              </a:prstClr>
            </a:outerShdw>
          </a:effectLst>
        </c:spPr>
      </c:pivotFmt>
      <c:pivotFmt>
        <c:idx val="211"/>
        <c:spPr>
          <a:solidFill>
            <a:schemeClr val="accent1"/>
          </a:solidFill>
          <a:ln>
            <a:noFill/>
          </a:ln>
          <a:effectLst>
            <a:outerShdw blurRad="317500" algn="ctr" rotWithShape="0">
              <a:prstClr val="black">
                <a:alpha val="25000"/>
              </a:prstClr>
            </a:outerShdw>
          </a:effectLst>
        </c:spPr>
      </c:pivotFmt>
      <c:pivotFmt>
        <c:idx val="212"/>
        <c:spPr>
          <a:solidFill>
            <a:schemeClr val="accent1"/>
          </a:solidFill>
          <a:ln>
            <a:noFill/>
          </a:ln>
          <a:effectLst>
            <a:outerShdw blurRad="317500" algn="ctr" rotWithShape="0">
              <a:prstClr val="black">
                <a:alpha val="25000"/>
              </a:prstClr>
            </a:outerShdw>
          </a:effectLst>
        </c:spPr>
      </c:pivotFmt>
      <c:pivotFmt>
        <c:idx val="213"/>
        <c:spPr>
          <a:solidFill>
            <a:schemeClr val="accent1"/>
          </a:solidFill>
          <a:ln>
            <a:noFill/>
          </a:ln>
          <a:effectLst>
            <a:outerShdw blurRad="317500" algn="ctr" rotWithShape="0">
              <a:prstClr val="black">
                <a:alpha val="25000"/>
              </a:prstClr>
            </a:outerShdw>
          </a:effectLst>
        </c:spPr>
      </c:pivotFmt>
      <c:pivotFmt>
        <c:idx val="214"/>
        <c:spPr>
          <a:solidFill>
            <a:schemeClr val="accent1"/>
          </a:solidFill>
          <a:ln>
            <a:noFill/>
          </a:ln>
          <a:effectLst>
            <a:outerShdw blurRad="317500" algn="ctr" rotWithShape="0">
              <a:prstClr val="black">
                <a:alpha val="25000"/>
              </a:prstClr>
            </a:outerShdw>
          </a:effectLst>
        </c:spPr>
      </c:pivotFmt>
      <c:pivotFmt>
        <c:idx val="215"/>
        <c:spPr>
          <a:solidFill>
            <a:schemeClr val="accent1"/>
          </a:solidFill>
          <a:ln>
            <a:noFill/>
          </a:ln>
          <a:effectLst>
            <a:outerShdw blurRad="317500" algn="ctr" rotWithShape="0">
              <a:prstClr val="black">
                <a:alpha val="25000"/>
              </a:prstClr>
            </a:outerShdw>
          </a:effectLst>
        </c:spPr>
      </c:pivotFmt>
      <c:pivotFmt>
        <c:idx val="216"/>
        <c:spPr>
          <a:solidFill>
            <a:schemeClr val="accent1"/>
          </a:solidFill>
          <a:ln>
            <a:noFill/>
          </a:ln>
          <a:effectLst>
            <a:outerShdw blurRad="317500" algn="ctr" rotWithShape="0">
              <a:prstClr val="black">
                <a:alpha val="25000"/>
              </a:prstClr>
            </a:outerShdw>
          </a:effectLst>
        </c:spPr>
      </c:pivotFmt>
      <c:pivotFmt>
        <c:idx val="217"/>
        <c:spPr>
          <a:solidFill>
            <a:schemeClr val="accent1"/>
          </a:solidFill>
          <a:ln>
            <a:noFill/>
          </a:ln>
          <a:effectLst>
            <a:outerShdw blurRad="317500" algn="ctr" rotWithShape="0">
              <a:prstClr val="black">
                <a:alpha val="25000"/>
              </a:prstClr>
            </a:outerShdw>
          </a:effectLst>
        </c:spPr>
      </c:pivotFmt>
      <c:pivotFmt>
        <c:idx val="218"/>
        <c:spPr>
          <a:solidFill>
            <a:schemeClr val="accent1"/>
          </a:solidFill>
          <a:ln>
            <a:noFill/>
          </a:ln>
          <a:effectLst>
            <a:outerShdw blurRad="317500" algn="ctr" rotWithShape="0">
              <a:prstClr val="black">
                <a:alpha val="25000"/>
              </a:prstClr>
            </a:outerShdw>
          </a:effectLst>
        </c:spPr>
      </c:pivotFmt>
      <c:pivotFmt>
        <c:idx val="219"/>
        <c:spPr>
          <a:solidFill>
            <a:schemeClr val="accent1"/>
          </a:solidFill>
          <a:ln>
            <a:noFill/>
          </a:ln>
          <a:effectLst>
            <a:outerShdw blurRad="317500" algn="ctr" rotWithShape="0">
              <a:prstClr val="black">
                <a:alpha val="25000"/>
              </a:prstClr>
            </a:outerShdw>
          </a:effectLst>
        </c:spPr>
      </c:pivotFmt>
      <c:pivotFmt>
        <c:idx val="220"/>
        <c:spPr>
          <a:solidFill>
            <a:schemeClr val="accent1"/>
          </a:solidFill>
          <a:ln>
            <a:noFill/>
          </a:ln>
          <a:effectLst>
            <a:outerShdw blurRad="317500" algn="ctr" rotWithShape="0">
              <a:prstClr val="black">
                <a:alpha val="25000"/>
              </a:prstClr>
            </a:outerShdw>
          </a:effectLst>
        </c:spPr>
      </c:pivotFmt>
      <c:pivotFmt>
        <c:idx val="221"/>
        <c:spPr>
          <a:solidFill>
            <a:schemeClr val="accent1"/>
          </a:solidFill>
          <a:ln>
            <a:noFill/>
          </a:ln>
          <a:effectLst>
            <a:outerShdw blurRad="317500" algn="ctr" rotWithShape="0">
              <a:prstClr val="black">
                <a:alpha val="25000"/>
              </a:prstClr>
            </a:outerShdw>
          </a:effectLst>
        </c:spPr>
      </c:pivotFmt>
      <c:pivotFmt>
        <c:idx val="222"/>
        <c:spPr>
          <a:solidFill>
            <a:schemeClr val="accent1"/>
          </a:solidFill>
          <a:ln>
            <a:noFill/>
          </a:ln>
          <a:effectLst>
            <a:outerShdw blurRad="317500" algn="ctr" rotWithShape="0">
              <a:prstClr val="black">
                <a:alpha val="25000"/>
              </a:prstClr>
            </a:outerShdw>
          </a:effectLst>
        </c:spPr>
      </c:pivotFmt>
      <c:pivotFmt>
        <c:idx val="223"/>
        <c:spPr>
          <a:solidFill>
            <a:schemeClr val="accent1"/>
          </a:solidFill>
          <a:ln>
            <a:noFill/>
          </a:ln>
          <a:effectLst>
            <a:outerShdw blurRad="317500" algn="ctr" rotWithShape="0">
              <a:prstClr val="black">
                <a:alpha val="25000"/>
              </a:prstClr>
            </a:outerShdw>
          </a:effectLst>
        </c:spPr>
      </c:pivotFmt>
      <c:pivotFmt>
        <c:idx val="224"/>
        <c:spPr>
          <a:solidFill>
            <a:schemeClr val="accent1"/>
          </a:solidFill>
          <a:ln>
            <a:noFill/>
          </a:ln>
          <a:effectLst>
            <a:outerShdw blurRad="317500" algn="ctr" rotWithShape="0">
              <a:prstClr val="black">
                <a:alpha val="25000"/>
              </a:prstClr>
            </a:outerShdw>
          </a:effectLst>
        </c:spPr>
      </c:pivotFmt>
      <c:pivotFmt>
        <c:idx val="225"/>
        <c:spPr>
          <a:solidFill>
            <a:schemeClr val="accent1"/>
          </a:solidFill>
          <a:ln>
            <a:noFill/>
          </a:ln>
          <a:effectLst>
            <a:outerShdw blurRad="317500" algn="ctr" rotWithShape="0">
              <a:prstClr val="black">
                <a:alpha val="25000"/>
              </a:prstClr>
            </a:outerShdw>
          </a:effectLst>
        </c:spPr>
      </c:pivotFmt>
      <c:pivotFmt>
        <c:idx val="226"/>
        <c:spPr>
          <a:solidFill>
            <a:schemeClr val="accent1"/>
          </a:solidFill>
          <a:ln>
            <a:noFill/>
          </a:ln>
          <a:effectLst>
            <a:outerShdw blurRad="317500" algn="ctr" rotWithShape="0">
              <a:prstClr val="black">
                <a:alpha val="25000"/>
              </a:prstClr>
            </a:outerShdw>
          </a:effectLst>
        </c:spPr>
      </c:pivotFmt>
      <c:pivotFmt>
        <c:idx val="227"/>
        <c:spPr>
          <a:solidFill>
            <a:schemeClr val="accent1"/>
          </a:solidFill>
          <a:ln>
            <a:noFill/>
          </a:ln>
          <a:effectLst>
            <a:outerShdw blurRad="317500" algn="ctr" rotWithShape="0">
              <a:prstClr val="black">
                <a:alpha val="25000"/>
              </a:prstClr>
            </a:outerShdw>
          </a:effectLst>
        </c:spPr>
      </c:pivotFmt>
      <c:pivotFmt>
        <c:idx val="228"/>
        <c:spPr>
          <a:solidFill>
            <a:schemeClr val="accent1"/>
          </a:solidFill>
          <a:ln>
            <a:noFill/>
          </a:ln>
          <a:effectLst>
            <a:outerShdw blurRad="317500" algn="ctr" rotWithShape="0">
              <a:prstClr val="black">
                <a:alpha val="25000"/>
              </a:prstClr>
            </a:outerShdw>
          </a:effectLst>
        </c:spPr>
      </c:pivotFmt>
      <c:pivotFmt>
        <c:idx val="229"/>
        <c:spPr>
          <a:solidFill>
            <a:schemeClr val="accent1"/>
          </a:solidFill>
          <a:ln>
            <a:noFill/>
          </a:ln>
          <a:effectLst>
            <a:outerShdw blurRad="317500" algn="ctr" rotWithShape="0">
              <a:prstClr val="black">
                <a:alpha val="25000"/>
              </a:prstClr>
            </a:outerShdw>
          </a:effectLst>
        </c:spPr>
      </c:pivotFmt>
      <c:pivotFmt>
        <c:idx val="230"/>
        <c:spPr>
          <a:solidFill>
            <a:schemeClr val="accent1"/>
          </a:solidFill>
          <a:ln>
            <a:noFill/>
          </a:ln>
          <a:effectLst>
            <a:outerShdw blurRad="317500" algn="ctr" rotWithShape="0">
              <a:prstClr val="black">
                <a:alpha val="25000"/>
              </a:prstClr>
            </a:outerShdw>
          </a:effectLst>
        </c:spPr>
      </c:pivotFmt>
      <c:pivotFmt>
        <c:idx val="231"/>
        <c:spPr>
          <a:solidFill>
            <a:schemeClr val="accent1"/>
          </a:solidFill>
          <a:ln>
            <a:noFill/>
          </a:ln>
          <a:effectLst>
            <a:outerShdw blurRad="317500" algn="ctr" rotWithShape="0">
              <a:prstClr val="black">
                <a:alpha val="25000"/>
              </a:prstClr>
            </a:outerShdw>
          </a:effectLst>
        </c:spPr>
      </c:pivotFmt>
      <c:pivotFmt>
        <c:idx val="232"/>
        <c:spPr>
          <a:solidFill>
            <a:schemeClr val="accent1"/>
          </a:solidFill>
          <a:ln>
            <a:noFill/>
          </a:ln>
          <a:effectLst>
            <a:outerShdw blurRad="317500" algn="ctr" rotWithShape="0">
              <a:prstClr val="black">
                <a:alpha val="25000"/>
              </a:prstClr>
            </a:outerShdw>
          </a:effectLst>
        </c:spPr>
      </c:pivotFmt>
      <c:pivotFmt>
        <c:idx val="233"/>
        <c:spPr>
          <a:solidFill>
            <a:schemeClr val="accent1"/>
          </a:solidFill>
          <a:ln>
            <a:noFill/>
          </a:ln>
          <a:effectLst>
            <a:outerShdw blurRad="317500" algn="ctr" rotWithShape="0">
              <a:prstClr val="black">
                <a:alpha val="25000"/>
              </a:prstClr>
            </a:outerShdw>
          </a:effectLst>
        </c:spPr>
      </c:pivotFmt>
      <c:pivotFmt>
        <c:idx val="234"/>
        <c:spPr>
          <a:solidFill>
            <a:schemeClr val="accent1"/>
          </a:solidFill>
          <a:ln>
            <a:noFill/>
          </a:ln>
          <a:effectLst>
            <a:outerShdw blurRad="317500" algn="ctr" rotWithShape="0">
              <a:prstClr val="black">
                <a:alpha val="25000"/>
              </a:prstClr>
            </a:outerShdw>
          </a:effectLst>
        </c:spPr>
      </c:pivotFmt>
      <c:pivotFmt>
        <c:idx val="235"/>
        <c:spPr>
          <a:solidFill>
            <a:schemeClr val="accent1"/>
          </a:solidFill>
          <a:ln>
            <a:noFill/>
          </a:ln>
          <a:effectLst>
            <a:outerShdw blurRad="317500" algn="ctr" rotWithShape="0">
              <a:prstClr val="black">
                <a:alpha val="25000"/>
              </a:prstClr>
            </a:outerShdw>
          </a:effectLst>
        </c:spPr>
      </c:pivotFmt>
      <c:pivotFmt>
        <c:idx val="236"/>
        <c:spPr>
          <a:solidFill>
            <a:schemeClr val="accent1"/>
          </a:solidFill>
          <a:ln>
            <a:noFill/>
          </a:ln>
          <a:effectLst>
            <a:outerShdw blurRad="317500" algn="ctr" rotWithShape="0">
              <a:prstClr val="black">
                <a:alpha val="25000"/>
              </a:prstClr>
            </a:outerShdw>
          </a:effectLst>
        </c:spPr>
      </c:pivotFmt>
      <c:pivotFmt>
        <c:idx val="237"/>
        <c:spPr>
          <a:solidFill>
            <a:schemeClr val="accent1"/>
          </a:solidFill>
          <a:ln>
            <a:noFill/>
          </a:ln>
          <a:effectLst>
            <a:outerShdw blurRad="317500" algn="ctr" rotWithShape="0">
              <a:prstClr val="black">
                <a:alpha val="25000"/>
              </a:prstClr>
            </a:outerShdw>
          </a:effectLst>
        </c:spPr>
      </c:pivotFmt>
      <c:pivotFmt>
        <c:idx val="238"/>
        <c:spPr>
          <a:solidFill>
            <a:schemeClr val="accent1"/>
          </a:solidFill>
          <a:ln>
            <a:noFill/>
          </a:ln>
          <a:effectLst>
            <a:outerShdw blurRad="317500" algn="ctr" rotWithShape="0">
              <a:prstClr val="black">
                <a:alpha val="25000"/>
              </a:prstClr>
            </a:outerShdw>
          </a:effectLst>
        </c:spPr>
      </c:pivotFmt>
      <c:pivotFmt>
        <c:idx val="239"/>
        <c:spPr>
          <a:solidFill>
            <a:schemeClr val="accent1"/>
          </a:solidFill>
          <a:ln>
            <a:noFill/>
          </a:ln>
          <a:effectLst>
            <a:outerShdw blurRad="317500" algn="ctr" rotWithShape="0">
              <a:prstClr val="black">
                <a:alpha val="25000"/>
              </a:prstClr>
            </a:outerShdw>
          </a:effectLst>
        </c:spPr>
      </c:pivotFmt>
      <c:pivotFmt>
        <c:idx val="240"/>
        <c:spPr>
          <a:solidFill>
            <a:schemeClr val="accent1"/>
          </a:solidFill>
          <a:ln>
            <a:noFill/>
          </a:ln>
          <a:effectLst>
            <a:outerShdw blurRad="317500" algn="ctr" rotWithShape="0">
              <a:prstClr val="black">
                <a:alpha val="25000"/>
              </a:prstClr>
            </a:outerShdw>
          </a:effectLst>
        </c:spPr>
      </c:pivotFmt>
      <c:pivotFmt>
        <c:idx val="241"/>
        <c:spPr>
          <a:solidFill>
            <a:schemeClr val="accent1"/>
          </a:solidFill>
          <a:ln>
            <a:noFill/>
          </a:ln>
          <a:effectLst>
            <a:outerShdw blurRad="317500" algn="ctr" rotWithShape="0">
              <a:prstClr val="black">
                <a:alpha val="25000"/>
              </a:prstClr>
            </a:outerShdw>
          </a:effectLst>
        </c:spPr>
      </c:pivotFmt>
      <c:pivotFmt>
        <c:idx val="242"/>
        <c:spPr>
          <a:solidFill>
            <a:schemeClr val="accent1"/>
          </a:solidFill>
          <a:ln>
            <a:noFill/>
          </a:ln>
          <a:effectLst>
            <a:outerShdw blurRad="317500" algn="ctr" rotWithShape="0">
              <a:prstClr val="black">
                <a:alpha val="25000"/>
              </a:prstClr>
            </a:outerShdw>
          </a:effectLst>
        </c:spPr>
      </c:pivotFmt>
      <c:pivotFmt>
        <c:idx val="243"/>
        <c:spPr>
          <a:solidFill>
            <a:schemeClr val="accent1"/>
          </a:solidFill>
          <a:ln>
            <a:noFill/>
          </a:ln>
          <a:effectLst>
            <a:outerShdw blurRad="317500" algn="ctr" rotWithShape="0">
              <a:prstClr val="black">
                <a:alpha val="25000"/>
              </a:prstClr>
            </a:outerShdw>
          </a:effectLst>
        </c:spPr>
      </c:pivotFmt>
      <c:pivotFmt>
        <c:idx val="244"/>
        <c:spPr>
          <a:solidFill>
            <a:schemeClr val="accent1"/>
          </a:solidFill>
          <a:ln>
            <a:noFill/>
          </a:ln>
          <a:effectLst>
            <a:outerShdw blurRad="317500" algn="ctr" rotWithShape="0">
              <a:prstClr val="black">
                <a:alpha val="25000"/>
              </a:prstClr>
            </a:outerShdw>
          </a:effectLst>
        </c:spPr>
      </c:pivotFmt>
      <c:pivotFmt>
        <c:idx val="245"/>
        <c:spPr>
          <a:solidFill>
            <a:schemeClr val="accent1"/>
          </a:solidFill>
          <a:ln>
            <a:noFill/>
          </a:ln>
          <a:effectLst>
            <a:outerShdw blurRad="317500" algn="ctr" rotWithShape="0">
              <a:prstClr val="black">
                <a:alpha val="25000"/>
              </a:prstClr>
            </a:outerShdw>
          </a:effectLst>
        </c:spPr>
      </c:pivotFmt>
      <c:pivotFmt>
        <c:idx val="246"/>
        <c:spPr>
          <a:solidFill>
            <a:schemeClr val="accent1"/>
          </a:solidFill>
          <a:ln>
            <a:noFill/>
          </a:ln>
          <a:effectLst>
            <a:outerShdw blurRad="317500" algn="ctr" rotWithShape="0">
              <a:prstClr val="black">
                <a:alpha val="25000"/>
              </a:prstClr>
            </a:outerShdw>
          </a:effectLst>
        </c:spPr>
      </c:pivotFmt>
      <c:pivotFmt>
        <c:idx val="247"/>
        <c:spPr>
          <a:solidFill>
            <a:schemeClr val="accent1"/>
          </a:solidFill>
          <a:ln>
            <a:noFill/>
          </a:ln>
          <a:effectLst>
            <a:outerShdw blurRad="317500" algn="ctr" rotWithShape="0">
              <a:prstClr val="black">
                <a:alpha val="25000"/>
              </a:prstClr>
            </a:outerShdw>
          </a:effectLst>
        </c:spPr>
      </c:pivotFmt>
      <c:pivotFmt>
        <c:idx val="248"/>
        <c:spPr>
          <a:solidFill>
            <a:schemeClr val="accent1"/>
          </a:solidFill>
          <a:ln>
            <a:noFill/>
          </a:ln>
          <a:effectLst>
            <a:outerShdw blurRad="317500" algn="ctr" rotWithShape="0">
              <a:prstClr val="black">
                <a:alpha val="25000"/>
              </a:prstClr>
            </a:outerShdw>
          </a:effectLst>
        </c:spPr>
      </c:pivotFmt>
      <c:pivotFmt>
        <c:idx val="249"/>
        <c:spPr>
          <a:solidFill>
            <a:schemeClr val="accent1"/>
          </a:solidFill>
          <a:ln>
            <a:noFill/>
          </a:ln>
          <a:effectLst>
            <a:outerShdw blurRad="317500" algn="ctr" rotWithShape="0">
              <a:prstClr val="black">
                <a:alpha val="25000"/>
              </a:prstClr>
            </a:outerShdw>
          </a:effectLst>
        </c:spPr>
      </c:pivotFmt>
      <c:pivotFmt>
        <c:idx val="250"/>
        <c:spPr>
          <a:solidFill>
            <a:schemeClr val="accent1"/>
          </a:solidFill>
          <a:ln>
            <a:noFill/>
          </a:ln>
          <a:effectLst>
            <a:outerShdw blurRad="317500" algn="ctr" rotWithShape="0">
              <a:prstClr val="black">
                <a:alpha val="25000"/>
              </a:prstClr>
            </a:outerShdw>
          </a:effectLst>
        </c:spPr>
      </c:pivotFmt>
      <c:pivotFmt>
        <c:idx val="251"/>
        <c:spPr>
          <a:solidFill>
            <a:schemeClr val="accent1"/>
          </a:solidFill>
          <a:ln>
            <a:noFill/>
          </a:ln>
          <a:effectLst>
            <a:outerShdw blurRad="317500" algn="ctr" rotWithShape="0">
              <a:prstClr val="black">
                <a:alpha val="25000"/>
              </a:prstClr>
            </a:outerShdw>
          </a:effectLst>
        </c:spPr>
      </c:pivotFmt>
      <c:pivotFmt>
        <c:idx val="252"/>
        <c:spPr>
          <a:solidFill>
            <a:schemeClr val="accent1"/>
          </a:solidFill>
          <a:ln>
            <a:noFill/>
          </a:ln>
          <a:effectLst>
            <a:outerShdw blurRad="317500" algn="ctr" rotWithShape="0">
              <a:prstClr val="black">
                <a:alpha val="25000"/>
              </a:prstClr>
            </a:outerShdw>
          </a:effectLst>
        </c:spPr>
      </c:pivotFmt>
      <c:pivotFmt>
        <c:idx val="253"/>
        <c:spPr>
          <a:solidFill>
            <a:schemeClr val="accent1"/>
          </a:solidFill>
          <a:ln>
            <a:noFill/>
          </a:ln>
          <a:effectLst>
            <a:outerShdw blurRad="317500" algn="ctr" rotWithShape="0">
              <a:prstClr val="black">
                <a:alpha val="25000"/>
              </a:prstClr>
            </a:outerShdw>
          </a:effectLst>
        </c:spPr>
      </c:pivotFmt>
      <c:pivotFmt>
        <c:idx val="254"/>
        <c:spPr>
          <a:solidFill>
            <a:schemeClr val="accent1"/>
          </a:solidFill>
          <a:ln>
            <a:noFill/>
          </a:ln>
          <a:effectLst>
            <a:outerShdw blurRad="317500" algn="ctr" rotWithShape="0">
              <a:prstClr val="black">
                <a:alpha val="25000"/>
              </a:prstClr>
            </a:outerShdw>
          </a:effectLst>
        </c:spPr>
      </c:pivotFmt>
      <c:pivotFmt>
        <c:idx val="255"/>
        <c:spPr>
          <a:solidFill>
            <a:schemeClr val="accent1"/>
          </a:solidFill>
          <a:ln>
            <a:noFill/>
          </a:ln>
          <a:effectLst>
            <a:outerShdw blurRad="317500" algn="ctr" rotWithShape="0">
              <a:prstClr val="black">
                <a:alpha val="25000"/>
              </a:prstClr>
            </a:outerShdw>
          </a:effectLst>
        </c:spPr>
      </c:pivotFmt>
      <c:pivotFmt>
        <c:idx val="256"/>
        <c:spPr>
          <a:solidFill>
            <a:schemeClr val="accent1"/>
          </a:solidFill>
          <a:ln>
            <a:noFill/>
          </a:ln>
          <a:effectLst>
            <a:outerShdw blurRad="317500" algn="ctr" rotWithShape="0">
              <a:prstClr val="black">
                <a:alpha val="25000"/>
              </a:prstClr>
            </a:outerShdw>
          </a:effectLst>
        </c:spPr>
      </c:pivotFmt>
      <c:pivotFmt>
        <c:idx val="257"/>
        <c:spPr>
          <a:solidFill>
            <a:schemeClr val="accent1"/>
          </a:solidFill>
          <a:ln>
            <a:noFill/>
          </a:ln>
          <a:effectLst>
            <a:outerShdw blurRad="317500" algn="ctr" rotWithShape="0">
              <a:prstClr val="black">
                <a:alpha val="25000"/>
              </a:prstClr>
            </a:outerShdw>
          </a:effectLst>
        </c:spPr>
      </c:pivotFmt>
      <c:pivotFmt>
        <c:idx val="258"/>
        <c:spPr>
          <a:solidFill>
            <a:schemeClr val="accent1"/>
          </a:solidFill>
          <a:ln>
            <a:noFill/>
          </a:ln>
          <a:effectLst>
            <a:outerShdw blurRad="317500" algn="ctr" rotWithShape="0">
              <a:prstClr val="black">
                <a:alpha val="25000"/>
              </a:prstClr>
            </a:outerShdw>
          </a:effectLst>
        </c:spPr>
      </c:pivotFmt>
      <c:pivotFmt>
        <c:idx val="259"/>
        <c:spPr>
          <a:solidFill>
            <a:schemeClr val="accent1"/>
          </a:solidFill>
          <a:ln>
            <a:noFill/>
          </a:ln>
          <a:effectLst>
            <a:outerShdw blurRad="317500" algn="ctr" rotWithShape="0">
              <a:prstClr val="black">
                <a:alpha val="25000"/>
              </a:prstClr>
            </a:outerShdw>
          </a:effectLst>
        </c:spPr>
      </c:pivotFmt>
      <c:pivotFmt>
        <c:idx val="260"/>
        <c:spPr>
          <a:solidFill>
            <a:schemeClr val="accent1"/>
          </a:solidFill>
          <a:ln>
            <a:noFill/>
          </a:ln>
          <a:effectLst>
            <a:outerShdw blurRad="317500" algn="ctr" rotWithShape="0">
              <a:prstClr val="black">
                <a:alpha val="25000"/>
              </a:prstClr>
            </a:outerShdw>
          </a:effectLst>
        </c:spPr>
      </c:pivotFmt>
      <c:pivotFmt>
        <c:idx val="261"/>
        <c:spPr>
          <a:solidFill>
            <a:schemeClr val="accent1"/>
          </a:solidFill>
          <a:ln>
            <a:noFill/>
          </a:ln>
          <a:effectLst>
            <a:outerShdw blurRad="317500" algn="ctr" rotWithShape="0">
              <a:prstClr val="black">
                <a:alpha val="25000"/>
              </a:prstClr>
            </a:outerShdw>
          </a:effectLst>
        </c:spPr>
      </c:pivotFmt>
      <c:pivotFmt>
        <c:idx val="262"/>
        <c:spPr>
          <a:solidFill>
            <a:schemeClr val="accent1"/>
          </a:solidFill>
          <a:ln>
            <a:noFill/>
          </a:ln>
          <a:effectLst>
            <a:outerShdw blurRad="317500" algn="ctr" rotWithShape="0">
              <a:prstClr val="black">
                <a:alpha val="25000"/>
              </a:prstClr>
            </a:outerShdw>
          </a:effectLst>
        </c:spPr>
      </c:pivotFmt>
      <c:pivotFmt>
        <c:idx val="263"/>
        <c:spPr>
          <a:solidFill>
            <a:schemeClr val="accent1"/>
          </a:solidFill>
          <a:ln>
            <a:noFill/>
          </a:ln>
          <a:effectLst>
            <a:outerShdw blurRad="317500" algn="ctr" rotWithShape="0">
              <a:prstClr val="black">
                <a:alpha val="25000"/>
              </a:prstClr>
            </a:outerShdw>
          </a:effectLst>
        </c:spPr>
      </c:pivotFmt>
      <c:pivotFmt>
        <c:idx val="264"/>
        <c:spPr>
          <a:solidFill>
            <a:schemeClr val="accent1"/>
          </a:solidFill>
          <a:ln>
            <a:noFill/>
          </a:ln>
          <a:effectLst>
            <a:outerShdw blurRad="317500" algn="ctr" rotWithShape="0">
              <a:prstClr val="black">
                <a:alpha val="25000"/>
              </a:prstClr>
            </a:outerShdw>
          </a:effectLst>
        </c:spPr>
      </c:pivotFmt>
      <c:pivotFmt>
        <c:idx val="265"/>
        <c:spPr>
          <a:solidFill>
            <a:schemeClr val="accent1"/>
          </a:solidFill>
          <a:ln>
            <a:noFill/>
          </a:ln>
          <a:effectLst>
            <a:outerShdw blurRad="317500" algn="ctr" rotWithShape="0">
              <a:prstClr val="black">
                <a:alpha val="25000"/>
              </a:prstClr>
            </a:outerShdw>
          </a:effectLst>
        </c:spPr>
      </c:pivotFmt>
      <c:pivotFmt>
        <c:idx val="266"/>
        <c:spPr>
          <a:solidFill>
            <a:schemeClr val="accent1"/>
          </a:solidFill>
          <a:ln>
            <a:noFill/>
          </a:ln>
          <a:effectLst>
            <a:outerShdw blurRad="317500" algn="ctr" rotWithShape="0">
              <a:prstClr val="black">
                <a:alpha val="25000"/>
              </a:prstClr>
            </a:outerShdw>
          </a:effectLst>
        </c:spPr>
      </c:pivotFmt>
      <c:pivotFmt>
        <c:idx val="267"/>
        <c:spPr>
          <a:solidFill>
            <a:schemeClr val="accent1"/>
          </a:solidFill>
          <a:ln>
            <a:noFill/>
          </a:ln>
          <a:effectLst>
            <a:outerShdw blurRad="317500" algn="ctr" rotWithShape="0">
              <a:prstClr val="black">
                <a:alpha val="25000"/>
              </a:prstClr>
            </a:outerShdw>
          </a:effectLst>
        </c:spPr>
      </c:pivotFmt>
      <c:pivotFmt>
        <c:idx val="268"/>
        <c:spPr>
          <a:solidFill>
            <a:schemeClr val="accent1"/>
          </a:solidFill>
          <a:ln>
            <a:noFill/>
          </a:ln>
          <a:effectLst>
            <a:outerShdw blurRad="317500" algn="ctr" rotWithShape="0">
              <a:prstClr val="black">
                <a:alpha val="25000"/>
              </a:prstClr>
            </a:outerShdw>
          </a:effectLst>
        </c:spPr>
      </c:pivotFmt>
      <c:pivotFmt>
        <c:idx val="269"/>
        <c:spPr>
          <a:solidFill>
            <a:schemeClr val="accent1"/>
          </a:solidFill>
          <a:ln>
            <a:noFill/>
          </a:ln>
          <a:effectLst>
            <a:outerShdw blurRad="317500" algn="ctr" rotWithShape="0">
              <a:prstClr val="black">
                <a:alpha val="25000"/>
              </a:prstClr>
            </a:outerShdw>
          </a:effectLst>
        </c:spPr>
      </c:pivotFmt>
      <c:pivotFmt>
        <c:idx val="270"/>
        <c:spPr>
          <a:solidFill>
            <a:schemeClr val="accent1"/>
          </a:solidFill>
          <a:ln>
            <a:noFill/>
          </a:ln>
          <a:effectLst>
            <a:outerShdw blurRad="317500" algn="ctr" rotWithShape="0">
              <a:prstClr val="black">
                <a:alpha val="25000"/>
              </a:prstClr>
            </a:outerShdw>
          </a:effectLst>
        </c:spPr>
      </c:pivotFmt>
      <c:pivotFmt>
        <c:idx val="271"/>
        <c:spPr>
          <a:solidFill>
            <a:schemeClr val="accent1"/>
          </a:solidFill>
          <a:ln>
            <a:noFill/>
          </a:ln>
          <a:effectLst>
            <a:outerShdw blurRad="317500" algn="ctr" rotWithShape="0">
              <a:prstClr val="black">
                <a:alpha val="25000"/>
              </a:prstClr>
            </a:outerShdw>
          </a:effectLst>
        </c:spPr>
      </c:pivotFmt>
      <c:pivotFmt>
        <c:idx val="272"/>
        <c:spPr>
          <a:solidFill>
            <a:schemeClr val="accent1"/>
          </a:solidFill>
          <a:ln>
            <a:noFill/>
          </a:ln>
          <a:effectLst>
            <a:outerShdw blurRad="317500" algn="ctr" rotWithShape="0">
              <a:prstClr val="black">
                <a:alpha val="25000"/>
              </a:prstClr>
            </a:outerShdw>
          </a:effectLst>
        </c:spPr>
      </c:pivotFmt>
      <c:pivotFmt>
        <c:idx val="273"/>
        <c:spPr>
          <a:solidFill>
            <a:schemeClr val="accent1"/>
          </a:solidFill>
          <a:ln>
            <a:noFill/>
          </a:ln>
          <a:effectLst>
            <a:outerShdw blurRad="317500" algn="ctr" rotWithShape="0">
              <a:prstClr val="black">
                <a:alpha val="25000"/>
              </a:prstClr>
            </a:outerShdw>
          </a:effectLst>
        </c:spPr>
      </c:pivotFmt>
      <c:pivotFmt>
        <c:idx val="274"/>
        <c:spPr>
          <a:solidFill>
            <a:schemeClr val="accent1"/>
          </a:solidFill>
          <a:ln>
            <a:noFill/>
          </a:ln>
          <a:effectLst>
            <a:outerShdw blurRad="317500" algn="ctr" rotWithShape="0">
              <a:prstClr val="black">
                <a:alpha val="25000"/>
              </a:prstClr>
            </a:outerShdw>
          </a:effectLst>
        </c:spPr>
      </c:pivotFmt>
      <c:pivotFmt>
        <c:idx val="275"/>
        <c:spPr>
          <a:solidFill>
            <a:schemeClr val="accent1"/>
          </a:solidFill>
          <a:ln>
            <a:noFill/>
          </a:ln>
          <a:effectLst>
            <a:outerShdw blurRad="317500" algn="ctr" rotWithShape="0">
              <a:prstClr val="black">
                <a:alpha val="25000"/>
              </a:prstClr>
            </a:outerShdw>
          </a:effectLst>
        </c:spPr>
      </c:pivotFmt>
      <c:pivotFmt>
        <c:idx val="276"/>
        <c:spPr>
          <a:solidFill>
            <a:schemeClr val="accent1"/>
          </a:solidFill>
          <a:ln>
            <a:noFill/>
          </a:ln>
          <a:effectLst>
            <a:outerShdw blurRad="317500" algn="ctr" rotWithShape="0">
              <a:prstClr val="black">
                <a:alpha val="25000"/>
              </a:prstClr>
            </a:outerShdw>
          </a:effectLst>
        </c:spPr>
      </c:pivotFmt>
      <c:pivotFmt>
        <c:idx val="277"/>
        <c:spPr>
          <a:solidFill>
            <a:schemeClr val="accent1"/>
          </a:solidFill>
          <a:ln>
            <a:noFill/>
          </a:ln>
          <a:effectLst>
            <a:outerShdw blurRad="317500" algn="ctr" rotWithShape="0">
              <a:prstClr val="black">
                <a:alpha val="25000"/>
              </a:prstClr>
            </a:outerShdw>
          </a:effectLst>
        </c:spPr>
      </c:pivotFmt>
      <c:pivotFmt>
        <c:idx val="278"/>
        <c:spPr>
          <a:solidFill>
            <a:schemeClr val="accent1"/>
          </a:solidFill>
          <a:ln>
            <a:noFill/>
          </a:ln>
          <a:effectLst>
            <a:outerShdw blurRad="317500" algn="ctr" rotWithShape="0">
              <a:prstClr val="black">
                <a:alpha val="25000"/>
              </a:prstClr>
            </a:outerShdw>
          </a:effectLst>
        </c:spPr>
      </c:pivotFmt>
      <c:pivotFmt>
        <c:idx val="279"/>
        <c:spPr>
          <a:solidFill>
            <a:schemeClr val="accent1"/>
          </a:solidFill>
          <a:ln>
            <a:noFill/>
          </a:ln>
          <a:effectLst>
            <a:outerShdw blurRad="317500" algn="ctr" rotWithShape="0">
              <a:prstClr val="black">
                <a:alpha val="25000"/>
              </a:prstClr>
            </a:outerShdw>
          </a:effectLst>
        </c:spPr>
      </c:pivotFmt>
      <c:pivotFmt>
        <c:idx val="280"/>
        <c:spPr>
          <a:solidFill>
            <a:schemeClr val="accent1"/>
          </a:solidFill>
          <a:ln>
            <a:noFill/>
          </a:ln>
          <a:effectLst>
            <a:outerShdw blurRad="317500" algn="ctr" rotWithShape="0">
              <a:prstClr val="black">
                <a:alpha val="25000"/>
              </a:prstClr>
            </a:outerShdw>
          </a:effectLst>
        </c:spPr>
      </c:pivotFmt>
      <c:pivotFmt>
        <c:idx val="281"/>
        <c:spPr>
          <a:solidFill>
            <a:schemeClr val="accent1"/>
          </a:solidFill>
          <a:ln>
            <a:noFill/>
          </a:ln>
          <a:effectLst>
            <a:outerShdw blurRad="317500" algn="ctr" rotWithShape="0">
              <a:prstClr val="black">
                <a:alpha val="25000"/>
              </a:prstClr>
            </a:outerShdw>
          </a:effectLst>
        </c:spPr>
      </c:pivotFmt>
      <c:pivotFmt>
        <c:idx val="282"/>
        <c:spPr>
          <a:solidFill>
            <a:schemeClr val="accent1"/>
          </a:solidFill>
          <a:ln>
            <a:noFill/>
          </a:ln>
          <a:effectLst>
            <a:outerShdw blurRad="317500" algn="ctr" rotWithShape="0">
              <a:prstClr val="black">
                <a:alpha val="25000"/>
              </a:prstClr>
            </a:outerShdw>
          </a:effectLst>
        </c:spPr>
      </c:pivotFmt>
      <c:pivotFmt>
        <c:idx val="283"/>
        <c:spPr>
          <a:solidFill>
            <a:schemeClr val="accent1"/>
          </a:solidFill>
          <a:ln>
            <a:noFill/>
          </a:ln>
          <a:effectLst>
            <a:outerShdw blurRad="317500" algn="ctr" rotWithShape="0">
              <a:prstClr val="black">
                <a:alpha val="25000"/>
              </a:prstClr>
            </a:outerShdw>
          </a:effectLst>
        </c:spPr>
      </c:pivotFmt>
      <c:pivotFmt>
        <c:idx val="284"/>
        <c:spPr>
          <a:solidFill>
            <a:schemeClr val="accent1"/>
          </a:solidFill>
          <a:ln>
            <a:noFill/>
          </a:ln>
          <a:effectLst>
            <a:outerShdw blurRad="317500" algn="ctr" rotWithShape="0">
              <a:prstClr val="black">
                <a:alpha val="25000"/>
              </a:prstClr>
            </a:outerShdw>
          </a:effectLst>
        </c:spPr>
      </c:pivotFmt>
      <c:pivotFmt>
        <c:idx val="285"/>
        <c:spPr>
          <a:solidFill>
            <a:schemeClr val="accent1"/>
          </a:solidFill>
          <a:ln>
            <a:noFill/>
          </a:ln>
          <a:effectLst>
            <a:outerShdw blurRad="317500" algn="ctr" rotWithShape="0">
              <a:prstClr val="black">
                <a:alpha val="25000"/>
              </a:prstClr>
            </a:outerShdw>
          </a:effectLst>
        </c:spPr>
      </c:pivotFmt>
      <c:pivotFmt>
        <c:idx val="286"/>
        <c:spPr>
          <a:solidFill>
            <a:schemeClr val="accent1"/>
          </a:solidFill>
          <a:ln>
            <a:noFill/>
          </a:ln>
          <a:effectLst>
            <a:outerShdw blurRad="317500" algn="ctr" rotWithShape="0">
              <a:prstClr val="black">
                <a:alpha val="25000"/>
              </a:prstClr>
            </a:outerShdw>
          </a:effectLst>
        </c:spPr>
      </c:pivotFmt>
      <c:pivotFmt>
        <c:idx val="287"/>
        <c:spPr>
          <a:solidFill>
            <a:schemeClr val="accent1"/>
          </a:solidFill>
          <a:ln>
            <a:noFill/>
          </a:ln>
          <a:effectLst>
            <a:outerShdw blurRad="317500" algn="ctr" rotWithShape="0">
              <a:prstClr val="black">
                <a:alpha val="25000"/>
              </a:prstClr>
            </a:outerShdw>
          </a:effectLst>
        </c:spPr>
      </c:pivotFmt>
      <c:pivotFmt>
        <c:idx val="288"/>
        <c:spPr>
          <a:solidFill>
            <a:schemeClr val="accent1"/>
          </a:solidFill>
          <a:ln>
            <a:noFill/>
          </a:ln>
          <a:effectLst>
            <a:outerShdw blurRad="317500" algn="ctr" rotWithShape="0">
              <a:prstClr val="black">
                <a:alpha val="25000"/>
              </a:prstClr>
            </a:outerShdw>
          </a:effectLst>
        </c:spPr>
      </c:pivotFmt>
      <c:pivotFmt>
        <c:idx val="289"/>
        <c:spPr>
          <a:solidFill>
            <a:schemeClr val="accent1"/>
          </a:solidFill>
          <a:ln>
            <a:noFill/>
          </a:ln>
          <a:effectLst>
            <a:outerShdw blurRad="317500" algn="ctr" rotWithShape="0">
              <a:prstClr val="black">
                <a:alpha val="25000"/>
              </a:prstClr>
            </a:outerShdw>
          </a:effectLst>
        </c:spPr>
      </c:pivotFmt>
      <c:pivotFmt>
        <c:idx val="290"/>
        <c:spPr>
          <a:solidFill>
            <a:schemeClr val="accent1"/>
          </a:solidFill>
          <a:ln>
            <a:noFill/>
          </a:ln>
          <a:effectLst>
            <a:outerShdw blurRad="317500" algn="ctr" rotWithShape="0">
              <a:prstClr val="black">
                <a:alpha val="25000"/>
              </a:prstClr>
            </a:outerShdw>
          </a:effectLst>
        </c:spPr>
      </c:pivotFmt>
      <c:pivotFmt>
        <c:idx val="291"/>
        <c:spPr>
          <a:solidFill>
            <a:schemeClr val="accent1"/>
          </a:solidFill>
          <a:ln>
            <a:noFill/>
          </a:ln>
          <a:effectLst>
            <a:outerShdw blurRad="317500" algn="ctr" rotWithShape="0">
              <a:prstClr val="black">
                <a:alpha val="25000"/>
              </a:prstClr>
            </a:outerShdw>
          </a:effectLst>
        </c:spPr>
      </c:pivotFmt>
      <c:pivotFmt>
        <c:idx val="292"/>
        <c:spPr>
          <a:solidFill>
            <a:schemeClr val="accent1"/>
          </a:solidFill>
          <a:ln>
            <a:noFill/>
          </a:ln>
          <a:effectLst>
            <a:outerShdw blurRad="317500" algn="ctr" rotWithShape="0">
              <a:prstClr val="black">
                <a:alpha val="25000"/>
              </a:prstClr>
            </a:outerShdw>
          </a:effectLst>
        </c:spPr>
      </c:pivotFmt>
      <c:pivotFmt>
        <c:idx val="293"/>
        <c:spPr>
          <a:solidFill>
            <a:schemeClr val="accent1"/>
          </a:solidFill>
          <a:ln>
            <a:noFill/>
          </a:ln>
          <a:effectLst>
            <a:outerShdw blurRad="317500" algn="ctr" rotWithShape="0">
              <a:prstClr val="black">
                <a:alpha val="25000"/>
              </a:prstClr>
            </a:outerShdw>
          </a:effectLst>
        </c:spPr>
      </c:pivotFmt>
      <c:pivotFmt>
        <c:idx val="294"/>
        <c:spPr>
          <a:solidFill>
            <a:schemeClr val="accent1"/>
          </a:solidFill>
          <a:ln>
            <a:noFill/>
          </a:ln>
          <a:effectLst>
            <a:outerShdw blurRad="317500" algn="ctr" rotWithShape="0">
              <a:prstClr val="black">
                <a:alpha val="25000"/>
              </a:prstClr>
            </a:outerShdw>
          </a:effectLst>
        </c:spPr>
      </c:pivotFmt>
      <c:pivotFmt>
        <c:idx val="295"/>
        <c:spPr>
          <a:solidFill>
            <a:schemeClr val="accent1"/>
          </a:solidFill>
          <a:ln>
            <a:noFill/>
          </a:ln>
          <a:effectLst>
            <a:outerShdw blurRad="317500" algn="ctr" rotWithShape="0">
              <a:prstClr val="black">
                <a:alpha val="25000"/>
              </a:prstClr>
            </a:outerShdw>
          </a:effectLst>
        </c:spPr>
      </c:pivotFmt>
      <c:pivotFmt>
        <c:idx val="296"/>
        <c:spPr>
          <a:solidFill>
            <a:schemeClr val="accent1"/>
          </a:solidFill>
          <a:ln>
            <a:noFill/>
          </a:ln>
          <a:effectLst>
            <a:outerShdw blurRad="317500" algn="ctr" rotWithShape="0">
              <a:prstClr val="black">
                <a:alpha val="25000"/>
              </a:prstClr>
            </a:outerShdw>
          </a:effectLst>
        </c:spPr>
      </c:pivotFmt>
      <c:pivotFmt>
        <c:idx val="297"/>
        <c:spPr>
          <a:solidFill>
            <a:schemeClr val="accent1"/>
          </a:solidFill>
          <a:ln>
            <a:noFill/>
          </a:ln>
          <a:effectLst>
            <a:outerShdw blurRad="317500" algn="ctr" rotWithShape="0">
              <a:prstClr val="black">
                <a:alpha val="25000"/>
              </a:prstClr>
            </a:outerShdw>
          </a:effectLst>
        </c:spPr>
      </c:pivotFmt>
      <c:pivotFmt>
        <c:idx val="298"/>
        <c:spPr>
          <a:solidFill>
            <a:schemeClr val="accent1"/>
          </a:solidFill>
          <a:ln>
            <a:noFill/>
          </a:ln>
          <a:effectLst>
            <a:outerShdw blurRad="317500" algn="ctr" rotWithShape="0">
              <a:prstClr val="black">
                <a:alpha val="25000"/>
              </a:prstClr>
            </a:outerShdw>
          </a:effectLst>
        </c:spPr>
      </c:pivotFmt>
      <c:pivotFmt>
        <c:idx val="299"/>
        <c:spPr>
          <a:solidFill>
            <a:schemeClr val="accent1"/>
          </a:solidFill>
          <a:ln>
            <a:noFill/>
          </a:ln>
          <a:effectLst>
            <a:outerShdw blurRad="317500" algn="ctr" rotWithShape="0">
              <a:prstClr val="black">
                <a:alpha val="25000"/>
              </a:prstClr>
            </a:outerShdw>
          </a:effectLst>
        </c:spPr>
      </c:pivotFmt>
      <c:pivotFmt>
        <c:idx val="300"/>
        <c:spPr>
          <a:solidFill>
            <a:schemeClr val="accent1"/>
          </a:solidFill>
          <a:ln>
            <a:noFill/>
          </a:ln>
          <a:effectLst>
            <a:outerShdw blurRad="317500" algn="ctr" rotWithShape="0">
              <a:prstClr val="black">
                <a:alpha val="25000"/>
              </a:prstClr>
            </a:outerShdw>
          </a:effectLst>
        </c:spPr>
      </c:pivotFmt>
      <c:pivotFmt>
        <c:idx val="301"/>
        <c:spPr>
          <a:solidFill>
            <a:schemeClr val="accent1"/>
          </a:solidFill>
          <a:ln>
            <a:noFill/>
          </a:ln>
          <a:effectLst>
            <a:outerShdw blurRad="317500" algn="ctr" rotWithShape="0">
              <a:prstClr val="black">
                <a:alpha val="25000"/>
              </a:prstClr>
            </a:outerShdw>
          </a:effectLst>
        </c:spPr>
      </c:pivotFmt>
      <c:pivotFmt>
        <c:idx val="302"/>
        <c:spPr>
          <a:solidFill>
            <a:schemeClr val="accent1"/>
          </a:solidFill>
          <a:ln>
            <a:noFill/>
          </a:ln>
          <a:effectLst>
            <a:outerShdw blurRad="317500" algn="ctr" rotWithShape="0">
              <a:prstClr val="black">
                <a:alpha val="25000"/>
              </a:prstClr>
            </a:outerShdw>
          </a:effectLst>
        </c:spPr>
      </c:pivotFmt>
      <c:pivotFmt>
        <c:idx val="303"/>
        <c:spPr>
          <a:solidFill>
            <a:schemeClr val="accent1"/>
          </a:solidFill>
          <a:ln>
            <a:noFill/>
          </a:ln>
          <a:effectLst>
            <a:outerShdw blurRad="317500" algn="ctr" rotWithShape="0">
              <a:prstClr val="black">
                <a:alpha val="25000"/>
              </a:prstClr>
            </a:outerShdw>
          </a:effectLst>
        </c:spPr>
      </c:pivotFmt>
      <c:pivotFmt>
        <c:idx val="304"/>
        <c:spPr>
          <a:solidFill>
            <a:schemeClr val="accent1"/>
          </a:solidFill>
          <a:ln>
            <a:noFill/>
          </a:ln>
          <a:effectLst>
            <a:outerShdw blurRad="317500" algn="ctr" rotWithShape="0">
              <a:prstClr val="black">
                <a:alpha val="25000"/>
              </a:prstClr>
            </a:outerShdw>
          </a:effectLst>
        </c:spPr>
      </c:pivotFmt>
      <c:pivotFmt>
        <c:idx val="305"/>
        <c:spPr>
          <a:solidFill>
            <a:schemeClr val="accent1"/>
          </a:solidFill>
          <a:ln>
            <a:noFill/>
          </a:ln>
          <a:effectLst>
            <a:outerShdw blurRad="317500" algn="ctr" rotWithShape="0">
              <a:prstClr val="black">
                <a:alpha val="25000"/>
              </a:prstClr>
            </a:outerShdw>
          </a:effectLst>
        </c:spPr>
      </c:pivotFmt>
      <c:pivotFmt>
        <c:idx val="306"/>
        <c:spPr>
          <a:solidFill>
            <a:schemeClr val="accent1"/>
          </a:solidFill>
          <a:ln>
            <a:noFill/>
          </a:ln>
          <a:effectLst>
            <a:outerShdw blurRad="317500" algn="ctr" rotWithShape="0">
              <a:prstClr val="black">
                <a:alpha val="25000"/>
              </a:prstClr>
            </a:outerShdw>
          </a:effectLst>
        </c:spPr>
      </c:pivotFmt>
      <c:pivotFmt>
        <c:idx val="307"/>
        <c:spPr>
          <a:solidFill>
            <a:schemeClr val="accent1"/>
          </a:solidFill>
          <a:ln>
            <a:noFill/>
          </a:ln>
          <a:effectLst>
            <a:outerShdw blurRad="317500" algn="ctr" rotWithShape="0">
              <a:prstClr val="black">
                <a:alpha val="25000"/>
              </a:prstClr>
            </a:outerShdw>
          </a:effectLst>
        </c:spPr>
      </c:pivotFmt>
      <c:pivotFmt>
        <c:idx val="308"/>
        <c:spPr>
          <a:solidFill>
            <a:schemeClr val="accent1"/>
          </a:solidFill>
          <a:ln>
            <a:noFill/>
          </a:ln>
          <a:effectLst>
            <a:outerShdw blurRad="317500" algn="ctr" rotWithShape="0">
              <a:prstClr val="black">
                <a:alpha val="25000"/>
              </a:prstClr>
            </a:outerShdw>
          </a:effectLst>
        </c:spPr>
      </c:pivotFmt>
      <c:pivotFmt>
        <c:idx val="309"/>
        <c:spPr>
          <a:solidFill>
            <a:schemeClr val="accent1"/>
          </a:solidFill>
          <a:ln>
            <a:noFill/>
          </a:ln>
          <a:effectLst>
            <a:outerShdw blurRad="317500" algn="ctr" rotWithShape="0">
              <a:prstClr val="black">
                <a:alpha val="25000"/>
              </a:prstClr>
            </a:outerShdw>
          </a:effectLst>
        </c:spPr>
      </c:pivotFmt>
      <c:pivotFmt>
        <c:idx val="310"/>
        <c:spPr>
          <a:solidFill>
            <a:schemeClr val="accent1"/>
          </a:solidFill>
          <a:ln>
            <a:noFill/>
          </a:ln>
          <a:effectLst>
            <a:outerShdw blurRad="317500" algn="ctr" rotWithShape="0">
              <a:prstClr val="black">
                <a:alpha val="25000"/>
              </a:prstClr>
            </a:outerShdw>
          </a:effectLst>
        </c:spPr>
      </c:pivotFmt>
      <c:pivotFmt>
        <c:idx val="311"/>
        <c:spPr>
          <a:solidFill>
            <a:schemeClr val="accent1"/>
          </a:solidFill>
          <a:ln>
            <a:noFill/>
          </a:ln>
          <a:effectLst>
            <a:outerShdw blurRad="317500" algn="ctr" rotWithShape="0">
              <a:prstClr val="black">
                <a:alpha val="25000"/>
              </a:prstClr>
            </a:outerShdw>
          </a:effectLst>
        </c:spPr>
      </c:pivotFmt>
      <c:pivotFmt>
        <c:idx val="312"/>
        <c:spPr>
          <a:solidFill>
            <a:schemeClr val="accent1"/>
          </a:solidFill>
          <a:ln>
            <a:noFill/>
          </a:ln>
          <a:effectLst>
            <a:outerShdw blurRad="317500" algn="ctr" rotWithShape="0">
              <a:prstClr val="black">
                <a:alpha val="25000"/>
              </a:prstClr>
            </a:outerShdw>
          </a:effectLst>
        </c:spPr>
      </c:pivotFmt>
      <c:pivotFmt>
        <c:idx val="313"/>
        <c:spPr>
          <a:solidFill>
            <a:schemeClr val="accent1"/>
          </a:solidFill>
          <a:ln>
            <a:noFill/>
          </a:ln>
          <a:effectLst>
            <a:outerShdw blurRad="317500" algn="ctr" rotWithShape="0">
              <a:prstClr val="black">
                <a:alpha val="25000"/>
              </a:prstClr>
            </a:outerShdw>
          </a:effectLst>
        </c:spPr>
      </c:pivotFmt>
      <c:pivotFmt>
        <c:idx val="314"/>
        <c:spPr>
          <a:solidFill>
            <a:schemeClr val="accent1"/>
          </a:solidFill>
          <a:ln>
            <a:noFill/>
          </a:ln>
          <a:effectLst>
            <a:outerShdw blurRad="317500" algn="ctr" rotWithShape="0">
              <a:prstClr val="black">
                <a:alpha val="25000"/>
              </a:prstClr>
            </a:outerShdw>
          </a:effectLst>
        </c:spPr>
      </c:pivotFmt>
      <c:pivotFmt>
        <c:idx val="315"/>
        <c:spPr>
          <a:solidFill>
            <a:schemeClr val="accent1"/>
          </a:solidFill>
          <a:ln>
            <a:noFill/>
          </a:ln>
          <a:effectLst>
            <a:outerShdw blurRad="317500" algn="ctr" rotWithShape="0">
              <a:prstClr val="black">
                <a:alpha val="25000"/>
              </a:prstClr>
            </a:outerShdw>
          </a:effectLst>
        </c:spPr>
      </c:pivotFmt>
      <c:pivotFmt>
        <c:idx val="316"/>
        <c:spPr>
          <a:solidFill>
            <a:schemeClr val="accent1"/>
          </a:solidFill>
          <a:ln>
            <a:noFill/>
          </a:ln>
          <a:effectLst>
            <a:outerShdw blurRad="317500" algn="ctr" rotWithShape="0">
              <a:prstClr val="black">
                <a:alpha val="25000"/>
              </a:prstClr>
            </a:outerShdw>
          </a:effectLst>
        </c:spPr>
      </c:pivotFmt>
      <c:pivotFmt>
        <c:idx val="317"/>
        <c:spPr>
          <a:solidFill>
            <a:schemeClr val="accent1"/>
          </a:solidFill>
          <a:ln>
            <a:noFill/>
          </a:ln>
          <a:effectLst>
            <a:outerShdw blurRad="317500" algn="ctr" rotWithShape="0">
              <a:prstClr val="black">
                <a:alpha val="25000"/>
              </a:prstClr>
            </a:outerShdw>
          </a:effectLst>
        </c:spPr>
      </c:pivotFmt>
      <c:pivotFmt>
        <c:idx val="318"/>
        <c:spPr>
          <a:solidFill>
            <a:schemeClr val="accent1"/>
          </a:solidFill>
          <a:ln>
            <a:noFill/>
          </a:ln>
          <a:effectLst>
            <a:outerShdw blurRad="317500" algn="ctr" rotWithShape="0">
              <a:prstClr val="black">
                <a:alpha val="25000"/>
              </a:prstClr>
            </a:outerShdw>
          </a:effectLst>
        </c:spPr>
      </c:pivotFmt>
      <c:pivotFmt>
        <c:idx val="319"/>
        <c:spPr>
          <a:solidFill>
            <a:schemeClr val="accent1"/>
          </a:solidFill>
          <a:ln>
            <a:noFill/>
          </a:ln>
          <a:effectLst>
            <a:outerShdw blurRad="317500" algn="ctr" rotWithShape="0">
              <a:prstClr val="black">
                <a:alpha val="25000"/>
              </a:prstClr>
            </a:outerShdw>
          </a:effectLst>
        </c:spPr>
      </c:pivotFmt>
      <c:pivotFmt>
        <c:idx val="320"/>
        <c:spPr>
          <a:solidFill>
            <a:schemeClr val="accent1"/>
          </a:solidFill>
          <a:ln>
            <a:noFill/>
          </a:ln>
          <a:effectLst>
            <a:outerShdw blurRad="317500" algn="ctr" rotWithShape="0">
              <a:prstClr val="black">
                <a:alpha val="25000"/>
              </a:prstClr>
            </a:outerShdw>
          </a:effectLst>
        </c:spPr>
      </c:pivotFmt>
      <c:pivotFmt>
        <c:idx val="321"/>
        <c:spPr>
          <a:solidFill>
            <a:schemeClr val="accent1"/>
          </a:solidFill>
          <a:ln>
            <a:noFill/>
          </a:ln>
          <a:effectLst>
            <a:outerShdw blurRad="317500" algn="ctr" rotWithShape="0">
              <a:prstClr val="black">
                <a:alpha val="25000"/>
              </a:prstClr>
            </a:outerShdw>
          </a:effectLst>
        </c:spPr>
      </c:pivotFmt>
      <c:pivotFmt>
        <c:idx val="322"/>
        <c:spPr>
          <a:solidFill>
            <a:schemeClr val="accent1"/>
          </a:solidFill>
          <a:ln>
            <a:noFill/>
          </a:ln>
          <a:effectLst>
            <a:outerShdw blurRad="317500" algn="ctr" rotWithShape="0">
              <a:prstClr val="black">
                <a:alpha val="25000"/>
              </a:prstClr>
            </a:outerShdw>
          </a:effectLst>
        </c:spPr>
      </c:pivotFmt>
      <c:pivotFmt>
        <c:idx val="323"/>
        <c:spPr>
          <a:solidFill>
            <a:schemeClr val="accent1"/>
          </a:solidFill>
          <a:ln>
            <a:noFill/>
          </a:ln>
          <a:effectLst>
            <a:outerShdw blurRad="317500" algn="ctr" rotWithShape="0">
              <a:prstClr val="black">
                <a:alpha val="25000"/>
              </a:prstClr>
            </a:outerShdw>
          </a:effectLst>
        </c:spPr>
      </c:pivotFmt>
      <c:pivotFmt>
        <c:idx val="324"/>
        <c:spPr>
          <a:solidFill>
            <a:schemeClr val="accent1"/>
          </a:solidFill>
          <a:ln>
            <a:noFill/>
          </a:ln>
          <a:effectLst>
            <a:outerShdw blurRad="317500" algn="ctr" rotWithShape="0">
              <a:prstClr val="black">
                <a:alpha val="25000"/>
              </a:prstClr>
            </a:outerShdw>
          </a:effectLst>
        </c:spPr>
      </c:pivotFmt>
      <c:pivotFmt>
        <c:idx val="325"/>
        <c:spPr>
          <a:solidFill>
            <a:schemeClr val="accent1"/>
          </a:solidFill>
          <a:ln>
            <a:noFill/>
          </a:ln>
          <a:effectLst>
            <a:outerShdw blurRad="317500" algn="ctr" rotWithShape="0">
              <a:prstClr val="black">
                <a:alpha val="25000"/>
              </a:prstClr>
            </a:outerShdw>
          </a:effectLst>
        </c:spPr>
      </c:pivotFmt>
      <c:pivotFmt>
        <c:idx val="326"/>
        <c:spPr>
          <a:solidFill>
            <a:schemeClr val="accent1"/>
          </a:solidFill>
          <a:ln>
            <a:noFill/>
          </a:ln>
          <a:effectLst>
            <a:outerShdw blurRad="317500" algn="ctr" rotWithShape="0">
              <a:prstClr val="black">
                <a:alpha val="25000"/>
              </a:prstClr>
            </a:outerShdw>
          </a:effectLst>
        </c:spPr>
      </c:pivotFmt>
      <c:pivotFmt>
        <c:idx val="327"/>
        <c:spPr>
          <a:solidFill>
            <a:schemeClr val="accent1"/>
          </a:solidFill>
          <a:ln>
            <a:noFill/>
          </a:ln>
          <a:effectLst>
            <a:outerShdw blurRad="317500" algn="ctr" rotWithShape="0">
              <a:prstClr val="black">
                <a:alpha val="25000"/>
              </a:prstClr>
            </a:outerShdw>
          </a:effectLst>
        </c:spPr>
      </c:pivotFmt>
      <c:pivotFmt>
        <c:idx val="328"/>
        <c:spPr>
          <a:solidFill>
            <a:schemeClr val="accent1"/>
          </a:solidFill>
          <a:ln>
            <a:noFill/>
          </a:ln>
          <a:effectLst>
            <a:outerShdw blurRad="317500" algn="ctr" rotWithShape="0">
              <a:prstClr val="black">
                <a:alpha val="25000"/>
              </a:prstClr>
            </a:outerShdw>
          </a:effectLst>
        </c:spPr>
      </c:pivotFmt>
      <c:pivotFmt>
        <c:idx val="329"/>
        <c:spPr>
          <a:solidFill>
            <a:schemeClr val="accent1"/>
          </a:solidFill>
          <a:ln>
            <a:noFill/>
          </a:ln>
          <a:effectLst>
            <a:outerShdw blurRad="317500" algn="ctr" rotWithShape="0">
              <a:prstClr val="black">
                <a:alpha val="25000"/>
              </a:prstClr>
            </a:outerShdw>
          </a:effectLst>
        </c:spPr>
      </c:pivotFmt>
      <c:pivotFmt>
        <c:idx val="330"/>
        <c:spPr>
          <a:solidFill>
            <a:schemeClr val="accent1"/>
          </a:solidFill>
          <a:ln>
            <a:noFill/>
          </a:ln>
          <a:effectLst>
            <a:outerShdw blurRad="317500" algn="ctr" rotWithShape="0">
              <a:prstClr val="black">
                <a:alpha val="25000"/>
              </a:prstClr>
            </a:outerShdw>
          </a:effectLst>
        </c:spPr>
      </c:pivotFmt>
      <c:pivotFmt>
        <c:idx val="331"/>
        <c:spPr>
          <a:solidFill>
            <a:schemeClr val="accent1"/>
          </a:solidFill>
          <a:ln>
            <a:noFill/>
          </a:ln>
          <a:effectLst>
            <a:outerShdw blurRad="317500" algn="ctr" rotWithShape="0">
              <a:prstClr val="black">
                <a:alpha val="25000"/>
              </a:prstClr>
            </a:outerShdw>
          </a:effectLst>
        </c:spPr>
      </c:pivotFmt>
      <c:pivotFmt>
        <c:idx val="332"/>
        <c:spPr>
          <a:solidFill>
            <a:schemeClr val="accent1"/>
          </a:solidFill>
          <a:ln>
            <a:noFill/>
          </a:ln>
          <a:effectLst>
            <a:outerShdw blurRad="317500" algn="ctr" rotWithShape="0">
              <a:prstClr val="black">
                <a:alpha val="25000"/>
              </a:prstClr>
            </a:outerShdw>
          </a:effectLst>
        </c:spPr>
      </c:pivotFmt>
      <c:pivotFmt>
        <c:idx val="333"/>
        <c:spPr>
          <a:solidFill>
            <a:schemeClr val="accent1"/>
          </a:solidFill>
          <a:ln>
            <a:noFill/>
          </a:ln>
          <a:effectLst>
            <a:outerShdw blurRad="317500" algn="ctr" rotWithShape="0">
              <a:prstClr val="black">
                <a:alpha val="25000"/>
              </a:prstClr>
            </a:outerShdw>
          </a:effectLst>
        </c:spPr>
      </c:pivotFmt>
      <c:pivotFmt>
        <c:idx val="334"/>
        <c:spPr>
          <a:solidFill>
            <a:schemeClr val="accent1"/>
          </a:solidFill>
          <a:ln>
            <a:noFill/>
          </a:ln>
          <a:effectLst>
            <a:outerShdw blurRad="317500" algn="ctr" rotWithShape="0">
              <a:prstClr val="black">
                <a:alpha val="25000"/>
              </a:prstClr>
            </a:outerShdw>
          </a:effectLst>
        </c:spPr>
      </c:pivotFmt>
      <c:pivotFmt>
        <c:idx val="335"/>
        <c:spPr>
          <a:solidFill>
            <a:schemeClr val="accent1"/>
          </a:solidFill>
          <a:ln>
            <a:noFill/>
          </a:ln>
          <a:effectLst>
            <a:outerShdw blurRad="317500" algn="ctr" rotWithShape="0">
              <a:prstClr val="black">
                <a:alpha val="25000"/>
              </a:prstClr>
            </a:outerShdw>
          </a:effectLst>
        </c:spPr>
      </c:pivotFmt>
      <c:pivotFmt>
        <c:idx val="336"/>
        <c:spPr>
          <a:solidFill>
            <a:schemeClr val="accent1"/>
          </a:solidFill>
          <a:ln>
            <a:noFill/>
          </a:ln>
          <a:effectLst>
            <a:outerShdw blurRad="317500" algn="ctr" rotWithShape="0">
              <a:prstClr val="black">
                <a:alpha val="25000"/>
              </a:prstClr>
            </a:outerShdw>
          </a:effectLst>
        </c:spPr>
      </c:pivotFmt>
      <c:pivotFmt>
        <c:idx val="337"/>
        <c:spPr>
          <a:solidFill>
            <a:schemeClr val="accent1"/>
          </a:solidFill>
          <a:ln>
            <a:noFill/>
          </a:ln>
          <a:effectLst>
            <a:outerShdw blurRad="317500" algn="ctr" rotWithShape="0">
              <a:prstClr val="black">
                <a:alpha val="25000"/>
              </a:prstClr>
            </a:outerShdw>
          </a:effectLst>
        </c:spPr>
      </c:pivotFmt>
      <c:pivotFmt>
        <c:idx val="338"/>
        <c:spPr>
          <a:solidFill>
            <a:schemeClr val="accent1"/>
          </a:solidFill>
          <a:ln>
            <a:noFill/>
          </a:ln>
          <a:effectLst>
            <a:outerShdw blurRad="317500" algn="ctr" rotWithShape="0">
              <a:prstClr val="black">
                <a:alpha val="25000"/>
              </a:prstClr>
            </a:outerShdw>
          </a:effectLst>
        </c:spPr>
      </c:pivotFmt>
      <c:pivotFmt>
        <c:idx val="339"/>
        <c:spPr>
          <a:solidFill>
            <a:schemeClr val="accent1"/>
          </a:solidFill>
          <a:ln>
            <a:noFill/>
          </a:ln>
          <a:effectLst>
            <a:outerShdw blurRad="317500" algn="ctr" rotWithShape="0">
              <a:prstClr val="black">
                <a:alpha val="25000"/>
              </a:prstClr>
            </a:outerShdw>
          </a:effectLst>
        </c:spPr>
      </c:pivotFmt>
      <c:pivotFmt>
        <c:idx val="340"/>
        <c:spPr>
          <a:solidFill>
            <a:schemeClr val="accent1"/>
          </a:solidFill>
          <a:ln>
            <a:noFill/>
          </a:ln>
          <a:effectLst>
            <a:outerShdw blurRad="317500" algn="ctr" rotWithShape="0">
              <a:prstClr val="black">
                <a:alpha val="25000"/>
              </a:prstClr>
            </a:outerShdw>
          </a:effectLst>
        </c:spPr>
      </c:pivotFmt>
      <c:pivotFmt>
        <c:idx val="341"/>
        <c:spPr>
          <a:solidFill>
            <a:schemeClr val="accent1"/>
          </a:solidFill>
          <a:ln>
            <a:noFill/>
          </a:ln>
          <a:effectLst>
            <a:outerShdw blurRad="317500" algn="ctr" rotWithShape="0">
              <a:prstClr val="black">
                <a:alpha val="25000"/>
              </a:prstClr>
            </a:outerShdw>
          </a:effectLst>
        </c:spPr>
      </c:pivotFmt>
      <c:pivotFmt>
        <c:idx val="342"/>
        <c:spPr>
          <a:solidFill>
            <a:schemeClr val="accent1"/>
          </a:solidFill>
          <a:ln>
            <a:noFill/>
          </a:ln>
          <a:effectLst>
            <a:outerShdw blurRad="317500" algn="ctr" rotWithShape="0">
              <a:prstClr val="black">
                <a:alpha val="25000"/>
              </a:prstClr>
            </a:outerShdw>
          </a:effectLst>
        </c:spPr>
      </c:pivotFmt>
      <c:pivotFmt>
        <c:idx val="343"/>
        <c:spPr>
          <a:solidFill>
            <a:schemeClr val="accent1"/>
          </a:solidFill>
          <a:ln>
            <a:noFill/>
          </a:ln>
          <a:effectLst>
            <a:outerShdw blurRad="317500" algn="ctr" rotWithShape="0">
              <a:prstClr val="black">
                <a:alpha val="25000"/>
              </a:prstClr>
            </a:outerShdw>
          </a:effectLst>
        </c:spPr>
      </c:pivotFmt>
      <c:pivotFmt>
        <c:idx val="344"/>
        <c:spPr>
          <a:solidFill>
            <a:schemeClr val="accent1"/>
          </a:solidFill>
          <a:ln>
            <a:noFill/>
          </a:ln>
          <a:effectLst>
            <a:outerShdw blurRad="317500" algn="ctr" rotWithShape="0">
              <a:prstClr val="black">
                <a:alpha val="25000"/>
              </a:prstClr>
            </a:outerShdw>
          </a:effectLst>
        </c:spPr>
      </c:pivotFmt>
      <c:pivotFmt>
        <c:idx val="345"/>
        <c:spPr>
          <a:solidFill>
            <a:schemeClr val="accent1"/>
          </a:solidFill>
          <a:ln>
            <a:noFill/>
          </a:ln>
          <a:effectLst>
            <a:outerShdw blurRad="317500" algn="ctr" rotWithShape="0">
              <a:prstClr val="black">
                <a:alpha val="25000"/>
              </a:prstClr>
            </a:outerShdw>
          </a:effectLst>
        </c:spPr>
      </c:pivotFmt>
      <c:pivotFmt>
        <c:idx val="346"/>
        <c:spPr>
          <a:solidFill>
            <a:schemeClr val="accent1"/>
          </a:solidFill>
          <a:ln>
            <a:noFill/>
          </a:ln>
          <a:effectLst>
            <a:outerShdw blurRad="317500" algn="ctr" rotWithShape="0">
              <a:prstClr val="black">
                <a:alpha val="25000"/>
              </a:prstClr>
            </a:outerShdw>
          </a:effectLst>
        </c:spPr>
      </c:pivotFmt>
      <c:pivotFmt>
        <c:idx val="347"/>
        <c:spPr>
          <a:solidFill>
            <a:schemeClr val="accent1"/>
          </a:solidFill>
          <a:ln>
            <a:noFill/>
          </a:ln>
          <a:effectLst>
            <a:outerShdw blurRad="317500" algn="ctr" rotWithShape="0">
              <a:prstClr val="black">
                <a:alpha val="25000"/>
              </a:prstClr>
            </a:outerShdw>
          </a:effectLst>
        </c:spPr>
      </c:pivotFmt>
      <c:pivotFmt>
        <c:idx val="348"/>
        <c:spPr>
          <a:solidFill>
            <a:schemeClr val="accent1"/>
          </a:solidFill>
          <a:ln>
            <a:noFill/>
          </a:ln>
          <a:effectLst>
            <a:outerShdw blurRad="317500" algn="ctr" rotWithShape="0">
              <a:prstClr val="black">
                <a:alpha val="25000"/>
              </a:prstClr>
            </a:outerShdw>
          </a:effectLst>
        </c:spPr>
      </c:pivotFmt>
      <c:pivotFmt>
        <c:idx val="349"/>
        <c:spPr>
          <a:solidFill>
            <a:schemeClr val="accent1"/>
          </a:solidFill>
          <a:ln>
            <a:noFill/>
          </a:ln>
          <a:effectLst>
            <a:outerShdw blurRad="317500" algn="ctr" rotWithShape="0">
              <a:prstClr val="black">
                <a:alpha val="25000"/>
              </a:prstClr>
            </a:outerShdw>
          </a:effectLst>
        </c:spPr>
      </c:pivotFmt>
      <c:pivotFmt>
        <c:idx val="350"/>
        <c:spPr>
          <a:solidFill>
            <a:schemeClr val="accent1"/>
          </a:solidFill>
          <a:ln>
            <a:noFill/>
          </a:ln>
          <a:effectLst>
            <a:outerShdw blurRad="317500" algn="ctr" rotWithShape="0">
              <a:prstClr val="black">
                <a:alpha val="25000"/>
              </a:prstClr>
            </a:outerShdw>
          </a:effectLst>
        </c:spPr>
      </c:pivotFmt>
      <c:pivotFmt>
        <c:idx val="351"/>
        <c:spPr>
          <a:solidFill>
            <a:schemeClr val="accent1"/>
          </a:solidFill>
          <a:ln>
            <a:noFill/>
          </a:ln>
          <a:effectLst>
            <a:outerShdw blurRad="317500" algn="ctr" rotWithShape="0">
              <a:prstClr val="black">
                <a:alpha val="25000"/>
              </a:prstClr>
            </a:outerShdw>
          </a:effectLst>
        </c:spPr>
      </c:pivotFmt>
      <c:pivotFmt>
        <c:idx val="352"/>
        <c:spPr>
          <a:solidFill>
            <a:schemeClr val="accent1"/>
          </a:solidFill>
          <a:ln>
            <a:noFill/>
          </a:ln>
          <a:effectLst>
            <a:outerShdw blurRad="317500" algn="ctr" rotWithShape="0">
              <a:prstClr val="black">
                <a:alpha val="25000"/>
              </a:prstClr>
            </a:outerShdw>
          </a:effectLst>
        </c:spPr>
      </c:pivotFmt>
      <c:pivotFmt>
        <c:idx val="353"/>
        <c:spPr>
          <a:solidFill>
            <a:schemeClr val="accent1"/>
          </a:solidFill>
          <a:ln>
            <a:noFill/>
          </a:ln>
          <a:effectLst>
            <a:outerShdw blurRad="317500" algn="ctr" rotWithShape="0">
              <a:prstClr val="black">
                <a:alpha val="25000"/>
              </a:prstClr>
            </a:outerShdw>
          </a:effectLst>
        </c:spPr>
      </c:pivotFmt>
      <c:pivotFmt>
        <c:idx val="354"/>
        <c:spPr>
          <a:solidFill>
            <a:schemeClr val="accent1"/>
          </a:solidFill>
          <a:ln>
            <a:noFill/>
          </a:ln>
          <a:effectLst>
            <a:outerShdw blurRad="317500" algn="ctr" rotWithShape="0">
              <a:prstClr val="black">
                <a:alpha val="25000"/>
              </a:prstClr>
            </a:outerShdw>
          </a:effectLst>
        </c:spPr>
      </c:pivotFmt>
      <c:pivotFmt>
        <c:idx val="355"/>
        <c:spPr>
          <a:solidFill>
            <a:schemeClr val="accent1"/>
          </a:solidFill>
          <a:ln>
            <a:noFill/>
          </a:ln>
          <a:effectLst>
            <a:outerShdw blurRad="317500" algn="ctr" rotWithShape="0">
              <a:prstClr val="black">
                <a:alpha val="25000"/>
              </a:prstClr>
            </a:outerShdw>
          </a:effectLst>
        </c:spPr>
      </c:pivotFmt>
      <c:pivotFmt>
        <c:idx val="356"/>
        <c:spPr>
          <a:solidFill>
            <a:schemeClr val="accent1"/>
          </a:solidFill>
          <a:ln>
            <a:noFill/>
          </a:ln>
          <a:effectLst>
            <a:outerShdw blurRad="317500" algn="ctr" rotWithShape="0">
              <a:prstClr val="black">
                <a:alpha val="25000"/>
              </a:prstClr>
            </a:outerShdw>
          </a:effectLst>
        </c:spPr>
      </c:pivotFmt>
      <c:pivotFmt>
        <c:idx val="357"/>
        <c:spPr>
          <a:solidFill>
            <a:schemeClr val="accent1"/>
          </a:solidFill>
          <a:ln>
            <a:noFill/>
          </a:ln>
          <a:effectLst>
            <a:outerShdw blurRad="317500" algn="ctr" rotWithShape="0">
              <a:prstClr val="black">
                <a:alpha val="25000"/>
              </a:prstClr>
            </a:outerShdw>
          </a:effectLst>
        </c:spPr>
      </c:pivotFmt>
      <c:pivotFmt>
        <c:idx val="358"/>
        <c:spPr>
          <a:solidFill>
            <a:schemeClr val="accent1"/>
          </a:solidFill>
          <a:ln>
            <a:noFill/>
          </a:ln>
          <a:effectLst>
            <a:outerShdw blurRad="317500" algn="ctr" rotWithShape="0">
              <a:prstClr val="black">
                <a:alpha val="25000"/>
              </a:prstClr>
            </a:outerShdw>
          </a:effectLst>
        </c:spPr>
      </c:pivotFmt>
      <c:pivotFmt>
        <c:idx val="359"/>
        <c:spPr>
          <a:solidFill>
            <a:schemeClr val="accent1"/>
          </a:solidFill>
          <a:ln>
            <a:noFill/>
          </a:ln>
          <a:effectLst>
            <a:outerShdw blurRad="317500" algn="ctr" rotWithShape="0">
              <a:prstClr val="black">
                <a:alpha val="25000"/>
              </a:prstClr>
            </a:outerShdw>
          </a:effectLst>
        </c:spPr>
      </c:pivotFmt>
      <c:pivotFmt>
        <c:idx val="360"/>
        <c:spPr>
          <a:solidFill>
            <a:schemeClr val="accent1"/>
          </a:solidFill>
          <a:ln>
            <a:noFill/>
          </a:ln>
          <a:effectLst>
            <a:outerShdw blurRad="317500" algn="ctr" rotWithShape="0">
              <a:prstClr val="black">
                <a:alpha val="25000"/>
              </a:prstClr>
            </a:outerShdw>
          </a:effectLst>
        </c:spPr>
      </c:pivotFmt>
      <c:pivotFmt>
        <c:idx val="361"/>
        <c:spPr>
          <a:solidFill>
            <a:schemeClr val="accent1"/>
          </a:solidFill>
          <a:ln>
            <a:noFill/>
          </a:ln>
          <a:effectLst>
            <a:outerShdw blurRad="317500" algn="ctr" rotWithShape="0">
              <a:prstClr val="black">
                <a:alpha val="25000"/>
              </a:prstClr>
            </a:outerShdw>
          </a:effectLst>
        </c:spPr>
      </c:pivotFmt>
      <c:pivotFmt>
        <c:idx val="362"/>
        <c:spPr>
          <a:solidFill>
            <a:schemeClr val="accent1"/>
          </a:solidFill>
          <a:ln>
            <a:noFill/>
          </a:ln>
          <a:effectLst>
            <a:outerShdw blurRad="317500" algn="ctr" rotWithShape="0">
              <a:prstClr val="black">
                <a:alpha val="25000"/>
              </a:prstClr>
            </a:outerShdw>
          </a:effectLst>
        </c:spPr>
      </c:pivotFmt>
      <c:pivotFmt>
        <c:idx val="363"/>
        <c:spPr>
          <a:solidFill>
            <a:schemeClr val="accent1"/>
          </a:solidFill>
          <a:ln>
            <a:noFill/>
          </a:ln>
          <a:effectLst>
            <a:outerShdw blurRad="317500" algn="ctr" rotWithShape="0">
              <a:prstClr val="black">
                <a:alpha val="25000"/>
              </a:prstClr>
            </a:outerShdw>
          </a:effectLst>
        </c:spPr>
      </c:pivotFmt>
      <c:pivotFmt>
        <c:idx val="364"/>
        <c:spPr>
          <a:solidFill>
            <a:schemeClr val="accent1"/>
          </a:solidFill>
          <a:ln>
            <a:noFill/>
          </a:ln>
          <a:effectLst>
            <a:outerShdw blurRad="317500" algn="ctr" rotWithShape="0">
              <a:prstClr val="black">
                <a:alpha val="25000"/>
              </a:prstClr>
            </a:outerShdw>
          </a:effectLst>
        </c:spPr>
      </c:pivotFmt>
      <c:pivotFmt>
        <c:idx val="365"/>
        <c:spPr>
          <a:solidFill>
            <a:schemeClr val="accent1"/>
          </a:solidFill>
          <a:ln>
            <a:noFill/>
          </a:ln>
          <a:effectLst>
            <a:outerShdw blurRad="317500" algn="ctr" rotWithShape="0">
              <a:prstClr val="black">
                <a:alpha val="25000"/>
              </a:prstClr>
            </a:outerShdw>
          </a:effectLst>
        </c:spPr>
      </c:pivotFmt>
      <c:pivotFmt>
        <c:idx val="366"/>
        <c:spPr>
          <a:solidFill>
            <a:schemeClr val="accent1"/>
          </a:solidFill>
          <a:ln>
            <a:noFill/>
          </a:ln>
          <a:effectLst>
            <a:outerShdw blurRad="317500" algn="ctr" rotWithShape="0">
              <a:prstClr val="black">
                <a:alpha val="25000"/>
              </a:prstClr>
            </a:outerShdw>
          </a:effectLst>
        </c:spPr>
      </c:pivotFmt>
      <c:pivotFmt>
        <c:idx val="367"/>
        <c:spPr>
          <a:solidFill>
            <a:schemeClr val="accent1"/>
          </a:solidFill>
          <a:ln>
            <a:noFill/>
          </a:ln>
          <a:effectLst>
            <a:outerShdw blurRad="317500" algn="ctr" rotWithShape="0">
              <a:prstClr val="black">
                <a:alpha val="25000"/>
              </a:prstClr>
            </a:outerShdw>
          </a:effectLst>
        </c:spPr>
      </c:pivotFmt>
      <c:pivotFmt>
        <c:idx val="368"/>
        <c:spPr>
          <a:solidFill>
            <a:schemeClr val="accent1"/>
          </a:solidFill>
          <a:ln>
            <a:noFill/>
          </a:ln>
          <a:effectLst>
            <a:outerShdw blurRad="317500" algn="ctr" rotWithShape="0">
              <a:prstClr val="black">
                <a:alpha val="25000"/>
              </a:prstClr>
            </a:outerShdw>
          </a:effectLst>
        </c:spPr>
      </c:pivotFmt>
      <c:pivotFmt>
        <c:idx val="369"/>
        <c:spPr>
          <a:solidFill>
            <a:schemeClr val="accent1"/>
          </a:solidFill>
          <a:ln>
            <a:noFill/>
          </a:ln>
          <a:effectLst>
            <a:outerShdw blurRad="317500" algn="ctr" rotWithShape="0">
              <a:prstClr val="black">
                <a:alpha val="25000"/>
              </a:prstClr>
            </a:outerShdw>
          </a:effectLst>
        </c:spPr>
      </c:pivotFmt>
      <c:pivotFmt>
        <c:idx val="370"/>
        <c:spPr>
          <a:solidFill>
            <a:schemeClr val="accent1"/>
          </a:solidFill>
          <a:ln>
            <a:noFill/>
          </a:ln>
          <a:effectLst>
            <a:outerShdw blurRad="317500" algn="ctr" rotWithShape="0">
              <a:prstClr val="black">
                <a:alpha val="25000"/>
              </a:prstClr>
            </a:outerShdw>
          </a:effectLst>
        </c:spPr>
      </c:pivotFmt>
      <c:pivotFmt>
        <c:idx val="371"/>
        <c:spPr>
          <a:solidFill>
            <a:schemeClr val="accent1"/>
          </a:solidFill>
          <a:ln>
            <a:noFill/>
          </a:ln>
          <a:effectLst>
            <a:outerShdw blurRad="317500" algn="ctr" rotWithShape="0">
              <a:prstClr val="black">
                <a:alpha val="25000"/>
              </a:prstClr>
            </a:outerShdw>
          </a:effectLst>
        </c:spPr>
      </c:pivotFmt>
      <c:pivotFmt>
        <c:idx val="372"/>
        <c:spPr>
          <a:solidFill>
            <a:schemeClr val="accent1"/>
          </a:solidFill>
          <a:ln>
            <a:noFill/>
          </a:ln>
          <a:effectLst>
            <a:outerShdw blurRad="317500" algn="ctr" rotWithShape="0">
              <a:prstClr val="black">
                <a:alpha val="25000"/>
              </a:prstClr>
            </a:outerShdw>
          </a:effectLst>
        </c:spPr>
      </c:pivotFmt>
      <c:pivotFmt>
        <c:idx val="373"/>
        <c:spPr>
          <a:solidFill>
            <a:schemeClr val="accent1"/>
          </a:solidFill>
          <a:ln>
            <a:noFill/>
          </a:ln>
          <a:effectLst>
            <a:outerShdw blurRad="317500" algn="ctr" rotWithShape="0">
              <a:prstClr val="black">
                <a:alpha val="25000"/>
              </a:prstClr>
            </a:outerShdw>
          </a:effectLst>
        </c:spPr>
      </c:pivotFmt>
      <c:pivotFmt>
        <c:idx val="374"/>
        <c:spPr>
          <a:solidFill>
            <a:schemeClr val="accent1"/>
          </a:solidFill>
          <a:ln>
            <a:noFill/>
          </a:ln>
          <a:effectLst>
            <a:outerShdw blurRad="317500" algn="ctr" rotWithShape="0">
              <a:prstClr val="black">
                <a:alpha val="25000"/>
              </a:prstClr>
            </a:outerShdw>
          </a:effectLst>
        </c:spPr>
      </c:pivotFmt>
      <c:pivotFmt>
        <c:idx val="375"/>
        <c:spPr>
          <a:solidFill>
            <a:schemeClr val="accent1"/>
          </a:solidFill>
          <a:ln>
            <a:noFill/>
          </a:ln>
          <a:effectLst>
            <a:outerShdw blurRad="317500" algn="ctr" rotWithShape="0">
              <a:prstClr val="black">
                <a:alpha val="25000"/>
              </a:prstClr>
            </a:outerShdw>
          </a:effectLst>
        </c:spPr>
      </c:pivotFmt>
      <c:pivotFmt>
        <c:idx val="376"/>
        <c:spPr>
          <a:solidFill>
            <a:schemeClr val="accent1"/>
          </a:solidFill>
          <a:ln>
            <a:noFill/>
          </a:ln>
          <a:effectLst>
            <a:outerShdw blurRad="317500" algn="ctr" rotWithShape="0">
              <a:prstClr val="black">
                <a:alpha val="25000"/>
              </a:prstClr>
            </a:outerShdw>
          </a:effectLst>
        </c:spPr>
      </c:pivotFmt>
      <c:pivotFmt>
        <c:idx val="377"/>
        <c:spPr>
          <a:solidFill>
            <a:schemeClr val="accent1"/>
          </a:solidFill>
          <a:ln>
            <a:noFill/>
          </a:ln>
          <a:effectLst>
            <a:outerShdw blurRad="317500" algn="ctr" rotWithShape="0">
              <a:prstClr val="black">
                <a:alpha val="25000"/>
              </a:prstClr>
            </a:outerShdw>
          </a:effectLst>
        </c:spPr>
      </c:pivotFmt>
      <c:pivotFmt>
        <c:idx val="378"/>
        <c:spPr>
          <a:solidFill>
            <a:schemeClr val="accent1"/>
          </a:solidFill>
          <a:ln>
            <a:noFill/>
          </a:ln>
          <a:effectLst>
            <a:outerShdw blurRad="317500" algn="ctr" rotWithShape="0">
              <a:prstClr val="black">
                <a:alpha val="25000"/>
              </a:prstClr>
            </a:outerShdw>
          </a:effectLst>
        </c:spPr>
      </c:pivotFmt>
      <c:pivotFmt>
        <c:idx val="379"/>
        <c:spPr>
          <a:solidFill>
            <a:schemeClr val="accent1"/>
          </a:solidFill>
          <a:ln>
            <a:noFill/>
          </a:ln>
          <a:effectLst>
            <a:outerShdw blurRad="317500" algn="ctr" rotWithShape="0">
              <a:prstClr val="black">
                <a:alpha val="25000"/>
              </a:prstClr>
            </a:outerShdw>
          </a:effectLst>
        </c:spPr>
      </c:pivotFmt>
      <c:pivotFmt>
        <c:idx val="380"/>
        <c:spPr>
          <a:solidFill>
            <a:schemeClr val="accent1"/>
          </a:solidFill>
          <a:ln>
            <a:noFill/>
          </a:ln>
          <a:effectLst>
            <a:outerShdw blurRad="317500" algn="ctr" rotWithShape="0">
              <a:prstClr val="black">
                <a:alpha val="25000"/>
              </a:prstClr>
            </a:outerShdw>
          </a:effectLst>
        </c:spPr>
      </c:pivotFmt>
      <c:pivotFmt>
        <c:idx val="381"/>
        <c:spPr>
          <a:solidFill>
            <a:schemeClr val="accent1"/>
          </a:solidFill>
          <a:ln>
            <a:noFill/>
          </a:ln>
          <a:effectLst>
            <a:outerShdw blurRad="317500" algn="ctr" rotWithShape="0">
              <a:prstClr val="black">
                <a:alpha val="25000"/>
              </a:prstClr>
            </a:outerShdw>
          </a:effectLst>
        </c:spPr>
      </c:pivotFmt>
      <c:pivotFmt>
        <c:idx val="382"/>
        <c:spPr>
          <a:solidFill>
            <a:schemeClr val="accent1"/>
          </a:solidFill>
          <a:ln>
            <a:noFill/>
          </a:ln>
          <a:effectLst>
            <a:outerShdw blurRad="317500" algn="ctr" rotWithShape="0">
              <a:prstClr val="black">
                <a:alpha val="25000"/>
              </a:prstClr>
            </a:outerShdw>
          </a:effectLst>
        </c:spPr>
      </c:pivotFmt>
      <c:pivotFmt>
        <c:idx val="383"/>
        <c:spPr>
          <a:solidFill>
            <a:schemeClr val="accent1"/>
          </a:solidFill>
          <a:ln>
            <a:noFill/>
          </a:ln>
          <a:effectLst>
            <a:outerShdw blurRad="317500" algn="ctr" rotWithShape="0">
              <a:prstClr val="black">
                <a:alpha val="25000"/>
              </a:prstClr>
            </a:outerShdw>
          </a:effectLst>
        </c:spPr>
      </c:pivotFmt>
      <c:pivotFmt>
        <c:idx val="384"/>
        <c:spPr>
          <a:solidFill>
            <a:schemeClr val="accent1"/>
          </a:solidFill>
          <a:ln>
            <a:noFill/>
          </a:ln>
          <a:effectLst>
            <a:outerShdw blurRad="317500" algn="ctr" rotWithShape="0">
              <a:prstClr val="black">
                <a:alpha val="25000"/>
              </a:prstClr>
            </a:outerShdw>
          </a:effectLst>
        </c:spPr>
      </c:pivotFmt>
      <c:pivotFmt>
        <c:idx val="385"/>
        <c:spPr>
          <a:solidFill>
            <a:schemeClr val="accent1"/>
          </a:solidFill>
          <a:ln>
            <a:noFill/>
          </a:ln>
          <a:effectLst>
            <a:outerShdw blurRad="317500" algn="ctr" rotWithShape="0">
              <a:prstClr val="black">
                <a:alpha val="25000"/>
              </a:prstClr>
            </a:outerShdw>
          </a:effectLst>
        </c:spPr>
      </c:pivotFmt>
      <c:pivotFmt>
        <c:idx val="386"/>
        <c:spPr>
          <a:solidFill>
            <a:schemeClr val="accent1"/>
          </a:solidFill>
          <a:ln>
            <a:noFill/>
          </a:ln>
          <a:effectLst>
            <a:outerShdw blurRad="317500" algn="ctr" rotWithShape="0">
              <a:prstClr val="black">
                <a:alpha val="25000"/>
              </a:prstClr>
            </a:outerShdw>
          </a:effectLst>
        </c:spPr>
      </c:pivotFmt>
      <c:pivotFmt>
        <c:idx val="387"/>
        <c:spPr>
          <a:solidFill>
            <a:schemeClr val="accent1"/>
          </a:solidFill>
          <a:ln>
            <a:noFill/>
          </a:ln>
          <a:effectLst>
            <a:outerShdw blurRad="317500" algn="ctr" rotWithShape="0">
              <a:prstClr val="black">
                <a:alpha val="25000"/>
              </a:prstClr>
            </a:outerShdw>
          </a:effectLst>
        </c:spPr>
      </c:pivotFmt>
      <c:pivotFmt>
        <c:idx val="388"/>
        <c:spPr>
          <a:solidFill>
            <a:schemeClr val="accent1"/>
          </a:solidFill>
          <a:ln>
            <a:noFill/>
          </a:ln>
          <a:effectLst>
            <a:outerShdw blurRad="317500" algn="ctr" rotWithShape="0">
              <a:prstClr val="black">
                <a:alpha val="25000"/>
              </a:prstClr>
            </a:outerShdw>
          </a:effectLst>
        </c:spPr>
      </c:pivotFmt>
      <c:pivotFmt>
        <c:idx val="389"/>
        <c:spPr>
          <a:solidFill>
            <a:schemeClr val="accent1"/>
          </a:solidFill>
          <a:ln>
            <a:noFill/>
          </a:ln>
          <a:effectLst>
            <a:outerShdw blurRad="317500" algn="ctr" rotWithShape="0">
              <a:prstClr val="black">
                <a:alpha val="25000"/>
              </a:prstClr>
            </a:outerShdw>
          </a:effectLst>
        </c:spPr>
      </c:pivotFmt>
      <c:pivotFmt>
        <c:idx val="390"/>
        <c:spPr>
          <a:solidFill>
            <a:schemeClr val="accent1"/>
          </a:solidFill>
          <a:ln>
            <a:noFill/>
          </a:ln>
          <a:effectLst>
            <a:outerShdw blurRad="317500" algn="ctr" rotWithShape="0">
              <a:prstClr val="black">
                <a:alpha val="25000"/>
              </a:prstClr>
            </a:outerShdw>
          </a:effectLst>
        </c:spPr>
      </c:pivotFmt>
      <c:pivotFmt>
        <c:idx val="391"/>
        <c:spPr>
          <a:solidFill>
            <a:schemeClr val="accent1"/>
          </a:solidFill>
          <a:ln>
            <a:noFill/>
          </a:ln>
          <a:effectLst>
            <a:outerShdw blurRad="317500" algn="ctr" rotWithShape="0">
              <a:prstClr val="black">
                <a:alpha val="25000"/>
              </a:prstClr>
            </a:outerShdw>
          </a:effectLst>
        </c:spPr>
      </c:pivotFmt>
      <c:pivotFmt>
        <c:idx val="392"/>
        <c:spPr>
          <a:solidFill>
            <a:schemeClr val="accent1"/>
          </a:solidFill>
          <a:ln>
            <a:noFill/>
          </a:ln>
          <a:effectLst>
            <a:outerShdw blurRad="317500" algn="ctr" rotWithShape="0">
              <a:prstClr val="black">
                <a:alpha val="25000"/>
              </a:prstClr>
            </a:outerShdw>
          </a:effectLst>
        </c:spPr>
      </c:pivotFmt>
      <c:pivotFmt>
        <c:idx val="393"/>
        <c:spPr>
          <a:solidFill>
            <a:schemeClr val="accent1"/>
          </a:solidFill>
          <a:ln>
            <a:noFill/>
          </a:ln>
          <a:effectLst>
            <a:outerShdw blurRad="317500" algn="ctr" rotWithShape="0">
              <a:prstClr val="black">
                <a:alpha val="25000"/>
              </a:prstClr>
            </a:outerShdw>
          </a:effectLst>
        </c:spPr>
      </c:pivotFmt>
      <c:pivotFmt>
        <c:idx val="394"/>
        <c:spPr>
          <a:solidFill>
            <a:schemeClr val="accent1"/>
          </a:solidFill>
          <a:ln>
            <a:noFill/>
          </a:ln>
          <a:effectLst>
            <a:outerShdw blurRad="317500" algn="ctr" rotWithShape="0">
              <a:prstClr val="black">
                <a:alpha val="25000"/>
              </a:prstClr>
            </a:outerShdw>
          </a:effectLst>
        </c:spPr>
      </c:pivotFmt>
      <c:pivotFmt>
        <c:idx val="395"/>
        <c:spPr>
          <a:solidFill>
            <a:schemeClr val="accent1"/>
          </a:solidFill>
          <a:ln>
            <a:noFill/>
          </a:ln>
          <a:effectLst>
            <a:outerShdw blurRad="317500" algn="ctr" rotWithShape="0">
              <a:prstClr val="black">
                <a:alpha val="25000"/>
              </a:prstClr>
            </a:outerShdw>
          </a:effectLst>
        </c:spPr>
      </c:pivotFmt>
      <c:pivotFmt>
        <c:idx val="396"/>
        <c:spPr>
          <a:solidFill>
            <a:schemeClr val="accent1"/>
          </a:solidFill>
          <a:ln>
            <a:noFill/>
          </a:ln>
          <a:effectLst>
            <a:outerShdw blurRad="317500" algn="ctr" rotWithShape="0">
              <a:prstClr val="black">
                <a:alpha val="25000"/>
              </a:prstClr>
            </a:outerShdw>
          </a:effectLst>
        </c:spPr>
      </c:pivotFmt>
      <c:pivotFmt>
        <c:idx val="397"/>
        <c:spPr>
          <a:solidFill>
            <a:schemeClr val="accent1"/>
          </a:solidFill>
          <a:ln>
            <a:noFill/>
          </a:ln>
          <a:effectLst>
            <a:outerShdw blurRad="317500" algn="ctr" rotWithShape="0">
              <a:prstClr val="black">
                <a:alpha val="25000"/>
              </a:prstClr>
            </a:outerShdw>
          </a:effectLst>
        </c:spPr>
      </c:pivotFmt>
      <c:pivotFmt>
        <c:idx val="398"/>
        <c:spPr>
          <a:solidFill>
            <a:schemeClr val="accent1"/>
          </a:solidFill>
          <a:ln>
            <a:noFill/>
          </a:ln>
          <a:effectLst>
            <a:outerShdw blurRad="317500" algn="ctr" rotWithShape="0">
              <a:prstClr val="black">
                <a:alpha val="25000"/>
              </a:prstClr>
            </a:outerShdw>
          </a:effectLst>
        </c:spPr>
      </c:pivotFmt>
      <c:pivotFmt>
        <c:idx val="399"/>
        <c:spPr>
          <a:solidFill>
            <a:schemeClr val="accent1"/>
          </a:solidFill>
          <a:ln>
            <a:noFill/>
          </a:ln>
          <a:effectLst>
            <a:outerShdw blurRad="317500" algn="ctr" rotWithShape="0">
              <a:prstClr val="black">
                <a:alpha val="25000"/>
              </a:prstClr>
            </a:outerShdw>
          </a:effectLst>
        </c:spPr>
      </c:pivotFmt>
      <c:pivotFmt>
        <c:idx val="400"/>
        <c:spPr>
          <a:solidFill>
            <a:schemeClr val="accent1"/>
          </a:solidFill>
          <a:ln>
            <a:noFill/>
          </a:ln>
          <a:effectLst>
            <a:outerShdw blurRad="317500" algn="ctr" rotWithShape="0">
              <a:prstClr val="black">
                <a:alpha val="25000"/>
              </a:prstClr>
            </a:outerShdw>
          </a:effectLst>
        </c:spPr>
      </c:pivotFmt>
      <c:pivotFmt>
        <c:idx val="401"/>
        <c:spPr>
          <a:solidFill>
            <a:schemeClr val="accent1"/>
          </a:solidFill>
          <a:ln>
            <a:noFill/>
          </a:ln>
          <a:effectLst>
            <a:outerShdw blurRad="317500" algn="ctr" rotWithShape="0">
              <a:prstClr val="black">
                <a:alpha val="25000"/>
              </a:prstClr>
            </a:outerShdw>
          </a:effectLst>
        </c:spPr>
      </c:pivotFmt>
      <c:pivotFmt>
        <c:idx val="402"/>
        <c:spPr>
          <a:solidFill>
            <a:schemeClr val="accent1"/>
          </a:solidFill>
          <a:ln>
            <a:noFill/>
          </a:ln>
          <a:effectLst>
            <a:outerShdw blurRad="317500" algn="ctr" rotWithShape="0">
              <a:prstClr val="black">
                <a:alpha val="25000"/>
              </a:prstClr>
            </a:outerShdw>
          </a:effectLst>
        </c:spPr>
      </c:pivotFmt>
      <c:pivotFmt>
        <c:idx val="403"/>
        <c:spPr>
          <a:solidFill>
            <a:schemeClr val="accent1"/>
          </a:solidFill>
          <a:ln>
            <a:noFill/>
          </a:ln>
          <a:effectLst>
            <a:outerShdw blurRad="317500" algn="ctr" rotWithShape="0">
              <a:prstClr val="black">
                <a:alpha val="25000"/>
              </a:prstClr>
            </a:outerShdw>
          </a:effectLst>
        </c:spPr>
      </c:pivotFmt>
      <c:pivotFmt>
        <c:idx val="404"/>
        <c:spPr>
          <a:solidFill>
            <a:schemeClr val="accent1"/>
          </a:solidFill>
          <a:ln>
            <a:noFill/>
          </a:ln>
          <a:effectLst>
            <a:outerShdw blurRad="317500" algn="ctr" rotWithShape="0">
              <a:prstClr val="black">
                <a:alpha val="25000"/>
              </a:prstClr>
            </a:outerShdw>
          </a:effectLst>
        </c:spPr>
      </c:pivotFmt>
      <c:pivotFmt>
        <c:idx val="405"/>
        <c:spPr>
          <a:solidFill>
            <a:schemeClr val="accent1"/>
          </a:solidFill>
          <a:ln>
            <a:noFill/>
          </a:ln>
          <a:effectLst>
            <a:outerShdw blurRad="317500" algn="ctr" rotWithShape="0">
              <a:prstClr val="black">
                <a:alpha val="25000"/>
              </a:prstClr>
            </a:outerShdw>
          </a:effectLst>
        </c:spPr>
      </c:pivotFmt>
      <c:pivotFmt>
        <c:idx val="406"/>
        <c:spPr>
          <a:solidFill>
            <a:schemeClr val="accent1"/>
          </a:solidFill>
          <a:ln>
            <a:noFill/>
          </a:ln>
          <a:effectLst>
            <a:outerShdw blurRad="317500" algn="ctr" rotWithShape="0">
              <a:prstClr val="black">
                <a:alpha val="25000"/>
              </a:prstClr>
            </a:outerShdw>
          </a:effectLst>
        </c:spPr>
      </c:pivotFmt>
      <c:pivotFmt>
        <c:idx val="407"/>
        <c:spPr>
          <a:solidFill>
            <a:schemeClr val="accent1"/>
          </a:solidFill>
          <a:ln>
            <a:noFill/>
          </a:ln>
          <a:effectLst>
            <a:outerShdw blurRad="317500" algn="ctr" rotWithShape="0">
              <a:prstClr val="black">
                <a:alpha val="25000"/>
              </a:prstClr>
            </a:outerShdw>
          </a:effectLst>
        </c:spPr>
      </c:pivotFmt>
      <c:pivotFmt>
        <c:idx val="408"/>
        <c:spPr>
          <a:solidFill>
            <a:schemeClr val="accent1"/>
          </a:solidFill>
          <a:ln>
            <a:noFill/>
          </a:ln>
          <a:effectLst>
            <a:outerShdw blurRad="317500" algn="ctr" rotWithShape="0">
              <a:prstClr val="black">
                <a:alpha val="25000"/>
              </a:prstClr>
            </a:outerShdw>
          </a:effectLst>
        </c:spPr>
      </c:pivotFmt>
      <c:pivotFmt>
        <c:idx val="409"/>
        <c:spPr>
          <a:solidFill>
            <a:schemeClr val="accent1"/>
          </a:solidFill>
          <a:ln>
            <a:noFill/>
          </a:ln>
          <a:effectLst>
            <a:outerShdw blurRad="317500" algn="ctr" rotWithShape="0">
              <a:prstClr val="black">
                <a:alpha val="25000"/>
              </a:prstClr>
            </a:outerShdw>
          </a:effectLst>
        </c:spPr>
      </c:pivotFmt>
      <c:pivotFmt>
        <c:idx val="410"/>
        <c:spPr>
          <a:solidFill>
            <a:schemeClr val="accent1"/>
          </a:solidFill>
          <a:ln>
            <a:noFill/>
          </a:ln>
          <a:effectLst>
            <a:outerShdw blurRad="317500" algn="ctr" rotWithShape="0">
              <a:prstClr val="black">
                <a:alpha val="25000"/>
              </a:prstClr>
            </a:outerShdw>
          </a:effectLst>
        </c:spPr>
      </c:pivotFmt>
      <c:pivotFmt>
        <c:idx val="411"/>
        <c:spPr>
          <a:solidFill>
            <a:schemeClr val="accent1"/>
          </a:solidFill>
          <a:ln>
            <a:noFill/>
          </a:ln>
          <a:effectLst>
            <a:outerShdw blurRad="317500" algn="ctr" rotWithShape="0">
              <a:prstClr val="black">
                <a:alpha val="25000"/>
              </a:prstClr>
            </a:outerShdw>
          </a:effectLst>
        </c:spPr>
      </c:pivotFmt>
      <c:pivotFmt>
        <c:idx val="412"/>
        <c:spPr>
          <a:solidFill>
            <a:schemeClr val="accent1"/>
          </a:solidFill>
          <a:ln>
            <a:noFill/>
          </a:ln>
          <a:effectLst>
            <a:outerShdw blurRad="317500" algn="ctr" rotWithShape="0">
              <a:prstClr val="black">
                <a:alpha val="25000"/>
              </a:prstClr>
            </a:outerShdw>
          </a:effectLst>
        </c:spPr>
      </c:pivotFmt>
      <c:pivotFmt>
        <c:idx val="413"/>
        <c:spPr>
          <a:solidFill>
            <a:schemeClr val="accent1"/>
          </a:solidFill>
          <a:ln>
            <a:noFill/>
          </a:ln>
          <a:effectLst>
            <a:outerShdw blurRad="317500" algn="ctr" rotWithShape="0">
              <a:prstClr val="black">
                <a:alpha val="25000"/>
              </a:prstClr>
            </a:outerShdw>
          </a:effectLst>
        </c:spPr>
      </c:pivotFmt>
      <c:pivotFmt>
        <c:idx val="414"/>
        <c:spPr>
          <a:solidFill>
            <a:schemeClr val="accent1"/>
          </a:solidFill>
          <a:ln>
            <a:noFill/>
          </a:ln>
          <a:effectLst>
            <a:outerShdw blurRad="317500" algn="ctr" rotWithShape="0">
              <a:prstClr val="black">
                <a:alpha val="25000"/>
              </a:prstClr>
            </a:outerShdw>
          </a:effectLst>
        </c:spPr>
      </c:pivotFmt>
      <c:pivotFmt>
        <c:idx val="415"/>
        <c:spPr>
          <a:solidFill>
            <a:schemeClr val="accent1"/>
          </a:solidFill>
          <a:ln>
            <a:noFill/>
          </a:ln>
          <a:effectLst>
            <a:outerShdw blurRad="317500" algn="ctr" rotWithShape="0">
              <a:prstClr val="black">
                <a:alpha val="25000"/>
              </a:prstClr>
            </a:outerShdw>
          </a:effectLst>
        </c:spPr>
      </c:pivotFmt>
      <c:pivotFmt>
        <c:idx val="416"/>
        <c:spPr>
          <a:solidFill>
            <a:schemeClr val="accent1"/>
          </a:solidFill>
          <a:ln>
            <a:noFill/>
          </a:ln>
          <a:effectLst>
            <a:outerShdw blurRad="317500" algn="ctr" rotWithShape="0">
              <a:prstClr val="black">
                <a:alpha val="25000"/>
              </a:prstClr>
            </a:outerShdw>
          </a:effectLst>
        </c:spPr>
      </c:pivotFmt>
      <c:pivotFmt>
        <c:idx val="417"/>
        <c:spPr>
          <a:solidFill>
            <a:schemeClr val="accent1"/>
          </a:solidFill>
          <a:ln>
            <a:noFill/>
          </a:ln>
          <a:effectLst>
            <a:outerShdw blurRad="317500" algn="ctr" rotWithShape="0">
              <a:prstClr val="black">
                <a:alpha val="25000"/>
              </a:prstClr>
            </a:outerShdw>
          </a:effectLst>
        </c:spPr>
      </c:pivotFmt>
      <c:pivotFmt>
        <c:idx val="418"/>
        <c:spPr>
          <a:solidFill>
            <a:schemeClr val="accent1"/>
          </a:solidFill>
          <a:ln>
            <a:noFill/>
          </a:ln>
          <a:effectLst>
            <a:outerShdw blurRad="317500" algn="ctr" rotWithShape="0">
              <a:prstClr val="black">
                <a:alpha val="25000"/>
              </a:prstClr>
            </a:outerShdw>
          </a:effectLst>
        </c:spPr>
      </c:pivotFmt>
      <c:pivotFmt>
        <c:idx val="419"/>
        <c:spPr>
          <a:solidFill>
            <a:schemeClr val="accent1"/>
          </a:solidFill>
          <a:ln>
            <a:noFill/>
          </a:ln>
          <a:effectLst>
            <a:outerShdw blurRad="317500" algn="ctr" rotWithShape="0">
              <a:prstClr val="black">
                <a:alpha val="25000"/>
              </a:prstClr>
            </a:outerShdw>
          </a:effectLst>
        </c:spPr>
      </c:pivotFmt>
      <c:pivotFmt>
        <c:idx val="420"/>
        <c:spPr>
          <a:solidFill>
            <a:schemeClr val="accent1"/>
          </a:solidFill>
          <a:ln>
            <a:noFill/>
          </a:ln>
          <a:effectLst>
            <a:outerShdw blurRad="317500" algn="ctr" rotWithShape="0">
              <a:prstClr val="black">
                <a:alpha val="25000"/>
              </a:prstClr>
            </a:outerShdw>
          </a:effectLst>
        </c:spPr>
      </c:pivotFmt>
      <c:pivotFmt>
        <c:idx val="421"/>
        <c:spPr>
          <a:solidFill>
            <a:schemeClr val="accent1"/>
          </a:solidFill>
          <a:ln>
            <a:noFill/>
          </a:ln>
          <a:effectLst>
            <a:outerShdw blurRad="317500" algn="ctr" rotWithShape="0">
              <a:prstClr val="black">
                <a:alpha val="25000"/>
              </a:prstClr>
            </a:outerShdw>
          </a:effectLst>
        </c:spPr>
      </c:pivotFmt>
      <c:pivotFmt>
        <c:idx val="422"/>
        <c:spPr>
          <a:solidFill>
            <a:schemeClr val="accent1"/>
          </a:solidFill>
          <a:ln>
            <a:noFill/>
          </a:ln>
          <a:effectLst>
            <a:outerShdw blurRad="317500" algn="ctr" rotWithShape="0">
              <a:prstClr val="black">
                <a:alpha val="25000"/>
              </a:prstClr>
            </a:outerShdw>
          </a:effectLst>
        </c:spPr>
      </c:pivotFmt>
      <c:pivotFmt>
        <c:idx val="423"/>
        <c:spPr>
          <a:solidFill>
            <a:schemeClr val="accent1"/>
          </a:solidFill>
          <a:ln>
            <a:noFill/>
          </a:ln>
          <a:effectLst>
            <a:outerShdw blurRad="317500" algn="ctr" rotWithShape="0">
              <a:prstClr val="black">
                <a:alpha val="25000"/>
              </a:prstClr>
            </a:outerShdw>
          </a:effectLst>
        </c:spPr>
      </c:pivotFmt>
      <c:pivotFmt>
        <c:idx val="424"/>
        <c:spPr>
          <a:solidFill>
            <a:schemeClr val="accent1"/>
          </a:solidFill>
          <a:ln>
            <a:noFill/>
          </a:ln>
          <a:effectLst>
            <a:outerShdw blurRad="317500" algn="ctr" rotWithShape="0">
              <a:prstClr val="black">
                <a:alpha val="25000"/>
              </a:prstClr>
            </a:outerShdw>
          </a:effectLst>
        </c:spPr>
      </c:pivotFmt>
      <c:pivotFmt>
        <c:idx val="425"/>
        <c:spPr>
          <a:solidFill>
            <a:schemeClr val="accent1"/>
          </a:solidFill>
          <a:ln>
            <a:noFill/>
          </a:ln>
          <a:effectLst>
            <a:outerShdw blurRad="317500" algn="ctr" rotWithShape="0">
              <a:prstClr val="black">
                <a:alpha val="25000"/>
              </a:prstClr>
            </a:outerShdw>
          </a:effectLst>
        </c:spPr>
      </c:pivotFmt>
      <c:pivotFmt>
        <c:idx val="426"/>
        <c:spPr>
          <a:solidFill>
            <a:schemeClr val="accent1"/>
          </a:solidFill>
          <a:ln>
            <a:noFill/>
          </a:ln>
          <a:effectLst>
            <a:outerShdw blurRad="317500" algn="ctr" rotWithShape="0">
              <a:prstClr val="black">
                <a:alpha val="25000"/>
              </a:prstClr>
            </a:outerShdw>
          </a:effectLst>
        </c:spPr>
      </c:pivotFmt>
      <c:pivotFmt>
        <c:idx val="427"/>
        <c:spPr>
          <a:solidFill>
            <a:schemeClr val="accent1"/>
          </a:solidFill>
          <a:ln>
            <a:noFill/>
          </a:ln>
          <a:effectLst>
            <a:outerShdw blurRad="317500" algn="ctr" rotWithShape="0">
              <a:prstClr val="black">
                <a:alpha val="25000"/>
              </a:prstClr>
            </a:outerShdw>
          </a:effectLst>
        </c:spPr>
      </c:pivotFmt>
      <c:pivotFmt>
        <c:idx val="428"/>
        <c:spPr>
          <a:solidFill>
            <a:schemeClr val="accent1"/>
          </a:solidFill>
          <a:ln>
            <a:noFill/>
          </a:ln>
          <a:effectLst>
            <a:outerShdw blurRad="317500" algn="ctr" rotWithShape="0">
              <a:prstClr val="black">
                <a:alpha val="25000"/>
              </a:prstClr>
            </a:outerShdw>
          </a:effectLst>
        </c:spPr>
      </c:pivotFmt>
      <c:pivotFmt>
        <c:idx val="429"/>
        <c:spPr>
          <a:solidFill>
            <a:schemeClr val="accent1"/>
          </a:solidFill>
          <a:ln>
            <a:noFill/>
          </a:ln>
          <a:effectLst>
            <a:outerShdw blurRad="317500" algn="ctr" rotWithShape="0">
              <a:prstClr val="black">
                <a:alpha val="25000"/>
              </a:prstClr>
            </a:outerShdw>
          </a:effectLst>
        </c:spPr>
      </c:pivotFmt>
      <c:pivotFmt>
        <c:idx val="430"/>
        <c:spPr>
          <a:solidFill>
            <a:schemeClr val="accent1"/>
          </a:solidFill>
          <a:ln>
            <a:noFill/>
          </a:ln>
          <a:effectLst>
            <a:outerShdw blurRad="317500" algn="ctr" rotWithShape="0">
              <a:prstClr val="black">
                <a:alpha val="25000"/>
              </a:prstClr>
            </a:outerShdw>
          </a:effectLst>
        </c:spPr>
      </c:pivotFmt>
      <c:pivotFmt>
        <c:idx val="431"/>
        <c:spPr>
          <a:solidFill>
            <a:schemeClr val="accent1"/>
          </a:solidFill>
          <a:ln>
            <a:noFill/>
          </a:ln>
          <a:effectLst>
            <a:outerShdw blurRad="317500" algn="ctr" rotWithShape="0">
              <a:prstClr val="black">
                <a:alpha val="25000"/>
              </a:prstClr>
            </a:outerShdw>
          </a:effectLst>
        </c:spPr>
      </c:pivotFmt>
      <c:pivotFmt>
        <c:idx val="432"/>
        <c:spPr>
          <a:solidFill>
            <a:schemeClr val="accent1"/>
          </a:solidFill>
          <a:ln>
            <a:noFill/>
          </a:ln>
          <a:effectLst>
            <a:outerShdw blurRad="317500" algn="ctr" rotWithShape="0">
              <a:prstClr val="black">
                <a:alpha val="25000"/>
              </a:prstClr>
            </a:outerShdw>
          </a:effectLst>
        </c:spPr>
      </c:pivotFmt>
      <c:pivotFmt>
        <c:idx val="433"/>
        <c:spPr>
          <a:solidFill>
            <a:schemeClr val="accent1"/>
          </a:solidFill>
          <a:ln>
            <a:noFill/>
          </a:ln>
          <a:effectLst>
            <a:outerShdw blurRad="317500" algn="ctr" rotWithShape="0">
              <a:prstClr val="black">
                <a:alpha val="25000"/>
              </a:prstClr>
            </a:outerShdw>
          </a:effectLst>
        </c:spPr>
      </c:pivotFmt>
      <c:pivotFmt>
        <c:idx val="434"/>
        <c:spPr>
          <a:solidFill>
            <a:schemeClr val="accent1"/>
          </a:solidFill>
          <a:ln>
            <a:noFill/>
          </a:ln>
          <a:effectLst>
            <a:outerShdw blurRad="317500" algn="ctr" rotWithShape="0">
              <a:prstClr val="black">
                <a:alpha val="25000"/>
              </a:prstClr>
            </a:outerShdw>
          </a:effectLst>
        </c:spPr>
      </c:pivotFmt>
      <c:pivotFmt>
        <c:idx val="435"/>
        <c:spPr>
          <a:solidFill>
            <a:schemeClr val="accent1"/>
          </a:solidFill>
          <a:ln>
            <a:noFill/>
          </a:ln>
          <a:effectLst>
            <a:outerShdw blurRad="317500" algn="ctr" rotWithShape="0">
              <a:prstClr val="black">
                <a:alpha val="25000"/>
              </a:prstClr>
            </a:outerShdw>
          </a:effectLst>
        </c:spPr>
      </c:pivotFmt>
      <c:pivotFmt>
        <c:idx val="436"/>
        <c:spPr>
          <a:solidFill>
            <a:schemeClr val="accent1"/>
          </a:solidFill>
          <a:ln>
            <a:noFill/>
          </a:ln>
          <a:effectLst>
            <a:outerShdw blurRad="317500" algn="ctr" rotWithShape="0">
              <a:prstClr val="black">
                <a:alpha val="25000"/>
              </a:prstClr>
            </a:outerShdw>
          </a:effectLst>
        </c:spPr>
      </c:pivotFmt>
      <c:pivotFmt>
        <c:idx val="437"/>
        <c:spPr>
          <a:solidFill>
            <a:schemeClr val="accent1"/>
          </a:solidFill>
          <a:ln>
            <a:noFill/>
          </a:ln>
          <a:effectLst>
            <a:outerShdw blurRad="317500" algn="ctr" rotWithShape="0">
              <a:prstClr val="black">
                <a:alpha val="25000"/>
              </a:prstClr>
            </a:outerShdw>
          </a:effectLst>
        </c:spPr>
      </c:pivotFmt>
      <c:pivotFmt>
        <c:idx val="438"/>
        <c:spPr>
          <a:solidFill>
            <a:schemeClr val="accent1"/>
          </a:solidFill>
          <a:ln>
            <a:noFill/>
          </a:ln>
          <a:effectLst>
            <a:outerShdw blurRad="317500" algn="ctr" rotWithShape="0">
              <a:prstClr val="black">
                <a:alpha val="25000"/>
              </a:prstClr>
            </a:outerShdw>
          </a:effectLst>
        </c:spPr>
      </c:pivotFmt>
      <c:pivotFmt>
        <c:idx val="439"/>
        <c:spPr>
          <a:solidFill>
            <a:schemeClr val="accent1"/>
          </a:solidFill>
          <a:ln>
            <a:noFill/>
          </a:ln>
          <a:effectLst>
            <a:outerShdw blurRad="317500" algn="ctr" rotWithShape="0">
              <a:prstClr val="black">
                <a:alpha val="25000"/>
              </a:prstClr>
            </a:outerShdw>
          </a:effectLst>
        </c:spPr>
      </c:pivotFmt>
      <c:pivotFmt>
        <c:idx val="440"/>
        <c:spPr>
          <a:solidFill>
            <a:schemeClr val="accent1"/>
          </a:solidFill>
          <a:ln>
            <a:noFill/>
          </a:ln>
          <a:effectLst>
            <a:outerShdw blurRad="317500" algn="ctr" rotWithShape="0">
              <a:prstClr val="black">
                <a:alpha val="25000"/>
              </a:prstClr>
            </a:outerShdw>
          </a:effectLst>
        </c:spPr>
      </c:pivotFmt>
      <c:pivotFmt>
        <c:idx val="441"/>
        <c:spPr>
          <a:solidFill>
            <a:schemeClr val="accent1"/>
          </a:solidFill>
          <a:ln>
            <a:noFill/>
          </a:ln>
          <a:effectLst>
            <a:outerShdw blurRad="317500" algn="ctr" rotWithShape="0">
              <a:prstClr val="black">
                <a:alpha val="25000"/>
              </a:prstClr>
            </a:outerShdw>
          </a:effectLst>
        </c:spPr>
      </c:pivotFmt>
      <c:pivotFmt>
        <c:idx val="442"/>
        <c:spPr>
          <a:solidFill>
            <a:schemeClr val="accent1"/>
          </a:solidFill>
          <a:ln>
            <a:noFill/>
          </a:ln>
          <a:effectLst>
            <a:outerShdw blurRad="317500" algn="ctr" rotWithShape="0">
              <a:prstClr val="black">
                <a:alpha val="25000"/>
              </a:prstClr>
            </a:outerShdw>
          </a:effectLst>
        </c:spPr>
      </c:pivotFmt>
      <c:pivotFmt>
        <c:idx val="443"/>
        <c:spPr>
          <a:solidFill>
            <a:schemeClr val="accent1"/>
          </a:solidFill>
          <a:ln>
            <a:noFill/>
          </a:ln>
          <a:effectLst>
            <a:outerShdw blurRad="317500" algn="ctr" rotWithShape="0">
              <a:prstClr val="black">
                <a:alpha val="25000"/>
              </a:prstClr>
            </a:outerShdw>
          </a:effectLst>
        </c:spPr>
      </c:pivotFmt>
      <c:pivotFmt>
        <c:idx val="444"/>
        <c:spPr>
          <a:solidFill>
            <a:schemeClr val="accent1"/>
          </a:solidFill>
          <a:ln>
            <a:noFill/>
          </a:ln>
          <a:effectLst>
            <a:outerShdw blurRad="317500" algn="ctr" rotWithShape="0">
              <a:prstClr val="black">
                <a:alpha val="25000"/>
              </a:prstClr>
            </a:outerShdw>
          </a:effectLst>
        </c:spPr>
      </c:pivotFmt>
      <c:pivotFmt>
        <c:idx val="445"/>
        <c:spPr>
          <a:solidFill>
            <a:schemeClr val="accent1"/>
          </a:solidFill>
          <a:ln>
            <a:noFill/>
          </a:ln>
          <a:effectLst>
            <a:outerShdw blurRad="317500" algn="ctr" rotWithShape="0">
              <a:prstClr val="black">
                <a:alpha val="25000"/>
              </a:prstClr>
            </a:outerShdw>
          </a:effectLst>
        </c:spPr>
      </c:pivotFmt>
      <c:pivotFmt>
        <c:idx val="446"/>
        <c:spPr>
          <a:solidFill>
            <a:schemeClr val="accent1"/>
          </a:solidFill>
          <a:ln>
            <a:noFill/>
          </a:ln>
          <a:effectLst>
            <a:outerShdw blurRad="317500" algn="ctr" rotWithShape="0">
              <a:prstClr val="black">
                <a:alpha val="25000"/>
              </a:prstClr>
            </a:outerShdw>
          </a:effectLst>
        </c:spPr>
      </c:pivotFmt>
      <c:pivotFmt>
        <c:idx val="447"/>
        <c:spPr>
          <a:solidFill>
            <a:schemeClr val="accent1"/>
          </a:solidFill>
          <a:ln>
            <a:noFill/>
          </a:ln>
          <a:effectLst>
            <a:outerShdw blurRad="317500" algn="ctr" rotWithShape="0">
              <a:prstClr val="black">
                <a:alpha val="25000"/>
              </a:prstClr>
            </a:outerShdw>
          </a:effectLst>
        </c:spPr>
      </c:pivotFmt>
      <c:pivotFmt>
        <c:idx val="448"/>
        <c:spPr>
          <a:solidFill>
            <a:schemeClr val="accent1"/>
          </a:solidFill>
          <a:ln>
            <a:noFill/>
          </a:ln>
          <a:effectLst>
            <a:outerShdw blurRad="317500" algn="ctr" rotWithShape="0">
              <a:prstClr val="black">
                <a:alpha val="25000"/>
              </a:prstClr>
            </a:outerShdw>
          </a:effectLst>
        </c:spPr>
      </c:pivotFmt>
      <c:pivotFmt>
        <c:idx val="449"/>
        <c:spPr>
          <a:solidFill>
            <a:schemeClr val="accent1"/>
          </a:solidFill>
          <a:ln>
            <a:noFill/>
          </a:ln>
          <a:effectLst>
            <a:outerShdw blurRad="317500" algn="ctr" rotWithShape="0">
              <a:prstClr val="black">
                <a:alpha val="25000"/>
              </a:prstClr>
            </a:outerShdw>
          </a:effectLst>
        </c:spPr>
      </c:pivotFmt>
      <c:pivotFmt>
        <c:idx val="450"/>
        <c:spPr>
          <a:solidFill>
            <a:schemeClr val="accent1"/>
          </a:solidFill>
          <a:ln>
            <a:noFill/>
          </a:ln>
          <a:effectLst>
            <a:outerShdw blurRad="317500" algn="ctr" rotWithShape="0">
              <a:prstClr val="black">
                <a:alpha val="25000"/>
              </a:prstClr>
            </a:outerShdw>
          </a:effectLst>
        </c:spPr>
      </c:pivotFmt>
      <c:pivotFmt>
        <c:idx val="451"/>
        <c:spPr>
          <a:solidFill>
            <a:schemeClr val="accent1"/>
          </a:solidFill>
          <a:ln>
            <a:noFill/>
          </a:ln>
          <a:effectLst>
            <a:outerShdw blurRad="317500" algn="ctr" rotWithShape="0">
              <a:prstClr val="black">
                <a:alpha val="25000"/>
              </a:prstClr>
            </a:outerShdw>
          </a:effectLst>
        </c:spPr>
      </c:pivotFmt>
      <c:pivotFmt>
        <c:idx val="452"/>
        <c:spPr>
          <a:solidFill>
            <a:schemeClr val="accent1"/>
          </a:solidFill>
          <a:ln>
            <a:noFill/>
          </a:ln>
          <a:effectLst>
            <a:outerShdw blurRad="317500" algn="ctr" rotWithShape="0">
              <a:prstClr val="black">
                <a:alpha val="25000"/>
              </a:prstClr>
            </a:outerShdw>
          </a:effectLst>
        </c:spPr>
      </c:pivotFmt>
      <c:pivotFmt>
        <c:idx val="453"/>
        <c:spPr>
          <a:solidFill>
            <a:schemeClr val="accent1"/>
          </a:solidFill>
          <a:ln>
            <a:noFill/>
          </a:ln>
          <a:effectLst>
            <a:outerShdw blurRad="317500" algn="ctr" rotWithShape="0">
              <a:prstClr val="black">
                <a:alpha val="25000"/>
              </a:prstClr>
            </a:outerShdw>
          </a:effectLst>
        </c:spPr>
      </c:pivotFmt>
      <c:pivotFmt>
        <c:idx val="454"/>
        <c:spPr>
          <a:solidFill>
            <a:schemeClr val="accent1"/>
          </a:solidFill>
          <a:ln>
            <a:noFill/>
          </a:ln>
          <a:effectLst>
            <a:outerShdw blurRad="317500" algn="ctr" rotWithShape="0">
              <a:prstClr val="black">
                <a:alpha val="25000"/>
              </a:prstClr>
            </a:outerShdw>
          </a:effectLst>
        </c:spPr>
      </c:pivotFmt>
      <c:pivotFmt>
        <c:idx val="455"/>
        <c:spPr>
          <a:solidFill>
            <a:schemeClr val="accent1"/>
          </a:solidFill>
          <a:ln>
            <a:noFill/>
          </a:ln>
          <a:effectLst>
            <a:outerShdw blurRad="317500" algn="ctr" rotWithShape="0">
              <a:prstClr val="black">
                <a:alpha val="25000"/>
              </a:prstClr>
            </a:outerShdw>
          </a:effectLst>
        </c:spPr>
      </c:pivotFmt>
      <c:pivotFmt>
        <c:idx val="456"/>
        <c:spPr>
          <a:solidFill>
            <a:schemeClr val="accent1"/>
          </a:solidFill>
          <a:ln>
            <a:noFill/>
          </a:ln>
          <a:effectLst>
            <a:outerShdw blurRad="317500" algn="ctr" rotWithShape="0">
              <a:prstClr val="black">
                <a:alpha val="25000"/>
              </a:prstClr>
            </a:outerShdw>
          </a:effectLst>
        </c:spPr>
      </c:pivotFmt>
      <c:pivotFmt>
        <c:idx val="457"/>
        <c:spPr>
          <a:solidFill>
            <a:schemeClr val="accent1"/>
          </a:solidFill>
          <a:ln>
            <a:noFill/>
          </a:ln>
          <a:effectLst>
            <a:outerShdw blurRad="317500" algn="ctr" rotWithShape="0">
              <a:prstClr val="black">
                <a:alpha val="25000"/>
              </a:prstClr>
            </a:outerShdw>
          </a:effectLst>
        </c:spPr>
      </c:pivotFmt>
      <c:pivotFmt>
        <c:idx val="458"/>
        <c:spPr>
          <a:solidFill>
            <a:schemeClr val="accent1"/>
          </a:solidFill>
          <a:ln>
            <a:noFill/>
          </a:ln>
          <a:effectLst>
            <a:outerShdw blurRad="317500" algn="ctr" rotWithShape="0">
              <a:prstClr val="black">
                <a:alpha val="25000"/>
              </a:prstClr>
            </a:outerShdw>
          </a:effectLst>
        </c:spPr>
      </c:pivotFmt>
      <c:pivotFmt>
        <c:idx val="459"/>
        <c:spPr>
          <a:solidFill>
            <a:schemeClr val="accent1"/>
          </a:solidFill>
          <a:ln>
            <a:noFill/>
          </a:ln>
          <a:effectLst>
            <a:outerShdw blurRad="317500" algn="ctr" rotWithShape="0">
              <a:prstClr val="black">
                <a:alpha val="25000"/>
              </a:prstClr>
            </a:outerShdw>
          </a:effectLst>
        </c:spPr>
      </c:pivotFmt>
      <c:pivotFmt>
        <c:idx val="460"/>
        <c:spPr>
          <a:solidFill>
            <a:schemeClr val="accent1"/>
          </a:solidFill>
          <a:ln>
            <a:noFill/>
          </a:ln>
          <a:effectLst>
            <a:outerShdw blurRad="317500" algn="ctr" rotWithShape="0">
              <a:prstClr val="black">
                <a:alpha val="25000"/>
              </a:prstClr>
            </a:outerShdw>
          </a:effectLst>
        </c:spPr>
      </c:pivotFmt>
      <c:pivotFmt>
        <c:idx val="461"/>
        <c:spPr>
          <a:solidFill>
            <a:schemeClr val="accent1"/>
          </a:solidFill>
          <a:ln>
            <a:noFill/>
          </a:ln>
          <a:effectLst>
            <a:outerShdw blurRad="317500" algn="ctr" rotWithShape="0">
              <a:prstClr val="black">
                <a:alpha val="25000"/>
              </a:prstClr>
            </a:outerShdw>
          </a:effectLst>
        </c:spPr>
      </c:pivotFmt>
      <c:pivotFmt>
        <c:idx val="462"/>
        <c:spPr>
          <a:solidFill>
            <a:schemeClr val="accent1"/>
          </a:solidFill>
          <a:ln>
            <a:noFill/>
          </a:ln>
          <a:effectLst>
            <a:outerShdw blurRad="317500" algn="ctr" rotWithShape="0">
              <a:prstClr val="black">
                <a:alpha val="25000"/>
              </a:prstClr>
            </a:outerShdw>
          </a:effectLst>
        </c:spPr>
      </c:pivotFmt>
      <c:pivotFmt>
        <c:idx val="463"/>
        <c:spPr>
          <a:solidFill>
            <a:schemeClr val="accent1"/>
          </a:solidFill>
          <a:ln>
            <a:noFill/>
          </a:ln>
          <a:effectLst>
            <a:outerShdw blurRad="317500" algn="ctr" rotWithShape="0">
              <a:prstClr val="black">
                <a:alpha val="25000"/>
              </a:prstClr>
            </a:outerShdw>
          </a:effectLst>
        </c:spPr>
      </c:pivotFmt>
      <c:pivotFmt>
        <c:idx val="464"/>
        <c:spPr>
          <a:solidFill>
            <a:schemeClr val="accent1"/>
          </a:solidFill>
          <a:ln>
            <a:noFill/>
          </a:ln>
          <a:effectLst>
            <a:outerShdw blurRad="317500" algn="ctr" rotWithShape="0">
              <a:prstClr val="black">
                <a:alpha val="25000"/>
              </a:prstClr>
            </a:outerShdw>
          </a:effectLst>
        </c:spPr>
      </c:pivotFmt>
      <c:pivotFmt>
        <c:idx val="465"/>
        <c:spPr>
          <a:solidFill>
            <a:schemeClr val="accent1"/>
          </a:solidFill>
          <a:ln>
            <a:noFill/>
          </a:ln>
          <a:effectLst>
            <a:outerShdw blurRad="317500" algn="ctr" rotWithShape="0">
              <a:prstClr val="black">
                <a:alpha val="25000"/>
              </a:prstClr>
            </a:outerShdw>
          </a:effectLst>
        </c:spPr>
      </c:pivotFmt>
      <c:pivotFmt>
        <c:idx val="466"/>
        <c:spPr>
          <a:solidFill>
            <a:schemeClr val="accent1"/>
          </a:solidFill>
          <a:ln>
            <a:noFill/>
          </a:ln>
          <a:effectLst>
            <a:outerShdw blurRad="317500" algn="ctr" rotWithShape="0">
              <a:prstClr val="black">
                <a:alpha val="25000"/>
              </a:prstClr>
            </a:outerShdw>
          </a:effectLst>
        </c:spPr>
      </c:pivotFmt>
      <c:pivotFmt>
        <c:idx val="467"/>
        <c:spPr>
          <a:solidFill>
            <a:schemeClr val="accent1"/>
          </a:solidFill>
          <a:ln>
            <a:noFill/>
          </a:ln>
          <a:effectLst>
            <a:outerShdw blurRad="317500" algn="ctr" rotWithShape="0">
              <a:prstClr val="black">
                <a:alpha val="25000"/>
              </a:prstClr>
            </a:outerShdw>
          </a:effectLst>
        </c:spPr>
      </c:pivotFmt>
      <c:pivotFmt>
        <c:idx val="468"/>
        <c:spPr>
          <a:solidFill>
            <a:schemeClr val="accent1"/>
          </a:solidFill>
          <a:ln>
            <a:noFill/>
          </a:ln>
          <a:effectLst>
            <a:outerShdw blurRad="317500" algn="ctr" rotWithShape="0">
              <a:prstClr val="black">
                <a:alpha val="25000"/>
              </a:prstClr>
            </a:outerShdw>
          </a:effectLst>
        </c:spPr>
      </c:pivotFmt>
      <c:pivotFmt>
        <c:idx val="469"/>
        <c:spPr>
          <a:solidFill>
            <a:schemeClr val="accent1"/>
          </a:solidFill>
          <a:ln>
            <a:noFill/>
          </a:ln>
          <a:effectLst>
            <a:outerShdw blurRad="317500" algn="ctr" rotWithShape="0">
              <a:prstClr val="black">
                <a:alpha val="25000"/>
              </a:prstClr>
            </a:outerShdw>
          </a:effectLst>
        </c:spPr>
      </c:pivotFmt>
      <c:pivotFmt>
        <c:idx val="470"/>
        <c:spPr>
          <a:solidFill>
            <a:schemeClr val="accent1"/>
          </a:solidFill>
          <a:ln>
            <a:noFill/>
          </a:ln>
          <a:effectLst>
            <a:outerShdw blurRad="317500" algn="ctr" rotWithShape="0">
              <a:prstClr val="black">
                <a:alpha val="25000"/>
              </a:prstClr>
            </a:outerShdw>
          </a:effectLst>
        </c:spPr>
      </c:pivotFmt>
      <c:pivotFmt>
        <c:idx val="471"/>
        <c:spPr>
          <a:solidFill>
            <a:schemeClr val="accent1"/>
          </a:solidFill>
          <a:ln>
            <a:noFill/>
          </a:ln>
          <a:effectLst>
            <a:outerShdw blurRad="317500" algn="ctr" rotWithShape="0">
              <a:prstClr val="black">
                <a:alpha val="25000"/>
              </a:prstClr>
            </a:outerShdw>
          </a:effectLst>
        </c:spPr>
      </c:pivotFmt>
      <c:pivotFmt>
        <c:idx val="472"/>
        <c:spPr>
          <a:solidFill>
            <a:schemeClr val="accent1"/>
          </a:solidFill>
          <a:ln>
            <a:noFill/>
          </a:ln>
          <a:effectLst>
            <a:outerShdw blurRad="317500" algn="ctr" rotWithShape="0">
              <a:prstClr val="black">
                <a:alpha val="25000"/>
              </a:prstClr>
            </a:outerShdw>
          </a:effectLst>
        </c:spPr>
      </c:pivotFmt>
      <c:pivotFmt>
        <c:idx val="473"/>
        <c:spPr>
          <a:solidFill>
            <a:schemeClr val="accent1"/>
          </a:solidFill>
          <a:ln>
            <a:noFill/>
          </a:ln>
          <a:effectLst>
            <a:outerShdw blurRad="317500" algn="ctr" rotWithShape="0">
              <a:prstClr val="black">
                <a:alpha val="25000"/>
              </a:prstClr>
            </a:outerShdw>
          </a:effectLst>
        </c:spPr>
      </c:pivotFmt>
      <c:pivotFmt>
        <c:idx val="474"/>
        <c:spPr>
          <a:solidFill>
            <a:schemeClr val="accent1"/>
          </a:solidFill>
          <a:ln>
            <a:noFill/>
          </a:ln>
          <a:effectLst>
            <a:outerShdw blurRad="317500" algn="ctr" rotWithShape="0">
              <a:prstClr val="black">
                <a:alpha val="25000"/>
              </a:prstClr>
            </a:outerShdw>
          </a:effectLst>
        </c:spPr>
      </c:pivotFmt>
      <c:pivotFmt>
        <c:idx val="475"/>
        <c:spPr>
          <a:solidFill>
            <a:schemeClr val="accent1"/>
          </a:solidFill>
          <a:ln>
            <a:noFill/>
          </a:ln>
          <a:effectLst>
            <a:outerShdw blurRad="317500" algn="ctr" rotWithShape="0">
              <a:prstClr val="black">
                <a:alpha val="25000"/>
              </a:prstClr>
            </a:outerShdw>
          </a:effectLst>
        </c:spPr>
      </c:pivotFmt>
      <c:pivotFmt>
        <c:idx val="476"/>
        <c:spPr>
          <a:solidFill>
            <a:schemeClr val="accent1"/>
          </a:solidFill>
          <a:ln>
            <a:noFill/>
          </a:ln>
          <a:effectLst>
            <a:outerShdw blurRad="317500" algn="ctr" rotWithShape="0">
              <a:prstClr val="black">
                <a:alpha val="25000"/>
              </a:prstClr>
            </a:outerShdw>
          </a:effectLst>
        </c:spPr>
      </c:pivotFmt>
      <c:pivotFmt>
        <c:idx val="477"/>
        <c:spPr>
          <a:solidFill>
            <a:schemeClr val="accent1"/>
          </a:solidFill>
          <a:ln>
            <a:noFill/>
          </a:ln>
          <a:effectLst>
            <a:outerShdw blurRad="317500" algn="ctr" rotWithShape="0">
              <a:prstClr val="black">
                <a:alpha val="25000"/>
              </a:prstClr>
            </a:outerShdw>
          </a:effectLst>
        </c:spPr>
      </c:pivotFmt>
      <c:pivotFmt>
        <c:idx val="478"/>
        <c:spPr>
          <a:solidFill>
            <a:schemeClr val="accent1"/>
          </a:solidFill>
          <a:ln>
            <a:noFill/>
          </a:ln>
          <a:effectLst>
            <a:outerShdw blurRad="317500" algn="ctr" rotWithShape="0">
              <a:prstClr val="black">
                <a:alpha val="25000"/>
              </a:prstClr>
            </a:outerShdw>
          </a:effectLst>
        </c:spPr>
      </c:pivotFmt>
      <c:pivotFmt>
        <c:idx val="479"/>
        <c:spPr>
          <a:solidFill>
            <a:schemeClr val="accent1"/>
          </a:solidFill>
          <a:ln>
            <a:noFill/>
          </a:ln>
          <a:effectLst>
            <a:outerShdw blurRad="317500" algn="ctr" rotWithShape="0">
              <a:prstClr val="black">
                <a:alpha val="25000"/>
              </a:prstClr>
            </a:outerShdw>
          </a:effectLst>
        </c:spPr>
      </c:pivotFmt>
      <c:pivotFmt>
        <c:idx val="480"/>
        <c:spPr>
          <a:solidFill>
            <a:schemeClr val="accent1"/>
          </a:solidFill>
          <a:ln>
            <a:noFill/>
          </a:ln>
          <a:effectLst>
            <a:outerShdw blurRad="317500" algn="ctr" rotWithShape="0">
              <a:prstClr val="black">
                <a:alpha val="25000"/>
              </a:prstClr>
            </a:outerShdw>
          </a:effectLst>
        </c:spPr>
      </c:pivotFmt>
      <c:pivotFmt>
        <c:idx val="481"/>
        <c:spPr>
          <a:solidFill>
            <a:schemeClr val="accent1"/>
          </a:solidFill>
          <a:ln>
            <a:noFill/>
          </a:ln>
          <a:effectLst>
            <a:outerShdw blurRad="317500" algn="ctr" rotWithShape="0">
              <a:prstClr val="black">
                <a:alpha val="25000"/>
              </a:prstClr>
            </a:outerShdw>
          </a:effectLst>
        </c:spPr>
      </c:pivotFmt>
      <c:pivotFmt>
        <c:idx val="482"/>
        <c:spPr>
          <a:solidFill>
            <a:schemeClr val="accent1"/>
          </a:solidFill>
          <a:ln>
            <a:noFill/>
          </a:ln>
          <a:effectLst>
            <a:outerShdw blurRad="317500" algn="ctr" rotWithShape="0">
              <a:prstClr val="black">
                <a:alpha val="25000"/>
              </a:prstClr>
            </a:outerShdw>
          </a:effectLst>
        </c:spPr>
      </c:pivotFmt>
      <c:pivotFmt>
        <c:idx val="483"/>
        <c:spPr>
          <a:solidFill>
            <a:schemeClr val="accent1"/>
          </a:solidFill>
          <a:ln>
            <a:noFill/>
          </a:ln>
          <a:effectLst>
            <a:outerShdw blurRad="317500" algn="ctr" rotWithShape="0">
              <a:prstClr val="black">
                <a:alpha val="25000"/>
              </a:prstClr>
            </a:outerShdw>
          </a:effectLst>
        </c:spPr>
      </c:pivotFmt>
      <c:pivotFmt>
        <c:idx val="484"/>
        <c:spPr>
          <a:solidFill>
            <a:schemeClr val="accent1"/>
          </a:solidFill>
          <a:ln>
            <a:noFill/>
          </a:ln>
          <a:effectLst>
            <a:outerShdw blurRad="317500" algn="ctr" rotWithShape="0">
              <a:prstClr val="black">
                <a:alpha val="25000"/>
              </a:prstClr>
            </a:outerShdw>
          </a:effectLst>
        </c:spPr>
      </c:pivotFmt>
      <c:pivotFmt>
        <c:idx val="485"/>
        <c:spPr>
          <a:solidFill>
            <a:schemeClr val="accent1"/>
          </a:solidFill>
          <a:ln>
            <a:noFill/>
          </a:ln>
          <a:effectLst>
            <a:outerShdw blurRad="317500" algn="ctr" rotWithShape="0">
              <a:prstClr val="black">
                <a:alpha val="25000"/>
              </a:prstClr>
            </a:outerShdw>
          </a:effectLst>
        </c:spPr>
      </c:pivotFmt>
      <c:pivotFmt>
        <c:idx val="486"/>
        <c:spPr>
          <a:solidFill>
            <a:schemeClr val="accent1"/>
          </a:solidFill>
          <a:ln>
            <a:noFill/>
          </a:ln>
          <a:effectLst>
            <a:outerShdw blurRad="317500" algn="ctr" rotWithShape="0">
              <a:prstClr val="black">
                <a:alpha val="25000"/>
              </a:prstClr>
            </a:outerShdw>
          </a:effectLst>
        </c:spPr>
      </c:pivotFmt>
      <c:pivotFmt>
        <c:idx val="487"/>
        <c:spPr>
          <a:solidFill>
            <a:schemeClr val="accent1"/>
          </a:solidFill>
          <a:ln>
            <a:noFill/>
          </a:ln>
          <a:effectLst>
            <a:outerShdw blurRad="317500" algn="ctr" rotWithShape="0">
              <a:prstClr val="black">
                <a:alpha val="25000"/>
              </a:prstClr>
            </a:outerShdw>
          </a:effectLst>
        </c:spPr>
      </c:pivotFmt>
      <c:pivotFmt>
        <c:idx val="488"/>
        <c:spPr>
          <a:solidFill>
            <a:schemeClr val="accent1"/>
          </a:solidFill>
          <a:ln>
            <a:noFill/>
          </a:ln>
          <a:effectLst>
            <a:outerShdw blurRad="317500" algn="ctr" rotWithShape="0">
              <a:prstClr val="black">
                <a:alpha val="25000"/>
              </a:prstClr>
            </a:outerShdw>
          </a:effectLst>
        </c:spPr>
      </c:pivotFmt>
      <c:pivotFmt>
        <c:idx val="489"/>
        <c:spPr>
          <a:solidFill>
            <a:schemeClr val="accent1"/>
          </a:solidFill>
          <a:ln>
            <a:noFill/>
          </a:ln>
          <a:effectLst>
            <a:outerShdw blurRad="317500" algn="ctr" rotWithShape="0">
              <a:prstClr val="black">
                <a:alpha val="25000"/>
              </a:prstClr>
            </a:outerShdw>
          </a:effectLst>
        </c:spPr>
      </c:pivotFmt>
      <c:pivotFmt>
        <c:idx val="490"/>
        <c:spPr>
          <a:solidFill>
            <a:schemeClr val="accent1"/>
          </a:solidFill>
          <a:ln>
            <a:noFill/>
          </a:ln>
          <a:effectLst>
            <a:outerShdw blurRad="317500" algn="ctr" rotWithShape="0">
              <a:prstClr val="black">
                <a:alpha val="25000"/>
              </a:prstClr>
            </a:outerShdw>
          </a:effectLst>
        </c:spPr>
      </c:pivotFmt>
      <c:pivotFmt>
        <c:idx val="491"/>
        <c:spPr>
          <a:solidFill>
            <a:schemeClr val="accent1"/>
          </a:solidFill>
          <a:ln>
            <a:noFill/>
          </a:ln>
          <a:effectLst>
            <a:outerShdw blurRad="317500" algn="ctr" rotWithShape="0">
              <a:prstClr val="black">
                <a:alpha val="25000"/>
              </a:prstClr>
            </a:outerShdw>
          </a:effectLst>
        </c:spPr>
      </c:pivotFmt>
      <c:pivotFmt>
        <c:idx val="492"/>
        <c:spPr>
          <a:solidFill>
            <a:schemeClr val="accent1"/>
          </a:solidFill>
          <a:ln>
            <a:noFill/>
          </a:ln>
          <a:effectLst>
            <a:outerShdw blurRad="317500" algn="ctr" rotWithShape="0">
              <a:prstClr val="black">
                <a:alpha val="25000"/>
              </a:prstClr>
            </a:outerShdw>
          </a:effectLst>
        </c:spPr>
      </c:pivotFmt>
      <c:pivotFmt>
        <c:idx val="493"/>
        <c:spPr>
          <a:solidFill>
            <a:schemeClr val="accent1"/>
          </a:solidFill>
          <a:ln>
            <a:noFill/>
          </a:ln>
          <a:effectLst>
            <a:outerShdw blurRad="317500" algn="ctr" rotWithShape="0">
              <a:prstClr val="black">
                <a:alpha val="25000"/>
              </a:prstClr>
            </a:outerShdw>
          </a:effectLst>
        </c:spPr>
      </c:pivotFmt>
      <c:pivotFmt>
        <c:idx val="494"/>
        <c:spPr>
          <a:solidFill>
            <a:schemeClr val="accent1"/>
          </a:solidFill>
          <a:ln>
            <a:noFill/>
          </a:ln>
          <a:effectLst>
            <a:outerShdw blurRad="317500" algn="ctr" rotWithShape="0">
              <a:prstClr val="black">
                <a:alpha val="25000"/>
              </a:prstClr>
            </a:outerShdw>
          </a:effectLst>
        </c:spPr>
      </c:pivotFmt>
      <c:pivotFmt>
        <c:idx val="495"/>
        <c:spPr>
          <a:solidFill>
            <a:schemeClr val="accent1"/>
          </a:solidFill>
          <a:ln>
            <a:noFill/>
          </a:ln>
          <a:effectLst>
            <a:outerShdw blurRad="317500" algn="ctr" rotWithShape="0">
              <a:prstClr val="black">
                <a:alpha val="25000"/>
              </a:prstClr>
            </a:outerShdw>
          </a:effectLst>
        </c:spPr>
      </c:pivotFmt>
      <c:pivotFmt>
        <c:idx val="496"/>
        <c:spPr>
          <a:solidFill>
            <a:schemeClr val="accent1"/>
          </a:solidFill>
          <a:ln>
            <a:noFill/>
          </a:ln>
          <a:effectLst>
            <a:outerShdw blurRad="317500" algn="ctr" rotWithShape="0">
              <a:prstClr val="black">
                <a:alpha val="25000"/>
              </a:prstClr>
            </a:outerShdw>
          </a:effectLst>
        </c:spPr>
      </c:pivotFmt>
      <c:pivotFmt>
        <c:idx val="497"/>
        <c:spPr>
          <a:solidFill>
            <a:schemeClr val="accent1"/>
          </a:solidFill>
          <a:ln>
            <a:noFill/>
          </a:ln>
          <a:effectLst>
            <a:outerShdw blurRad="317500" algn="ctr" rotWithShape="0">
              <a:prstClr val="black">
                <a:alpha val="25000"/>
              </a:prstClr>
            </a:outerShdw>
          </a:effectLst>
        </c:spPr>
      </c:pivotFmt>
      <c:pivotFmt>
        <c:idx val="498"/>
        <c:spPr>
          <a:solidFill>
            <a:schemeClr val="accent1"/>
          </a:solidFill>
          <a:ln>
            <a:noFill/>
          </a:ln>
          <a:effectLst>
            <a:outerShdw blurRad="317500" algn="ctr" rotWithShape="0">
              <a:prstClr val="black">
                <a:alpha val="25000"/>
              </a:prstClr>
            </a:outerShdw>
          </a:effectLst>
        </c:spPr>
      </c:pivotFmt>
      <c:pivotFmt>
        <c:idx val="499"/>
        <c:spPr>
          <a:solidFill>
            <a:schemeClr val="accent1"/>
          </a:solidFill>
          <a:ln>
            <a:noFill/>
          </a:ln>
          <a:effectLst>
            <a:outerShdw blurRad="317500" algn="ctr" rotWithShape="0">
              <a:prstClr val="black">
                <a:alpha val="25000"/>
              </a:prstClr>
            </a:outerShdw>
          </a:effectLst>
        </c:spPr>
      </c:pivotFmt>
      <c:pivotFmt>
        <c:idx val="500"/>
        <c:spPr>
          <a:solidFill>
            <a:schemeClr val="accent1"/>
          </a:solidFill>
          <a:ln>
            <a:noFill/>
          </a:ln>
          <a:effectLst>
            <a:outerShdw blurRad="317500" algn="ctr" rotWithShape="0">
              <a:prstClr val="black">
                <a:alpha val="25000"/>
              </a:prstClr>
            </a:outerShdw>
          </a:effectLst>
        </c:spPr>
      </c:pivotFmt>
      <c:pivotFmt>
        <c:idx val="501"/>
        <c:spPr>
          <a:solidFill>
            <a:schemeClr val="accent1"/>
          </a:solidFill>
          <a:ln>
            <a:noFill/>
          </a:ln>
          <a:effectLst>
            <a:outerShdw blurRad="317500" algn="ctr" rotWithShape="0">
              <a:prstClr val="black">
                <a:alpha val="25000"/>
              </a:prstClr>
            </a:outerShdw>
          </a:effectLst>
        </c:spPr>
      </c:pivotFmt>
      <c:pivotFmt>
        <c:idx val="502"/>
        <c:spPr>
          <a:solidFill>
            <a:schemeClr val="accent1"/>
          </a:solidFill>
          <a:ln>
            <a:noFill/>
          </a:ln>
          <a:effectLst>
            <a:outerShdw blurRad="317500" algn="ctr" rotWithShape="0">
              <a:prstClr val="black">
                <a:alpha val="25000"/>
              </a:prstClr>
            </a:outerShdw>
          </a:effectLst>
        </c:spPr>
      </c:pivotFmt>
      <c:pivotFmt>
        <c:idx val="503"/>
        <c:spPr>
          <a:solidFill>
            <a:schemeClr val="accent1"/>
          </a:solidFill>
          <a:ln>
            <a:noFill/>
          </a:ln>
          <a:effectLst>
            <a:outerShdw blurRad="317500" algn="ctr" rotWithShape="0">
              <a:prstClr val="black">
                <a:alpha val="25000"/>
              </a:prstClr>
            </a:outerShdw>
          </a:effectLst>
        </c:spPr>
      </c:pivotFmt>
      <c:pivotFmt>
        <c:idx val="504"/>
        <c:spPr>
          <a:solidFill>
            <a:schemeClr val="accent1"/>
          </a:solidFill>
          <a:ln>
            <a:noFill/>
          </a:ln>
          <a:effectLst>
            <a:outerShdw blurRad="317500" algn="ctr" rotWithShape="0">
              <a:prstClr val="black">
                <a:alpha val="25000"/>
              </a:prstClr>
            </a:outerShdw>
          </a:effectLst>
        </c:spPr>
      </c:pivotFmt>
      <c:pivotFmt>
        <c:idx val="505"/>
        <c:spPr>
          <a:solidFill>
            <a:schemeClr val="accent1"/>
          </a:solidFill>
          <a:ln>
            <a:noFill/>
          </a:ln>
          <a:effectLst>
            <a:outerShdw blurRad="317500" algn="ctr" rotWithShape="0">
              <a:prstClr val="black">
                <a:alpha val="25000"/>
              </a:prstClr>
            </a:outerShdw>
          </a:effectLst>
        </c:spPr>
      </c:pivotFmt>
      <c:pivotFmt>
        <c:idx val="506"/>
        <c:spPr>
          <a:solidFill>
            <a:schemeClr val="accent1"/>
          </a:solidFill>
          <a:ln>
            <a:noFill/>
          </a:ln>
          <a:effectLst>
            <a:outerShdw blurRad="317500" algn="ctr" rotWithShape="0">
              <a:prstClr val="black">
                <a:alpha val="25000"/>
              </a:prstClr>
            </a:outerShdw>
          </a:effectLst>
        </c:spPr>
      </c:pivotFmt>
      <c:pivotFmt>
        <c:idx val="507"/>
        <c:spPr>
          <a:solidFill>
            <a:schemeClr val="accent1"/>
          </a:solidFill>
          <a:ln>
            <a:noFill/>
          </a:ln>
          <a:effectLst>
            <a:outerShdw blurRad="317500" algn="ctr" rotWithShape="0">
              <a:prstClr val="black">
                <a:alpha val="25000"/>
              </a:prstClr>
            </a:outerShdw>
          </a:effectLst>
        </c:spPr>
      </c:pivotFmt>
      <c:pivotFmt>
        <c:idx val="508"/>
        <c:spPr>
          <a:solidFill>
            <a:schemeClr val="accent1"/>
          </a:solidFill>
          <a:ln>
            <a:noFill/>
          </a:ln>
          <a:effectLst>
            <a:outerShdw blurRad="317500" algn="ctr" rotWithShape="0">
              <a:prstClr val="black">
                <a:alpha val="25000"/>
              </a:prstClr>
            </a:outerShdw>
          </a:effectLst>
        </c:spPr>
      </c:pivotFmt>
      <c:pivotFmt>
        <c:idx val="509"/>
        <c:spPr>
          <a:solidFill>
            <a:schemeClr val="accent1"/>
          </a:solidFill>
          <a:ln>
            <a:noFill/>
          </a:ln>
          <a:effectLst>
            <a:outerShdw blurRad="317500" algn="ctr" rotWithShape="0">
              <a:prstClr val="black">
                <a:alpha val="25000"/>
              </a:prstClr>
            </a:outerShdw>
          </a:effectLst>
        </c:spPr>
      </c:pivotFmt>
      <c:pivotFmt>
        <c:idx val="510"/>
        <c:spPr>
          <a:solidFill>
            <a:schemeClr val="accent1"/>
          </a:solidFill>
          <a:ln>
            <a:noFill/>
          </a:ln>
          <a:effectLst>
            <a:outerShdw blurRad="317500" algn="ctr" rotWithShape="0">
              <a:prstClr val="black">
                <a:alpha val="25000"/>
              </a:prstClr>
            </a:outerShdw>
          </a:effectLst>
        </c:spPr>
      </c:pivotFmt>
      <c:pivotFmt>
        <c:idx val="511"/>
        <c:spPr>
          <a:solidFill>
            <a:schemeClr val="accent1"/>
          </a:solidFill>
          <a:ln>
            <a:noFill/>
          </a:ln>
          <a:effectLst>
            <a:outerShdw blurRad="317500" algn="ctr" rotWithShape="0">
              <a:prstClr val="black">
                <a:alpha val="25000"/>
              </a:prstClr>
            </a:outerShdw>
          </a:effectLst>
        </c:spPr>
      </c:pivotFmt>
      <c:pivotFmt>
        <c:idx val="512"/>
        <c:spPr>
          <a:solidFill>
            <a:schemeClr val="accent1"/>
          </a:solidFill>
          <a:ln>
            <a:noFill/>
          </a:ln>
          <a:effectLst>
            <a:outerShdw blurRad="317500" algn="ctr" rotWithShape="0">
              <a:prstClr val="black">
                <a:alpha val="25000"/>
              </a:prstClr>
            </a:outerShdw>
          </a:effectLst>
        </c:spPr>
      </c:pivotFmt>
      <c:pivotFmt>
        <c:idx val="513"/>
        <c:spPr>
          <a:solidFill>
            <a:schemeClr val="accent1"/>
          </a:solidFill>
          <a:ln>
            <a:noFill/>
          </a:ln>
          <a:effectLst>
            <a:outerShdw blurRad="317500" algn="ctr" rotWithShape="0">
              <a:prstClr val="black">
                <a:alpha val="25000"/>
              </a:prstClr>
            </a:outerShdw>
          </a:effectLst>
        </c:spPr>
      </c:pivotFmt>
      <c:pivotFmt>
        <c:idx val="514"/>
        <c:spPr>
          <a:solidFill>
            <a:schemeClr val="accent1"/>
          </a:solidFill>
          <a:ln>
            <a:noFill/>
          </a:ln>
          <a:effectLst>
            <a:outerShdw blurRad="317500" algn="ctr" rotWithShape="0">
              <a:prstClr val="black">
                <a:alpha val="25000"/>
              </a:prstClr>
            </a:outerShdw>
          </a:effectLst>
        </c:spPr>
      </c:pivotFmt>
      <c:pivotFmt>
        <c:idx val="515"/>
        <c:spPr>
          <a:solidFill>
            <a:schemeClr val="accent1"/>
          </a:solidFill>
          <a:ln>
            <a:noFill/>
          </a:ln>
          <a:effectLst>
            <a:outerShdw blurRad="317500" algn="ctr" rotWithShape="0">
              <a:prstClr val="black">
                <a:alpha val="25000"/>
              </a:prstClr>
            </a:outerShdw>
          </a:effectLst>
        </c:spPr>
      </c:pivotFmt>
      <c:pivotFmt>
        <c:idx val="516"/>
        <c:spPr>
          <a:solidFill>
            <a:schemeClr val="accent1"/>
          </a:solidFill>
          <a:ln>
            <a:noFill/>
          </a:ln>
          <a:effectLst>
            <a:outerShdw blurRad="317500" algn="ctr" rotWithShape="0">
              <a:prstClr val="black">
                <a:alpha val="25000"/>
              </a:prstClr>
            </a:outerShdw>
          </a:effectLst>
        </c:spPr>
      </c:pivotFmt>
      <c:pivotFmt>
        <c:idx val="517"/>
        <c:spPr>
          <a:solidFill>
            <a:schemeClr val="accent1"/>
          </a:solidFill>
          <a:ln>
            <a:noFill/>
          </a:ln>
          <a:effectLst>
            <a:outerShdw blurRad="317500" algn="ctr" rotWithShape="0">
              <a:prstClr val="black">
                <a:alpha val="25000"/>
              </a:prstClr>
            </a:outerShdw>
          </a:effectLst>
        </c:spPr>
      </c:pivotFmt>
      <c:pivotFmt>
        <c:idx val="518"/>
        <c:spPr>
          <a:solidFill>
            <a:schemeClr val="accent1"/>
          </a:solidFill>
          <a:ln>
            <a:noFill/>
          </a:ln>
          <a:effectLst>
            <a:outerShdw blurRad="317500" algn="ctr" rotWithShape="0">
              <a:prstClr val="black">
                <a:alpha val="25000"/>
              </a:prstClr>
            </a:outerShdw>
          </a:effectLst>
        </c:spPr>
      </c:pivotFmt>
      <c:pivotFmt>
        <c:idx val="519"/>
        <c:spPr>
          <a:solidFill>
            <a:schemeClr val="accent1"/>
          </a:solidFill>
          <a:ln>
            <a:noFill/>
          </a:ln>
          <a:effectLst>
            <a:outerShdw blurRad="317500" algn="ctr" rotWithShape="0">
              <a:prstClr val="black">
                <a:alpha val="25000"/>
              </a:prstClr>
            </a:outerShdw>
          </a:effectLst>
        </c:spPr>
      </c:pivotFmt>
      <c:pivotFmt>
        <c:idx val="520"/>
        <c:spPr>
          <a:solidFill>
            <a:schemeClr val="accent1"/>
          </a:solidFill>
          <a:ln>
            <a:noFill/>
          </a:ln>
          <a:effectLst>
            <a:outerShdw blurRad="317500" algn="ctr" rotWithShape="0">
              <a:prstClr val="black">
                <a:alpha val="25000"/>
              </a:prstClr>
            </a:outerShdw>
          </a:effectLst>
        </c:spPr>
      </c:pivotFmt>
      <c:pivotFmt>
        <c:idx val="521"/>
        <c:spPr>
          <a:solidFill>
            <a:schemeClr val="accent1"/>
          </a:solidFill>
          <a:ln>
            <a:noFill/>
          </a:ln>
          <a:effectLst>
            <a:outerShdw blurRad="317500" algn="ctr" rotWithShape="0">
              <a:prstClr val="black">
                <a:alpha val="25000"/>
              </a:prstClr>
            </a:outerShdw>
          </a:effectLst>
        </c:spPr>
      </c:pivotFmt>
      <c:pivotFmt>
        <c:idx val="522"/>
        <c:spPr>
          <a:solidFill>
            <a:schemeClr val="accent1"/>
          </a:solidFill>
          <a:ln>
            <a:noFill/>
          </a:ln>
          <a:effectLst>
            <a:outerShdw blurRad="317500" algn="ctr" rotWithShape="0">
              <a:prstClr val="black">
                <a:alpha val="25000"/>
              </a:prstClr>
            </a:outerShdw>
          </a:effectLst>
        </c:spPr>
      </c:pivotFmt>
      <c:pivotFmt>
        <c:idx val="523"/>
        <c:spPr>
          <a:solidFill>
            <a:schemeClr val="accent1"/>
          </a:solidFill>
          <a:ln>
            <a:noFill/>
          </a:ln>
          <a:effectLst>
            <a:outerShdw blurRad="317500" algn="ctr" rotWithShape="0">
              <a:prstClr val="black">
                <a:alpha val="25000"/>
              </a:prstClr>
            </a:outerShdw>
          </a:effectLst>
        </c:spPr>
      </c:pivotFmt>
      <c:pivotFmt>
        <c:idx val="524"/>
        <c:spPr>
          <a:solidFill>
            <a:schemeClr val="accent1"/>
          </a:solidFill>
          <a:ln>
            <a:noFill/>
          </a:ln>
          <a:effectLst>
            <a:outerShdw blurRad="317500" algn="ctr" rotWithShape="0">
              <a:prstClr val="black">
                <a:alpha val="25000"/>
              </a:prstClr>
            </a:outerShdw>
          </a:effectLst>
        </c:spPr>
      </c:pivotFmt>
      <c:pivotFmt>
        <c:idx val="525"/>
        <c:spPr>
          <a:solidFill>
            <a:schemeClr val="accent1"/>
          </a:solidFill>
          <a:ln>
            <a:noFill/>
          </a:ln>
          <a:effectLst>
            <a:outerShdw blurRad="317500" algn="ctr" rotWithShape="0">
              <a:prstClr val="black">
                <a:alpha val="25000"/>
              </a:prstClr>
            </a:outerShdw>
          </a:effectLst>
        </c:spPr>
      </c:pivotFmt>
      <c:pivotFmt>
        <c:idx val="526"/>
        <c:spPr>
          <a:solidFill>
            <a:schemeClr val="accent1"/>
          </a:solidFill>
          <a:ln>
            <a:noFill/>
          </a:ln>
          <a:effectLst>
            <a:outerShdw blurRad="317500" algn="ctr" rotWithShape="0">
              <a:prstClr val="black">
                <a:alpha val="25000"/>
              </a:prstClr>
            </a:outerShdw>
          </a:effectLst>
        </c:spPr>
      </c:pivotFmt>
      <c:pivotFmt>
        <c:idx val="527"/>
        <c:spPr>
          <a:solidFill>
            <a:schemeClr val="accent1"/>
          </a:solidFill>
          <a:ln>
            <a:noFill/>
          </a:ln>
          <a:effectLst>
            <a:outerShdw blurRad="317500" algn="ctr" rotWithShape="0">
              <a:prstClr val="black">
                <a:alpha val="25000"/>
              </a:prstClr>
            </a:outerShdw>
          </a:effectLst>
        </c:spPr>
      </c:pivotFmt>
      <c:pivotFmt>
        <c:idx val="528"/>
        <c:spPr>
          <a:solidFill>
            <a:schemeClr val="accent1"/>
          </a:solidFill>
          <a:ln>
            <a:noFill/>
          </a:ln>
          <a:effectLst>
            <a:outerShdw blurRad="317500" algn="ctr" rotWithShape="0">
              <a:prstClr val="black">
                <a:alpha val="25000"/>
              </a:prstClr>
            </a:outerShdw>
          </a:effectLst>
        </c:spPr>
      </c:pivotFmt>
      <c:pivotFmt>
        <c:idx val="529"/>
        <c:spPr>
          <a:solidFill>
            <a:schemeClr val="accent1"/>
          </a:solidFill>
          <a:ln>
            <a:noFill/>
          </a:ln>
          <a:effectLst>
            <a:outerShdw blurRad="317500" algn="ctr" rotWithShape="0">
              <a:prstClr val="black">
                <a:alpha val="25000"/>
              </a:prstClr>
            </a:outerShdw>
          </a:effectLst>
        </c:spPr>
      </c:pivotFmt>
      <c:pivotFmt>
        <c:idx val="530"/>
        <c:spPr>
          <a:solidFill>
            <a:schemeClr val="accent1"/>
          </a:solidFill>
          <a:ln>
            <a:noFill/>
          </a:ln>
          <a:effectLst>
            <a:outerShdw blurRad="317500" algn="ctr" rotWithShape="0">
              <a:prstClr val="black">
                <a:alpha val="25000"/>
              </a:prstClr>
            </a:outerShdw>
          </a:effectLst>
        </c:spPr>
      </c:pivotFmt>
      <c:pivotFmt>
        <c:idx val="531"/>
        <c:spPr>
          <a:solidFill>
            <a:schemeClr val="accent1"/>
          </a:solidFill>
          <a:ln>
            <a:noFill/>
          </a:ln>
          <a:effectLst>
            <a:outerShdw blurRad="317500" algn="ctr" rotWithShape="0">
              <a:prstClr val="black">
                <a:alpha val="25000"/>
              </a:prstClr>
            </a:outerShdw>
          </a:effectLst>
        </c:spPr>
      </c:pivotFmt>
      <c:pivotFmt>
        <c:idx val="532"/>
        <c:spPr>
          <a:solidFill>
            <a:schemeClr val="accent1"/>
          </a:solidFill>
          <a:ln>
            <a:noFill/>
          </a:ln>
          <a:effectLst>
            <a:outerShdw blurRad="317500" algn="ctr" rotWithShape="0">
              <a:prstClr val="black">
                <a:alpha val="25000"/>
              </a:prstClr>
            </a:outerShdw>
          </a:effectLst>
        </c:spPr>
      </c:pivotFmt>
      <c:pivotFmt>
        <c:idx val="533"/>
        <c:spPr>
          <a:solidFill>
            <a:schemeClr val="accent1"/>
          </a:solidFill>
          <a:ln>
            <a:noFill/>
          </a:ln>
          <a:effectLst>
            <a:outerShdw blurRad="317500" algn="ctr" rotWithShape="0">
              <a:prstClr val="black">
                <a:alpha val="25000"/>
              </a:prstClr>
            </a:outerShdw>
          </a:effectLst>
        </c:spPr>
      </c:pivotFmt>
      <c:pivotFmt>
        <c:idx val="534"/>
        <c:spPr>
          <a:solidFill>
            <a:schemeClr val="accent1"/>
          </a:solidFill>
          <a:ln>
            <a:noFill/>
          </a:ln>
          <a:effectLst>
            <a:outerShdw blurRad="317500" algn="ctr" rotWithShape="0">
              <a:prstClr val="black">
                <a:alpha val="25000"/>
              </a:prstClr>
            </a:outerShdw>
          </a:effectLst>
        </c:spPr>
      </c:pivotFmt>
      <c:pivotFmt>
        <c:idx val="535"/>
        <c:spPr>
          <a:solidFill>
            <a:schemeClr val="accent1"/>
          </a:solidFill>
          <a:ln>
            <a:noFill/>
          </a:ln>
          <a:effectLst>
            <a:outerShdw blurRad="317500" algn="ctr" rotWithShape="0">
              <a:prstClr val="black">
                <a:alpha val="25000"/>
              </a:prstClr>
            </a:outerShdw>
          </a:effectLst>
        </c:spPr>
      </c:pivotFmt>
      <c:pivotFmt>
        <c:idx val="536"/>
        <c:spPr>
          <a:solidFill>
            <a:schemeClr val="accent1"/>
          </a:solidFill>
          <a:ln>
            <a:noFill/>
          </a:ln>
          <a:effectLst>
            <a:outerShdw blurRad="317500" algn="ctr" rotWithShape="0">
              <a:prstClr val="black">
                <a:alpha val="25000"/>
              </a:prstClr>
            </a:outerShdw>
          </a:effectLst>
        </c:spPr>
      </c:pivotFmt>
      <c:pivotFmt>
        <c:idx val="537"/>
        <c:spPr>
          <a:solidFill>
            <a:schemeClr val="accent1"/>
          </a:solidFill>
          <a:ln>
            <a:noFill/>
          </a:ln>
          <a:effectLst>
            <a:outerShdw blurRad="317500" algn="ctr" rotWithShape="0">
              <a:prstClr val="black">
                <a:alpha val="25000"/>
              </a:prstClr>
            </a:outerShdw>
          </a:effectLst>
        </c:spPr>
      </c:pivotFmt>
      <c:pivotFmt>
        <c:idx val="538"/>
        <c:spPr>
          <a:solidFill>
            <a:schemeClr val="accent1"/>
          </a:solidFill>
          <a:ln>
            <a:noFill/>
          </a:ln>
          <a:effectLst>
            <a:outerShdw blurRad="317500" algn="ctr" rotWithShape="0">
              <a:prstClr val="black">
                <a:alpha val="25000"/>
              </a:prstClr>
            </a:outerShdw>
          </a:effectLst>
        </c:spPr>
      </c:pivotFmt>
      <c:pivotFmt>
        <c:idx val="539"/>
        <c:spPr>
          <a:solidFill>
            <a:schemeClr val="accent1"/>
          </a:solidFill>
          <a:ln>
            <a:noFill/>
          </a:ln>
          <a:effectLst>
            <a:outerShdw blurRad="317500" algn="ctr" rotWithShape="0">
              <a:prstClr val="black">
                <a:alpha val="25000"/>
              </a:prstClr>
            </a:outerShdw>
          </a:effectLst>
        </c:spPr>
      </c:pivotFmt>
      <c:pivotFmt>
        <c:idx val="540"/>
        <c:spPr>
          <a:solidFill>
            <a:schemeClr val="accent1"/>
          </a:solidFill>
          <a:ln>
            <a:noFill/>
          </a:ln>
          <a:effectLst>
            <a:outerShdw blurRad="317500" algn="ctr" rotWithShape="0">
              <a:prstClr val="black">
                <a:alpha val="25000"/>
              </a:prstClr>
            </a:outerShdw>
          </a:effectLst>
        </c:spPr>
      </c:pivotFmt>
      <c:pivotFmt>
        <c:idx val="541"/>
        <c:spPr>
          <a:solidFill>
            <a:schemeClr val="accent1"/>
          </a:solidFill>
          <a:ln>
            <a:noFill/>
          </a:ln>
          <a:effectLst>
            <a:outerShdw blurRad="317500" algn="ctr" rotWithShape="0">
              <a:prstClr val="black">
                <a:alpha val="25000"/>
              </a:prstClr>
            </a:outerShdw>
          </a:effectLst>
        </c:spPr>
      </c:pivotFmt>
      <c:pivotFmt>
        <c:idx val="542"/>
        <c:spPr>
          <a:solidFill>
            <a:schemeClr val="accent1"/>
          </a:solidFill>
          <a:ln>
            <a:noFill/>
          </a:ln>
          <a:effectLst>
            <a:outerShdw blurRad="317500" algn="ctr" rotWithShape="0">
              <a:prstClr val="black">
                <a:alpha val="25000"/>
              </a:prstClr>
            </a:outerShdw>
          </a:effectLst>
        </c:spPr>
      </c:pivotFmt>
      <c:pivotFmt>
        <c:idx val="543"/>
        <c:spPr>
          <a:solidFill>
            <a:schemeClr val="accent1"/>
          </a:solidFill>
          <a:ln>
            <a:noFill/>
          </a:ln>
          <a:effectLst>
            <a:outerShdw blurRad="317500" algn="ctr" rotWithShape="0">
              <a:prstClr val="black">
                <a:alpha val="25000"/>
              </a:prstClr>
            </a:outerShdw>
          </a:effectLst>
        </c:spPr>
      </c:pivotFmt>
      <c:pivotFmt>
        <c:idx val="544"/>
        <c:spPr>
          <a:solidFill>
            <a:schemeClr val="accent1"/>
          </a:solidFill>
          <a:ln>
            <a:noFill/>
          </a:ln>
          <a:effectLst>
            <a:outerShdw blurRad="317500" algn="ctr" rotWithShape="0">
              <a:prstClr val="black">
                <a:alpha val="25000"/>
              </a:prstClr>
            </a:outerShdw>
          </a:effectLst>
        </c:spPr>
      </c:pivotFmt>
      <c:pivotFmt>
        <c:idx val="545"/>
        <c:spPr>
          <a:solidFill>
            <a:schemeClr val="accent1"/>
          </a:solidFill>
          <a:ln>
            <a:noFill/>
          </a:ln>
          <a:effectLst>
            <a:outerShdw blurRad="317500" algn="ctr" rotWithShape="0">
              <a:prstClr val="black">
                <a:alpha val="25000"/>
              </a:prstClr>
            </a:outerShdw>
          </a:effectLst>
        </c:spPr>
      </c:pivotFmt>
      <c:pivotFmt>
        <c:idx val="546"/>
        <c:spPr>
          <a:solidFill>
            <a:schemeClr val="accent1"/>
          </a:solidFill>
          <a:ln>
            <a:noFill/>
          </a:ln>
          <a:effectLst>
            <a:outerShdw blurRad="317500" algn="ctr" rotWithShape="0">
              <a:prstClr val="black">
                <a:alpha val="25000"/>
              </a:prstClr>
            </a:outerShdw>
          </a:effectLst>
        </c:spPr>
      </c:pivotFmt>
      <c:pivotFmt>
        <c:idx val="547"/>
        <c:spPr>
          <a:solidFill>
            <a:schemeClr val="accent1"/>
          </a:solidFill>
          <a:ln>
            <a:noFill/>
          </a:ln>
          <a:effectLst>
            <a:outerShdw blurRad="317500" algn="ctr" rotWithShape="0">
              <a:prstClr val="black">
                <a:alpha val="25000"/>
              </a:prstClr>
            </a:outerShdw>
          </a:effectLst>
        </c:spPr>
      </c:pivotFmt>
      <c:pivotFmt>
        <c:idx val="548"/>
        <c:spPr>
          <a:solidFill>
            <a:schemeClr val="accent1"/>
          </a:solidFill>
          <a:ln>
            <a:noFill/>
          </a:ln>
          <a:effectLst>
            <a:outerShdw blurRad="317500" algn="ctr" rotWithShape="0">
              <a:prstClr val="black">
                <a:alpha val="25000"/>
              </a:prstClr>
            </a:outerShdw>
          </a:effectLst>
        </c:spPr>
      </c:pivotFmt>
      <c:pivotFmt>
        <c:idx val="549"/>
        <c:spPr>
          <a:solidFill>
            <a:schemeClr val="accent1"/>
          </a:solidFill>
          <a:ln>
            <a:noFill/>
          </a:ln>
          <a:effectLst>
            <a:outerShdw blurRad="317500" algn="ctr" rotWithShape="0">
              <a:prstClr val="black">
                <a:alpha val="25000"/>
              </a:prstClr>
            </a:outerShdw>
          </a:effectLst>
        </c:spPr>
      </c:pivotFmt>
      <c:pivotFmt>
        <c:idx val="550"/>
        <c:spPr>
          <a:solidFill>
            <a:schemeClr val="accent1"/>
          </a:solidFill>
          <a:ln>
            <a:noFill/>
          </a:ln>
          <a:effectLst>
            <a:outerShdw blurRad="317500" algn="ctr" rotWithShape="0">
              <a:prstClr val="black">
                <a:alpha val="25000"/>
              </a:prstClr>
            </a:outerShdw>
          </a:effectLst>
        </c:spPr>
      </c:pivotFmt>
      <c:pivotFmt>
        <c:idx val="551"/>
        <c:spPr>
          <a:solidFill>
            <a:schemeClr val="accent1"/>
          </a:solidFill>
          <a:ln>
            <a:noFill/>
          </a:ln>
          <a:effectLst>
            <a:outerShdw blurRad="317500" algn="ctr" rotWithShape="0">
              <a:prstClr val="black">
                <a:alpha val="25000"/>
              </a:prstClr>
            </a:outerShdw>
          </a:effectLst>
        </c:spPr>
      </c:pivotFmt>
      <c:pivotFmt>
        <c:idx val="552"/>
        <c:spPr>
          <a:solidFill>
            <a:schemeClr val="accent1"/>
          </a:solidFill>
          <a:ln>
            <a:noFill/>
          </a:ln>
          <a:effectLst>
            <a:outerShdw blurRad="317500" algn="ctr" rotWithShape="0">
              <a:prstClr val="black">
                <a:alpha val="25000"/>
              </a:prstClr>
            </a:outerShdw>
          </a:effectLst>
        </c:spPr>
      </c:pivotFmt>
      <c:pivotFmt>
        <c:idx val="553"/>
        <c:spPr>
          <a:solidFill>
            <a:schemeClr val="accent1"/>
          </a:solidFill>
          <a:ln>
            <a:noFill/>
          </a:ln>
          <a:effectLst>
            <a:outerShdw blurRad="317500" algn="ctr" rotWithShape="0">
              <a:prstClr val="black">
                <a:alpha val="25000"/>
              </a:prstClr>
            </a:outerShdw>
          </a:effectLst>
        </c:spPr>
      </c:pivotFmt>
      <c:pivotFmt>
        <c:idx val="554"/>
        <c:spPr>
          <a:solidFill>
            <a:schemeClr val="accent1"/>
          </a:solidFill>
          <a:ln>
            <a:noFill/>
          </a:ln>
          <a:effectLst>
            <a:outerShdw blurRad="317500" algn="ctr" rotWithShape="0">
              <a:prstClr val="black">
                <a:alpha val="25000"/>
              </a:prstClr>
            </a:outerShdw>
          </a:effectLst>
        </c:spPr>
      </c:pivotFmt>
      <c:pivotFmt>
        <c:idx val="555"/>
        <c:spPr>
          <a:solidFill>
            <a:schemeClr val="accent1"/>
          </a:solidFill>
          <a:ln>
            <a:noFill/>
          </a:ln>
          <a:effectLst>
            <a:outerShdw blurRad="317500" algn="ctr" rotWithShape="0">
              <a:prstClr val="black">
                <a:alpha val="25000"/>
              </a:prstClr>
            </a:outerShdw>
          </a:effectLst>
        </c:spPr>
      </c:pivotFmt>
      <c:pivotFmt>
        <c:idx val="556"/>
        <c:spPr>
          <a:solidFill>
            <a:schemeClr val="accent1"/>
          </a:solidFill>
          <a:ln>
            <a:noFill/>
          </a:ln>
          <a:effectLst>
            <a:outerShdw blurRad="317500" algn="ctr" rotWithShape="0">
              <a:prstClr val="black">
                <a:alpha val="25000"/>
              </a:prstClr>
            </a:outerShdw>
          </a:effectLst>
        </c:spPr>
      </c:pivotFmt>
      <c:pivotFmt>
        <c:idx val="557"/>
        <c:spPr>
          <a:solidFill>
            <a:schemeClr val="accent1"/>
          </a:solidFill>
          <a:ln>
            <a:noFill/>
          </a:ln>
          <a:effectLst>
            <a:outerShdw blurRad="317500" algn="ctr" rotWithShape="0">
              <a:prstClr val="black">
                <a:alpha val="25000"/>
              </a:prstClr>
            </a:outerShdw>
          </a:effectLst>
        </c:spPr>
      </c:pivotFmt>
      <c:pivotFmt>
        <c:idx val="558"/>
        <c:spPr>
          <a:solidFill>
            <a:schemeClr val="accent1"/>
          </a:solidFill>
          <a:ln>
            <a:noFill/>
          </a:ln>
          <a:effectLst>
            <a:outerShdw blurRad="317500" algn="ctr" rotWithShape="0">
              <a:prstClr val="black">
                <a:alpha val="25000"/>
              </a:prstClr>
            </a:outerShdw>
          </a:effectLst>
        </c:spPr>
      </c:pivotFmt>
      <c:pivotFmt>
        <c:idx val="559"/>
        <c:spPr>
          <a:solidFill>
            <a:schemeClr val="accent1"/>
          </a:solidFill>
          <a:ln>
            <a:noFill/>
          </a:ln>
          <a:effectLst>
            <a:outerShdw blurRad="317500" algn="ctr" rotWithShape="0">
              <a:prstClr val="black">
                <a:alpha val="25000"/>
              </a:prstClr>
            </a:outerShdw>
          </a:effectLst>
        </c:spPr>
      </c:pivotFmt>
      <c:pivotFmt>
        <c:idx val="560"/>
        <c:spPr>
          <a:solidFill>
            <a:schemeClr val="accent1"/>
          </a:solidFill>
          <a:ln>
            <a:noFill/>
          </a:ln>
          <a:effectLst>
            <a:outerShdw blurRad="317500" algn="ctr" rotWithShape="0">
              <a:prstClr val="black">
                <a:alpha val="25000"/>
              </a:prstClr>
            </a:outerShdw>
          </a:effectLst>
        </c:spPr>
      </c:pivotFmt>
      <c:pivotFmt>
        <c:idx val="561"/>
        <c:spPr>
          <a:solidFill>
            <a:schemeClr val="accent1"/>
          </a:solidFill>
          <a:ln>
            <a:noFill/>
          </a:ln>
          <a:effectLst>
            <a:outerShdw blurRad="317500" algn="ctr" rotWithShape="0">
              <a:prstClr val="black">
                <a:alpha val="25000"/>
              </a:prstClr>
            </a:outerShdw>
          </a:effectLst>
        </c:spPr>
      </c:pivotFmt>
      <c:pivotFmt>
        <c:idx val="562"/>
        <c:spPr>
          <a:solidFill>
            <a:schemeClr val="accent1"/>
          </a:solidFill>
          <a:ln>
            <a:noFill/>
          </a:ln>
          <a:effectLst>
            <a:outerShdw blurRad="317500" algn="ctr" rotWithShape="0">
              <a:prstClr val="black">
                <a:alpha val="25000"/>
              </a:prstClr>
            </a:outerShdw>
          </a:effectLst>
        </c:spPr>
      </c:pivotFmt>
      <c:pivotFmt>
        <c:idx val="563"/>
        <c:spPr>
          <a:solidFill>
            <a:schemeClr val="accent1"/>
          </a:solidFill>
          <a:ln>
            <a:noFill/>
          </a:ln>
          <a:effectLst>
            <a:outerShdw blurRad="317500" algn="ctr" rotWithShape="0">
              <a:prstClr val="black">
                <a:alpha val="25000"/>
              </a:prstClr>
            </a:outerShdw>
          </a:effectLst>
        </c:spPr>
      </c:pivotFmt>
      <c:pivotFmt>
        <c:idx val="564"/>
        <c:spPr>
          <a:solidFill>
            <a:schemeClr val="accent1"/>
          </a:solidFill>
          <a:ln>
            <a:noFill/>
          </a:ln>
          <a:effectLst>
            <a:outerShdw blurRad="317500" algn="ctr" rotWithShape="0">
              <a:prstClr val="black">
                <a:alpha val="25000"/>
              </a:prstClr>
            </a:outerShdw>
          </a:effectLst>
        </c:spPr>
      </c:pivotFmt>
      <c:pivotFmt>
        <c:idx val="565"/>
        <c:spPr>
          <a:solidFill>
            <a:schemeClr val="accent1"/>
          </a:solidFill>
          <a:ln>
            <a:noFill/>
          </a:ln>
          <a:effectLst>
            <a:outerShdw blurRad="317500" algn="ctr" rotWithShape="0">
              <a:prstClr val="black">
                <a:alpha val="25000"/>
              </a:prstClr>
            </a:outerShdw>
          </a:effectLst>
        </c:spPr>
      </c:pivotFmt>
      <c:pivotFmt>
        <c:idx val="566"/>
        <c:spPr>
          <a:solidFill>
            <a:schemeClr val="accent1"/>
          </a:solidFill>
          <a:ln>
            <a:noFill/>
          </a:ln>
          <a:effectLst>
            <a:outerShdw blurRad="317500" algn="ctr" rotWithShape="0">
              <a:prstClr val="black">
                <a:alpha val="25000"/>
              </a:prstClr>
            </a:outerShdw>
          </a:effectLst>
        </c:spPr>
      </c:pivotFmt>
      <c:pivotFmt>
        <c:idx val="567"/>
        <c:spPr>
          <a:solidFill>
            <a:schemeClr val="accent1"/>
          </a:solidFill>
          <a:ln>
            <a:noFill/>
          </a:ln>
          <a:effectLst>
            <a:outerShdw blurRad="317500" algn="ctr" rotWithShape="0">
              <a:prstClr val="black">
                <a:alpha val="25000"/>
              </a:prstClr>
            </a:outerShdw>
          </a:effectLst>
        </c:spPr>
      </c:pivotFmt>
      <c:pivotFmt>
        <c:idx val="568"/>
        <c:spPr>
          <a:solidFill>
            <a:schemeClr val="accent1"/>
          </a:solidFill>
          <a:ln>
            <a:noFill/>
          </a:ln>
          <a:effectLst>
            <a:outerShdw blurRad="317500" algn="ctr" rotWithShape="0">
              <a:prstClr val="black">
                <a:alpha val="25000"/>
              </a:prstClr>
            </a:outerShdw>
          </a:effectLst>
        </c:spPr>
      </c:pivotFmt>
      <c:pivotFmt>
        <c:idx val="569"/>
        <c:spPr>
          <a:solidFill>
            <a:schemeClr val="accent1"/>
          </a:solidFill>
          <a:ln>
            <a:noFill/>
          </a:ln>
          <a:effectLst>
            <a:outerShdw blurRad="317500" algn="ctr" rotWithShape="0">
              <a:prstClr val="black">
                <a:alpha val="25000"/>
              </a:prstClr>
            </a:outerShdw>
          </a:effectLst>
        </c:spPr>
      </c:pivotFmt>
      <c:pivotFmt>
        <c:idx val="570"/>
        <c:spPr>
          <a:solidFill>
            <a:schemeClr val="accent1"/>
          </a:solidFill>
          <a:ln>
            <a:noFill/>
          </a:ln>
          <a:effectLst>
            <a:outerShdw blurRad="317500" algn="ctr" rotWithShape="0">
              <a:prstClr val="black">
                <a:alpha val="25000"/>
              </a:prstClr>
            </a:outerShdw>
          </a:effectLst>
        </c:spPr>
      </c:pivotFmt>
      <c:pivotFmt>
        <c:idx val="571"/>
        <c:spPr>
          <a:solidFill>
            <a:schemeClr val="accent1"/>
          </a:solidFill>
          <a:ln>
            <a:noFill/>
          </a:ln>
          <a:effectLst>
            <a:outerShdw blurRad="317500" algn="ctr" rotWithShape="0">
              <a:prstClr val="black">
                <a:alpha val="25000"/>
              </a:prstClr>
            </a:outerShdw>
          </a:effectLst>
        </c:spPr>
      </c:pivotFmt>
      <c:pivotFmt>
        <c:idx val="572"/>
        <c:spPr>
          <a:solidFill>
            <a:schemeClr val="accent1"/>
          </a:solidFill>
          <a:ln>
            <a:noFill/>
          </a:ln>
          <a:effectLst>
            <a:outerShdw blurRad="317500" algn="ctr" rotWithShape="0">
              <a:prstClr val="black">
                <a:alpha val="25000"/>
              </a:prstClr>
            </a:outerShdw>
          </a:effectLst>
        </c:spPr>
      </c:pivotFmt>
      <c:pivotFmt>
        <c:idx val="573"/>
        <c:spPr>
          <a:solidFill>
            <a:schemeClr val="accent1"/>
          </a:solidFill>
          <a:ln>
            <a:noFill/>
          </a:ln>
          <a:effectLst>
            <a:outerShdw blurRad="317500" algn="ctr" rotWithShape="0">
              <a:prstClr val="black">
                <a:alpha val="25000"/>
              </a:prstClr>
            </a:outerShdw>
          </a:effectLst>
        </c:spPr>
      </c:pivotFmt>
      <c:pivotFmt>
        <c:idx val="574"/>
        <c:spPr>
          <a:solidFill>
            <a:schemeClr val="accent1"/>
          </a:solidFill>
          <a:ln>
            <a:noFill/>
          </a:ln>
          <a:effectLst>
            <a:outerShdw blurRad="317500" algn="ctr" rotWithShape="0">
              <a:prstClr val="black">
                <a:alpha val="25000"/>
              </a:prstClr>
            </a:outerShdw>
          </a:effectLst>
        </c:spPr>
      </c:pivotFmt>
      <c:pivotFmt>
        <c:idx val="575"/>
        <c:spPr>
          <a:solidFill>
            <a:schemeClr val="accent1"/>
          </a:solidFill>
          <a:ln>
            <a:noFill/>
          </a:ln>
          <a:effectLst>
            <a:outerShdw blurRad="317500" algn="ctr" rotWithShape="0">
              <a:prstClr val="black">
                <a:alpha val="25000"/>
              </a:prstClr>
            </a:outerShdw>
          </a:effectLst>
        </c:spPr>
      </c:pivotFmt>
      <c:pivotFmt>
        <c:idx val="576"/>
        <c:spPr>
          <a:solidFill>
            <a:schemeClr val="accent1"/>
          </a:solidFill>
          <a:ln>
            <a:noFill/>
          </a:ln>
          <a:effectLst>
            <a:outerShdw blurRad="317500" algn="ctr" rotWithShape="0">
              <a:prstClr val="black">
                <a:alpha val="25000"/>
              </a:prstClr>
            </a:outerShdw>
          </a:effectLst>
        </c:spPr>
      </c:pivotFmt>
      <c:pivotFmt>
        <c:idx val="577"/>
        <c:spPr>
          <a:solidFill>
            <a:schemeClr val="accent1"/>
          </a:solidFill>
          <a:ln>
            <a:noFill/>
          </a:ln>
          <a:effectLst>
            <a:outerShdw blurRad="317500" algn="ctr" rotWithShape="0">
              <a:prstClr val="black">
                <a:alpha val="25000"/>
              </a:prstClr>
            </a:outerShdw>
          </a:effectLst>
        </c:spPr>
      </c:pivotFmt>
      <c:pivotFmt>
        <c:idx val="578"/>
        <c:spPr>
          <a:solidFill>
            <a:schemeClr val="accent1"/>
          </a:solidFill>
          <a:ln>
            <a:noFill/>
          </a:ln>
          <a:effectLst>
            <a:outerShdw blurRad="317500" algn="ctr" rotWithShape="0">
              <a:prstClr val="black">
                <a:alpha val="25000"/>
              </a:prstClr>
            </a:outerShdw>
          </a:effectLst>
        </c:spPr>
      </c:pivotFmt>
      <c:pivotFmt>
        <c:idx val="579"/>
        <c:spPr>
          <a:solidFill>
            <a:schemeClr val="accent1"/>
          </a:solidFill>
          <a:ln>
            <a:noFill/>
          </a:ln>
          <a:effectLst>
            <a:outerShdw blurRad="317500" algn="ctr" rotWithShape="0">
              <a:prstClr val="black">
                <a:alpha val="25000"/>
              </a:prstClr>
            </a:outerShdw>
          </a:effectLst>
        </c:spPr>
      </c:pivotFmt>
      <c:pivotFmt>
        <c:idx val="580"/>
        <c:spPr>
          <a:solidFill>
            <a:schemeClr val="accent1"/>
          </a:solidFill>
          <a:ln>
            <a:noFill/>
          </a:ln>
          <a:effectLst>
            <a:outerShdw blurRad="317500" algn="ctr" rotWithShape="0">
              <a:prstClr val="black">
                <a:alpha val="25000"/>
              </a:prstClr>
            </a:outerShdw>
          </a:effectLst>
        </c:spPr>
      </c:pivotFmt>
      <c:pivotFmt>
        <c:idx val="581"/>
        <c:spPr>
          <a:solidFill>
            <a:schemeClr val="accent1"/>
          </a:solidFill>
          <a:ln>
            <a:noFill/>
          </a:ln>
          <a:effectLst>
            <a:outerShdw blurRad="317500" algn="ctr" rotWithShape="0">
              <a:prstClr val="black">
                <a:alpha val="25000"/>
              </a:prstClr>
            </a:outerShdw>
          </a:effectLst>
        </c:spPr>
      </c:pivotFmt>
      <c:pivotFmt>
        <c:idx val="582"/>
        <c:spPr>
          <a:solidFill>
            <a:schemeClr val="accent1"/>
          </a:solidFill>
          <a:ln>
            <a:noFill/>
          </a:ln>
          <a:effectLst>
            <a:outerShdw blurRad="317500" algn="ctr" rotWithShape="0">
              <a:prstClr val="black">
                <a:alpha val="25000"/>
              </a:prstClr>
            </a:outerShdw>
          </a:effectLst>
        </c:spPr>
      </c:pivotFmt>
      <c:pivotFmt>
        <c:idx val="583"/>
        <c:spPr>
          <a:solidFill>
            <a:schemeClr val="accent1"/>
          </a:solidFill>
          <a:ln>
            <a:noFill/>
          </a:ln>
          <a:effectLst>
            <a:outerShdw blurRad="317500" algn="ctr" rotWithShape="0">
              <a:prstClr val="black">
                <a:alpha val="25000"/>
              </a:prstClr>
            </a:outerShdw>
          </a:effectLst>
        </c:spPr>
      </c:pivotFmt>
      <c:pivotFmt>
        <c:idx val="584"/>
        <c:spPr>
          <a:solidFill>
            <a:schemeClr val="accent1"/>
          </a:solidFill>
          <a:ln>
            <a:noFill/>
          </a:ln>
          <a:effectLst>
            <a:outerShdw blurRad="317500" algn="ctr" rotWithShape="0">
              <a:prstClr val="black">
                <a:alpha val="25000"/>
              </a:prstClr>
            </a:outerShdw>
          </a:effectLst>
        </c:spPr>
      </c:pivotFmt>
      <c:pivotFmt>
        <c:idx val="585"/>
        <c:spPr>
          <a:solidFill>
            <a:schemeClr val="accent1"/>
          </a:solidFill>
          <a:ln>
            <a:noFill/>
          </a:ln>
          <a:effectLst>
            <a:outerShdw blurRad="317500" algn="ctr" rotWithShape="0">
              <a:prstClr val="black">
                <a:alpha val="25000"/>
              </a:prstClr>
            </a:outerShdw>
          </a:effectLst>
        </c:spPr>
      </c:pivotFmt>
      <c:pivotFmt>
        <c:idx val="586"/>
        <c:spPr>
          <a:solidFill>
            <a:schemeClr val="accent1"/>
          </a:solidFill>
          <a:ln>
            <a:noFill/>
          </a:ln>
          <a:effectLst>
            <a:outerShdw blurRad="317500" algn="ctr" rotWithShape="0">
              <a:prstClr val="black">
                <a:alpha val="25000"/>
              </a:prstClr>
            </a:outerShdw>
          </a:effectLst>
        </c:spPr>
      </c:pivotFmt>
      <c:pivotFmt>
        <c:idx val="587"/>
        <c:spPr>
          <a:solidFill>
            <a:schemeClr val="accent1"/>
          </a:solidFill>
          <a:ln>
            <a:noFill/>
          </a:ln>
          <a:effectLst>
            <a:outerShdw blurRad="317500" algn="ctr" rotWithShape="0">
              <a:prstClr val="black">
                <a:alpha val="25000"/>
              </a:prstClr>
            </a:outerShdw>
          </a:effectLst>
        </c:spPr>
      </c:pivotFmt>
      <c:pivotFmt>
        <c:idx val="588"/>
        <c:spPr>
          <a:solidFill>
            <a:schemeClr val="accent1"/>
          </a:solidFill>
          <a:ln>
            <a:noFill/>
          </a:ln>
          <a:effectLst>
            <a:outerShdw blurRad="317500" algn="ctr" rotWithShape="0">
              <a:prstClr val="black">
                <a:alpha val="25000"/>
              </a:prstClr>
            </a:outerShdw>
          </a:effectLst>
        </c:spPr>
      </c:pivotFmt>
      <c:pivotFmt>
        <c:idx val="589"/>
        <c:spPr>
          <a:solidFill>
            <a:schemeClr val="accent1"/>
          </a:solidFill>
          <a:ln>
            <a:noFill/>
          </a:ln>
          <a:effectLst>
            <a:outerShdw blurRad="317500" algn="ctr" rotWithShape="0">
              <a:prstClr val="black">
                <a:alpha val="25000"/>
              </a:prstClr>
            </a:outerShdw>
          </a:effectLst>
        </c:spPr>
      </c:pivotFmt>
      <c:pivotFmt>
        <c:idx val="590"/>
        <c:spPr>
          <a:solidFill>
            <a:schemeClr val="accent1"/>
          </a:solidFill>
          <a:ln>
            <a:noFill/>
          </a:ln>
          <a:effectLst>
            <a:outerShdw blurRad="317500" algn="ctr" rotWithShape="0">
              <a:prstClr val="black">
                <a:alpha val="25000"/>
              </a:prstClr>
            </a:outerShdw>
          </a:effectLst>
        </c:spPr>
      </c:pivotFmt>
      <c:pivotFmt>
        <c:idx val="591"/>
        <c:spPr>
          <a:solidFill>
            <a:schemeClr val="accent1"/>
          </a:solidFill>
          <a:ln>
            <a:noFill/>
          </a:ln>
          <a:effectLst>
            <a:outerShdw blurRad="317500" algn="ctr" rotWithShape="0">
              <a:prstClr val="black">
                <a:alpha val="25000"/>
              </a:prstClr>
            </a:outerShdw>
          </a:effectLst>
        </c:spPr>
      </c:pivotFmt>
      <c:pivotFmt>
        <c:idx val="592"/>
        <c:spPr>
          <a:solidFill>
            <a:schemeClr val="accent1"/>
          </a:solidFill>
          <a:ln>
            <a:noFill/>
          </a:ln>
          <a:effectLst>
            <a:outerShdw blurRad="317500" algn="ctr" rotWithShape="0">
              <a:prstClr val="black">
                <a:alpha val="25000"/>
              </a:prstClr>
            </a:outerShdw>
          </a:effectLst>
        </c:spPr>
      </c:pivotFmt>
      <c:pivotFmt>
        <c:idx val="593"/>
        <c:spPr>
          <a:solidFill>
            <a:schemeClr val="accent1"/>
          </a:solidFill>
          <a:ln>
            <a:noFill/>
          </a:ln>
          <a:effectLst>
            <a:outerShdw blurRad="317500" algn="ctr" rotWithShape="0">
              <a:prstClr val="black">
                <a:alpha val="25000"/>
              </a:prstClr>
            </a:outerShdw>
          </a:effectLst>
        </c:spPr>
      </c:pivotFmt>
      <c:pivotFmt>
        <c:idx val="594"/>
        <c:spPr>
          <a:solidFill>
            <a:schemeClr val="accent1"/>
          </a:solidFill>
          <a:ln>
            <a:noFill/>
          </a:ln>
          <a:effectLst>
            <a:outerShdw blurRad="317500" algn="ctr" rotWithShape="0">
              <a:prstClr val="black">
                <a:alpha val="25000"/>
              </a:prstClr>
            </a:outerShdw>
          </a:effectLst>
        </c:spPr>
      </c:pivotFmt>
      <c:pivotFmt>
        <c:idx val="595"/>
        <c:spPr>
          <a:solidFill>
            <a:schemeClr val="accent1"/>
          </a:solidFill>
          <a:ln>
            <a:noFill/>
          </a:ln>
          <a:effectLst>
            <a:outerShdw blurRad="317500" algn="ctr" rotWithShape="0">
              <a:prstClr val="black">
                <a:alpha val="25000"/>
              </a:prstClr>
            </a:outerShdw>
          </a:effectLst>
        </c:spPr>
      </c:pivotFmt>
      <c:pivotFmt>
        <c:idx val="596"/>
        <c:spPr>
          <a:solidFill>
            <a:schemeClr val="accent1"/>
          </a:solidFill>
          <a:ln>
            <a:noFill/>
          </a:ln>
          <a:effectLst>
            <a:outerShdw blurRad="317500" algn="ctr" rotWithShape="0">
              <a:prstClr val="black">
                <a:alpha val="25000"/>
              </a:prstClr>
            </a:outerShdw>
          </a:effectLst>
        </c:spPr>
      </c:pivotFmt>
      <c:pivotFmt>
        <c:idx val="597"/>
        <c:spPr>
          <a:solidFill>
            <a:schemeClr val="accent1"/>
          </a:solidFill>
          <a:ln>
            <a:noFill/>
          </a:ln>
          <a:effectLst>
            <a:outerShdw blurRad="317500" algn="ctr" rotWithShape="0">
              <a:prstClr val="black">
                <a:alpha val="25000"/>
              </a:prstClr>
            </a:outerShdw>
          </a:effectLst>
        </c:spPr>
      </c:pivotFmt>
      <c:pivotFmt>
        <c:idx val="598"/>
        <c:spPr>
          <a:solidFill>
            <a:schemeClr val="accent1"/>
          </a:solidFill>
          <a:ln>
            <a:noFill/>
          </a:ln>
          <a:effectLst>
            <a:outerShdw blurRad="317500" algn="ctr" rotWithShape="0">
              <a:prstClr val="black">
                <a:alpha val="25000"/>
              </a:prstClr>
            </a:outerShdw>
          </a:effectLst>
        </c:spPr>
      </c:pivotFmt>
      <c:pivotFmt>
        <c:idx val="599"/>
        <c:spPr>
          <a:solidFill>
            <a:schemeClr val="accent1"/>
          </a:solidFill>
          <a:ln>
            <a:noFill/>
          </a:ln>
          <a:effectLst>
            <a:outerShdw blurRad="317500" algn="ctr" rotWithShape="0">
              <a:prstClr val="black">
                <a:alpha val="25000"/>
              </a:prstClr>
            </a:outerShdw>
          </a:effectLst>
        </c:spPr>
      </c:pivotFmt>
      <c:pivotFmt>
        <c:idx val="600"/>
        <c:spPr>
          <a:solidFill>
            <a:schemeClr val="accent1"/>
          </a:solidFill>
          <a:ln>
            <a:noFill/>
          </a:ln>
          <a:effectLst>
            <a:outerShdw blurRad="317500" algn="ctr" rotWithShape="0">
              <a:prstClr val="black">
                <a:alpha val="25000"/>
              </a:prstClr>
            </a:outerShdw>
          </a:effectLst>
        </c:spPr>
      </c:pivotFmt>
      <c:pivotFmt>
        <c:idx val="601"/>
        <c:spPr>
          <a:solidFill>
            <a:schemeClr val="accent1"/>
          </a:solidFill>
          <a:ln>
            <a:noFill/>
          </a:ln>
          <a:effectLst>
            <a:outerShdw blurRad="317500" algn="ctr" rotWithShape="0">
              <a:prstClr val="black">
                <a:alpha val="25000"/>
              </a:prstClr>
            </a:outerShdw>
          </a:effectLst>
        </c:spPr>
      </c:pivotFmt>
      <c:pivotFmt>
        <c:idx val="602"/>
        <c:spPr>
          <a:solidFill>
            <a:schemeClr val="accent1"/>
          </a:solidFill>
          <a:ln>
            <a:noFill/>
          </a:ln>
          <a:effectLst>
            <a:outerShdw blurRad="317500" algn="ctr" rotWithShape="0">
              <a:prstClr val="black">
                <a:alpha val="25000"/>
              </a:prstClr>
            </a:outerShdw>
          </a:effectLst>
        </c:spPr>
      </c:pivotFmt>
      <c:pivotFmt>
        <c:idx val="603"/>
        <c:spPr>
          <a:solidFill>
            <a:schemeClr val="accent1"/>
          </a:solidFill>
          <a:ln>
            <a:noFill/>
          </a:ln>
          <a:effectLst>
            <a:outerShdw blurRad="317500" algn="ctr" rotWithShape="0">
              <a:prstClr val="black">
                <a:alpha val="25000"/>
              </a:prstClr>
            </a:outerShdw>
          </a:effectLst>
        </c:spPr>
      </c:pivotFmt>
      <c:pivotFmt>
        <c:idx val="604"/>
        <c:spPr>
          <a:solidFill>
            <a:schemeClr val="accent1"/>
          </a:solidFill>
          <a:ln>
            <a:noFill/>
          </a:ln>
          <a:effectLst>
            <a:outerShdw blurRad="317500" algn="ctr" rotWithShape="0">
              <a:prstClr val="black">
                <a:alpha val="25000"/>
              </a:prstClr>
            </a:outerShdw>
          </a:effectLst>
        </c:spPr>
      </c:pivotFmt>
      <c:pivotFmt>
        <c:idx val="605"/>
        <c:spPr>
          <a:solidFill>
            <a:schemeClr val="accent1"/>
          </a:solidFill>
          <a:ln>
            <a:noFill/>
          </a:ln>
          <a:effectLst>
            <a:outerShdw blurRad="317500" algn="ctr" rotWithShape="0">
              <a:prstClr val="black">
                <a:alpha val="25000"/>
              </a:prstClr>
            </a:outerShdw>
          </a:effectLst>
        </c:spPr>
      </c:pivotFmt>
      <c:pivotFmt>
        <c:idx val="606"/>
        <c:spPr>
          <a:solidFill>
            <a:schemeClr val="accent1"/>
          </a:solidFill>
          <a:ln>
            <a:noFill/>
          </a:ln>
          <a:effectLst>
            <a:outerShdw blurRad="317500" algn="ctr" rotWithShape="0">
              <a:prstClr val="black">
                <a:alpha val="25000"/>
              </a:prstClr>
            </a:outerShdw>
          </a:effectLst>
        </c:spPr>
      </c:pivotFmt>
      <c:pivotFmt>
        <c:idx val="607"/>
        <c:spPr>
          <a:solidFill>
            <a:schemeClr val="accent1"/>
          </a:solidFill>
          <a:ln>
            <a:noFill/>
          </a:ln>
          <a:effectLst>
            <a:outerShdw blurRad="317500" algn="ctr" rotWithShape="0">
              <a:prstClr val="black">
                <a:alpha val="25000"/>
              </a:prstClr>
            </a:outerShdw>
          </a:effectLst>
        </c:spPr>
      </c:pivotFmt>
      <c:pivotFmt>
        <c:idx val="608"/>
        <c:spPr>
          <a:solidFill>
            <a:schemeClr val="accent1"/>
          </a:solidFill>
          <a:ln>
            <a:noFill/>
          </a:ln>
          <a:effectLst>
            <a:outerShdw blurRad="317500" algn="ctr" rotWithShape="0">
              <a:prstClr val="black">
                <a:alpha val="25000"/>
              </a:prstClr>
            </a:outerShdw>
          </a:effectLst>
        </c:spPr>
      </c:pivotFmt>
      <c:pivotFmt>
        <c:idx val="609"/>
        <c:spPr>
          <a:solidFill>
            <a:schemeClr val="accent1"/>
          </a:solidFill>
          <a:ln>
            <a:noFill/>
          </a:ln>
          <a:effectLst>
            <a:outerShdw blurRad="317500" algn="ctr" rotWithShape="0">
              <a:prstClr val="black">
                <a:alpha val="25000"/>
              </a:prstClr>
            </a:outerShdw>
          </a:effectLst>
        </c:spPr>
      </c:pivotFmt>
      <c:pivotFmt>
        <c:idx val="610"/>
        <c:spPr>
          <a:solidFill>
            <a:schemeClr val="accent1"/>
          </a:solidFill>
          <a:ln>
            <a:noFill/>
          </a:ln>
          <a:effectLst>
            <a:outerShdw blurRad="317500" algn="ctr" rotWithShape="0">
              <a:prstClr val="black">
                <a:alpha val="25000"/>
              </a:prstClr>
            </a:outerShdw>
          </a:effectLst>
        </c:spPr>
      </c:pivotFmt>
      <c:pivotFmt>
        <c:idx val="611"/>
        <c:spPr>
          <a:solidFill>
            <a:schemeClr val="accent1"/>
          </a:solidFill>
          <a:ln>
            <a:noFill/>
          </a:ln>
          <a:effectLst>
            <a:outerShdw blurRad="317500" algn="ctr" rotWithShape="0">
              <a:prstClr val="black">
                <a:alpha val="25000"/>
              </a:prstClr>
            </a:outerShdw>
          </a:effectLst>
        </c:spPr>
      </c:pivotFmt>
      <c:pivotFmt>
        <c:idx val="612"/>
        <c:spPr>
          <a:solidFill>
            <a:schemeClr val="accent1"/>
          </a:solidFill>
          <a:ln>
            <a:noFill/>
          </a:ln>
          <a:effectLst>
            <a:outerShdw blurRad="317500" algn="ctr" rotWithShape="0">
              <a:prstClr val="black">
                <a:alpha val="25000"/>
              </a:prstClr>
            </a:outerShdw>
          </a:effectLst>
        </c:spPr>
      </c:pivotFmt>
      <c:pivotFmt>
        <c:idx val="613"/>
        <c:spPr>
          <a:solidFill>
            <a:schemeClr val="accent1"/>
          </a:solidFill>
          <a:ln>
            <a:noFill/>
          </a:ln>
          <a:effectLst>
            <a:outerShdw blurRad="317500" algn="ctr" rotWithShape="0">
              <a:prstClr val="black">
                <a:alpha val="25000"/>
              </a:prstClr>
            </a:outerShdw>
          </a:effectLst>
        </c:spPr>
      </c:pivotFmt>
      <c:pivotFmt>
        <c:idx val="614"/>
        <c:spPr>
          <a:solidFill>
            <a:schemeClr val="accent1"/>
          </a:solidFill>
          <a:ln>
            <a:noFill/>
          </a:ln>
          <a:effectLst>
            <a:outerShdw blurRad="317500" algn="ctr" rotWithShape="0">
              <a:prstClr val="black">
                <a:alpha val="25000"/>
              </a:prstClr>
            </a:outerShdw>
          </a:effectLst>
        </c:spPr>
      </c:pivotFmt>
      <c:pivotFmt>
        <c:idx val="615"/>
        <c:spPr>
          <a:solidFill>
            <a:schemeClr val="accent1"/>
          </a:solidFill>
          <a:ln>
            <a:noFill/>
          </a:ln>
          <a:effectLst>
            <a:outerShdw blurRad="317500" algn="ctr" rotWithShape="0">
              <a:prstClr val="black">
                <a:alpha val="25000"/>
              </a:prstClr>
            </a:outerShdw>
          </a:effectLst>
        </c:spPr>
      </c:pivotFmt>
      <c:pivotFmt>
        <c:idx val="616"/>
        <c:spPr>
          <a:solidFill>
            <a:schemeClr val="accent1"/>
          </a:solidFill>
          <a:ln>
            <a:noFill/>
          </a:ln>
          <a:effectLst>
            <a:outerShdw blurRad="317500" algn="ctr" rotWithShape="0">
              <a:prstClr val="black">
                <a:alpha val="25000"/>
              </a:prstClr>
            </a:outerShdw>
          </a:effectLst>
        </c:spPr>
      </c:pivotFmt>
      <c:pivotFmt>
        <c:idx val="617"/>
        <c:spPr>
          <a:solidFill>
            <a:schemeClr val="accent1"/>
          </a:solidFill>
          <a:ln>
            <a:noFill/>
          </a:ln>
          <a:effectLst>
            <a:outerShdw blurRad="317500" algn="ctr" rotWithShape="0">
              <a:prstClr val="black">
                <a:alpha val="25000"/>
              </a:prstClr>
            </a:outerShdw>
          </a:effectLst>
        </c:spPr>
      </c:pivotFmt>
      <c:pivotFmt>
        <c:idx val="618"/>
        <c:spPr>
          <a:solidFill>
            <a:schemeClr val="accent1"/>
          </a:solidFill>
          <a:ln>
            <a:noFill/>
          </a:ln>
          <a:effectLst>
            <a:outerShdw blurRad="317500" algn="ctr" rotWithShape="0">
              <a:prstClr val="black">
                <a:alpha val="25000"/>
              </a:prstClr>
            </a:outerShdw>
          </a:effectLst>
        </c:spPr>
      </c:pivotFmt>
      <c:pivotFmt>
        <c:idx val="619"/>
        <c:spPr>
          <a:solidFill>
            <a:schemeClr val="accent1"/>
          </a:solidFill>
          <a:ln>
            <a:noFill/>
          </a:ln>
          <a:effectLst>
            <a:outerShdw blurRad="317500" algn="ctr" rotWithShape="0">
              <a:prstClr val="black">
                <a:alpha val="25000"/>
              </a:prstClr>
            </a:outerShdw>
          </a:effectLst>
        </c:spPr>
      </c:pivotFmt>
      <c:pivotFmt>
        <c:idx val="620"/>
        <c:spPr>
          <a:solidFill>
            <a:schemeClr val="accent1"/>
          </a:solidFill>
          <a:ln>
            <a:noFill/>
          </a:ln>
          <a:effectLst>
            <a:outerShdw blurRad="317500" algn="ctr" rotWithShape="0">
              <a:prstClr val="black">
                <a:alpha val="25000"/>
              </a:prstClr>
            </a:outerShdw>
          </a:effectLst>
        </c:spPr>
      </c:pivotFmt>
      <c:pivotFmt>
        <c:idx val="621"/>
        <c:spPr>
          <a:solidFill>
            <a:schemeClr val="accent1"/>
          </a:solidFill>
          <a:ln>
            <a:noFill/>
          </a:ln>
          <a:effectLst>
            <a:outerShdw blurRad="317500" algn="ctr" rotWithShape="0">
              <a:prstClr val="black">
                <a:alpha val="25000"/>
              </a:prstClr>
            </a:outerShdw>
          </a:effectLst>
        </c:spPr>
      </c:pivotFmt>
      <c:pivotFmt>
        <c:idx val="622"/>
        <c:spPr>
          <a:solidFill>
            <a:schemeClr val="accent1"/>
          </a:solidFill>
          <a:ln>
            <a:noFill/>
          </a:ln>
          <a:effectLst>
            <a:outerShdw blurRad="317500" algn="ctr" rotWithShape="0">
              <a:prstClr val="black">
                <a:alpha val="25000"/>
              </a:prstClr>
            </a:outerShdw>
          </a:effectLst>
        </c:spPr>
      </c:pivotFmt>
      <c:pivotFmt>
        <c:idx val="623"/>
        <c:spPr>
          <a:solidFill>
            <a:schemeClr val="accent1"/>
          </a:solidFill>
          <a:ln>
            <a:noFill/>
          </a:ln>
          <a:effectLst>
            <a:outerShdw blurRad="317500" algn="ctr" rotWithShape="0">
              <a:prstClr val="black">
                <a:alpha val="25000"/>
              </a:prstClr>
            </a:outerShdw>
          </a:effectLst>
        </c:spPr>
      </c:pivotFmt>
      <c:pivotFmt>
        <c:idx val="624"/>
        <c:spPr>
          <a:solidFill>
            <a:schemeClr val="accent1"/>
          </a:solidFill>
          <a:ln>
            <a:noFill/>
          </a:ln>
          <a:effectLst>
            <a:outerShdw blurRad="317500" algn="ctr" rotWithShape="0">
              <a:prstClr val="black">
                <a:alpha val="25000"/>
              </a:prstClr>
            </a:outerShdw>
          </a:effectLst>
        </c:spPr>
      </c:pivotFmt>
      <c:pivotFmt>
        <c:idx val="625"/>
        <c:spPr>
          <a:solidFill>
            <a:schemeClr val="accent1"/>
          </a:solidFill>
          <a:ln>
            <a:noFill/>
          </a:ln>
          <a:effectLst>
            <a:outerShdw blurRad="317500" algn="ctr" rotWithShape="0">
              <a:prstClr val="black">
                <a:alpha val="25000"/>
              </a:prstClr>
            </a:outerShdw>
          </a:effectLst>
        </c:spPr>
      </c:pivotFmt>
      <c:pivotFmt>
        <c:idx val="626"/>
        <c:spPr>
          <a:solidFill>
            <a:schemeClr val="accent1"/>
          </a:solidFill>
          <a:ln>
            <a:noFill/>
          </a:ln>
          <a:effectLst>
            <a:outerShdw blurRad="317500" algn="ctr" rotWithShape="0">
              <a:prstClr val="black">
                <a:alpha val="25000"/>
              </a:prstClr>
            </a:outerShdw>
          </a:effectLst>
        </c:spPr>
      </c:pivotFmt>
      <c:pivotFmt>
        <c:idx val="627"/>
        <c:spPr>
          <a:solidFill>
            <a:schemeClr val="accent1"/>
          </a:solidFill>
          <a:ln>
            <a:noFill/>
          </a:ln>
          <a:effectLst>
            <a:outerShdw blurRad="317500" algn="ctr" rotWithShape="0">
              <a:prstClr val="black">
                <a:alpha val="25000"/>
              </a:prstClr>
            </a:outerShdw>
          </a:effectLst>
        </c:spPr>
      </c:pivotFmt>
      <c:pivotFmt>
        <c:idx val="628"/>
        <c:spPr>
          <a:solidFill>
            <a:schemeClr val="accent1"/>
          </a:solidFill>
          <a:ln>
            <a:noFill/>
          </a:ln>
          <a:effectLst>
            <a:outerShdw blurRad="317500" algn="ctr" rotWithShape="0">
              <a:prstClr val="black">
                <a:alpha val="25000"/>
              </a:prstClr>
            </a:outerShdw>
          </a:effectLst>
        </c:spPr>
      </c:pivotFmt>
      <c:pivotFmt>
        <c:idx val="629"/>
        <c:spPr>
          <a:solidFill>
            <a:schemeClr val="accent1"/>
          </a:solidFill>
          <a:ln>
            <a:noFill/>
          </a:ln>
          <a:effectLst>
            <a:outerShdw blurRad="317500" algn="ctr" rotWithShape="0">
              <a:prstClr val="black">
                <a:alpha val="25000"/>
              </a:prstClr>
            </a:outerShdw>
          </a:effectLst>
        </c:spPr>
      </c:pivotFmt>
      <c:pivotFmt>
        <c:idx val="630"/>
        <c:spPr>
          <a:solidFill>
            <a:schemeClr val="accent1"/>
          </a:solidFill>
          <a:ln>
            <a:noFill/>
          </a:ln>
          <a:effectLst>
            <a:outerShdw blurRad="317500" algn="ctr" rotWithShape="0">
              <a:prstClr val="black">
                <a:alpha val="25000"/>
              </a:prstClr>
            </a:outerShdw>
          </a:effectLst>
        </c:spPr>
      </c:pivotFmt>
      <c:pivotFmt>
        <c:idx val="631"/>
        <c:spPr>
          <a:solidFill>
            <a:schemeClr val="accent1"/>
          </a:solidFill>
          <a:ln>
            <a:noFill/>
          </a:ln>
          <a:effectLst>
            <a:outerShdw blurRad="317500" algn="ctr" rotWithShape="0">
              <a:prstClr val="black">
                <a:alpha val="25000"/>
              </a:prstClr>
            </a:outerShdw>
          </a:effectLst>
        </c:spPr>
      </c:pivotFmt>
      <c:pivotFmt>
        <c:idx val="632"/>
        <c:spPr>
          <a:solidFill>
            <a:schemeClr val="accent1"/>
          </a:solidFill>
          <a:ln>
            <a:noFill/>
          </a:ln>
          <a:effectLst>
            <a:outerShdw blurRad="317500" algn="ctr" rotWithShape="0">
              <a:prstClr val="black">
                <a:alpha val="25000"/>
              </a:prstClr>
            </a:outerShdw>
          </a:effectLst>
        </c:spPr>
      </c:pivotFmt>
      <c:pivotFmt>
        <c:idx val="633"/>
        <c:spPr>
          <a:solidFill>
            <a:schemeClr val="accent1"/>
          </a:solidFill>
          <a:ln>
            <a:noFill/>
          </a:ln>
          <a:effectLst>
            <a:outerShdw blurRad="317500" algn="ctr" rotWithShape="0">
              <a:prstClr val="black">
                <a:alpha val="25000"/>
              </a:prstClr>
            </a:outerShdw>
          </a:effectLst>
        </c:spPr>
      </c:pivotFmt>
      <c:pivotFmt>
        <c:idx val="634"/>
        <c:spPr>
          <a:solidFill>
            <a:schemeClr val="accent1"/>
          </a:solidFill>
          <a:ln>
            <a:noFill/>
          </a:ln>
          <a:effectLst>
            <a:outerShdw blurRad="317500" algn="ctr" rotWithShape="0">
              <a:prstClr val="black">
                <a:alpha val="25000"/>
              </a:prstClr>
            </a:outerShdw>
          </a:effectLst>
        </c:spPr>
      </c:pivotFmt>
      <c:pivotFmt>
        <c:idx val="635"/>
        <c:spPr>
          <a:solidFill>
            <a:schemeClr val="accent1"/>
          </a:solidFill>
          <a:ln>
            <a:noFill/>
          </a:ln>
          <a:effectLst>
            <a:outerShdw blurRad="317500" algn="ctr" rotWithShape="0">
              <a:prstClr val="black">
                <a:alpha val="25000"/>
              </a:prstClr>
            </a:outerShdw>
          </a:effectLst>
        </c:spPr>
      </c:pivotFmt>
      <c:pivotFmt>
        <c:idx val="636"/>
        <c:spPr>
          <a:solidFill>
            <a:schemeClr val="accent1"/>
          </a:solidFill>
          <a:ln>
            <a:noFill/>
          </a:ln>
          <a:effectLst>
            <a:outerShdw blurRad="317500" algn="ctr" rotWithShape="0">
              <a:prstClr val="black">
                <a:alpha val="25000"/>
              </a:prstClr>
            </a:outerShdw>
          </a:effectLst>
        </c:spPr>
      </c:pivotFmt>
      <c:pivotFmt>
        <c:idx val="637"/>
        <c:spPr>
          <a:solidFill>
            <a:schemeClr val="accent1"/>
          </a:solidFill>
          <a:ln>
            <a:noFill/>
          </a:ln>
          <a:effectLst>
            <a:outerShdw blurRad="317500" algn="ctr" rotWithShape="0">
              <a:prstClr val="black">
                <a:alpha val="25000"/>
              </a:prstClr>
            </a:outerShdw>
          </a:effectLst>
        </c:spPr>
      </c:pivotFmt>
      <c:pivotFmt>
        <c:idx val="638"/>
        <c:spPr>
          <a:solidFill>
            <a:schemeClr val="accent1"/>
          </a:solidFill>
          <a:ln>
            <a:noFill/>
          </a:ln>
          <a:effectLst>
            <a:outerShdw blurRad="317500" algn="ctr" rotWithShape="0">
              <a:prstClr val="black">
                <a:alpha val="25000"/>
              </a:prstClr>
            </a:outerShdw>
          </a:effectLst>
        </c:spPr>
      </c:pivotFmt>
      <c:pivotFmt>
        <c:idx val="639"/>
        <c:spPr>
          <a:solidFill>
            <a:schemeClr val="accent1"/>
          </a:solidFill>
          <a:ln>
            <a:noFill/>
          </a:ln>
          <a:effectLst>
            <a:outerShdw blurRad="317500" algn="ctr" rotWithShape="0">
              <a:prstClr val="black">
                <a:alpha val="25000"/>
              </a:prstClr>
            </a:outerShdw>
          </a:effectLst>
        </c:spPr>
      </c:pivotFmt>
      <c:pivotFmt>
        <c:idx val="640"/>
        <c:spPr>
          <a:solidFill>
            <a:schemeClr val="accent1"/>
          </a:solidFill>
          <a:ln>
            <a:noFill/>
          </a:ln>
          <a:effectLst>
            <a:outerShdw blurRad="317500" algn="ctr" rotWithShape="0">
              <a:prstClr val="black">
                <a:alpha val="25000"/>
              </a:prstClr>
            </a:outerShdw>
          </a:effectLst>
        </c:spPr>
      </c:pivotFmt>
      <c:pivotFmt>
        <c:idx val="641"/>
        <c:spPr>
          <a:solidFill>
            <a:schemeClr val="accent1"/>
          </a:solidFill>
          <a:ln>
            <a:noFill/>
          </a:ln>
          <a:effectLst>
            <a:outerShdw blurRad="317500" algn="ctr" rotWithShape="0">
              <a:prstClr val="black">
                <a:alpha val="25000"/>
              </a:prstClr>
            </a:outerShdw>
          </a:effectLst>
        </c:spPr>
      </c:pivotFmt>
      <c:pivotFmt>
        <c:idx val="642"/>
        <c:spPr>
          <a:solidFill>
            <a:schemeClr val="accent1"/>
          </a:solidFill>
          <a:ln>
            <a:noFill/>
          </a:ln>
          <a:effectLst>
            <a:outerShdw blurRad="317500" algn="ctr" rotWithShape="0">
              <a:prstClr val="black">
                <a:alpha val="25000"/>
              </a:prstClr>
            </a:outerShdw>
          </a:effectLst>
        </c:spPr>
      </c:pivotFmt>
      <c:pivotFmt>
        <c:idx val="643"/>
        <c:spPr>
          <a:solidFill>
            <a:schemeClr val="accent1"/>
          </a:solidFill>
          <a:ln>
            <a:noFill/>
          </a:ln>
          <a:effectLst>
            <a:outerShdw blurRad="317500" algn="ctr" rotWithShape="0">
              <a:prstClr val="black">
                <a:alpha val="25000"/>
              </a:prstClr>
            </a:outerShdw>
          </a:effectLst>
        </c:spPr>
      </c:pivotFmt>
      <c:pivotFmt>
        <c:idx val="644"/>
        <c:spPr>
          <a:solidFill>
            <a:schemeClr val="accent1"/>
          </a:solidFill>
          <a:ln>
            <a:noFill/>
          </a:ln>
          <a:effectLst>
            <a:outerShdw blurRad="317500" algn="ctr" rotWithShape="0">
              <a:prstClr val="black">
                <a:alpha val="25000"/>
              </a:prstClr>
            </a:outerShdw>
          </a:effectLst>
        </c:spPr>
      </c:pivotFmt>
      <c:pivotFmt>
        <c:idx val="645"/>
        <c:spPr>
          <a:solidFill>
            <a:schemeClr val="accent1"/>
          </a:solidFill>
          <a:ln>
            <a:noFill/>
          </a:ln>
          <a:effectLst>
            <a:outerShdw blurRad="317500" algn="ctr" rotWithShape="0">
              <a:prstClr val="black">
                <a:alpha val="25000"/>
              </a:prstClr>
            </a:outerShdw>
          </a:effectLst>
        </c:spPr>
      </c:pivotFmt>
      <c:pivotFmt>
        <c:idx val="646"/>
        <c:spPr>
          <a:solidFill>
            <a:schemeClr val="accent1"/>
          </a:solidFill>
          <a:ln>
            <a:noFill/>
          </a:ln>
          <a:effectLst>
            <a:outerShdw blurRad="317500" algn="ctr" rotWithShape="0">
              <a:prstClr val="black">
                <a:alpha val="25000"/>
              </a:prstClr>
            </a:outerShdw>
          </a:effectLst>
        </c:spPr>
      </c:pivotFmt>
      <c:pivotFmt>
        <c:idx val="647"/>
        <c:spPr>
          <a:solidFill>
            <a:schemeClr val="accent1"/>
          </a:solidFill>
          <a:ln>
            <a:noFill/>
          </a:ln>
          <a:effectLst>
            <a:outerShdw blurRad="317500" algn="ctr" rotWithShape="0">
              <a:prstClr val="black">
                <a:alpha val="25000"/>
              </a:prstClr>
            </a:outerShdw>
          </a:effectLst>
        </c:spPr>
      </c:pivotFmt>
      <c:pivotFmt>
        <c:idx val="648"/>
        <c:spPr>
          <a:solidFill>
            <a:schemeClr val="accent1"/>
          </a:solidFill>
          <a:ln>
            <a:noFill/>
          </a:ln>
          <a:effectLst>
            <a:outerShdw blurRad="317500" algn="ctr" rotWithShape="0">
              <a:prstClr val="black">
                <a:alpha val="25000"/>
              </a:prstClr>
            </a:outerShdw>
          </a:effectLst>
        </c:spPr>
      </c:pivotFmt>
      <c:pivotFmt>
        <c:idx val="649"/>
        <c:spPr>
          <a:solidFill>
            <a:schemeClr val="accent1"/>
          </a:solidFill>
          <a:ln>
            <a:noFill/>
          </a:ln>
          <a:effectLst>
            <a:outerShdw blurRad="317500" algn="ctr" rotWithShape="0">
              <a:prstClr val="black">
                <a:alpha val="25000"/>
              </a:prstClr>
            </a:outerShdw>
          </a:effectLst>
        </c:spPr>
      </c:pivotFmt>
      <c:pivotFmt>
        <c:idx val="650"/>
        <c:spPr>
          <a:solidFill>
            <a:schemeClr val="accent1"/>
          </a:solidFill>
          <a:ln>
            <a:noFill/>
          </a:ln>
          <a:effectLst>
            <a:outerShdw blurRad="317500" algn="ctr" rotWithShape="0">
              <a:prstClr val="black">
                <a:alpha val="25000"/>
              </a:prstClr>
            </a:outerShdw>
          </a:effectLst>
        </c:spPr>
      </c:pivotFmt>
      <c:pivotFmt>
        <c:idx val="651"/>
        <c:spPr>
          <a:solidFill>
            <a:schemeClr val="accent1"/>
          </a:solidFill>
          <a:ln>
            <a:noFill/>
          </a:ln>
          <a:effectLst>
            <a:outerShdw blurRad="317500" algn="ctr" rotWithShape="0">
              <a:prstClr val="black">
                <a:alpha val="25000"/>
              </a:prstClr>
            </a:outerShdw>
          </a:effectLst>
        </c:spPr>
      </c:pivotFmt>
      <c:pivotFmt>
        <c:idx val="652"/>
        <c:spPr>
          <a:solidFill>
            <a:schemeClr val="accent1"/>
          </a:solidFill>
          <a:ln>
            <a:noFill/>
          </a:ln>
          <a:effectLst>
            <a:outerShdw blurRad="317500" algn="ctr" rotWithShape="0">
              <a:prstClr val="black">
                <a:alpha val="25000"/>
              </a:prstClr>
            </a:outerShdw>
          </a:effectLst>
        </c:spPr>
      </c:pivotFmt>
      <c:pivotFmt>
        <c:idx val="653"/>
        <c:spPr>
          <a:solidFill>
            <a:schemeClr val="accent1"/>
          </a:solidFill>
          <a:ln>
            <a:noFill/>
          </a:ln>
          <a:effectLst>
            <a:outerShdw blurRad="317500" algn="ctr" rotWithShape="0">
              <a:prstClr val="black">
                <a:alpha val="25000"/>
              </a:prstClr>
            </a:outerShdw>
          </a:effectLst>
        </c:spPr>
      </c:pivotFmt>
      <c:pivotFmt>
        <c:idx val="654"/>
        <c:spPr>
          <a:solidFill>
            <a:schemeClr val="accent1"/>
          </a:solidFill>
          <a:ln>
            <a:noFill/>
          </a:ln>
          <a:effectLst>
            <a:outerShdw blurRad="317500" algn="ctr" rotWithShape="0">
              <a:prstClr val="black">
                <a:alpha val="25000"/>
              </a:prstClr>
            </a:outerShdw>
          </a:effectLst>
        </c:spPr>
      </c:pivotFmt>
      <c:pivotFmt>
        <c:idx val="655"/>
        <c:spPr>
          <a:solidFill>
            <a:schemeClr val="accent1"/>
          </a:solidFill>
          <a:ln>
            <a:noFill/>
          </a:ln>
          <a:effectLst>
            <a:outerShdw blurRad="317500" algn="ctr" rotWithShape="0">
              <a:prstClr val="black">
                <a:alpha val="25000"/>
              </a:prstClr>
            </a:outerShdw>
          </a:effectLst>
        </c:spPr>
      </c:pivotFmt>
      <c:pivotFmt>
        <c:idx val="656"/>
        <c:spPr>
          <a:solidFill>
            <a:schemeClr val="accent1"/>
          </a:solidFill>
          <a:ln>
            <a:noFill/>
          </a:ln>
          <a:effectLst>
            <a:outerShdw blurRad="317500" algn="ctr" rotWithShape="0">
              <a:prstClr val="black">
                <a:alpha val="25000"/>
              </a:prstClr>
            </a:outerShdw>
          </a:effectLst>
        </c:spPr>
      </c:pivotFmt>
      <c:pivotFmt>
        <c:idx val="657"/>
        <c:spPr>
          <a:solidFill>
            <a:schemeClr val="accent1"/>
          </a:solidFill>
          <a:ln>
            <a:noFill/>
          </a:ln>
          <a:effectLst>
            <a:outerShdw blurRad="317500" algn="ctr" rotWithShape="0">
              <a:prstClr val="black">
                <a:alpha val="25000"/>
              </a:prstClr>
            </a:outerShdw>
          </a:effectLst>
        </c:spPr>
      </c:pivotFmt>
      <c:pivotFmt>
        <c:idx val="658"/>
        <c:spPr>
          <a:solidFill>
            <a:schemeClr val="accent1"/>
          </a:solidFill>
          <a:ln>
            <a:noFill/>
          </a:ln>
          <a:effectLst>
            <a:outerShdw blurRad="317500" algn="ctr" rotWithShape="0">
              <a:prstClr val="black">
                <a:alpha val="25000"/>
              </a:prstClr>
            </a:outerShdw>
          </a:effectLst>
        </c:spPr>
      </c:pivotFmt>
      <c:pivotFmt>
        <c:idx val="659"/>
        <c:spPr>
          <a:solidFill>
            <a:schemeClr val="accent1"/>
          </a:solidFill>
          <a:ln>
            <a:noFill/>
          </a:ln>
          <a:effectLst>
            <a:outerShdw blurRad="317500" algn="ctr" rotWithShape="0">
              <a:prstClr val="black">
                <a:alpha val="25000"/>
              </a:prstClr>
            </a:outerShdw>
          </a:effectLst>
        </c:spPr>
      </c:pivotFmt>
      <c:pivotFmt>
        <c:idx val="660"/>
        <c:spPr>
          <a:solidFill>
            <a:schemeClr val="accent1"/>
          </a:solidFill>
          <a:ln>
            <a:noFill/>
          </a:ln>
          <a:effectLst>
            <a:outerShdw blurRad="317500" algn="ctr" rotWithShape="0">
              <a:prstClr val="black">
                <a:alpha val="25000"/>
              </a:prstClr>
            </a:outerShdw>
          </a:effectLst>
        </c:spPr>
      </c:pivotFmt>
      <c:pivotFmt>
        <c:idx val="661"/>
        <c:spPr>
          <a:solidFill>
            <a:schemeClr val="accent1"/>
          </a:solidFill>
          <a:ln>
            <a:noFill/>
          </a:ln>
          <a:effectLst>
            <a:outerShdw blurRad="317500" algn="ctr" rotWithShape="0">
              <a:prstClr val="black">
                <a:alpha val="25000"/>
              </a:prstClr>
            </a:outerShdw>
          </a:effectLst>
        </c:spPr>
      </c:pivotFmt>
      <c:pivotFmt>
        <c:idx val="662"/>
        <c:spPr>
          <a:solidFill>
            <a:schemeClr val="accent1"/>
          </a:solidFill>
          <a:ln>
            <a:noFill/>
          </a:ln>
          <a:effectLst>
            <a:outerShdw blurRad="317500" algn="ctr" rotWithShape="0">
              <a:prstClr val="black">
                <a:alpha val="25000"/>
              </a:prstClr>
            </a:outerShdw>
          </a:effectLst>
        </c:spPr>
      </c:pivotFmt>
      <c:pivotFmt>
        <c:idx val="663"/>
        <c:spPr>
          <a:solidFill>
            <a:schemeClr val="accent1"/>
          </a:solidFill>
          <a:ln>
            <a:noFill/>
          </a:ln>
          <a:effectLst>
            <a:outerShdw blurRad="317500" algn="ctr" rotWithShape="0">
              <a:prstClr val="black">
                <a:alpha val="25000"/>
              </a:prstClr>
            </a:outerShdw>
          </a:effectLst>
        </c:spPr>
      </c:pivotFmt>
      <c:pivotFmt>
        <c:idx val="664"/>
        <c:spPr>
          <a:solidFill>
            <a:schemeClr val="accent1"/>
          </a:solidFill>
          <a:ln>
            <a:noFill/>
          </a:ln>
          <a:effectLst>
            <a:outerShdw blurRad="317500" algn="ctr" rotWithShape="0">
              <a:prstClr val="black">
                <a:alpha val="25000"/>
              </a:prstClr>
            </a:outerShdw>
          </a:effectLst>
        </c:spPr>
      </c:pivotFmt>
      <c:pivotFmt>
        <c:idx val="665"/>
        <c:spPr>
          <a:solidFill>
            <a:schemeClr val="accent1"/>
          </a:solidFill>
          <a:ln>
            <a:noFill/>
          </a:ln>
          <a:effectLst>
            <a:outerShdw blurRad="317500" algn="ctr" rotWithShape="0">
              <a:prstClr val="black">
                <a:alpha val="25000"/>
              </a:prstClr>
            </a:outerShdw>
          </a:effectLst>
        </c:spPr>
      </c:pivotFmt>
      <c:pivotFmt>
        <c:idx val="666"/>
        <c:spPr>
          <a:solidFill>
            <a:schemeClr val="accent1"/>
          </a:solidFill>
          <a:ln>
            <a:noFill/>
          </a:ln>
          <a:effectLst>
            <a:outerShdw blurRad="317500" algn="ctr" rotWithShape="0">
              <a:prstClr val="black">
                <a:alpha val="25000"/>
              </a:prstClr>
            </a:outerShdw>
          </a:effectLst>
        </c:spPr>
      </c:pivotFmt>
      <c:pivotFmt>
        <c:idx val="667"/>
        <c:spPr>
          <a:solidFill>
            <a:schemeClr val="accent1"/>
          </a:solidFill>
          <a:ln>
            <a:noFill/>
          </a:ln>
          <a:effectLst>
            <a:outerShdw blurRad="317500" algn="ctr" rotWithShape="0">
              <a:prstClr val="black">
                <a:alpha val="25000"/>
              </a:prstClr>
            </a:outerShdw>
          </a:effectLst>
        </c:spPr>
      </c:pivotFmt>
      <c:pivotFmt>
        <c:idx val="668"/>
        <c:spPr>
          <a:solidFill>
            <a:schemeClr val="accent1"/>
          </a:solidFill>
          <a:ln>
            <a:noFill/>
          </a:ln>
          <a:effectLst>
            <a:outerShdw blurRad="317500" algn="ctr" rotWithShape="0">
              <a:prstClr val="black">
                <a:alpha val="25000"/>
              </a:prstClr>
            </a:outerShdw>
          </a:effectLst>
        </c:spPr>
      </c:pivotFmt>
      <c:pivotFmt>
        <c:idx val="669"/>
        <c:spPr>
          <a:solidFill>
            <a:schemeClr val="accent1"/>
          </a:solidFill>
          <a:ln>
            <a:noFill/>
          </a:ln>
          <a:effectLst>
            <a:outerShdw blurRad="317500" algn="ctr" rotWithShape="0">
              <a:prstClr val="black">
                <a:alpha val="25000"/>
              </a:prstClr>
            </a:outerShdw>
          </a:effectLst>
        </c:spPr>
      </c:pivotFmt>
      <c:pivotFmt>
        <c:idx val="670"/>
        <c:spPr>
          <a:solidFill>
            <a:schemeClr val="accent1"/>
          </a:solidFill>
          <a:ln>
            <a:noFill/>
          </a:ln>
          <a:effectLst>
            <a:outerShdw blurRad="317500" algn="ctr" rotWithShape="0">
              <a:prstClr val="black">
                <a:alpha val="25000"/>
              </a:prstClr>
            </a:outerShdw>
          </a:effectLst>
        </c:spPr>
      </c:pivotFmt>
      <c:pivotFmt>
        <c:idx val="671"/>
        <c:spPr>
          <a:solidFill>
            <a:schemeClr val="accent1"/>
          </a:solidFill>
          <a:ln>
            <a:noFill/>
          </a:ln>
          <a:effectLst>
            <a:outerShdw blurRad="317500" algn="ctr" rotWithShape="0">
              <a:prstClr val="black">
                <a:alpha val="25000"/>
              </a:prstClr>
            </a:outerShdw>
          </a:effectLst>
        </c:spPr>
      </c:pivotFmt>
      <c:pivotFmt>
        <c:idx val="672"/>
        <c:spPr>
          <a:solidFill>
            <a:schemeClr val="accent1"/>
          </a:solidFill>
          <a:ln>
            <a:noFill/>
          </a:ln>
          <a:effectLst>
            <a:outerShdw blurRad="317500" algn="ctr" rotWithShape="0">
              <a:prstClr val="black">
                <a:alpha val="25000"/>
              </a:prstClr>
            </a:outerShdw>
          </a:effectLst>
        </c:spPr>
      </c:pivotFmt>
      <c:pivotFmt>
        <c:idx val="673"/>
        <c:spPr>
          <a:solidFill>
            <a:schemeClr val="accent1"/>
          </a:solidFill>
          <a:ln>
            <a:noFill/>
          </a:ln>
          <a:effectLst>
            <a:outerShdw blurRad="317500" algn="ctr" rotWithShape="0">
              <a:prstClr val="black">
                <a:alpha val="25000"/>
              </a:prstClr>
            </a:outerShdw>
          </a:effectLst>
        </c:spPr>
      </c:pivotFmt>
      <c:pivotFmt>
        <c:idx val="674"/>
        <c:spPr>
          <a:solidFill>
            <a:schemeClr val="accent1"/>
          </a:solidFill>
          <a:ln>
            <a:noFill/>
          </a:ln>
          <a:effectLst>
            <a:outerShdw blurRad="317500" algn="ctr" rotWithShape="0">
              <a:prstClr val="black">
                <a:alpha val="25000"/>
              </a:prstClr>
            </a:outerShdw>
          </a:effectLst>
        </c:spPr>
      </c:pivotFmt>
      <c:pivotFmt>
        <c:idx val="675"/>
        <c:spPr>
          <a:solidFill>
            <a:schemeClr val="accent1"/>
          </a:solidFill>
          <a:ln>
            <a:noFill/>
          </a:ln>
          <a:effectLst>
            <a:outerShdw blurRad="317500" algn="ctr" rotWithShape="0">
              <a:prstClr val="black">
                <a:alpha val="25000"/>
              </a:prstClr>
            </a:outerShdw>
          </a:effectLst>
        </c:spPr>
      </c:pivotFmt>
      <c:pivotFmt>
        <c:idx val="676"/>
        <c:spPr>
          <a:solidFill>
            <a:schemeClr val="accent1"/>
          </a:solidFill>
          <a:ln>
            <a:noFill/>
          </a:ln>
          <a:effectLst>
            <a:outerShdw blurRad="317500" algn="ctr" rotWithShape="0">
              <a:prstClr val="black">
                <a:alpha val="25000"/>
              </a:prstClr>
            </a:outerShdw>
          </a:effectLst>
        </c:spPr>
      </c:pivotFmt>
      <c:pivotFmt>
        <c:idx val="677"/>
        <c:spPr>
          <a:solidFill>
            <a:schemeClr val="accent1"/>
          </a:solidFill>
          <a:ln>
            <a:noFill/>
          </a:ln>
          <a:effectLst>
            <a:outerShdw blurRad="317500" algn="ctr" rotWithShape="0">
              <a:prstClr val="black">
                <a:alpha val="25000"/>
              </a:prstClr>
            </a:outerShdw>
          </a:effectLst>
        </c:spPr>
      </c:pivotFmt>
      <c:pivotFmt>
        <c:idx val="678"/>
        <c:spPr>
          <a:solidFill>
            <a:schemeClr val="accent1"/>
          </a:solidFill>
          <a:ln>
            <a:noFill/>
          </a:ln>
          <a:effectLst>
            <a:outerShdw blurRad="317500" algn="ctr" rotWithShape="0">
              <a:prstClr val="black">
                <a:alpha val="25000"/>
              </a:prstClr>
            </a:outerShdw>
          </a:effectLst>
        </c:spPr>
      </c:pivotFmt>
      <c:pivotFmt>
        <c:idx val="679"/>
        <c:spPr>
          <a:solidFill>
            <a:schemeClr val="accent1"/>
          </a:solidFill>
          <a:ln>
            <a:noFill/>
          </a:ln>
          <a:effectLst>
            <a:outerShdw blurRad="317500" algn="ctr" rotWithShape="0">
              <a:prstClr val="black">
                <a:alpha val="25000"/>
              </a:prstClr>
            </a:outerShdw>
          </a:effectLst>
        </c:spPr>
      </c:pivotFmt>
      <c:pivotFmt>
        <c:idx val="680"/>
        <c:spPr>
          <a:solidFill>
            <a:schemeClr val="accent1"/>
          </a:solidFill>
          <a:ln>
            <a:noFill/>
          </a:ln>
          <a:effectLst>
            <a:outerShdw blurRad="317500" algn="ctr" rotWithShape="0">
              <a:prstClr val="black">
                <a:alpha val="25000"/>
              </a:prstClr>
            </a:outerShdw>
          </a:effectLst>
        </c:spPr>
      </c:pivotFmt>
      <c:pivotFmt>
        <c:idx val="681"/>
        <c:spPr>
          <a:solidFill>
            <a:schemeClr val="accent1"/>
          </a:solidFill>
          <a:ln>
            <a:noFill/>
          </a:ln>
          <a:effectLst>
            <a:outerShdw blurRad="317500" algn="ctr" rotWithShape="0">
              <a:prstClr val="black">
                <a:alpha val="25000"/>
              </a:prstClr>
            </a:outerShdw>
          </a:effectLst>
        </c:spPr>
      </c:pivotFmt>
      <c:pivotFmt>
        <c:idx val="682"/>
        <c:spPr>
          <a:solidFill>
            <a:schemeClr val="accent1"/>
          </a:solidFill>
          <a:ln>
            <a:noFill/>
          </a:ln>
          <a:effectLst>
            <a:outerShdw blurRad="317500" algn="ctr" rotWithShape="0">
              <a:prstClr val="black">
                <a:alpha val="25000"/>
              </a:prstClr>
            </a:outerShdw>
          </a:effectLst>
        </c:spPr>
      </c:pivotFmt>
      <c:pivotFmt>
        <c:idx val="683"/>
        <c:spPr>
          <a:solidFill>
            <a:schemeClr val="accent1"/>
          </a:solidFill>
          <a:ln>
            <a:noFill/>
          </a:ln>
          <a:effectLst>
            <a:outerShdw blurRad="317500" algn="ctr" rotWithShape="0">
              <a:prstClr val="black">
                <a:alpha val="25000"/>
              </a:prstClr>
            </a:outerShdw>
          </a:effectLst>
        </c:spPr>
      </c:pivotFmt>
      <c:pivotFmt>
        <c:idx val="684"/>
        <c:spPr>
          <a:solidFill>
            <a:schemeClr val="accent1"/>
          </a:solidFill>
          <a:ln>
            <a:noFill/>
          </a:ln>
          <a:effectLst>
            <a:outerShdw blurRad="317500" algn="ctr" rotWithShape="0">
              <a:prstClr val="black">
                <a:alpha val="25000"/>
              </a:prstClr>
            </a:outerShdw>
          </a:effectLst>
        </c:spPr>
      </c:pivotFmt>
      <c:pivotFmt>
        <c:idx val="685"/>
        <c:spPr>
          <a:solidFill>
            <a:schemeClr val="accent1"/>
          </a:solidFill>
          <a:ln>
            <a:noFill/>
          </a:ln>
          <a:effectLst>
            <a:outerShdw blurRad="317500" algn="ctr" rotWithShape="0">
              <a:prstClr val="black">
                <a:alpha val="25000"/>
              </a:prstClr>
            </a:outerShdw>
          </a:effectLst>
        </c:spPr>
      </c:pivotFmt>
      <c:pivotFmt>
        <c:idx val="686"/>
        <c:spPr>
          <a:solidFill>
            <a:schemeClr val="accent1"/>
          </a:solidFill>
          <a:ln>
            <a:noFill/>
          </a:ln>
          <a:effectLst>
            <a:outerShdw blurRad="317500" algn="ctr" rotWithShape="0">
              <a:prstClr val="black">
                <a:alpha val="25000"/>
              </a:prstClr>
            </a:outerShdw>
          </a:effectLst>
        </c:spPr>
      </c:pivotFmt>
      <c:pivotFmt>
        <c:idx val="687"/>
        <c:spPr>
          <a:solidFill>
            <a:schemeClr val="accent1"/>
          </a:solidFill>
          <a:ln>
            <a:noFill/>
          </a:ln>
          <a:effectLst>
            <a:outerShdw blurRad="317500" algn="ctr" rotWithShape="0">
              <a:prstClr val="black">
                <a:alpha val="25000"/>
              </a:prstClr>
            </a:outerShdw>
          </a:effectLst>
        </c:spPr>
      </c:pivotFmt>
      <c:pivotFmt>
        <c:idx val="688"/>
        <c:spPr>
          <a:solidFill>
            <a:schemeClr val="accent1"/>
          </a:solidFill>
          <a:ln>
            <a:noFill/>
          </a:ln>
          <a:effectLst>
            <a:outerShdw blurRad="317500" algn="ctr" rotWithShape="0">
              <a:prstClr val="black">
                <a:alpha val="25000"/>
              </a:prstClr>
            </a:outerShdw>
          </a:effectLst>
        </c:spPr>
      </c:pivotFmt>
      <c:pivotFmt>
        <c:idx val="689"/>
        <c:spPr>
          <a:solidFill>
            <a:schemeClr val="accent1"/>
          </a:solidFill>
          <a:ln>
            <a:noFill/>
          </a:ln>
          <a:effectLst>
            <a:outerShdw blurRad="317500" algn="ctr" rotWithShape="0">
              <a:prstClr val="black">
                <a:alpha val="25000"/>
              </a:prstClr>
            </a:outerShdw>
          </a:effectLst>
        </c:spPr>
      </c:pivotFmt>
      <c:pivotFmt>
        <c:idx val="690"/>
        <c:spPr>
          <a:solidFill>
            <a:schemeClr val="accent1"/>
          </a:solidFill>
          <a:ln>
            <a:noFill/>
          </a:ln>
          <a:effectLst>
            <a:outerShdw blurRad="317500" algn="ctr" rotWithShape="0">
              <a:prstClr val="black">
                <a:alpha val="25000"/>
              </a:prstClr>
            </a:outerShdw>
          </a:effectLst>
        </c:spPr>
      </c:pivotFmt>
      <c:pivotFmt>
        <c:idx val="691"/>
        <c:spPr>
          <a:solidFill>
            <a:schemeClr val="accent1"/>
          </a:solidFill>
          <a:ln>
            <a:noFill/>
          </a:ln>
          <a:effectLst>
            <a:outerShdw blurRad="317500" algn="ctr" rotWithShape="0">
              <a:prstClr val="black">
                <a:alpha val="25000"/>
              </a:prstClr>
            </a:outerShdw>
          </a:effectLst>
        </c:spPr>
      </c:pivotFmt>
      <c:pivotFmt>
        <c:idx val="692"/>
        <c:spPr>
          <a:solidFill>
            <a:schemeClr val="accent1"/>
          </a:solidFill>
          <a:ln>
            <a:noFill/>
          </a:ln>
          <a:effectLst>
            <a:outerShdw blurRad="317500" algn="ctr" rotWithShape="0">
              <a:prstClr val="black">
                <a:alpha val="25000"/>
              </a:prstClr>
            </a:outerShdw>
          </a:effectLst>
        </c:spPr>
      </c:pivotFmt>
      <c:pivotFmt>
        <c:idx val="693"/>
        <c:spPr>
          <a:solidFill>
            <a:schemeClr val="accent1"/>
          </a:solidFill>
          <a:ln>
            <a:noFill/>
          </a:ln>
          <a:effectLst>
            <a:outerShdw blurRad="317500" algn="ctr" rotWithShape="0">
              <a:prstClr val="black">
                <a:alpha val="25000"/>
              </a:prstClr>
            </a:outerShdw>
          </a:effectLst>
        </c:spPr>
      </c:pivotFmt>
      <c:pivotFmt>
        <c:idx val="694"/>
        <c:spPr>
          <a:solidFill>
            <a:schemeClr val="accent1"/>
          </a:solidFill>
          <a:ln>
            <a:noFill/>
          </a:ln>
          <a:effectLst>
            <a:outerShdw blurRad="317500" algn="ctr" rotWithShape="0">
              <a:prstClr val="black">
                <a:alpha val="25000"/>
              </a:prstClr>
            </a:outerShdw>
          </a:effectLst>
        </c:spPr>
      </c:pivotFmt>
      <c:pivotFmt>
        <c:idx val="695"/>
        <c:spPr>
          <a:solidFill>
            <a:schemeClr val="accent1"/>
          </a:solidFill>
          <a:ln>
            <a:noFill/>
          </a:ln>
          <a:effectLst>
            <a:outerShdw blurRad="317500" algn="ctr" rotWithShape="0">
              <a:prstClr val="black">
                <a:alpha val="25000"/>
              </a:prstClr>
            </a:outerShdw>
          </a:effectLst>
        </c:spPr>
      </c:pivotFmt>
      <c:pivotFmt>
        <c:idx val="696"/>
        <c:spPr>
          <a:solidFill>
            <a:schemeClr val="accent1"/>
          </a:solidFill>
          <a:ln>
            <a:noFill/>
          </a:ln>
          <a:effectLst>
            <a:outerShdw blurRad="317500" algn="ctr" rotWithShape="0">
              <a:prstClr val="black">
                <a:alpha val="25000"/>
              </a:prstClr>
            </a:outerShdw>
          </a:effectLst>
        </c:spPr>
      </c:pivotFmt>
      <c:pivotFmt>
        <c:idx val="697"/>
        <c:spPr>
          <a:solidFill>
            <a:schemeClr val="accent1"/>
          </a:solidFill>
          <a:ln>
            <a:noFill/>
          </a:ln>
          <a:effectLst>
            <a:outerShdw blurRad="317500" algn="ctr" rotWithShape="0">
              <a:prstClr val="black">
                <a:alpha val="25000"/>
              </a:prstClr>
            </a:outerShdw>
          </a:effectLst>
        </c:spPr>
      </c:pivotFmt>
      <c:pivotFmt>
        <c:idx val="698"/>
        <c:spPr>
          <a:solidFill>
            <a:schemeClr val="accent1"/>
          </a:solidFill>
          <a:ln>
            <a:noFill/>
          </a:ln>
          <a:effectLst>
            <a:outerShdw blurRad="317500" algn="ctr" rotWithShape="0">
              <a:prstClr val="black">
                <a:alpha val="25000"/>
              </a:prstClr>
            </a:outerShdw>
          </a:effectLst>
        </c:spPr>
      </c:pivotFmt>
      <c:pivotFmt>
        <c:idx val="699"/>
        <c:spPr>
          <a:solidFill>
            <a:schemeClr val="accent1"/>
          </a:solidFill>
          <a:ln>
            <a:noFill/>
          </a:ln>
          <a:effectLst>
            <a:outerShdw blurRad="317500" algn="ctr" rotWithShape="0">
              <a:prstClr val="black">
                <a:alpha val="25000"/>
              </a:prstClr>
            </a:outerShdw>
          </a:effectLst>
        </c:spPr>
      </c:pivotFmt>
      <c:pivotFmt>
        <c:idx val="700"/>
        <c:spPr>
          <a:solidFill>
            <a:schemeClr val="accent1"/>
          </a:solidFill>
          <a:ln>
            <a:noFill/>
          </a:ln>
          <a:effectLst>
            <a:outerShdw blurRad="317500" algn="ctr" rotWithShape="0">
              <a:prstClr val="black">
                <a:alpha val="25000"/>
              </a:prstClr>
            </a:outerShdw>
          </a:effectLst>
        </c:spPr>
      </c:pivotFmt>
      <c:pivotFmt>
        <c:idx val="701"/>
        <c:spPr>
          <a:solidFill>
            <a:schemeClr val="accent1"/>
          </a:solidFill>
          <a:ln>
            <a:noFill/>
          </a:ln>
          <a:effectLst>
            <a:outerShdw blurRad="317500" algn="ctr" rotWithShape="0">
              <a:prstClr val="black">
                <a:alpha val="25000"/>
              </a:prstClr>
            </a:outerShdw>
          </a:effectLst>
        </c:spPr>
      </c:pivotFmt>
      <c:pivotFmt>
        <c:idx val="702"/>
        <c:spPr>
          <a:solidFill>
            <a:schemeClr val="accent1"/>
          </a:solidFill>
          <a:ln>
            <a:noFill/>
          </a:ln>
          <a:effectLst>
            <a:outerShdw blurRad="317500" algn="ctr" rotWithShape="0">
              <a:prstClr val="black">
                <a:alpha val="25000"/>
              </a:prstClr>
            </a:outerShdw>
          </a:effectLst>
        </c:spPr>
      </c:pivotFmt>
      <c:pivotFmt>
        <c:idx val="703"/>
        <c:spPr>
          <a:solidFill>
            <a:schemeClr val="accent1"/>
          </a:solidFill>
          <a:ln>
            <a:noFill/>
          </a:ln>
          <a:effectLst>
            <a:outerShdw blurRad="317500" algn="ctr" rotWithShape="0">
              <a:prstClr val="black">
                <a:alpha val="25000"/>
              </a:prstClr>
            </a:outerShdw>
          </a:effectLst>
        </c:spPr>
      </c:pivotFmt>
      <c:pivotFmt>
        <c:idx val="704"/>
        <c:spPr>
          <a:solidFill>
            <a:schemeClr val="accent1"/>
          </a:solidFill>
          <a:ln>
            <a:noFill/>
          </a:ln>
          <a:effectLst>
            <a:outerShdw blurRad="317500" algn="ctr" rotWithShape="0">
              <a:prstClr val="black">
                <a:alpha val="25000"/>
              </a:prstClr>
            </a:outerShdw>
          </a:effectLst>
        </c:spPr>
      </c:pivotFmt>
      <c:pivotFmt>
        <c:idx val="705"/>
        <c:spPr>
          <a:solidFill>
            <a:schemeClr val="accent1"/>
          </a:solidFill>
          <a:ln>
            <a:noFill/>
          </a:ln>
          <a:effectLst>
            <a:outerShdw blurRad="317500" algn="ctr" rotWithShape="0">
              <a:prstClr val="black">
                <a:alpha val="25000"/>
              </a:prstClr>
            </a:outerShdw>
          </a:effectLst>
        </c:spPr>
      </c:pivotFmt>
      <c:pivotFmt>
        <c:idx val="706"/>
        <c:spPr>
          <a:solidFill>
            <a:schemeClr val="accent1"/>
          </a:solidFill>
          <a:ln>
            <a:noFill/>
          </a:ln>
          <a:effectLst>
            <a:outerShdw blurRad="317500" algn="ctr" rotWithShape="0">
              <a:prstClr val="black">
                <a:alpha val="25000"/>
              </a:prstClr>
            </a:outerShdw>
          </a:effectLst>
        </c:spPr>
      </c:pivotFmt>
      <c:pivotFmt>
        <c:idx val="707"/>
        <c:spPr>
          <a:solidFill>
            <a:schemeClr val="accent1"/>
          </a:solidFill>
          <a:ln>
            <a:noFill/>
          </a:ln>
          <a:effectLst>
            <a:outerShdw blurRad="317500" algn="ctr" rotWithShape="0">
              <a:prstClr val="black">
                <a:alpha val="25000"/>
              </a:prstClr>
            </a:outerShdw>
          </a:effectLst>
        </c:spPr>
      </c:pivotFmt>
      <c:pivotFmt>
        <c:idx val="708"/>
        <c:spPr>
          <a:solidFill>
            <a:schemeClr val="accent1"/>
          </a:solidFill>
          <a:ln>
            <a:noFill/>
          </a:ln>
          <a:effectLst>
            <a:outerShdw blurRad="317500" algn="ctr" rotWithShape="0">
              <a:prstClr val="black">
                <a:alpha val="25000"/>
              </a:prstClr>
            </a:outerShdw>
          </a:effectLst>
        </c:spPr>
      </c:pivotFmt>
      <c:pivotFmt>
        <c:idx val="709"/>
        <c:spPr>
          <a:solidFill>
            <a:schemeClr val="accent1"/>
          </a:solidFill>
          <a:ln>
            <a:noFill/>
          </a:ln>
          <a:effectLst>
            <a:outerShdw blurRad="317500" algn="ctr" rotWithShape="0">
              <a:prstClr val="black">
                <a:alpha val="25000"/>
              </a:prstClr>
            </a:outerShdw>
          </a:effectLst>
        </c:spPr>
      </c:pivotFmt>
      <c:pivotFmt>
        <c:idx val="710"/>
        <c:spPr>
          <a:solidFill>
            <a:schemeClr val="accent1"/>
          </a:solidFill>
          <a:ln>
            <a:noFill/>
          </a:ln>
          <a:effectLst>
            <a:outerShdw blurRad="317500" algn="ctr" rotWithShape="0">
              <a:prstClr val="black">
                <a:alpha val="25000"/>
              </a:prstClr>
            </a:outerShdw>
          </a:effectLst>
        </c:spPr>
      </c:pivotFmt>
      <c:pivotFmt>
        <c:idx val="711"/>
        <c:spPr>
          <a:solidFill>
            <a:schemeClr val="accent1"/>
          </a:solidFill>
          <a:ln>
            <a:noFill/>
          </a:ln>
          <a:effectLst>
            <a:outerShdw blurRad="317500" algn="ctr" rotWithShape="0">
              <a:prstClr val="black">
                <a:alpha val="25000"/>
              </a:prstClr>
            </a:outerShdw>
          </a:effectLst>
        </c:spPr>
      </c:pivotFmt>
      <c:pivotFmt>
        <c:idx val="712"/>
        <c:spPr>
          <a:solidFill>
            <a:schemeClr val="accent1"/>
          </a:solidFill>
          <a:ln>
            <a:noFill/>
          </a:ln>
          <a:effectLst>
            <a:outerShdw blurRad="317500" algn="ctr" rotWithShape="0">
              <a:prstClr val="black">
                <a:alpha val="25000"/>
              </a:prstClr>
            </a:outerShdw>
          </a:effectLst>
        </c:spPr>
      </c:pivotFmt>
      <c:pivotFmt>
        <c:idx val="713"/>
        <c:spPr>
          <a:solidFill>
            <a:schemeClr val="accent1"/>
          </a:solidFill>
          <a:ln>
            <a:noFill/>
          </a:ln>
          <a:effectLst>
            <a:outerShdw blurRad="317500" algn="ctr" rotWithShape="0">
              <a:prstClr val="black">
                <a:alpha val="25000"/>
              </a:prstClr>
            </a:outerShdw>
          </a:effectLst>
        </c:spPr>
      </c:pivotFmt>
      <c:pivotFmt>
        <c:idx val="714"/>
        <c:spPr>
          <a:solidFill>
            <a:schemeClr val="accent1"/>
          </a:solidFill>
          <a:ln>
            <a:noFill/>
          </a:ln>
          <a:effectLst>
            <a:outerShdw blurRad="317500" algn="ctr" rotWithShape="0">
              <a:prstClr val="black">
                <a:alpha val="25000"/>
              </a:prstClr>
            </a:outerShdw>
          </a:effectLst>
        </c:spPr>
      </c:pivotFmt>
      <c:pivotFmt>
        <c:idx val="715"/>
        <c:spPr>
          <a:solidFill>
            <a:schemeClr val="accent1"/>
          </a:solidFill>
          <a:ln>
            <a:noFill/>
          </a:ln>
          <a:effectLst>
            <a:outerShdw blurRad="317500" algn="ctr" rotWithShape="0">
              <a:prstClr val="black">
                <a:alpha val="25000"/>
              </a:prstClr>
            </a:outerShdw>
          </a:effectLst>
        </c:spPr>
      </c:pivotFmt>
      <c:pivotFmt>
        <c:idx val="716"/>
        <c:spPr>
          <a:solidFill>
            <a:schemeClr val="accent1"/>
          </a:solidFill>
          <a:ln>
            <a:noFill/>
          </a:ln>
          <a:effectLst>
            <a:outerShdw blurRad="317500" algn="ctr" rotWithShape="0">
              <a:prstClr val="black">
                <a:alpha val="25000"/>
              </a:prstClr>
            </a:outerShdw>
          </a:effectLst>
        </c:spPr>
      </c:pivotFmt>
      <c:pivotFmt>
        <c:idx val="717"/>
        <c:spPr>
          <a:solidFill>
            <a:schemeClr val="accent1"/>
          </a:solidFill>
          <a:ln>
            <a:noFill/>
          </a:ln>
          <a:effectLst>
            <a:outerShdw blurRad="317500" algn="ctr" rotWithShape="0">
              <a:prstClr val="black">
                <a:alpha val="25000"/>
              </a:prstClr>
            </a:outerShdw>
          </a:effectLst>
        </c:spPr>
      </c:pivotFmt>
      <c:pivotFmt>
        <c:idx val="718"/>
        <c:spPr>
          <a:solidFill>
            <a:schemeClr val="accent1"/>
          </a:solidFill>
          <a:ln>
            <a:noFill/>
          </a:ln>
          <a:effectLst>
            <a:outerShdw blurRad="317500" algn="ctr" rotWithShape="0">
              <a:prstClr val="black">
                <a:alpha val="25000"/>
              </a:prstClr>
            </a:outerShdw>
          </a:effectLst>
        </c:spPr>
      </c:pivotFmt>
      <c:pivotFmt>
        <c:idx val="719"/>
        <c:spPr>
          <a:solidFill>
            <a:schemeClr val="accent1"/>
          </a:solidFill>
          <a:ln>
            <a:noFill/>
          </a:ln>
          <a:effectLst>
            <a:outerShdw blurRad="317500" algn="ctr" rotWithShape="0">
              <a:prstClr val="black">
                <a:alpha val="25000"/>
              </a:prstClr>
            </a:outerShdw>
          </a:effectLst>
        </c:spPr>
      </c:pivotFmt>
      <c:pivotFmt>
        <c:idx val="720"/>
        <c:spPr>
          <a:solidFill>
            <a:schemeClr val="accent1"/>
          </a:solidFill>
          <a:ln>
            <a:noFill/>
          </a:ln>
          <a:effectLst>
            <a:outerShdw blurRad="317500" algn="ctr" rotWithShape="0">
              <a:prstClr val="black">
                <a:alpha val="25000"/>
              </a:prstClr>
            </a:outerShdw>
          </a:effectLst>
        </c:spPr>
      </c:pivotFmt>
      <c:pivotFmt>
        <c:idx val="721"/>
        <c:spPr>
          <a:solidFill>
            <a:schemeClr val="accent1"/>
          </a:solidFill>
          <a:ln>
            <a:noFill/>
          </a:ln>
          <a:effectLst>
            <a:outerShdw blurRad="317500" algn="ctr" rotWithShape="0">
              <a:prstClr val="black">
                <a:alpha val="25000"/>
              </a:prstClr>
            </a:outerShdw>
          </a:effectLst>
        </c:spPr>
      </c:pivotFmt>
      <c:pivotFmt>
        <c:idx val="722"/>
        <c:spPr>
          <a:solidFill>
            <a:schemeClr val="accent1"/>
          </a:solidFill>
          <a:ln>
            <a:noFill/>
          </a:ln>
          <a:effectLst>
            <a:outerShdw blurRad="317500" algn="ctr" rotWithShape="0">
              <a:prstClr val="black">
                <a:alpha val="25000"/>
              </a:prstClr>
            </a:outerShdw>
          </a:effectLst>
        </c:spPr>
      </c:pivotFmt>
      <c:pivotFmt>
        <c:idx val="723"/>
        <c:spPr>
          <a:solidFill>
            <a:schemeClr val="accent1"/>
          </a:solidFill>
          <a:ln>
            <a:noFill/>
          </a:ln>
          <a:effectLst>
            <a:outerShdw blurRad="317500" algn="ctr" rotWithShape="0">
              <a:prstClr val="black">
                <a:alpha val="25000"/>
              </a:prstClr>
            </a:outerShdw>
          </a:effectLst>
        </c:spPr>
      </c:pivotFmt>
      <c:pivotFmt>
        <c:idx val="724"/>
        <c:spPr>
          <a:solidFill>
            <a:schemeClr val="accent1"/>
          </a:solidFill>
          <a:ln>
            <a:noFill/>
          </a:ln>
          <a:effectLst>
            <a:outerShdw blurRad="317500" algn="ctr" rotWithShape="0">
              <a:prstClr val="black">
                <a:alpha val="25000"/>
              </a:prstClr>
            </a:outerShdw>
          </a:effectLst>
        </c:spPr>
      </c:pivotFmt>
      <c:pivotFmt>
        <c:idx val="725"/>
        <c:spPr>
          <a:solidFill>
            <a:schemeClr val="accent1"/>
          </a:solidFill>
          <a:ln>
            <a:noFill/>
          </a:ln>
          <a:effectLst>
            <a:outerShdw blurRad="317500" algn="ctr" rotWithShape="0">
              <a:prstClr val="black">
                <a:alpha val="25000"/>
              </a:prstClr>
            </a:outerShdw>
          </a:effectLst>
        </c:spPr>
      </c:pivotFmt>
      <c:pivotFmt>
        <c:idx val="726"/>
        <c:spPr>
          <a:solidFill>
            <a:schemeClr val="accent1"/>
          </a:solidFill>
          <a:ln>
            <a:noFill/>
          </a:ln>
          <a:effectLst>
            <a:outerShdw blurRad="317500" algn="ctr" rotWithShape="0">
              <a:prstClr val="black">
                <a:alpha val="25000"/>
              </a:prstClr>
            </a:outerShdw>
          </a:effectLst>
        </c:spPr>
      </c:pivotFmt>
      <c:pivotFmt>
        <c:idx val="727"/>
        <c:spPr>
          <a:solidFill>
            <a:schemeClr val="accent1"/>
          </a:solidFill>
          <a:ln>
            <a:noFill/>
          </a:ln>
          <a:effectLst>
            <a:outerShdw blurRad="317500" algn="ctr" rotWithShape="0">
              <a:prstClr val="black">
                <a:alpha val="25000"/>
              </a:prstClr>
            </a:outerShdw>
          </a:effectLst>
        </c:spPr>
      </c:pivotFmt>
      <c:pivotFmt>
        <c:idx val="728"/>
        <c:spPr>
          <a:solidFill>
            <a:schemeClr val="accent1"/>
          </a:solidFill>
          <a:ln>
            <a:noFill/>
          </a:ln>
          <a:effectLst>
            <a:outerShdw blurRad="317500" algn="ctr" rotWithShape="0">
              <a:prstClr val="black">
                <a:alpha val="25000"/>
              </a:prstClr>
            </a:outerShdw>
          </a:effectLst>
        </c:spPr>
      </c:pivotFmt>
      <c:pivotFmt>
        <c:idx val="729"/>
        <c:spPr>
          <a:solidFill>
            <a:schemeClr val="accent1"/>
          </a:solidFill>
          <a:ln>
            <a:noFill/>
          </a:ln>
          <a:effectLst>
            <a:outerShdw blurRad="317500" algn="ctr" rotWithShape="0">
              <a:prstClr val="black">
                <a:alpha val="25000"/>
              </a:prstClr>
            </a:outerShdw>
          </a:effectLst>
        </c:spPr>
      </c:pivotFmt>
      <c:pivotFmt>
        <c:idx val="730"/>
        <c:spPr>
          <a:solidFill>
            <a:schemeClr val="accent1"/>
          </a:solidFill>
          <a:ln>
            <a:noFill/>
          </a:ln>
          <a:effectLst>
            <a:outerShdw blurRad="317500" algn="ctr" rotWithShape="0">
              <a:prstClr val="black">
                <a:alpha val="25000"/>
              </a:prstClr>
            </a:outerShdw>
          </a:effectLst>
        </c:spPr>
      </c:pivotFmt>
      <c:pivotFmt>
        <c:idx val="731"/>
        <c:spPr>
          <a:solidFill>
            <a:schemeClr val="accent1"/>
          </a:solidFill>
          <a:ln>
            <a:noFill/>
          </a:ln>
          <a:effectLst>
            <a:outerShdw blurRad="317500" algn="ctr" rotWithShape="0">
              <a:prstClr val="black">
                <a:alpha val="25000"/>
              </a:prstClr>
            </a:outerShdw>
          </a:effectLst>
        </c:spPr>
      </c:pivotFmt>
      <c:pivotFmt>
        <c:idx val="732"/>
        <c:spPr>
          <a:solidFill>
            <a:schemeClr val="accent1"/>
          </a:solidFill>
          <a:ln>
            <a:noFill/>
          </a:ln>
          <a:effectLst>
            <a:outerShdw blurRad="317500" algn="ctr" rotWithShape="0">
              <a:prstClr val="black">
                <a:alpha val="25000"/>
              </a:prstClr>
            </a:outerShdw>
          </a:effectLst>
        </c:spPr>
      </c:pivotFmt>
      <c:pivotFmt>
        <c:idx val="733"/>
        <c:spPr>
          <a:solidFill>
            <a:schemeClr val="accent1"/>
          </a:solidFill>
          <a:ln>
            <a:noFill/>
          </a:ln>
          <a:effectLst>
            <a:outerShdw blurRad="317500" algn="ctr" rotWithShape="0">
              <a:prstClr val="black">
                <a:alpha val="25000"/>
              </a:prstClr>
            </a:outerShdw>
          </a:effectLst>
        </c:spPr>
      </c:pivotFmt>
      <c:pivotFmt>
        <c:idx val="734"/>
        <c:spPr>
          <a:solidFill>
            <a:schemeClr val="accent1"/>
          </a:solidFill>
          <a:ln>
            <a:noFill/>
          </a:ln>
          <a:effectLst>
            <a:outerShdw blurRad="317500" algn="ctr" rotWithShape="0">
              <a:prstClr val="black">
                <a:alpha val="25000"/>
              </a:prstClr>
            </a:outerShdw>
          </a:effectLst>
        </c:spPr>
      </c:pivotFmt>
      <c:pivotFmt>
        <c:idx val="735"/>
        <c:spPr>
          <a:solidFill>
            <a:schemeClr val="accent1"/>
          </a:solidFill>
          <a:ln>
            <a:noFill/>
          </a:ln>
          <a:effectLst>
            <a:outerShdw blurRad="317500" algn="ctr" rotWithShape="0">
              <a:prstClr val="black">
                <a:alpha val="25000"/>
              </a:prstClr>
            </a:outerShdw>
          </a:effectLst>
        </c:spPr>
      </c:pivotFmt>
      <c:pivotFmt>
        <c:idx val="736"/>
        <c:spPr>
          <a:solidFill>
            <a:schemeClr val="accent1"/>
          </a:solidFill>
          <a:ln>
            <a:noFill/>
          </a:ln>
          <a:effectLst>
            <a:outerShdw blurRad="317500" algn="ctr" rotWithShape="0">
              <a:prstClr val="black">
                <a:alpha val="25000"/>
              </a:prstClr>
            </a:outerShdw>
          </a:effectLst>
        </c:spPr>
      </c:pivotFmt>
      <c:pivotFmt>
        <c:idx val="737"/>
        <c:spPr>
          <a:solidFill>
            <a:schemeClr val="accent1"/>
          </a:solidFill>
          <a:ln>
            <a:noFill/>
          </a:ln>
          <a:effectLst>
            <a:outerShdw blurRad="317500" algn="ctr" rotWithShape="0">
              <a:prstClr val="black">
                <a:alpha val="25000"/>
              </a:prstClr>
            </a:outerShdw>
          </a:effectLst>
        </c:spPr>
      </c:pivotFmt>
      <c:pivotFmt>
        <c:idx val="738"/>
        <c:spPr>
          <a:solidFill>
            <a:schemeClr val="accent1"/>
          </a:solidFill>
          <a:ln>
            <a:noFill/>
          </a:ln>
          <a:effectLst>
            <a:outerShdw blurRad="317500" algn="ctr" rotWithShape="0">
              <a:prstClr val="black">
                <a:alpha val="25000"/>
              </a:prstClr>
            </a:outerShdw>
          </a:effectLst>
        </c:spPr>
      </c:pivotFmt>
      <c:pivotFmt>
        <c:idx val="739"/>
        <c:spPr>
          <a:solidFill>
            <a:schemeClr val="accent1"/>
          </a:solidFill>
          <a:ln>
            <a:noFill/>
          </a:ln>
          <a:effectLst>
            <a:outerShdw blurRad="317500" algn="ctr" rotWithShape="0">
              <a:prstClr val="black">
                <a:alpha val="25000"/>
              </a:prstClr>
            </a:outerShdw>
          </a:effectLst>
        </c:spPr>
      </c:pivotFmt>
      <c:pivotFmt>
        <c:idx val="740"/>
        <c:spPr>
          <a:solidFill>
            <a:schemeClr val="accent1"/>
          </a:solidFill>
          <a:ln>
            <a:noFill/>
          </a:ln>
          <a:effectLst>
            <a:outerShdw blurRad="317500" algn="ctr" rotWithShape="0">
              <a:prstClr val="black">
                <a:alpha val="25000"/>
              </a:prstClr>
            </a:outerShdw>
          </a:effectLst>
        </c:spPr>
      </c:pivotFmt>
      <c:pivotFmt>
        <c:idx val="741"/>
        <c:spPr>
          <a:solidFill>
            <a:schemeClr val="accent1"/>
          </a:solidFill>
          <a:ln>
            <a:noFill/>
          </a:ln>
          <a:effectLst>
            <a:outerShdw blurRad="317500" algn="ctr" rotWithShape="0">
              <a:prstClr val="black">
                <a:alpha val="25000"/>
              </a:prstClr>
            </a:outerShdw>
          </a:effectLst>
        </c:spPr>
      </c:pivotFmt>
      <c:pivotFmt>
        <c:idx val="742"/>
        <c:spPr>
          <a:solidFill>
            <a:schemeClr val="accent1"/>
          </a:solidFill>
          <a:ln>
            <a:noFill/>
          </a:ln>
          <a:effectLst>
            <a:outerShdw blurRad="317500" algn="ctr" rotWithShape="0">
              <a:prstClr val="black">
                <a:alpha val="25000"/>
              </a:prstClr>
            </a:outerShdw>
          </a:effectLst>
        </c:spPr>
      </c:pivotFmt>
      <c:pivotFmt>
        <c:idx val="743"/>
        <c:spPr>
          <a:solidFill>
            <a:schemeClr val="accent1"/>
          </a:solidFill>
          <a:ln>
            <a:noFill/>
          </a:ln>
          <a:effectLst>
            <a:outerShdw blurRad="317500" algn="ctr" rotWithShape="0">
              <a:prstClr val="black">
                <a:alpha val="25000"/>
              </a:prstClr>
            </a:outerShdw>
          </a:effectLst>
        </c:spPr>
      </c:pivotFmt>
      <c:pivotFmt>
        <c:idx val="744"/>
        <c:spPr>
          <a:solidFill>
            <a:schemeClr val="accent1"/>
          </a:solidFill>
          <a:ln>
            <a:noFill/>
          </a:ln>
          <a:effectLst>
            <a:outerShdw blurRad="317500" algn="ctr" rotWithShape="0">
              <a:prstClr val="black">
                <a:alpha val="25000"/>
              </a:prstClr>
            </a:outerShdw>
          </a:effectLst>
        </c:spPr>
      </c:pivotFmt>
      <c:pivotFmt>
        <c:idx val="745"/>
        <c:spPr>
          <a:solidFill>
            <a:schemeClr val="accent1"/>
          </a:solidFill>
          <a:ln>
            <a:noFill/>
          </a:ln>
          <a:effectLst>
            <a:outerShdw blurRad="317500" algn="ctr" rotWithShape="0">
              <a:prstClr val="black">
                <a:alpha val="25000"/>
              </a:prstClr>
            </a:outerShdw>
          </a:effectLst>
        </c:spPr>
      </c:pivotFmt>
      <c:pivotFmt>
        <c:idx val="746"/>
        <c:spPr>
          <a:solidFill>
            <a:schemeClr val="accent1"/>
          </a:solidFill>
          <a:ln>
            <a:noFill/>
          </a:ln>
          <a:effectLst>
            <a:outerShdw blurRad="317500" algn="ctr" rotWithShape="0">
              <a:prstClr val="black">
                <a:alpha val="25000"/>
              </a:prstClr>
            </a:outerShdw>
          </a:effectLst>
        </c:spPr>
      </c:pivotFmt>
      <c:pivotFmt>
        <c:idx val="747"/>
        <c:spPr>
          <a:solidFill>
            <a:schemeClr val="accent1"/>
          </a:solidFill>
          <a:ln>
            <a:noFill/>
          </a:ln>
          <a:effectLst>
            <a:outerShdw blurRad="317500" algn="ctr" rotWithShape="0">
              <a:prstClr val="black">
                <a:alpha val="25000"/>
              </a:prstClr>
            </a:outerShdw>
          </a:effectLst>
        </c:spPr>
      </c:pivotFmt>
      <c:pivotFmt>
        <c:idx val="748"/>
        <c:spPr>
          <a:solidFill>
            <a:schemeClr val="accent1"/>
          </a:solidFill>
          <a:ln>
            <a:noFill/>
          </a:ln>
          <a:effectLst>
            <a:outerShdw blurRad="317500" algn="ctr" rotWithShape="0">
              <a:prstClr val="black">
                <a:alpha val="25000"/>
              </a:prstClr>
            </a:outerShdw>
          </a:effectLst>
        </c:spPr>
      </c:pivotFmt>
      <c:pivotFmt>
        <c:idx val="749"/>
        <c:spPr>
          <a:solidFill>
            <a:schemeClr val="accent1"/>
          </a:solidFill>
          <a:ln>
            <a:noFill/>
          </a:ln>
          <a:effectLst>
            <a:outerShdw blurRad="317500" algn="ctr" rotWithShape="0">
              <a:prstClr val="black">
                <a:alpha val="25000"/>
              </a:prstClr>
            </a:outerShdw>
          </a:effectLst>
        </c:spPr>
      </c:pivotFmt>
      <c:pivotFmt>
        <c:idx val="750"/>
        <c:spPr>
          <a:solidFill>
            <a:schemeClr val="accent1"/>
          </a:solidFill>
          <a:ln>
            <a:noFill/>
          </a:ln>
          <a:effectLst>
            <a:outerShdw blurRad="317500" algn="ctr" rotWithShape="0">
              <a:prstClr val="black">
                <a:alpha val="25000"/>
              </a:prstClr>
            </a:outerShdw>
          </a:effectLst>
        </c:spPr>
      </c:pivotFmt>
      <c:pivotFmt>
        <c:idx val="751"/>
        <c:spPr>
          <a:solidFill>
            <a:schemeClr val="accent1"/>
          </a:solidFill>
          <a:ln>
            <a:noFill/>
          </a:ln>
          <a:effectLst>
            <a:outerShdw blurRad="317500" algn="ctr" rotWithShape="0">
              <a:prstClr val="black">
                <a:alpha val="25000"/>
              </a:prstClr>
            </a:outerShdw>
          </a:effectLst>
        </c:spPr>
      </c:pivotFmt>
      <c:pivotFmt>
        <c:idx val="752"/>
        <c:spPr>
          <a:solidFill>
            <a:schemeClr val="accent1"/>
          </a:solidFill>
          <a:ln>
            <a:noFill/>
          </a:ln>
          <a:effectLst>
            <a:outerShdw blurRad="317500" algn="ctr" rotWithShape="0">
              <a:prstClr val="black">
                <a:alpha val="25000"/>
              </a:prstClr>
            </a:outerShdw>
          </a:effectLst>
        </c:spPr>
      </c:pivotFmt>
      <c:pivotFmt>
        <c:idx val="753"/>
        <c:spPr>
          <a:solidFill>
            <a:schemeClr val="accent1"/>
          </a:solidFill>
          <a:ln>
            <a:noFill/>
          </a:ln>
          <a:effectLst>
            <a:outerShdw blurRad="317500" algn="ctr" rotWithShape="0">
              <a:prstClr val="black">
                <a:alpha val="25000"/>
              </a:prstClr>
            </a:outerShdw>
          </a:effectLst>
        </c:spPr>
      </c:pivotFmt>
      <c:pivotFmt>
        <c:idx val="754"/>
        <c:spPr>
          <a:solidFill>
            <a:schemeClr val="accent1"/>
          </a:solidFill>
          <a:ln>
            <a:noFill/>
          </a:ln>
          <a:effectLst>
            <a:outerShdw blurRad="317500" algn="ctr" rotWithShape="0">
              <a:prstClr val="black">
                <a:alpha val="25000"/>
              </a:prstClr>
            </a:outerShdw>
          </a:effectLst>
        </c:spPr>
      </c:pivotFmt>
      <c:pivotFmt>
        <c:idx val="755"/>
        <c:spPr>
          <a:solidFill>
            <a:schemeClr val="accent1"/>
          </a:solidFill>
          <a:ln>
            <a:noFill/>
          </a:ln>
          <a:effectLst>
            <a:outerShdw blurRad="317500" algn="ctr" rotWithShape="0">
              <a:prstClr val="black">
                <a:alpha val="25000"/>
              </a:prstClr>
            </a:outerShdw>
          </a:effectLst>
        </c:spPr>
      </c:pivotFmt>
      <c:pivotFmt>
        <c:idx val="756"/>
        <c:spPr>
          <a:solidFill>
            <a:schemeClr val="accent1"/>
          </a:solidFill>
          <a:ln>
            <a:noFill/>
          </a:ln>
          <a:effectLst>
            <a:outerShdw blurRad="317500" algn="ctr" rotWithShape="0">
              <a:prstClr val="black">
                <a:alpha val="25000"/>
              </a:prstClr>
            </a:outerShdw>
          </a:effectLst>
        </c:spPr>
      </c:pivotFmt>
      <c:pivotFmt>
        <c:idx val="757"/>
        <c:spPr>
          <a:solidFill>
            <a:schemeClr val="accent1"/>
          </a:solidFill>
          <a:ln>
            <a:noFill/>
          </a:ln>
          <a:effectLst>
            <a:outerShdw blurRad="317500" algn="ctr" rotWithShape="0">
              <a:prstClr val="black">
                <a:alpha val="25000"/>
              </a:prstClr>
            </a:outerShdw>
          </a:effectLst>
        </c:spPr>
      </c:pivotFmt>
      <c:pivotFmt>
        <c:idx val="758"/>
        <c:spPr>
          <a:solidFill>
            <a:schemeClr val="accent1"/>
          </a:solidFill>
          <a:ln>
            <a:noFill/>
          </a:ln>
          <a:effectLst>
            <a:outerShdw blurRad="317500" algn="ctr" rotWithShape="0">
              <a:prstClr val="black">
                <a:alpha val="25000"/>
              </a:prstClr>
            </a:outerShdw>
          </a:effectLst>
        </c:spPr>
      </c:pivotFmt>
      <c:pivotFmt>
        <c:idx val="759"/>
        <c:spPr>
          <a:solidFill>
            <a:schemeClr val="accent1"/>
          </a:solidFill>
          <a:ln>
            <a:noFill/>
          </a:ln>
          <a:effectLst>
            <a:outerShdw blurRad="317500" algn="ctr" rotWithShape="0">
              <a:prstClr val="black">
                <a:alpha val="25000"/>
              </a:prstClr>
            </a:outerShdw>
          </a:effectLst>
        </c:spPr>
      </c:pivotFmt>
      <c:pivotFmt>
        <c:idx val="760"/>
        <c:spPr>
          <a:solidFill>
            <a:schemeClr val="accent1"/>
          </a:solidFill>
          <a:ln>
            <a:noFill/>
          </a:ln>
          <a:effectLst>
            <a:outerShdw blurRad="317500" algn="ctr" rotWithShape="0">
              <a:prstClr val="black">
                <a:alpha val="25000"/>
              </a:prstClr>
            </a:outerShdw>
          </a:effectLst>
        </c:spPr>
      </c:pivotFmt>
      <c:pivotFmt>
        <c:idx val="761"/>
        <c:spPr>
          <a:solidFill>
            <a:schemeClr val="accent1"/>
          </a:solidFill>
          <a:ln>
            <a:noFill/>
          </a:ln>
          <a:effectLst>
            <a:outerShdw blurRad="317500" algn="ctr" rotWithShape="0">
              <a:prstClr val="black">
                <a:alpha val="25000"/>
              </a:prstClr>
            </a:outerShdw>
          </a:effectLst>
        </c:spPr>
      </c:pivotFmt>
      <c:pivotFmt>
        <c:idx val="762"/>
        <c:spPr>
          <a:solidFill>
            <a:schemeClr val="accent1"/>
          </a:solidFill>
          <a:ln>
            <a:noFill/>
          </a:ln>
          <a:effectLst>
            <a:outerShdw blurRad="317500" algn="ctr" rotWithShape="0">
              <a:prstClr val="black">
                <a:alpha val="25000"/>
              </a:prstClr>
            </a:outerShdw>
          </a:effectLst>
        </c:spPr>
      </c:pivotFmt>
      <c:pivotFmt>
        <c:idx val="763"/>
        <c:spPr>
          <a:solidFill>
            <a:schemeClr val="accent1"/>
          </a:solidFill>
          <a:ln>
            <a:noFill/>
          </a:ln>
          <a:effectLst>
            <a:outerShdw blurRad="317500" algn="ctr" rotWithShape="0">
              <a:prstClr val="black">
                <a:alpha val="25000"/>
              </a:prstClr>
            </a:outerShdw>
          </a:effectLst>
        </c:spPr>
      </c:pivotFmt>
      <c:pivotFmt>
        <c:idx val="764"/>
        <c:spPr>
          <a:solidFill>
            <a:schemeClr val="accent1"/>
          </a:solidFill>
          <a:ln>
            <a:noFill/>
          </a:ln>
          <a:effectLst>
            <a:outerShdw blurRad="317500" algn="ctr" rotWithShape="0">
              <a:prstClr val="black">
                <a:alpha val="25000"/>
              </a:prstClr>
            </a:outerShdw>
          </a:effectLst>
        </c:spPr>
      </c:pivotFmt>
      <c:pivotFmt>
        <c:idx val="765"/>
        <c:spPr>
          <a:solidFill>
            <a:schemeClr val="accent1"/>
          </a:solidFill>
          <a:ln>
            <a:noFill/>
          </a:ln>
          <a:effectLst>
            <a:outerShdw blurRad="317500" algn="ctr" rotWithShape="0">
              <a:prstClr val="black">
                <a:alpha val="25000"/>
              </a:prstClr>
            </a:outerShdw>
          </a:effectLst>
        </c:spPr>
      </c:pivotFmt>
      <c:pivotFmt>
        <c:idx val="766"/>
        <c:spPr>
          <a:solidFill>
            <a:schemeClr val="accent1"/>
          </a:solidFill>
          <a:ln>
            <a:noFill/>
          </a:ln>
          <a:effectLst>
            <a:outerShdw blurRad="317500" algn="ctr" rotWithShape="0">
              <a:prstClr val="black">
                <a:alpha val="25000"/>
              </a:prstClr>
            </a:outerShdw>
          </a:effectLst>
        </c:spPr>
      </c:pivotFmt>
      <c:pivotFmt>
        <c:idx val="767"/>
        <c:spPr>
          <a:solidFill>
            <a:schemeClr val="accent1"/>
          </a:solidFill>
          <a:ln>
            <a:noFill/>
          </a:ln>
          <a:effectLst>
            <a:outerShdw blurRad="317500" algn="ctr" rotWithShape="0">
              <a:prstClr val="black">
                <a:alpha val="25000"/>
              </a:prstClr>
            </a:outerShdw>
          </a:effectLst>
        </c:spPr>
      </c:pivotFmt>
      <c:pivotFmt>
        <c:idx val="768"/>
        <c:spPr>
          <a:solidFill>
            <a:schemeClr val="accent1"/>
          </a:solidFill>
          <a:ln>
            <a:noFill/>
          </a:ln>
          <a:effectLst>
            <a:outerShdw blurRad="317500" algn="ctr" rotWithShape="0">
              <a:prstClr val="black">
                <a:alpha val="25000"/>
              </a:prstClr>
            </a:outerShdw>
          </a:effectLst>
        </c:spPr>
      </c:pivotFmt>
      <c:pivotFmt>
        <c:idx val="769"/>
        <c:spPr>
          <a:solidFill>
            <a:schemeClr val="accent1"/>
          </a:solidFill>
          <a:ln>
            <a:noFill/>
          </a:ln>
          <a:effectLst>
            <a:outerShdw blurRad="317500" algn="ctr" rotWithShape="0">
              <a:prstClr val="black">
                <a:alpha val="25000"/>
              </a:prstClr>
            </a:outerShdw>
          </a:effectLst>
        </c:spPr>
      </c:pivotFmt>
      <c:pivotFmt>
        <c:idx val="770"/>
        <c:spPr>
          <a:solidFill>
            <a:schemeClr val="accent1"/>
          </a:solidFill>
          <a:ln>
            <a:noFill/>
          </a:ln>
          <a:effectLst>
            <a:outerShdw blurRad="317500" algn="ctr" rotWithShape="0">
              <a:prstClr val="black">
                <a:alpha val="25000"/>
              </a:prstClr>
            </a:outerShdw>
          </a:effectLst>
        </c:spPr>
      </c:pivotFmt>
      <c:pivotFmt>
        <c:idx val="771"/>
        <c:spPr>
          <a:solidFill>
            <a:schemeClr val="accent1"/>
          </a:solidFill>
          <a:ln>
            <a:noFill/>
          </a:ln>
          <a:effectLst>
            <a:outerShdw blurRad="317500" algn="ctr" rotWithShape="0">
              <a:prstClr val="black">
                <a:alpha val="25000"/>
              </a:prstClr>
            </a:outerShdw>
          </a:effectLst>
        </c:spPr>
      </c:pivotFmt>
      <c:pivotFmt>
        <c:idx val="772"/>
        <c:spPr>
          <a:solidFill>
            <a:schemeClr val="accent1"/>
          </a:solidFill>
          <a:ln>
            <a:noFill/>
          </a:ln>
          <a:effectLst>
            <a:outerShdw blurRad="317500" algn="ctr" rotWithShape="0">
              <a:prstClr val="black">
                <a:alpha val="25000"/>
              </a:prstClr>
            </a:outerShdw>
          </a:effectLst>
        </c:spPr>
      </c:pivotFmt>
      <c:pivotFmt>
        <c:idx val="773"/>
        <c:spPr>
          <a:solidFill>
            <a:schemeClr val="accent1"/>
          </a:solidFill>
          <a:ln>
            <a:noFill/>
          </a:ln>
          <a:effectLst>
            <a:outerShdw blurRad="317500" algn="ctr" rotWithShape="0">
              <a:prstClr val="black">
                <a:alpha val="25000"/>
              </a:prstClr>
            </a:outerShdw>
          </a:effectLst>
        </c:spPr>
      </c:pivotFmt>
      <c:pivotFmt>
        <c:idx val="774"/>
        <c:spPr>
          <a:solidFill>
            <a:schemeClr val="accent1"/>
          </a:solidFill>
          <a:ln>
            <a:noFill/>
          </a:ln>
          <a:effectLst>
            <a:outerShdw blurRad="317500" algn="ctr" rotWithShape="0">
              <a:prstClr val="black">
                <a:alpha val="25000"/>
              </a:prstClr>
            </a:outerShdw>
          </a:effectLst>
        </c:spPr>
      </c:pivotFmt>
      <c:pivotFmt>
        <c:idx val="775"/>
        <c:spPr>
          <a:solidFill>
            <a:schemeClr val="accent1"/>
          </a:solidFill>
          <a:ln>
            <a:noFill/>
          </a:ln>
          <a:effectLst>
            <a:outerShdw blurRad="317500" algn="ctr" rotWithShape="0">
              <a:prstClr val="black">
                <a:alpha val="25000"/>
              </a:prstClr>
            </a:outerShdw>
          </a:effectLst>
        </c:spPr>
      </c:pivotFmt>
      <c:pivotFmt>
        <c:idx val="776"/>
        <c:spPr>
          <a:solidFill>
            <a:schemeClr val="accent1"/>
          </a:solidFill>
          <a:ln>
            <a:noFill/>
          </a:ln>
          <a:effectLst>
            <a:outerShdw blurRad="317500" algn="ctr" rotWithShape="0">
              <a:prstClr val="black">
                <a:alpha val="25000"/>
              </a:prstClr>
            </a:outerShdw>
          </a:effectLst>
        </c:spPr>
      </c:pivotFmt>
      <c:pivotFmt>
        <c:idx val="777"/>
        <c:spPr>
          <a:solidFill>
            <a:schemeClr val="accent1"/>
          </a:solidFill>
          <a:ln>
            <a:noFill/>
          </a:ln>
          <a:effectLst>
            <a:outerShdw blurRad="317500" algn="ctr" rotWithShape="0">
              <a:prstClr val="black">
                <a:alpha val="25000"/>
              </a:prstClr>
            </a:outerShdw>
          </a:effectLst>
        </c:spPr>
      </c:pivotFmt>
      <c:pivotFmt>
        <c:idx val="778"/>
        <c:spPr>
          <a:solidFill>
            <a:schemeClr val="accent1"/>
          </a:solidFill>
          <a:ln>
            <a:noFill/>
          </a:ln>
          <a:effectLst>
            <a:outerShdw blurRad="317500" algn="ctr" rotWithShape="0">
              <a:prstClr val="black">
                <a:alpha val="25000"/>
              </a:prstClr>
            </a:outerShdw>
          </a:effectLst>
        </c:spPr>
      </c:pivotFmt>
      <c:pivotFmt>
        <c:idx val="779"/>
        <c:spPr>
          <a:solidFill>
            <a:schemeClr val="accent1"/>
          </a:solidFill>
          <a:ln>
            <a:noFill/>
          </a:ln>
          <a:effectLst>
            <a:outerShdw blurRad="317500" algn="ctr" rotWithShape="0">
              <a:prstClr val="black">
                <a:alpha val="25000"/>
              </a:prstClr>
            </a:outerShdw>
          </a:effectLst>
        </c:spPr>
      </c:pivotFmt>
      <c:pivotFmt>
        <c:idx val="780"/>
        <c:spPr>
          <a:solidFill>
            <a:schemeClr val="accent1"/>
          </a:solidFill>
          <a:ln>
            <a:noFill/>
          </a:ln>
          <a:effectLst>
            <a:outerShdw blurRad="317500" algn="ctr" rotWithShape="0">
              <a:prstClr val="black">
                <a:alpha val="25000"/>
              </a:prstClr>
            </a:outerShdw>
          </a:effectLst>
        </c:spPr>
      </c:pivotFmt>
      <c:pivotFmt>
        <c:idx val="781"/>
        <c:spPr>
          <a:solidFill>
            <a:schemeClr val="accent1"/>
          </a:solidFill>
          <a:ln>
            <a:noFill/>
          </a:ln>
          <a:effectLst>
            <a:outerShdw blurRad="317500" algn="ctr" rotWithShape="0">
              <a:prstClr val="black">
                <a:alpha val="25000"/>
              </a:prstClr>
            </a:outerShdw>
          </a:effectLst>
        </c:spPr>
      </c:pivotFmt>
      <c:pivotFmt>
        <c:idx val="782"/>
        <c:spPr>
          <a:solidFill>
            <a:schemeClr val="accent1"/>
          </a:solidFill>
          <a:ln>
            <a:noFill/>
          </a:ln>
          <a:effectLst>
            <a:outerShdw blurRad="317500" algn="ctr" rotWithShape="0">
              <a:prstClr val="black">
                <a:alpha val="25000"/>
              </a:prstClr>
            </a:outerShdw>
          </a:effectLst>
        </c:spPr>
      </c:pivotFmt>
      <c:pivotFmt>
        <c:idx val="783"/>
        <c:spPr>
          <a:solidFill>
            <a:schemeClr val="accent1"/>
          </a:solidFill>
          <a:ln>
            <a:noFill/>
          </a:ln>
          <a:effectLst>
            <a:outerShdw blurRad="317500" algn="ctr" rotWithShape="0">
              <a:prstClr val="black">
                <a:alpha val="25000"/>
              </a:prstClr>
            </a:outerShdw>
          </a:effectLst>
        </c:spPr>
      </c:pivotFmt>
      <c:pivotFmt>
        <c:idx val="784"/>
        <c:spPr>
          <a:solidFill>
            <a:schemeClr val="accent1"/>
          </a:solidFill>
          <a:ln>
            <a:noFill/>
          </a:ln>
          <a:effectLst>
            <a:outerShdw blurRad="317500" algn="ctr" rotWithShape="0">
              <a:prstClr val="black">
                <a:alpha val="25000"/>
              </a:prstClr>
            </a:outerShdw>
          </a:effectLst>
        </c:spPr>
      </c:pivotFmt>
      <c:pivotFmt>
        <c:idx val="785"/>
        <c:spPr>
          <a:solidFill>
            <a:schemeClr val="accent1"/>
          </a:solidFill>
          <a:ln>
            <a:noFill/>
          </a:ln>
          <a:effectLst>
            <a:outerShdw blurRad="317500" algn="ctr" rotWithShape="0">
              <a:prstClr val="black">
                <a:alpha val="25000"/>
              </a:prstClr>
            </a:outerShdw>
          </a:effectLst>
        </c:spPr>
      </c:pivotFmt>
      <c:pivotFmt>
        <c:idx val="786"/>
        <c:spPr>
          <a:solidFill>
            <a:schemeClr val="accent1"/>
          </a:solidFill>
          <a:ln>
            <a:noFill/>
          </a:ln>
          <a:effectLst>
            <a:outerShdw blurRad="317500" algn="ctr" rotWithShape="0">
              <a:prstClr val="black">
                <a:alpha val="25000"/>
              </a:prstClr>
            </a:outerShdw>
          </a:effectLst>
        </c:spPr>
      </c:pivotFmt>
      <c:pivotFmt>
        <c:idx val="787"/>
        <c:spPr>
          <a:solidFill>
            <a:schemeClr val="accent1"/>
          </a:solidFill>
          <a:ln>
            <a:noFill/>
          </a:ln>
          <a:effectLst>
            <a:outerShdw blurRad="317500" algn="ctr" rotWithShape="0">
              <a:prstClr val="black">
                <a:alpha val="25000"/>
              </a:prstClr>
            </a:outerShdw>
          </a:effectLst>
        </c:spPr>
      </c:pivotFmt>
      <c:pivotFmt>
        <c:idx val="788"/>
        <c:spPr>
          <a:solidFill>
            <a:schemeClr val="accent1"/>
          </a:solidFill>
          <a:ln>
            <a:noFill/>
          </a:ln>
          <a:effectLst>
            <a:outerShdw blurRad="317500" algn="ctr" rotWithShape="0">
              <a:prstClr val="black">
                <a:alpha val="25000"/>
              </a:prstClr>
            </a:outerShdw>
          </a:effectLst>
        </c:spPr>
      </c:pivotFmt>
      <c:pivotFmt>
        <c:idx val="789"/>
        <c:spPr>
          <a:solidFill>
            <a:schemeClr val="accent1"/>
          </a:solidFill>
          <a:ln>
            <a:noFill/>
          </a:ln>
          <a:effectLst>
            <a:outerShdw blurRad="317500" algn="ctr" rotWithShape="0">
              <a:prstClr val="black">
                <a:alpha val="25000"/>
              </a:prstClr>
            </a:outerShdw>
          </a:effectLst>
        </c:spPr>
      </c:pivotFmt>
      <c:pivotFmt>
        <c:idx val="790"/>
        <c:spPr>
          <a:solidFill>
            <a:schemeClr val="accent1"/>
          </a:solidFill>
          <a:ln>
            <a:noFill/>
          </a:ln>
          <a:effectLst>
            <a:outerShdw blurRad="317500" algn="ctr" rotWithShape="0">
              <a:prstClr val="black">
                <a:alpha val="25000"/>
              </a:prstClr>
            </a:outerShdw>
          </a:effectLst>
        </c:spPr>
      </c:pivotFmt>
      <c:pivotFmt>
        <c:idx val="791"/>
        <c:spPr>
          <a:solidFill>
            <a:schemeClr val="accent1"/>
          </a:solidFill>
          <a:ln>
            <a:noFill/>
          </a:ln>
          <a:effectLst>
            <a:outerShdw blurRad="317500" algn="ctr" rotWithShape="0">
              <a:prstClr val="black">
                <a:alpha val="25000"/>
              </a:prstClr>
            </a:outerShdw>
          </a:effectLst>
        </c:spPr>
      </c:pivotFmt>
      <c:pivotFmt>
        <c:idx val="792"/>
        <c:spPr>
          <a:solidFill>
            <a:schemeClr val="accent1"/>
          </a:solidFill>
          <a:ln>
            <a:noFill/>
          </a:ln>
          <a:effectLst>
            <a:outerShdw blurRad="317500" algn="ctr" rotWithShape="0">
              <a:prstClr val="black">
                <a:alpha val="25000"/>
              </a:prstClr>
            </a:outerShdw>
          </a:effectLst>
        </c:spPr>
      </c:pivotFmt>
      <c:pivotFmt>
        <c:idx val="793"/>
        <c:spPr>
          <a:solidFill>
            <a:schemeClr val="accent1"/>
          </a:solidFill>
          <a:ln>
            <a:noFill/>
          </a:ln>
          <a:effectLst>
            <a:outerShdw blurRad="317500" algn="ctr" rotWithShape="0">
              <a:prstClr val="black">
                <a:alpha val="25000"/>
              </a:prstClr>
            </a:outerShdw>
          </a:effectLst>
        </c:spPr>
      </c:pivotFmt>
      <c:pivotFmt>
        <c:idx val="794"/>
        <c:spPr>
          <a:solidFill>
            <a:schemeClr val="accent1"/>
          </a:solidFill>
          <a:ln>
            <a:noFill/>
          </a:ln>
          <a:effectLst>
            <a:outerShdw blurRad="317500" algn="ctr" rotWithShape="0">
              <a:prstClr val="black">
                <a:alpha val="25000"/>
              </a:prstClr>
            </a:outerShdw>
          </a:effectLst>
        </c:spPr>
      </c:pivotFmt>
      <c:pivotFmt>
        <c:idx val="79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96"/>
        <c:spPr>
          <a:solidFill>
            <a:schemeClr val="accent1"/>
          </a:solidFill>
          <a:ln>
            <a:noFill/>
          </a:ln>
          <a:effectLst>
            <a:outerShdw blurRad="317500" algn="ctr" rotWithShape="0">
              <a:prstClr val="black">
                <a:alpha val="25000"/>
              </a:prstClr>
            </a:outerShdw>
          </a:effectLst>
        </c:spPr>
      </c:pivotFmt>
      <c:pivotFmt>
        <c:idx val="797"/>
        <c:spPr>
          <a:solidFill>
            <a:schemeClr val="accent1"/>
          </a:solidFill>
          <a:ln>
            <a:noFill/>
          </a:ln>
          <a:effectLst>
            <a:outerShdw blurRad="317500" algn="ctr" rotWithShape="0">
              <a:prstClr val="black">
                <a:alpha val="25000"/>
              </a:prstClr>
            </a:outerShdw>
          </a:effectLst>
        </c:spPr>
      </c:pivotFmt>
      <c:pivotFmt>
        <c:idx val="798"/>
        <c:spPr>
          <a:solidFill>
            <a:schemeClr val="accent1"/>
          </a:solidFill>
          <a:ln>
            <a:noFill/>
          </a:ln>
          <a:effectLst>
            <a:outerShdw blurRad="317500" algn="ctr" rotWithShape="0">
              <a:prstClr val="black">
                <a:alpha val="25000"/>
              </a:prstClr>
            </a:outerShdw>
          </a:effectLst>
        </c:spPr>
      </c:pivotFmt>
      <c:pivotFmt>
        <c:idx val="799"/>
        <c:spPr>
          <a:solidFill>
            <a:schemeClr val="accent1"/>
          </a:solidFill>
          <a:ln>
            <a:noFill/>
          </a:ln>
          <a:effectLst>
            <a:outerShdw blurRad="317500" algn="ctr" rotWithShape="0">
              <a:prstClr val="black">
                <a:alpha val="25000"/>
              </a:prstClr>
            </a:outerShdw>
          </a:effectLst>
        </c:spPr>
      </c:pivotFmt>
      <c:pivotFmt>
        <c:idx val="800"/>
        <c:spPr>
          <a:solidFill>
            <a:schemeClr val="accent1"/>
          </a:solidFill>
          <a:ln>
            <a:noFill/>
          </a:ln>
          <a:effectLst>
            <a:outerShdw blurRad="317500" algn="ctr" rotWithShape="0">
              <a:prstClr val="black">
                <a:alpha val="25000"/>
              </a:prstClr>
            </a:outerShdw>
          </a:effectLst>
        </c:spPr>
      </c:pivotFmt>
      <c:pivotFmt>
        <c:idx val="801"/>
        <c:spPr>
          <a:solidFill>
            <a:schemeClr val="accent1"/>
          </a:solidFill>
          <a:ln>
            <a:noFill/>
          </a:ln>
          <a:effectLst>
            <a:outerShdw blurRad="317500" algn="ctr" rotWithShape="0">
              <a:prstClr val="black">
                <a:alpha val="25000"/>
              </a:prstClr>
            </a:outerShdw>
          </a:effectLst>
        </c:spPr>
      </c:pivotFmt>
      <c:pivotFmt>
        <c:idx val="802"/>
        <c:spPr>
          <a:solidFill>
            <a:schemeClr val="accent1"/>
          </a:solidFill>
          <a:ln>
            <a:noFill/>
          </a:ln>
          <a:effectLst>
            <a:outerShdw blurRad="317500" algn="ctr" rotWithShape="0">
              <a:prstClr val="black">
                <a:alpha val="25000"/>
              </a:prstClr>
            </a:outerShdw>
          </a:effectLst>
        </c:spPr>
      </c:pivotFmt>
      <c:pivotFmt>
        <c:idx val="803"/>
        <c:spPr>
          <a:solidFill>
            <a:schemeClr val="accent1"/>
          </a:solidFill>
          <a:ln>
            <a:noFill/>
          </a:ln>
          <a:effectLst>
            <a:outerShdw blurRad="317500" algn="ctr" rotWithShape="0">
              <a:prstClr val="black">
                <a:alpha val="25000"/>
              </a:prstClr>
            </a:outerShdw>
          </a:effectLst>
        </c:spPr>
      </c:pivotFmt>
      <c:pivotFmt>
        <c:idx val="804"/>
        <c:spPr>
          <a:solidFill>
            <a:schemeClr val="accent1"/>
          </a:solidFill>
          <a:ln>
            <a:noFill/>
          </a:ln>
          <a:effectLst>
            <a:outerShdw blurRad="317500" algn="ctr" rotWithShape="0">
              <a:prstClr val="black">
                <a:alpha val="25000"/>
              </a:prstClr>
            </a:outerShdw>
          </a:effectLst>
        </c:spPr>
      </c:pivotFmt>
      <c:pivotFmt>
        <c:idx val="805"/>
        <c:spPr>
          <a:solidFill>
            <a:schemeClr val="accent1"/>
          </a:solidFill>
          <a:ln>
            <a:noFill/>
          </a:ln>
          <a:effectLst>
            <a:outerShdw blurRad="317500" algn="ctr" rotWithShape="0">
              <a:prstClr val="black">
                <a:alpha val="25000"/>
              </a:prstClr>
            </a:outerShdw>
          </a:effectLst>
        </c:spPr>
      </c:pivotFmt>
      <c:pivotFmt>
        <c:idx val="806"/>
        <c:spPr>
          <a:solidFill>
            <a:schemeClr val="accent1"/>
          </a:solidFill>
          <a:ln>
            <a:noFill/>
          </a:ln>
          <a:effectLst>
            <a:outerShdw blurRad="317500" algn="ctr" rotWithShape="0">
              <a:prstClr val="black">
                <a:alpha val="25000"/>
              </a:prstClr>
            </a:outerShdw>
          </a:effectLst>
        </c:spPr>
      </c:pivotFmt>
      <c:pivotFmt>
        <c:idx val="807"/>
        <c:spPr>
          <a:solidFill>
            <a:schemeClr val="accent1"/>
          </a:solidFill>
          <a:ln>
            <a:noFill/>
          </a:ln>
          <a:effectLst>
            <a:outerShdw blurRad="317500" algn="ctr" rotWithShape="0">
              <a:prstClr val="black">
                <a:alpha val="25000"/>
              </a:prstClr>
            </a:outerShdw>
          </a:effectLst>
        </c:spPr>
      </c:pivotFmt>
      <c:pivotFmt>
        <c:idx val="808"/>
        <c:spPr>
          <a:solidFill>
            <a:schemeClr val="accent1"/>
          </a:solidFill>
          <a:ln>
            <a:noFill/>
          </a:ln>
          <a:effectLst>
            <a:outerShdw blurRad="317500" algn="ctr" rotWithShape="0">
              <a:prstClr val="black">
                <a:alpha val="25000"/>
              </a:prstClr>
            </a:outerShdw>
          </a:effectLst>
        </c:spPr>
      </c:pivotFmt>
      <c:pivotFmt>
        <c:idx val="809"/>
        <c:spPr>
          <a:solidFill>
            <a:schemeClr val="accent1"/>
          </a:solidFill>
          <a:ln>
            <a:noFill/>
          </a:ln>
          <a:effectLst>
            <a:outerShdw blurRad="317500" algn="ctr" rotWithShape="0">
              <a:prstClr val="black">
                <a:alpha val="25000"/>
              </a:prstClr>
            </a:outerShdw>
          </a:effectLst>
        </c:spPr>
      </c:pivotFmt>
      <c:pivotFmt>
        <c:idx val="810"/>
        <c:spPr>
          <a:solidFill>
            <a:schemeClr val="accent1"/>
          </a:solidFill>
          <a:ln>
            <a:noFill/>
          </a:ln>
          <a:effectLst>
            <a:outerShdw blurRad="317500" algn="ctr" rotWithShape="0">
              <a:prstClr val="black">
                <a:alpha val="25000"/>
              </a:prstClr>
            </a:outerShdw>
          </a:effectLst>
        </c:spPr>
      </c:pivotFmt>
      <c:pivotFmt>
        <c:idx val="811"/>
        <c:spPr>
          <a:solidFill>
            <a:schemeClr val="accent1"/>
          </a:solidFill>
          <a:ln>
            <a:noFill/>
          </a:ln>
          <a:effectLst>
            <a:outerShdw blurRad="317500" algn="ctr" rotWithShape="0">
              <a:prstClr val="black">
                <a:alpha val="25000"/>
              </a:prstClr>
            </a:outerShdw>
          </a:effectLst>
        </c:spPr>
      </c:pivotFmt>
      <c:pivotFmt>
        <c:idx val="812"/>
        <c:spPr>
          <a:solidFill>
            <a:schemeClr val="accent1"/>
          </a:solidFill>
          <a:ln>
            <a:noFill/>
          </a:ln>
          <a:effectLst>
            <a:outerShdw blurRad="317500" algn="ctr" rotWithShape="0">
              <a:prstClr val="black">
                <a:alpha val="25000"/>
              </a:prstClr>
            </a:outerShdw>
          </a:effectLst>
        </c:spPr>
      </c:pivotFmt>
      <c:pivotFmt>
        <c:idx val="813"/>
        <c:spPr>
          <a:solidFill>
            <a:schemeClr val="accent1"/>
          </a:solidFill>
          <a:ln>
            <a:noFill/>
          </a:ln>
          <a:effectLst>
            <a:outerShdw blurRad="317500" algn="ctr" rotWithShape="0">
              <a:prstClr val="black">
                <a:alpha val="25000"/>
              </a:prstClr>
            </a:outerShdw>
          </a:effectLst>
        </c:spPr>
      </c:pivotFmt>
      <c:pivotFmt>
        <c:idx val="814"/>
        <c:spPr>
          <a:solidFill>
            <a:schemeClr val="accent1"/>
          </a:solidFill>
          <a:ln>
            <a:noFill/>
          </a:ln>
          <a:effectLst>
            <a:outerShdw blurRad="317500" algn="ctr" rotWithShape="0">
              <a:prstClr val="black">
                <a:alpha val="25000"/>
              </a:prstClr>
            </a:outerShdw>
          </a:effectLst>
        </c:spPr>
      </c:pivotFmt>
      <c:pivotFmt>
        <c:idx val="815"/>
        <c:spPr>
          <a:solidFill>
            <a:schemeClr val="accent1"/>
          </a:solidFill>
          <a:ln>
            <a:noFill/>
          </a:ln>
          <a:effectLst>
            <a:outerShdw blurRad="317500" algn="ctr" rotWithShape="0">
              <a:prstClr val="black">
                <a:alpha val="25000"/>
              </a:prstClr>
            </a:outerShdw>
          </a:effectLst>
        </c:spPr>
      </c:pivotFmt>
      <c:pivotFmt>
        <c:idx val="816"/>
        <c:spPr>
          <a:solidFill>
            <a:schemeClr val="accent1"/>
          </a:solidFill>
          <a:ln>
            <a:noFill/>
          </a:ln>
          <a:effectLst>
            <a:outerShdw blurRad="317500" algn="ctr" rotWithShape="0">
              <a:prstClr val="black">
                <a:alpha val="25000"/>
              </a:prstClr>
            </a:outerShdw>
          </a:effectLst>
        </c:spPr>
      </c:pivotFmt>
      <c:pivotFmt>
        <c:idx val="817"/>
        <c:spPr>
          <a:solidFill>
            <a:schemeClr val="accent1"/>
          </a:solidFill>
          <a:ln>
            <a:noFill/>
          </a:ln>
          <a:effectLst>
            <a:outerShdw blurRad="317500" algn="ctr" rotWithShape="0">
              <a:prstClr val="black">
                <a:alpha val="25000"/>
              </a:prstClr>
            </a:outerShdw>
          </a:effectLst>
        </c:spPr>
      </c:pivotFmt>
      <c:pivotFmt>
        <c:idx val="818"/>
        <c:spPr>
          <a:solidFill>
            <a:schemeClr val="accent1"/>
          </a:solidFill>
          <a:ln>
            <a:noFill/>
          </a:ln>
          <a:effectLst>
            <a:outerShdw blurRad="317500" algn="ctr" rotWithShape="0">
              <a:prstClr val="black">
                <a:alpha val="25000"/>
              </a:prstClr>
            </a:outerShdw>
          </a:effectLst>
        </c:spPr>
      </c:pivotFmt>
      <c:pivotFmt>
        <c:idx val="819"/>
        <c:spPr>
          <a:solidFill>
            <a:schemeClr val="accent1"/>
          </a:solidFill>
          <a:ln>
            <a:noFill/>
          </a:ln>
          <a:effectLst>
            <a:outerShdw blurRad="317500" algn="ctr" rotWithShape="0">
              <a:prstClr val="black">
                <a:alpha val="25000"/>
              </a:prstClr>
            </a:outerShdw>
          </a:effectLst>
        </c:spPr>
      </c:pivotFmt>
      <c:pivotFmt>
        <c:idx val="820"/>
        <c:spPr>
          <a:solidFill>
            <a:schemeClr val="accent1"/>
          </a:solidFill>
          <a:ln>
            <a:noFill/>
          </a:ln>
          <a:effectLst>
            <a:outerShdw blurRad="317500" algn="ctr" rotWithShape="0">
              <a:prstClr val="black">
                <a:alpha val="25000"/>
              </a:prstClr>
            </a:outerShdw>
          </a:effectLst>
        </c:spPr>
      </c:pivotFmt>
      <c:pivotFmt>
        <c:idx val="821"/>
        <c:spPr>
          <a:solidFill>
            <a:schemeClr val="accent1"/>
          </a:solidFill>
          <a:ln>
            <a:noFill/>
          </a:ln>
          <a:effectLst>
            <a:outerShdw blurRad="317500" algn="ctr" rotWithShape="0">
              <a:prstClr val="black">
                <a:alpha val="25000"/>
              </a:prstClr>
            </a:outerShdw>
          </a:effectLst>
        </c:spPr>
      </c:pivotFmt>
      <c:pivotFmt>
        <c:idx val="822"/>
        <c:spPr>
          <a:solidFill>
            <a:schemeClr val="accent1"/>
          </a:solidFill>
          <a:ln>
            <a:noFill/>
          </a:ln>
          <a:effectLst>
            <a:outerShdw blurRad="317500" algn="ctr" rotWithShape="0">
              <a:prstClr val="black">
                <a:alpha val="25000"/>
              </a:prstClr>
            </a:outerShdw>
          </a:effectLst>
        </c:spPr>
      </c:pivotFmt>
      <c:pivotFmt>
        <c:idx val="823"/>
        <c:spPr>
          <a:solidFill>
            <a:schemeClr val="accent1"/>
          </a:solidFill>
          <a:ln>
            <a:noFill/>
          </a:ln>
          <a:effectLst>
            <a:outerShdw blurRad="317500" algn="ctr" rotWithShape="0">
              <a:prstClr val="black">
                <a:alpha val="25000"/>
              </a:prstClr>
            </a:outerShdw>
          </a:effectLst>
        </c:spPr>
      </c:pivotFmt>
      <c:pivotFmt>
        <c:idx val="824"/>
        <c:spPr>
          <a:solidFill>
            <a:schemeClr val="accent1"/>
          </a:solidFill>
          <a:ln>
            <a:noFill/>
          </a:ln>
          <a:effectLst>
            <a:outerShdw blurRad="317500" algn="ctr" rotWithShape="0">
              <a:prstClr val="black">
                <a:alpha val="25000"/>
              </a:prstClr>
            </a:outerShdw>
          </a:effectLst>
        </c:spPr>
      </c:pivotFmt>
      <c:pivotFmt>
        <c:idx val="825"/>
        <c:spPr>
          <a:solidFill>
            <a:schemeClr val="accent1"/>
          </a:solidFill>
          <a:ln>
            <a:noFill/>
          </a:ln>
          <a:effectLst>
            <a:outerShdw blurRad="317500" algn="ctr" rotWithShape="0">
              <a:prstClr val="black">
                <a:alpha val="25000"/>
              </a:prstClr>
            </a:outerShdw>
          </a:effectLst>
        </c:spPr>
      </c:pivotFmt>
      <c:pivotFmt>
        <c:idx val="826"/>
        <c:spPr>
          <a:solidFill>
            <a:schemeClr val="accent1"/>
          </a:solidFill>
          <a:ln>
            <a:noFill/>
          </a:ln>
          <a:effectLst>
            <a:outerShdw blurRad="317500" algn="ctr" rotWithShape="0">
              <a:prstClr val="black">
                <a:alpha val="25000"/>
              </a:prstClr>
            </a:outerShdw>
          </a:effectLst>
        </c:spPr>
      </c:pivotFmt>
      <c:pivotFmt>
        <c:idx val="827"/>
        <c:spPr>
          <a:solidFill>
            <a:schemeClr val="accent1"/>
          </a:solidFill>
          <a:ln>
            <a:noFill/>
          </a:ln>
          <a:effectLst>
            <a:outerShdw blurRad="317500" algn="ctr" rotWithShape="0">
              <a:prstClr val="black">
                <a:alpha val="25000"/>
              </a:prstClr>
            </a:outerShdw>
          </a:effectLst>
        </c:spPr>
      </c:pivotFmt>
      <c:pivotFmt>
        <c:idx val="828"/>
        <c:spPr>
          <a:solidFill>
            <a:schemeClr val="accent1"/>
          </a:solidFill>
          <a:ln>
            <a:noFill/>
          </a:ln>
          <a:effectLst>
            <a:outerShdw blurRad="317500" algn="ctr" rotWithShape="0">
              <a:prstClr val="black">
                <a:alpha val="25000"/>
              </a:prstClr>
            </a:outerShdw>
          </a:effectLst>
        </c:spPr>
      </c:pivotFmt>
      <c:pivotFmt>
        <c:idx val="829"/>
        <c:spPr>
          <a:solidFill>
            <a:schemeClr val="accent1"/>
          </a:solidFill>
          <a:ln>
            <a:noFill/>
          </a:ln>
          <a:effectLst>
            <a:outerShdw blurRad="317500" algn="ctr" rotWithShape="0">
              <a:prstClr val="black">
                <a:alpha val="25000"/>
              </a:prstClr>
            </a:outerShdw>
          </a:effectLst>
        </c:spPr>
      </c:pivotFmt>
      <c:pivotFmt>
        <c:idx val="830"/>
        <c:spPr>
          <a:solidFill>
            <a:schemeClr val="accent1"/>
          </a:solidFill>
          <a:ln>
            <a:noFill/>
          </a:ln>
          <a:effectLst>
            <a:outerShdw blurRad="317500" algn="ctr" rotWithShape="0">
              <a:prstClr val="black">
                <a:alpha val="25000"/>
              </a:prstClr>
            </a:outerShdw>
          </a:effectLst>
        </c:spPr>
      </c:pivotFmt>
      <c:pivotFmt>
        <c:idx val="831"/>
        <c:spPr>
          <a:solidFill>
            <a:schemeClr val="accent1"/>
          </a:solidFill>
          <a:ln>
            <a:noFill/>
          </a:ln>
          <a:effectLst>
            <a:outerShdw blurRad="317500" algn="ctr" rotWithShape="0">
              <a:prstClr val="black">
                <a:alpha val="25000"/>
              </a:prstClr>
            </a:outerShdw>
          </a:effectLst>
        </c:spPr>
      </c:pivotFmt>
      <c:pivotFmt>
        <c:idx val="832"/>
        <c:spPr>
          <a:solidFill>
            <a:schemeClr val="accent1"/>
          </a:solidFill>
          <a:ln>
            <a:noFill/>
          </a:ln>
          <a:effectLst>
            <a:outerShdw blurRad="317500" algn="ctr" rotWithShape="0">
              <a:prstClr val="black">
                <a:alpha val="25000"/>
              </a:prstClr>
            </a:outerShdw>
          </a:effectLst>
        </c:spPr>
      </c:pivotFmt>
      <c:pivotFmt>
        <c:idx val="833"/>
        <c:spPr>
          <a:solidFill>
            <a:schemeClr val="accent1"/>
          </a:solidFill>
          <a:ln>
            <a:noFill/>
          </a:ln>
          <a:effectLst>
            <a:outerShdw blurRad="317500" algn="ctr" rotWithShape="0">
              <a:prstClr val="black">
                <a:alpha val="25000"/>
              </a:prstClr>
            </a:outerShdw>
          </a:effectLst>
        </c:spPr>
      </c:pivotFmt>
      <c:pivotFmt>
        <c:idx val="834"/>
        <c:spPr>
          <a:solidFill>
            <a:schemeClr val="accent1"/>
          </a:solidFill>
          <a:ln>
            <a:noFill/>
          </a:ln>
          <a:effectLst>
            <a:outerShdw blurRad="317500" algn="ctr" rotWithShape="0">
              <a:prstClr val="black">
                <a:alpha val="25000"/>
              </a:prstClr>
            </a:outerShdw>
          </a:effectLst>
        </c:spPr>
      </c:pivotFmt>
      <c:pivotFmt>
        <c:idx val="835"/>
        <c:spPr>
          <a:solidFill>
            <a:schemeClr val="accent1"/>
          </a:solidFill>
          <a:ln>
            <a:noFill/>
          </a:ln>
          <a:effectLst>
            <a:outerShdw blurRad="317500" algn="ctr" rotWithShape="0">
              <a:prstClr val="black">
                <a:alpha val="25000"/>
              </a:prstClr>
            </a:outerShdw>
          </a:effectLst>
        </c:spPr>
      </c:pivotFmt>
      <c:pivotFmt>
        <c:idx val="836"/>
        <c:spPr>
          <a:solidFill>
            <a:schemeClr val="accent1"/>
          </a:solidFill>
          <a:ln>
            <a:noFill/>
          </a:ln>
          <a:effectLst>
            <a:outerShdw blurRad="317500" algn="ctr" rotWithShape="0">
              <a:prstClr val="black">
                <a:alpha val="25000"/>
              </a:prstClr>
            </a:outerShdw>
          </a:effectLst>
        </c:spPr>
      </c:pivotFmt>
      <c:pivotFmt>
        <c:idx val="837"/>
        <c:spPr>
          <a:solidFill>
            <a:schemeClr val="accent1"/>
          </a:solidFill>
          <a:ln>
            <a:noFill/>
          </a:ln>
          <a:effectLst>
            <a:outerShdw blurRad="317500" algn="ctr" rotWithShape="0">
              <a:prstClr val="black">
                <a:alpha val="25000"/>
              </a:prstClr>
            </a:outerShdw>
          </a:effectLst>
        </c:spPr>
      </c:pivotFmt>
      <c:pivotFmt>
        <c:idx val="838"/>
        <c:spPr>
          <a:solidFill>
            <a:schemeClr val="accent1"/>
          </a:solidFill>
          <a:ln>
            <a:noFill/>
          </a:ln>
          <a:effectLst>
            <a:outerShdw blurRad="317500" algn="ctr" rotWithShape="0">
              <a:prstClr val="black">
                <a:alpha val="25000"/>
              </a:prstClr>
            </a:outerShdw>
          </a:effectLst>
        </c:spPr>
      </c:pivotFmt>
      <c:pivotFmt>
        <c:idx val="839"/>
        <c:spPr>
          <a:solidFill>
            <a:schemeClr val="accent1"/>
          </a:solidFill>
          <a:ln>
            <a:noFill/>
          </a:ln>
          <a:effectLst>
            <a:outerShdw blurRad="317500" algn="ctr" rotWithShape="0">
              <a:prstClr val="black">
                <a:alpha val="25000"/>
              </a:prstClr>
            </a:outerShdw>
          </a:effectLst>
        </c:spPr>
      </c:pivotFmt>
      <c:pivotFmt>
        <c:idx val="840"/>
        <c:spPr>
          <a:solidFill>
            <a:schemeClr val="accent1"/>
          </a:solidFill>
          <a:ln>
            <a:noFill/>
          </a:ln>
          <a:effectLst>
            <a:outerShdw blurRad="317500" algn="ctr" rotWithShape="0">
              <a:prstClr val="black">
                <a:alpha val="25000"/>
              </a:prstClr>
            </a:outerShdw>
          </a:effectLst>
        </c:spPr>
      </c:pivotFmt>
      <c:pivotFmt>
        <c:idx val="841"/>
        <c:spPr>
          <a:solidFill>
            <a:schemeClr val="accent1"/>
          </a:solidFill>
          <a:ln>
            <a:noFill/>
          </a:ln>
          <a:effectLst>
            <a:outerShdw blurRad="317500" algn="ctr" rotWithShape="0">
              <a:prstClr val="black">
                <a:alpha val="25000"/>
              </a:prstClr>
            </a:outerShdw>
          </a:effectLst>
        </c:spPr>
      </c:pivotFmt>
      <c:pivotFmt>
        <c:idx val="842"/>
        <c:spPr>
          <a:solidFill>
            <a:schemeClr val="accent1"/>
          </a:solidFill>
          <a:ln>
            <a:noFill/>
          </a:ln>
          <a:effectLst>
            <a:outerShdw blurRad="317500" algn="ctr" rotWithShape="0">
              <a:prstClr val="black">
                <a:alpha val="25000"/>
              </a:prstClr>
            </a:outerShdw>
          </a:effectLst>
        </c:spPr>
      </c:pivotFmt>
      <c:pivotFmt>
        <c:idx val="843"/>
        <c:spPr>
          <a:solidFill>
            <a:schemeClr val="accent1"/>
          </a:solidFill>
          <a:ln>
            <a:noFill/>
          </a:ln>
          <a:effectLst>
            <a:outerShdw blurRad="317500" algn="ctr" rotWithShape="0">
              <a:prstClr val="black">
                <a:alpha val="25000"/>
              </a:prstClr>
            </a:outerShdw>
          </a:effectLst>
        </c:spPr>
      </c:pivotFmt>
      <c:pivotFmt>
        <c:idx val="844"/>
        <c:spPr>
          <a:solidFill>
            <a:schemeClr val="accent1"/>
          </a:solidFill>
          <a:ln>
            <a:noFill/>
          </a:ln>
          <a:effectLst>
            <a:outerShdw blurRad="317500" algn="ctr" rotWithShape="0">
              <a:prstClr val="black">
                <a:alpha val="25000"/>
              </a:prstClr>
            </a:outerShdw>
          </a:effectLst>
        </c:spPr>
      </c:pivotFmt>
      <c:pivotFmt>
        <c:idx val="845"/>
        <c:spPr>
          <a:solidFill>
            <a:schemeClr val="accent1"/>
          </a:solidFill>
          <a:ln>
            <a:noFill/>
          </a:ln>
          <a:effectLst>
            <a:outerShdw blurRad="317500" algn="ctr" rotWithShape="0">
              <a:prstClr val="black">
                <a:alpha val="25000"/>
              </a:prstClr>
            </a:outerShdw>
          </a:effectLst>
        </c:spPr>
      </c:pivotFmt>
      <c:pivotFmt>
        <c:idx val="846"/>
        <c:spPr>
          <a:solidFill>
            <a:schemeClr val="accent1"/>
          </a:solidFill>
          <a:ln>
            <a:noFill/>
          </a:ln>
          <a:effectLst>
            <a:outerShdw blurRad="317500" algn="ctr" rotWithShape="0">
              <a:prstClr val="black">
                <a:alpha val="25000"/>
              </a:prstClr>
            </a:outerShdw>
          </a:effectLst>
        </c:spPr>
      </c:pivotFmt>
      <c:pivotFmt>
        <c:idx val="847"/>
        <c:spPr>
          <a:solidFill>
            <a:schemeClr val="accent1"/>
          </a:solidFill>
          <a:ln>
            <a:noFill/>
          </a:ln>
          <a:effectLst>
            <a:outerShdw blurRad="317500" algn="ctr" rotWithShape="0">
              <a:prstClr val="black">
                <a:alpha val="25000"/>
              </a:prstClr>
            </a:outerShdw>
          </a:effectLst>
        </c:spPr>
      </c:pivotFmt>
      <c:pivotFmt>
        <c:idx val="848"/>
        <c:spPr>
          <a:solidFill>
            <a:schemeClr val="accent1"/>
          </a:solidFill>
          <a:ln>
            <a:noFill/>
          </a:ln>
          <a:effectLst>
            <a:outerShdw blurRad="317500" algn="ctr" rotWithShape="0">
              <a:prstClr val="black">
                <a:alpha val="25000"/>
              </a:prstClr>
            </a:outerShdw>
          </a:effectLst>
        </c:spPr>
      </c:pivotFmt>
      <c:pivotFmt>
        <c:idx val="849"/>
        <c:spPr>
          <a:solidFill>
            <a:schemeClr val="accent1"/>
          </a:solidFill>
          <a:ln>
            <a:noFill/>
          </a:ln>
          <a:effectLst>
            <a:outerShdw blurRad="317500" algn="ctr" rotWithShape="0">
              <a:prstClr val="black">
                <a:alpha val="25000"/>
              </a:prstClr>
            </a:outerShdw>
          </a:effectLst>
        </c:spPr>
      </c:pivotFmt>
      <c:pivotFmt>
        <c:idx val="850"/>
        <c:spPr>
          <a:solidFill>
            <a:schemeClr val="accent1"/>
          </a:solidFill>
          <a:ln>
            <a:noFill/>
          </a:ln>
          <a:effectLst>
            <a:outerShdw blurRad="317500" algn="ctr" rotWithShape="0">
              <a:prstClr val="black">
                <a:alpha val="25000"/>
              </a:prstClr>
            </a:outerShdw>
          </a:effectLst>
        </c:spPr>
      </c:pivotFmt>
      <c:pivotFmt>
        <c:idx val="851"/>
        <c:spPr>
          <a:solidFill>
            <a:schemeClr val="accent1"/>
          </a:solidFill>
          <a:ln>
            <a:noFill/>
          </a:ln>
          <a:effectLst>
            <a:outerShdw blurRad="317500" algn="ctr" rotWithShape="0">
              <a:prstClr val="black">
                <a:alpha val="25000"/>
              </a:prstClr>
            </a:outerShdw>
          </a:effectLst>
        </c:spPr>
      </c:pivotFmt>
      <c:pivotFmt>
        <c:idx val="852"/>
        <c:spPr>
          <a:solidFill>
            <a:schemeClr val="accent1"/>
          </a:solidFill>
          <a:ln>
            <a:noFill/>
          </a:ln>
          <a:effectLst>
            <a:outerShdw blurRad="317500" algn="ctr" rotWithShape="0">
              <a:prstClr val="black">
                <a:alpha val="25000"/>
              </a:prstClr>
            </a:outerShdw>
          </a:effectLst>
        </c:spPr>
      </c:pivotFmt>
      <c:pivotFmt>
        <c:idx val="853"/>
        <c:spPr>
          <a:solidFill>
            <a:schemeClr val="accent1"/>
          </a:solidFill>
          <a:ln>
            <a:noFill/>
          </a:ln>
          <a:effectLst>
            <a:outerShdw blurRad="317500" algn="ctr" rotWithShape="0">
              <a:prstClr val="black">
                <a:alpha val="25000"/>
              </a:prstClr>
            </a:outerShdw>
          </a:effectLst>
        </c:spPr>
      </c:pivotFmt>
      <c:pivotFmt>
        <c:idx val="854"/>
        <c:spPr>
          <a:solidFill>
            <a:schemeClr val="accent1"/>
          </a:solidFill>
          <a:ln>
            <a:noFill/>
          </a:ln>
          <a:effectLst>
            <a:outerShdw blurRad="317500" algn="ctr" rotWithShape="0">
              <a:prstClr val="black">
                <a:alpha val="25000"/>
              </a:prstClr>
            </a:outerShdw>
          </a:effectLst>
        </c:spPr>
      </c:pivotFmt>
      <c:pivotFmt>
        <c:idx val="855"/>
        <c:spPr>
          <a:solidFill>
            <a:schemeClr val="accent1"/>
          </a:solidFill>
          <a:ln>
            <a:noFill/>
          </a:ln>
          <a:effectLst>
            <a:outerShdw blurRad="317500" algn="ctr" rotWithShape="0">
              <a:prstClr val="black">
                <a:alpha val="25000"/>
              </a:prstClr>
            </a:outerShdw>
          </a:effectLst>
        </c:spPr>
      </c:pivotFmt>
      <c:pivotFmt>
        <c:idx val="856"/>
        <c:spPr>
          <a:solidFill>
            <a:schemeClr val="accent1"/>
          </a:solidFill>
          <a:ln>
            <a:noFill/>
          </a:ln>
          <a:effectLst>
            <a:outerShdw blurRad="317500" algn="ctr" rotWithShape="0">
              <a:prstClr val="black">
                <a:alpha val="25000"/>
              </a:prstClr>
            </a:outerShdw>
          </a:effectLst>
        </c:spPr>
      </c:pivotFmt>
      <c:pivotFmt>
        <c:idx val="857"/>
        <c:spPr>
          <a:solidFill>
            <a:schemeClr val="accent1"/>
          </a:solidFill>
          <a:ln>
            <a:noFill/>
          </a:ln>
          <a:effectLst>
            <a:outerShdw blurRad="317500" algn="ctr" rotWithShape="0">
              <a:prstClr val="black">
                <a:alpha val="25000"/>
              </a:prstClr>
            </a:outerShdw>
          </a:effectLst>
        </c:spPr>
      </c:pivotFmt>
      <c:pivotFmt>
        <c:idx val="858"/>
        <c:spPr>
          <a:solidFill>
            <a:schemeClr val="accent1"/>
          </a:solidFill>
          <a:ln>
            <a:noFill/>
          </a:ln>
          <a:effectLst>
            <a:outerShdw blurRad="317500" algn="ctr" rotWithShape="0">
              <a:prstClr val="black">
                <a:alpha val="25000"/>
              </a:prstClr>
            </a:outerShdw>
          </a:effectLst>
        </c:spPr>
      </c:pivotFmt>
      <c:pivotFmt>
        <c:idx val="859"/>
        <c:spPr>
          <a:solidFill>
            <a:schemeClr val="accent1"/>
          </a:solidFill>
          <a:ln>
            <a:noFill/>
          </a:ln>
          <a:effectLst>
            <a:outerShdw blurRad="317500" algn="ctr" rotWithShape="0">
              <a:prstClr val="black">
                <a:alpha val="25000"/>
              </a:prstClr>
            </a:outerShdw>
          </a:effectLst>
        </c:spPr>
      </c:pivotFmt>
      <c:pivotFmt>
        <c:idx val="860"/>
        <c:spPr>
          <a:solidFill>
            <a:schemeClr val="accent1"/>
          </a:solidFill>
          <a:ln>
            <a:noFill/>
          </a:ln>
          <a:effectLst>
            <a:outerShdw blurRad="317500" algn="ctr" rotWithShape="0">
              <a:prstClr val="black">
                <a:alpha val="25000"/>
              </a:prstClr>
            </a:outerShdw>
          </a:effectLst>
        </c:spPr>
      </c:pivotFmt>
      <c:pivotFmt>
        <c:idx val="861"/>
        <c:spPr>
          <a:solidFill>
            <a:schemeClr val="accent1"/>
          </a:solidFill>
          <a:ln>
            <a:noFill/>
          </a:ln>
          <a:effectLst>
            <a:outerShdw blurRad="317500" algn="ctr" rotWithShape="0">
              <a:prstClr val="black">
                <a:alpha val="25000"/>
              </a:prstClr>
            </a:outerShdw>
          </a:effectLst>
        </c:spPr>
      </c:pivotFmt>
      <c:pivotFmt>
        <c:idx val="862"/>
        <c:spPr>
          <a:solidFill>
            <a:schemeClr val="accent1"/>
          </a:solidFill>
          <a:ln>
            <a:noFill/>
          </a:ln>
          <a:effectLst>
            <a:outerShdw blurRad="317500" algn="ctr" rotWithShape="0">
              <a:prstClr val="black">
                <a:alpha val="25000"/>
              </a:prstClr>
            </a:outerShdw>
          </a:effectLst>
        </c:spPr>
      </c:pivotFmt>
      <c:pivotFmt>
        <c:idx val="863"/>
        <c:spPr>
          <a:solidFill>
            <a:schemeClr val="accent1"/>
          </a:solidFill>
          <a:ln>
            <a:noFill/>
          </a:ln>
          <a:effectLst>
            <a:outerShdw blurRad="317500" algn="ctr" rotWithShape="0">
              <a:prstClr val="black">
                <a:alpha val="25000"/>
              </a:prstClr>
            </a:outerShdw>
          </a:effectLst>
        </c:spPr>
      </c:pivotFmt>
      <c:pivotFmt>
        <c:idx val="864"/>
        <c:spPr>
          <a:solidFill>
            <a:schemeClr val="accent1"/>
          </a:solidFill>
          <a:ln>
            <a:noFill/>
          </a:ln>
          <a:effectLst>
            <a:outerShdw blurRad="317500" algn="ctr" rotWithShape="0">
              <a:prstClr val="black">
                <a:alpha val="25000"/>
              </a:prstClr>
            </a:outerShdw>
          </a:effectLst>
        </c:spPr>
      </c:pivotFmt>
      <c:pivotFmt>
        <c:idx val="865"/>
        <c:spPr>
          <a:solidFill>
            <a:schemeClr val="accent1"/>
          </a:solidFill>
          <a:ln>
            <a:noFill/>
          </a:ln>
          <a:effectLst>
            <a:outerShdw blurRad="317500" algn="ctr" rotWithShape="0">
              <a:prstClr val="black">
                <a:alpha val="25000"/>
              </a:prstClr>
            </a:outerShdw>
          </a:effectLst>
        </c:spPr>
      </c:pivotFmt>
      <c:pivotFmt>
        <c:idx val="866"/>
        <c:spPr>
          <a:solidFill>
            <a:schemeClr val="accent1"/>
          </a:solidFill>
          <a:ln>
            <a:noFill/>
          </a:ln>
          <a:effectLst>
            <a:outerShdw blurRad="317500" algn="ctr" rotWithShape="0">
              <a:prstClr val="black">
                <a:alpha val="25000"/>
              </a:prstClr>
            </a:outerShdw>
          </a:effectLst>
        </c:spPr>
      </c:pivotFmt>
      <c:pivotFmt>
        <c:idx val="867"/>
        <c:spPr>
          <a:solidFill>
            <a:schemeClr val="accent1"/>
          </a:solidFill>
          <a:ln>
            <a:noFill/>
          </a:ln>
          <a:effectLst>
            <a:outerShdw blurRad="317500" algn="ctr" rotWithShape="0">
              <a:prstClr val="black">
                <a:alpha val="25000"/>
              </a:prstClr>
            </a:outerShdw>
          </a:effectLst>
        </c:spPr>
      </c:pivotFmt>
      <c:pivotFmt>
        <c:idx val="868"/>
        <c:spPr>
          <a:solidFill>
            <a:schemeClr val="accent1"/>
          </a:solidFill>
          <a:ln>
            <a:noFill/>
          </a:ln>
          <a:effectLst>
            <a:outerShdw blurRad="317500" algn="ctr" rotWithShape="0">
              <a:prstClr val="black">
                <a:alpha val="25000"/>
              </a:prstClr>
            </a:outerShdw>
          </a:effectLst>
        </c:spPr>
      </c:pivotFmt>
      <c:pivotFmt>
        <c:idx val="869"/>
        <c:spPr>
          <a:solidFill>
            <a:schemeClr val="accent1"/>
          </a:solidFill>
          <a:ln>
            <a:noFill/>
          </a:ln>
          <a:effectLst>
            <a:outerShdw blurRad="317500" algn="ctr" rotWithShape="0">
              <a:prstClr val="black">
                <a:alpha val="25000"/>
              </a:prstClr>
            </a:outerShdw>
          </a:effectLst>
        </c:spPr>
      </c:pivotFmt>
      <c:pivotFmt>
        <c:idx val="870"/>
        <c:spPr>
          <a:solidFill>
            <a:schemeClr val="accent1"/>
          </a:solidFill>
          <a:ln>
            <a:noFill/>
          </a:ln>
          <a:effectLst>
            <a:outerShdw blurRad="317500" algn="ctr" rotWithShape="0">
              <a:prstClr val="black">
                <a:alpha val="25000"/>
              </a:prstClr>
            </a:outerShdw>
          </a:effectLst>
        </c:spPr>
      </c:pivotFmt>
      <c:pivotFmt>
        <c:idx val="871"/>
        <c:spPr>
          <a:solidFill>
            <a:schemeClr val="accent1"/>
          </a:solidFill>
          <a:ln>
            <a:noFill/>
          </a:ln>
          <a:effectLst>
            <a:outerShdw blurRad="317500" algn="ctr" rotWithShape="0">
              <a:prstClr val="black">
                <a:alpha val="25000"/>
              </a:prstClr>
            </a:outerShdw>
          </a:effectLst>
        </c:spPr>
      </c:pivotFmt>
      <c:pivotFmt>
        <c:idx val="872"/>
        <c:spPr>
          <a:solidFill>
            <a:schemeClr val="accent1"/>
          </a:solidFill>
          <a:ln>
            <a:noFill/>
          </a:ln>
          <a:effectLst>
            <a:outerShdw blurRad="317500" algn="ctr" rotWithShape="0">
              <a:prstClr val="black">
                <a:alpha val="25000"/>
              </a:prstClr>
            </a:outerShdw>
          </a:effectLst>
        </c:spPr>
      </c:pivotFmt>
      <c:pivotFmt>
        <c:idx val="873"/>
        <c:spPr>
          <a:solidFill>
            <a:schemeClr val="accent1"/>
          </a:solidFill>
          <a:ln>
            <a:noFill/>
          </a:ln>
          <a:effectLst>
            <a:outerShdw blurRad="317500" algn="ctr" rotWithShape="0">
              <a:prstClr val="black">
                <a:alpha val="25000"/>
              </a:prstClr>
            </a:outerShdw>
          </a:effectLst>
        </c:spPr>
      </c:pivotFmt>
      <c:pivotFmt>
        <c:idx val="874"/>
        <c:spPr>
          <a:solidFill>
            <a:schemeClr val="accent1"/>
          </a:solidFill>
          <a:ln>
            <a:noFill/>
          </a:ln>
          <a:effectLst>
            <a:outerShdw blurRad="317500" algn="ctr" rotWithShape="0">
              <a:prstClr val="black">
                <a:alpha val="25000"/>
              </a:prstClr>
            </a:outerShdw>
          </a:effectLst>
        </c:spPr>
      </c:pivotFmt>
      <c:pivotFmt>
        <c:idx val="875"/>
        <c:spPr>
          <a:solidFill>
            <a:schemeClr val="accent1"/>
          </a:solidFill>
          <a:ln>
            <a:noFill/>
          </a:ln>
          <a:effectLst>
            <a:outerShdw blurRad="317500" algn="ctr" rotWithShape="0">
              <a:prstClr val="black">
                <a:alpha val="25000"/>
              </a:prstClr>
            </a:outerShdw>
          </a:effectLst>
        </c:spPr>
      </c:pivotFmt>
      <c:pivotFmt>
        <c:idx val="876"/>
        <c:spPr>
          <a:solidFill>
            <a:schemeClr val="accent1"/>
          </a:solidFill>
          <a:ln>
            <a:noFill/>
          </a:ln>
          <a:effectLst>
            <a:outerShdw blurRad="317500" algn="ctr" rotWithShape="0">
              <a:prstClr val="black">
                <a:alpha val="25000"/>
              </a:prstClr>
            </a:outerShdw>
          </a:effectLst>
        </c:spPr>
      </c:pivotFmt>
      <c:pivotFmt>
        <c:idx val="877"/>
        <c:spPr>
          <a:solidFill>
            <a:schemeClr val="accent1"/>
          </a:solidFill>
          <a:ln>
            <a:noFill/>
          </a:ln>
          <a:effectLst>
            <a:outerShdw blurRad="317500" algn="ctr" rotWithShape="0">
              <a:prstClr val="black">
                <a:alpha val="25000"/>
              </a:prstClr>
            </a:outerShdw>
          </a:effectLst>
        </c:spPr>
      </c:pivotFmt>
      <c:pivotFmt>
        <c:idx val="878"/>
        <c:spPr>
          <a:solidFill>
            <a:schemeClr val="accent1"/>
          </a:solidFill>
          <a:ln>
            <a:noFill/>
          </a:ln>
          <a:effectLst>
            <a:outerShdw blurRad="317500" algn="ctr" rotWithShape="0">
              <a:prstClr val="black">
                <a:alpha val="25000"/>
              </a:prstClr>
            </a:outerShdw>
          </a:effectLst>
        </c:spPr>
      </c:pivotFmt>
      <c:pivotFmt>
        <c:idx val="879"/>
        <c:spPr>
          <a:solidFill>
            <a:schemeClr val="accent1"/>
          </a:solidFill>
          <a:ln>
            <a:noFill/>
          </a:ln>
          <a:effectLst>
            <a:outerShdw blurRad="317500" algn="ctr" rotWithShape="0">
              <a:prstClr val="black">
                <a:alpha val="25000"/>
              </a:prstClr>
            </a:outerShdw>
          </a:effectLst>
        </c:spPr>
      </c:pivotFmt>
      <c:pivotFmt>
        <c:idx val="880"/>
        <c:spPr>
          <a:solidFill>
            <a:schemeClr val="accent1"/>
          </a:solidFill>
          <a:ln>
            <a:noFill/>
          </a:ln>
          <a:effectLst>
            <a:outerShdw blurRad="317500" algn="ctr" rotWithShape="0">
              <a:prstClr val="black">
                <a:alpha val="25000"/>
              </a:prstClr>
            </a:outerShdw>
          </a:effectLst>
        </c:spPr>
      </c:pivotFmt>
      <c:pivotFmt>
        <c:idx val="881"/>
        <c:spPr>
          <a:solidFill>
            <a:schemeClr val="accent1"/>
          </a:solidFill>
          <a:ln>
            <a:noFill/>
          </a:ln>
          <a:effectLst>
            <a:outerShdw blurRad="317500" algn="ctr" rotWithShape="0">
              <a:prstClr val="black">
                <a:alpha val="25000"/>
              </a:prstClr>
            </a:outerShdw>
          </a:effectLst>
        </c:spPr>
      </c:pivotFmt>
      <c:pivotFmt>
        <c:idx val="882"/>
        <c:spPr>
          <a:solidFill>
            <a:schemeClr val="accent1"/>
          </a:solidFill>
          <a:ln>
            <a:noFill/>
          </a:ln>
          <a:effectLst>
            <a:outerShdw blurRad="317500" algn="ctr" rotWithShape="0">
              <a:prstClr val="black">
                <a:alpha val="25000"/>
              </a:prstClr>
            </a:outerShdw>
          </a:effectLst>
        </c:spPr>
      </c:pivotFmt>
      <c:pivotFmt>
        <c:idx val="883"/>
        <c:spPr>
          <a:solidFill>
            <a:schemeClr val="accent1"/>
          </a:solidFill>
          <a:ln>
            <a:noFill/>
          </a:ln>
          <a:effectLst>
            <a:outerShdw blurRad="317500" algn="ctr" rotWithShape="0">
              <a:prstClr val="black">
                <a:alpha val="25000"/>
              </a:prstClr>
            </a:outerShdw>
          </a:effectLst>
        </c:spPr>
      </c:pivotFmt>
      <c:pivotFmt>
        <c:idx val="884"/>
        <c:spPr>
          <a:solidFill>
            <a:schemeClr val="accent1"/>
          </a:solidFill>
          <a:ln>
            <a:noFill/>
          </a:ln>
          <a:effectLst>
            <a:outerShdw blurRad="317500" algn="ctr" rotWithShape="0">
              <a:prstClr val="black">
                <a:alpha val="25000"/>
              </a:prstClr>
            </a:outerShdw>
          </a:effectLst>
        </c:spPr>
      </c:pivotFmt>
      <c:pivotFmt>
        <c:idx val="885"/>
        <c:spPr>
          <a:solidFill>
            <a:schemeClr val="accent1"/>
          </a:solidFill>
          <a:ln>
            <a:noFill/>
          </a:ln>
          <a:effectLst>
            <a:outerShdw blurRad="317500" algn="ctr" rotWithShape="0">
              <a:prstClr val="black">
                <a:alpha val="25000"/>
              </a:prstClr>
            </a:outerShdw>
          </a:effectLst>
        </c:spPr>
      </c:pivotFmt>
      <c:pivotFmt>
        <c:idx val="886"/>
        <c:spPr>
          <a:solidFill>
            <a:schemeClr val="accent1"/>
          </a:solidFill>
          <a:ln>
            <a:noFill/>
          </a:ln>
          <a:effectLst>
            <a:outerShdw blurRad="317500" algn="ctr" rotWithShape="0">
              <a:prstClr val="black">
                <a:alpha val="25000"/>
              </a:prstClr>
            </a:outerShdw>
          </a:effectLst>
        </c:spPr>
      </c:pivotFmt>
      <c:pivotFmt>
        <c:idx val="887"/>
        <c:spPr>
          <a:solidFill>
            <a:schemeClr val="accent1"/>
          </a:solidFill>
          <a:ln>
            <a:noFill/>
          </a:ln>
          <a:effectLst>
            <a:outerShdw blurRad="317500" algn="ctr" rotWithShape="0">
              <a:prstClr val="black">
                <a:alpha val="25000"/>
              </a:prstClr>
            </a:outerShdw>
          </a:effectLst>
        </c:spPr>
      </c:pivotFmt>
      <c:pivotFmt>
        <c:idx val="888"/>
        <c:spPr>
          <a:solidFill>
            <a:schemeClr val="accent1"/>
          </a:solidFill>
          <a:ln>
            <a:noFill/>
          </a:ln>
          <a:effectLst>
            <a:outerShdw blurRad="317500" algn="ctr" rotWithShape="0">
              <a:prstClr val="black">
                <a:alpha val="25000"/>
              </a:prstClr>
            </a:outerShdw>
          </a:effectLst>
        </c:spPr>
      </c:pivotFmt>
      <c:pivotFmt>
        <c:idx val="889"/>
        <c:spPr>
          <a:solidFill>
            <a:schemeClr val="accent1"/>
          </a:solidFill>
          <a:ln>
            <a:noFill/>
          </a:ln>
          <a:effectLst>
            <a:outerShdw blurRad="317500" algn="ctr" rotWithShape="0">
              <a:prstClr val="black">
                <a:alpha val="25000"/>
              </a:prstClr>
            </a:outerShdw>
          </a:effectLst>
        </c:spPr>
      </c:pivotFmt>
      <c:pivotFmt>
        <c:idx val="890"/>
        <c:spPr>
          <a:solidFill>
            <a:schemeClr val="accent1"/>
          </a:solidFill>
          <a:ln>
            <a:noFill/>
          </a:ln>
          <a:effectLst>
            <a:outerShdw blurRad="317500" algn="ctr" rotWithShape="0">
              <a:prstClr val="black">
                <a:alpha val="25000"/>
              </a:prstClr>
            </a:outerShdw>
          </a:effectLst>
        </c:spPr>
      </c:pivotFmt>
      <c:pivotFmt>
        <c:idx val="891"/>
        <c:spPr>
          <a:solidFill>
            <a:schemeClr val="accent1"/>
          </a:solidFill>
          <a:ln>
            <a:noFill/>
          </a:ln>
          <a:effectLst>
            <a:outerShdw blurRad="317500" algn="ctr" rotWithShape="0">
              <a:prstClr val="black">
                <a:alpha val="25000"/>
              </a:prstClr>
            </a:outerShdw>
          </a:effectLst>
        </c:spPr>
      </c:pivotFmt>
      <c:pivotFmt>
        <c:idx val="892"/>
        <c:spPr>
          <a:solidFill>
            <a:schemeClr val="accent1"/>
          </a:solidFill>
          <a:ln>
            <a:noFill/>
          </a:ln>
          <a:effectLst>
            <a:outerShdw blurRad="317500" algn="ctr" rotWithShape="0">
              <a:prstClr val="black">
                <a:alpha val="25000"/>
              </a:prstClr>
            </a:outerShdw>
          </a:effectLst>
        </c:spPr>
      </c:pivotFmt>
      <c:pivotFmt>
        <c:idx val="893"/>
        <c:spPr>
          <a:solidFill>
            <a:schemeClr val="accent1"/>
          </a:solidFill>
          <a:ln>
            <a:noFill/>
          </a:ln>
          <a:effectLst>
            <a:outerShdw blurRad="317500" algn="ctr" rotWithShape="0">
              <a:prstClr val="black">
                <a:alpha val="25000"/>
              </a:prstClr>
            </a:outerShdw>
          </a:effectLst>
        </c:spPr>
      </c:pivotFmt>
      <c:pivotFmt>
        <c:idx val="894"/>
        <c:spPr>
          <a:solidFill>
            <a:schemeClr val="accent1"/>
          </a:solidFill>
          <a:ln>
            <a:noFill/>
          </a:ln>
          <a:effectLst>
            <a:outerShdw blurRad="317500" algn="ctr" rotWithShape="0">
              <a:prstClr val="black">
                <a:alpha val="25000"/>
              </a:prstClr>
            </a:outerShdw>
          </a:effectLst>
        </c:spPr>
      </c:pivotFmt>
      <c:pivotFmt>
        <c:idx val="895"/>
        <c:spPr>
          <a:solidFill>
            <a:schemeClr val="accent1"/>
          </a:solidFill>
          <a:ln>
            <a:noFill/>
          </a:ln>
          <a:effectLst>
            <a:outerShdw blurRad="317500" algn="ctr" rotWithShape="0">
              <a:prstClr val="black">
                <a:alpha val="25000"/>
              </a:prstClr>
            </a:outerShdw>
          </a:effectLst>
        </c:spPr>
      </c:pivotFmt>
      <c:pivotFmt>
        <c:idx val="896"/>
        <c:spPr>
          <a:solidFill>
            <a:schemeClr val="accent1"/>
          </a:solidFill>
          <a:ln>
            <a:noFill/>
          </a:ln>
          <a:effectLst>
            <a:outerShdw blurRad="317500" algn="ctr" rotWithShape="0">
              <a:prstClr val="black">
                <a:alpha val="25000"/>
              </a:prstClr>
            </a:outerShdw>
          </a:effectLst>
        </c:spPr>
      </c:pivotFmt>
      <c:pivotFmt>
        <c:idx val="897"/>
        <c:spPr>
          <a:solidFill>
            <a:schemeClr val="accent1"/>
          </a:solidFill>
          <a:ln>
            <a:noFill/>
          </a:ln>
          <a:effectLst>
            <a:outerShdw blurRad="317500" algn="ctr" rotWithShape="0">
              <a:prstClr val="black">
                <a:alpha val="25000"/>
              </a:prstClr>
            </a:outerShdw>
          </a:effectLst>
        </c:spPr>
      </c:pivotFmt>
      <c:pivotFmt>
        <c:idx val="898"/>
        <c:spPr>
          <a:solidFill>
            <a:schemeClr val="accent1"/>
          </a:solidFill>
          <a:ln>
            <a:noFill/>
          </a:ln>
          <a:effectLst>
            <a:outerShdw blurRad="317500" algn="ctr" rotWithShape="0">
              <a:prstClr val="black">
                <a:alpha val="25000"/>
              </a:prstClr>
            </a:outerShdw>
          </a:effectLst>
        </c:spPr>
      </c:pivotFmt>
      <c:pivotFmt>
        <c:idx val="899"/>
        <c:spPr>
          <a:solidFill>
            <a:schemeClr val="accent1"/>
          </a:solidFill>
          <a:ln>
            <a:noFill/>
          </a:ln>
          <a:effectLst>
            <a:outerShdw blurRad="317500" algn="ctr" rotWithShape="0">
              <a:prstClr val="black">
                <a:alpha val="25000"/>
              </a:prstClr>
            </a:outerShdw>
          </a:effectLst>
        </c:spPr>
      </c:pivotFmt>
      <c:pivotFmt>
        <c:idx val="900"/>
        <c:spPr>
          <a:solidFill>
            <a:schemeClr val="accent1"/>
          </a:solidFill>
          <a:ln>
            <a:noFill/>
          </a:ln>
          <a:effectLst>
            <a:outerShdw blurRad="317500" algn="ctr" rotWithShape="0">
              <a:prstClr val="black">
                <a:alpha val="25000"/>
              </a:prstClr>
            </a:outerShdw>
          </a:effectLst>
        </c:spPr>
      </c:pivotFmt>
      <c:pivotFmt>
        <c:idx val="901"/>
        <c:spPr>
          <a:solidFill>
            <a:schemeClr val="accent1"/>
          </a:solidFill>
          <a:ln>
            <a:noFill/>
          </a:ln>
          <a:effectLst>
            <a:outerShdw blurRad="317500" algn="ctr" rotWithShape="0">
              <a:prstClr val="black">
                <a:alpha val="25000"/>
              </a:prstClr>
            </a:outerShdw>
          </a:effectLst>
        </c:spPr>
      </c:pivotFmt>
      <c:pivotFmt>
        <c:idx val="902"/>
        <c:spPr>
          <a:solidFill>
            <a:schemeClr val="accent1"/>
          </a:solidFill>
          <a:ln>
            <a:noFill/>
          </a:ln>
          <a:effectLst>
            <a:outerShdw blurRad="317500" algn="ctr" rotWithShape="0">
              <a:prstClr val="black">
                <a:alpha val="25000"/>
              </a:prstClr>
            </a:outerShdw>
          </a:effectLst>
        </c:spPr>
      </c:pivotFmt>
      <c:pivotFmt>
        <c:idx val="903"/>
        <c:spPr>
          <a:solidFill>
            <a:schemeClr val="accent1"/>
          </a:solidFill>
          <a:ln>
            <a:noFill/>
          </a:ln>
          <a:effectLst>
            <a:outerShdw blurRad="317500" algn="ctr" rotWithShape="0">
              <a:prstClr val="black">
                <a:alpha val="25000"/>
              </a:prstClr>
            </a:outerShdw>
          </a:effectLst>
        </c:spPr>
      </c:pivotFmt>
      <c:pivotFmt>
        <c:idx val="904"/>
        <c:spPr>
          <a:solidFill>
            <a:schemeClr val="accent1"/>
          </a:solidFill>
          <a:ln>
            <a:noFill/>
          </a:ln>
          <a:effectLst>
            <a:outerShdw blurRad="317500" algn="ctr" rotWithShape="0">
              <a:prstClr val="black">
                <a:alpha val="25000"/>
              </a:prstClr>
            </a:outerShdw>
          </a:effectLst>
        </c:spPr>
      </c:pivotFmt>
      <c:pivotFmt>
        <c:idx val="905"/>
        <c:spPr>
          <a:solidFill>
            <a:schemeClr val="accent1"/>
          </a:solidFill>
          <a:ln>
            <a:noFill/>
          </a:ln>
          <a:effectLst>
            <a:outerShdw blurRad="317500" algn="ctr" rotWithShape="0">
              <a:prstClr val="black">
                <a:alpha val="25000"/>
              </a:prstClr>
            </a:outerShdw>
          </a:effectLst>
        </c:spPr>
      </c:pivotFmt>
      <c:pivotFmt>
        <c:idx val="906"/>
        <c:spPr>
          <a:solidFill>
            <a:schemeClr val="accent1"/>
          </a:solidFill>
          <a:ln>
            <a:noFill/>
          </a:ln>
          <a:effectLst>
            <a:outerShdw blurRad="317500" algn="ctr" rotWithShape="0">
              <a:prstClr val="black">
                <a:alpha val="25000"/>
              </a:prstClr>
            </a:outerShdw>
          </a:effectLst>
        </c:spPr>
      </c:pivotFmt>
      <c:pivotFmt>
        <c:idx val="907"/>
        <c:spPr>
          <a:solidFill>
            <a:schemeClr val="accent1"/>
          </a:solidFill>
          <a:ln>
            <a:noFill/>
          </a:ln>
          <a:effectLst>
            <a:outerShdw blurRad="317500" algn="ctr" rotWithShape="0">
              <a:prstClr val="black">
                <a:alpha val="25000"/>
              </a:prstClr>
            </a:outerShdw>
          </a:effectLst>
        </c:spPr>
      </c:pivotFmt>
      <c:pivotFmt>
        <c:idx val="908"/>
        <c:spPr>
          <a:solidFill>
            <a:schemeClr val="accent1"/>
          </a:solidFill>
          <a:ln>
            <a:noFill/>
          </a:ln>
          <a:effectLst>
            <a:outerShdw blurRad="317500" algn="ctr" rotWithShape="0">
              <a:prstClr val="black">
                <a:alpha val="25000"/>
              </a:prstClr>
            </a:outerShdw>
          </a:effectLst>
        </c:spPr>
      </c:pivotFmt>
      <c:pivotFmt>
        <c:idx val="909"/>
        <c:spPr>
          <a:solidFill>
            <a:schemeClr val="accent1"/>
          </a:solidFill>
          <a:ln>
            <a:noFill/>
          </a:ln>
          <a:effectLst>
            <a:outerShdw blurRad="317500" algn="ctr" rotWithShape="0">
              <a:prstClr val="black">
                <a:alpha val="25000"/>
              </a:prstClr>
            </a:outerShdw>
          </a:effectLst>
        </c:spPr>
      </c:pivotFmt>
      <c:pivotFmt>
        <c:idx val="910"/>
        <c:spPr>
          <a:solidFill>
            <a:schemeClr val="accent1"/>
          </a:solidFill>
          <a:ln>
            <a:noFill/>
          </a:ln>
          <a:effectLst>
            <a:outerShdw blurRad="317500" algn="ctr" rotWithShape="0">
              <a:prstClr val="black">
                <a:alpha val="25000"/>
              </a:prstClr>
            </a:outerShdw>
          </a:effectLst>
        </c:spPr>
      </c:pivotFmt>
      <c:pivotFmt>
        <c:idx val="911"/>
        <c:spPr>
          <a:solidFill>
            <a:schemeClr val="accent1"/>
          </a:solidFill>
          <a:ln>
            <a:noFill/>
          </a:ln>
          <a:effectLst>
            <a:outerShdw blurRad="317500" algn="ctr" rotWithShape="0">
              <a:prstClr val="black">
                <a:alpha val="25000"/>
              </a:prstClr>
            </a:outerShdw>
          </a:effectLst>
        </c:spPr>
      </c:pivotFmt>
      <c:pivotFmt>
        <c:idx val="912"/>
        <c:spPr>
          <a:solidFill>
            <a:schemeClr val="accent1"/>
          </a:solidFill>
          <a:ln>
            <a:noFill/>
          </a:ln>
          <a:effectLst>
            <a:outerShdw blurRad="317500" algn="ctr" rotWithShape="0">
              <a:prstClr val="black">
                <a:alpha val="25000"/>
              </a:prstClr>
            </a:outerShdw>
          </a:effectLst>
        </c:spPr>
      </c:pivotFmt>
      <c:pivotFmt>
        <c:idx val="913"/>
        <c:spPr>
          <a:solidFill>
            <a:schemeClr val="accent1"/>
          </a:solidFill>
          <a:ln>
            <a:noFill/>
          </a:ln>
          <a:effectLst>
            <a:outerShdw blurRad="317500" algn="ctr" rotWithShape="0">
              <a:prstClr val="black">
                <a:alpha val="25000"/>
              </a:prstClr>
            </a:outerShdw>
          </a:effectLst>
        </c:spPr>
      </c:pivotFmt>
      <c:pivotFmt>
        <c:idx val="914"/>
        <c:spPr>
          <a:solidFill>
            <a:schemeClr val="accent1"/>
          </a:solidFill>
          <a:ln>
            <a:noFill/>
          </a:ln>
          <a:effectLst>
            <a:outerShdw blurRad="317500" algn="ctr" rotWithShape="0">
              <a:prstClr val="black">
                <a:alpha val="25000"/>
              </a:prstClr>
            </a:outerShdw>
          </a:effectLst>
        </c:spPr>
      </c:pivotFmt>
      <c:pivotFmt>
        <c:idx val="915"/>
        <c:spPr>
          <a:solidFill>
            <a:schemeClr val="accent1"/>
          </a:solidFill>
          <a:ln>
            <a:noFill/>
          </a:ln>
          <a:effectLst>
            <a:outerShdw blurRad="317500" algn="ctr" rotWithShape="0">
              <a:prstClr val="black">
                <a:alpha val="25000"/>
              </a:prstClr>
            </a:outerShdw>
          </a:effectLst>
        </c:spPr>
      </c:pivotFmt>
      <c:pivotFmt>
        <c:idx val="916"/>
        <c:spPr>
          <a:solidFill>
            <a:schemeClr val="accent1"/>
          </a:solidFill>
          <a:ln>
            <a:noFill/>
          </a:ln>
          <a:effectLst>
            <a:outerShdw blurRad="317500" algn="ctr" rotWithShape="0">
              <a:prstClr val="black">
                <a:alpha val="25000"/>
              </a:prstClr>
            </a:outerShdw>
          </a:effectLst>
        </c:spPr>
      </c:pivotFmt>
      <c:pivotFmt>
        <c:idx val="917"/>
        <c:spPr>
          <a:solidFill>
            <a:schemeClr val="accent1"/>
          </a:solidFill>
          <a:ln>
            <a:noFill/>
          </a:ln>
          <a:effectLst>
            <a:outerShdw blurRad="317500" algn="ctr" rotWithShape="0">
              <a:prstClr val="black">
                <a:alpha val="25000"/>
              </a:prstClr>
            </a:outerShdw>
          </a:effectLst>
        </c:spPr>
      </c:pivotFmt>
      <c:pivotFmt>
        <c:idx val="918"/>
        <c:spPr>
          <a:solidFill>
            <a:schemeClr val="accent1"/>
          </a:solidFill>
          <a:ln>
            <a:noFill/>
          </a:ln>
          <a:effectLst>
            <a:outerShdw blurRad="317500" algn="ctr" rotWithShape="0">
              <a:prstClr val="black">
                <a:alpha val="25000"/>
              </a:prstClr>
            </a:outerShdw>
          </a:effectLst>
        </c:spPr>
      </c:pivotFmt>
      <c:pivotFmt>
        <c:idx val="919"/>
        <c:spPr>
          <a:solidFill>
            <a:schemeClr val="accent1"/>
          </a:solidFill>
          <a:ln>
            <a:noFill/>
          </a:ln>
          <a:effectLst>
            <a:outerShdw blurRad="317500" algn="ctr" rotWithShape="0">
              <a:prstClr val="black">
                <a:alpha val="25000"/>
              </a:prstClr>
            </a:outerShdw>
          </a:effectLst>
        </c:spPr>
      </c:pivotFmt>
      <c:pivotFmt>
        <c:idx val="920"/>
        <c:spPr>
          <a:solidFill>
            <a:schemeClr val="accent1"/>
          </a:solidFill>
          <a:ln>
            <a:noFill/>
          </a:ln>
          <a:effectLst>
            <a:outerShdw blurRad="317500" algn="ctr" rotWithShape="0">
              <a:prstClr val="black">
                <a:alpha val="25000"/>
              </a:prstClr>
            </a:outerShdw>
          </a:effectLst>
        </c:spPr>
      </c:pivotFmt>
      <c:pivotFmt>
        <c:idx val="921"/>
        <c:spPr>
          <a:solidFill>
            <a:schemeClr val="accent1"/>
          </a:solidFill>
          <a:ln>
            <a:noFill/>
          </a:ln>
          <a:effectLst>
            <a:outerShdw blurRad="317500" algn="ctr" rotWithShape="0">
              <a:prstClr val="black">
                <a:alpha val="25000"/>
              </a:prstClr>
            </a:outerShdw>
          </a:effectLst>
        </c:spPr>
      </c:pivotFmt>
      <c:pivotFmt>
        <c:idx val="922"/>
        <c:spPr>
          <a:solidFill>
            <a:schemeClr val="accent1"/>
          </a:solidFill>
          <a:ln>
            <a:noFill/>
          </a:ln>
          <a:effectLst>
            <a:outerShdw blurRad="317500" algn="ctr" rotWithShape="0">
              <a:prstClr val="black">
                <a:alpha val="25000"/>
              </a:prstClr>
            </a:outerShdw>
          </a:effectLst>
        </c:spPr>
      </c:pivotFmt>
      <c:pivotFmt>
        <c:idx val="923"/>
        <c:spPr>
          <a:solidFill>
            <a:schemeClr val="accent1"/>
          </a:solidFill>
          <a:ln>
            <a:noFill/>
          </a:ln>
          <a:effectLst>
            <a:outerShdw blurRad="317500" algn="ctr" rotWithShape="0">
              <a:prstClr val="black">
                <a:alpha val="25000"/>
              </a:prstClr>
            </a:outerShdw>
          </a:effectLst>
        </c:spPr>
      </c:pivotFmt>
      <c:pivotFmt>
        <c:idx val="924"/>
        <c:spPr>
          <a:solidFill>
            <a:schemeClr val="accent1"/>
          </a:solidFill>
          <a:ln>
            <a:noFill/>
          </a:ln>
          <a:effectLst>
            <a:outerShdw blurRad="317500" algn="ctr" rotWithShape="0">
              <a:prstClr val="black">
                <a:alpha val="25000"/>
              </a:prstClr>
            </a:outerShdw>
          </a:effectLst>
        </c:spPr>
      </c:pivotFmt>
      <c:pivotFmt>
        <c:idx val="925"/>
        <c:spPr>
          <a:solidFill>
            <a:schemeClr val="accent1"/>
          </a:solidFill>
          <a:ln>
            <a:noFill/>
          </a:ln>
          <a:effectLst>
            <a:outerShdw blurRad="317500" algn="ctr" rotWithShape="0">
              <a:prstClr val="black">
                <a:alpha val="25000"/>
              </a:prstClr>
            </a:outerShdw>
          </a:effectLst>
        </c:spPr>
      </c:pivotFmt>
      <c:pivotFmt>
        <c:idx val="926"/>
        <c:spPr>
          <a:solidFill>
            <a:schemeClr val="accent1"/>
          </a:solidFill>
          <a:ln>
            <a:noFill/>
          </a:ln>
          <a:effectLst>
            <a:outerShdw blurRad="317500" algn="ctr" rotWithShape="0">
              <a:prstClr val="black">
                <a:alpha val="25000"/>
              </a:prstClr>
            </a:outerShdw>
          </a:effectLst>
        </c:spPr>
      </c:pivotFmt>
      <c:pivotFmt>
        <c:idx val="927"/>
        <c:spPr>
          <a:solidFill>
            <a:schemeClr val="accent1"/>
          </a:solidFill>
          <a:ln>
            <a:noFill/>
          </a:ln>
          <a:effectLst>
            <a:outerShdw blurRad="317500" algn="ctr" rotWithShape="0">
              <a:prstClr val="black">
                <a:alpha val="25000"/>
              </a:prstClr>
            </a:outerShdw>
          </a:effectLst>
        </c:spPr>
      </c:pivotFmt>
      <c:pivotFmt>
        <c:idx val="928"/>
        <c:spPr>
          <a:solidFill>
            <a:schemeClr val="accent1"/>
          </a:solidFill>
          <a:ln>
            <a:noFill/>
          </a:ln>
          <a:effectLst>
            <a:outerShdw blurRad="317500" algn="ctr" rotWithShape="0">
              <a:prstClr val="black">
                <a:alpha val="25000"/>
              </a:prstClr>
            </a:outerShdw>
          </a:effectLst>
        </c:spPr>
      </c:pivotFmt>
      <c:pivotFmt>
        <c:idx val="929"/>
        <c:spPr>
          <a:solidFill>
            <a:schemeClr val="accent1"/>
          </a:solidFill>
          <a:ln>
            <a:noFill/>
          </a:ln>
          <a:effectLst>
            <a:outerShdw blurRad="317500" algn="ctr" rotWithShape="0">
              <a:prstClr val="black">
                <a:alpha val="25000"/>
              </a:prstClr>
            </a:outerShdw>
          </a:effectLst>
        </c:spPr>
      </c:pivotFmt>
      <c:pivotFmt>
        <c:idx val="930"/>
        <c:spPr>
          <a:solidFill>
            <a:schemeClr val="accent1"/>
          </a:solidFill>
          <a:ln>
            <a:noFill/>
          </a:ln>
          <a:effectLst>
            <a:outerShdw blurRad="317500" algn="ctr" rotWithShape="0">
              <a:prstClr val="black">
                <a:alpha val="25000"/>
              </a:prstClr>
            </a:outerShdw>
          </a:effectLst>
        </c:spPr>
      </c:pivotFmt>
      <c:pivotFmt>
        <c:idx val="931"/>
        <c:spPr>
          <a:solidFill>
            <a:schemeClr val="accent1"/>
          </a:solidFill>
          <a:ln>
            <a:noFill/>
          </a:ln>
          <a:effectLst>
            <a:outerShdw blurRad="317500" algn="ctr" rotWithShape="0">
              <a:prstClr val="black">
                <a:alpha val="25000"/>
              </a:prstClr>
            </a:outerShdw>
          </a:effectLst>
        </c:spPr>
      </c:pivotFmt>
      <c:pivotFmt>
        <c:idx val="932"/>
        <c:spPr>
          <a:solidFill>
            <a:schemeClr val="accent1"/>
          </a:solidFill>
          <a:ln>
            <a:noFill/>
          </a:ln>
          <a:effectLst>
            <a:outerShdw blurRad="317500" algn="ctr" rotWithShape="0">
              <a:prstClr val="black">
                <a:alpha val="25000"/>
              </a:prstClr>
            </a:outerShdw>
          </a:effectLst>
        </c:spPr>
      </c:pivotFmt>
      <c:pivotFmt>
        <c:idx val="933"/>
        <c:spPr>
          <a:solidFill>
            <a:schemeClr val="accent1"/>
          </a:solidFill>
          <a:ln>
            <a:noFill/>
          </a:ln>
          <a:effectLst>
            <a:outerShdw blurRad="317500" algn="ctr" rotWithShape="0">
              <a:prstClr val="black">
                <a:alpha val="25000"/>
              </a:prstClr>
            </a:outerShdw>
          </a:effectLst>
        </c:spPr>
      </c:pivotFmt>
      <c:pivotFmt>
        <c:idx val="934"/>
        <c:spPr>
          <a:solidFill>
            <a:schemeClr val="accent1"/>
          </a:solidFill>
          <a:ln>
            <a:noFill/>
          </a:ln>
          <a:effectLst>
            <a:outerShdw blurRad="317500" algn="ctr" rotWithShape="0">
              <a:prstClr val="black">
                <a:alpha val="25000"/>
              </a:prstClr>
            </a:outerShdw>
          </a:effectLst>
        </c:spPr>
      </c:pivotFmt>
      <c:pivotFmt>
        <c:idx val="935"/>
        <c:spPr>
          <a:solidFill>
            <a:schemeClr val="accent1"/>
          </a:solidFill>
          <a:ln>
            <a:noFill/>
          </a:ln>
          <a:effectLst>
            <a:outerShdw blurRad="317500" algn="ctr" rotWithShape="0">
              <a:prstClr val="black">
                <a:alpha val="25000"/>
              </a:prstClr>
            </a:outerShdw>
          </a:effectLst>
        </c:spPr>
      </c:pivotFmt>
      <c:pivotFmt>
        <c:idx val="936"/>
        <c:spPr>
          <a:solidFill>
            <a:schemeClr val="accent1"/>
          </a:solidFill>
          <a:ln>
            <a:noFill/>
          </a:ln>
          <a:effectLst>
            <a:outerShdw blurRad="317500" algn="ctr" rotWithShape="0">
              <a:prstClr val="black">
                <a:alpha val="25000"/>
              </a:prstClr>
            </a:outerShdw>
          </a:effectLst>
        </c:spPr>
      </c:pivotFmt>
      <c:pivotFmt>
        <c:idx val="937"/>
        <c:spPr>
          <a:solidFill>
            <a:schemeClr val="accent1"/>
          </a:solidFill>
          <a:ln>
            <a:noFill/>
          </a:ln>
          <a:effectLst>
            <a:outerShdw blurRad="317500" algn="ctr" rotWithShape="0">
              <a:prstClr val="black">
                <a:alpha val="25000"/>
              </a:prstClr>
            </a:outerShdw>
          </a:effectLst>
        </c:spPr>
      </c:pivotFmt>
      <c:pivotFmt>
        <c:idx val="938"/>
        <c:spPr>
          <a:solidFill>
            <a:schemeClr val="accent1"/>
          </a:solidFill>
          <a:ln>
            <a:noFill/>
          </a:ln>
          <a:effectLst>
            <a:outerShdw blurRad="317500" algn="ctr" rotWithShape="0">
              <a:prstClr val="black">
                <a:alpha val="25000"/>
              </a:prstClr>
            </a:outerShdw>
          </a:effectLst>
        </c:spPr>
      </c:pivotFmt>
      <c:pivotFmt>
        <c:idx val="939"/>
        <c:spPr>
          <a:solidFill>
            <a:schemeClr val="accent1"/>
          </a:solidFill>
          <a:ln>
            <a:noFill/>
          </a:ln>
          <a:effectLst>
            <a:outerShdw blurRad="317500" algn="ctr" rotWithShape="0">
              <a:prstClr val="black">
                <a:alpha val="25000"/>
              </a:prstClr>
            </a:outerShdw>
          </a:effectLst>
        </c:spPr>
      </c:pivotFmt>
      <c:pivotFmt>
        <c:idx val="940"/>
        <c:spPr>
          <a:solidFill>
            <a:schemeClr val="accent1"/>
          </a:solidFill>
          <a:ln>
            <a:noFill/>
          </a:ln>
          <a:effectLst>
            <a:outerShdw blurRad="317500" algn="ctr" rotWithShape="0">
              <a:prstClr val="black">
                <a:alpha val="25000"/>
              </a:prstClr>
            </a:outerShdw>
          </a:effectLst>
        </c:spPr>
      </c:pivotFmt>
      <c:pivotFmt>
        <c:idx val="941"/>
        <c:spPr>
          <a:solidFill>
            <a:schemeClr val="accent1"/>
          </a:solidFill>
          <a:ln>
            <a:noFill/>
          </a:ln>
          <a:effectLst>
            <a:outerShdw blurRad="317500" algn="ctr" rotWithShape="0">
              <a:prstClr val="black">
                <a:alpha val="25000"/>
              </a:prstClr>
            </a:outerShdw>
          </a:effectLst>
        </c:spPr>
      </c:pivotFmt>
      <c:pivotFmt>
        <c:idx val="942"/>
        <c:spPr>
          <a:solidFill>
            <a:schemeClr val="accent1"/>
          </a:solidFill>
          <a:ln>
            <a:noFill/>
          </a:ln>
          <a:effectLst>
            <a:outerShdw blurRad="317500" algn="ctr" rotWithShape="0">
              <a:prstClr val="black">
                <a:alpha val="25000"/>
              </a:prstClr>
            </a:outerShdw>
          </a:effectLst>
        </c:spPr>
      </c:pivotFmt>
      <c:pivotFmt>
        <c:idx val="943"/>
        <c:spPr>
          <a:solidFill>
            <a:schemeClr val="accent1"/>
          </a:solidFill>
          <a:ln>
            <a:noFill/>
          </a:ln>
          <a:effectLst>
            <a:outerShdw blurRad="317500" algn="ctr" rotWithShape="0">
              <a:prstClr val="black">
                <a:alpha val="25000"/>
              </a:prstClr>
            </a:outerShdw>
          </a:effectLst>
        </c:spPr>
      </c:pivotFmt>
      <c:pivotFmt>
        <c:idx val="944"/>
        <c:spPr>
          <a:solidFill>
            <a:schemeClr val="accent1"/>
          </a:solidFill>
          <a:ln>
            <a:noFill/>
          </a:ln>
          <a:effectLst>
            <a:outerShdw blurRad="317500" algn="ctr" rotWithShape="0">
              <a:prstClr val="black">
                <a:alpha val="25000"/>
              </a:prstClr>
            </a:outerShdw>
          </a:effectLst>
        </c:spPr>
      </c:pivotFmt>
      <c:pivotFmt>
        <c:idx val="945"/>
        <c:spPr>
          <a:solidFill>
            <a:schemeClr val="accent1"/>
          </a:solidFill>
          <a:ln>
            <a:noFill/>
          </a:ln>
          <a:effectLst>
            <a:outerShdw blurRad="317500" algn="ctr" rotWithShape="0">
              <a:prstClr val="black">
                <a:alpha val="25000"/>
              </a:prstClr>
            </a:outerShdw>
          </a:effectLst>
        </c:spPr>
      </c:pivotFmt>
      <c:pivotFmt>
        <c:idx val="946"/>
        <c:spPr>
          <a:solidFill>
            <a:schemeClr val="accent1"/>
          </a:solidFill>
          <a:ln>
            <a:noFill/>
          </a:ln>
          <a:effectLst>
            <a:outerShdw blurRad="317500" algn="ctr" rotWithShape="0">
              <a:prstClr val="black">
                <a:alpha val="25000"/>
              </a:prstClr>
            </a:outerShdw>
          </a:effectLst>
        </c:spPr>
      </c:pivotFmt>
      <c:pivotFmt>
        <c:idx val="947"/>
        <c:spPr>
          <a:solidFill>
            <a:schemeClr val="accent1"/>
          </a:solidFill>
          <a:ln>
            <a:noFill/>
          </a:ln>
          <a:effectLst>
            <a:outerShdw blurRad="317500" algn="ctr" rotWithShape="0">
              <a:prstClr val="black">
                <a:alpha val="25000"/>
              </a:prstClr>
            </a:outerShdw>
          </a:effectLst>
        </c:spPr>
      </c:pivotFmt>
      <c:pivotFmt>
        <c:idx val="948"/>
        <c:spPr>
          <a:solidFill>
            <a:schemeClr val="accent1"/>
          </a:solidFill>
          <a:ln>
            <a:noFill/>
          </a:ln>
          <a:effectLst>
            <a:outerShdw blurRad="317500" algn="ctr" rotWithShape="0">
              <a:prstClr val="black">
                <a:alpha val="25000"/>
              </a:prstClr>
            </a:outerShdw>
          </a:effectLst>
        </c:spPr>
      </c:pivotFmt>
      <c:pivotFmt>
        <c:idx val="949"/>
        <c:spPr>
          <a:solidFill>
            <a:schemeClr val="accent1"/>
          </a:solidFill>
          <a:ln>
            <a:noFill/>
          </a:ln>
          <a:effectLst>
            <a:outerShdw blurRad="317500" algn="ctr" rotWithShape="0">
              <a:prstClr val="black">
                <a:alpha val="25000"/>
              </a:prstClr>
            </a:outerShdw>
          </a:effectLst>
        </c:spPr>
      </c:pivotFmt>
      <c:pivotFmt>
        <c:idx val="950"/>
        <c:spPr>
          <a:solidFill>
            <a:schemeClr val="accent1"/>
          </a:solidFill>
          <a:ln>
            <a:noFill/>
          </a:ln>
          <a:effectLst>
            <a:outerShdw blurRad="317500" algn="ctr" rotWithShape="0">
              <a:prstClr val="black">
                <a:alpha val="25000"/>
              </a:prstClr>
            </a:outerShdw>
          </a:effectLst>
        </c:spPr>
      </c:pivotFmt>
      <c:pivotFmt>
        <c:idx val="951"/>
        <c:spPr>
          <a:solidFill>
            <a:schemeClr val="accent1"/>
          </a:solidFill>
          <a:ln>
            <a:noFill/>
          </a:ln>
          <a:effectLst>
            <a:outerShdw blurRad="317500" algn="ctr" rotWithShape="0">
              <a:prstClr val="black">
                <a:alpha val="25000"/>
              </a:prstClr>
            </a:outerShdw>
          </a:effectLst>
        </c:spPr>
      </c:pivotFmt>
      <c:pivotFmt>
        <c:idx val="952"/>
        <c:spPr>
          <a:solidFill>
            <a:schemeClr val="accent1"/>
          </a:solidFill>
          <a:ln>
            <a:noFill/>
          </a:ln>
          <a:effectLst>
            <a:outerShdw blurRad="317500" algn="ctr" rotWithShape="0">
              <a:prstClr val="black">
                <a:alpha val="25000"/>
              </a:prstClr>
            </a:outerShdw>
          </a:effectLst>
        </c:spPr>
      </c:pivotFmt>
      <c:pivotFmt>
        <c:idx val="953"/>
        <c:spPr>
          <a:solidFill>
            <a:schemeClr val="accent1"/>
          </a:solidFill>
          <a:ln>
            <a:noFill/>
          </a:ln>
          <a:effectLst>
            <a:outerShdw blurRad="317500" algn="ctr" rotWithShape="0">
              <a:prstClr val="black">
                <a:alpha val="25000"/>
              </a:prstClr>
            </a:outerShdw>
          </a:effectLst>
        </c:spPr>
      </c:pivotFmt>
      <c:pivotFmt>
        <c:idx val="954"/>
        <c:spPr>
          <a:solidFill>
            <a:schemeClr val="accent1"/>
          </a:solidFill>
          <a:ln>
            <a:noFill/>
          </a:ln>
          <a:effectLst>
            <a:outerShdw blurRad="317500" algn="ctr" rotWithShape="0">
              <a:prstClr val="black">
                <a:alpha val="25000"/>
              </a:prstClr>
            </a:outerShdw>
          </a:effectLst>
        </c:spPr>
      </c:pivotFmt>
      <c:pivotFmt>
        <c:idx val="955"/>
        <c:spPr>
          <a:solidFill>
            <a:schemeClr val="accent1"/>
          </a:solidFill>
          <a:ln>
            <a:noFill/>
          </a:ln>
          <a:effectLst>
            <a:outerShdw blurRad="317500" algn="ctr" rotWithShape="0">
              <a:prstClr val="black">
                <a:alpha val="25000"/>
              </a:prstClr>
            </a:outerShdw>
          </a:effectLst>
        </c:spPr>
      </c:pivotFmt>
      <c:pivotFmt>
        <c:idx val="956"/>
        <c:spPr>
          <a:solidFill>
            <a:schemeClr val="accent1"/>
          </a:solidFill>
          <a:ln>
            <a:noFill/>
          </a:ln>
          <a:effectLst>
            <a:outerShdw blurRad="317500" algn="ctr" rotWithShape="0">
              <a:prstClr val="black">
                <a:alpha val="25000"/>
              </a:prstClr>
            </a:outerShdw>
          </a:effectLst>
        </c:spPr>
      </c:pivotFmt>
      <c:pivotFmt>
        <c:idx val="957"/>
        <c:spPr>
          <a:solidFill>
            <a:schemeClr val="accent1"/>
          </a:solidFill>
          <a:ln>
            <a:noFill/>
          </a:ln>
          <a:effectLst>
            <a:outerShdw blurRad="317500" algn="ctr" rotWithShape="0">
              <a:prstClr val="black">
                <a:alpha val="25000"/>
              </a:prstClr>
            </a:outerShdw>
          </a:effectLst>
        </c:spPr>
      </c:pivotFmt>
      <c:pivotFmt>
        <c:idx val="958"/>
        <c:spPr>
          <a:solidFill>
            <a:schemeClr val="accent1"/>
          </a:solidFill>
          <a:ln>
            <a:noFill/>
          </a:ln>
          <a:effectLst>
            <a:outerShdw blurRad="317500" algn="ctr" rotWithShape="0">
              <a:prstClr val="black">
                <a:alpha val="25000"/>
              </a:prstClr>
            </a:outerShdw>
          </a:effectLst>
        </c:spPr>
      </c:pivotFmt>
      <c:pivotFmt>
        <c:idx val="959"/>
        <c:spPr>
          <a:solidFill>
            <a:schemeClr val="accent1"/>
          </a:solidFill>
          <a:ln>
            <a:noFill/>
          </a:ln>
          <a:effectLst>
            <a:outerShdw blurRad="317500" algn="ctr" rotWithShape="0">
              <a:prstClr val="black">
                <a:alpha val="25000"/>
              </a:prstClr>
            </a:outerShdw>
          </a:effectLst>
        </c:spPr>
      </c:pivotFmt>
      <c:pivotFmt>
        <c:idx val="960"/>
        <c:spPr>
          <a:solidFill>
            <a:schemeClr val="accent1"/>
          </a:solidFill>
          <a:ln>
            <a:noFill/>
          </a:ln>
          <a:effectLst>
            <a:outerShdw blurRad="317500" algn="ctr" rotWithShape="0">
              <a:prstClr val="black">
                <a:alpha val="25000"/>
              </a:prstClr>
            </a:outerShdw>
          </a:effectLst>
        </c:spPr>
      </c:pivotFmt>
      <c:pivotFmt>
        <c:idx val="961"/>
        <c:spPr>
          <a:solidFill>
            <a:schemeClr val="accent1"/>
          </a:solidFill>
          <a:ln>
            <a:noFill/>
          </a:ln>
          <a:effectLst>
            <a:outerShdw blurRad="317500" algn="ctr" rotWithShape="0">
              <a:prstClr val="black">
                <a:alpha val="25000"/>
              </a:prstClr>
            </a:outerShdw>
          </a:effectLst>
        </c:spPr>
      </c:pivotFmt>
      <c:pivotFmt>
        <c:idx val="962"/>
        <c:spPr>
          <a:solidFill>
            <a:schemeClr val="accent1"/>
          </a:solidFill>
          <a:ln>
            <a:noFill/>
          </a:ln>
          <a:effectLst>
            <a:outerShdw blurRad="317500" algn="ctr" rotWithShape="0">
              <a:prstClr val="black">
                <a:alpha val="25000"/>
              </a:prstClr>
            </a:outerShdw>
          </a:effectLst>
        </c:spPr>
      </c:pivotFmt>
      <c:pivotFmt>
        <c:idx val="963"/>
        <c:spPr>
          <a:solidFill>
            <a:schemeClr val="accent1"/>
          </a:solidFill>
          <a:ln>
            <a:noFill/>
          </a:ln>
          <a:effectLst>
            <a:outerShdw blurRad="317500" algn="ctr" rotWithShape="0">
              <a:prstClr val="black">
                <a:alpha val="25000"/>
              </a:prstClr>
            </a:outerShdw>
          </a:effectLst>
        </c:spPr>
      </c:pivotFmt>
      <c:pivotFmt>
        <c:idx val="964"/>
        <c:spPr>
          <a:solidFill>
            <a:schemeClr val="accent1"/>
          </a:solidFill>
          <a:ln>
            <a:noFill/>
          </a:ln>
          <a:effectLst>
            <a:outerShdw blurRad="317500" algn="ctr" rotWithShape="0">
              <a:prstClr val="black">
                <a:alpha val="25000"/>
              </a:prstClr>
            </a:outerShdw>
          </a:effectLst>
        </c:spPr>
      </c:pivotFmt>
      <c:pivotFmt>
        <c:idx val="965"/>
        <c:spPr>
          <a:solidFill>
            <a:schemeClr val="accent1"/>
          </a:solidFill>
          <a:ln>
            <a:noFill/>
          </a:ln>
          <a:effectLst>
            <a:outerShdw blurRad="317500" algn="ctr" rotWithShape="0">
              <a:prstClr val="black">
                <a:alpha val="25000"/>
              </a:prstClr>
            </a:outerShdw>
          </a:effectLst>
        </c:spPr>
      </c:pivotFmt>
      <c:pivotFmt>
        <c:idx val="966"/>
        <c:spPr>
          <a:solidFill>
            <a:schemeClr val="accent1"/>
          </a:solidFill>
          <a:ln>
            <a:noFill/>
          </a:ln>
          <a:effectLst>
            <a:outerShdw blurRad="317500" algn="ctr" rotWithShape="0">
              <a:prstClr val="black">
                <a:alpha val="25000"/>
              </a:prstClr>
            </a:outerShdw>
          </a:effectLst>
        </c:spPr>
      </c:pivotFmt>
      <c:pivotFmt>
        <c:idx val="967"/>
        <c:spPr>
          <a:solidFill>
            <a:schemeClr val="accent1"/>
          </a:solidFill>
          <a:ln>
            <a:noFill/>
          </a:ln>
          <a:effectLst>
            <a:outerShdw blurRad="317500" algn="ctr" rotWithShape="0">
              <a:prstClr val="black">
                <a:alpha val="25000"/>
              </a:prstClr>
            </a:outerShdw>
          </a:effectLst>
        </c:spPr>
      </c:pivotFmt>
      <c:pivotFmt>
        <c:idx val="968"/>
        <c:spPr>
          <a:solidFill>
            <a:schemeClr val="accent1"/>
          </a:solidFill>
          <a:ln>
            <a:noFill/>
          </a:ln>
          <a:effectLst>
            <a:outerShdw blurRad="317500" algn="ctr" rotWithShape="0">
              <a:prstClr val="black">
                <a:alpha val="25000"/>
              </a:prstClr>
            </a:outerShdw>
          </a:effectLst>
        </c:spPr>
      </c:pivotFmt>
      <c:pivotFmt>
        <c:idx val="969"/>
        <c:spPr>
          <a:solidFill>
            <a:schemeClr val="accent1"/>
          </a:solidFill>
          <a:ln>
            <a:noFill/>
          </a:ln>
          <a:effectLst>
            <a:outerShdw blurRad="317500" algn="ctr" rotWithShape="0">
              <a:prstClr val="black">
                <a:alpha val="25000"/>
              </a:prstClr>
            </a:outerShdw>
          </a:effectLst>
        </c:spPr>
      </c:pivotFmt>
      <c:pivotFmt>
        <c:idx val="970"/>
        <c:spPr>
          <a:solidFill>
            <a:schemeClr val="accent1"/>
          </a:solidFill>
          <a:ln>
            <a:noFill/>
          </a:ln>
          <a:effectLst>
            <a:outerShdw blurRad="317500" algn="ctr" rotWithShape="0">
              <a:prstClr val="black">
                <a:alpha val="25000"/>
              </a:prstClr>
            </a:outerShdw>
          </a:effectLst>
        </c:spPr>
      </c:pivotFmt>
      <c:pivotFmt>
        <c:idx val="971"/>
        <c:spPr>
          <a:solidFill>
            <a:schemeClr val="accent1"/>
          </a:solidFill>
          <a:ln>
            <a:noFill/>
          </a:ln>
          <a:effectLst>
            <a:outerShdw blurRad="317500" algn="ctr" rotWithShape="0">
              <a:prstClr val="black">
                <a:alpha val="25000"/>
              </a:prstClr>
            </a:outerShdw>
          </a:effectLst>
        </c:spPr>
      </c:pivotFmt>
      <c:pivotFmt>
        <c:idx val="972"/>
        <c:spPr>
          <a:solidFill>
            <a:schemeClr val="accent1"/>
          </a:solidFill>
          <a:ln>
            <a:noFill/>
          </a:ln>
          <a:effectLst>
            <a:outerShdw blurRad="317500" algn="ctr" rotWithShape="0">
              <a:prstClr val="black">
                <a:alpha val="25000"/>
              </a:prstClr>
            </a:outerShdw>
          </a:effectLst>
        </c:spPr>
      </c:pivotFmt>
      <c:pivotFmt>
        <c:idx val="973"/>
        <c:spPr>
          <a:solidFill>
            <a:schemeClr val="accent1"/>
          </a:solidFill>
          <a:ln>
            <a:noFill/>
          </a:ln>
          <a:effectLst>
            <a:outerShdw blurRad="317500" algn="ctr" rotWithShape="0">
              <a:prstClr val="black">
                <a:alpha val="25000"/>
              </a:prstClr>
            </a:outerShdw>
          </a:effectLst>
        </c:spPr>
      </c:pivotFmt>
      <c:pivotFmt>
        <c:idx val="974"/>
        <c:spPr>
          <a:solidFill>
            <a:schemeClr val="accent1"/>
          </a:solidFill>
          <a:ln>
            <a:noFill/>
          </a:ln>
          <a:effectLst>
            <a:outerShdw blurRad="317500" algn="ctr" rotWithShape="0">
              <a:prstClr val="black">
                <a:alpha val="25000"/>
              </a:prstClr>
            </a:outerShdw>
          </a:effectLst>
        </c:spPr>
      </c:pivotFmt>
      <c:pivotFmt>
        <c:idx val="975"/>
        <c:spPr>
          <a:solidFill>
            <a:schemeClr val="accent1"/>
          </a:solidFill>
          <a:ln>
            <a:noFill/>
          </a:ln>
          <a:effectLst>
            <a:outerShdw blurRad="317500" algn="ctr" rotWithShape="0">
              <a:prstClr val="black">
                <a:alpha val="25000"/>
              </a:prstClr>
            </a:outerShdw>
          </a:effectLst>
        </c:spPr>
      </c:pivotFmt>
      <c:pivotFmt>
        <c:idx val="976"/>
        <c:spPr>
          <a:solidFill>
            <a:schemeClr val="accent1"/>
          </a:solidFill>
          <a:ln>
            <a:noFill/>
          </a:ln>
          <a:effectLst>
            <a:outerShdw blurRad="317500" algn="ctr" rotWithShape="0">
              <a:prstClr val="black">
                <a:alpha val="25000"/>
              </a:prstClr>
            </a:outerShdw>
          </a:effectLst>
        </c:spPr>
      </c:pivotFmt>
      <c:pivotFmt>
        <c:idx val="977"/>
        <c:spPr>
          <a:solidFill>
            <a:schemeClr val="accent1"/>
          </a:solidFill>
          <a:ln>
            <a:noFill/>
          </a:ln>
          <a:effectLst>
            <a:outerShdw blurRad="317500" algn="ctr" rotWithShape="0">
              <a:prstClr val="black">
                <a:alpha val="25000"/>
              </a:prstClr>
            </a:outerShdw>
          </a:effectLst>
        </c:spPr>
      </c:pivotFmt>
      <c:pivotFmt>
        <c:idx val="978"/>
        <c:spPr>
          <a:solidFill>
            <a:schemeClr val="accent1"/>
          </a:solidFill>
          <a:ln>
            <a:noFill/>
          </a:ln>
          <a:effectLst>
            <a:outerShdw blurRad="317500" algn="ctr" rotWithShape="0">
              <a:prstClr val="black">
                <a:alpha val="25000"/>
              </a:prstClr>
            </a:outerShdw>
          </a:effectLst>
        </c:spPr>
      </c:pivotFmt>
      <c:pivotFmt>
        <c:idx val="979"/>
        <c:spPr>
          <a:solidFill>
            <a:schemeClr val="accent1"/>
          </a:solidFill>
          <a:ln>
            <a:noFill/>
          </a:ln>
          <a:effectLst>
            <a:outerShdw blurRad="317500" algn="ctr" rotWithShape="0">
              <a:prstClr val="black">
                <a:alpha val="25000"/>
              </a:prstClr>
            </a:outerShdw>
          </a:effectLst>
        </c:spPr>
      </c:pivotFmt>
      <c:pivotFmt>
        <c:idx val="980"/>
        <c:spPr>
          <a:solidFill>
            <a:schemeClr val="accent1"/>
          </a:solidFill>
          <a:ln>
            <a:noFill/>
          </a:ln>
          <a:effectLst>
            <a:outerShdw blurRad="317500" algn="ctr" rotWithShape="0">
              <a:prstClr val="black">
                <a:alpha val="25000"/>
              </a:prstClr>
            </a:outerShdw>
          </a:effectLst>
        </c:spPr>
      </c:pivotFmt>
      <c:pivotFmt>
        <c:idx val="981"/>
        <c:spPr>
          <a:solidFill>
            <a:schemeClr val="accent1"/>
          </a:solidFill>
          <a:ln>
            <a:noFill/>
          </a:ln>
          <a:effectLst>
            <a:outerShdw blurRad="317500" algn="ctr" rotWithShape="0">
              <a:prstClr val="black">
                <a:alpha val="25000"/>
              </a:prstClr>
            </a:outerShdw>
          </a:effectLst>
        </c:spPr>
      </c:pivotFmt>
      <c:pivotFmt>
        <c:idx val="982"/>
        <c:spPr>
          <a:solidFill>
            <a:schemeClr val="accent1"/>
          </a:solidFill>
          <a:ln>
            <a:noFill/>
          </a:ln>
          <a:effectLst>
            <a:outerShdw blurRad="317500" algn="ctr" rotWithShape="0">
              <a:prstClr val="black">
                <a:alpha val="25000"/>
              </a:prstClr>
            </a:outerShdw>
          </a:effectLst>
        </c:spPr>
      </c:pivotFmt>
      <c:pivotFmt>
        <c:idx val="983"/>
        <c:spPr>
          <a:solidFill>
            <a:schemeClr val="accent1"/>
          </a:solidFill>
          <a:ln>
            <a:noFill/>
          </a:ln>
          <a:effectLst>
            <a:outerShdw blurRad="317500" algn="ctr" rotWithShape="0">
              <a:prstClr val="black">
                <a:alpha val="25000"/>
              </a:prstClr>
            </a:outerShdw>
          </a:effectLst>
        </c:spPr>
      </c:pivotFmt>
      <c:pivotFmt>
        <c:idx val="984"/>
        <c:spPr>
          <a:solidFill>
            <a:schemeClr val="accent1"/>
          </a:solidFill>
          <a:ln>
            <a:noFill/>
          </a:ln>
          <a:effectLst>
            <a:outerShdw blurRad="317500" algn="ctr" rotWithShape="0">
              <a:prstClr val="black">
                <a:alpha val="25000"/>
              </a:prstClr>
            </a:outerShdw>
          </a:effectLst>
        </c:spPr>
      </c:pivotFmt>
      <c:pivotFmt>
        <c:idx val="985"/>
        <c:spPr>
          <a:solidFill>
            <a:schemeClr val="accent1"/>
          </a:solidFill>
          <a:ln>
            <a:noFill/>
          </a:ln>
          <a:effectLst>
            <a:outerShdw blurRad="317500" algn="ctr" rotWithShape="0">
              <a:prstClr val="black">
                <a:alpha val="25000"/>
              </a:prstClr>
            </a:outerShdw>
          </a:effectLst>
        </c:spPr>
      </c:pivotFmt>
      <c:pivotFmt>
        <c:idx val="986"/>
        <c:spPr>
          <a:solidFill>
            <a:schemeClr val="accent1"/>
          </a:solidFill>
          <a:ln>
            <a:noFill/>
          </a:ln>
          <a:effectLst>
            <a:outerShdw blurRad="317500" algn="ctr" rotWithShape="0">
              <a:prstClr val="black">
                <a:alpha val="25000"/>
              </a:prstClr>
            </a:outerShdw>
          </a:effectLst>
        </c:spPr>
      </c:pivotFmt>
      <c:pivotFmt>
        <c:idx val="987"/>
        <c:spPr>
          <a:solidFill>
            <a:schemeClr val="accent1"/>
          </a:solidFill>
          <a:ln>
            <a:noFill/>
          </a:ln>
          <a:effectLst>
            <a:outerShdw blurRad="317500" algn="ctr" rotWithShape="0">
              <a:prstClr val="black">
                <a:alpha val="25000"/>
              </a:prstClr>
            </a:outerShdw>
          </a:effectLst>
        </c:spPr>
      </c:pivotFmt>
      <c:pivotFmt>
        <c:idx val="988"/>
        <c:spPr>
          <a:solidFill>
            <a:schemeClr val="accent1"/>
          </a:solidFill>
          <a:ln>
            <a:noFill/>
          </a:ln>
          <a:effectLst>
            <a:outerShdw blurRad="317500" algn="ctr" rotWithShape="0">
              <a:prstClr val="black">
                <a:alpha val="25000"/>
              </a:prstClr>
            </a:outerShdw>
          </a:effectLst>
        </c:spPr>
      </c:pivotFmt>
      <c:pivotFmt>
        <c:idx val="989"/>
        <c:spPr>
          <a:solidFill>
            <a:schemeClr val="accent1"/>
          </a:solidFill>
          <a:ln>
            <a:noFill/>
          </a:ln>
          <a:effectLst>
            <a:outerShdw blurRad="317500" algn="ctr" rotWithShape="0">
              <a:prstClr val="black">
                <a:alpha val="25000"/>
              </a:prstClr>
            </a:outerShdw>
          </a:effectLst>
        </c:spPr>
      </c:pivotFmt>
      <c:pivotFmt>
        <c:idx val="990"/>
        <c:spPr>
          <a:solidFill>
            <a:schemeClr val="accent1"/>
          </a:solidFill>
          <a:ln>
            <a:noFill/>
          </a:ln>
          <a:effectLst>
            <a:outerShdw blurRad="317500" algn="ctr" rotWithShape="0">
              <a:prstClr val="black">
                <a:alpha val="25000"/>
              </a:prstClr>
            </a:outerShdw>
          </a:effectLst>
        </c:spPr>
      </c:pivotFmt>
      <c:pivotFmt>
        <c:idx val="991"/>
        <c:spPr>
          <a:solidFill>
            <a:schemeClr val="accent1"/>
          </a:solidFill>
          <a:ln>
            <a:noFill/>
          </a:ln>
          <a:effectLst>
            <a:outerShdw blurRad="317500" algn="ctr" rotWithShape="0">
              <a:prstClr val="black">
                <a:alpha val="25000"/>
              </a:prstClr>
            </a:outerShdw>
          </a:effectLst>
        </c:spPr>
      </c:pivotFmt>
      <c:pivotFmt>
        <c:idx val="992"/>
        <c:spPr>
          <a:solidFill>
            <a:schemeClr val="accent1"/>
          </a:solidFill>
          <a:ln>
            <a:noFill/>
          </a:ln>
          <a:effectLst>
            <a:outerShdw blurRad="317500" algn="ctr" rotWithShape="0">
              <a:prstClr val="black">
                <a:alpha val="25000"/>
              </a:prstClr>
            </a:outerShdw>
          </a:effectLst>
        </c:spPr>
      </c:pivotFmt>
      <c:pivotFmt>
        <c:idx val="993"/>
        <c:spPr>
          <a:solidFill>
            <a:schemeClr val="accent1"/>
          </a:solidFill>
          <a:ln>
            <a:noFill/>
          </a:ln>
          <a:effectLst>
            <a:outerShdw blurRad="317500" algn="ctr" rotWithShape="0">
              <a:prstClr val="black">
                <a:alpha val="25000"/>
              </a:prstClr>
            </a:outerShdw>
          </a:effectLst>
        </c:spPr>
      </c:pivotFmt>
      <c:pivotFmt>
        <c:idx val="994"/>
        <c:spPr>
          <a:solidFill>
            <a:schemeClr val="accent1"/>
          </a:solidFill>
          <a:ln>
            <a:noFill/>
          </a:ln>
          <a:effectLst>
            <a:outerShdw blurRad="317500" algn="ctr" rotWithShape="0">
              <a:prstClr val="black">
                <a:alpha val="25000"/>
              </a:prstClr>
            </a:outerShdw>
          </a:effectLst>
        </c:spPr>
      </c:pivotFmt>
      <c:pivotFmt>
        <c:idx val="995"/>
        <c:spPr>
          <a:solidFill>
            <a:schemeClr val="accent1"/>
          </a:solidFill>
          <a:ln>
            <a:noFill/>
          </a:ln>
          <a:effectLst>
            <a:outerShdw blurRad="317500" algn="ctr" rotWithShape="0">
              <a:prstClr val="black">
                <a:alpha val="25000"/>
              </a:prstClr>
            </a:outerShdw>
          </a:effectLst>
        </c:spPr>
      </c:pivotFmt>
      <c:pivotFmt>
        <c:idx val="996"/>
        <c:spPr>
          <a:solidFill>
            <a:schemeClr val="accent1"/>
          </a:solidFill>
          <a:ln>
            <a:noFill/>
          </a:ln>
          <a:effectLst>
            <a:outerShdw blurRad="317500" algn="ctr" rotWithShape="0">
              <a:prstClr val="black">
                <a:alpha val="25000"/>
              </a:prstClr>
            </a:outerShdw>
          </a:effectLst>
        </c:spPr>
      </c:pivotFmt>
      <c:pivotFmt>
        <c:idx val="997"/>
        <c:spPr>
          <a:solidFill>
            <a:schemeClr val="accent1"/>
          </a:solidFill>
          <a:ln>
            <a:noFill/>
          </a:ln>
          <a:effectLst>
            <a:outerShdw blurRad="317500" algn="ctr" rotWithShape="0">
              <a:prstClr val="black">
                <a:alpha val="25000"/>
              </a:prstClr>
            </a:outerShdw>
          </a:effectLst>
        </c:spPr>
      </c:pivotFmt>
      <c:pivotFmt>
        <c:idx val="998"/>
        <c:spPr>
          <a:solidFill>
            <a:schemeClr val="accent1"/>
          </a:solidFill>
          <a:ln>
            <a:noFill/>
          </a:ln>
          <a:effectLst>
            <a:outerShdw blurRad="317500" algn="ctr" rotWithShape="0">
              <a:prstClr val="black">
                <a:alpha val="25000"/>
              </a:prstClr>
            </a:outerShdw>
          </a:effectLst>
        </c:spPr>
      </c:pivotFmt>
      <c:pivotFmt>
        <c:idx val="999"/>
        <c:spPr>
          <a:solidFill>
            <a:schemeClr val="accent1"/>
          </a:solidFill>
          <a:ln>
            <a:noFill/>
          </a:ln>
          <a:effectLst>
            <a:outerShdw blurRad="317500" algn="ctr" rotWithShape="0">
              <a:prstClr val="black">
                <a:alpha val="25000"/>
              </a:prstClr>
            </a:outerShdw>
          </a:effectLst>
        </c:spPr>
      </c:pivotFmt>
      <c:pivotFmt>
        <c:idx val="1000"/>
        <c:spPr>
          <a:solidFill>
            <a:schemeClr val="accent1"/>
          </a:solidFill>
          <a:ln>
            <a:noFill/>
          </a:ln>
          <a:effectLst>
            <a:outerShdw blurRad="317500" algn="ctr" rotWithShape="0">
              <a:prstClr val="black">
                <a:alpha val="25000"/>
              </a:prstClr>
            </a:outerShdw>
          </a:effectLst>
        </c:spPr>
      </c:pivotFmt>
      <c:pivotFmt>
        <c:idx val="1001"/>
        <c:spPr>
          <a:solidFill>
            <a:schemeClr val="accent1"/>
          </a:solidFill>
          <a:ln>
            <a:noFill/>
          </a:ln>
          <a:effectLst>
            <a:outerShdw blurRad="317500" algn="ctr" rotWithShape="0">
              <a:prstClr val="black">
                <a:alpha val="25000"/>
              </a:prstClr>
            </a:outerShdw>
          </a:effectLst>
        </c:spPr>
      </c:pivotFmt>
      <c:pivotFmt>
        <c:idx val="1002"/>
        <c:spPr>
          <a:solidFill>
            <a:schemeClr val="accent1"/>
          </a:solidFill>
          <a:ln>
            <a:noFill/>
          </a:ln>
          <a:effectLst>
            <a:outerShdw blurRad="317500" algn="ctr" rotWithShape="0">
              <a:prstClr val="black">
                <a:alpha val="25000"/>
              </a:prstClr>
            </a:outerShdw>
          </a:effectLst>
        </c:spPr>
      </c:pivotFmt>
      <c:pivotFmt>
        <c:idx val="1003"/>
        <c:spPr>
          <a:solidFill>
            <a:schemeClr val="accent1"/>
          </a:solidFill>
          <a:ln>
            <a:noFill/>
          </a:ln>
          <a:effectLst>
            <a:outerShdw blurRad="317500" algn="ctr" rotWithShape="0">
              <a:prstClr val="black">
                <a:alpha val="25000"/>
              </a:prstClr>
            </a:outerShdw>
          </a:effectLst>
        </c:spPr>
      </c:pivotFmt>
      <c:pivotFmt>
        <c:idx val="1004"/>
        <c:spPr>
          <a:solidFill>
            <a:schemeClr val="accent1"/>
          </a:solidFill>
          <a:ln>
            <a:noFill/>
          </a:ln>
          <a:effectLst>
            <a:outerShdw blurRad="317500" algn="ctr" rotWithShape="0">
              <a:prstClr val="black">
                <a:alpha val="25000"/>
              </a:prstClr>
            </a:outerShdw>
          </a:effectLst>
        </c:spPr>
      </c:pivotFmt>
      <c:pivotFmt>
        <c:idx val="1005"/>
        <c:spPr>
          <a:solidFill>
            <a:schemeClr val="accent1"/>
          </a:solidFill>
          <a:ln>
            <a:noFill/>
          </a:ln>
          <a:effectLst>
            <a:outerShdw blurRad="317500" algn="ctr" rotWithShape="0">
              <a:prstClr val="black">
                <a:alpha val="25000"/>
              </a:prstClr>
            </a:outerShdw>
          </a:effectLst>
        </c:spPr>
      </c:pivotFmt>
      <c:pivotFmt>
        <c:idx val="1006"/>
        <c:spPr>
          <a:solidFill>
            <a:schemeClr val="accent1"/>
          </a:solidFill>
          <a:ln>
            <a:noFill/>
          </a:ln>
          <a:effectLst>
            <a:outerShdw blurRad="317500" algn="ctr" rotWithShape="0">
              <a:prstClr val="black">
                <a:alpha val="25000"/>
              </a:prstClr>
            </a:outerShdw>
          </a:effectLst>
        </c:spPr>
      </c:pivotFmt>
      <c:pivotFmt>
        <c:idx val="1007"/>
        <c:spPr>
          <a:solidFill>
            <a:schemeClr val="accent1"/>
          </a:solidFill>
          <a:ln>
            <a:noFill/>
          </a:ln>
          <a:effectLst>
            <a:outerShdw blurRad="317500" algn="ctr" rotWithShape="0">
              <a:prstClr val="black">
                <a:alpha val="25000"/>
              </a:prstClr>
            </a:outerShdw>
          </a:effectLst>
        </c:spPr>
      </c:pivotFmt>
      <c:pivotFmt>
        <c:idx val="1008"/>
        <c:spPr>
          <a:solidFill>
            <a:schemeClr val="accent1"/>
          </a:solidFill>
          <a:ln>
            <a:noFill/>
          </a:ln>
          <a:effectLst>
            <a:outerShdw blurRad="317500" algn="ctr" rotWithShape="0">
              <a:prstClr val="black">
                <a:alpha val="25000"/>
              </a:prstClr>
            </a:outerShdw>
          </a:effectLst>
        </c:spPr>
      </c:pivotFmt>
      <c:pivotFmt>
        <c:idx val="1009"/>
        <c:spPr>
          <a:solidFill>
            <a:schemeClr val="accent1"/>
          </a:solidFill>
          <a:ln>
            <a:noFill/>
          </a:ln>
          <a:effectLst>
            <a:outerShdw blurRad="317500" algn="ctr" rotWithShape="0">
              <a:prstClr val="black">
                <a:alpha val="25000"/>
              </a:prstClr>
            </a:outerShdw>
          </a:effectLst>
        </c:spPr>
      </c:pivotFmt>
      <c:pivotFmt>
        <c:idx val="1010"/>
        <c:spPr>
          <a:solidFill>
            <a:schemeClr val="accent1"/>
          </a:solidFill>
          <a:ln>
            <a:noFill/>
          </a:ln>
          <a:effectLst>
            <a:outerShdw blurRad="317500" algn="ctr" rotWithShape="0">
              <a:prstClr val="black">
                <a:alpha val="25000"/>
              </a:prstClr>
            </a:outerShdw>
          </a:effectLst>
        </c:spPr>
      </c:pivotFmt>
      <c:pivotFmt>
        <c:idx val="1011"/>
        <c:spPr>
          <a:solidFill>
            <a:schemeClr val="accent1"/>
          </a:solidFill>
          <a:ln>
            <a:noFill/>
          </a:ln>
          <a:effectLst>
            <a:outerShdw blurRad="317500" algn="ctr" rotWithShape="0">
              <a:prstClr val="black">
                <a:alpha val="25000"/>
              </a:prstClr>
            </a:outerShdw>
          </a:effectLst>
        </c:spPr>
      </c:pivotFmt>
      <c:pivotFmt>
        <c:idx val="1012"/>
        <c:spPr>
          <a:solidFill>
            <a:schemeClr val="accent1"/>
          </a:solidFill>
          <a:ln>
            <a:noFill/>
          </a:ln>
          <a:effectLst>
            <a:outerShdw blurRad="317500" algn="ctr" rotWithShape="0">
              <a:prstClr val="black">
                <a:alpha val="25000"/>
              </a:prstClr>
            </a:outerShdw>
          </a:effectLst>
        </c:spPr>
      </c:pivotFmt>
      <c:pivotFmt>
        <c:idx val="1013"/>
        <c:spPr>
          <a:solidFill>
            <a:schemeClr val="accent1"/>
          </a:solidFill>
          <a:ln>
            <a:noFill/>
          </a:ln>
          <a:effectLst>
            <a:outerShdw blurRad="317500" algn="ctr" rotWithShape="0">
              <a:prstClr val="black">
                <a:alpha val="25000"/>
              </a:prstClr>
            </a:outerShdw>
          </a:effectLst>
        </c:spPr>
      </c:pivotFmt>
      <c:pivotFmt>
        <c:idx val="1014"/>
        <c:spPr>
          <a:solidFill>
            <a:schemeClr val="accent1"/>
          </a:solidFill>
          <a:ln>
            <a:noFill/>
          </a:ln>
          <a:effectLst>
            <a:outerShdw blurRad="317500" algn="ctr" rotWithShape="0">
              <a:prstClr val="black">
                <a:alpha val="25000"/>
              </a:prstClr>
            </a:outerShdw>
          </a:effectLst>
        </c:spPr>
      </c:pivotFmt>
      <c:pivotFmt>
        <c:idx val="1015"/>
        <c:spPr>
          <a:solidFill>
            <a:schemeClr val="accent1"/>
          </a:solidFill>
          <a:ln>
            <a:noFill/>
          </a:ln>
          <a:effectLst>
            <a:outerShdw blurRad="317500" algn="ctr" rotWithShape="0">
              <a:prstClr val="black">
                <a:alpha val="25000"/>
              </a:prstClr>
            </a:outerShdw>
          </a:effectLst>
        </c:spPr>
      </c:pivotFmt>
      <c:pivotFmt>
        <c:idx val="1016"/>
        <c:spPr>
          <a:solidFill>
            <a:schemeClr val="accent1"/>
          </a:solidFill>
          <a:ln>
            <a:noFill/>
          </a:ln>
          <a:effectLst>
            <a:outerShdw blurRad="317500" algn="ctr" rotWithShape="0">
              <a:prstClr val="black">
                <a:alpha val="25000"/>
              </a:prstClr>
            </a:outerShdw>
          </a:effectLst>
        </c:spPr>
      </c:pivotFmt>
      <c:pivotFmt>
        <c:idx val="1017"/>
        <c:spPr>
          <a:solidFill>
            <a:schemeClr val="accent1"/>
          </a:solidFill>
          <a:ln>
            <a:noFill/>
          </a:ln>
          <a:effectLst>
            <a:outerShdw blurRad="317500" algn="ctr" rotWithShape="0">
              <a:prstClr val="black">
                <a:alpha val="25000"/>
              </a:prstClr>
            </a:outerShdw>
          </a:effectLst>
        </c:spPr>
      </c:pivotFmt>
      <c:pivotFmt>
        <c:idx val="1018"/>
        <c:spPr>
          <a:solidFill>
            <a:schemeClr val="accent1"/>
          </a:solidFill>
          <a:ln>
            <a:noFill/>
          </a:ln>
          <a:effectLst>
            <a:outerShdw blurRad="317500" algn="ctr" rotWithShape="0">
              <a:prstClr val="black">
                <a:alpha val="25000"/>
              </a:prstClr>
            </a:outerShdw>
          </a:effectLst>
        </c:spPr>
      </c:pivotFmt>
      <c:pivotFmt>
        <c:idx val="1019"/>
        <c:spPr>
          <a:solidFill>
            <a:schemeClr val="accent1"/>
          </a:solidFill>
          <a:ln>
            <a:noFill/>
          </a:ln>
          <a:effectLst>
            <a:outerShdw blurRad="317500" algn="ctr" rotWithShape="0">
              <a:prstClr val="black">
                <a:alpha val="25000"/>
              </a:prstClr>
            </a:outerShdw>
          </a:effectLst>
        </c:spPr>
      </c:pivotFmt>
      <c:pivotFmt>
        <c:idx val="1020"/>
        <c:spPr>
          <a:solidFill>
            <a:schemeClr val="accent1"/>
          </a:solidFill>
          <a:ln>
            <a:noFill/>
          </a:ln>
          <a:effectLst>
            <a:outerShdw blurRad="317500" algn="ctr" rotWithShape="0">
              <a:prstClr val="black">
                <a:alpha val="25000"/>
              </a:prstClr>
            </a:outerShdw>
          </a:effectLst>
        </c:spPr>
      </c:pivotFmt>
      <c:pivotFmt>
        <c:idx val="1021"/>
        <c:spPr>
          <a:solidFill>
            <a:schemeClr val="accent1"/>
          </a:solidFill>
          <a:ln>
            <a:noFill/>
          </a:ln>
          <a:effectLst>
            <a:outerShdw blurRad="317500" algn="ctr" rotWithShape="0">
              <a:prstClr val="black">
                <a:alpha val="25000"/>
              </a:prstClr>
            </a:outerShdw>
          </a:effectLst>
        </c:spPr>
      </c:pivotFmt>
      <c:pivotFmt>
        <c:idx val="1022"/>
        <c:spPr>
          <a:solidFill>
            <a:schemeClr val="accent1"/>
          </a:solidFill>
          <a:ln>
            <a:noFill/>
          </a:ln>
          <a:effectLst>
            <a:outerShdw blurRad="317500" algn="ctr" rotWithShape="0">
              <a:prstClr val="black">
                <a:alpha val="25000"/>
              </a:prstClr>
            </a:outerShdw>
          </a:effectLst>
        </c:spPr>
      </c:pivotFmt>
      <c:pivotFmt>
        <c:idx val="1023"/>
        <c:spPr>
          <a:solidFill>
            <a:schemeClr val="accent1"/>
          </a:solidFill>
          <a:ln>
            <a:noFill/>
          </a:ln>
          <a:effectLst>
            <a:outerShdw blurRad="317500" algn="ctr" rotWithShape="0">
              <a:prstClr val="black">
                <a:alpha val="25000"/>
              </a:prstClr>
            </a:outerShdw>
          </a:effectLst>
        </c:spPr>
      </c:pivotFmt>
      <c:pivotFmt>
        <c:idx val="1024"/>
        <c:spPr>
          <a:solidFill>
            <a:schemeClr val="accent1"/>
          </a:solidFill>
          <a:ln>
            <a:noFill/>
          </a:ln>
          <a:effectLst>
            <a:outerShdw blurRad="317500" algn="ctr" rotWithShape="0">
              <a:prstClr val="black">
                <a:alpha val="25000"/>
              </a:prstClr>
            </a:outerShdw>
          </a:effectLst>
        </c:spPr>
      </c:pivotFmt>
      <c:pivotFmt>
        <c:idx val="1025"/>
        <c:spPr>
          <a:solidFill>
            <a:schemeClr val="accent1"/>
          </a:solidFill>
          <a:ln>
            <a:noFill/>
          </a:ln>
          <a:effectLst>
            <a:outerShdw blurRad="317500" algn="ctr" rotWithShape="0">
              <a:prstClr val="black">
                <a:alpha val="25000"/>
              </a:prstClr>
            </a:outerShdw>
          </a:effectLst>
        </c:spPr>
      </c:pivotFmt>
      <c:pivotFmt>
        <c:idx val="1026"/>
        <c:spPr>
          <a:solidFill>
            <a:schemeClr val="accent1"/>
          </a:solidFill>
          <a:ln>
            <a:noFill/>
          </a:ln>
          <a:effectLst>
            <a:outerShdw blurRad="317500" algn="ctr" rotWithShape="0">
              <a:prstClr val="black">
                <a:alpha val="25000"/>
              </a:prstClr>
            </a:outerShdw>
          </a:effectLst>
        </c:spPr>
      </c:pivotFmt>
      <c:pivotFmt>
        <c:idx val="1027"/>
        <c:spPr>
          <a:solidFill>
            <a:schemeClr val="accent1"/>
          </a:solidFill>
          <a:ln>
            <a:noFill/>
          </a:ln>
          <a:effectLst>
            <a:outerShdw blurRad="317500" algn="ctr" rotWithShape="0">
              <a:prstClr val="black">
                <a:alpha val="25000"/>
              </a:prstClr>
            </a:outerShdw>
          </a:effectLst>
        </c:spPr>
      </c:pivotFmt>
      <c:pivotFmt>
        <c:idx val="1028"/>
        <c:spPr>
          <a:solidFill>
            <a:schemeClr val="accent1"/>
          </a:solidFill>
          <a:ln>
            <a:noFill/>
          </a:ln>
          <a:effectLst>
            <a:outerShdw blurRad="317500" algn="ctr" rotWithShape="0">
              <a:prstClr val="black">
                <a:alpha val="25000"/>
              </a:prstClr>
            </a:outerShdw>
          </a:effectLst>
        </c:spPr>
      </c:pivotFmt>
      <c:pivotFmt>
        <c:idx val="1029"/>
        <c:spPr>
          <a:solidFill>
            <a:schemeClr val="accent1"/>
          </a:solidFill>
          <a:ln>
            <a:noFill/>
          </a:ln>
          <a:effectLst>
            <a:outerShdw blurRad="317500" algn="ctr" rotWithShape="0">
              <a:prstClr val="black">
                <a:alpha val="25000"/>
              </a:prstClr>
            </a:outerShdw>
          </a:effectLst>
        </c:spPr>
      </c:pivotFmt>
      <c:pivotFmt>
        <c:idx val="1030"/>
        <c:spPr>
          <a:solidFill>
            <a:schemeClr val="accent1"/>
          </a:solidFill>
          <a:ln>
            <a:noFill/>
          </a:ln>
          <a:effectLst>
            <a:outerShdw blurRad="317500" algn="ctr" rotWithShape="0">
              <a:prstClr val="black">
                <a:alpha val="25000"/>
              </a:prstClr>
            </a:outerShdw>
          </a:effectLst>
        </c:spPr>
      </c:pivotFmt>
      <c:pivotFmt>
        <c:idx val="1031"/>
        <c:spPr>
          <a:solidFill>
            <a:schemeClr val="accent1"/>
          </a:solidFill>
          <a:ln>
            <a:noFill/>
          </a:ln>
          <a:effectLst>
            <a:outerShdw blurRad="317500" algn="ctr" rotWithShape="0">
              <a:prstClr val="black">
                <a:alpha val="25000"/>
              </a:prstClr>
            </a:outerShdw>
          </a:effectLst>
        </c:spPr>
      </c:pivotFmt>
      <c:pivotFmt>
        <c:idx val="1032"/>
        <c:spPr>
          <a:solidFill>
            <a:schemeClr val="accent1"/>
          </a:solidFill>
          <a:ln>
            <a:noFill/>
          </a:ln>
          <a:effectLst>
            <a:outerShdw blurRad="317500" algn="ctr" rotWithShape="0">
              <a:prstClr val="black">
                <a:alpha val="25000"/>
              </a:prstClr>
            </a:outerShdw>
          </a:effectLst>
        </c:spPr>
      </c:pivotFmt>
      <c:pivotFmt>
        <c:idx val="1033"/>
        <c:spPr>
          <a:solidFill>
            <a:schemeClr val="accent1"/>
          </a:solidFill>
          <a:ln>
            <a:noFill/>
          </a:ln>
          <a:effectLst>
            <a:outerShdw blurRad="317500" algn="ctr" rotWithShape="0">
              <a:prstClr val="black">
                <a:alpha val="25000"/>
              </a:prstClr>
            </a:outerShdw>
          </a:effectLst>
        </c:spPr>
      </c:pivotFmt>
      <c:pivotFmt>
        <c:idx val="1034"/>
        <c:spPr>
          <a:solidFill>
            <a:schemeClr val="accent1"/>
          </a:solidFill>
          <a:ln>
            <a:noFill/>
          </a:ln>
          <a:effectLst>
            <a:outerShdw blurRad="317500" algn="ctr" rotWithShape="0">
              <a:prstClr val="black">
                <a:alpha val="25000"/>
              </a:prstClr>
            </a:outerShdw>
          </a:effectLst>
        </c:spPr>
      </c:pivotFmt>
      <c:pivotFmt>
        <c:idx val="1035"/>
        <c:spPr>
          <a:solidFill>
            <a:schemeClr val="accent1"/>
          </a:solidFill>
          <a:ln>
            <a:noFill/>
          </a:ln>
          <a:effectLst>
            <a:outerShdw blurRad="317500" algn="ctr" rotWithShape="0">
              <a:prstClr val="black">
                <a:alpha val="25000"/>
              </a:prstClr>
            </a:outerShdw>
          </a:effectLst>
        </c:spPr>
      </c:pivotFmt>
      <c:pivotFmt>
        <c:idx val="1036"/>
        <c:spPr>
          <a:solidFill>
            <a:schemeClr val="accent1"/>
          </a:solidFill>
          <a:ln>
            <a:noFill/>
          </a:ln>
          <a:effectLst>
            <a:outerShdw blurRad="317500" algn="ctr" rotWithShape="0">
              <a:prstClr val="black">
                <a:alpha val="25000"/>
              </a:prstClr>
            </a:outerShdw>
          </a:effectLst>
        </c:spPr>
      </c:pivotFmt>
      <c:pivotFmt>
        <c:idx val="1037"/>
        <c:spPr>
          <a:solidFill>
            <a:schemeClr val="accent1"/>
          </a:solidFill>
          <a:ln>
            <a:noFill/>
          </a:ln>
          <a:effectLst>
            <a:outerShdw blurRad="317500" algn="ctr" rotWithShape="0">
              <a:prstClr val="black">
                <a:alpha val="25000"/>
              </a:prstClr>
            </a:outerShdw>
          </a:effectLst>
        </c:spPr>
      </c:pivotFmt>
      <c:pivotFmt>
        <c:idx val="1038"/>
        <c:spPr>
          <a:solidFill>
            <a:schemeClr val="accent1"/>
          </a:solidFill>
          <a:ln>
            <a:noFill/>
          </a:ln>
          <a:effectLst>
            <a:outerShdw blurRad="317500" algn="ctr" rotWithShape="0">
              <a:prstClr val="black">
                <a:alpha val="25000"/>
              </a:prstClr>
            </a:outerShdw>
          </a:effectLst>
        </c:spPr>
      </c:pivotFmt>
      <c:pivotFmt>
        <c:idx val="1039"/>
        <c:spPr>
          <a:solidFill>
            <a:schemeClr val="accent1"/>
          </a:solidFill>
          <a:ln>
            <a:noFill/>
          </a:ln>
          <a:effectLst>
            <a:outerShdw blurRad="317500" algn="ctr" rotWithShape="0">
              <a:prstClr val="black">
                <a:alpha val="25000"/>
              </a:prstClr>
            </a:outerShdw>
          </a:effectLst>
        </c:spPr>
      </c:pivotFmt>
      <c:pivotFmt>
        <c:idx val="1040"/>
        <c:spPr>
          <a:solidFill>
            <a:schemeClr val="accent1"/>
          </a:solidFill>
          <a:ln>
            <a:noFill/>
          </a:ln>
          <a:effectLst>
            <a:outerShdw blurRad="317500" algn="ctr" rotWithShape="0">
              <a:prstClr val="black">
                <a:alpha val="25000"/>
              </a:prstClr>
            </a:outerShdw>
          </a:effectLst>
        </c:spPr>
      </c:pivotFmt>
      <c:pivotFmt>
        <c:idx val="1041"/>
        <c:spPr>
          <a:solidFill>
            <a:schemeClr val="accent1"/>
          </a:solidFill>
          <a:ln>
            <a:noFill/>
          </a:ln>
          <a:effectLst>
            <a:outerShdw blurRad="317500" algn="ctr" rotWithShape="0">
              <a:prstClr val="black">
                <a:alpha val="25000"/>
              </a:prstClr>
            </a:outerShdw>
          </a:effectLst>
        </c:spPr>
      </c:pivotFmt>
      <c:pivotFmt>
        <c:idx val="1042"/>
        <c:spPr>
          <a:solidFill>
            <a:schemeClr val="accent1"/>
          </a:solidFill>
          <a:ln>
            <a:noFill/>
          </a:ln>
          <a:effectLst>
            <a:outerShdw blurRad="317500" algn="ctr" rotWithShape="0">
              <a:prstClr val="black">
                <a:alpha val="25000"/>
              </a:prstClr>
            </a:outerShdw>
          </a:effectLst>
        </c:spPr>
      </c:pivotFmt>
      <c:pivotFmt>
        <c:idx val="1043"/>
        <c:spPr>
          <a:solidFill>
            <a:schemeClr val="accent1"/>
          </a:solidFill>
          <a:ln>
            <a:noFill/>
          </a:ln>
          <a:effectLst>
            <a:outerShdw blurRad="317500" algn="ctr" rotWithShape="0">
              <a:prstClr val="black">
                <a:alpha val="25000"/>
              </a:prstClr>
            </a:outerShdw>
          </a:effectLst>
        </c:spPr>
      </c:pivotFmt>
      <c:pivotFmt>
        <c:idx val="1044"/>
        <c:spPr>
          <a:solidFill>
            <a:schemeClr val="accent1"/>
          </a:solidFill>
          <a:ln>
            <a:noFill/>
          </a:ln>
          <a:effectLst>
            <a:outerShdw blurRad="317500" algn="ctr" rotWithShape="0">
              <a:prstClr val="black">
                <a:alpha val="25000"/>
              </a:prstClr>
            </a:outerShdw>
          </a:effectLst>
        </c:spPr>
      </c:pivotFmt>
      <c:pivotFmt>
        <c:idx val="1045"/>
        <c:spPr>
          <a:solidFill>
            <a:schemeClr val="accent1"/>
          </a:solidFill>
          <a:ln>
            <a:noFill/>
          </a:ln>
          <a:effectLst>
            <a:outerShdw blurRad="317500" algn="ctr" rotWithShape="0">
              <a:prstClr val="black">
                <a:alpha val="25000"/>
              </a:prstClr>
            </a:outerShdw>
          </a:effectLst>
        </c:spPr>
      </c:pivotFmt>
      <c:pivotFmt>
        <c:idx val="1046"/>
        <c:spPr>
          <a:solidFill>
            <a:schemeClr val="accent1"/>
          </a:solidFill>
          <a:ln>
            <a:noFill/>
          </a:ln>
          <a:effectLst>
            <a:outerShdw blurRad="317500" algn="ctr" rotWithShape="0">
              <a:prstClr val="black">
                <a:alpha val="25000"/>
              </a:prstClr>
            </a:outerShdw>
          </a:effectLst>
        </c:spPr>
      </c:pivotFmt>
      <c:pivotFmt>
        <c:idx val="1047"/>
        <c:spPr>
          <a:solidFill>
            <a:schemeClr val="accent1"/>
          </a:solidFill>
          <a:ln>
            <a:noFill/>
          </a:ln>
          <a:effectLst>
            <a:outerShdw blurRad="317500" algn="ctr" rotWithShape="0">
              <a:prstClr val="black">
                <a:alpha val="25000"/>
              </a:prstClr>
            </a:outerShdw>
          </a:effectLst>
        </c:spPr>
      </c:pivotFmt>
      <c:pivotFmt>
        <c:idx val="1048"/>
        <c:spPr>
          <a:solidFill>
            <a:schemeClr val="accent1"/>
          </a:solidFill>
          <a:ln>
            <a:noFill/>
          </a:ln>
          <a:effectLst>
            <a:outerShdw blurRad="317500" algn="ctr" rotWithShape="0">
              <a:prstClr val="black">
                <a:alpha val="25000"/>
              </a:prstClr>
            </a:outerShdw>
          </a:effectLst>
        </c:spPr>
      </c:pivotFmt>
      <c:pivotFmt>
        <c:idx val="1049"/>
        <c:spPr>
          <a:solidFill>
            <a:schemeClr val="accent1"/>
          </a:solidFill>
          <a:ln>
            <a:noFill/>
          </a:ln>
          <a:effectLst>
            <a:outerShdw blurRad="317500" algn="ctr" rotWithShape="0">
              <a:prstClr val="black">
                <a:alpha val="25000"/>
              </a:prstClr>
            </a:outerShdw>
          </a:effectLst>
        </c:spPr>
      </c:pivotFmt>
      <c:pivotFmt>
        <c:idx val="1050"/>
        <c:spPr>
          <a:solidFill>
            <a:schemeClr val="accent1"/>
          </a:solidFill>
          <a:ln>
            <a:noFill/>
          </a:ln>
          <a:effectLst>
            <a:outerShdw blurRad="317500" algn="ctr" rotWithShape="0">
              <a:prstClr val="black">
                <a:alpha val="25000"/>
              </a:prstClr>
            </a:outerShdw>
          </a:effectLst>
        </c:spPr>
      </c:pivotFmt>
      <c:pivotFmt>
        <c:idx val="1051"/>
        <c:spPr>
          <a:solidFill>
            <a:schemeClr val="accent1"/>
          </a:solidFill>
          <a:ln>
            <a:noFill/>
          </a:ln>
          <a:effectLst>
            <a:outerShdw blurRad="317500" algn="ctr" rotWithShape="0">
              <a:prstClr val="black">
                <a:alpha val="25000"/>
              </a:prstClr>
            </a:outerShdw>
          </a:effectLst>
        </c:spPr>
      </c:pivotFmt>
      <c:pivotFmt>
        <c:idx val="1052"/>
        <c:spPr>
          <a:solidFill>
            <a:schemeClr val="accent1"/>
          </a:solidFill>
          <a:ln>
            <a:noFill/>
          </a:ln>
          <a:effectLst>
            <a:outerShdw blurRad="317500" algn="ctr" rotWithShape="0">
              <a:prstClr val="black">
                <a:alpha val="25000"/>
              </a:prstClr>
            </a:outerShdw>
          </a:effectLst>
        </c:spPr>
      </c:pivotFmt>
      <c:pivotFmt>
        <c:idx val="1053"/>
        <c:spPr>
          <a:solidFill>
            <a:schemeClr val="accent1"/>
          </a:solidFill>
          <a:ln>
            <a:noFill/>
          </a:ln>
          <a:effectLst>
            <a:outerShdw blurRad="317500" algn="ctr" rotWithShape="0">
              <a:prstClr val="black">
                <a:alpha val="25000"/>
              </a:prstClr>
            </a:outerShdw>
          </a:effectLst>
        </c:spPr>
      </c:pivotFmt>
      <c:pivotFmt>
        <c:idx val="1054"/>
        <c:spPr>
          <a:solidFill>
            <a:schemeClr val="accent1"/>
          </a:solidFill>
          <a:ln>
            <a:noFill/>
          </a:ln>
          <a:effectLst>
            <a:outerShdw blurRad="317500" algn="ctr" rotWithShape="0">
              <a:prstClr val="black">
                <a:alpha val="25000"/>
              </a:prstClr>
            </a:outerShdw>
          </a:effectLst>
        </c:spPr>
      </c:pivotFmt>
      <c:pivotFmt>
        <c:idx val="1055"/>
        <c:spPr>
          <a:solidFill>
            <a:schemeClr val="accent1"/>
          </a:solidFill>
          <a:ln>
            <a:noFill/>
          </a:ln>
          <a:effectLst>
            <a:outerShdw blurRad="317500" algn="ctr" rotWithShape="0">
              <a:prstClr val="black">
                <a:alpha val="25000"/>
              </a:prstClr>
            </a:outerShdw>
          </a:effectLst>
        </c:spPr>
      </c:pivotFmt>
      <c:pivotFmt>
        <c:idx val="1056"/>
        <c:spPr>
          <a:solidFill>
            <a:schemeClr val="accent1"/>
          </a:solidFill>
          <a:ln>
            <a:noFill/>
          </a:ln>
          <a:effectLst>
            <a:outerShdw blurRad="317500" algn="ctr" rotWithShape="0">
              <a:prstClr val="black">
                <a:alpha val="25000"/>
              </a:prstClr>
            </a:outerShdw>
          </a:effectLst>
        </c:spPr>
      </c:pivotFmt>
      <c:pivotFmt>
        <c:idx val="1057"/>
        <c:spPr>
          <a:solidFill>
            <a:schemeClr val="accent1"/>
          </a:solidFill>
          <a:ln>
            <a:noFill/>
          </a:ln>
          <a:effectLst>
            <a:outerShdw blurRad="317500" algn="ctr" rotWithShape="0">
              <a:prstClr val="black">
                <a:alpha val="25000"/>
              </a:prstClr>
            </a:outerShdw>
          </a:effectLst>
        </c:spPr>
      </c:pivotFmt>
      <c:pivotFmt>
        <c:idx val="1058"/>
        <c:spPr>
          <a:solidFill>
            <a:schemeClr val="accent1"/>
          </a:solidFill>
          <a:ln>
            <a:noFill/>
          </a:ln>
          <a:effectLst>
            <a:outerShdw blurRad="317500" algn="ctr" rotWithShape="0">
              <a:prstClr val="black">
                <a:alpha val="25000"/>
              </a:prstClr>
            </a:outerShdw>
          </a:effectLst>
        </c:spPr>
      </c:pivotFmt>
      <c:pivotFmt>
        <c:idx val="1059"/>
        <c:spPr>
          <a:solidFill>
            <a:schemeClr val="accent1"/>
          </a:solidFill>
          <a:ln>
            <a:noFill/>
          </a:ln>
          <a:effectLst>
            <a:outerShdw blurRad="317500" algn="ctr" rotWithShape="0">
              <a:prstClr val="black">
                <a:alpha val="25000"/>
              </a:prstClr>
            </a:outerShdw>
          </a:effectLst>
        </c:spPr>
      </c:pivotFmt>
      <c:pivotFmt>
        <c:idx val="1060"/>
        <c:spPr>
          <a:solidFill>
            <a:schemeClr val="accent1"/>
          </a:solidFill>
          <a:ln>
            <a:noFill/>
          </a:ln>
          <a:effectLst>
            <a:outerShdw blurRad="317500" algn="ctr" rotWithShape="0">
              <a:prstClr val="black">
                <a:alpha val="25000"/>
              </a:prstClr>
            </a:outerShdw>
          </a:effectLst>
        </c:spPr>
      </c:pivotFmt>
      <c:pivotFmt>
        <c:idx val="1061"/>
        <c:spPr>
          <a:solidFill>
            <a:schemeClr val="accent1"/>
          </a:solidFill>
          <a:ln>
            <a:noFill/>
          </a:ln>
          <a:effectLst>
            <a:outerShdw blurRad="317500" algn="ctr" rotWithShape="0">
              <a:prstClr val="black">
                <a:alpha val="25000"/>
              </a:prstClr>
            </a:outerShdw>
          </a:effectLst>
        </c:spPr>
      </c:pivotFmt>
      <c:pivotFmt>
        <c:idx val="1062"/>
        <c:spPr>
          <a:solidFill>
            <a:schemeClr val="accent1"/>
          </a:solidFill>
          <a:ln>
            <a:noFill/>
          </a:ln>
          <a:effectLst>
            <a:outerShdw blurRad="317500" algn="ctr" rotWithShape="0">
              <a:prstClr val="black">
                <a:alpha val="25000"/>
              </a:prstClr>
            </a:outerShdw>
          </a:effectLst>
        </c:spPr>
      </c:pivotFmt>
      <c:pivotFmt>
        <c:idx val="1063"/>
        <c:spPr>
          <a:solidFill>
            <a:schemeClr val="accent1"/>
          </a:solidFill>
          <a:ln>
            <a:noFill/>
          </a:ln>
          <a:effectLst>
            <a:outerShdw blurRad="317500" algn="ctr" rotWithShape="0">
              <a:prstClr val="black">
                <a:alpha val="25000"/>
              </a:prstClr>
            </a:outerShdw>
          </a:effectLst>
        </c:spPr>
      </c:pivotFmt>
      <c:pivotFmt>
        <c:idx val="1064"/>
        <c:spPr>
          <a:solidFill>
            <a:schemeClr val="accent1"/>
          </a:solidFill>
          <a:ln>
            <a:noFill/>
          </a:ln>
          <a:effectLst>
            <a:outerShdw blurRad="317500" algn="ctr" rotWithShape="0">
              <a:prstClr val="black">
                <a:alpha val="25000"/>
              </a:prstClr>
            </a:outerShdw>
          </a:effectLst>
        </c:spPr>
      </c:pivotFmt>
      <c:pivotFmt>
        <c:idx val="1065"/>
        <c:spPr>
          <a:solidFill>
            <a:schemeClr val="accent1"/>
          </a:solidFill>
          <a:ln>
            <a:noFill/>
          </a:ln>
          <a:effectLst>
            <a:outerShdw blurRad="317500" algn="ctr" rotWithShape="0">
              <a:prstClr val="black">
                <a:alpha val="25000"/>
              </a:prstClr>
            </a:outerShdw>
          </a:effectLst>
        </c:spPr>
      </c:pivotFmt>
      <c:pivotFmt>
        <c:idx val="1066"/>
        <c:spPr>
          <a:solidFill>
            <a:schemeClr val="accent1"/>
          </a:solidFill>
          <a:ln>
            <a:noFill/>
          </a:ln>
          <a:effectLst>
            <a:outerShdw blurRad="317500" algn="ctr" rotWithShape="0">
              <a:prstClr val="black">
                <a:alpha val="25000"/>
              </a:prstClr>
            </a:outerShdw>
          </a:effectLst>
        </c:spPr>
      </c:pivotFmt>
      <c:pivotFmt>
        <c:idx val="1067"/>
        <c:spPr>
          <a:solidFill>
            <a:schemeClr val="accent1"/>
          </a:solidFill>
          <a:ln>
            <a:noFill/>
          </a:ln>
          <a:effectLst>
            <a:outerShdw blurRad="317500" algn="ctr" rotWithShape="0">
              <a:prstClr val="black">
                <a:alpha val="25000"/>
              </a:prstClr>
            </a:outerShdw>
          </a:effectLst>
        </c:spPr>
      </c:pivotFmt>
      <c:pivotFmt>
        <c:idx val="1068"/>
        <c:spPr>
          <a:solidFill>
            <a:schemeClr val="accent1"/>
          </a:solidFill>
          <a:ln>
            <a:noFill/>
          </a:ln>
          <a:effectLst>
            <a:outerShdw blurRad="317500" algn="ctr" rotWithShape="0">
              <a:prstClr val="black">
                <a:alpha val="25000"/>
              </a:prstClr>
            </a:outerShdw>
          </a:effectLst>
        </c:spPr>
      </c:pivotFmt>
      <c:pivotFmt>
        <c:idx val="1069"/>
        <c:spPr>
          <a:solidFill>
            <a:schemeClr val="accent1"/>
          </a:solidFill>
          <a:ln>
            <a:noFill/>
          </a:ln>
          <a:effectLst>
            <a:outerShdw blurRad="317500" algn="ctr" rotWithShape="0">
              <a:prstClr val="black">
                <a:alpha val="25000"/>
              </a:prstClr>
            </a:outerShdw>
          </a:effectLst>
        </c:spPr>
      </c:pivotFmt>
      <c:pivotFmt>
        <c:idx val="1070"/>
        <c:spPr>
          <a:solidFill>
            <a:schemeClr val="accent1"/>
          </a:solidFill>
          <a:ln>
            <a:noFill/>
          </a:ln>
          <a:effectLst>
            <a:outerShdw blurRad="317500" algn="ctr" rotWithShape="0">
              <a:prstClr val="black">
                <a:alpha val="25000"/>
              </a:prstClr>
            </a:outerShdw>
          </a:effectLst>
        </c:spPr>
      </c:pivotFmt>
      <c:pivotFmt>
        <c:idx val="1071"/>
        <c:spPr>
          <a:solidFill>
            <a:schemeClr val="accent1"/>
          </a:solidFill>
          <a:ln>
            <a:noFill/>
          </a:ln>
          <a:effectLst>
            <a:outerShdw blurRad="317500" algn="ctr" rotWithShape="0">
              <a:prstClr val="black">
                <a:alpha val="25000"/>
              </a:prstClr>
            </a:outerShdw>
          </a:effectLst>
        </c:spPr>
      </c:pivotFmt>
      <c:pivotFmt>
        <c:idx val="1072"/>
        <c:spPr>
          <a:solidFill>
            <a:schemeClr val="accent1"/>
          </a:solidFill>
          <a:ln>
            <a:noFill/>
          </a:ln>
          <a:effectLst>
            <a:outerShdw blurRad="317500" algn="ctr" rotWithShape="0">
              <a:prstClr val="black">
                <a:alpha val="25000"/>
              </a:prstClr>
            </a:outerShdw>
          </a:effectLst>
        </c:spPr>
      </c:pivotFmt>
      <c:pivotFmt>
        <c:idx val="1073"/>
        <c:spPr>
          <a:solidFill>
            <a:schemeClr val="accent1"/>
          </a:solidFill>
          <a:ln>
            <a:noFill/>
          </a:ln>
          <a:effectLst>
            <a:outerShdw blurRad="317500" algn="ctr" rotWithShape="0">
              <a:prstClr val="black">
                <a:alpha val="25000"/>
              </a:prstClr>
            </a:outerShdw>
          </a:effectLst>
        </c:spPr>
      </c:pivotFmt>
      <c:pivotFmt>
        <c:idx val="1074"/>
        <c:spPr>
          <a:solidFill>
            <a:schemeClr val="accent1"/>
          </a:solidFill>
          <a:ln>
            <a:noFill/>
          </a:ln>
          <a:effectLst>
            <a:outerShdw blurRad="317500" algn="ctr" rotWithShape="0">
              <a:prstClr val="black">
                <a:alpha val="25000"/>
              </a:prstClr>
            </a:outerShdw>
          </a:effectLst>
        </c:spPr>
      </c:pivotFmt>
      <c:pivotFmt>
        <c:idx val="1075"/>
        <c:spPr>
          <a:solidFill>
            <a:schemeClr val="accent1"/>
          </a:solidFill>
          <a:ln>
            <a:noFill/>
          </a:ln>
          <a:effectLst>
            <a:outerShdw blurRad="317500" algn="ctr" rotWithShape="0">
              <a:prstClr val="black">
                <a:alpha val="25000"/>
              </a:prstClr>
            </a:outerShdw>
          </a:effectLst>
        </c:spPr>
      </c:pivotFmt>
      <c:pivotFmt>
        <c:idx val="1076"/>
        <c:spPr>
          <a:solidFill>
            <a:schemeClr val="accent1"/>
          </a:solidFill>
          <a:ln>
            <a:noFill/>
          </a:ln>
          <a:effectLst>
            <a:outerShdw blurRad="317500" algn="ctr" rotWithShape="0">
              <a:prstClr val="black">
                <a:alpha val="25000"/>
              </a:prstClr>
            </a:outerShdw>
          </a:effectLst>
        </c:spPr>
      </c:pivotFmt>
      <c:pivotFmt>
        <c:idx val="1077"/>
        <c:spPr>
          <a:solidFill>
            <a:schemeClr val="accent1"/>
          </a:solidFill>
          <a:ln>
            <a:noFill/>
          </a:ln>
          <a:effectLst>
            <a:outerShdw blurRad="317500" algn="ctr" rotWithShape="0">
              <a:prstClr val="black">
                <a:alpha val="25000"/>
              </a:prstClr>
            </a:outerShdw>
          </a:effectLst>
        </c:spPr>
      </c:pivotFmt>
      <c:pivotFmt>
        <c:idx val="1078"/>
        <c:spPr>
          <a:solidFill>
            <a:schemeClr val="accent1"/>
          </a:solidFill>
          <a:ln>
            <a:noFill/>
          </a:ln>
          <a:effectLst>
            <a:outerShdw blurRad="317500" algn="ctr" rotWithShape="0">
              <a:prstClr val="black">
                <a:alpha val="25000"/>
              </a:prstClr>
            </a:outerShdw>
          </a:effectLst>
        </c:spPr>
      </c:pivotFmt>
      <c:pivotFmt>
        <c:idx val="1079"/>
        <c:spPr>
          <a:solidFill>
            <a:schemeClr val="accent1"/>
          </a:solidFill>
          <a:ln>
            <a:noFill/>
          </a:ln>
          <a:effectLst>
            <a:outerShdw blurRad="317500" algn="ctr" rotWithShape="0">
              <a:prstClr val="black">
                <a:alpha val="25000"/>
              </a:prstClr>
            </a:outerShdw>
          </a:effectLst>
        </c:spPr>
      </c:pivotFmt>
      <c:pivotFmt>
        <c:idx val="1080"/>
        <c:spPr>
          <a:solidFill>
            <a:schemeClr val="accent1"/>
          </a:solidFill>
          <a:ln>
            <a:noFill/>
          </a:ln>
          <a:effectLst>
            <a:outerShdw blurRad="317500" algn="ctr" rotWithShape="0">
              <a:prstClr val="black">
                <a:alpha val="25000"/>
              </a:prstClr>
            </a:outerShdw>
          </a:effectLst>
        </c:spPr>
      </c:pivotFmt>
      <c:pivotFmt>
        <c:idx val="1081"/>
        <c:spPr>
          <a:solidFill>
            <a:schemeClr val="accent1"/>
          </a:solidFill>
          <a:ln>
            <a:noFill/>
          </a:ln>
          <a:effectLst>
            <a:outerShdw blurRad="317500" algn="ctr" rotWithShape="0">
              <a:prstClr val="black">
                <a:alpha val="25000"/>
              </a:prstClr>
            </a:outerShdw>
          </a:effectLst>
        </c:spPr>
      </c:pivotFmt>
      <c:pivotFmt>
        <c:idx val="1082"/>
        <c:spPr>
          <a:solidFill>
            <a:schemeClr val="accent1"/>
          </a:solidFill>
          <a:ln>
            <a:noFill/>
          </a:ln>
          <a:effectLst>
            <a:outerShdw blurRad="317500" algn="ctr" rotWithShape="0">
              <a:prstClr val="black">
                <a:alpha val="25000"/>
              </a:prstClr>
            </a:outerShdw>
          </a:effectLst>
        </c:spPr>
      </c:pivotFmt>
      <c:pivotFmt>
        <c:idx val="1083"/>
        <c:spPr>
          <a:solidFill>
            <a:schemeClr val="accent1"/>
          </a:solidFill>
          <a:ln>
            <a:noFill/>
          </a:ln>
          <a:effectLst>
            <a:outerShdw blurRad="317500" algn="ctr" rotWithShape="0">
              <a:prstClr val="black">
                <a:alpha val="25000"/>
              </a:prstClr>
            </a:outerShdw>
          </a:effectLst>
        </c:spPr>
      </c:pivotFmt>
      <c:pivotFmt>
        <c:idx val="1084"/>
        <c:spPr>
          <a:solidFill>
            <a:schemeClr val="accent1"/>
          </a:solidFill>
          <a:ln>
            <a:noFill/>
          </a:ln>
          <a:effectLst>
            <a:outerShdw blurRad="317500" algn="ctr" rotWithShape="0">
              <a:prstClr val="black">
                <a:alpha val="25000"/>
              </a:prstClr>
            </a:outerShdw>
          </a:effectLst>
        </c:spPr>
      </c:pivotFmt>
      <c:pivotFmt>
        <c:idx val="1085"/>
        <c:spPr>
          <a:solidFill>
            <a:schemeClr val="accent1"/>
          </a:solidFill>
          <a:ln>
            <a:noFill/>
          </a:ln>
          <a:effectLst>
            <a:outerShdw blurRad="317500" algn="ctr" rotWithShape="0">
              <a:prstClr val="black">
                <a:alpha val="25000"/>
              </a:prstClr>
            </a:outerShdw>
          </a:effectLst>
        </c:spPr>
      </c:pivotFmt>
      <c:pivotFmt>
        <c:idx val="1086"/>
        <c:spPr>
          <a:solidFill>
            <a:schemeClr val="accent1"/>
          </a:solidFill>
          <a:ln>
            <a:noFill/>
          </a:ln>
          <a:effectLst>
            <a:outerShdw blurRad="317500" algn="ctr" rotWithShape="0">
              <a:prstClr val="black">
                <a:alpha val="25000"/>
              </a:prstClr>
            </a:outerShdw>
          </a:effectLst>
        </c:spPr>
      </c:pivotFmt>
      <c:pivotFmt>
        <c:idx val="1087"/>
        <c:spPr>
          <a:solidFill>
            <a:schemeClr val="accent1"/>
          </a:solidFill>
          <a:ln>
            <a:noFill/>
          </a:ln>
          <a:effectLst>
            <a:outerShdw blurRad="317500" algn="ctr" rotWithShape="0">
              <a:prstClr val="black">
                <a:alpha val="25000"/>
              </a:prstClr>
            </a:outerShdw>
          </a:effectLst>
        </c:spPr>
      </c:pivotFmt>
      <c:pivotFmt>
        <c:idx val="1088"/>
        <c:spPr>
          <a:solidFill>
            <a:schemeClr val="accent1"/>
          </a:solidFill>
          <a:ln>
            <a:noFill/>
          </a:ln>
          <a:effectLst>
            <a:outerShdw blurRad="317500" algn="ctr" rotWithShape="0">
              <a:prstClr val="black">
                <a:alpha val="25000"/>
              </a:prstClr>
            </a:outerShdw>
          </a:effectLst>
        </c:spPr>
      </c:pivotFmt>
      <c:pivotFmt>
        <c:idx val="1089"/>
        <c:spPr>
          <a:solidFill>
            <a:schemeClr val="accent1"/>
          </a:solidFill>
          <a:ln>
            <a:noFill/>
          </a:ln>
          <a:effectLst>
            <a:outerShdw blurRad="317500" algn="ctr" rotWithShape="0">
              <a:prstClr val="black">
                <a:alpha val="25000"/>
              </a:prstClr>
            </a:outerShdw>
          </a:effectLst>
        </c:spPr>
      </c:pivotFmt>
      <c:pivotFmt>
        <c:idx val="1090"/>
        <c:spPr>
          <a:solidFill>
            <a:schemeClr val="accent1"/>
          </a:solidFill>
          <a:ln>
            <a:noFill/>
          </a:ln>
          <a:effectLst>
            <a:outerShdw blurRad="317500" algn="ctr" rotWithShape="0">
              <a:prstClr val="black">
                <a:alpha val="25000"/>
              </a:prstClr>
            </a:outerShdw>
          </a:effectLst>
        </c:spPr>
      </c:pivotFmt>
      <c:pivotFmt>
        <c:idx val="1091"/>
        <c:spPr>
          <a:solidFill>
            <a:schemeClr val="accent1"/>
          </a:solidFill>
          <a:ln>
            <a:noFill/>
          </a:ln>
          <a:effectLst>
            <a:outerShdw blurRad="317500" algn="ctr" rotWithShape="0">
              <a:prstClr val="black">
                <a:alpha val="25000"/>
              </a:prstClr>
            </a:outerShdw>
          </a:effectLst>
        </c:spPr>
      </c:pivotFmt>
      <c:pivotFmt>
        <c:idx val="1092"/>
        <c:spPr>
          <a:solidFill>
            <a:schemeClr val="accent1"/>
          </a:solidFill>
          <a:ln>
            <a:noFill/>
          </a:ln>
          <a:effectLst>
            <a:outerShdw blurRad="317500" algn="ctr" rotWithShape="0">
              <a:prstClr val="black">
                <a:alpha val="25000"/>
              </a:prstClr>
            </a:outerShdw>
          </a:effectLst>
        </c:spPr>
      </c:pivotFmt>
      <c:pivotFmt>
        <c:idx val="1093"/>
        <c:spPr>
          <a:solidFill>
            <a:schemeClr val="accent1"/>
          </a:solidFill>
          <a:ln>
            <a:noFill/>
          </a:ln>
          <a:effectLst>
            <a:outerShdw blurRad="317500" algn="ctr" rotWithShape="0">
              <a:prstClr val="black">
                <a:alpha val="25000"/>
              </a:prstClr>
            </a:outerShdw>
          </a:effectLst>
        </c:spPr>
      </c:pivotFmt>
      <c:pivotFmt>
        <c:idx val="1094"/>
        <c:spPr>
          <a:solidFill>
            <a:schemeClr val="accent1"/>
          </a:solidFill>
          <a:ln>
            <a:noFill/>
          </a:ln>
          <a:effectLst>
            <a:outerShdw blurRad="317500" algn="ctr" rotWithShape="0">
              <a:prstClr val="black">
                <a:alpha val="25000"/>
              </a:prstClr>
            </a:outerShdw>
          </a:effectLst>
        </c:spPr>
      </c:pivotFmt>
      <c:pivotFmt>
        <c:idx val="1095"/>
        <c:spPr>
          <a:solidFill>
            <a:schemeClr val="accent1"/>
          </a:solidFill>
          <a:ln>
            <a:noFill/>
          </a:ln>
          <a:effectLst>
            <a:outerShdw blurRad="317500" algn="ctr" rotWithShape="0">
              <a:prstClr val="black">
                <a:alpha val="25000"/>
              </a:prstClr>
            </a:outerShdw>
          </a:effectLst>
        </c:spPr>
      </c:pivotFmt>
      <c:pivotFmt>
        <c:idx val="1096"/>
        <c:spPr>
          <a:solidFill>
            <a:schemeClr val="accent1"/>
          </a:solidFill>
          <a:ln>
            <a:noFill/>
          </a:ln>
          <a:effectLst>
            <a:outerShdw blurRad="317500" algn="ctr" rotWithShape="0">
              <a:prstClr val="black">
                <a:alpha val="25000"/>
              </a:prstClr>
            </a:outerShdw>
          </a:effectLst>
        </c:spPr>
      </c:pivotFmt>
      <c:pivotFmt>
        <c:idx val="1097"/>
        <c:spPr>
          <a:solidFill>
            <a:schemeClr val="accent1"/>
          </a:solidFill>
          <a:ln>
            <a:noFill/>
          </a:ln>
          <a:effectLst>
            <a:outerShdw blurRad="317500" algn="ctr" rotWithShape="0">
              <a:prstClr val="black">
                <a:alpha val="25000"/>
              </a:prstClr>
            </a:outerShdw>
          </a:effectLst>
        </c:spPr>
      </c:pivotFmt>
      <c:pivotFmt>
        <c:idx val="1098"/>
        <c:spPr>
          <a:solidFill>
            <a:schemeClr val="accent1"/>
          </a:solidFill>
          <a:ln>
            <a:noFill/>
          </a:ln>
          <a:effectLst>
            <a:outerShdw blurRad="317500" algn="ctr" rotWithShape="0">
              <a:prstClr val="black">
                <a:alpha val="25000"/>
              </a:prstClr>
            </a:outerShdw>
          </a:effectLst>
        </c:spPr>
      </c:pivotFmt>
      <c:pivotFmt>
        <c:idx val="1099"/>
        <c:spPr>
          <a:solidFill>
            <a:schemeClr val="accent1"/>
          </a:solidFill>
          <a:ln>
            <a:noFill/>
          </a:ln>
          <a:effectLst>
            <a:outerShdw blurRad="317500" algn="ctr" rotWithShape="0">
              <a:prstClr val="black">
                <a:alpha val="25000"/>
              </a:prstClr>
            </a:outerShdw>
          </a:effectLst>
        </c:spPr>
      </c:pivotFmt>
      <c:pivotFmt>
        <c:idx val="1100"/>
        <c:spPr>
          <a:solidFill>
            <a:schemeClr val="accent1"/>
          </a:solidFill>
          <a:ln>
            <a:noFill/>
          </a:ln>
          <a:effectLst>
            <a:outerShdw blurRad="317500" algn="ctr" rotWithShape="0">
              <a:prstClr val="black">
                <a:alpha val="25000"/>
              </a:prstClr>
            </a:outerShdw>
          </a:effectLst>
        </c:spPr>
      </c:pivotFmt>
      <c:pivotFmt>
        <c:idx val="1101"/>
        <c:spPr>
          <a:solidFill>
            <a:schemeClr val="accent1"/>
          </a:solidFill>
          <a:ln>
            <a:noFill/>
          </a:ln>
          <a:effectLst>
            <a:outerShdw blurRad="317500" algn="ctr" rotWithShape="0">
              <a:prstClr val="black">
                <a:alpha val="25000"/>
              </a:prstClr>
            </a:outerShdw>
          </a:effectLst>
        </c:spPr>
      </c:pivotFmt>
      <c:pivotFmt>
        <c:idx val="1102"/>
        <c:spPr>
          <a:solidFill>
            <a:schemeClr val="accent1"/>
          </a:solidFill>
          <a:ln>
            <a:noFill/>
          </a:ln>
          <a:effectLst>
            <a:outerShdw blurRad="317500" algn="ctr" rotWithShape="0">
              <a:prstClr val="black">
                <a:alpha val="25000"/>
              </a:prstClr>
            </a:outerShdw>
          </a:effectLst>
        </c:spPr>
      </c:pivotFmt>
      <c:pivotFmt>
        <c:idx val="1103"/>
        <c:spPr>
          <a:solidFill>
            <a:schemeClr val="accent1"/>
          </a:solidFill>
          <a:ln>
            <a:noFill/>
          </a:ln>
          <a:effectLst>
            <a:outerShdw blurRad="317500" algn="ctr" rotWithShape="0">
              <a:prstClr val="black">
                <a:alpha val="25000"/>
              </a:prstClr>
            </a:outerShdw>
          </a:effectLst>
        </c:spPr>
      </c:pivotFmt>
      <c:pivotFmt>
        <c:idx val="1104"/>
        <c:spPr>
          <a:solidFill>
            <a:schemeClr val="accent1"/>
          </a:solidFill>
          <a:ln>
            <a:noFill/>
          </a:ln>
          <a:effectLst>
            <a:outerShdw blurRad="317500" algn="ctr" rotWithShape="0">
              <a:prstClr val="black">
                <a:alpha val="25000"/>
              </a:prstClr>
            </a:outerShdw>
          </a:effectLst>
        </c:spPr>
      </c:pivotFmt>
      <c:pivotFmt>
        <c:idx val="1105"/>
        <c:spPr>
          <a:solidFill>
            <a:schemeClr val="accent1"/>
          </a:solidFill>
          <a:ln>
            <a:noFill/>
          </a:ln>
          <a:effectLst>
            <a:outerShdw blurRad="317500" algn="ctr" rotWithShape="0">
              <a:prstClr val="black">
                <a:alpha val="25000"/>
              </a:prstClr>
            </a:outerShdw>
          </a:effectLst>
        </c:spPr>
      </c:pivotFmt>
      <c:pivotFmt>
        <c:idx val="1106"/>
        <c:spPr>
          <a:solidFill>
            <a:schemeClr val="accent1"/>
          </a:solidFill>
          <a:ln>
            <a:noFill/>
          </a:ln>
          <a:effectLst>
            <a:outerShdw blurRad="317500" algn="ctr" rotWithShape="0">
              <a:prstClr val="black">
                <a:alpha val="25000"/>
              </a:prstClr>
            </a:outerShdw>
          </a:effectLst>
        </c:spPr>
      </c:pivotFmt>
      <c:pivotFmt>
        <c:idx val="1107"/>
        <c:spPr>
          <a:solidFill>
            <a:schemeClr val="accent1"/>
          </a:solidFill>
          <a:ln>
            <a:noFill/>
          </a:ln>
          <a:effectLst>
            <a:outerShdw blurRad="317500" algn="ctr" rotWithShape="0">
              <a:prstClr val="black">
                <a:alpha val="25000"/>
              </a:prstClr>
            </a:outerShdw>
          </a:effectLst>
        </c:spPr>
      </c:pivotFmt>
      <c:pivotFmt>
        <c:idx val="1108"/>
        <c:spPr>
          <a:solidFill>
            <a:schemeClr val="accent1"/>
          </a:solidFill>
          <a:ln>
            <a:noFill/>
          </a:ln>
          <a:effectLst>
            <a:outerShdw blurRad="317500" algn="ctr" rotWithShape="0">
              <a:prstClr val="black">
                <a:alpha val="25000"/>
              </a:prstClr>
            </a:outerShdw>
          </a:effectLst>
        </c:spPr>
      </c:pivotFmt>
      <c:pivotFmt>
        <c:idx val="1109"/>
        <c:spPr>
          <a:solidFill>
            <a:schemeClr val="accent1"/>
          </a:solidFill>
          <a:ln>
            <a:noFill/>
          </a:ln>
          <a:effectLst>
            <a:outerShdw blurRad="317500" algn="ctr" rotWithShape="0">
              <a:prstClr val="black">
                <a:alpha val="25000"/>
              </a:prstClr>
            </a:outerShdw>
          </a:effectLst>
        </c:spPr>
      </c:pivotFmt>
      <c:pivotFmt>
        <c:idx val="1110"/>
        <c:spPr>
          <a:solidFill>
            <a:schemeClr val="accent1"/>
          </a:solidFill>
          <a:ln>
            <a:noFill/>
          </a:ln>
          <a:effectLst>
            <a:outerShdw blurRad="317500" algn="ctr" rotWithShape="0">
              <a:prstClr val="black">
                <a:alpha val="25000"/>
              </a:prstClr>
            </a:outerShdw>
          </a:effectLst>
        </c:spPr>
      </c:pivotFmt>
      <c:pivotFmt>
        <c:idx val="1111"/>
        <c:spPr>
          <a:solidFill>
            <a:schemeClr val="accent1"/>
          </a:solidFill>
          <a:ln>
            <a:noFill/>
          </a:ln>
          <a:effectLst>
            <a:outerShdw blurRad="317500" algn="ctr" rotWithShape="0">
              <a:prstClr val="black">
                <a:alpha val="25000"/>
              </a:prstClr>
            </a:outerShdw>
          </a:effectLst>
        </c:spPr>
      </c:pivotFmt>
      <c:pivotFmt>
        <c:idx val="1112"/>
        <c:spPr>
          <a:solidFill>
            <a:schemeClr val="accent1"/>
          </a:solidFill>
          <a:ln>
            <a:noFill/>
          </a:ln>
          <a:effectLst>
            <a:outerShdw blurRad="317500" algn="ctr" rotWithShape="0">
              <a:prstClr val="black">
                <a:alpha val="25000"/>
              </a:prstClr>
            </a:outerShdw>
          </a:effectLst>
        </c:spPr>
      </c:pivotFmt>
      <c:pivotFmt>
        <c:idx val="1113"/>
        <c:spPr>
          <a:solidFill>
            <a:schemeClr val="accent1"/>
          </a:solidFill>
          <a:ln>
            <a:noFill/>
          </a:ln>
          <a:effectLst>
            <a:outerShdw blurRad="317500" algn="ctr" rotWithShape="0">
              <a:prstClr val="black">
                <a:alpha val="25000"/>
              </a:prstClr>
            </a:outerShdw>
          </a:effectLst>
        </c:spPr>
      </c:pivotFmt>
      <c:pivotFmt>
        <c:idx val="1114"/>
        <c:spPr>
          <a:solidFill>
            <a:schemeClr val="accent1"/>
          </a:solidFill>
          <a:ln>
            <a:noFill/>
          </a:ln>
          <a:effectLst>
            <a:outerShdw blurRad="317500" algn="ctr" rotWithShape="0">
              <a:prstClr val="black">
                <a:alpha val="25000"/>
              </a:prstClr>
            </a:outerShdw>
          </a:effectLst>
        </c:spPr>
      </c:pivotFmt>
      <c:pivotFmt>
        <c:idx val="1115"/>
        <c:spPr>
          <a:solidFill>
            <a:schemeClr val="accent1"/>
          </a:solidFill>
          <a:ln>
            <a:noFill/>
          </a:ln>
          <a:effectLst>
            <a:outerShdw blurRad="317500" algn="ctr" rotWithShape="0">
              <a:prstClr val="black">
                <a:alpha val="25000"/>
              </a:prstClr>
            </a:outerShdw>
          </a:effectLst>
        </c:spPr>
      </c:pivotFmt>
      <c:pivotFmt>
        <c:idx val="1116"/>
        <c:spPr>
          <a:solidFill>
            <a:schemeClr val="accent1"/>
          </a:solidFill>
          <a:ln>
            <a:noFill/>
          </a:ln>
          <a:effectLst>
            <a:outerShdw blurRad="317500" algn="ctr" rotWithShape="0">
              <a:prstClr val="black">
                <a:alpha val="25000"/>
              </a:prstClr>
            </a:outerShdw>
          </a:effectLst>
        </c:spPr>
      </c:pivotFmt>
      <c:pivotFmt>
        <c:idx val="1117"/>
        <c:spPr>
          <a:solidFill>
            <a:schemeClr val="accent1"/>
          </a:solidFill>
          <a:ln>
            <a:noFill/>
          </a:ln>
          <a:effectLst>
            <a:outerShdw blurRad="317500" algn="ctr" rotWithShape="0">
              <a:prstClr val="black">
                <a:alpha val="25000"/>
              </a:prstClr>
            </a:outerShdw>
          </a:effectLst>
        </c:spPr>
      </c:pivotFmt>
      <c:pivotFmt>
        <c:idx val="1118"/>
        <c:spPr>
          <a:solidFill>
            <a:schemeClr val="accent1"/>
          </a:solidFill>
          <a:ln>
            <a:noFill/>
          </a:ln>
          <a:effectLst>
            <a:outerShdw blurRad="317500" algn="ctr" rotWithShape="0">
              <a:prstClr val="black">
                <a:alpha val="25000"/>
              </a:prstClr>
            </a:outerShdw>
          </a:effectLst>
        </c:spPr>
      </c:pivotFmt>
      <c:pivotFmt>
        <c:idx val="1119"/>
        <c:spPr>
          <a:solidFill>
            <a:schemeClr val="accent1"/>
          </a:solidFill>
          <a:ln>
            <a:noFill/>
          </a:ln>
          <a:effectLst>
            <a:outerShdw blurRad="317500" algn="ctr" rotWithShape="0">
              <a:prstClr val="black">
                <a:alpha val="25000"/>
              </a:prstClr>
            </a:outerShdw>
          </a:effectLst>
        </c:spPr>
      </c:pivotFmt>
      <c:pivotFmt>
        <c:idx val="1120"/>
        <c:spPr>
          <a:solidFill>
            <a:schemeClr val="accent1"/>
          </a:solidFill>
          <a:ln>
            <a:noFill/>
          </a:ln>
          <a:effectLst>
            <a:outerShdw blurRad="317500" algn="ctr" rotWithShape="0">
              <a:prstClr val="black">
                <a:alpha val="25000"/>
              </a:prstClr>
            </a:outerShdw>
          </a:effectLst>
        </c:spPr>
      </c:pivotFmt>
      <c:pivotFmt>
        <c:idx val="1121"/>
        <c:spPr>
          <a:solidFill>
            <a:schemeClr val="accent1"/>
          </a:solidFill>
          <a:ln>
            <a:noFill/>
          </a:ln>
          <a:effectLst>
            <a:outerShdw blurRad="317500" algn="ctr" rotWithShape="0">
              <a:prstClr val="black">
                <a:alpha val="25000"/>
              </a:prstClr>
            </a:outerShdw>
          </a:effectLst>
        </c:spPr>
      </c:pivotFmt>
      <c:pivotFmt>
        <c:idx val="1122"/>
        <c:spPr>
          <a:solidFill>
            <a:schemeClr val="accent1"/>
          </a:solidFill>
          <a:ln>
            <a:noFill/>
          </a:ln>
          <a:effectLst>
            <a:outerShdw blurRad="317500" algn="ctr" rotWithShape="0">
              <a:prstClr val="black">
                <a:alpha val="25000"/>
              </a:prstClr>
            </a:outerShdw>
          </a:effectLst>
        </c:spPr>
      </c:pivotFmt>
      <c:pivotFmt>
        <c:idx val="1123"/>
        <c:spPr>
          <a:solidFill>
            <a:schemeClr val="accent1"/>
          </a:solidFill>
          <a:ln>
            <a:noFill/>
          </a:ln>
          <a:effectLst>
            <a:outerShdw blurRad="317500" algn="ctr" rotWithShape="0">
              <a:prstClr val="black">
                <a:alpha val="25000"/>
              </a:prstClr>
            </a:outerShdw>
          </a:effectLst>
        </c:spPr>
      </c:pivotFmt>
      <c:pivotFmt>
        <c:idx val="1124"/>
        <c:spPr>
          <a:solidFill>
            <a:schemeClr val="accent1"/>
          </a:solidFill>
          <a:ln>
            <a:noFill/>
          </a:ln>
          <a:effectLst>
            <a:outerShdw blurRad="317500" algn="ctr" rotWithShape="0">
              <a:prstClr val="black">
                <a:alpha val="25000"/>
              </a:prstClr>
            </a:outerShdw>
          </a:effectLst>
        </c:spPr>
      </c:pivotFmt>
      <c:pivotFmt>
        <c:idx val="1125"/>
        <c:spPr>
          <a:solidFill>
            <a:schemeClr val="accent1"/>
          </a:solidFill>
          <a:ln>
            <a:noFill/>
          </a:ln>
          <a:effectLst>
            <a:outerShdw blurRad="317500" algn="ctr" rotWithShape="0">
              <a:prstClr val="black">
                <a:alpha val="25000"/>
              </a:prstClr>
            </a:outerShdw>
          </a:effectLst>
        </c:spPr>
      </c:pivotFmt>
      <c:pivotFmt>
        <c:idx val="1126"/>
        <c:spPr>
          <a:solidFill>
            <a:schemeClr val="accent1"/>
          </a:solidFill>
          <a:ln>
            <a:noFill/>
          </a:ln>
          <a:effectLst>
            <a:outerShdw blurRad="317500" algn="ctr" rotWithShape="0">
              <a:prstClr val="black">
                <a:alpha val="25000"/>
              </a:prstClr>
            </a:outerShdw>
          </a:effectLst>
        </c:spPr>
      </c:pivotFmt>
      <c:pivotFmt>
        <c:idx val="1127"/>
        <c:spPr>
          <a:solidFill>
            <a:schemeClr val="accent1"/>
          </a:solidFill>
          <a:ln>
            <a:noFill/>
          </a:ln>
          <a:effectLst>
            <a:outerShdw blurRad="317500" algn="ctr" rotWithShape="0">
              <a:prstClr val="black">
                <a:alpha val="25000"/>
              </a:prstClr>
            </a:outerShdw>
          </a:effectLst>
        </c:spPr>
      </c:pivotFmt>
      <c:pivotFmt>
        <c:idx val="1128"/>
        <c:spPr>
          <a:solidFill>
            <a:schemeClr val="accent1"/>
          </a:solidFill>
          <a:ln>
            <a:noFill/>
          </a:ln>
          <a:effectLst>
            <a:outerShdw blurRad="317500" algn="ctr" rotWithShape="0">
              <a:prstClr val="black">
                <a:alpha val="25000"/>
              </a:prstClr>
            </a:outerShdw>
          </a:effectLst>
        </c:spPr>
      </c:pivotFmt>
      <c:pivotFmt>
        <c:idx val="1129"/>
        <c:spPr>
          <a:solidFill>
            <a:schemeClr val="accent1"/>
          </a:solidFill>
          <a:ln>
            <a:noFill/>
          </a:ln>
          <a:effectLst>
            <a:outerShdw blurRad="317500" algn="ctr" rotWithShape="0">
              <a:prstClr val="black">
                <a:alpha val="25000"/>
              </a:prstClr>
            </a:outerShdw>
          </a:effectLst>
        </c:spPr>
      </c:pivotFmt>
      <c:pivotFmt>
        <c:idx val="1130"/>
        <c:spPr>
          <a:solidFill>
            <a:schemeClr val="accent1"/>
          </a:solidFill>
          <a:ln>
            <a:noFill/>
          </a:ln>
          <a:effectLst>
            <a:outerShdw blurRad="317500" algn="ctr" rotWithShape="0">
              <a:prstClr val="black">
                <a:alpha val="25000"/>
              </a:prstClr>
            </a:outerShdw>
          </a:effectLst>
        </c:spPr>
      </c:pivotFmt>
      <c:pivotFmt>
        <c:idx val="1131"/>
        <c:spPr>
          <a:solidFill>
            <a:schemeClr val="accent1"/>
          </a:solidFill>
          <a:ln>
            <a:noFill/>
          </a:ln>
          <a:effectLst>
            <a:outerShdw blurRad="317500" algn="ctr" rotWithShape="0">
              <a:prstClr val="black">
                <a:alpha val="25000"/>
              </a:prstClr>
            </a:outerShdw>
          </a:effectLst>
        </c:spPr>
      </c:pivotFmt>
      <c:pivotFmt>
        <c:idx val="1132"/>
        <c:spPr>
          <a:solidFill>
            <a:schemeClr val="accent1"/>
          </a:solidFill>
          <a:ln>
            <a:noFill/>
          </a:ln>
          <a:effectLst>
            <a:outerShdw blurRad="317500" algn="ctr" rotWithShape="0">
              <a:prstClr val="black">
                <a:alpha val="25000"/>
              </a:prstClr>
            </a:outerShdw>
          </a:effectLst>
        </c:spPr>
      </c:pivotFmt>
      <c:pivotFmt>
        <c:idx val="1133"/>
        <c:spPr>
          <a:solidFill>
            <a:schemeClr val="accent1"/>
          </a:solidFill>
          <a:ln>
            <a:noFill/>
          </a:ln>
          <a:effectLst>
            <a:outerShdw blurRad="317500" algn="ctr" rotWithShape="0">
              <a:prstClr val="black">
                <a:alpha val="25000"/>
              </a:prstClr>
            </a:outerShdw>
          </a:effectLst>
        </c:spPr>
      </c:pivotFmt>
      <c:pivotFmt>
        <c:idx val="1134"/>
        <c:spPr>
          <a:solidFill>
            <a:schemeClr val="accent1"/>
          </a:solidFill>
          <a:ln>
            <a:noFill/>
          </a:ln>
          <a:effectLst>
            <a:outerShdw blurRad="317500" algn="ctr" rotWithShape="0">
              <a:prstClr val="black">
                <a:alpha val="25000"/>
              </a:prstClr>
            </a:outerShdw>
          </a:effectLst>
        </c:spPr>
      </c:pivotFmt>
      <c:pivotFmt>
        <c:idx val="1135"/>
        <c:spPr>
          <a:solidFill>
            <a:schemeClr val="accent1"/>
          </a:solidFill>
          <a:ln>
            <a:noFill/>
          </a:ln>
          <a:effectLst>
            <a:outerShdw blurRad="317500" algn="ctr" rotWithShape="0">
              <a:prstClr val="black">
                <a:alpha val="25000"/>
              </a:prstClr>
            </a:outerShdw>
          </a:effectLst>
        </c:spPr>
      </c:pivotFmt>
      <c:pivotFmt>
        <c:idx val="1136"/>
        <c:spPr>
          <a:solidFill>
            <a:schemeClr val="accent1"/>
          </a:solidFill>
          <a:ln>
            <a:noFill/>
          </a:ln>
          <a:effectLst>
            <a:outerShdw blurRad="317500" algn="ctr" rotWithShape="0">
              <a:prstClr val="black">
                <a:alpha val="25000"/>
              </a:prstClr>
            </a:outerShdw>
          </a:effectLst>
        </c:spPr>
      </c:pivotFmt>
      <c:pivotFmt>
        <c:idx val="1137"/>
        <c:spPr>
          <a:solidFill>
            <a:schemeClr val="accent1"/>
          </a:solidFill>
          <a:ln>
            <a:noFill/>
          </a:ln>
          <a:effectLst>
            <a:outerShdw blurRad="317500" algn="ctr" rotWithShape="0">
              <a:prstClr val="black">
                <a:alpha val="25000"/>
              </a:prstClr>
            </a:outerShdw>
          </a:effectLst>
        </c:spPr>
      </c:pivotFmt>
      <c:pivotFmt>
        <c:idx val="1138"/>
        <c:spPr>
          <a:solidFill>
            <a:schemeClr val="accent1"/>
          </a:solidFill>
          <a:ln>
            <a:noFill/>
          </a:ln>
          <a:effectLst>
            <a:outerShdw blurRad="317500" algn="ctr" rotWithShape="0">
              <a:prstClr val="black">
                <a:alpha val="25000"/>
              </a:prstClr>
            </a:outerShdw>
          </a:effectLst>
        </c:spPr>
      </c:pivotFmt>
      <c:pivotFmt>
        <c:idx val="1139"/>
        <c:spPr>
          <a:solidFill>
            <a:schemeClr val="accent1"/>
          </a:solidFill>
          <a:ln>
            <a:noFill/>
          </a:ln>
          <a:effectLst>
            <a:outerShdw blurRad="317500" algn="ctr" rotWithShape="0">
              <a:prstClr val="black">
                <a:alpha val="25000"/>
              </a:prstClr>
            </a:outerShdw>
          </a:effectLst>
        </c:spPr>
      </c:pivotFmt>
      <c:pivotFmt>
        <c:idx val="1140"/>
        <c:spPr>
          <a:solidFill>
            <a:schemeClr val="accent1"/>
          </a:solidFill>
          <a:ln>
            <a:noFill/>
          </a:ln>
          <a:effectLst>
            <a:outerShdw blurRad="317500" algn="ctr" rotWithShape="0">
              <a:prstClr val="black">
                <a:alpha val="25000"/>
              </a:prstClr>
            </a:outerShdw>
          </a:effectLst>
        </c:spPr>
      </c:pivotFmt>
      <c:pivotFmt>
        <c:idx val="1141"/>
        <c:spPr>
          <a:solidFill>
            <a:schemeClr val="accent1"/>
          </a:solidFill>
          <a:ln>
            <a:noFill/>
          </a:ln>
          <a:effectLst>
            <a:outerShdw blurRad="317500" algn="ctr" rotWithShape="0">
              <a:prstClr val="black">
                <a:alpha val="25000"/>
              </a:prstClr>
            </a:outerShdw>
          </a:effectLst>
        </c:spPr>
      </c:pivotFmt>
      <c:pivotFmt>
        <c:idx val="1142"/>
        <c:spPr>
          <a:solidFill>
            <a:schemeClr val="accent1"/>
          </a:solidFill>
          <a:ln>
            <a:noFill/>
          </a:ln>
          <a:effectLst>
            <a:outerShdw blurRad="317500" algn="ctr" rotWithShape="0">
              <a:prstClr val="black">
                <a:alpha val="25000"/>
              </a:prstClr>
            </a:outerShdw>
          </a:effectLst>
        </c:spPr>
      </c:pivotFmt>
      <c:pivotFmt>
        <c:idx val="1143"/>
        <c:spPr>
          <a:solidFill>
            <a:schemeClr val="accent1"/>
          </a:solidFill>
          <a:ln>
            <a:noFill/>
          </a:ln>
          <a:effectLst>
            <a:outerShdw blurRad="317500" algn="ctr" rotWithShape="0">
              <a:prstClr val="black">
                <a:alpha val="25000"/>
              </a:prstClr>
            </a:outerShdw>
          </a:effectLst>
        </c:spPr>
      </c:pivotFmt>
      <c:pivotFmt>
        <c:idx val="1144"/>
        <c:spPr>
          <a:solidFill>
            <a:schemeClr val="accent1"/>
          </a:solidFill>
          <a:ln>
            <a:noFill/>
          </a:ln>
          <a:effectLst>
            <a:outerShdw blurRad="317500" algn="ctr" rotWithShape="0">
              <a:prstClr val="black">
                <a:alpha val="25000"/>
              </a:prstClr>
            </a:outerShdw>
          </a:effectLst>
        </c:spPr>
      </c:pivotFmt>
      <c:pivotFmt>
        <c:idx val="1145"/>
        <c:spPr>
          <a:solidFill>
            <a:schemeClr val="accent1"/>
          </a:solidFill>
          <a:ln>
            <a:noFill/>
          </a:ln>
          <a:effectLst>
            <a:outerShdw blurRad="317500" algn="ctr" rotWithShape="0">
              <a:prstClr val="black">
                <a:alpha val="25000"/>
              </a:prstClr>
            </a:outerShdw>
          </a:effectLst>
        </c:spPr>
      </c:pivotFmt>
      <c:pivotFmt>
        <c:idx val="1146"/>
        <c:spPr>
          <a:solidFill>
            <a:schemeClr val="accent1"/>
          </a:solidFill>
          <a:ln>
            <a:noFill/>
          </a:ln>
          <a:effectLst>
            <a:outerShdw blurRad="317500" algn="ctr" rotWithShape="0">
              <a:prstClr val="black">
                <a:alpha val="25000"/>
              </a:prstClr>
            </a:outerShdw>
          </a:effectLst>
        </c:spPr>
      </c:pivotFmt>
      <c:pivotFmt>
        <c:idx val="1147"/>
        <c:spPr>
          <a:solidFill>
            <a:schemeClr val="accent1"/>
          </a:solidFill>
          <a:ln>
            <a:noFill/>
          </a:ln>
          <a:effectLst>
            <a:outerShdw blurRad="317500" algn="ctr" rotWithShape="0">
              <a:prstClr val="black">
                <a:alpha val="25000"/>
              </a:prstClr>
            </a:outerShdw>
          </a:effectLst>
        </c:spPr>
      </c:pivotFmt>
      <c:pivotFmt>
        <c:idx val="1148"/>
        <c:spPr>
          <a:solidFill>
            <a:schemeClr val="accent1"/>
          </a:solidFill>
          <a:ln>
            <a:noFill/>
          </a:ln>
          <a:effectLst>
            <a:outerShdw blurRad="317500" algn="ctr" rotWithShape="0">
              <a:prstClr val="black">
                <a:alpha val="25000"/>
              </a:prstClr>
            </a:outerShdw>
          </a:effectLst>
        </c:spPr>
      </c:pivotFmt>
      <c:pivotFmt>
        <c:idx val="1149"/>
        <c:spPr>
          <a:solidFill>
            <a:schemeClr val="accent1"/>
          </a:solidFill>
          <a:ln>
            <a:noFill/>
          </a:ln>
          <a:effectLst>
            <a:outerShdw blurRad="317500" algn="ctr" rotWithShape="0">
              <a:prstClr val="black">
                <a:alpha val="25000"/>
              </a:prstClr>
            </a:outerShdw>
          </a:effectLst>
        </c:spPr>
      </c:pivotFmt>
      <c:pivotFmt>
        <c:idx val="1150"/>
        <c:spPr>
          <a:solidFill>
            <a:schemeClr val="accent1"/>
          </a:solidFill>
          <a:ln>
            <a:noFill/>
          </a:ln>
          <a:effectLst>
            <a:outerShdw blurRad="317500" algn="ctr" rotWithShape="0">
              <a:prstClr val="black">
                <a:alpha val="25000"/>
              </a:prstClr>
            </a:outerShdw>
          </a:effectLst>
        </c:spPr>
      </c:pivotFmt>
      <c:pivotFmt>
        <c:idx val="1151"/>
        <c:spPr>
          <a:solidFill>
            <a:schemeClr val="accent1"/>
          </a:solidFill>
          <a:ln>
            <a:noFill/>
          </a:ln>
          <a:effectLst>
            <a:outerShdw blurRad="317500" algn="ctr" rotWithShape="0">
              <a:prstClr val="black">
                <a:alpha val="25000"/>
              </a:prstClr>
            </a:outerShdw>
          </a:effectLst>
        </c:spPr>
      </c:pivotFmt>
      <c:pivotFmt>
        <c:idx val="1152"/>
        <c:spPr>
          <a:solidFill>
            <a:schemeClr val="accent1"/>
          </a:solidFill>
          <a:ln>
            <a:noFill/>
          </a:ln>
          <a:effectLst>
            <a:outerShdw blurRad="317500" algn="ctr" rotWithShape="0">
              <a:prstClr val="black">
                <a:alpha val="25000"/>
              </a:prstClr>
            </a:outerShdw>
          </a:effectLst>
        </c:spPr>
      </c:pivotFmt>
      <c:pivotFmt>
        <c:idx val="1153"/>
        <c:spPr>
          <a:solidFill>
            <a:schemeClr val="accent1"/>
          </a:solidFill>
          <a:ln>
            <a:noFill/>
          </a:ln>
          <a:effectLst>
            <a:outerShdw blurRad="317500" algn="ctr" rotWithShape="0">
              <a:prstClr val="black">
                <a:alpha val="25000"/>
              </a:prstClr>
            </a:outerShdw>
          </a:effectLst>
        </c:spPr>
      </c:pivotFmt>
      <c:pivotFmt>
        <c:idx val="1154"/>
        <c:spPr>
          <a:solidFill>
            <a:schemeClr val="accent1"/>
          </a:solidFill>
          <a:ln>
            <a:noFill/>
          </a:ln>
          <a:effectLst>
            <a:outerShdw blurRad="317500" algn="ctr" rotWithShape="0">
              <a:prstClr val="black">
                <a:alpha val="25000"/>
              </a:prstClr>
            </a:outerShdw>
          </a:effectLst>
        </c:spPr>
      </c:pivotFmt>
      <c:pivotFmt>
        <c:idx val="1155"/>
        <c:spPr>
          <a:solidFill>
            <a:schemeClr val="accent1"/>
          </a:solidFill>
          <a:ln>
            <a:noFill/>
          </a:ln>
          <a:effectLst>
            <a:outerShdw blurRad="317500" algn="ctr" rotWithShape="0">
              <a:prstClr val="black">
                <a:alpha val="25000"/>
              </a:prstClr>
            </a:outerShdw>
          </a:effectLst>
        </c:spPr>
      </c:pivotFmt>
      <c:pivotFmt>
        <c:idx val="1156"/>
        <c:spPr>
          <a:solidFill>
            <a:schemeClr val="accent1"/>
          </a:solidFill>
          <a:ln>
            <a:noFill/>
          </a:ln>
          <a:effectLst>
            <a:outerShdw blurRad="317500" algn="ctr" rotWithShape="0">
              <a:prstClr val="black">
                <a:alpha val="25000"/>
              </a:prstClr>
            </a:outerShdw>
          </a:effectLst>
        </c:spPr>
      </c:pivotFmt>
      <c:pivotFmt>
        <c:idx val="1157"/>
        <c:spPr>
          <a:solidFill>
            <a:schemeClr val="accent1"/>
          </a:solidFill>
          <a:ln>
            <a:noFill/>
          </a:ln>
          <a:effectLst>
            <a:outerShdw blurRad="317500" algn="ctr" rotWithShape="0">
              <a:prstClr val="black">
                <a:alpha val="25000"/>
              </a:prstClr>
            </a:outerShdw>
          </a:effectLst>
        </c:spPr>
      </c:pivotFmt>
      <c:pivotFmt>
        <c:idx val="1158"/>
        <c:spPr>
          <a:solidFill>
            <a:schemeClr val="accent1"/>
          </a:solidFill>
          <a:ln>
            <a:noFill/>
          </a:ln>
          <a:effectLst>
            <a:outerShdw blurRad="317500" algn="ctr" rotWithShape="0">
              <a:prstClr val="black">
                <a:alpha val="25000"/>
              </a:prstClr>
            </a:outerShdw>
          </a:effectLst>
        </c:spPr>
      </c:pivotFmt>
      <c:pivotFmt>
        <c:idx val="1159"/>
        <c:spPr>
          <a:solidFill>
            <a:schemeClr val="accent1"/>
          </a:solidFill>
          <a:ln>
            <a:noFill/>
          </a:ln>
          <a:effectLst>
            <a:outerShdw blurRad="317500" algn="ctr" rotWithShape="0">
              <a:prstClr val="black">
                <a:alpha val="25000"/>
              </a:prstClr>
            </a:outerShdw>
          </a:effectLst>
        </c:spPr>
      </c:pivotFmt>
      <c:pivotFmt>
        <c:idx val="1160"/>
        <c:spPr>
          <a:solidFill>
            <a:schemeClr val="accent1"/>
          </a:solidFill>
          <a:ln>
            <a:noFill/>
          </a:ln>
          <a:effectLst>
            <a:outerShdw blurRad="317500" algn="ctr" rotWithShape="0">
              <a:prstClr val="black">
                <a:alpha val="25000"/>
              </a:prstClr>
            </a:outerShdw>
          </a:effectLst>
        </c:spPr>
      </c:pivotFmt>
      <c:pivotFmt>
        <c:idx val="1161"/>
        <c:spPr>
          <a:solidFill>
            <a:schemeClr val="accent1"/>
          </a:solidFill>
          <a:ln>
            <a:noFill/>
          </a:ln>
          <a:effectLst>
            <a:outerShdw blurRad="317500" algn="ctr" rotWithShape="0">
              <a:prstClr val="black">
                <a:alpha val="25000"/>
              </a:prstClr>
            </a:outerShdw>
          </a:effectLst>
        </c:spPr>
      </c:pivotFmt>
      <c:pivotFmt>
        <c:idx val="1162"/>
        <c:spPr>
          <a:solidFill>
            <a:schemeClr val="accent1"/>
          </a:solidFill>
          <a:ln>
            <a:noFill/>
          </a:ln>
          <a:effectLst>
            <a:outerShdw blurRad="317500" algn="ctr" rotWithShape="0">
              <a:prstClr val="black">
                <a:alpha val="25000"/>
              </a:prstClr>
            </a:outerShdw>
          </a:effectLst>
        </c:spPr>
      </c:pivotFmt>
      <c:pivotFmt>
        <c:idx val="1163"/>
        <c:spPr>
          <a:solidFill>
            <a:schemeClr val="accent1"/>
          </a:solidFill>
          <a:ln>
            <a:noFill/>
          </a:ln>
          <a:effectLst>
            <a:outerShdw blurRad="317500" algn="ctr" rotWithShape="0">
              <a:prstClr val="black">
                <a:alpha val="25000"/>
              </a:prstClr>
            </a:outerShdw>
          </a:effectLst>
        </c:spPr>
      </c:pivotFmt>
      <c:pivotFmt>
        <c:idx val="1164"/>
        <c:spPr>
          <a:solidFill>
            <a:schemeClr val="accent1"/>
          </a:solidFill>
          <a:ln>
            <a:noFill/>
          </a:ln>
          <a:effectLst>
            <a:outerShdw blurRad="317500" algn="ctr" rotWithShape="0">
              <a:prstClr val="black">
                <a:alpha val="25000"/>
              </a:prstClr>
            </a:outerShdw>
          </a:effectLst>
        </c:spPr>
      </c:pivotFmt>
      <c:pivotFmt>
        <c:idx val="1165"/>
        <c:spPr>
          <a:solidFill>
            <a:schemeClr val="accent1"/>
          </a:solidFill>
          <a:ln>
            <a:noFill/>
          </a:ln>
          <a:effectLst>
            <a:outerShdw blurRad="317500" algn="ctr" rotWithShape="0">
              <a:prstClr val="black">
                <a:alpha val="25000"/>
              </a:prstClr>
            </a:outerShdw>
          </a:effectLst>
        </c:spPr>
      </c:pivotFmt>
      <c:pivotFmt>
        <c:idx val="1166"/>
        <c:spPr>
          <a:solidFill>
            <a:schemeClr val="accent1"/>
          </a:solidFill>
          <a:ln>
            <a:noFill/>
          </a:ln>
          <a:effectLst>
            <a:outerShdw blurRad="317500" algn="ctr" rotWithShape="0">
              <a:prstClr val="black">
                <a:alpha val="25000"/>
              </a:prstClr>
            </a:outerShdw>
          </a:effectLst>
        </c:spPr>
      </c:pivotFmt>
      <c:pivotFmt>
        <c:idx val="1167"/>
        <c:spPr>
          <a:solidFill>
            <a:schemeClr val="accent1"/>
          </a:solidFill>
          <a:ln>
            <a:noFill/>
          </a:ln>
          <a:effectLst>
            <a:outerShdw blurRad="317500" algn="ctr" rotWithShape="0">
              <a:prstClr val="black">
                <a:alpha val="25000"/>
              </a:prstClr>
            </a:outerShdw>
          </a:effectLst>
        </c:spPr>
      </c:pivotFmt>
      <c:pivotFmt>
        <c:idx val="1168"/>
        <c:spPr>
          <a:solidFill>
            <a:schemeClr val="accent1"/>
          </a:solidFill>
          <a:ln>
            <a:noFill/>
          </a:ln>
          <a:effectLst>
            <a:outerShdw blurRad="317500" algn="ctr" rotWithShape="0">
              <a:prstClr val="black">
                <a:alpha val="25000"/>
              </a:prstClr>
            </a:outerShdw>
          </a:effectLst>
        </c:spPr>
      </c:pivotFmt>
      <c:pivotFmt>
        <c:idx val="1169"/>
        <c:spPr>
          <a:solidFill>
            <a:schemeClr val="accent1"/>
          </a:solidFill>
          <a:ln>
            <a:noFill/>
          </a:ln>
          <a:effectLst>
            <a:outerShdw blurRad="317500" algn="ctr" rotWithShape="0">
              <a:prstClr val="black">
                <a:alpha val="25000"/>
              </a:prstClr>
            </a:outerShdw>
          </a:effectLst>
        </c:spPr>
      </c:pivotFmt>
      <c:pivotFmt>
        <c:idx val="1170"/>
        <c:spPr>
          <a:solidFill>
            <a:schemeClr val="accent1"/>
          </a:solidFill>
          <a:ln>
            <a:noFill/>
          </a:ln>
          <a:effectLst>
            <a:outerShdw blurRad="317500" algn="ctr" rotWithShape="0">
              <a:prstClr val="black">
                <a:alpha val="25000"/>
              </a:prstClr>
            </a:outerShdw>
          </a:effectLst>
        </c:spPr>
      </c:pivotFmt>
      <c:pivotFmt>
        <c:idx val="1171"/>
        <c:spPr>
          <a:solidFill>
            <a:schemeClr val="accent1"/>
          </a:solidFill>
          <a:ln>
            <a:noFill/>
          </a:ln>
          <a:effectLst>
            <a:outerShdw blurRad="317500" algn="ctr" rotWithShape="0">
              <a:prstClr val="black">
                <a:alpha val="25000"/>
              </a:prstClr>
            </a:outerShdw>
          </a:effectLst>
        </c:spPr>
      </c:pivotFmt>
      <c:pivotFmt>
        <c:idx val="1172"/>
        <c:spPr>
          <a:solidFill>
            <a:schemeClr val="accent1"/>
          </a:solidFill>
          <a:ln>
            <a:noFill/>
          </a:ln>
          <a:effectLst>
            <a:outerShdw blurRad="317500" algn="ctr" rotWithShape="0">
              <a:prstClr val="black">
                <a:alpha val="25000"/>
              </a:prstClr>
            </a:outerShdw>
          </a:effectLst>
        </c:spPr>
      </c:pivotFmt>
      <c:pivotFmt>
        <c:idx val="1173"/>
        <c:spPr>
          <a:solidFill>
            <a:schemeClr val="accent1"/>
          </a:solidFill>
          <a:ln>
            <a:noFill/>
          </a:ln>
          <a:effectLst>
            <a:outerShdw blurRad="317500" algn="ctr" rotWithShape="0">
              <a:prstClr val="black">
                <a:alpha val="25000"/>
              </a:prstClr>
            </a:outerShdw>
          </a:effectLst>
        </c:spPr>
      </c:pivotFmt>
      <c:pivotFmt>
        <c:idx val="1174"/>
        <c:spPr>
          <a:solidFill>
            <a:schemeClr val="accent1"/>
          </a:solidFill>
          <a:ln>
            <a:noFill/>
          </a:ln>
          <a:effectLst>
            <a:outerShdw blurRad="317500" algn="ctr" rotWithShape="0">
              <a:prstClr val="black">
                <a:alpha val="25000"/>
              </a:prstClr>
            </a:outerShdw>
          </a:effectLst>
        </c:spPr>
      </c:pivotFmt>
      <c:pivotFmt>
        <c:idx val="1175"/>
        <c:spPr>
          <a:solidFill>
            <a:schemeClr val="accent1"/>
          </a:solidFill>
          <a:ln>
            <a:noFill/>
          </a:ln>
          <a:effectLst>
            <a:outerShdw blurRad="317500" algn="ctr" rotWithShape="0">
              <a:prstClr val="black">
                <a:alpha val="25000"/>
              </a:prstClr>
            </a:outerShdw>
          </a:effectLst>
        </c:spPr>
      </c:pivotFmt>
      <c:pivotFmt>
        <c:idx val="1176"/>
        <c:spPr>
          <a:solidFill>
            <a:schemeClr val="accent1"/>
          </a:solidFill>
          <a:ln>
            <a:noFill/>
          </a:ln>
          <a:effectLst>
            <a:outerShdw blurRad="317500" algn="ctr" rotWithShape="0">
              <a:prstClr val="black">
                <a:alpha val="25000"/>
              </a:prstClr>
            </a:outerShdw>
          </a:effectLst>
        </c:spPr>
      </c:pivotFmt>
      <c:pivotFmt>
        <c:idx val="1177"/>
        <c:spPr>
          <a:solidFill>
            <a:schemeClr val="accent1"/>
          </a:solidFill>
          <a:ln>
            <a:noFill/>
          </a:ln>
          <a:effectLst>
            <a:outerShdw blurRad="317500" algn="ctr" rotWithShape="0">
              <a:prstClr val="black">
                <a:alpha val="25000"/>
              </a:prstClr>
            </a:outerShdw>
          </a:effectLst>
        </c:spPr>
      </c:pivotFmt>
      <c:pivotFmt>
        <c:idx val="1178"/>
        <c:spPr>
          <a:solidFill>
            <a:schemeClr val="accent1"/>
          </a:solidFill>
          <a:ln>
            <a:noFill/>
          </a:ln>
          <a:effectLst>
            <a:outerShdw blurRad="317500" algn="ctr" rotWithShape="0">
              <a:prstClr val="black">
                <a:alpha val="25000"/>
              </a:prstClr>
            </a:outerShdw>
          </a:effectLst>
        </c:spPr>
      </c:pivotFmt>
      <c:pivotFmt>
        <c:idx val="1179"/>
        <c:spPr>
          <a:solidFill>
            <a:schemeClr val="accent1"/>
          </a:solidFill>
          <a:ln>
            <a:noFill/>
          </a:ln>
          <a:effectLst>
            <a:outerShdw blurRad="317500" algn="ctr" rotWithShape="0">
              <a:prstClr val="black">
                <a:alpha val="25000"/>
              </a:prstClr>
            </a:outerShdw>
          </a:effectLst>
        </c:spPr>
      </c:pivotFmt>
      <c:pivotFmt>
        <c:idx val="1180"/>
        <c:spPr>
          <a:solidFill>
            <a:schemeClr val="accent1"/>
          </a:solidFill>
          <a:ln>
            <a:noFill/>
          </a:ln>
          <a:effectLst>
            <a:outerShdw blurRad="317500" algn="ctr" rotWithShape="0">
              <a:prstClr val="black">
                <a:alpha val="25000"/>
              </a:prstClr>
            </a:outerShdw>
          </a:effectLst>
        </c:spPr>
      </c:pivotFmt>
      <c:pivotFmt>
        <c:idx val="1181"/>
        <c:spPr>
          <a:solidFill>
            <a:schemeClr val="accent1"/>
          </a:solidFill>
          <a:ln>
            <a:noFill/>
          </a:ln>
          <a:effectLst>
            <a:outerShdw blurRad="317500" algn="ctr" rotWithShape="0">
              <a:prstClr val="black">
                <a:alpha val="25000"/>
              </a:prstClr>
            </a:outerShdw>
          </a:effectLst>
        </c:spPr>
      </c:pivotFmt>
      <c:pivotFmt>
        <c:idx val="1182"/>
        <c:spPr>
          <a:solidFill>
            <a:schemeClr val="accent1"/>
          </a:solidFill>
          <a:ln>
            <a:noFill/>
          </a:ln>
          <a:effectLst>
            <a:outerShdw blurRad="317500" algn="ctr" rotWithShape="0">
              <a:prstClr val="black">
                <a:alpha val="25000"/>
              </a:prstClr>
            </a:outerShdw>
          </a:effectLst>
        </c:spPr>
      </c:pivotFmt>
      <c:pivotFmt>
        <c:idx val="1183"/>
        <c:spPr>
          <a:solidFill>
            <a:schemeClr val="accent1"/>
          </a:solidFill>
          <a:ln>
            <a:noFill/>
          </a:ln>
          <a:effectLst>
            <a:outerShdw blurRad="317500" algn="ctr" rotWithShape="0">
              <a:prstClr val="black">
                <a:alpha val="25000"/>
              </a:prstClr>
            </a:outerShdw>
          </a:effectLst>
        </c:spPr>
      </c:pivotFmt>
      <c:pivotFmt>
        <c:idx val="1184"/>
        <c:spPr>
          <a:solidFill>
            <a:schemeClr val="accent1"/>
          </a:solidFill>
          <a:ln>
            <a:noFill/>
          </a:ln>
          <a:effectLst>
            <a:outerShdw blurRad="317500" algn="ctr" rotWithShape="0">
              <a:prstClr val="black">
                <a:alpha val="25000"/>
              </a:prstClr>
            </a:outerShdw>
          </a:effectLst>
        </c:spPr>
      </c:pivotFmt>
      <c:pivotFmt>
        <c:idx val="1185"/>
        <c:spPr>
          <a:solidFill>
            <a:schemeClr val="accent1"/>
          </a:solidFill>
          <a:ln>
            <a:noFill/>
          </a:ln>
          <a:effectLst>
            <a:outerShdw blurRad="317500" algn="ctr" rotWithShape="0">
              <a:prstClr val="black">
                <a:alpha val="25000"/>
              </a:prstClr>
            </a:outerShdw>
          </a:effectLst>
        </c:spPr>
      </c:pivotFmt>
      <c:pivotFmt>
        <c:idx val="1186"/>
        <c:spPr>
          <a:solidFill>
            <a:schemeClr val="accent1"/>
          </a:solidFill>
          <a:ln>
            <a:noFill/>
          </a:ln>
          <a:effectLst>
            <a:outerShdw blurRad="317500" algn="ctr" rotWithShape="0">
              <a:prstClr val="black">
                <a:alpha val="25000"/>
              </a:prstClr>
            </a:outerShdw>
          </a:effectLst>
        </c:spPr>
      </c:pivotFmt>
      <c:pivotFmt>
        <c:idx val="1187"/>
        <c:spPr>
          <a:solidFill>
            <a:schemeClr val="accent1"/>
          </a:solidFill>
          <a:ln>
            <a:noFill/>
          </a:ln>
          <a:effectLst>
            <a:outerShdw blurRad="317500" algn="ctr" rotWithShape="0">
              <a:prstClr val="black">
                <a:alpha val="25000"/>
              </a:prstClr>
            </a:outerShdw>
          </a:effectLst>
        </c:spPr>
      </c:pivotFmt>
      <c:pivotFmt>
        <c:idx val="1188"/>
        <c:spPr>
          <a:solidFill>
            <a:schemeClr val="accent1"/>
          </a:solidFill>
          <a:ln>
            <a:noFill/>
          </a:ln>
          <a:effectLst>
            <a:outerShdw blurRad="317500" algn="ctr" rotWithShape="0">
              <a:prstClr val="black">
                <a:alpha val="25000"/>
              </a:prstClr>
            </a:outerShdw>
          </a:effectLst>
        </c:spPr>
      </c:pivotFmt>
      <c:pivotFmt>
        <c:idx val="1189"/>
        <c:spPr>
          <a:solidFill>
            <a:schemeClr val="accent1"/>
          </a:solidFill>
          <a:ln>
            <a:noFill/>
          </a:ln>
          <a:effectLst>
            <a:outerShdw blurRad="317500" algn="ctr" rotWithShape="0">
              <a:prstClr val="black">
                <a:alpha val="25000"/>
              </a:prstClr>
            </a:outerShdw>
          </a:effectLst>
        </c:spPr>
      </c:pivotFmt>
      <c:pivotFmt>
        <c:idx val="1190"/>
        <c:spPr>
          <a:solidFill>
            <a:schemeClr val="accent1"/>
          </a:solidFill>
          <a:ln>
            <a:noFill/>
          </a:ln>
          <a:effectLst>
            <a:outerShdw blurRad="317500" algn="ctr" rotWithShape="0">
              <a:prstClr val="black">
                <a:alpha val="25000"/>
              </a:prstClr>
            </a:outerShdw>
          </a:effectLst>
        </c:spPr>
      </c:pivotFmt>
      <c:pivotFmt>
        <c:idx val="1191"/>
        <c:spPr>
          <a:solidFill>
            <a:schemeClr val="accent1"/>
          </a:solidFill>
          <a:ln>
            <a:noFill/>
          </a:ln>
          <a:effectLst>
            <a:outerShdw blurRad="317500" algn="ctr" rotWithShape="0">
              <a:prstClr val="black">
                <a:alpha val="25000"/>
              </a:prstClr>
            </a:outerShdw>
          </a:effectLst>
        </c:spPr>
      </c:pivotFmt>
      <c:pivotFmt>
        <c:idx val="1192"/>
        <c:spPr>
          <a:solidFill>
            <a:schemeClr val="accent1"/>
          </a:solidFill>
          <a:ln>
            <a:noFill/>
          </a:ln>
          <a:effectLst>
            <a:outerShdw blurRad="317500" algn="ctr" rotWithShape="0">
              <a:prstClr val="black">
                <a:alpha val="25000"/>
              </a:prstClr>
            </a:outerShdw>
          </a:effectLst>
        </c:spPr>
      </c:pivotFmt>
      <c:pivotFmt>
        <c:idx val="1193"/>
        <c:spPr>
          <a:solidFill>
            <a:schemeClr val="accent1"/>
          </a:solidFill>
          <a:ln>
            <a:noFill/>
          </a:ln>
          <a:effectLst>
            <a:outerShdw blurRad="317500" algn="ctr" rotWithShape="0">
              <a:prstClr val="black">
                <a:alpha val="25000"/>
              </a:prstClr>
            </a:outerShdw>
          </a:effectLst>
        </c:spPr>
      </c:pivotFmt>
      <c:pivotFmt>
        <c:idx val="1194"/>
        <c:spPr>
          <a:solidFill>
            <a:schemeClr val="accent1"/>
          </a:solidFill>
          <a:ln>
            <a:noFill/>
          </a:ln>
          <a:effectLst>
            <a:outerShdw blurRad="317500" algn="ctr" rotWithShape="0">
              <a:prstClr val="black">
                <a:alpha val="25000"/>
              </a:prstClr>
            </a:outerShdw>
          </a:effectLst>
        </c:spPr>
      </c:pivotFmt>
      <c:pivotFmt>
        <c:idx val="1195"/>
        <c:spPr>
          <a:solidFill>
            <a:schemeClr val="accent1"/>
          </a:solidFill>
          <a:ln>
            <a:noFill/>
          </a:ln>
          <a:effectLst>
            <a:outerShdw blurRad="317500" algn="ctr" rotWithShape="0">
              <a:prstClr val="black">
                <a:alpha val="25000"/>
              </a:prstClr>
            </a:outerShdw>
          </a:effectLst>
        </c:spPr>
      </c:pivotFmt>
      <c:pivotFmt>
        <c:idx val="1196"/>
        <c:spPr>
          <a:solidFill>
            <a:schemeClr val="accent1"/>
          </a:solidFill>
          <a:ln>
            <a:noFill/>
          </a:ln>
          <a:effectLst>
            <a:outerShdw blurRad="317500" algn="ctr" rotWithShape="0">
              <a:prstClr val="black">
                <a:alpha val="25000"/>
              </a:prstClr>
            </a:outerShdw>
          </a:effectLst>
        </c:spPr>
      </c:pivotFmt>
      <c:pivotFmt>
        <c:idx val="1197"/>
        <c:spPr>
          <a:solidFill>
            <a:schemeClr val="accent1"/>
          </a:solidFill>
          <a:ln>
            <a:noFill/>
          </a:ln>
          <a:effectLst>
            <a:outerShdw blurRad="317500" algn="ctr" rotWithShape="0">
              <a:prstClr val="black">
                <a:alpha val="25000"/>
              </a:prstClr>
            </a:outerShdw>
          </a:effectLst>
        </c:spPr>
      </c:pivotFmt>
      <c:pivotFmt>
        <c:idx val="1198"/>
        <c:spPr>
          <a:solidFill>
            <a:schemeClr val="accent1"/>
          </a:solidFill>
          <a:ln>
            <a:noFill/>
          </a:ln>
          <a:effectLst>
            <a:outerShdw blurRad="317500" algn="ctr" rotWithShape="0">
              <a:prstClr val="black">
                <a:alpha val="25000"/>
              </a:prstClr>
            </a:outerShdw>
          </a:effectLst>
        </c:spPr>
      </c:pivotFmt>
      <c:pivotFmt>
        <c:idx val="1199"/>
        <c:spPr>
          <a:solidFill>
            <a:schemeClr val="accent1"/>
          </a:solidFill>
          <a:ln>
            <a:noFill/>
          </a:ln>
          <a:effectLst>
            <a:outerShdw blurRad="317500" algn="ctr" rotWithShape="0">
              <a:prstClr val="black">
                <a:alpha val="25000"/>
              </a:prstClr>
            </a:outerShdw>
          </a:effectLst>
        </c:spPr>
      </c:pivotFmt>
      <c:pivotFmt>
        <c:idx val="1200"/>
        <c:spPr>
          <a:solidFill>
            <a:schemeClr val="accent1"/>
          </a:solidFill>
          <a:ln>
            <a:noFill/>
          </a:ln>
          <a:effectLst>
            <a:outerShdw blurRad="317500" algn="ctr" rotWithShape="0">
              <a:prstClr val="black">
                <a:alpha val="25000"/>
              </a:prstClr>
            </a:outerShdw>
          </a:effectLst>
        </c:spPr>
      </c:pivotFmt>
      <c:pivotFmt>
        <c:idx val="1201"/>
        <c:spPr>
          <a:solidFill>
            <a:schemeClr val="accent1"/>
          </a:solidFill>
          <a:ln>
            <a:noFill/>
          </a:ln>
          <a:effectLst>
            <a:outerShdw blurRad="317500" algn="ctr" rotWithShape="0">
              <a:prstClr val="black">
                <a:alpha val="25000"/>
              </a:prstClr>
            </a:outerShdw>
          </a:effectLst>
        </c:spPr>
      </c:pivotFmt>
      <c:pivotFmt>
        <c:idx val="1202"/>
        <c:spPr>
          <a:solidFill>
            <a:schemeClr val="accent1"/>
          </a:solidFill>
          <a:ln>
            <a:noFill/>
          </a:ln>
          <a:effectLst>
            <a:outerShdw blurRad="317500" algn="ctr" rotWithShape="0">
              <a:prstClr val="black">
                <a:alpha val="25000"/>
              </a:prstClr>
            </a:outerShdw>
          </a:effectLst>
        </c:spPr>
      </c:pivotFmt>
      <c:pivotFmt>
        <c:idx val="1203"/>
        <c:spPr>
          <a:solidFill>
            <a:schemeClr val="accent1"/>
          </a:solidFill>
          <a:ln>
            <a:noFill/>
          </a:ln>
          <a:effectLst>
            <a:outerShdw blurRad="317500" algn="ctr" rotWithShape="0">
              <a:prstClr val="black">
                <a:alpha val="25000"/>
              </a:prstClr>
            </a:outerShdw>
          </a:effectLst>
        </c:spPr>
      </c:pivotFmt>
      <c:pivotFmt>
        <c:idx val="1204"/>
        <c:spPr>
          <a:solidFill>
            <a:schemeClr val="accent1"/>
          </a:solidFill>
          <a:ln>
            <a:noFill/>
          </a:ln>
          <a:effectLst>
            <a:outerShdw blurRad="317500" algn="ctr" rotWithShape="0">
              <a:prstClr val="black">
                <a:alpha val="25000"/>
              </a:prstClr>
            </a:outerShdw>
          </a:effectLst>
        </c:spPr>
      </c:pivotFmt>
      <c:pivotFmt>
        <c:idx val="1205"/>
        <c:spPr>
          <a:solidFill>
            <a:schemeClr val="accent1"/>
          </a:solidFill>
          <a:ln>
            <a:noFill/>
          </a:ln>
          <a:effectLst>
            <a:outerShdw blurRad="317500" algn="ctr" rotWithShape="0">
              <a:prstClr val="black">
                <a:alpha val="25000"/>
              </a:prstClr>
            </a:outerShdw>
          </a:effectLst>
        </c:spPr>
      </c:pivotFmt>
      <c:pivotFmt>
        <c:idx val="1206"/>
        <c:spPr>
          <a:solidFill>
            <a:schemeClr val="accent1"/>
          </a:solidFill>
          <a:ln>
            <a:noFill/>
          </a:ln>
          <a:effectLst>
            <a:outerShdw blurRad="317500" algn="ctr" rotWithShape="0">
              <a:prstClr val="black">
                <a:alpha val="25000"/>
              </a:prstClr>
            </a:outerShdw>
          </a:effectLst>
        </c:spPr>
      </c:pivotFmt>
      <c:pivotFmt>
        <c:idx val="1207"/>
        <c:spPr>
          <a:solidFill>
            <a:schemeClr val="accent1"/>
          </a:solidFill>
          <a:ln>
            <a:noFill/>
          </a:ln>
          <a:effectLst>
            <a:outerShdw blurRad="317500" algn="ctr" rotWithShape="0">
              <a:prstClr val="black">
                <a:alpha val="25000"/>
              </a:prstClr>
            </a:outerShdw>
          </a:effectLst>
        </c:spPr>
      </c:pivotFmt>
      <c:pivotFmt>
        <c:idx val="1208"/>
        <c:spPr>
          <a:solidFill>
            <a:schemeClr val="accent1"/>
          </a:solidFill>
          <a:ln>
            <a:noFill/>
          </a:ln>
          <a:effectLst>
            <a:outerShdw blurRad="317500" algn="ctr" rotWithShape="0">
              <a:prstClr val="black">
                <a:alpha val="25000"/>
              </a:prstClr>
            </a:outerShdw>
          </a:effectLst>
        </c:spPr>
      </c:pivotFmt>
      <c:pivotFmt>
        <c:idx val="1209"/>
        <c:spPr>
          <a:solidFill>
            <a:schemeClr val="accent1"/>
          </a:solidFill>
          <a:ln>
            <a:noFill/>
          </a:ln>
          <a:effectLst>
            <a:outerShdw blurRad="317500" algn="ctr" rotWithShape="0">
              <a:prstClr val="black">
                <a:alpha val="25000"/>
              </a:prstClr>
            </a:outerShdw>
          </a:effectLst>
        </c:spPr>
      </c:pivotFmt>
      <c:pivotFmt>
        <c:idx val="1210"/>
        <c:spPr>
          <a:solidFill>
            <a:schemeClr val="accent1"/>
          </a:solidFill>
          <a:ln>
            <a:noFill/>
          </a:ln>
          <a:effectLst>
            <a:outerShdw blurRad="317500" algn="ctr" rotWithShape="0">
              <a:prstClr val="black">
                <a:alpha val="25000"/>
              </a:prstClr>
            </a:outerShdw>
          </a:effectLst>
        </c:spPr>
      </c:pivotFmt>
      <c:pivotFmt>
        <c:idx val="1211"/>
        <c:spPr>
          <a:solidFill>
            <a:schemeClr val="accent1"/>
          </a:solidFill>
          <a:ln>
            <a:noFill/>
          </a:ln>
          <a:effectLst>
            <a:outerShdw blurRad="317500" algn="ctr" rotWithShape="0">
              <a:prstClr val="black">
                <a:alpha val="25000"/>
              </a:prstClr>
            </a:outerShdw>
          </a:effectLst>
        </c:spPr>
      </c:pivotFmt>
      <c:pivotFmt>
        <c:idx val="1212"/>
        <c:spPr>
          <a:solidFill>
            <a:schemeClr val="accent1"/>
          </a:solidFill>
          <a:ln>
            <a:noFill/>
          </a:ln>
          <a:effectLst>
            <a:outerShdw blurRad="317500" algn="ctr" rotWithShape="0">
              <a:prstClr val="black">
                <a:alpha val="25000"/>
              </a:prstClr>
            </a:outerShdw>
          </a:effectLst>
        </c:spPr>
      </c:pivotFmt>
      <c:pivotFmt>
        <c:idx val="1213"/>
        <c:spPr>
          <a:solidFill>
            <a:schemeClr val="accent1"/>
          </a:solidFill>
          <a:ln>
            <a:noFill/>
          </a:ln>
          <a:effectLst>
            <a:outerShdw blurRad="317500" algn="ctr" rotWithShape="0">
              <a:prstClr val="black">
                <a:alpha val="25000"/>
              </a:prstClr>
            </a:outerShdw>
          </a:effectLst>
        </c:spPr>
      </c:pivotFmt>
      <c:pivotFmt>
        <c:idx val="1214"/>
        <c:spPr>
          <a:solidFill>
            <a:schemeClr val="accent1"/>
          </a:solidFill>
          <a:ln>
            <a:noFill/>
          </a:ln>
          <a:effectLst>
            <a:outerShdw blurRad="317500" algn="ctr" rotWithShape="0">
              <a:prstClr val="black">
                <a:alpha val="25000"/>
              </a:prstClr>
            </a:outerShdw>
          </a:effectLst>
        </c:spPr>
      </c:pivotFmt>
      <c:pivotFmt>
        <c:idx val="1215"/>
        <c:spPr>
          <a:solidFill>
            <a:schemeClr val="accent1"/>
          </a:solidFill>
          <a:ln>
            <a:noFill/>
          </a:ln>
          <a:effectLst>
            <a:outerShdw blurRad="317500" algn="ctr" rotWithShape="0">
              <a:prstClr val="black">
                <a:alpha val="25000"/>
              </a:prstClr>
            </a:outerShdw>
          </a:effectLst>
        </c:spPr>
      </c:pivotFmt>
      <c:pivotFmt>
        <c:idx val="1216"/>
        <c:spPr>
          <a:solidFill>
            <a:schemeClr val="accent1"/>
          </a:solidFill>
          <a:ln>
            <a:noFill/>
          </a:ln>
          <a:effectLst>
            <a:outerShdw blurRad="317500" algn="ctr" rotWithShape="0">
              <a:prstClr val="black">
                <a:alpha val="25000"/>
              </a:prstClr>
            </a:outerShdw>
          </a:effectLst>
        </c:spPr>
      </c:pivotFmt>
      <c:pivotFmt>
        <c:idx val="1217"/>
        <c:spPr>
          <a:solidFill>
            <a:schemeClr val="accent1"/>
          </a:solidFill>
          <a:ln>
            <a:noFill/>
          </a:ln>
          <a:effectLst>
            <a:outerShdw blurRad="317500" algn="ctr" rotWithShape="0">
              <a:prstClr val="black">
                <a:alpha val="25000"/>
              </a:prstClr>
            </a:outerShdw>
          </a:effectLst>
        </c:spPr>
      </c:pivotFmt>
      <c:pivotFmt>
        <c:idx val="1218"/>
        <c:spPr>
          <a:solidFill>
            <a:schemeClr val="accent1"/>
          </a:solidFill>
          <a:ln>
            <a:noFill/>
          </a:ln>
          <a:effectLst>
            <a:outerShdw blurRad="317500" algn="ctr" rotWithShape="0">
              <a:prstClr val="black">
                <a:alpha val="25000"/>
              </a:prstClr>
            </a:outerShdw>
          </a:effectLst>
        </c:spPr>
      </c:pivotFmt>
      <c:pivotFmt>
        <c:idx val="1219"/>
        <c:spPr>
          <a:solidFill>
            <a:schemeClr val="accent1"/>
          </a:solidFill>
          <a:ln>
            <a:noFill/>
          </a:ln>
          <a:effectLst>
            <a:outerShdw blurRad="317500" algn="ctr" rotWithShape="0">
              <a:prstClr val="black">
                <a:alpha val="25000"/>
              </a:prstClr>
            </a:outerShdw>
          </a:effectLst>
        </c:spPr>
      </c:pivotFmt>
      <c:pivotFmt>
        <c:idx val="1220"/>
        <c:spPr>
          <a:solidFill>
            <a:schemeClr val="accent1"/>
          </a:solidFill>
          <a:ln>
            <a:noFill/>
          </a:ln>
          <a:effectLst>
            <a:outerShdw blurRad="317500" algn="ctr" rotWithShape="0">
              <a:prstClr val="black">
                <a:alpha val="25000"/>
              </a:prstClr>
            </a:outerShdw>
          </a:effectLst>
        </c:spPr>
      </c:pivotFmt>
      <c:pivotFmt>
        <c:idx val="1221"/>
        <c:spPr>
          <a:solidFill>
            <a:schemeClr val="accent1"/>
          </a:solidFill>
          <a:ln>
            <a:noFill/>
          </a:ln>
          <a:effectLst>
            <a:outerShdw blurRad="317500" algn="ctr" rotWithShape="0">
              <a:prstClr val="black">
                <a:alpha val="25000"/>
              </a:prstClr>
            </a:outerShdw>
          </a:effectLst>
        </c:spPr>
      </c:pivotFmt>
      <c:pivotFmt>
        <c:idx val="1222"/>
        <c:spPr>
          <a:solidFill>
            <a:schemeClr val="accent1"/>
          </a:solidFill>
          <a:ln>
            <a:noFill/>
          </a:ln>
          <a:effectLst>
            <a:outerShdw blurRad="317500" algn="ctr" rotWithShape="0">
              <a:prstClr val="black">
                <a:alpha val="25000"/>
              </a:prstClr>
            </a:outerShdw>
          </a:effectLst>
        </c:spPr>
      </c:pivotFmt>
      <c:pivotFmt>
        <c:idx val="1223"/>
        <c:spPr>
          <a:solidFill>
            <a:schemeClr val="accent1"/>
          </a:solidFill>
          <a:ln>
            <a:noFill/>
          </a:ln>
          <a:effectLst>
            <a:outerShdw blurRad="317500" algn="ctr" rotWithShape="0">
              <a:prstClr val="black">
                <a:alpha val="25000"/>
              </a:prstClr>
            </a:outerShdw>
          </a:effectLst>
        </c:spPr>
      </c:pivotFmt>
      <c:pivotFmt>
        <c:idx val="1224"/>
        <c:spPr>
          <a:solidFill>
            <a:schemeClr val="accent1"/>
          </a:solidFill>
          <a:ln>
            <a:noFill/>
          </a:ln>
          <a:effectLst>
            <a:outerShdw blurRad="317500" algn="ctr" rotWithShape="0">
              <a:prstClr val="black">
                <a:alpha val="25000"/>
              </a:prstClr>
            </a:outerShdw>
          </a:effectLst>
        </c:spPr>
      </c:pivotFmt>
      <c:pivotFmt>
        <c:idx val="1225"/>
        <c:spPr>
          <a:solidFill>
            <a:schemeClr val="accent1"/>
          </a:solidFill>
          <a:ln>
            <a:noFill/>
          </a:ln>
          <a:effectLst>
            <a:outerShdw blurRad="317500" algn="ctr" rotWithShape="0">
              <a:prstClr val="black">
                <a:alpha val="25000"/>
              </a:prstClr>
            </a:outerShdw>
          </a:effectLst>
        </c:spPr>
      </c:pivotFmt>
      <c:pivotFmt>
        <c:idx val="1226"/>
        <c:spPr>
          <a:solidFill>
            <a:schemeClr val="accent1"/>
          </a:solidFill>
          <a:ln>
            <a:noFill/>
          </a:ln>
          <a:effectLst>
            <a:outerShdw blurRad="317500" algn="ctr" rotWithShape="0">
              <a:prstClr val="black">
                <a:alpha val="25000"/>
              </a:prstClr>
            </a:outerShdw>
          </a:effectLst>
        </c:spPr>
      </c:pivotFmt>
      <c:pivotFmt>
        <c:idx val="1227"/>
        <c:spPr>
          <a:solidFill>
            <a:schemeClr val="accent1"/>
          </a:solidFill>
          <a:ln>
            <a:noFill/>
          </a:ln>
          <a:effectLst>
            <a:outerShdw blurRad="317500" algn="ctr" rotWithShape="0">
              <a:prstClr val="black">
                <a:alpha val="25000"/>
              </a:prstClr>
            </a:outerShdw>
          </a:effectLst>
        </c:spPr>
      </c:pivotFmt>
      <c:pivotFmt>
        <c:idx val="1228"/>
        <c:spPr>
          <a:solidFill>
            <a:schemeClr val="accent1"/>
          </a:solidFill>
          <a:ln>
            <a:noFill/>
          </a:ln>
          <a:effectLst>
            <a:outerShdw blurRad="317500" algn="ctr" rotWithShape="0">
              <a:prstClr val="black">
                <a:alpha val="25000"/>
              </a:prstClr>
            </a:outerShdw>
          </a:effectLst>
        </c:spPr>
      </c:pivotFmt>
      <c:pivotFmt>
        <c:idx val="1229"/>
        <c:spPr>
          <a:solidFill>
            <a:schemeClr val="accent1"/>
          </a:solidFill>
          <a:ln>
            <a:noFill/>
          </a:ln>
          <a:effectLst>
            <a:outerShdw blurRad="317500" algn="ctr" rotWithShape="0">
              <a:prstClr val="black">
                <a:alpha val="25000"/>
              </a:prstClr>
            </a:outerShdw>
          </a:effectLst>
        </c:spPr>
      </c:pivotFmt>
      <c:pivotFmt>
        <c:idx val="1230"/>
        <c:spPr>
          <a:solidFill>
            <a:schemeClr val="accent1"/>
          </a:solidFill>
          <a:ln>
            <a:noFill/>
          </a:ln>
          <a:effectLst>
            <a:outerShdw blurRad="317500" algn="ctr" rotWithShape="0">
              <a:prstClr val="black">
                <a:alpha val="25000"/>
              </a:prstClr>
            </a:outerShdw>
          </a:effectLst>
        </c:spPr>
      </c:pivotFmt>
      <c:pivotFmt>
        <c:idx val="1231"/>
        <c:spPr>
          <a:solidFill>
            <a:schemeClr val="accent1"/>
          </a:solidFill>
          <a:ln>
            <a:noFill/>
          </a:ln>
          <a:effectLst>
            <a:outerShdw blurRad="317500" algn="ctr" rotWithShape="0">
              <a:prstClr val="black">
                <a:alpha val="25000"/>
              </a:prstClr>
            </a:outerShdw>
          </a:effectLst>
        </c:spPr>
      </c:pivotFmt>
      <c:pivotFmt>
        <c:idx val="1232"/>
        <c:spPr>
          <a:solidFill>
            <a:schemeClr val="accent1"/>
          </a:solidFill>
          <a:ln>
            <a:noFill/>
          </a:ln>
          <a:effectLst>
            <a:outerShdw blurRad="317500" algn="ctr" rotWithShape="0">
              <a:prstClr val="black">
                <a:alpha val="25000"/>
              </a:prstClr>
            </a:outerShdw>
          </a:effectLst>
        </c:spPr>
      </c:pivotFmt>
      <c:pivotFmt>
        <c:idx val="1233"/>
        <c:spPr>
          <a:solidFill>
            <a:schemeClr val="accent1"/>
          </a:solidFill>
          <a:ln>
            <a:noFill/>
          </a:ln>
          <a:effectLst>
            <a:outerShdw blurRad="317500" algn="ctr" rotWithShape="0">
              <a:prstClr val="black">
                <a:alpha val="25000"/>
              </a:prstClr>
            </a:outerShdw>
          </a:effectLst>
        </c:spPr>
      </c:pivotFmt>
      <c:pivotFmt>
        <c:idx val="1234"/>
        <c:spPr>
          <a:solidFill>
            <a:schemeClr val="accent1"/>
          </a:solidFill>
          <a:ln>
            <a:noFill/>
          </a:ln>
          <a:effectLst>
            <a:outerShdw blurRad="317500" algn="ctr" rotWithShape="0">
              <a:prstClr val="black">
                <a:alpha val="25000"/>
              </a:prstClr>
            </a:outerShdw>
          </a:effectLst>
        </c:spPr>
      </c:pivotFmt>
      <c:pivotFmt>
        <c:idx val="1235"/>
        <c:spPr>
          <a:solidFill>
            <a:schemeClr val="accent1"/>
          </a:solidFill>
          <a:ln>
            <a:noFill/>
          </a:ln>
          <a:effectLst>
            <a:outerShdw blurRad="317500" algn="ctr" rotWithShape="0">
              <a:prstClr val="black">
                <a:alpha val="25000"/>
              </a:prstClr>
            </a:outerShdw>
          </a:effectLst>
        </c:spPr>
      </c:pivotFmt>
      <c:pivotFmt>
        <c:idx val="1236"/>
        <c:spPr>
          <a:solidFill>
            <a:schemeClr val="accent1"/>
          </a:solidFill>
          <a:ln>
            <a:noFill/>
          </a:ln>
          <a:effectLst>
            <a:outerShdw blurRad="317500" algn="ctr" rotWithShape="0">
              <a:prstClr val="black">
                <a:alpha val="25000"/>
              </a:prstClr>
            </a:outerShdw>
          </a:effectLst>
        </c:spPr>
      </c:pivotFmt>
      <c:pivotFmt>
        <c:idx val="1237"/>
        <c:spPr>
          <a:solidFill>
            <a:schemeClr val="accent1"/>
          </a:solidFill>
          <a:ln>
            <a:noFill/>
          </a:ln>
          <a:effectLst>
            <a:outerShdw blurRad="317500" algn="ctr" rotWithShape="0">
              <a:prstClr val="black">
                <a:alpha val="25000"/>
              </a:prstClr>
            </a:outerShdw>
          </a:effectLst>
        </c:spPr>
      </c:pivotFmt>
      <c:pivotFmt>
        <c:idx val="1238"/>
        <c:spPr>
          <a:solidFill>
            <a:schemeClr val="accent1"/>
          </a:solidFill>
          <a:ln>
            <a:noFill/>
          </a:ln>
          <a:effectLst>
            <a:outerShdw blurRad="317500" algn="ctr" rotWithShape="0">
              <a:prstClr val="black">
                <a:alpha val="25000"/>
              </a:prstClr>
            </a:outerShdw>
          </a:effectLst>
        </c:spPr>
      </c:pivotFmt>
      <c:pivotFmt>
        <c:idx val="1239"/>
        <c:spPr>
          <a:solidFill>
            <a:schemeClr val="accent1"/>
          </a:solidFill>
          <a:ln>
            <a:noFill/>
          </a:ln>
          <a:effectLst>
            <a:outerShdw blurRad="317500" algn="ctr" rotWithShape="0">
              <a:prstClr val="black">
                <a:alpha val="25000"/>
              </a:prstClr>
            </a:outerShdw>
          </a:effectLst>
        </c:spPr>
      </c:pivotFmt>
      <c:pivotFmt>
        <c:idx val="1240"/>
        <c:spPr>
          <a:solidFill>
            <a:schemeClr val="accent1"/>
          </a:solidFill>
          <a:ln>
            <a:noFill/>
          </a:ln>
          <a:effectLst>
            <a:outerShdw blurRad="317500" algn="ctr" rotWithShape="0">
              <a:prstClr val="black">
                <a:alpha val="25000"/>
              </a:prstClr>
            </a:outerShdw>
          </a:effectLst>
        </c:spPr>
      </c:pivotFmt>
      <c:pivotFmt>
        <c:idx val="1241"/>
        <c:spPr>
          <a:solidFill>
            <a:schemeClr val="accent1"/>
          </a:solidFill>
          <a:ln>
            <a:noFill/>
          </a:ln>
          <a:effectLst>
            <a:outerShdw blurRad="317500" algn="ctr" rotWithShape="0">
              <a:prstClr val="black">
                <a:alpha val="25000"/>
              </a:prstClr>
            </a:outerShdw>
          </a:effectLst>
        </c:spPr>
      </c:pivotFmt>
      <c:pivotFmt>
        <c:idx val="1242"/>
        <c:spPr>
          <a:solidFill>
            <a:schemeClr val="accent1"/>
          </a:solidFill>
          <a:ln>
            <a:noFill/>
          </a:ln>
          <a:effectLst>
            <a:outerShdw blurRad="317500" algn="ctr" rotWithShape="0">
              <a:prstClr val="black">
                <a:alpha val="25000"/>
              </a:prstClr>
            </a:outerShdw>
          </a:effectLst>
        </c:spPr>
      </c:pivotFmt>
      <c:pivotFmt>
        <c:idx val="1243"/>
        <c:spPr>
          <a:solidFill>
            <a:schemeClr val="accent1"/>
          </a:solidFill>
          <a:ln>
            <a:noFill/>
          </a:ln>
          <a:effectLst>
            <a:outerShdw blurRad="317500" algn="ctr" rotWithShape="0">
              <a:prstClr val="black">
                <a:alpha val="25000"/>
              </a:prstClr>
            </a:outerShdw>
          </a:effectLst>
        </c:spPr>
      </c:pivotFmt>
      <c:pivotFmt>
        <c:idx val="1244"/>
        <c:spPr>
          <a:solidFill>
            <a:schemeClr val="accent1"/>
          </a:solidFill>
          <a:ln>
            <a:noFill/>
          </a:ln>
          <a:effectLst>
            <a:outerShdw blurRad="317500" algn="ctr" rotWithShape="0">
              <a:prstClr val="black">
                <a:alpha val="25000"/>
              </a:prstClr>
            </a:outerShdw>
          </a:effectLst>
        </c:spPr>
      </c:pivotFmt>
      <c:pivotFmt>
        <c:idx val="1245"/>
        <c:spPr>
          <a:solidFill>
            <a:schemeClr val="accent1"/>
          </a:solidFill>
          <a:ln>
            <a:noFill/>
          </a:ln>
          <a:effectLst>
            <a:outerShdw blurRad="317500" algn="ctr" rotWithShape="0">
              <a:prstClr val="black">
                <a:alpha val="25000"/>
              </a:prstClr>
            </a:outerShdw>
          </a:effectLst>
        </c:spPr>
      </c:pivotFmt>
      <c:pivotFmt>
        <c:idx val="1246"/>
        <c:spPr>
          <a:solidFill>
            <a:schemeClr val="accent1"/>
          </a:solidFill>
          <a:ln>
            <a:noFill/>
          </a:ln>
          <a:effectLst>
            <a:outerShdw blurRad="317500" algn="ctr" rotWithShape="0">
              <a:prstClr val="black">
                <a:alpha val="25000"/>
              </a:prstClr>
            </a:outerShdw>
          </a:effectLst>
        </c:spPr>
      </c:pivotFmt>
      <c:pivotFmt>
        <c:idx val="1247"/>
        <c:spPr>
          <a:solidFill>
            <a:schemeClr val="accent1"/>
          </a:solidFill>
          <a:ln>
            <a:noFill/>
          </a:ln>
          <a:effectLst>
            <a:outerShdw blurRad="317500" algn="ctr" rotWithShape="0">
              <a:prstClr val="black">
                <a:alpha val="25000"/>
              </a:prstClr>
            </a:outerShdw>
          </a:effectLst>
        </c:spPr>
      </c:pivotFmt>
      <c:pivotFmt>
        <c:idx val="1248"/>
        <c:spPr>
          <a:solidFill>
            <a:schemeClr val="accent1"/>
          </a:solidFill>
          <a:ln>
            <a:noFill/>
          </a:ln>
          <a:effectLst>
            <a:outerShdw blurRad="317500" algn="ctr" rotWithShape="0">
              <a:prstClr val="black">
                <a:alpha val="25000"/>
              </a:prstClr>
            </a:outerShdw>
          </a:effectLst>
        </c:spPr>
      </c:pivotFmt>
      <c:pivotFmt>
        <c:idx val="1249"/>
        <c:spPr>
          <a:solidFill>
            <a:schemeClr val="accent1"/>
          </a:solidFill>
          <a:ln>
            <a:noFill/>
          </a:ln>
          <a:effectLst>
            <a:outerShdw blurRad="317500" algn="ctr" rotWithShape="0">
              <a:prstClr val="black">
                <a:alpha val="25000"/>
              </a:prstClr>
            </a:outerShdw>
          </a:effectLst>
        </c:spPr>
      </c:pivotFmt>
      <c:pivotFmt>
        <c:idx val="1250"/>
        <c:spPr>
          <a:solidFill>
            <a:schemeClr val="accent1"/>
          </a:solidFill>
          <a:ln>
            <a:noFill/>
          </a:ln>
          <a:effectLst>
            <a:outerShdw blurRad="317500" algn="ctr" rotWithShape="0">
              <a:prstClr val="black">
                <a:alpha val="25000"/>
              </a:prstClr>
            </a:outerShdw>
          </a:effectLst>
        </c:spPr>
      </c:pivotFmt>
      <c:pivotFmt>
        <c:idx val="1251"/>
        <c:spPr>
          <a:solidFill>
            <a:schemeClr val="accent1"/>
          </a:solidFill>
          <a:ln>
            <a:noFill/>
          </a:ln>
          <a:effectLst>
            <a:outerShdw blurRad="317500" algn="ctr" rotWithShape="0">
              <a:prstClr val="black">
                <a:alpha val="25000"/>
              </a:prstClr>
            </a:outerShdw>
          </a:effectLst>
        </c:spPr>
      </c:pivotFmt>
      <c:pivotFmt>
        <c:idx val="1252"/>
        <c:spPr>
          <a:solidFill>
            <a:schemeClr val="accent1"/>
          </a:solidFill>
          <a:ln>
            <a:noFill/>
          </a:ln>
          <a:effectLst>
            <a:outerShdw blurRad="317500" algn="ctr" rotWithShape="0">
              <a:prstClr val="black">
                <a:alpha val="25000"/>
              </a:prstClr>
            </a:outerShdw>
          </a:effectLst>
        </c:spPr>
      </c:pivotFmt>
      <c:pivotFmt>
        <c:idx val="1253"/>
        <c:spPr>
          <a:solidFill>
            <a:schemeClr val="accent1"/>
          </a:solidFill>
          <a:ln>
            <a:noFill/>
          </a:ln>
          <a:effectLst>
            <a:outerShdw blurRad="317500" algn="ctr" rotWithShape="0">
              <a:prstClr val="black">
                <a:alpha val="25000"/>
              </a:prstClr>
            </a:outerShdw>
          </a:effectLst>
        </c:spPr>
      </c:pivotFmt>
      <c:pivotFmt>
        <c:idx val="1254"/>
        <c:spPr>
          <a:solidFill>
            <a:schemeClr val="accent1"/>
          </a:solidFill>
          <a:ln>
            <a:noFill/>
          </a:ln>
          <a:effectLst>
            <a:outerShdw blurRad="317500" algn="ctr" rotWithShape="0">
              <a:prstClr val="black">
                <a:alpha val="25000"/>
              </a:prstClr>
            </a:outerShdw>
          </a:effectLst>
        </c:spPr>
      </c:pivotFmt>
      <c:pivotFmt>
        <c:idx val="1255"/>
        <c:spPr>
          <a:solidFill>
            <a:schemeClr val="accent1"/>
          </a:solidFill>
          <a:ln>
            <a:noFill/>
          </a:ln>
          <a:effectLst>
            <a:outerShdw blurRad="317500" algn="ctr" rotWithShape="0">
              <a:prstClr val="black">
                <a:alpha val="25000"/>
              </a:prstClr>
            </a:outerShdw>
          </a:effectLst>
        </c:spPr>
      </c:pivotFmt>
      <c:pivotFmt>
        <c:idx val="1256"/>
        <c:spPr>
          <a:solidFill>
            <a:schemeClr val="accent1"/>
          </a:solidFill>
          <a:ln>
            <a:noFill/>
          </a:ln>
          <a:effectLst>
            <a:outerShdw blurRad="317500" algn="ctr" rotWithShape="0">
              <a:prstClr val="black">
                <a:alpha val="25000"/>
              </a:prstClr>
            </a:outerShdw>
          </a:effectLst>
        </c:spPr>
      </c:pivotFmt>
      <c:pivotFmt>
        <c:idx val="1257"/>
        <c:spPr>
          <a:solidFill>
            <a:schemeClr val="accent1"/>
          </a:solidFill>
          <a:ln>
            <a:noFill/>
          </a:ln>
          <a:effectLst>
            <a:outerShdw blurRad="317500" algn="ctr" rotWithShape="0">
              <a:prstClr val="black">
                <a:alpha val="25000"/>
              </a:prstClr>
            </a:outerShdw>
          </a:effectLst>
        </c:spPr>
      </c:pivotFmt>
      <c:pivotFmt>
        <c:idx val="1258"/>
        <c:spPr>
          <a:solidFill>
            <a:schemeClr val="accent1"/>
          </a:solidFill>
          <a:ln>
            <a:noFill/>
          </a:ln>
          <a:effectLst>
            <a:outerShdw blurRad="317500" algn="ctr" rotWithShape="0">
              <a:prstClr val="black">
                <a:alpha val="25000"/>
              </a:prstClr>
            </a:outerShdw>
          </a:effectLst>
        </c:spPr>
      </c:pivotFmt>
      <c:pivotFmt>
        <c:idx val="1259"/>
        <c:spPr>
          <a:solidFill>
            <a:schemeClr val="accent1"/>
          </a:solidFill>
          <a:ln>
            <a:noFill/>
          </a:ln>
          <a:effectLst>
            <a:outerShdw blurRad="317500" algn="ctr" rotWithShape="0">
              <a:prstClr val="black">
                <a:alpha val="25000"/>
              </a:prstClr>
            </a:outerShdw>
          </a:effectLst>
        </c:spPr>
      </c:pivotFmt>
      <c:pivotFmt>
        <c:idx val="1260"/>
        <c:spPr>
          <a:solidFill>
            <a:schemeClr val="accent1"/>
          </a:solidFill>
          <a:ln>
            <a:noFill/>
          </a:ln>
          <a:effectLst>
            <a:outerShdw blurRad="317500" algn="ctr" rotWithShape="0">
              <a:prstClr val="black">
                <a:alpha val="25000"/>
              </a:prstClr>
            </a:outerShdw>
          </a:effectLst>
        </c:spPr>
      </c:pivotFmt>
      <c:pivotFmt>
        <c:idx val="1261"/>
        <c:spPr>
          <a:solidFill>
            <a:schemeClr val="accent1"/>
          </a:solidFill>
          <a:ln>
            <a:noFill/>
          </a:ln>
          <a:effectLst>
            <a:outerShdw blurRad="317500" algn="ctr" rotWithShape="0">
              <a:prstClr val="black">
                <a:alpha val="25000"/>
              </a:prstClr>
            </a:outerShdw>
          </a:effectLst>
        </c:spPr>
      </c:pivotFmt>
      <c:pivotFmt>
        <c:idx val="1262"/>
        <c:spPr>
          <a:solidFill>
            <a:schemeClr val="accent1"/>
          </a:solidFill>
          <a:ln>
            <a:noFill/>
          </a:ln>
          <a:effectLst>
            <a:outerShdw blurRad="317500" algn="ctr" rotWithShape="0">
              <a:prstClr val="black">
                <a:alpha val="25000"/>
              </a:prstClr>
            </a:outerShdw>
          </a:effectLst>
        </c:spPr>
      </c:pivotFmt>
      <c:pivotFmt>
        <c:idx val="1263"/>
        <c:spPr>
          <a:solidFill>
            <a:schemeClr val="accent1"/>
          </a:solidFill>
          <a:ln>
            <a:noFill/>
          </a:ln>
          <a:effectLst>
            <a:outerShdw blurRad="317500" algn="ctr" rotWithShape="0">
              <a:prstClr val="black">
                <a:alpha val="25000"/>
              </a:prstClr>
            </a:outerShdw>
          </a:effectLst>
        </c:spPr>
      </c:pivotFmt>
      <c:pivotFmt>
        <c:idx val="1264"/>
        <c:spPr>
          <a:solidFill>
            <a:schemeClr val="accent1"/>
          </a:solidFill>
          <a:ln>
            <a:noFill/>
          </a:ln>
          <a:effectLst>
            <a:outerShdw blurRad="317500" algn="ctr" rotWithShape="0">
              <a:prstClr val="black">
                <a:alpha val="25000"/>
              </a:prstClr>
            </a:outerShdw>
          </a:effectLst>
        </c:spPr>
      </c:pivotFmt>
      <c:pivotFmt>
        <c:idx val="1265"/>
        <c:spPr>
          <a:solidFill>
            <a:schemeClr val="accent1"/>
          </a:solidFill>
          <a:ln>
            <a:noFill/>
          </a:ln>
          <a:effectLst>
            <a:outerShdw blurRad="317500" algn="ctr" rotWithShape="0">
              <a:prstClr val="black">
                <a:alpha val="25000"/>
              </a:prstClr>
            </a:outerShdw>
          </a:effectLst>
        </c:spPr>
      </c:pivotFmt>
      <c:pivotFmt>
        <c:idx val="1266"/>
        <c:spPr>
          <a:solidFill>
            <a:schemeClr val="accent1"/>
          </a:solidFill>
          <a:ln>
            <a:noFill/>
          </a:ln>
          <a:effectLst>
            <a:outerShdw blurRad="317500" algn="ctr" rotWithShape="0">
              <a:prstClr val="black">
                <a:alpha val="25000"/>
              </a:prstClr>
            </a:outerShdw>
          </a:effectLst>
        </c:spPr>
      </c:pivotFmt>
      <c:pivotFmt>
        <c:idx val="1267"/>
        <c:spPr>
          <a:solidFill>
            <a:schemeClr val="accent1"/>
          </a:solidFill>
          <a:ln>
            <a:noFill/>
          </a:ln>
          <a:effectLst>
            <a:outerShdw blurRad="317500" algn="ctr" rotWithShape="0">
              <a:prstClr val="black">
                <a:alpha val="25000"/>
              </a:prstClr>
            </a:outerShdw>
          </a:effectLst>
        </c:spPr>
      </c:pivotFmt>
      <c:pivotFmt>
        <c:idx val="1268"/>
        <c:spPr>
          <a:solidFill>
            <a:schemeClr val="accent1"/>
          </a:solidFill>
          <a:ln>
            <a:noFill/>
          </a:ln>
          <a:effectLst>
            <a:outerShdw blurRad="317500" algn="ctr" rotWithShape="0">
              <a:prstClr val="black">
                <a:alpha val="25000"/>
              </a:prstClr>
            </a:outerShdw>
          </a:effectLst>
        </c:spPr>
      </c:pivotFmt>
      <c:pivotFmt>
        <c:idx val="1269"/>
        <c:spPr>
          <a:solidFill>
            <a:schemeClr val="accent1"/>
          </a:solidFill>
          <a:ln>
            <a:noFill/>
          </a:ln>
          <a:effectLst>
            <a:outerShdw blurRad="317500" algn="ctr" rotWithShape="0">
              <a:prstClr val="black">
                <a:alpha val="25000"/>
              </a:prstClr>
            </a:outerShdw>
          </a:effectLst>
        </c:spPr>
      </c:pivotFmt>
      <c:pivotFmt>
        <c:idx val="1270"/>
        <c:spPr>
          <a:solidFill>
            <a:schemeClr val="accent1"/>
          </a:solidFill>
          <a:ln>
            <a:noFill/>
          </a:ln>
          <a:effectLst>
            <a:outerShdw blurRad="317500" algn="ctr" rotWithShape="0">
              <a:prstClr val="black">
                <a:alpha val="25000"/>
              </a:prstClr>
            </a:outerShdw>
          </a:effectLst>
        </c:spPr>
      </c:pivotFmt>
      <c:pivotFmt>
        <c:idx val="1271"/>
        <c:spPr>
          <a:solidFill>
            <a:schemeClr val="accent1"/>
          </a:solidFill>
          <a:ln>
            <a:noFill/>
          </a:ln>
          <a:effectLst>
            <a:outerShdw blurRad="317500" algn="ctr" rotWithShape="0">
              <a:prstClr val="black">
                <a:alpha val="25000"/>
              </a:prstClr>
            </a:outerShdw>
          </a:effectLst>
        </c:spPr>
      </c:pivotFmt>
      <c:pivotFmt>
        <c:idx val="1272"/>
        <c:spPr>
          <a:solidFill>
            <a:schemeClr val="accent1"/>
          </a:solidFill>
          <a:ln>
            <a:noFill/>
          </a:ln>
          <a:effectLst>
            <a:outerShdw blurRad="317500" algn="ctr" rotWithShape="0">
              <a:prstClr val="black">
                <a:alpha val="25000"/>
              </a:prstClr>
            </a:outerShdw>
          </a:effectLst>
        </c:spPr>
      </c:pivotFmt>
      <c:pivotFmt>
        <c:idx val="1273"/>
        <c:spPr>
          <a:solidFill>
            <a:schemeClr val="accent1"/>
          </a:solidFill>
          <a:ln>
            <a:noFill/>
          </a:ln>
          <a:effectLst>
            <a:outerShdw blurRad="317500" algn="ctr" rotWithShape="0">
              <a:prstClr val="black">
                <a:alpha val="25000"/>
              </a:prstClr>
            </a:outerShdw>
          </a:effectLst>
        </c:spPr>
      </c:pivotFmt>
      <c:pivotFmt>
        <c:idx val="1274"/>
        <c:spPr>
          <a:solidFill>
            <a:schemeClr val="accent1"/>
          </a:solidFill>
          <a:ln>
            <a:noFill/>
          </a:ln>
          <a:effectLst>
            <a:outerShdw blurRad="317500" algn="ctr" rotWithShape="0">
              <a:prstClr val="black">
                <a:alpha val="25000"/>
              </a:prstClr>
            </a:outerShdw>
          </a:effectLst>
        </c:spPr>
      </c:pivotFmt>
      <c:pivotFmt>
        <c:idx val="1275"/>
        <c:spPr>
          <a:solidFill>
            <a:schemeClr val="accent1"/>
          </a:solidFill>
          <a:ln>
            <a:noFill/>
          </a:ln>
          <a:effectLst>
            <a:outerShdw blurRad="317500" algn="ctr" rotWithShape="0">
              <a:prstClr val="black">
                <a:alpha val="25000"/>
              </a:prstClr>
            </a:outerShdw>
          </a:effectLst>
        </c:spPr>
      </c:pivotFmt>
      <c:pivotFmt>
        <c:idx val="1276"/>
        <c:spPr>
          <a:solidFill>
            <a:schemeClr val="accent1"/>
          </a:solidFill>
          <a:ln>
            <a:noFill/>
          </a:ln>
          <a:effectLst>
            <a:outerShdw blurRad="317500" algn="ctr" rotWithShape="0">
              <a:prstClr val="black">
                <a:alpha val="25000"/>
              </a:prstClr>
            </a:outerShdw>
          </a:effectLst>
        </c:spPr>
      </c:pivotFmt>
      <c:pivotFmt>
        <c:idx val="1277"/>
        <c:spPr>
          <a:solidFill>
            <a:schemeClr val="accent1"/>
          </a:solidFill>
          <a:ln>
            <a:noFill/>
          </a:ln>
          <a:effectLst>
            <a:outerShdw blurRad="317500" algn="ctr" rotWithShape="0">
              <a:prstClr val="black">
                <a:alpha val="25000"/>
              </a:prstClr>
            </a:outerShdw>
          </a:effectLst>
        </c:spPr>
      </c:pivotFmt>
      <c:pivotFmt>
        <c:idx val="1278"/>
        <c:spPr>
          <a:solidFill>
            <a:schemeClr val="accent1"/>
          </a:solidFill>
          <a:ln>
            <a:noFill/>
          </a:ln>
          <a:effectLst>
            <a:outerShdw blurRad="317500" algn="ctr" rotWithShape="0">
              <a:prstClr val="black">
                <a:alpha val="25000"/>
              </a:prstClr>
            </a:outerShdw>
          </a:effectLst>
        </c:spPr>
      </c:pivotFmt>
      <c:pivotFmt>
        <c:idx val="1279"/>
        <c:spPr>
          <a:solidFill>
            <a:schemeClr val="accent1"/>
          </a:solidFill>
          <a:ln>
            <a:noFill/>
          </a:ln>
          <a:effectLst>
            <a:outerShdw blurRad="317500" algn="ctr" rotWithShape="0">
              <a:prstClr val="black">
                <a:alpha val="25000"/>
              </a:prstClr>
            </a:outerShdw>
          </a:effectLst>
        </c:spPr>
      </c:pivotFmt>
      <c:pivotFmt>
        <c:idx val="1280"/>
        <c:spPr>
          <a:solidFill>
            <a:schemeClr val="accent1"/>
          </a:solidFill>
          <a:ln>
            <a:noFill/>
          </a:ln>
          <a:effectLst>
            <a:outerShdw blurRad="317500" algn="ctr" rotWithShape="0">
              <a:prstClr val="black">
                <a:alpha val="25000"/>
              </a:prstClr>
            </a:outerShdw>
          </a:effectLst>
        </c:spPr>
      </c:pivotFmt>
      <c:pivotFmt>
        <c:idx val="1281"/>
        <c:spPr>
          <a:solidFill>
            <a:schemeClr val="accent1"/>
          </a:solidFill>
          <a:ln>
            <a:noFill/>
          </a:ln>
          <a:effectLst>
            <a:outerShdw blurRad="317500" algn="ctr" rotWithShape="0">
              <a:prstClr val="black">
                <a:alpha val="25000"/>
              </a:prstClr>
            </a:outerShdw>
          </a:effectLst>
        </c:spPr>
      </c:pivotFmt>
      <c:pivotFmt>
        <c:idx val="1282"/>
        <c:spPr>
          <a:solidFill>
            <a:schemeClr val="accent1"/>
          </a:solidFill>
          <a:ln>
            <a:noFill/>
          </a:ln>
          <a:effectLst>
            <a:outerShdw blurRad="317500" algn="ctr" rotWithShape="0">
              <a:prstClr val="black">
                <a:alpha val="25000"/>
              </a:prstClr>
            </a:outerShdw>
          </a:effectLst>
        </c:spPr>
      </c:pivotFmt>
      <c:pivotFmt>
        <c:idx val="1283"/>
        <c:spPr>
          <a:solidFill>
            <a:schemeClr val="accent1"/>
          </a:solidFill>
          <a:ln>
            <a:noFill/>
          </a:ln>
          <a:effectLst>
            <a:outerShdw blurRad="317500" algn="ctr" rotWithShape="0">
              <a:prstClr val="black">
                <a:alpha val="25000"/>
              </a:prstClr>
            </a:outerShdw>
          </a:effectLst>
        </c:spPr>
      </c:pivotFmt>
      <c:pivotFmt>
        <c:idx val="1284"/>
        <c:spPr>
          <a:solidFill>
            <a:schemeClr val="accent1"/>
          </a:solidFill>
          <a:ln>
            <a:noFill/>
          </a:ln>
          <a:effectLst>
            <a:outerShdw blurRad="317500" algn="ctr" rotWithShape="0">
              <a:prstClr val="black">
                <a:alpha val="25000"/>
              </a:prstClr>
            </a:outerShdw>
          </a:effectLst>
        </c:spPr>
      </c:pivotFmt>
      <c:pivotFmt>
        <c:idx val="1285"/>
        <c:spPr>
          <a:solidFill>
            <a:schemeClr val="accent1"/>
          </a:solidFill>
          <a:ln>
            <a:noFill/>
          </a:ln>
          <a:effectLst>
            <a:outerShdw blurRad="317500" algn="ctr" rotWithShape="0">
              <a:prstClr val="black">
                <a:alpha val="25000"/>
              </a:prstClr>
            </a:outerShdw>
          </a:effectLst>
        </c:spPr>
      </c:pivotFmt>
      <c:pivotFmt>
        <c:idx val="1286"/>
        <c:spPr>
          <a:solidFill>
            <a:schemeClr val="accent1"/>
          </a:solidFill>
          <a:ln>
            <a:noFill/>
          </a:ln>
          <a:effectLst>
            <a:outerShdw blurRad="317500" algn="ctr" rotWithShape="0">
              <a:prstClr val="black">
                <a:alpha val="25000"/>
              </a:prstClr>
            </a:outerShdw>
          </a:effectLst>
        </c:spPr>
      </c:pivotFmt>
      <c:pivotFmt>
        <c:idx val="1287"/>
        <c:spPr>
          <a:solidFill>
            <a:schemeClr val="accent1"/>
          </a:solidFill>
          <a:ln>
            <a:noFill/>
          </a:ln>
          <a:effectLst>
            <a:outerShdw blurRad="317500" algn="ctr" rotWithShape="0">
              <a:prstClr val="black">
                <a:alpha val="25000"/>
              </a:prstClr>
            </a:outerShdw>
          </a:effectLst>
        </c:spPr>
      </c:pivotFmt>
      <c:pivotFmt>
        <c:idx val="1288"/>
        <c:spPr>
          <a:solidFill>
            <a:schemeClr val="accent1"/>
          </a:solidFill>
          <a:ln>
            <a:noFill/>
          </a:ln>
          <a:effectLst>
            <a:outerShdw blurRad="317500" algn="ctr" rotWithShape="0">
              <a:prstClr val="black">
                <a:alpha val="25000"/>
              </a:prstClr>
            </a:outerShdw>
          </a:effectLst>
        </c:spPr>
      </c:pivotFmt>
      <c:pivotFmt>
        <c:idx val="1289"/>
        <c:spPr>
          <a:solidFill>
            <a:schemeClr val="accent1"/>
          </a:solidFill>
          <a:ln>
            <a:noFill/>
          </a:ln>
          <a:effectLst>
            <a:outerShdw blurRad="317500" algn="ctr" rotWithShape="0">
              <a:prstClr val="black">
                <a:alpha val="25000"/>
              </a:prstClr>
            </a:outerShdw>
          </a:effectLst>
        </c:spPr>
      </c:pivotFmt>
      <c:pivotFmt>
        <c:idx val="1290"/>
        <c:spPr>
          <a:solidFill>
            <a:schemeClr val="accent1"/>
          </a:solidFill>
          <a:ln>
            <a:noFill/>
          </a:ln>
          <a:effectLst>
            <a:outerShdw blurRad="317500" algn="ctr" rotWithShape="0">
              <a:prstClr val="black">
                <a:alpha val="25000"/>
              </a:prstClr>
            </a:outerShdw>
          </a:effectLst>
        </c:spPr>
      </c:pivotFmt>
      <c:pivotFmt>
        <c:idx val="1291"/>
        <c:spPr>
          <a:solidFill>
            <a:schemeClr val="accent1"/>
          </a:solidFill>
          <a:ln>
            <a:noFill/>
          </a:ln>
          <a:effectLst>
            <a:outerShdw blurRad="317500" algn="ctr" rotWithShape="0">
              <a:prstClr val="black">
                <a:alpha val="25000"/>
              </a:prstClr>
            </a:outerShdw>
          </a:effectLst>
        </c:spPr>
      </c:pivotFmt>
      <c:pivotFmt>
        <c:idx val="1292"/>
        <c:spPr>
          <a:solidFill>
            <a:schemeClr val="accent1"/>
          </a:solidFill>
          <a:ln>
            <a:noFill/>
          </a:ln>
          <a:effectLst>
            <a:outerShdw blurRad="317500" algn="ctr" rotWithShape="0">
              <a:prstClr val="black">
                <a:alpha val="25000"/>
              </a:prstClr>
            </a:outerShdw>
          </a:effectLst>
        </c:spPr>
      </c:pivotFmt>
      <c:pivotFmt>
        <c:idx val="1293"/>
        <c:spPr>
          <a:solidFill>
            <a:schemeClr val="accent1"/>
          </a:solidFill>
          <a:ln>
            <a:noFill/>
          </a:ln>
          <a:effectLst>
            <a:outerShdw blurRad="317500" algn="ctr" rotWithShape="0">
              <a:prstClr val="black">
                <a:alpha val="25000"/>
              </a:prstClr>
            </a:outerShdw>
          </a:effectLst>
        </c:spPr>
      </c:pivotFmt>
      <c:pivotFmt>
        <c:idx val="1294"/>
        <c:spPr>
          <a:solidFill>
            <a:schemeClr val="accent1"/>
          </a:solidFill>
          <a:ln>
            <a:noFill/>
          </a:ln>
          <a:effectLst>
            <a:outerShdw blurRad="317500" algn="ctr" rotWithShape="0">
              <a:prstClr val="black">
                <a:alpha val="25000"/>
              </a:prstClr>
            </a:outerShdw>
          </a:effectLst>
        </c:spPr>
      </c:pivotFmt>
      <c:pivotFmt>
        <c:idx val="1295"/>
        <c:spPr>
          <a:solidFill>
            <a:schemeClr val="accent1"/>
          </a:solidFill>
          <a:ln>
            <a:noFill/>
          </a:ln>
          <a:effectLst>
            <a:outerShdw blurRad="317500" algn="ctr" rotWithShape="0">
              <a:prstClr val="black">
                <a:alpha val="25000"/>
              </a:prstClr>
            </a:outerShdw>
          </a:effectLst>
        </c:spPr>
      </c:pivotFmt>
      <c:pivotFmt>
        <c:idx val="1296"/>
        <c:spPr>
          <a:solidFill>
            <a:schemeClr val="accent1"/>
          </a:solidFill>
          <a:ln>
            <a:noFill/>
          </a:ln>
          <a:effectLst>
            <a:outerShdw blurRad="317500" algn="ctr" rotWithShape="0">
              <a:prstClr val="black">
                <a:alpha val="25000"/>
              </a:prstClr>
            </a:outerShdw>
          </a:effectLst>
        </c:spPr>
      </c:pivotFmt>
      <c:pivotFmt>
        <c:idx val="1297"/>
        <c:spPr>
          <a:solidFill>
            <a:schemeClr val="accent1"/>
          </a:solidFill>
          <a:ln>
            <a:noFill/>
          </a:ln>
          <a:effectLst>
            <a:outerShdw blurRad="317500" algn="ctr" rotWithShape="0">
              <a:prstClr val="black">
                <a:alpha val="25000"/>
              </a:prstClr>
            </a:outerShdw>
          </a:effectLst>
        </c:spPr>
      </c:pivotFmt>
      <c:pivotFmt>
        <c:idx val="1298"/>
        <c:spPr>
          <a:solidFill>
            <a:schemeClr val="accent1"/>
          </a:solidFill>
          <a:ln>
            <a:noFill/>
          </a:ln>
          <a:effectLst>
            <a:outerShdw blurRad="317500" algn="ctr" rotWithShape="0">
              <a:prstClr val="black">
                <a:alpha val="25000"/>
              </a:prstClr>
            </a:outerShdw>
          </a:effectLst>
        </c:spPr>
      </c:pivotFmt>
      <c:pivotFmt>
        <c:idx val="1299"/>
        <c:spPr>
          <a:solidFill>
            <a:schemeClr val="accent1"/>
          </a:solidFill>
          <a:ln>
            <a:noFill/>
          </a:ln>
          <a:effectLst>
            <a:outerShdw blurRad="317500" algn="ctr" rotWithShape="0">
              <a:prstClr val="black">
                <a:alpha val="25000"/>
              </a:prstClr>
            </a:outerShdw>
          </a:effectLst>
        </c:spPr>
      </c:pivotFmt>
      <c:pivotFmt>
        <c:idx val="1300"/>
        <c:spPr>
          <a:solidFill>
            <a:schemeClr val="accent1"/>
          </a:solidFill>
          <a:ln>
            <a:noFill/>
          </a:ln>
          <a:effectLst>
            <a:outerShdw blurRad="317500" algn="ctr" rotWithShape="0">
              <a:prstClr val="black">
                <a:alpha val="25000"/>
              </a:prstClr>
            </a:outerShdw>
          </a:effectLst>
        </c:spPr>
      </c:pivotFmt>
      <c:pivotFmt>
        <c:idx val="1301"/>
        <c:spPr>
          <a:solidFill>
            <a:schemeClr val="accent1"/>
          </a:solidFill>
          <a:ln>
            <a:noFill/>
          </a:ln>
          <a:effectLst>
            <a:outerShdw blurRad="317500" algn="ctr" rotWithShape="0">
              <a:prstClr val="black">
                <a:alpha val="25000"/>
              </a:prstClr>
            </a:outerShdw>
          </a:effectLst>
        </c:spPr>
      </c:pivotFmt>
      <c:pivotFmt>
        <c:idx val="1302"/>
        <c:spPr>
          <a:solidFill>
            <a:schemeClr val="accent1"/>
          </a:solidFill>
          <a:ln>
            <a:noFill/>
          </a:ln>
          <a:effectLst>
            <a:outerShdw blurRad="317500" algn="ctr" rotWithShape="0">
              <a:prstClr val="black">
                <a:alpha val="25000"/>
              </a:prstClr>
            </a:outerShdw>
          </a:effectLst>
        </c:spPr>
      </c:pivotFmt>
      <c:pivotFmt>
        <c:idx val="1303"/>
        <c:spPr>
          <a:solidFill>
            <a:schemeClr val="accent1"/>
          </a:solidFill>
          <a:ln>
            <a:noFill/>
          </a:ln>
          <a:effectLst>
            <a:outerShdw blurRad="317500" algn="ctr" rotWithShape="0">
              <a:prstClr val="black">
                <a:alpha val="25000"/>
              </a:prstClr>
            </a:outerShdw>
          </a:effectLst>
        </c:spPr>
      </c:pivotFmt>
      <c:pivotFmt>
        <c:idx val="1304"/>
        <c:spPr>
          <a:solidFill>
            <a:schemeClr val="accent1"/>
          </a:solidFill>
          <a:ln>
            <a:noFill/>
          </a:ln>
          <a:effectLst>
            <a:outerShdw blurRad="317500" algn="ctr" rotWithShape="0">
              <a:prstClr val="black">
                <a:alpha val="25000"/>
              </a:prstClr>
            </a:outerShdw>
          </a:effectLst>
        </c:spPr>
      </c:pivotFmt>
      <c:pivotFmt>
        <c:idx val="1305"/>
        <c:spPr>
          <a:solidFill>
            <a:schemeClr val="accent1"/>
          </a:solidFill>
          <a:ln>
            <a:noFill/>
          </a:ln>
          <a:effectLst>
            <a:outerShdw blurRad="317500" algn="ctr" rotWithShape="0">
              <a:prstClr val="black">
                <a:alpha val="25000"/>
              </a:prstClr>
            </a:outerShdw>
          </a:effectLst>
        </c:spPr>
      </c:pivotFmt>
      <c:pivotFmt>
        <c:idx val="1306"/>
        <c:spPr>
          <a:solidFill>
            <a:schemeClr val="accent1"/>
          </a:solidFill>
          <a:ln>
            <a:noFill/>
          </a:ln>
          <a:effectLst>
            <a:outerShdw blurRad="317500" algn="ctr" rotWithShape="0">
              <a:prstClr val="black">
                <a:alpha val="25000"/>
              </a:prstClr>
            </a:outerShdw>
          </a:effectLst>
        </c:spPr>
      </c:pivotFmt>
      <c:pivotFmt>
        <c:idx val="1307"/>
        <c:spPr>
          <a:solidFill>
            <a:schemeClr val="accent1"/>
          </a:solidFill>
          <a:ln>
            <a:noFill/>
          </a:ln>
          <a:effectLst>
            <a:outerShdw blurRad="317500" algn="ctr" rotWithShape="0">
              <a:prstClr val="black">
                <a:alpha val="25000"/>
              </a:prstClr>
            </a:outerShdw>
          </a:effectLst>
        </c:spPr>
      </c:pivotFmt>
      <c:pivotFmt>
        <c:idx val="1308"/>
        <c:spPr>
          <a:solidFill>
            <a:schemeClr val="accent1"/>
          </a:solidFill>
          <a:ln>
            <a:noFill/>
          </a:ln>
          <a:effectLst>
            <a:outerShdw blurRad="317500" algn="ctr" rotWithShape="0">
              <a:prstClr val="black">
                <a:alpha val="25000"/>
              </a:prstClr>
            </a:outerShdw>
          </a:effectLst>
        </c:spPr>
      </c:pivotFmt>
      <c:pivotFmt>
        <c:idx val="1309"/>
        <c:spPr>
          <a:solidFill>
            <a:schemeClr val="accent1"/>
          </a:solidFill>
          <a:ln>
            <a:noFill/>
          </a:ln>
          <a:effectLst>
            <a:outerShdw blurRad="317500" algn="ctr" rotWithShape="0">
              <a:prstClr val="black">
                <a:alpha val="25000"/>
              </a:prstClr>
            </a:outerShdw>
          </a:effectLst>
        </c:spPr>
      </c:pivotFmt>
      <c:pivotFmt>
        <c:idx val="1310"/>
        <c:spPr>
          <a:solidFill>
            <a:schemeClr val="accent1"/>
          </a:solidFill>
          <a:ln>
            <a:noFill/>
          </a:ln>
          <a:effectLst>
            <a:outerShdw blurRad="317500" algn="ctr" rotWithShape="0">
              <a:prstClr val="black">
                <a:alpha val="25000"/>
              </a:prstClr>
            </a:outerShdw>
          </a:effectLst>
        </c:spPr>
      </c:pivotFmt>
      <c:pivotFmt>
        <c:idx val="1311"/>
        <c:spPr>
          <a:solidFill>
            <a:schemeClr val="accent1"/>
          </a:solidFill>
          <a:ln>
            <a:noFill/>
          </a:ln>
          <a:effectLst>
            <a:outerShdw blurRad="317500" algn="ctr" rotWithShape="0">
              <a:prstClr val="black">
                <a:alpha val="25000"/>
              </a:prstClr>
            </a:outerShdw>
          </a:effectLst>
        </c:spPr>
      </c:pivotFmt>
      <c:pivotFmt>
        <c:idx val="1312"/>
        <c:spPr>
          <a:solidFill>
            <a:schemeClr val="accent1"/>
          </a:solidFill>
          <a:ln>
            <a:noFill/>
          </a:ln>
          <a:effectLst>
            <a:outerShdw blurRad="317500" algn="ctr" rotWithShape="0">
              <a:prstClr val="black">
                <a:alpha val="25000"/>
              </a:prstClr>
            </a:outerShdw>
          </a:effectLst>
        </c:spPr>
      </c:pivotFmt>
      <c:pivotFmt>
        <c:idx val="1313"/>
        <c:spPr>
          <a:solidFill>
            <a:schemeClr val="accent1"/>
          </a:solidFill>
          <a:ln>
            <a:noFill/>
          </a:ln>
          <a:effectLst>
            <a:outerShdw blurRad="317500" algn="ctr" rotWithShape="0">
              <a:prstClr val="black">
                <a:alpha val="25000"/>
              </a:prstClr>
            </a:outerShdw>
          </a:effectLst>
        </c:spPr>
      </c:pivotFmt>
      <c:pivotFmt>
        <c:idx val="1314"/>
        <c:spPr>
          <a:solidFill>
            <a:schemeClr val="accent1"/>
          </a:solidFill>
          <a:ln>
            <a:noFill/>
          </a:ln>
          <a:effectLst>
            <a:outerShdw blurRad="317500" algn="ctr" rotWithShape="0">
              <a:prstClr val="black">
                <a:alpha val="25000"/>
              </a:prstClr>
            </a:outerShdw>
          </a:effectLst>
        </c:spPr>
      </c:pivotFmt>
      <c:pivotFmt>
        <c:idx val="1315"/>
        <c:spPr>
          <a:solidFill>
            <a:schemeClr val="accent1"/>
          </a:solidFill>
          <a:ln>
            <a:noFill/>
          </a:ln>
          <a:effectLst>
            <a:outerShdw blurRad="317500" algn="ctr" rotWithShape="0">
              <a:prstClr val="black">
                <a:alpha val="25000"/>
              </a:prstClr>
            </a:outerShdw>
          </a:effectLst>
        </c:spPr>
      </c:pivotFmt>
      <c:pivotFmt>
        <c:idx val="1316"/>
        <c:spPr>
          <a:solidFill>
            <a:schemeClr val="accent1"/>
          </a:solidFill>
          <a:ln>
            <a:noFill/>
          </a:ln>
          <a:effectLst>
            <a:outerShdw blurRad="317500" algn="ctr" rotWithShape="0">
              <a:prstClr val="black">
                <a:alpha val="25000"/>
              </a:prstClr>
            </a:outerShdw>
          </a:effectLst>
        </c:spPr>
      </c:pivotFmt>
      <c:pivotFmt>
        <c:idx val="1317"/>
        <c:spPr>
          <a:solidFill>
            <a:schemeClr val="accent1"/>
          </a:solidFill>
          <a:ln>
            <a:noFill/>
          </a:ln>
          <a:effectLst>
            <a:outerShdw blurRad="317500" algn="ctr" rotWithShape="0">
              <a:prstClr val="black">
                <a:alpha val="25000"/>
              </a:prstClr>
            </a:outerShdw>
          </a:effectLst>
        </c:spPr>
      </c:pivotFmt>
      <c:pivotFmt>
        <c:idx val="1318"/>
        <c:spPr>
          <a:solidFill>
            <a:schemeClr val="accent1"/>
          </a:solidFill>
          <a:ln>
            <a:noFill/>
          </a:ln>
          <a:effectLst>
            <a:outerShdw blurRad="317500" algn="ctr" rotWithShape="0">
              <a:prstClr val="black">
                <a:alpha val="25000"/>
              </a:prstClr>
            </a:outerShdw>
          </a:effectLst>
        </c:spPr>
      </c:pivotFmt>
      <c:pivotFmt>
        <c:idx val="1319"/>
        <c:spPr>
          <a:solidFill>
            <a:schemeClr val="accent1"/>
          </a:solidFill>
          <a:ln>
            <a:noFill/>
          </a:ln>
          <a:effectLst>
            <a:outerShdw blurRad="317500" algn="ctr" rotWithShape="0">
              <a:prstClr val="black">
                <a:alpha val="25000"/>
              </a:prstClr>
            </a:outerShdw>
          </a:effectLst>
        </c:spPr>
      </c:pivotFmt>
      <c:pivotFmt>
        <c:idx val="1320"/>
        <c:spPr>
          <a:solidFill>
            <a:schemeClr val="accent1"/>
          </a:solidFill>
          <a:ln>
            <a:noFill/>
          </a:ln>
          <a:effectLst>
            <a:outerShdw blurRad="317500" algn="ctr" rotWithShape="0">
              <a:prstClr val="black">
                <a:alpha val="25000"/>
              </a:prstClr>
            </a:outerShdw>
          </a:effectLst>
        </c:spPr>
      </c:pivotFmt>
      <c:pivotFmt>
        <c:idx val="1321"/>
        <c:spPr>
          <a:solidFill>
            <a:schemeClr val="accent1"/>
          </a:solidFill>
          <a:ln>
            <a:noFill/>
          </a:ln>
          <a:effectLst>
            <a:outerShdw blurRad="317500" algn="ctr" rotWithShape="0">
              <a:prstClr val="black">
                <a:alpha val="25000"/>
              </a:prstClr>
            </a:outerShdw>
          </a:effectLst>
        </c:spPr>
      </c:pivotFmt>
      <c:pivotFmt>
        <c:idx val="1322"/>
        <c:spPr>
          <a:solidFill>
            <a:schemeClr val="accent1"/>
          </a:solidFill>
          <a:ln>
            <a:noFill/>
          </a:ln>
          <a:effectLst>
            <a:outerShdw blurRad="317500" algn="ctr" rotWithShape="0">
              <a:prstClr val="black">
                <a:alpha val="25000"/>
              </a:prstClr>
            </a:outerShdw>
          </a:effectLst>
        </c:spPr>
      </c:pivotFmt>
      <c:pivotFmt>
        <c:idx val="1323"/>
        <c:spPr>
          <a:solidFill>
            <a:schemeClr val="accent1"/>
          </a:solidFill>
          <a:ln>
            <a:noFill/>
          </a:ln>
          <a:effectLst>
            <a:outerShdw blurRad="317500" algn="ctr" rotWithShape="0">
              <a:prstClr val="black">
                <a:alpha val="25000"/>
              </a:prstClr>
            </a:outerShdw>
          </a:effectLst>
        </c:spPr>
      </c:pivotFmt>
      <c:pivotFmt>
        <c:idx val="1324"/>
        <c:spPr>
          <a:solidFill>
            <a:schemeClr val="accent1"/>
          </a:solidFill>
          <a:ln>
            <a:noFill/>
          </a:ln>
          <a:effectLst>
            <a:outerShdw blurRad="317500" algn="ctr" rotWithShape="0">
              <a:prstClr val="black">
                <a:alpha val="25000"/>
              </a:prstClr>
            </a:outerShdw>
          </a:effectLst>
        </c:spPr>
      </c:pivotFmt>
      <c:pivotFmt>
        <c:idx val="1325"/>
        <c:spPr>
          <a:solidFill>
            <a:schemeClr val="accent1"/>
          </a:solidFill>
          <a:ln>
            <a:noFill/>
          </a:ln>
          <a:effectLst>
            <a:outerShdw blurRad="317500" algn="ctr" rotWithShape="0">
              <a:prstClr val="black">
                <a:alpha val="25000"/>
              </a:prstClr>
            </a:outerShdw>
          </a:effectLst>
        </c:spPr>
      </c:pivotFmt>
      <c:pivotFmt>
        <c:idx val="1326"/>
        <c:spPr>
          <a:solidFill>
            <a:schemeClr val="accent1"/>
          </a:solidFill>
          <a:ln>
            <a:noFill/>
          </a:ln>
          <a:effectLst>
            <a:outerShdw blurRad="317500" algn="ctr" rotWithShape="0">
              <a:prstClr val="black">
                <a:alpha val="25000"/>
              </a:prstClr>
            </a:outerShdw>
          </a:effectLst>
        </c:spPr>
      </c:pivotFmt>
      <c:pivotFmt>
        <c:idx val="1327"/>
        <c:spPr>
          <a:solidFill>
            <a:schemeClr val="accent1"/>
          </a:solidFill>
          <a:ln>
            <a:noFill/>
          </a:ln>
          <a:effectLst>
            <a:outerShdw blurRad="317500" algn="ctr" rotWithShape="0">
              <a:prstClr val="black">
                <a:alpha val="25000"/>
              </a:prstClr>
            </a:outerShdw>
          </a:effectLst>
        </c:spPr>
      </c:pivotFmt>
      <c:pivotFmt>
        <c:idx val="1328"/>
        <c:spPr>
          <a:solidFill>
            <a:schemeClr val="accent1"/>
          </a:solidFill>
          <a:ln>
            <a:noFill/>
          </a:ln>
          <a:effectLst>
            <a:outerShdw blurRad="317500" algn="ctr" rotWithShape="0">
              <a:prstClr val="black">
                <a:alpha val="25000"/>
              </a:prstClr>
            </a:outerShdw>
          </a:effectLst>
        </c:spPr>
      </c:pivotFmt>
      <c:pivotFmt>
        <c:idx val="1329"/>
        <c:spPr>
          <a:solidFill>
            <a:schemeClr val="accent1"/>
          </a:solidFill>
          <a:ln>
            <a:noFill/>
          </a:ln>
          <a:effectLst>
            <a:outerShdw blurRad="317500" algn="ctr" rotWithShape="0">
              <a:prstClr val="black">
                <a:alpha val="25000"/>
              </a:prstClr>
            </a:outerShdw>
          </a:effectLst>
        </c:spPr>
      </c:pivotFmt>
      <c:pivotFmt>
        <c:idx val="1330"/>
        <c:spPr>
          <a:solidFill>
            <a:schemeClr val="accent1"/>
          </a:solidFill>
          <a:ln>
            <a:noFill/>
          </a:ln>
          <a:effectLst>
            <a:outerShdw blurRad="317500" algn="ctr" rotWithShape="0">
              <a:prstClr val="black">
                <a:alpha val="25000"/>
              </a:prstClr>
            </a:outerShdw>
          </a:effectLst>
        </c:spPr>
      </c:pivotFmt>
      <c:pivotFmt>
        <c:idx val="1331"/>
        <c:spPr>
          <a:solidFill>
            <a:schemeClr val="accent1"/>
          </a:solidFill>
          <a:ln>
            <a:noFill/>
          </a:ln>
          <a:effectLst>
            <a:outerShdw blurRad="317500" algn="ctr" rotWithShape="0">
              <a:prstClr val="black">
                <a:alpha val="25000"/>
              </a:prstClr>
            </a:outerShdw>
          </a:effectLst>
        </c:spPr>
      </c:pivotFmt>
      <c:pivotFmt>
        <c:idx val="1332"/>
        <c:spPr>
          <a:solidFill>
            <a:schemeClr val="accent1"/>
          </a:solidFill>
          <a:ln>
            <a:noFill/>
          </a:ln>
          <a:effectLst>
            <a:outerShdw blurRad="317500" algn="ctr" rotWithShape="0">
              <a:prstClr val="black">
                <a:alpha val="25000"/>
              </a:prstClr>
            </a:outerShdw>
          </a:effectLst>
        </c:spPr>
      </c:pivotFmt>
      <c:pivotFmt>
        <c:idx val="1333"/>
        <c:spPr>
          <a:solidFill>
            <a:schemeClr val="accent1"/>
          </a:solidFill>
          <a:ln>
            <a:noFill/>
          </a:ln>
          <a:effectLst>
            <a:outerShdw blurRad="317500" algn="ctr" rotWithShape="0">
              <a:prstClr val="black">
                <a:alpha val="25000"/>
              </a:prstClr>
            </a:outerShdw>
          </a:effectLst>
        </c:spPr>
      </c:pivotFmt>
      <c:pivotFmt>
        <c:idx val="1334"/>
        <c:spPr>
          <a:solidFill>
            <a:schemeClr val="accent1"/>
          </a:solidFill>
          <a:ln>
            <a:noFill/>
          </a:ln>
          <a:effectLst>
            <a:outerShdw blurRad="317500" algn="ctr" rotWithShape="0">
              <a:prstClr val="black">
                <a:alpha val="25000"/>
              </a:prstClr>
            </a:outerShdw>
          </a:effectLst>
        </c:spPr>
      </c:pivotFmt>
      <c:pivotFmt>
        <c:idx val="1335"/>
        <c:spPr>
          <a:solidFill>
            <a:schemeClr val="accent1"/>
          </a:solidFill>
          <a:ln>
            <a:noFill/>
          </a:ln>
          <a:effectLst>
            <a:outerShdw blurRad="317500" algn="ctr" rotWithShape="0">
              <a:prstClr val="black">
                <a:alpha val="25000"/>
              </a:prstClr>
            </a:outerShdw>
          </a:effectLst>
        </c:spPr>
      </c:pivotFmt>
      <c:pivotFmt>
        <c:idx val="1336"/>
        <c:spPr>
          <a:solidFill>
            <a:schemeClr val="accent1"/>
          </a:solidFill>
          <a:ln>
            <a:noFill/>
          </a:ln>
          <a:effectLst>
            <a:outerShdw blurRad="317500" algn="ctr" rotWithShape="0">
              <a:prstClr val="black">
                <a:alpha val="25000"/>
              </a:prstClr>
            </a:outerShdw>
          </a:effectLst>
        </c:spPr>
      </c:pivotFmt>
      <c:pivotFmt>
        <c:idx val="1337"/>
        <c:spPr>
          <a:solidFill>
            <a:schemeClr val="accent1"/>
          </a:solidFill>
          <a:ln>
            <a:noFill/>
          </a:ln>
          <a:effectLst>
            <a:outerShdw blurRad="317500" algn="ctr" rotWithShape="0">
              <a:prstClr val="black">
                <a:alpha val="25000"/>
              </a:prstClr>
            </a:outerShdw>
          </a:effectLst>
        </c:spPr>
      </c:pivotFmt>
      <c:pivotFmt>
        <c:idx val="1338"/>
        <c:spPr>
          <a:solidFill>
            <a:schemeClr val="accent1"/>
          </a:solidFill>
          <a:ln>
            <a:noFill/>
          </a:ln>
          <a:effectLst>
            <a:outerShdw blurRad="317500" algn="ctr" rotWithShape="0">
              <a:prstClr val="black">
                <a:alpha val="25000"/>
              </a:prstClr>
            </a:outerShdw>
          </a:effectLst>
        </c:spPr>
      </c:pivotFmt>
      <c:pivotFmt>
        <c:idx val="1339"/>
        <c:spPr>
          <a:solidFill>
            <a:schemeClr val="accent1"/>
          </a:solidFill>
          <a:ln>
            <a:noFill/>
          </a:ln>
          <a:effectLst>
            <a:outerShdw blurRad="317500" algn="ctr" rotWithShape="0">
              <a:prstClr val="black">
                <a:alpha val="25000"/>
              </a:prstClr>
            </a:outerShdw>
          </a:effectLst>
        </c:spPr>
      </c:pivotFmt>
      <c:pivotFmt>
        <c:idx val="1340"/>
        <c:spPr>
          <a:solidFill>
            <a:schemeClr val="accent1"/>
          </a:solidFill>
          <a:ln>
            <a:noFill/>
          </a:ln>
          <a:effectLst>
            <a:outerShdw blurRad="317500" algn="ctr" rotWithShape="0">
              <a:prstClr val="black">
                <a:alpha val="25000"/>
              </a:prstClr>
            </a:outerShdw>
          </a:effectLst>
        </c:spPr>
      </c:pivotFmt>
      <c:pivotFmt>
        <c:idx val="1341"/>
        <c:spPr>
          <a:solidFill>
            <a:schemeClr val="accent1"/>
          </a:solidFill>
          <a:ln>
            <a:noFill/>
          </a:ln>
          <a:effectLst>
            <a:outerShdw blurRad="317500" algn="ctr" rotWithShape="0">
              <a:prstClr val="black">
                <a:alpha val="25000"/>
              </a:prstClr>
            </a:outerShdw>
          </a:effectLst>
        </c:spPr>
      </c:pivotFmt>
      <c:pivotFmt>
        <c:idx val="1342"/>
        <c:spPr>
          <a:solidFill>
            <a:schemeClr val="accent1"/>
          </a:solidFill>
          <a:ln>
            <a:noFill/>
          </a:ln>
          <a:effectLst>
            <a:outerShdw blurRad="317500" algn="ctr" rotWithShape="0">
              <a:prstClr val="black">
                <a:alpha val="25000"/>
              </a:prstClr>
            </a:outerShdw>
          </a:effectLst>
        </c:spPr>
      </c:pivotFmt>
      <c:pivotFmt>
        <c:idx val="1343"/>
        <c:spPr>
          <a:solidFill>
            <a:schemeClr val="accent1"/>
          </a:solidFill>
          <a:ln>
            <a:noFill/>
          </a:ln>
          <a:effectLst>
            <a:outerShdw blurRad="317500" algn="ctr" rotWithShape="0">
              <a:prstClr val="black">
                <a:alpha val="25000"/>
              </a:prstClr>
            </a:outerShdw>
          </a:effectLst>
        </c:spPr>
      </c:pivotFmt>
      <c:pivotFmt>
        <c:idx val="1344"/>
        <c:spPr>
          <a:solidFill>
            <a:schemeClr val="accent1"/>
          </a:solidFill>
          <a:ln>
            <a:noFill/>
          </a:ln>
          <a:effectLst>
            <a:outerShdw blurRad="317500" algn="ctr" rotWithShape="0">
              <a:prstClr val="black">
                <a:alpha val="25000"/>
              </a:prstClr>
            </a:outerShdw>
          </a:effectLst>
        </c:spPr>
      </c:pivotFmt>
      <c:pivotFmt>
        <c:idx val="1345"/>
        <c:spPr>
          <a:solidFill>
            <a:schemeClr val="accent1"/>
          </a:solidFill>
          <a:ln>
            <a:noFill/>
          </a:ln>
          <a:effectLst>
            <a:outerShdw blurRad="317500" algn="ctr" rotWithShape="0">
              <a:prstClr val="black">
                <a:alpha val="25000"/>
              </a:prstClr>
            </a:outerShdw>
          </a:effectLst>
        </c:spPr>
      </c:pivotFmt>
      <c:pivotFmt>
        <c:idx val="1346"/>
        <c:spPr>
          <a:solidFill>
            <a:schemeClr val="accent1"/>
          </a:solidFill>
          <a:ln>
            <a:noFill/>
          </a:ln>
          <a:effectLst>
            <a:outerShdw blurRad="317500" algn="ctr" rotWithShape="0">
              <a:prstClr val="black">
                <a:alpha val="25000"/>
              </a:prstClr>
            </a:outerShdw>
          </a:effectLst>
        </c:spPr>
      </c:pivotFmt>
      <c:pivotFmt>
        <c:idx val="1347"/>
        <c:spPr>
          <a:solidFill>
            <a:schemeClr val="accent1"/>
          </a:solidFill>
          <a:ln>
            <a:noFill/>
          </a:ln>
          <a:effectLst>
            <a:outerShdw blurRad="317500" algn="ctr" rotWithShape="0">
              <a:prstClr val="black">
                <a:alpha val="25000"/>
              </a:prstClr>
            </a:outerShdw>
          </a:effectLst>
        </c:spPr>
      </c:pivotFmt>
      <c:pivotFmt>
        <c:idx val="1348"/>
        <c:spPr>
          <a:solidFill>
            <a:schemeClr val="accent1"/>
          </a:solidFill>
          <a:ln>
            <a:noFill/>
          </a:ln>
          <a:effectLst>
            <a:outerShdw blurRad="317500" algn="ctr" rotWithShape="0">
              <a:prstClr val="black">
                <a:alpha val="25000"/>
              </a:prstClr>
            </a:outerShdw>
          </a:effectLst>
        </c:spPr>
      </c:pivotFmt>
      <c:pivotFmt>
        <c:idx val="1349"/>
        <c:spPr>
          <a:solidFill>
            <a:schemeClr val="accent1"/>
          </a:solidFill>
          <a:ln>
            <a:noFill/>
          </a:ln>
          <a:effectLst>
            <a:outerShdw blurRad="317500" algn="ctr" rotWithShape="0">
              <a:prstClr val="black">
                <a:alpha val="25000"/>
              </a:prstClr>
            </a:outerShdw>
          </a:effectLst>
        </c:spPr>
      </c:pivotFmt>
      <c:pivotFmt>
        <c:idx val="1350"/>
        <c:spPr>
          <a:solidFill>
            <a:schemeClr val="accent1"/>
          </a:solidFill>
          <a:ln>
            <a:noFill/>
          </a:ln>
          <a:effectLst>
            <a:outerShdw blurRad="317500" algn="ctr" rotWithShape="0">
              <a:prstClr val="black">
                <a:alpha val="25000"/>
              </a:prstClr>
            </a:outerShdw>
          </a:effectLst>
        </c:spPr>
      </c:pivotFmt>
      <c:pivotFmt>
        <c:idx val="1351"/>
        <c:spPr>
          <a:solidFill>
            <a:schemeClr val="accent1"/>
          </a:solidFill>
          <a:ln>
            <a:noFill/>
          </a:ln>
          <a:effectLst>
            <a:outerShdw blurRad="317500" algn="ctr" rotWithShape="0">
              <a:prstClr val="black">
                <a:alpha val="25000"/>
              </a:prstClr>
            </a:outerShdw>
          </a:effectLst>
        </c:spPr>
      </c:pivotFmt>
      <c:pivotFmt>
        <c:idx val="1352"/>
        <c:spPr>
          <a:solidFill>
            <a:schemeClr val="accent1"/>
          </a:solidFill>
          <a:ln>
            <a:noFill/>
          </a:ln>
          <a:effectLst>
            <a:outerShdw blurRad="317500" algn="ctr" rotWithShape="0">
              <a:prstClr val="black">
                <a:alpha val="25000"/>
              </a:prstClr>
            </a:outerShdw>
          </a:effectLst>
        </c:spPr>
      </c:pivotFmt>
      <c:pivotFmt>
        <c:idx val="1353"/>
        <c:spPr>
          <a:solidFill>
            <a:schemeClr val="accent1"/>
          </a:solidFill>
          <a:ln>
            <a:noFill/>
          </a:ln>
          <a:effectLst>
            <a:outerShdw blurRad="317500" algn="ctr" rotWithShape="0">
              <a:prstClr val="black">
                <a:alpha val="25000"/>
              </a:prstClr>
            </a:outerShdw>
          </a:effectLst>
        </c:spPr>
      </c:pivotFmt>
      <c:pivotFmt>
        <c:idx val="1354"/>
        <c:spPr>
          <a:solidFill>
            <a:schemeClr val="accent1"/>
          </a:solidFill>
          <a:ln>
            <a:noFill/>
          </a:ln>
          <a:effectLst>
            <a:outerShdw blurRad="317500" algn="ctr" rotWithShape="0">
              <a:prstClr val="black">
                <a:alpha val="25000"/>
              </a:prstClr>
            </a:outerShdw>
          </a:effectLst>
        </c:spPr>
      </c:pivotFmt>
      <c:pivotFmt>
        <c:idx val="1355"/>
        <c:spPr>
          <a:solidFill>
            <a:schemeClr val="accent1"/>
          </a:solidFill>
          <a:ln>
            <a:noFill/>
          </a:ln>
          <a:effectLst>
            <a:outerShdw blurRad="317500" algn="ctr" rotWithShape="0">
              <a:prstClr val="black">
                <a:alpha val="25000"/>
              </a:prstClr>
            </a:outerShdw>
          </a:effectLst>
        </c:spPr>
      </c:pivotFmt>
      <c:pivotFmt>
        <c:idx val="1356"/>
        <c:spPr>
          <a:solidFill>
            <a:schemeClr val="accent1"/>
          </a:solidFill>
          <a:ln>
            <a:noFill/>
          </a:ln>
          <a:effectLst>
            <a:outerShdw blurRad="317500" algn="ctr" rotWithShape="0">
              <a:prstClr val="black">
                <a:alpha val="25000"/>
              </a:prstClr>
            </a:outerShdw>
          </a:effectLst>
        </c:spPr>
      </c:pivotFmt>
      <c:pivotFmt>
        <c:idx val="1357"/>
        <c:spPr>
          <a:solidFill>
            <a:schemeClr val="accent1"/>
          </a:solidFill>
          <a:ln>
            <a:noFill/>
          </a:ln>
          <a:effectLst>
            <a:outerShdw blurRad="317500" algn="ctr" rotWithShape="0">
              <a:prstClr val="black">
                <a:alpha val="25000"/>
              </a:prstClr>
            </a:outerShdw>
          </a:effectLst>
        </c:spPr>
      </c:pivotFmt>
      <c:pivotFmt>
        <c:idx val="1358"/>
        <c:spPr>
          <a:solidFill>
            <a:schemeClr val="accent1"/>
          </a:solidFill>
          <a:ln>
            <a:noFill/>
          </a:ln>
          <a:effectLst>
            <a:outerShdw blurRad="317500" algn="ctr" rotWithShape="0">
              <a:prstClr val="black">
                <a:alpha val="25000"/>
              </a:prstClr>
            </a:outerShdw>
          </a:effectLst>
        </c:spPr>
      </c:pivotFmt>
      <c:pivotFmt>
        <c:idx val="1359"/>
        <c:spPr>
          <a:solidFill>
            <a:schemeClr val="accent1"/>
          </a:solidFill>
          <a:ln>
            <a:noFill/>
          </a:ln>
          <a:effectLst>
            <a:outerShdw blurRad="317500" algn="ctr" rotWithShape="0">
              <a:prstClr val="black">
                <a:alpha val="25000"/>
              </a:prstClr>
            </a:outerShdw>
          </a:effectLst>
        </c:spPr>
      </c:pivotFmt>
      <c:pivotFmt>
        <c:idx val="1360"/>
        <c:spPr>
          <a:solidFill>
            <a:schemeClr val="accent1"/>
          </a:solidFill>
          <a:ln>
            <a:noFill/>
          </a:ln>
          <a:effectLst>
            <a:outerShdw blurRad="317500" algn="ctr" rotWithShape="0">
              <a:prstClr val="black">
                <a:alpha val="25000"/>
              </a:prstClr>
            </a:outerShdw>
          </a:effectLst>
        </c:spPr>
      </c:pivotFmt>
      <c:pivotFmt>
        <c:idx val="1361"/>
        <c:spPr>
          <a:solidFill>
            <a:schemeClr val="accent1"/>
          </a:solidFill>
          <a:ln>
            <a:noFill/>
          </a:ln>
          <a:effectLst>
            <a:outerShdw blurRad="317500" algn="ctr" rotWithShape="0">
              <a:prstClr val="black">
                <a:alpha val="25000"/>
              </a:prstClr>
            </a:outerShdw>
          </a:effectLst>
        </c:spPr>
      </c:pivotFmt>
      <c:pivotFmt>
        <c:idx val="1362"/>
        <c:spPr>
          <a:solidFill>
            <a:schemeClr val="accent1"/>
          </a:solidFill>
          <a:ln>
            <a:noFill/>
          </a:ln>
          <a:effectLst>
            <a:outerShdw blurRad="317500" algn="ctr" rotWithShape="0">
              <a:prstClr val="black">
                <a:alpha val="25000"/>
              </a:prstClr>
            </a:outerShdw>
          </a:effectLst>
        </c:spPr>
      </c:pivotFmt>
      <c:pivotFmt>
        <c:idx val="1363"/>
        <c:spPr>
          <a:solidFill>
            <a:schemeClr val="accent1"/>
          </a:solidFill>
          <a:ln>
            <a:noFill/>
          </a:ln>
          <a:effectLst>
            <a:outerShdw blurRad="317500" algn="ctr" rotWithShape="0">
              <a:prstClr val="black">
                <a:alpha val="25000"/>
              </a:prstClr>
            </a:outerShdw>
          </a:effectLst>
        </c:spPr>
      </c:pivotFmt>
      <c:pivotFmt>
        <c:idx val="1364"/>
        <c:spPr>
          <a:solidFill>
            <a:schemeClr val="accent1"/>
          </a:solidFill>
          <a:ln>
            <a:noFill/>
          </a:ln>
          <a:effectLst>
            <a:outerShdw blurRad="317500" algn="ctr" rotWithShape="0">
              <a:prstClr val="black">
                <a:alpha val="25000"/>
              </a:prstClr>
            </a:outerShdw>
          </a:effectLst>
        </c:spPr>
      </c:pivotFmt>
      <c:pivotFmt>
        <c:idx val="1365"/>
        <c:spPr>
          <a:solidFill>
            <a:schemeClr val="accent1"/>
          </a:solidFill>
          <a:ln>
            <a:noFill/>
          </a:ln>
          <a:effectLst>
            <a:outerShdw blurRad="317500" algn="ctr" rotWithShape="0">
              <a:prstClr val="black">
                <a:alpha val="25000"/>
              </a:prstClr>
            </a:outerShdw>
          </a:effectLst>
        </c:spPr>
      </c:pivotFmt>
      <c:pivotFmt>
        <c:idx val="1366"/>
        <c:spPr>
          <a:solidFill>
            <a:schemeClr val="accent1"/>
          </a:solidFill>
          <a:ln>
            <a:noFill/>
          </a:ln>
          <a:effectLst>
            <a:outerShdw blurRad="317500" algn="ctr" rotWithShape="0">
              <a:prstClr val="black">
                <a:alpha val="25000"/>
              </a:prstClr>
            </a:outerShdw>
          </a:effectLst>
        </c:spPr>
      </c:pivotFmt>
      <c:pivotFmt>
        <c:idx val="1367"/>
        <c:spPr>
          <a:solidFill>
            <a:schemeClr val="accent1"/>
          </a:solidFill>
          <a:ln>
            <a:noFill/>
          </a:ln>
          <a:effectLst>
            <a:outerShdw blurRad="317500" algn="ctr" rotWithShape="0">
              <a:prstClr val="black">
                <a:alpha val="25000"/>
              </a:prstClr>
            </a:outerShdw>
          </a:effectLst>
        </c:spPr>
      </c:pivotFmt>
      <c:pivotFmt>
        <c:idx val="1368"/>
        <c:spPr>
          <a:solidFill>
            <a:schemeClr val="accent1"/>
          </a:solidFill>
          <a:ln>
            <a:noFill/>
          </a:ln>
          <a:effectLst>
            <a:outerShdw blurRad="317500" algn="ctr" rotWithShape="0">
              <a:prstClr val="black">
                <a:alpha val="25000"/>
              </a:prstClr>
            </a:outerShdw>
          </a:effectLst>
        </c:spPr>
      </c:pivotFmt>
      <c:pivotFmt>
        <c:idx val="1369"/>
        <c:spPr>
          <a:solidFill>
            <a:schemeClr val="accent1"/>
          </a:solidFill>
          <a:ln>
            <a:noFill/>
          </a:ln>
          <a:effectLst>
            <a:outerShdw blurRad="317500" algn="ctr" rotWithShape="0">
              <a:prstClr val="black">
                <a:alpha val="25000"/>
              </a:prstClr>
            </a:outerShdw>
          </a:effectLst>
        </c:spPr>
      </c:pivotFmt>
      <c:pivotFmt>
        <c:idx val="1370"/>
        <c:spPr>
          <a:solidFill>
            <a:schemeClr val="accent1"/>
          </a:solidFill>
          <a:ln>
            <a:noFill/>
          </a:ln>
          <a:effectLst>
            <a:outerShdw blurRad="317500" algn="ctr" rotWithShape="0">
              <a:prstClr val="black">
                <a:alpha val="25000"/>
              </a:prstClr>
            </a:outerShdw>
          </a:effectLst>
        </c:spPr>
      </c:pivotFmt>
      <c:pivotFmt>
        <c:idx val="1371"/>
        <c:spPr>
          <a:solidFill>
            <a:schemeClr val="accent1"/>
          </a:solidFill>
          <a:ln>
            <a:noFill/>
          </a:ln>
          <a:effectLst>
            <a:outerShdw blurRad="317500" algn="ctr" rotWithShape="0">
              <a:prstClr val="black">
                <a:alpha val="25000"/>
              </a:prstClr>
            </a:outerShdw>
          </a:effectLst>
        </c:spPr>
      </c:pivotFmt>
      <c:pivotFmt>
        <c:idx val="1372"/>
        <c:spPr>
          <a:solidFill>
            <a:schemeClr val="accent1"/>
          </a:solidFill>
          <a:ln>
            <a:noFill/>
          </a:ln>
          <a:effectLst>
            <a:outerShdw blurRad="317500" algn="ctr" rotWithShape="0">
              <a:prstClr val="black">
                <a:alpha val="25000"/>
              </a:prstClr>
            </a:outerShdw>
          </a:effectLst>
        </c:spPr>
      </c:pivotFmt>
      <c:pivotFmt>
        <c:idx val="1373"/>
        <c:spPr>
          <a:solidFill>
            <a:schemeClr val="accent1"/>
          </a:solidFill>
          <a:ln>
            <a:noFill/>
          </a:ln>
          <a:effectLst>
            <a:outerShdw blurRad="317500" algn="ctr" rotWithShape="0">
              <a:prstClr val="black">
                <a:alpha val="25000"/>
              </a:prstClr>
            </a:outerShdw>
          </a:effectLst>
        </c:spPr>
      </c:pivotFmt>
      <c:pivotFmt>
        <c:idx val="1374"/>
        <c:spPr>
          <a:solidFill>
            <a:schemeClr val="accent1"/>
          </a:solidFill>
          <a:ln>
            <a:noFill/>
          </a:ln>
          <a:effectLst>
            <a:outerShdw blurRad="317500" algn="ctr" rotWithShape="0">
              <a:prstClr val="black">
                <a:alpha val="25000"/>
              </a:prstClr>
            </a:outerShdw>
          </a:effectLst>
        </c:spPr>
      </c:pivotFmt>
      <c:pivotFmt>
        <c:idx val="1375"/>
        <c:spPr>
          <a:solidFill>
            <a:schemeClr val="accent1"/>
          </a:solidFill>
          <a:ln>
            <a:noFill/>
          </a:ln>
          <a:effectLst>
            <a:outerShdw blurRad="317500" algn="ctr" rotWithShape="0">
              <a:prstClr val="black">
                <a:alpha val="25000"/>
              </a:prstClr>
            </a:outerShdw>
          </a:effectLst>
        </c:spPr>
      </c:pivotFmt>
      <c:pivotFmt>
        <c:idx val="1376"/>
        <c:spPr>
          <a:solidFill>
            <a:schemeClr val="accent1"/>
          </a:solidFill>
          <a:ln>
            <a:noFill/>
          </a:ln>
          <a:effectLst>
            <a:outerShdw blurRad="317500" algn="ctr" rotWithShape="0">
              <a:prstClr val="black">
                <a:alpha val="25000"/>
              </a:prstClr>
            </a:outerShdw>
          </a:effectLst>
        </c:spPr>
      </c:pivotFmt>
      <c:pivotFmt>
        <c:idx val="1377"/>
        <c:spPr>
          <a:solidFill>
            <a:schemeClr val="accent1"/>
          </a:solidFill>
          <a:ln>
            <a:noFill/>
          </a:ln>
          <a:effectLst>
            <a:outerShdw blurRad="317500" algn="ctr" rotWithShape="0">
              <a:prstClr val="black">
                <a:alpha val="25000"/>
              </a:prstClr>
            </a:outerShdw>
          </a:effectLst>
        </c:spPr>
      </c:pivotFmt>
      <c:pivotFmt>
        <c:idx val="1378"/>
        <c:spPr>
          <a:solidFill>
            <a:schemeClr val="accent1"/>
          </a:solidFill>
          <a:ln>
            <a:noFill/>
          </a:ln>
          <a:effectLst>
            <a:outerShdw blurRad="317500" algn="ctr" rotWithShape="0">
              <a:prstClr val="black">
                <a:alpha val="25000"/>
              </a:prstClr>
            </a:outerShdw>
          </a:effectLst>
        </c:spPr>
      </c:pivotFmt>
      <c:pivotFmt>
        <c:idx val="1379"/>
        <c:spPr>
          <a:solidFill>
            <a:schemeClr val="accent1"/>
          </a:solidFill>
          <a:ln>
            <a:noFill/>
          </a:ln>
          <a:effectLst>
            <a:outerShdw blurRad="317500" algn="ctr" rotWithShape="0">
              <a:prstClr val="black">
                <a:alpha val="25000"/>
              </a:prstClr>
            </a:outerShdw>
          </a:effectLst>
        </c:spPr>
      </c:pivotFmt>
      <c:pivotFmt>
        <c:idx val="1380"/>
        <c:spPr>
          <a:solidFill>
            <a:schemeClr val="accent1"/>
          </a:solidFill>
          <a:ln>
            <a:noFill/>
          </a:ln>
          <a:effectLst>
            <a:outerShdw blurRad="317500" algn="ctr" rotWithShape="0">
              <a:prstClr val="black">
                <a:alpha val="25000"/>
              </a:prstClr>
            </a:outerShdw>
          </a:effectLst>
        </c:spPr>
      </c:pivotFmt>
      <c:pivotFmt>
        <c:idx val="1381"/>
        <c:spPr>
          <a:solidFill>
            <a:schemeClr val="accent1"/>
          </a:solidFill>
          <a:ln>
            <a:noFill/>
          </a:ln>
          <a:effectLst>
            <a:outerShdw blurRad="317500" algn="ctr" rotWithShape="0">
              <a:prstClr val="black">
                <a:alpha val="25000"/>
              </a:prstClr>
            </a:outerShdw>
          </a:effectLst>
        </c:spPr>
      </c:pivotFmt>
      <c:pivotFmt>
        <c:idx val="1382"/>
        <c:spPr>
          <a:solidFill>
            <a:schemeClr val="accent1"/>
          </a:solidFill>
          <a:ln>
            <a:noFill/>
          </a:ln>
          <a:effectLst>
            <a:outerShdw blurRad="317500" algn="ctr" rotWithShape="0">
              <a:prstClr val="black">
                <a:alpha val="25000"/>
              </a:prstClr>
            </a:outerShdw>
          </a:effectLst>
        </c:spPr>
      </c:pivotFmt>
      <c:pivotFmt>
        <c:idx val="1383"/>
        <c:spPr>
          <a:solidFill>
            <a:schemeClr val="accent1"/>
          </a:solidFill>
          <a:ln>
            <a:noFill/>
          </a:ln>
          <a:effectLst>
            <a:outerShdw blurRad="317500" algn="ctr" rotWithShape="0">
              <a:prstClr val="black">
                <a:alpha val="25000"/>
              </a:prstClr>
            </a:outerShdw>
          </a:effectLst>
        </c:spPr>
      </c:pivotFmt>
      <c:pivotFmt>
        <c:idx val="1384"/>
        <c:spPr>
          <a:solidFill>
            <a:schemeClr val="accent1"/>
          </a:solidFill>
          <a:ln>
            <a:noFill/>
          </a:ln>
          <a:effectLst>
            <a:outerShdw blurRad="317500" algn="ctr" rotWithShape="0">
              <a:prstClr val="black">
                <a:alpha val="25000"/>
              </a:prstClr>
            </a:outerShdw>
          </a:effectLst>
        </c:spPr>
      </c:pivotFmt>
      <c:pivotFmt>
        <c:idx val="1385"/>
        <c:spPr>
          <a:solidFill>
            <a:schemeClr val="accent1"/>
          </a:solidFill>
          <a:ln>
            <a:noFill/>
          </a:ln>
          <a:effectLst>
            <a:outerShdw blurRad="317500" algn="ctr" rotWithShape="0">
              <a:prstClr val="black">
                <a:alpha val="25000"/>
              </a:prstClr>
            </a:outerShdw>
          </a:effectLst>
        </c:spPr>
      </c:pivotFmt>
      <c:pivotFmt>
        <c:idx val="1386"/>
        <c:spPr>
          <a:solidFill>
            <a:schemeClr val="accent1"/>
          </a:solidFill>
          <a:ln>
            <a:noFill/>
          </a:ln>
          <a:effectLst>
            <a:outerShdw blurRad="317500" algn="ctr" rotWithShape="0">
              <a:prstClr val="black">
                <a:alpha val="25000"/>
              </a:prstClr>
            </a:outerShdw>
          </a:effectLst>
        </c:spPr>
      </c:pivotFmt>
      <c:pivotFmt>
        <c:idx val="1387"/>
        <c:spPr>
          <a:solidFill>
            <a:schemeClr val="accent1"/>
          </a:solidFill>
          <a:ln>
            <a:noFill/>
          </a:ln>
          <a:effectLst>
            <a:outerShdw blurRad="317500" algn="ctr" rotWithShape="0">
              <a:prstClr val="black">
                <a:alpha val="25000"/>
              </a:prstClr>
            </a:outerShdw>
          </a:effectLst>
        </c:spPr>
      </c:pivotFmt>
      <c:pivotFmt>
        <c:idx val="1388"/>
        <c:spPr>
          <a:solidFill>
            <a:schemeClr val="accent1"/>
          </a:solidFill>
          <a:ln>
            <a:noFill/>
          </a:ln>
          <a:effectLst>
            <a:outerShdw blurRad="317500" algn="ctr" rotWithShape="0">
              <a:prstClr val="black">
                <a:alpha val="25000"/>
              </a:prstClr>
            </a:outerShdw>
          </a:effectLst>
        </c:spPr>
      </c:pivotFmt>
      <c:pivotFmt>
        <c:idx val="1389"/>
        <c:spPr>
          <a:solidFill>
            <a:schemeClr val="accent1"/>
          </a:solidFill>
          <a:ln>
            <a:noFill/>
          </a:ln>
          <a:effectLst>
            <a:outerShdw blurRad="317500" algn="ctr" rotWithShape="0">
              <a:prstClr val="black">
                <a:alpha val="25000"/>
              </a:prstClr>
            </a:outerShdw>
          </a:effectLst>
        </c:spPr>
      </c:pivotFmt>
      <c:pivotFmt>
        <c:idx val="1390"/>
        <c:spPr>
          <a:solidFill>
            <a:schemeClr val="accent1"/>
          </a:solidFill>
          <a:ln>
            <a:noFill/>
          </a:ln>
          <a:effectLst>
            <a:outerShdw blurRad="317500" algn="ctr" rotWithShape="0">
              <a:prstClr val="black">
                <a:alpha val="25000"/>
              </a:prstClr>
            </a:outerShdw>
          </a:effectLst>
        </c:spPr>
      </c:pivotFmt>
      <c:pivotFmt>
        <c:idx val="1391"/>
        <c:spPr>
          <a:solidFill>
            <a:schemeClr val="accent1"/>
          </a:solidFill>
          <a:ln>
            <a:noFill/>
          </a:ln>
          <a:effectLst>
            <a:outerShdw blurRad="317500" algn="ctr" rotWithShape="0">
              <a:prstClr val="black">
                <a:alpha val="25000"/>
              </a:prstClr>
            </a:outerShdw>
          </a:effectLst>
        </c:spPr>
      </c:pivotFmt>
      <c:pivotFmt>
        <c:idx val="1392"/>
        <c:spPr>
          <a:solidFill>
            <a:schemeClr val="accent1"/>
          </a:solidFill>
          <a:ln>
            <a:noFill/>
          </a:ln>
          <a:effectLst>
            <a:outerShdw blurRad="317500" algn="ctr" rotWithShape="0">
              <a:prstClr val="black">
                <a:alpha val="25000"/>
              </a:prstClr>
            </a:outerShdw>
          </a:effectLst>
        </c:spPr>
      </c:pivotFmt>
      <c:pivotFmt>
        <c:idx val="1393"/>
        <c:spPr>
          <a:solidFill>
            <a:schemeClr val="accent1"/>
          </a:solidFill>
          <a:ln>
            <a:noFill/>
          </a:ln>
          <a:effectLst>
            <a:outerShdw blurRad="317500" algn="ctr" rotWithShape="0">
              <a:prstClr val="black">
                <a:alpha val="25000"/>
              </a:prstClr>
            </a:outerShdw>
          </a:effectLst>
        </c:spPr>
      </c:pivotFmt>
      <c:pivotFmt>
        <c:idx val="1394"/>
        <c:spPr>
          <a:solidFill>
            <a:schemeClr val="accent1"/>
          </a:solidFill>
          <a:ln>
            <a:noFill/>
          </a:ln>
          <a:effectLst>
            <a:outerShdw blurRad="317500" algn="ctr" rotWithShape="0">
              <a:prstClr val="black">
                <a:alpha val="25000"/>
              </a:prstClr>
            </a:outerShdw>
          </a:effectLst>
        </c:spPr>
      </c:pivotFmt>
      <c:pivotFmt>
        <c:idx val="1395"/>
        <c:spPr>
          <a:solidFill>
            <a:schemeClr val="accent1"/>
          </a:solidFill>
          <a:ln>
            <a:noFill/>
          </a:ln>
          <a:effectLst>
            <a:outerShdw blurRad="317500" algn="ctr" rotWithShape="0">
              <a:prstClr val="black">
                <a:alpha val="25000"/>
              </a:prstClr>
            </a:outerShdw>
          </a:effectLst>
        </c:spPr>
      </c:pivotFmt>
      <c:pivotFmt>
        <c:idx val="1396"/>
        <c:spPr>
          <a:solidFill>
            <a:schemeClr val="accent1"/>
          </a:solidFill>
          <a:ln>
            <a:noFill/>
          </a:ln>
          <a:effectLst>
            <a:outerShdw blurRad="317500" algn="ctr" rotWithShape="0">
              <a:prstClr val="black">
                <a:alpha val="25000"/>
              </a:prstClr>
            </a:outerShdw>
          </a:effectLst>
        </c:spPr>
      </c:pivotFmt>
      <c:pivotFmt>
        <c:idx val="1397"/>
        <c:spPr>
          <a:solidFill>
            <a:schemeClr val="accent1"/>
          </a:solidFill>
          <a:ln>
            <a:noFill/>
          </a:ln>
          <a:effectLst>
            <a:outerShdw blurRad="317500" algn="ctr" rotWithShape="0">
              <a:prstClr val="black">
                <a:alpha val="25000"/>
              </a:prstClr>
            </a:outerShdw>
          </a:effectLst>
        </c:spPr>
      </c:pivotFmt>
      <c:pivotFmt>
        <c:idx val="1398"/>
        <c:spPr>
          <a:solidFill>
            <a:schemeClr val="accent1"/>
          </a:solidFill>
          <a:ln>
            <a:noFill/>
          </a:ln>
          <a:effectLst>
            <a:outerShdw blurRad="317500" algn="ctr" rotWithShape="0">
              <a:prstClr val="black">
                <a:alpha val="25000"/>
              </a:prstClr>
            </a:outerShdw>
          </a:effectLst>
        </c:spPr>
      </c:pivotFmt>
      <c:pivotFmt>
        <c:idx val="1399"/>
        <c:spPr>
          <a:solidFill>
            <a:schemeClr val="accent1"/>
          </a:solidFill>
          <a:ln>
            <a:noFill/>
          </a:ln>
          <a:effectLst>
            <a:outerShdw blurRad="317500" algn="ctr" rotWithShape="0">
              <a:prstClr val="black">
                <a:alpha val="25000"/>
              </a:prstClr>
            </a:outerShdw>
          </a:effectLst>
        </c:spPr>
      </c:pivotFmt>
      <c:pivotFmt>
        <c:idx val="1400"/>
        <c:spPr>
          <a:solidFill>
            <a:schemeClr val="accent1"/>
          </a:solidFill>
          <a:ln>
            <a:noFill/>
          </a:ln>
          <a:effectLst>
            <a:outerShdw blurRad="317500" algn="ctr" rotWithShape="0">
              <a:prstClr val="black">
                <a:alpha val="25000"/>
              </a:prstClr>
            </a:outerShdw>
          </a:effectLst>
        </c:spPr>
      </c:pivotFmt>
      <c:pivotFmt>
        <c:idx val="1401"/>
        <c:spPr>
          <a:solidFill>
            <a:schemeClr val="accent1"/>
          </a:solidFill>
          <a:ln>
            <a:noFill/>
          </a:ln>
          <a:effectLst>
            <a:outerShdw blurRad="317500" algn="ctr" rotWithShape="0">
              <a:prstClr val="black">
                <a:alpha val="25000"/>
              </a:prstClr>
            </a:outerShdw>
          </a:effectLst>
        </c:spPr>
      </c:pivotFmt>
      <c:pivotFmt>
        <c:idx val="1402"/>
        <c:spPr>
          <a:solidFill>
            <a:schemeClr val="accent1"/>
          </a:solidFill>
          <a:ln>
            <a:noFill/>
          </a:ln>
          <a:effectLst>
            <a:outerShdw blurRad="317500" algn="ctr" rotWithShape="0">
              <a:prstClr val="black">
                <a:alpha val="25000"/>
              </a:prstClr>
            </a:outerShdw>
          </a:effectLst>
        </c:spPr>
      </c:pivotFmt>
      <c:pivotFmt>
        <c:idx val="1403"/>
        <c:spPr>
          <a:solidFill>
            <a:schemeClr val="accent1"/>
          </a:solidFill>
          <a:ln>
            <a:noFill/>
          </a:ln>
          <a:effectLst>
            <a:outerShdw blurRad="317500" algn="ctr" rotWithShape="0">
              <a:prstClr val="black">
                <a:alpha val="25000"/>
              </a:prstClr>
            </a:outerShdw>
          </a:effectLst>
        </c:spPr>
      </c:pivotFmt>
      <c:pivotFmt>
        <c:idx val="1404"/>
        <c:spPr>
          <a:solidFill>
            <a:schemeClr val="accent1"/>
          </a:solidFill>
          <a:ln>
            <a:noFill/>
          </a:ln>
          <a:effectLst>
            <a:outerShdw blurRad="317500" algn="ctr" rotWithShape="0">
              <a:prstClr val="black">
                <a:alpha val="25000"/>
              </a:prstClr>
            </a:outerShdw>
          </a:effectLst>
        </c:spPr>
      </c:pivotFmt>
      <c:pivotFmt>
        <c:idx val="1405"/>
        <c:spPr>
          <a:solidFill>
            <a:schemeClr val="accent1"/>
          </a:solidFill>
          <a:ln>
            <a:noFill/>
          </a:ln>
          <a:effectLst>
            <a:outerShdw blurRad="317500" algn="ctr" rotWithShape="0">
              <a:prstClr val="black">
                <a:alpha val="25000"/>
              </a:prstClr>
            </a:outerShdw>
          </a:effectLst>
        </c:spPr>
      </c:pivotFmt>
      <c:pivotFmt>
        <c:idx val="1406"/>
        <c:spPr>
          <a:solidFill>
            <a:schemeClr val="accent1"/>
          </a:solidFill>
          <a:ln>
            <a:noFill/>
          </a:ln>
          <a:effectLst>
            <a:outerShdw blurRad="317500" algn="ctr" rotWithShape="0">
              <a:prstClr val="black">
                <a:alpha val="25000"/>
              </a:prstClr>
            </a:outerShdw>
          </a:effectLst>
        </c:spPr>
      </c:pivotFmt>
      <c:pivotFmt>
        <c:idx val="1407"/>
        <c:spPr>
          <a:solidFill>
            <a:schemeClr val="accent1"/>
          </a:solidFill>
          <a:ln>
            <a:noFill/>
          </a:ln>
          <a:effectLst>
            <a:outerShdw blurRad="317500" algn="ctr" rotWithShape="0">
              <a:prstClr val="black">
                <a:alpha val="25000"/>
              </a:prstClr>
            </a:outerShdw>
          </a:effectLst>
        </c:spPr>
      </c:pivotFmt>
      <c:pivotFmt>
        <c:idx val="1408"/>
        <c:spPr>
          <a:solidFill>
            <a:schemeClr val="accent1"/>
          </a:solidFill>
          <a:ln>
            <a:noFill/>
          </a:ln>
          <a:effectLst>
            <a:outerShdw blurRad="317500" algn="ctr" rotWithShape="0">
              <a:prstClr val="black">
                <a:alpha val="25000"/>
              </a:prstClr>
            </a:outerShdw>
          </a:effectLst>
        </c:spPr>
      </c:pivotFmt>
      <c:pivotFmt>
        <c:idx val="1409"/>
        <c:spPr>
          <a:solidFill>
            <a:schemeClr val="accent1"/>
          </a:solidFill>
          <a:ln>
            <a:noFill/>
          </a:ln>
          <a:effectLst>
            <a:outerShdw blurRad="317500" algn="ctr" rotWithShape="0">
              <a:prstClr val="black">
                <a:alpha val="25000"/>
              </a:prstClr>
            </a:outerShdw>
          </a:effectLst>
        </c:spPr>
      </c:pivotFmt>
      <c:pivotFmt>
        <c:idx val="1410"/>
        <c:spPr>
          <a:solidFill>
            <a:schemeClr val="accent1"/>
          </a:solidFill>
          <a:ln>
            <a:noFill/>
          </a:ln>
          <a:effectLst>
            <a:outerShdw blurRad="317500" algn="ctr" rotWithShape="0">
              <a:prstClr val="black">
                <a:alpha val="25000"/>
              </a:prstClr>
            </a:outerShdw>
          </a:effectLst>
        </c:spPr>
      </c:pivotFmt>
      <c:pivotFmt>
        <c:idx val="1411"/>
        <c:spPr>
          <a:solidFill>
            <a:schemeClr val="accent1"/>
          </a:solidFill>
          <a:ln>
            <a:noFill/>
          </a:ln>
          <a:effectLst>
            <a:outerShdw blurRad="317500" algn="ctr" rotWithShape="0">
              <a:prstClr val="black">
                <a:alpha val="25000"/>
              </a:prstClr>
            </a:outerShdw>
          </a:effectLst>
        </c:spPr>
      </c:pivotFmt>
      <c:pivotFmt>
        <c:idx val="1412"/>
        <c:spPr>
          <a:solidFill>
            <a:schemeClr val="accent1"/>
          </a:solidFill>
          <a:ln>
            <a:noFill/>
          </a:ln>
          <a:effectLst>
            <a:outerShdw blurRad="317500" algn="ctr" rotWithShape="0">
              <a:prstClr val="black">
                <a:alpha val="25000"/>
              </a:prstClr>
            </a:outerShdw>
          </a:effectLst>
        </c:spPr>
      </c:pivotFmt>
      <c:pivotFmt>
        <c:idx val="1413"/>
        <c:spPr>
          <a:solidFill>
            <a:schemeClr val="accent1"/>
          </a:solidFill>
          <a:ln>
            <a:noFill/>
          </a:ln>
          <a:effectLst>
            <a:outerShdw blurRad="317500" algn="ctr" rotWithShape="0">
              <a:prstClr val="black">
                <a:alpha val="25000"/>
              </a:prstClr>
            </a:outerShdw>
          </a:effectLst>
        </c:spPr>
      </c:pivotFmt>
      <c:pivotFmt>
        <c:idx val="1414"/>
        <c:spPr>
          <a:solidFill>
            <a:schemeClr val="accent1"/>
          </a:solidFill>
          <a:ln>
            <a:noFill/>
          </a:ln>
          <a:effectLst>
            <a:outerShdw blurRad="317500" algn="ctr" rotWithShape="0">
              <a:prstClr val="black">
                <a:alpha val="25000"/>
              </a:prstClr>
            </a:outerShdw>
          </a:effectLst>
        </c:spPr>
      </c:pivotFmt>
      <c:pivotFmt>
        <c:idx val="1415"/>
        <c:spPr>
          <a:solidFill>
            <a:schemeClr val="accent1"/>
          </a:solidFill>
          <a:ln>
            <a:noFill/>
          </a:ln>
          <a:effectLst>
            <a:outerShdw blurRad="317500" algn="ctr" rotWithShape="0">
              <a:prstClr val="black">
                <a:alpha val="25000"/>
              </a:prstClr>
            </a:outerShdw>
          </a:effectLst>
        </c:spPr>
      </c:pivotFmt>
      <c:pivotFmt>
        <c:idx val="1416"/>
        <c:spPr>
          <a:solidFill>
            <a:schemeClr val="accent1"/>
          </a:solidFill>
          <a:ln>
            <a:noFill/>
          </a:ln>
          <a:effectLst>
            <a:outerShdw blurRad="317500" algn="ctr" rotWithShape="0">
              <a:prstClr val="black">
                <a:alpha val="25000"/>
              </a:prstClr>
            </a:outerShdw>
          </a:effectLst>
        </c:spPr>
      </c:pivotFmt>
      <c:pivotFmt>
        <c:idx val="1417"/>
        <c:spPr>
          <a:solidFill>
            <a:schemeClr val="accent1"/>
          </a:solidFill>
          <a:ln>
            <a:noFill/>
          </a:ln>
          <a:effectLst>
            <a:outerShdw blurRad="317500" algn="ctr" rotWithShape="0">
              <a:prstClr val="black">
                <a:alpha val="25000"/>
              </a:prstClr>
            </a:outerShdw>
          </a:effectLst>
        </c:spPr>
      </c:pivotFmt>
      <c:pivotFmt>
        <c:idx val="1418"/>
        <c:spPr>
          <a:solidFill>
            <a:schemeClr val="accent1"/>
          </a:solidFill>
          <a:ln>
            <a:noFill/>
          </a:ln>
          <a:effectLst>
            <a:outerShdw blurRad="317500" algn="ctr" rotWithShape="0">
              <a:prstClr val="black">
                <a:alpha val="25000"/>
              </a:prstClr>
            </a:outerShdw>
          </a:effectLst>
        </c:spPr>
      </c:pivotFmt>
      <c:pivotFmt>
        <c:idx val="1419"/>
        <c:spPr>
          <a:solidFill>
            <a:schemeClr val="accent1"/>
          </a:solidFill>
          <a:ln>
            <a:noFill/>
          </a:ln>
          <a:effectLst>
            <a:outerShdw blurRad="317500" algn="ctr" rotWithShape="0">
              <a:prstClr val="black">
                <a:alpha val="25000"/>
              </a:prstClr>
            </a:outerShdw>
          </a:effectLst>
        </c:spPr>
      </c:pivotFmt>
      <c:pivotFmt>
        <c:idx val="1420"/>
        <c:spPr>
          <a:solidFill>
            <a:schemeClr val="accent1"/>
          </a:solidFill>
          <a:ln>
            <a:noFill/>
          </a:ln>
          <a:effectLst>
            <a:outerShdw blurRad="317500" algn="ctr" rotWithShape="0">
              <a:prstClr val="black">
                <a:alpha val="25000"/>
              </a:prstClr>
            </a:outerShdw>
          </a:effectLst>
        </c:spPr>
      </c:pivotFmt>
      <c:pivotFmt>
        <c:idx val="1421"/>
        <c:spPr>
          <a:solidFill>
            <a:schemeClr val="accent1"/>
          </a:solidFill>
          <a:ln>
            <a:noFill/>
          </a:ln>
          <a:effectLst>
            <a:outerShdw blurRad="317500" algn="ctr" rotWithShape="0">
              <a:prstClr val="black">
                <a:alpha val="25000"/>
              </a:prstClr>
            </a:outerShdw>
          </a:effectLst>
        </c:spPr>
      </c:pivotFmt>
      <c:pivotFmt>
        <c:idx val="1422"/>
        <c:spPr>
          <a:solidFill>
            <a:schemeClr val="accent1"/>
          </a:solidFill>
          <a:ln>
            <a:noFill/>
          </a:ln>
          <a:effectLst>
            <a:outerShdw blurRad="317500" algn="ctr" rotWithShape="0">
              <a:prstClr val="black">
                <a:alpha val="25000"/>
              </a:prstClr>
            </a:outerShdw>
          </a:effectLst>
        </c:spPr>
      </c:pivotFmt>
      <c:pivotFmt>
        <c:idx val="1423"/>
        <c:spPr>
          <a:solidFill>
            <a:schemeClr val="accent1"/>
          </a:solidFill>
          <a:ln>
            <a:noFill/>
          </a:ln>
          <a:effectLst>
            <a:outerShdw blurRad="317500" algn="ctr" rotWithShape="0">
              <a:prstClr val="black">
                <a:alpha val="25000"/>
              </a:prstClr>
            </a:outerShdw>
          </a:effectLst>
        </c:spPr>
      </c:pivotFmt>
      <c:pivotFmt>
        <c:idx val="1424"/>
        <c:spPr>
          <a:solidFill>
            <a:schemeClr val="accent1"/>
          </a:solidFill>
          <a:ln>
            <a:noFill/>
          </a:ln>
          <a:effectLst>
            <a:outerShdw blurRad="317500" algn="ctr" rotWithShape="0">
              <a:prstClr val="black">
                <a:alpha val="25000"/>
              </a:prstClr>
            </a:outerShdw>
          </a:effectLst>
        </c:spPr>
      </c:pivotFmt>
      <c:pivotFmt>
        <c:idx val="1425"/>
        <c:spPr>
          <a:solidFill>
            <a:schemeClr val="accent1"/>
          </a:solidFill>
          <a:ln>
            <a:noFill/>
          </a:ln>
          <a:effectLst>
            <a:outerShdw blurRad="317500" algn="ctr" rotWithShape="0">
              <a:prstClr val="black">
                <a:alpha val="25000"/>
              </a:prstClr>
            </a:outerShdw>
          </a:effectLst>
        </c:spPr>
      </c:pivotFmt>
      <c:pivotFmt>
        <c:idx val="1426"/>
        <c:spPr>
          <a:solidFill>
            <a:schemeClr val="accent1"/>
          </a:solidFill>
          <a:ln>
            <a:noFill/>
          </a:ln>
          <a:effectLst>
            <a:outerShdw blurRad="317500" algn="ctr" rotWithShape="0">
              <a:prstClr val="black">
                <a:alpha val="25000"/>
              </a:prstClr>
            </a:outerShdw>
          </a:effectLst>
        </c:spPr>
      </c:pivotFmt>
      <c:pivotFmt>
        <c:idx val="1427"/>
        <c:spPr>
          <a:solidFill>
            <a:schemeClr val="accent1"/>
          </a:solidFill>
          <a:ln>
            <a:noFill/>
          </a:ln>
          <a:effectLst>
            <a:outerShdw blurRad="317500" algn="ctr" rotWithShape="0">
              <a:prstClr val="black">
                <a:alpha val="25000"/>
              </a:prstClr>
            </a:outerShdw>
          </a:effectLst>
        </c:spPr>
      </c:pivotFmt>
      <c:pivotFmt>
        <c:idx val="1428"/>
        <c:spPr>
          <a:solidFill>
            <a:schemeClr val="accent1"/>
          </a:solidFill>
          <a:ln>
            <a:noFill/>
          </a:ln>
          <a:effectLst>
            <a:outerShdw blurRad="317500" algn="ctr" rotWithShape="0">
              <a:prstClr val="black">
                <a:alpha val="25000"/>
              </a:prstClr>
            </a:outerShdw>
          </a:effectLst>
        </c:spPr>
      </c:pivotFmt>
      <c:pivotFmt>
        <c:idx val="1429"/>
        <c:spPr>
          <a:solidFill>
            <a:schemeClr val="accent1"/>
          </a:solidFill>
          <a:ln>
            <a:noFill/>
          </a:ln>
          <a:effectLst>
            <a:outerShdw blurRad="317500" algn="ctr" rotWithShape="0">
              <a:prstClr val="black">
                <a:alpha val="25000"/>
              </a:prstClr>
            </a:outerShdw>
          </a:effectLst>
        </c:spPr>
      </c:pivotFmt>
      <c:pivotFmt>
        <c:idx val="1430"/>
        <c:spPr>
          <a:solidFill>
            <a:schemeClr val="accent1"/>
          </a:solidFill>
          <a:ln>
            <a:noFill/>
          </a:ln>
          <a:effectLst>
            <a:outerShdw blurRad="317500" algn="ctr" rotWithShape="0">
              <a:prstClr val="black">
                <a:alpha val="25000"/>
              </a:prstClr>
            </a:outerShdw>
          </a:effectLst>
        </c:spPr>
      </c:pivotFmt>
      <c:pivotFmt>
        <c:idx val="1431"/>
        <c:spPr>
          <a:solidFill>
            <a:schemeClr val="accent1"/>
          </a:solidFill>
          <a:ln>
            <a:noFill/>
          </a:ln>
          <a:effectLst>
            <a:outerShdw blurRad="317500" algn="ctr" rotWithShape="0">
              <a:prstClr val="black">
                <a:alpha val="25000"/>
              </a:prstClr>
            </a:outerShdw>
          </a:effectLst>
        </c:spPr>
      </c:pivotFmt>
      <c:pivotFmt>
        <c:idx val="1432"/>
        <c:spPr>
          <a:solidFill>
            <a:schemeClr val="accent1"/>
          </a:solidFill>
          <a:ln>
            <a:noFill/>
          </a:ln>
          <a:effectLst>
            <a:outerShdw blurRad="317500" algn="ctr" rotWithShape="0">
              <a:prstClr val="black">
                <a:alpha val="25000"/>
              </a:prstClr>
            </a:outerShdw>
          </a:effectLst>
        </c:spPr>
      </c:pivotFmt>
      <c:pivotFmt>
        <c:idx val="1433"/>
        <c:spPr>
          <a:solidFill>
            <a:schemeClr val="accent1"/>
          </a:solidFill>
          <a:ln>
            <a:noFill/>
          </a:ln>
          <a:effectLst>
            <a:outerShdw blurRad="317500" algn="ctr" rotWithShape="0">
              <a:prstClr val="black">
                <a:alpha val="25000"/>
              </a:prstClr>
            </a:outerShdw>
          </a:effectLst>
        </c:spPr>
      </c:pivotFmt>
      <c:pivotFmt>
        <c:idx val="1434"/>
        <c:spPr>
          <a:solidFill>
            <a:schemeClr val="accent1"/>
          </a:solidFill>
          <a:ln>
            <a:noFill/>
          </a:ln>
          <a:effectLst>
            <a:outerShdw blurRad="317500" algn="ctr" rotWithShape="0">
              <a:prstClr val="black">
                <a:alpha val="25000"/>
              </a:prstClr>
            </a:outerShdw>
          </a:effectLst>
        </c:spPr>
      </c:pivotFmt>
      <c:pivotFmt>
        <c:idx val="1435"/>
        <c:spPr>
          <a:solidFill>
            <a:schemeClr val="accent1"/>
          </a:solidFill>
          <a:ln>
            <a:noFill/>
          </a:ln>
          <a:effectLst>
            <a:outerShdw blurRad="317500" algn="ctr" rotWithShape="0">
              <a:prstClr val="black">
                <a:alpha val="25000"/>
              </a:prstClr>
            </a:outerShdw>
          </a:effectLst>
        </c:spPr>
      </c:pivotFmt>
      <c:pivotFmt>
        <c:idx val="1436"/>
        <c:spPr>
          <a:solidFill>
            <a:schemeClr val="accent1"/>
          </a:solidFill>
          <a:ln>
            <a:noFill/>
          </a:ln>
          <a:effectLst>
            <a:outerShdw blurRad="317500" algn="ctr" rotWithShape="0">
              <a:prstClr val="black">
                <a:alpha val="25000"/>
              </a:prstClr>
            </a:outerShdw>
          </a:effectLst>
        </c:spPr>
      </c:pivotFmt>
      <c:pivotFmt>
        <c:idx val="1437"/>
        <c:spPr>
          <a:solidFill>
            <a:schemeClr val="accent1"/>
          </a:solidFill>
          <a:ln>
            <a:noFill/>
          </a:ln>
          <a:effectLst>
            <a:outerShdw blurRad="317500" algn="ctr" rotWithShape="0">
              <a:prstClr val="black">
                <a:alpha val="25000"/>
              </a:prstClr>
            </a:outerShdw>
          </a:effectLst>
        </c:spPr>
      </c:pivotFmt>
      <c:pivotFmt>
        <c:idx val="1438"/>
        <c:spPr>
          <a:solidFill>
            <a:schemeClr val="accent1"/>
          </a:solidFill>
          <a:ln>
            <a:noFill/>
          </a:ln>
          <a:effectLst>
            <a:outerShdw blurRad="317500" algn="ctr" rotWithShape="0">
              <a:prstClr val="black">
                <a:alpha val="25000"/>
              </a:prstClr>
            </a:outerShdw>
          </a:effectLst>
        </c:spPr>
      </c:pivotFmt>
      <c:pivotFmt>
        <c:idx val="1439"/>
        <c:spPr>
          <a:solidFill>
            <a:schemeClr val="accent1"/>
          </a:solidFill>
          <a:ln>
            <a:noFill/>
          </a:ln>
          <a:effectLst>
            <a:outerShdw blurRad="317500" algn="ctr" rotWithShape="0">
              <a:prstClr val="black">
                <a:alpha val="25000"/>
              </a:prstClr>
            </a:outerShdw>
          </a:effectLst>
        </c:spPr>
      </c:pivotFmt>
      <c:pivotFmt>
        <c:idx val="1440"/>
        <c:spPr>
          <a:solidFill>
            <a:schemeClr val="accent1"/>
          </a:solidFill>
          <a:ln>
            <a:noFill/>
          </a:ln>
          <a:effectLst>
            <a:outerShdw blurRad="317500" algn="ctr" rotWithShape="0">
              <a:prstClr val="black">
                <a:alpha val="25000"/>
              </a:prstClr>
            </a:outerShdw>
          </a:effectLst>
        </c:spPr>
      </c:pivotFmt>
      <c:pivotFmt>
        <c:idx val="1441"/>
        <c:spPr>
          <a:solidFill>
            <a:schemeClr val="accent1"/>
          </a:solidFill>
          <a:ln>
            <a:noFill/>
          </a:ln>
          <a:effectLst>
            <a:outerShdw blurRad="317500" algn="ctr" rotWithShape="0">
              <a:prstClr val="black">
                <a:alpha val="25000"/>
              </a:prstClr>
            </a:outerShdw>
          </a:effectLst>
        </c:spPr>
      </c:pivotFmt>
      <c:pivotFmt>
        <c:idx val="1442"/>
        <c:spPr>
          <a:solidFill>
            <a:schemeClr val="accent1"/>
          </a:solidFill>
          <a:ln>
            <a:noFill/>
          </a:ln>
          <a:effectLst>
            <a:outerShdw blurRad="317500" algn="ctr" rotWithShape="0">
              <a:prstClr val="black">
                <a:alpha val="25000"/>
              </a:prstClr>
            </a:outerShdw>
          </a:effectLst>
        </c:spPr>
      </c:pivotFmt>
      <c:pivotFmt>
        <c:idx val="1443"/>
        <c:spPr>
          <a:solidFill>
            <a:schemeClr val="accent1"/>
          </a:solidFill>
          <a:ln>
            <a:noFill/>
          </a:ln>
          <a:effectLst>
            <a:outerShdw blurRad="317500" algn="ctr" rotWithShape="0">
              <a:prstClr val="black">
                <a:alpha val="25000"/>
              </a:prstClr>
            </a:outerShdw>
          </a:effectLst>
        </c:spPr>
      </c:pivotFmt>
      <c:pivotFmt>
        <c:idx val="1444"/>
        <c:spPr>
          <a:solidFill>
            <a:schemeClr val="accent1"/>
          </a:solidFill>
          <a:ln>
            <a:noFill/>
          </a:ln>
          <a:effectLst>
            <a:outerShdw blurRad="317500" algn="ctr" rotWithShape="0">
              <a:prstClr val="black">
                <a:alpha val="25000"/>
              </a:prstClr>
            </a:outerShdw>
          </a:effectLst>
        </c:spPr>
      </c:pivotFmt>
      <c:pivotFmt>
        <c:idx val="1445"/>
        <c:spPr>
          <a:solidFill>
            <a:schemeClr val="accent1"/>
          </a:solidFill>
          <a:ln>
            <a:noFill/>
          </a:ln>
          <a:effectLst>
            <a:outerShdw blurRad="317500" algn="ctr" rotWithShape="0">
              <a:prstClr val="black">
                <a:alpha val="25000"/>
              </a:prstClr>
            </a:outerShdw>
          </a:effectLst>
        </c:spPr>
      </c:pivotFmt>
      <c:pivotFmt>
        <c:idx val="1446"/>
        <c:spPr>
          <a:solidFill>
            <a:schemeClr val="accent1"/>
          </a:solidFill>
          <a:ln>
            <a:noFill/>
          </a:ln>
          <a:effectLst>
            <a:outerShdw blurRad="317500" algn="ctr" rotWithShape="0">
              <a:prstClr val="black">
                <a:alpha val="25000"/>
              </a:prstClr>
            </a:outerShdw>
          </a:effectLst>
        </c:spPr>
      </c:pivotFmt>
      <c:pivotFmt>
        <c:idx val="1447"/>
        <c:spPr>
          <a:solidFill>
            <a:schemeClr val="accent1"/>
          </a:solidFill>
          <a:ln>
            <a:noFill/>
          </a:ln>
          <a:effectLst>
            <a:outerShdw blurRad="317500" algn="ctr" rotWithShape="0">
              <a:prstClr val="black">
                <a:alpha val="25000"/>
              </a:prstClr>
            </a:outerShdw>
          </a:effectLst>
        </c:spPr>
      </c:pivotFmt>
      <c:pivotFmt>
        <c:idx val="1448"/>
        <c:spPr>
          <a:solidFill>
            <a:schemeClr val="accent1"/>
          </a:solidFill>
          <a:ln>
            <a:noFill/>
          </a:ln>
          <a:effectLst>
            <a:outerShdw blurRad="317500" algn="ctr" rotWithShape="0">
              <a:prstClr val="black">
                <a:alpha val="25000"/>
              </a:prstClr>
            </a:outerShdw>
          </a:effectLst>
        </c:spPr>
      </c:pivotFmt>
      <c:pivotFmt>
        <c:idx val="1449"/>
        <c:spPr>
          <a:solidFill>
            <a:schemeClr val="accent1"/>
          </a:solidFill>
          <a:ln>
            <a:noFill/>
          </a:ln>
          <a:effectLst>
            <a:outerShdw blurRad="317500" algn="ctr" rotWithShape="0">
              <a:prstClr val="black">
                <a:alpha val="25000"/>
              </a:prstClr>
            </a:outerShdw>
          </a:effectLst>
        </c:spPr>
      </c:pivotFmt>
      <c:pivotFmt>
        <c:idx val="1450"/>
        <c:spPr>
          <a:solidFill>
            <a:schemeClr val="accent1"/>
          </a:solidFill>
          <a:ln>
            <a:noFill/>
          </a:ln>
          <a:effectLst>
            <a:outerShdw blurRad="317500" algn="ctr" rotWithShape="0">
              <a:prstClr val="black">
                <a:alpha val="25000"/>
              </a:prstClr>
            </a:outerShdw>
          </a:effectLst>
        </c:spPr>
      </c:pivotFmt>
      <c:pivotFmt>
        <c:idx val="1451"/>
        <c:spPr>
          <a:solidFill>
            <a:schemeClr val="accent1"/>
          </a:solidFill>
          <a:ln>
            <a:noFill/>
          </a:ln>
          <a:effectLst>
            <a:outerShdw blurRad="317500" algn="ctr" rotWithShape="0">
              <a:prstClr val="black">
                <a:alpha val="25000"/>
              </a:prstClr>
            </a:outerShdw>
          </a:effectLst>
        </c:spPr>
      </c:pivotFmt>
      <c:pivotFmt>
        <c:idx val="1452"/>
        <c:spPr>
          <a:solidFill>
            <a:schemeClr val="accent1"/>
          </a:solidFill>
          <a:ln>
            <a:noFill/>
          </a:ln>
          <a:effectLst>
            <a:outerShdw blurRad="317500" algn="ctr" rotWithShape="0">
              <a:prstClr val="black">
                <a:alpha val="25000"/>
              </a:prstClr>
            </a:outerShdw>
          </a:effectLst>
        </c:spPr>
      </c:pivotFmt>
      <c:pivotFmt>
        <c:idx val="1453"/>
        <c:spPr>
          <a:solidFill>
            <a:schemeClr val="accent1"/>
          </a:solidFill>
          <a:ln>
            <a:noFill/>
          </a:ln>
          <a:effectLst>
            <a:outerShdw blurRad="317500" algn="ctr" rotWithShape="0">
              <a:prstClr val="black">
                <a:alpha val="25000"/>
              </a:prstClr>
            </a:outerShdw>
          </a:effectLst>
        </c:spPr>
      </c:pivotFmt>
      <c:pivotFmt>
        <c:idx val="1454"/>
        <c:spPr>
          <a:solidFill>
            <a:schemeClr val="accent1"/>
          </a:solidFill>
          <a:ln>
            <a:noFill/>
          </a:ln>
          <a:effectLst>
            <a:outerShdw blurRad="317500" algn="ctr" rotWithShape="0">
              <a:prstClr val="black">
                <a:alpha val="25000"/>
              </a:prstClr>
            </a:outerShdw>
          </a:effectLst>
        </c:spPr>
      </c:pivotFmt>
      <c:pivotFmt>
        <c:idx val="1455"/>
        <c:spPr>
          <a:solidFill>
            <a:schemeClr val="accent1"/>
          </a:solidFill>
          <a:ln>
            <a:noFill/>
          </a:ln>
          <a:effectLst>
            <a:outerShdw blurRad="317500" algn="ctr" rotWithShape="0">
              <a:prstClr val="black">
                <a:alpha val="25000"/>
              </a:prstClr>
            </a:outerShdw>
          </a:effectLst>
        </c:spPr>
      </c:pivotFmt>
      <c:pivotFmt>
        <c:idx val="1456"/>
        <c:spPr>
          <a:solidFill>
            <a:schemeClr val="accent1"/>
          </a:solidFill>
          <a:ln>
            <a:noFill/>
          </a:ln>
          <a:effectLst>
            <a:outerShdw blurRad="317500" algn="ctr" rotWithShape="0">
              <a:prstClr val="black">
                <a:alpha val="25000"/>
              </a:prstClr>
            </a:outerShdw>
          </a:effectLst>
        </c:spPr>
      </c:pivotFmt>
      <c:pivotFmt>
        <c:idx val="1457"/>
        <c:spPr>
          <a:solidFill>
            <a:schemeClr val="accent1"/>
          </a:solidFill>
          <a:ln>
            <a:noFill/>
          </a:ln>
          <a:effectLst>
            <a:outerShdw blurRad="317500" algn="ctr" rotWithShape="0">
              <a:prstClr val="black">
                <a:alpha val="25000"/>
              </a:prstClr>
            </a:outerShdw>
          </a:effectLst>
        </c:spPr>
      </c:pivotFmt>
      <c:pivotFmt>
        <c:idx val="1458"/>
        <c:spPr>
          <a:solidFill>
            <a:schemeClr val="accent1"/>
          </a:solidFill>
          <a:ln>
            <a:noFill/>
          </a:ln>
          <a:effectLst>
            <a:outerShdw blurRad="317500" algn="ctr" rotWithShape="0">
              <a:prstClr val="black">
                <a:alpha val="25000"/>
              </a:prstClr>
            </a:outerShdw>
          </a:effectLst>
        </c:spPr>
      </c:pivotFmt>
      <c:pivotFmt>
        <c:idx val="1459"/>
        <c:spPr>
          <a:solidFill>
            <a:schemeClr val="accent1"/>
          </a:solidFill>
          <a:ln>
            <a:noFill/>
          </a:ln>
          <a:effectLst>
            <a:outerShdw blurRad="317500" algn="ctr" rotWithShape="0">
              <a:prstClr val="black">
                <a:alpha val="25000"/>
              </a:prstClr>
            </a:outerShdw>
          </a:effectLst>
        </c:spPr>
      </c:pivotFmt>
      <c:pivotFmt>
        <c:idx val="1460"/>
        <c:spPr>
          <a:solidFill>
            <a:schemeClr val="accent1"/>
          </a:solidFill>
          <a:ln>
            <a:noFill/>
          </a:ln>
          <a:effectLst>
            <a:outerShdw blurRad="317500" algn="ctr" rotWithShape="0">
              <a:prstClr val="black">
                <a:alpha val="25000"/>
              </a:prstClr>
            </a:outerShdw>
          </a:effectLst>
        </c:spPr>
      </c:pivotFmt>
      <c:pivotFmt>
        <c:idx val="1461"/>
        <c:spPr>
          <a:solidFill>
            <a:schemeClr val="accent1"/>
          </a:solidFill>
          <a:ln>
            <a:noFill/>
          </a:ln>
          <a:effectLst>
            <a:outerShdw blurRad="317500" algn="ctr" rotWithShape="0">
              <a:prstClr val="black">
                <a:alpha val="25000"/>
              </a:prstClr>
            </a:outerShdw>
          </a:effectLst>
        </c:spPr>
      </c:pivotFmt>
      <c:pivotFmt>
        <c:idx val="1462"/>
        <c:spPr>
          <a:solidFill>
            <a:schemeClr val="accent1"/>
          </a:solidFill>
          <a:ln>
            <a:noFill/>
          </a:ln>
          <a:effectLst>
            <a:outerShdw blurRad="317500" algn="ctr" rotWithShape="0">
              <a:prstClr val="black">
                <a:alpha val="25000"/>
              </a:prstClr>
            </a:outerShdw>
          </a:effectLst>
        </c:spPr>
      </c:pivotFmt>
      <c:pivotFmt>
        <c:idx val="1463"/>
        <c:spPr>
          <a:solidFill>
            <a:schemeClr val="accent1"/>
          </a:solidFill>
          <a:ln>
            <a:noFill/>
          </a:ln>
          <a:effectLst>
            <a:outerShdw blurRad="317500" algn="ctr" rotWithShape="0">
              <a:prstClr val="black">
                <a:alpha val="25000"/>
              </a:prstClr>
            </a:outerShdw>
          </a:effectLst>
        </c:spPr>
      </c:pivotFmt>
      <c:pivotFmt>
        <c:idx val="1464"/>
        <c:spPr>
          <a:solidFill>
            <a:schemeClr val="accent1"/>
          </a:solidFill>
          <a:ln>
            <a:noFill/>
          </a:ln>
          <a:effectLst>
            <a:outerShdw blurRad="317500" algn="ctr" rotWithShape="0">
              <a:prstClr val="black">
                <a:alpha val="25000"/>
              </a:prstClr>
            </a:outerShdw>
          </a:effectLst>
        </c:spPr>
      </c:pivotFmt>
      <c:pivotFmt>
        <c:idx val="1465"/>
        <c:spPr>
          <a:solidFill>
            <a:schemeClr val="accent1"/>
          </a:solidFill>
          <a:ln>
            <a:noFill/>
          </a:ln>
          <a:effectLst>
            <a:outerShdw blurRad="317500" algn="ctr" rotWithShape="0">
              <a:prstClr val="black">
                <a:alpha val="25000"/>
              </a:prstClr>
            </a:outerShdw>
          </a:effectLst>
        </c:spPr>
      </c:pivotFmt>
      <c:pivotFmt>
        <c:idx val="1466"/>
        <c:spPr>
          <a:solidFill>
            <a:schemeClr val="accent1"/>
          </a:solidFill>
          <a:ln>
            <a:noFill/>
          </a:ln>
          <a:effectLst>
            <a:outerShdw blurRad="317500" algn="ctr" rotWithShape="0">
              <a:prstClr val="black">
                <a:alpha val="25000"/>
              </a:prstClr>
            </a:outerShdw>
          </a:effectLst>
        </c:spPr>
      </c:pivotFmt>
      <c:pivotFmt>
        <c:idx val="1467"/>
        <c:spPr>
          <a:solidFill>
            <a:schemeClr val="accent1"/>
          </a:solidFill>
          <a:ln>
            <a:noFill/>
          </a:ln>
          <a:effectLst>
            <a:outerShdw blurRad="317500" algn="ctr" rotWithShape="0">
              <a:prstClr val="black">
                <a:alpha val="25000"/>
              </a:prstClr>
            </a:outerShdw>
          </a:effectLst>
        </c:spPr>
      </c:pivotFmt>
      <c:pivotFmt>
        <c:idx val="1468"/>
        <c:spPr>
          <a:solidFill>
            <a:schemeClr val="accent1"/>
          </a:solidFill>
          <a:ln>
            <a:noFill/>
          </a:ln>
          <a:effectLst>
            <a:outerShdw blurRad="317500" algn="ctr" rotWithShape="0">
              <a:prstClr val="black">
                <a:alpha val="25000"/>
              </a:prstClr>
            </a:outerShdw>
          </a:effectLst>
        </c:spPr>
      </c:pivotFmt>
      <c:pivotFmt>
        <c:idx val="1469"/>
        <c:spPr>
          <a:solidFill>
            <a:schemeClr val="accent1"/>
          </a:solidFill>
          <a:ln>
            <a:noFill/>
          </a:ln>
          <a:effectLst>
            <a:outerShdw blurRad="317500" algn="ctr" rotWithShape="0">
              <a:prstClr val="black">
                <a:alpha val="25000"/>
              </a:prstClr>
            </a:outerShdw>
          </a:effectLst>
        </c:spPr>
      </c:pivotFmt>
      <c:pivotFmt>
        <c:idx val="1470"/>
        <c:spPr>
          <a:solidFill>
            <a:schemeClr val="accent1"/>
          </a:solidFill>
          <a:ln>
            <a:noFill/>
          </a:ln>
          <a:effectLst>
            <a:outerShdw blurRad="317500" algn="ctr" rotWithShape="0">
              <a:prstClr val="black">
                <a:alpha val="25000"/>
              </a:prstClr>
            </a:outerShdw>
          </a:effectLst>
        </c:spPr>
      </c:pivotFmt>
      <c:pivotFmt>
        <c:idx val="1471"/>
        <c:spPr>
          <a:solidFill>
            <a:schemeClr val="accent1"/>
          </a:solidFill>
          <a:ln>
            <a:noFill/>
          </a:ln>
          <a:effectLst>
            <a:outerShdw blurRad="317500" algn="ctr" rotWithShape="0">
              <a:prstClr val="black">
                <a:alpha val="25000"/>
              </a:prstClr>
            </a:outerShdw>
          </a:effectLst>
        </c:spPr>
      </c:pivotFmt>
      <c:pivotFmt>
        <c:idx val="1472"/>
        <c:spPr>
          <a:solidFill>
            <a:schemeClr val="accent1"/>
          </a:solidFill>
          <a:ln>
            <a:noFill/>
          </a:ln>
          <a:effectLst>
            <a:outerShdw blurRad="317500" algn="ctr" rotWithShape="0">
              <a:prstClr val="black">
                <a:alpha val="25000"/>
              </a:prstClr>
            </a:outerShdw>
          </a:effectLst>
        </c:spPr>
      </c:pivotFmt>
      <c:pivotFmt>
        <c:idx val="1473"/>
        <c:spPr>
          <a:solidFill>
            <a:schemeClr val="accent1"/>
          </a:solidFill>
          <a:ln>
            <a:noFill/>
          </a:ln>
          <a:effectLst>
            <a:outerShdw blurRad="317500" algn="ctr" rotWithShape="0">
              <a:prstClr val="black">
                <a:alpha val="25000"/>
              </a:prstClr>
            </a:outerShdw>
          </a:effectLst>
        </c:spPr>
      </c:pivotFmt>
      <c:pivotFmt>
        <c:idx val="1474"/>
        <c:spPr>
          <a:solidFill>
            <a:schemeClr val="accent1"/>
          </a:solidFill>
          <a:ln>
            <a:noFill/>
          </a:ln>
          <a:effectLst>
            <a:outerShdw blurRad="317500" algn="ctr" rotWithShape="0">
              <a:prstClr val="black">
                <a:alpha val="25000"/>
              </a:prstClr>
            </a:outerShdw>
          </a:effectLst>
        </c:spPr>
      </c:pivotFmt>
      <c:pivotFmt>
        <c:idx val="1475"/>
        <c:spPr>
          <a:solidFill>
            <a:schemeClr val="accent1"/>
          </a:solidFill>
          <a:ln>
            <a:noFill/>
          </a:ln>
          <a:effectLst>
            <a:outerShdw blurRad="317500" algn="ctr" rotWithShape="0">
              <a:prstClr val="black">
                <a:alpha val="25000"/>
              </a:prstClr>
            </a:outerShdw>
          </a:effectLst>
        </c:spPr>
      </c:pivotFmt>
      <c:pivotFmt>
        <c:idx val="1476"/>
        <c:spPr>
          <a:solidFill>
            <a:schemeClr val="accent1"/>
          </a:solidFill>
          <a:ln>
            <a:noFill/>
          </a:ln>
          <a:effectLst>
            <a:outerShdw blurRad="317500" algn="ctr" rotWithShape="0">
              <a:prstClr val="black">
                <a:alpha val="25000"/>
              </a:prstClr>
            </a:outerShdw>
          </a:effectLst>
        </c:spPr>
      </c:pivotFmt>
      <c:pivotFmt>
        <c:idx val="1477"/>
        <c:spPr>
          <a:solidFill>
            <a:schemeClr val="accent1"/>
          </a:solidFill>
          <a:ln>
            <a:noFill/>
          </a:ln>
          <a:effectLst>
            <a:outerShdw blurRad="317500" algn="ctr" rotWithShape="0">
              <a:prstClr val="black">
                <a:alpha val="25000"/>
              </a:prstClr>
            </a:outerShdw>
          </a:effectLst>
        </c:spPr>
      </c:pivotFmt>
      <c:pivotFmt>
        <c:idx val="1478"/>
        <c:spPr>
          <a:solidFill>
            <a:schemeClr val="accent1"/>
          </a:solidFill>
          <a:ln>
            <a:noFill/>
          </a:ln>
          <a:effectLst>
            <a:outerShdw blurRad="317500" algn="ctr" rotWithShape="0">
              <a:prstClr val="black">
                <a:alpha val="25000"/>
              </a:prstClr>
            </a:outerShdw>
          </a:effectLst>
        </c:spPr>
      </c:pivotFmt>
      <c:pivotFmt>
        <c:idx val="1479"/>
        <c:spPr>
          <a:solidFill>
            <a:schemeClr val="accent1"/>
          </a:solidFill>
          <a:ln>
            <a:noFill/>
          </a:ln>
          <a:effectLst>
            <a:outerShdw blurRad="317500" algn="ctr" rotWithShape="0">
              <a:prstClr val="black">
                <a:alpha val="25000"/>
              </a:prstClr>
            </a:outerShdw>
          </a:effectLst>
        </c:spPr>
      </c:pivotFmt>
      <c:pivotFmt>
        <c:idx val="1480"/>
        <c:spPr>
          <a:solidFill>
            <a:schemeClr val="accent1"/>
          </a:solidFill>
          <a:ln>
            <a:noFill/>
          </a:ln>
          <a:effectLst>
            <a:outerShdw blurRad="317500" algn="ctr" rotWithShape="0">
              <a:prstClr val="black">
                <a:alpha val="25000"/>
              </a:prstClr>
            </a:outerShdw>
          </a:effectLst>
        </c:spPr>
      </c:pivotFmt>
      <c:pivotFmt>
        <c:idx val="1481"/>
        <c:spPr>
          <a:solidFill>
            <a:schemeClr val="accent1"/>
          </a:solidFill>
          <a:ln>
            <a:noFill/>
          </a:ln>
          <a:effectLst>
            <a:outerShdw blurRad="317500" algn="ctr" rotWithShape="0">
              <a:prstClr val="black">
                <a:alpha val="25000"/>
              </a:prstClr>
            </a:outerShdw>
          </a:effectLst>
        </c:spPr>
      </c:pivotFmt>
      <c:pivotFmt>
        <c:idx val="1482"/>
        <c:spPr>
          <a:solidFill>
            <a:schemeClr val="accent1"/>
          </a:solidFill>
          <a:ln>
            <a:noFill/>
          </a:ln>
          <a:effectLst>
            <a:outerShdw blurRad="317500" algn="ctr" rotWithShape="0">
              <a:prstClr val="black">
                <a:alpha val="25000"/>
              </a:prstClr>
            </a:outerShdw>
          </a:effectLst>
        </c:spPr>
      </c:pivotFmt>
      <c:pivotFmt>
        <c:idx val="1483"/>
        <c:spPr>
          <a:solidFill>
            <a:schemeClr val="accent1"/>
          </a:solidFill>
          <a:ln>
            <a:noFill/>
          </a:ln>
          <a:effectLst>
            <a:outerShdw blurRad="317500" algn="ctr" rotWithShape="0">
              <a:prstClr val="black">
                <a:alpha val="25000"/>
              </a:prstClr>
            </a:outerShdw>
          </a:effectLst>
        </c:spPr>
      </c:pivotFmt>
      <c:pivotFmt>
        <c:idx val="1484"/>
        <c:spPr>
          <a:solidFill>
            <a:schemeClr val="accent1"/>
          </a:solidFill>
          <a:ln>
            <a:noFill/>
          </a:ln>
          <a:effectLst>
            <a:outerShdw blurRad="317500" algn="ctr" rotWithShape="0">
              <a:prstClr val="black">
                <a:alpha val="25000"/>
              </a:prstClr>
            </a:outerShdw>
          </a:effectLst>
        </c:spPr>
      </c:pivotFmt>
      <c:pivotFmt>
        <c:idx val="1485"/>
        <c:spPr>
          <a:solidFill>
            <a:schemeClr val="accent1"/>
          </a:solidFill>
          <a:ln>
            <a:noFill/>
          </a:ln>
          <a:effectLst>
            <a:outerShdw blurRad="317500" algn="ctr" rotWithShape="0">
              <a:prstClr val="black">
                <a:alpha val="25000"/>
              </a:prstClr>
            </a:outerShdw>
          </a:effectLst>
        </c:spPr>
      </c:pivotFmt>
      <c:pivotFmt>
        <c:idx val="1486"/>
        <c:spPr>
          <a:solidFill>
            <a:schemeClr val="accent1"/>
          </a:solidFill>
          <a:ln>
            <a:noFill/>
          </a:ln>
          <a:effectLst>
            <a:outerShdw blurRad="317500" algn="ctr" rotWithShape="0">
              <a:prstClr val="black">
                <a:alpha val="25000"/>
              </a:prstClr>
            </a:outerShdw>
          </a:effectLst>
        </c:spPr>
      </c:pivotFmt>
      <c:pivotFmt>
        <c:idx val="1487"/>
        <c:spPr>
          <a:solidFill>
            <a:schemeClr val="accent1"/>
          </a:solidFill>
          <a:ln>
            <a:noFill/>
          </a:ln>
          <a:effectLst>
            <a:outerShdw blurRad="317500" algn="ctr" rotWithShape="0">
              <a:prstClr val="black">
                <a:alpha val="25000"/>
              </a:prstClr>
            </a:outerShdw>
          </a:effectLst>
        </c:spPr>
      </c:pivotFmt>
      <c:pivotFmt>
        <c:idx val="1488"/>
        <c:spPr>
          <a:solidFill>
            <a:schemeClr val="accent1"/>
          </a:solidFill>
          <a:ln>
            <a:noFill/>
          </a:ln>
          <a:effectLst>
            <a:outerShdw blurRad="317500" algn="ctr" rotWithShape="0">
              <a:prstClr val="black">
                <a:alpha val="25000"/>
              </a:prstClr>
            </a:outerShdw>
          </a:effectLst>
        </c:spPr>
      </c:pivotFmt>
      <c:pivotFmt>
        <c:idx val="1489"/>
        <c:spPr>
          <a:solidFill>
            <a:schemeClr val="accent1"/>
          </a:solidFill>
          <a:ln>
            <a:noFill/>
          </a:ln>
          <a:effectLst>
            <a:outerShdw blurRad="317500" algn="ctr" rotWithShape="0">
              <a:prstClr val="black">
                <a:alpha val="25000"/>
              </a:prstClr>
            </a:outerShdw>
          </a:effectLst>
        </c:spPr>
      </c:pivotFmt>
      <c:pivotFmt>
        <c:idx val="1490"/>
        <c:spPr>
          <a:solidFill>
            <a:schemeClr val="accent1"/>
          </a:solidFill>
          <a:ln>
            <a:noFill/>
          </a:ln>
          <a:effectLst>
            <a:outerShdw blurRad="317500" algn="ctr" rotWithShape="0">
              <a:prstClr val="black">
                <a:alpha val="25000"/>
              </a:prstClr>
            </a:outerShdw>
          </a:effectLst>
        </c:spPr>
      </c:pivotFmt>
      <c:pivotFmt>
        <c:idx val="1491"/>
        <c:spPr>
          <a:solidFill>
            <a:schemeClr val="accent1"/>
          </a:solidFill>
          <a:ln>
            <a:noFill/>
          </a:ln>
          <a:effectLst>
            <a:outerShdw blurRad="317500" algn="ctr" rotWithShape="0">
              <a:prstClr val="black">
                <a:alpha val="25000"/>
              </a:prstClr>
            </a:outerShdw>
          </a:effectLst>
        </c:spPr>
      </c:pivotFmt>
      <c:pivotFmt>
        <c:idx val="1492"/>
        <c:spPr>
          <a:solidFill>
            <a:schemeClr val="accent1"/>
          </a:solidFill>
          <a:ln>
            <a:noFill/>
          </a:ln>
          <a:effectLst>
            <a:outerShdw blurRad="317500" algn="ctr" rotWithShape="0">
              <a:prstClr val="black">
                <a:alpha val="25000"/>
              </a:prstClr>
            </a:outerShdw>
          </a:effectLst>
        </c:spPr>
      </c:pivotFmt>
      <c:pivotFmt>
        <c:idx val="1493"/>
        <c:spPr>
          <a:solidFill>
            <a:schemeClr val="accent1"/>
          </a:solidFill>
          <a:ln>
            <a:noFill/>
          </a:ln>
          <a:effectLst>
            <a:outerShdw blurRad="317500" algn="ctr" rotWithShape="0">
              <a:prstClr val="black">
                <a:alpha val="25000"/>
              </a:prstClr>
            </a:outerShdw>
          </a:effectLst>
        </c:spPr>
      </c:pivotFmt>
      <c:pivotFmt>
        <c:idx val="1494"/>
        <c:spPr>
          <a:solidFill>
            <a:schemeClr val="accent1"/>
          </a:solidFill>
          <a:ln>
            <a:noFill/>
          </a:ln>
          <a:effectLst>
            <a:outerShdw blurRad="317500" algn="ctr" rotWithShape="0">
              <a:prstClr val="black">
                <a:alpha val="25000"/>
              </a:prstClr>
            </a:outerShdw>
          </a:effectLst>
        </c:spPr>
      </c:pivotFmt>
      <c:pivotFmt>
        <c:idx val="1495"/>
        <c:spPr>
          <a:solidFill>
            <a:schemeClr val="accent1"/>
          </a:solidFill>
          <a:ln>
            <a:noFill/>
          </a:ln>
          <a:effectLst>
            <a:outerShdw blurRad="317500" algn="ctr" rotWithShape="0">
              <a:prstClr val="black">
                <a:alpha val="25000"/>
              </a:prstClr>
            </a:outerShdw>
          </a:effectLst>
        </c:spPr>
      </c:pivotFmt>
      <c:pivotFmt>
        <c:idx val="1496"/>
        <c:spPr>
          <a:solidFill>
            <a:schemeClr val="accent1"/>
          </a:solidFill>
          <a:ln>
            <a:noFill/>
          </a:ln>
          <a:effectLst>
            <a:outerShdw blurRad="317500" algn="ctr" rotWithShape="0">
              <a:prstClr val="black">
                <a:alpha val="25000"/>
              </a:prstClr>
            </a:outerShdw>
          </a:effectLst>
        </c:spPr>
      </c:pivotFmt>
      <c:pivotFmt>
        <c:idx val="1497"/>
        <c:spPr>
          <a:solidFill>
            <a:schemeClr val="accent1"/>
          </a:solidFill>
          <a:ln>
            <a:noFill/>
          </a:ln>
          <a:effectLst>
            <a:outerShdw blurRad="317500" algn="ctr" rotWithShape="0">
              <a:prstClr val="black">
                <a:alpha val="25000"/>
              </a:prstClr>
            </a:outerShdw>
          </a:effectLst>
        </c:spPr>
      </c:pivotFmt>
      <c:pivotFmt>
        <c:idx val="1498"/>
        <c:spPr>
          <a:solidFill>
            <a:schemeClr val="accent1"/>
          </a:solidFill>
          <a:ln>
            <a:noFill/>
          </a:ln>
          <a:effectLst>
            <a:outerShdw blurRad="317500" algn="ctr" rotWithShape="0">
              <a:prstClr val="black">
                <a:alpha val="25000"/>
              </a:prstClr>
            </a:outerShdw>
          </a:effectLst>
        </c:spPr>
      </c:pivotFmt>
      <c:pivotFmt>
        <c:idx val="1499"/>
        <c:spPr>
          <a:solidFill>
            <a:schemeClr val="accent1"/>
          </a:solidFill>
          <a:ln>
            <a:noFill/>
          </a:ln>
          <a:effectLst>
            <a:outerShdw blurRad="317500" algn="ctr" rotWithShape="0">
              <a:prstClr val="black">
                <a:alpha val="25000"/>
              </a:prstClr>
            </a:outerShdw>
          </a:effectLst>
        </c:spPr>
      </c:pivotFmt>
      <c:pivotFmt>
        <c:idx val="1500"/>
        <c:spPr>
          <a:solidFill>
            <a:schemeClr val="accent1"/>
          </a:solidFill>
          <a:ln>
            <a:noFill/>
          </a:ln>
          <a:effectLst>
            <a:outerShdw blurRad="317500" algn="ctr" rotWithShape="0">
              <a:prstClr val="black">
                <a:alpha val="25000"/>
              </a:prstClr>
            </a:outerShdw>
          </a:effectLst>
        </c:spPr>
      </c:pivotFmt>
      <c:pivotFmt>
        <c:idx val="1501"/>
        <c:spPr>
          <a:solidFill>
            <a:schemeClr val="accent1"/>
          </a:solidFill>
          <a:ln>
            <a:noFill/>
          </a:ln>
          <a:effectLst>
            <a:outerShdw blurRad="317500" algn="ctr" rotWithShape="0">
              <a:prstClr val="black">
                <a:alpha val="25000"/>
              </a:prstClr>
            </a:outerShdw>
          </a:effectLst>
        </c:spPr>
      </c:pivotFmt>
      <c:pivotFmt>
        <c:idx val="1502"/>
        <c:spPr>
          <a:solidFill>
            <a:schemeClr val="accent1"/>
          </a:solidFill>
          <a:ln>
            <a:noFill/>
          </a:ln>
          <a:effectLst>
            <a:outerShdw blurRad="317500" algn="ctr" rotWithShape="0">
              <a:prstClr val="black">
                <a:alpha val="25000"/>
              </a:prstClr>
            </a:outerShdw>
          </a:effectLst>
        </c:spPr>
      </c:pivotFmt>
      <c:pivotFmt>
        <c:idx val="1503"/>
        <c:spPr>
          <a:solidFill>
            <a:schemeClr val="accent1"/>
          </a:solidFill>
          <a:ln>
            <a:noFill/>
          </a:ln>
          <a:effectLst>
            <a:outerShdw blurRad="317500" algn="ctr" rotWithShape="0">
              <a:prstClr val="black">
                <a:alpha val="25000"/>
              </a:prstClr>
            </a:outerShdw>
          </a:effectLst>
        </c:spPr>
      </c:pivotFmt>
      <c:pivotFmt>
        <c:idx val="1504"/>
        <c:spPr>
          <a:solidFill>
            <a:schemeClr val="accent1"/>
          </a:solidFill>
          <a:ln>
            <a:noFill/>
          </a:ln>
          <a:effectLst>
            <a:outerShdw blurRad="317500" algn="ctr" rotWithShape="0">
              <a:prstClr val="black">
                <a:alpha val="25000"/>
              </a:prstClr>
            </a:outerShdw>
          </a:effectLst>
        </c:spPr>
      </c:pivotFmt>
      <c:pivotFmt>
        <c:idx val="1505"/>
        <c:spPr>
          <a:solidFill>
            <a:schemeClr val="accent1"/>
          </a:solidFill>
          <a:ln>
            <a:noFill/>
          </a:ln>
          <a:effectLst>
            <a:outerShdw blurRad="317500" algn="ctr" rotWithShape="0">
              <a:prstClr val="black">
                <a:alpha val="25000"/>
              </a:prstClr>
            </a:outerShdw>
          </a:effectLst>
        </c:spPr>
      </c:pivotFmt>
      <c:pivotFmt>
        <c:idx val="1506"/>
        <c:spPr>
          <a:solidFill>
            <a:schemeClr val="accent1"/>
          </a:solidFill>
          <a:ln>
            <a:noFill/>
          </a:ln>
          <a:effectLst>
            <a:outerShdw blurRad="317500" algn="ctr" rotWithShape="0">
              <a:prstClr val="black">
                <a:alpha val="25000"/>
              </a:prstClr>
            </a:outerShdw>
          </a:effectLst>
        </c:spPr>
      </c:pivotFmt>
      <c:pivotFmt>
        <c:idx val="1507"/>
        <c:spPr>
          <a:solidFill>
            <a:schemeClr val="accent1"/>
          </a:solidFill>
          <a:ln>
            <a:noFill/>
          </a:ln>
          <a:effectLst>
            <a:outerShdw blurRad="317500" algn="ctr" rotWithShape="0">
              <a:prstClr val="black">
                <a:alpha val="25000"/>
              </a:prstClr>
            </a:outerShdw>
          </a:effectLst>
        </c:spPr>
      </c:pivotFmt>
      <c:pivotFmt>
        <c:idx val="1508"/>
        <c:spPr>
          <a:solidFill>
            <a:schemeClr val="accent1"/>
          </a:solidFill>
          <a:ln>
            <a:noFill/>
          </a:ln>
          <a:effectLst>
            <a:outerShdw blurRad="317500" algn="ctr" rotWithShape="0">
              <a:prstClr val="black">
                <a:alpha val="25000"/>
              </a:prstClr>
            </a:outerShdw>
          </a:effectLst>
        </c:spPr>
      </c:pivotFmt>
      <c:pivotFmt>
        <c:idx val="1509"/>
        <c:spPr>
          <a:solidFill>
            <a:schemeClr val="accent1"/>
          </a:solidFill>
          <a:ln>
            <a:noFill/>
          </a:ln>
          <a:effectLst>
            <a:outerShdw blurRad="317500" algn="ctr" rotWithShape="0">
              <a:prstClr val="black">
                <a:alpha val="25000"/>
              </a:prstClr>
            </a:outerShdw>
          </a:effectLst>
        </c:spPr>
      </c:pivotFmt>
      <c:pivotFmt>
        <c:idx val="1510"/>
        <c:spPr>
          <a:solidFill>
            <a:schemeClr val="accent1"/>
          </a:solidFill>
          <a:ln>
            <a:noFill/>
          </a:ln>
          <a:effectLst>
            <a:outerShdw blurRad="317500" algn="ctr" rotWithShape="0">
              <a:prstClr val="black">
                <a:alpha val="25000"/>
              </a:prstClr>
            </a:outerShdw>
          </a:effectLst>
        </c:spPr>
      </c:pivotFmt>
      <c:pivotFmt>
        <c:idx val="1511"/>
        <c:spPr>
          <a:solidFill>
            <a:schemeClr val="accent1"/>
          </a:solidFill>
          <a:ln>
            <a:noFill/>
          </a:ln>
          <a:effectLst>
            <a:outerShdw blurRad="317500" algn="ctr" rotWithShape="0">
              <a:prstClr val="black">
                <a:alpha val="25000"/>
              </a:prstClr>
            </a:outerShdw>
          </a:effectLst>
        </c:spPr>
      </c:pivotFmt>
      <c:pivotFmt>
        <c:idx val="1512"/>
        <c:spPr>
          <a:solidFill>
            <a:schemeClr val="accent1"/>
          </a:solidFill>
          <a:ln>
            <a:noFill/>
          </a:ln>
          <a:effectLst>
            <a:outerShdw blurRad="317500" algn="ctr" rotWithShape="0">
              <a:prstClr val="black">
                <a:alpha val="25000"/>
              </a:prstClr>
            </a:outerShdw>
          </a:effectLst>
        </c:spPr>
      </c:pivotFmt>
      <c:pivotFmt>
        <c:idx val="1513"/>
        <c:spPr>
          <a:solidFill>
            <a:schemeClr val="accent1"/>
          </a:solidFill>
          <a:ln>
            <a:noFill/>
          </a:ln>
          <a:effectLst>
            <a:outerShdw blurRad="317500" algn="ctr" rotWithShape="0">
              <a:prstClr val="black">
                <a:alpha val="25000"/>
              </a:prstClr>
            </a:outerShdw>
          </a:effectLst>
        </c:spPr>
      </c:pivotFmt>
      <c:pivotFmt>
        <c:idx val="1514"/>
        <c:spPr>
          <a:solidFill>
            <a:schemeClr val="accent1"/>
          </a:solidFill>
          <a:ln>
            <a:noFill/>
          </a:ln>
          <a:effectLst>
            <a:outerShdw blurRad="317500" algn="ctr" rotWithShape="0">
              <a:prstClr val="black">
                <a:alpha val="25000"/>
              </a:prstClr>
            </a:outerShdw>
          </a:effectLst>
        </c:spPr>
      </c:pivotFmt>
      <c:pivotFmt>
        <c:idx val="1515"/>
        <c:spPr>
          <a:solidFill>
            <a:schemeClr val="accent1"/>
          </a:solidFill>
          <a:ln>
            <a:noFill/>
          </a:ln>
          <a:effectLst>
            <a:outerShdw blurRad="317500" algn="ctr" rotWithShape="0">
              <a:prstClr val="black">
                <a:alpha val="25000"/>
              </a:prstClr>
            </a:outerShdw>
          </a:effectLst>
        </c:spPr>
      </c:pivotFmt>
      <c:pivotFmt>
        <c:idx val="1516"/>
        <c:spPr>
          <a:solidFill>
            <a:schemeClr val="accent1"/>
          </a:solidFill>
          <a:ln>
            <a:noFill/>
          </a:ln>
          <a:effectLst>
            <a:outerShdw blurRad="317500" algn="ctr" rotWithShape="0">
              <a:prstClr val="black">
                <a:alpha val="25000"/>
              </a:prstClr>
            </a:outerShdw>
          </a:effectLst>
        </c:spPr>
      </c:pivotFmt>
      <c:pivotFmt>
        <c:idx val="1517"/>
        <c:spPr>
          <a:solidFill>
            <a:schemeClr val="accent1"/>
          </a:solidFill>
          <a:ln>
            <a:noFill/>
          </a:ln>
          <a:effectLst>
            <a:outerShdw blurRad="317500" algn="ctr" rotWithShape="0">
              <a:prstClr val="black">
                <a:alpha val="25000"/>
              </a:prstClr>
            </a:outerShdw>
          </a:effectLst>
        </c:spPr>
      </c:pivotFmt>
      <c:pivotFmt>
        <c:idx val="1518"/>
        <c:spPr>
          <a:solidFill>
            <a:schemeClr val="accent1"/>
          </a:solidFill>
          <a:ln>
            <a:noFill/>
          </a:ln>
          <a:effectLst>
            <a:outerShdw blurRad="317500" algn="ctr" rotWithShape="0">
              <a:prstClr val="black">
                <a:alpha val="25000"/>
              </a:prstClr>
            </a:outerShdw>
          </a:effectLst>
        </c:spPr>
      </c:pivotFmt>
      <c:pivotFmt>
        <c:idx val="1519"/>
        <c:spPr>
          <a:solidFill>
            <a:schemeClr val="accent1"/>
          </a:solidFill>
          <a:ln>
            <a:noFill/>
          </a:ln>
          <a:effectLst>
            <a:outerShdw blurRad="317500" algn="ctr" rotWithShape="0">
              <a:prstClr val="black">
                <a:alpha val="25000"/>
              </a:prstClr>
            </a:outerShdw>
          </a:effectLst>
        </c:spPr>
      </c:pivotFmt>
      <c:pivotFmt>
        <c:idx val="1520"/>
        <c:spPr>
          <a:solidFill>
            <a:schemeClr val="accent1"/>
          </a:solidFill>
          <a:ln>
            <a:noFill/>
          </a:ln>
          <a:effectLst>
            <a:outerShdw blurRad="317500" algn="ctr" rotWithShape="0">
              <a:prstClr val="black">
                <a:alpha val="25000"/>
              </a:prstClr>
            </a:outerShdw>
          </a:effectLst>
        </c:spPr>
      </c:pivotFmt>
      <c:pivotFmt>
        <c:idx val="1521"/>
        <c:spPr>
          <a:solidFill>
            <a:schemeClr val="accent1"/>
          </a:solidFill>
          <a:ln>
            <a:noFill/>
          </a:ln>
          <a:effectLst>
            <a:outerShdw blurRad="317500" algn="ctr" rotWithShape="0">
              <a:prstClr val="black">
                <a:alpha val="25000"/>
              </a:prstClr>
            </a:outerShdw>
          </a:effectLst>
        </c:spPr>
      </c:pivotFmt>
      <c:pivotFmt>
        <c:idx val="1522"/>
        <c:spPr>
          <a:solidFill>
            <a:schemeClr val="accent1"/>
          </a:solidFill>
          <a:ln>
            <a:noFill/>
          </a:ln>
          <a:effectLst>
            <a:outerShdw blurRad="317500" algn="ctr" rotWithShape="0">
              <a:prstClr val="black">
                <a:alpha val="25000"/>
              </a:prstClr>
            </a:outerShdw>
          </a:effectLst>
        </c:spPr>
      </c:pivotFmt>
      <c:pivotFmt>
        <c:idx val="1523"/>
        <c:spPr>
          <a:solidFill>
            <a:schemeClr val="accent1"/>
          </a:solidFill>
          <a:ln>
            <a:noFill/>
          </a:ln>
          <a:effectLst>
            <a:outerShdw blurRad="317500" algn="ctr" rotWithShape="0">
              <a:prstClr val="black">
                <a:alpha val="25000"/>
              </a:prstClr>
            </a:outerShdw>
          </a:effectLst>
        </c:spPr>
      </c:pivotFmt>
      <c:pivotFmt>
        <c:idx val="1524"/>
        <c:spPr>
          <a:solidFill>
            <a:schemeClr val="accent1"/>
          </a:solidFill>
          <a:ln>
            <a:noFill/>
          </a:ln>
          <a:effectLst>
            <a:outerShdw blurRad="317500" algn="ctr" rotWithShape="0">
              <a:prstClr val="black">
                <a:alpha val="25000"/>
              </a:prstClr>
            </a:outerShdw>
          </a:effectLst>
        </c:spPr>
      </c:pivotFmt>
      <c:pivotFmt>
        <c:idx val="1525"/>
        <c:spPr>
          <a:solidFill>
            <a:schemeClr val="accent1"/>
          </a:solidFill>
          <a:ln>
            <a:noFill/>
          </a:ln>
          <a:effectLst>
            <a:outerShdw blurRad="317500" algn="ctr" rotWithShape="0">
              <a:prstClr val="black">
                <a:alpha val="25000"/>
              </a:prstClr>
            </a:outerShdw>
          </a:effectLst>
        </c:spPr>
      </c:pivotFmt>
      <c:pivotFmt>
        <c:idx val="1526"/>
        <c:spPr>
          <a:solidFill>
            <a:schemeClr val="accent1"/>
          </a:solidFill>
          <a:ln>
            <a:noFill/>
          </a:ln>
          <a:effectLst>
            <a:outerShdw blurRad="317500" algn="ctr" rotWithShape="0">
              <a:prstClr val="black">
                <a:alpha val="25000"/>
              </a:prstClr>
            </a:outerShdw>
          </a:effectLst>
        </c:spPr>
      </c:pivotFmt>
      <c:pivotFmt>
        <c:idx val="1527"/>
        <c:spPr>
          <a:solidFill>
            <a:schemeClr val="accent1"/>
          </a:solidFill>
          <a:ln>
            <a:noFill/>
          </a:ln>
          <a:effectLst>
            <a:outerShdw blurRad="317500" algn="ctr" rotWithShape="0">
              <a:prstClr val="black">
                <a:alpha val="25000"/>
              </a:prstClr>
            </a:outerShdw>
          </a:effectLst>
        </c:spPr>
      </c:pivotFmt>
      <c:pivotFmt>
        <c:idx val="1528"/>
        <c:spPr>
          <a:solidFill>
            <a:schemeClr val="accent1"/>
          </a:solidFill>
          <a:ln>
            <a:noFill/>
          </a:ln>
          <a:effectLst>
            <a:outerShdw blurRad="317500" algn="ctr" rotWithShape="0">
              <a:prstClr val="black">
                <a:alpha val="25000"/>
              </a:prstClr>
            </a:outerShdw>
          </a:effectLst>
        </c:spPr>
      </c:pivotFmt>
      <c:pivotFmt>
        <c:idx val="1529"/>
        <c:spPr>
          <a:solidFill>
            <a:schemeClr val="accent1"/>
          </a:solidFill>
          <a:ln>
            <a:noFill/>
          </a:ln>
          <a:effectLst>
            <a:outerShdw blurRad="317500" algn="ctr" rotWithShape="0">
              <a:prstClr val="black">
                <a:alpha val="25000"/>
              </a:prstClr>
            </a:outerShdw>
          </a:effectLst>
        </c:spPr>
      </c:pivotFmt>
      <c:pivotFmt>
        <c:idx val="1530"/>
        <c:spPr>
          <a:solidFill>
            <a:schemeClr val="accent1"/>
          </a:solidFill>
          <a:ln>
            <a:noFill/>
          </a:ln>
          <a:effectLst>
            <a:outerShdw blurRad="317500" algn="ctr" rotWithShape="0">
              <a:prstClr val="black">
                <a:alpha val="25000"/>
              </a:prstClr>
            </a:outerShdw>
          </a:effectLst>
        </c:spPr>
      </c:pivotFmt>
      <c:pivotFmt>
        <c:idx val="1531"/>
        <c:spPr>
          <a:solidFill>
            <a:schemeClr val="accent1"/>
          </a:solidFill>
          <a:ln>
            <a:noFill/>
          </a:ln>
          <a:effectLst>
            <a:outerShdw blurRad="317500" algn="ctr" rotWithShape="0">
              <a:prstClr val="black">
                <a:alpha val="25000"/>
              </a:prstClr>
            </a:outerShdw>
          </a:effectLst>
        </c:spPr>
      </c:pivotFmt>
      <c:pivotFmt>
        <c:idx val="1532"/>
        <c:spPr>
          <a:solidFill>
            <a:schemeClr val="accent1"/>
          </a:solidFill>
          <a:ln>
            <a:noFill/>
          </a:ln>
          <a:effectLst>
            <a:outerShdw blurRad="317500" algn="ctr" rotWithShape="0">
              <a:prstClr val="black">
                <a:alpha val="25000"/>
              </a:prstClr>
            </a:outerShdw>
          </a:effectLst>
        </c:spPr>
      </c:pivotFmt>
      <c:pivotFmt>
        <c:idx val="1533"/>
        <c:spPr>
          <a:solidFill>
            <a:schemeClr val="accent1"/>
          </a:solidFill>
          <a:ln>
            <a:noFill/>
          </a:ln>
          <a:effectLst>
            <a:outerShdw blurRad="317500" algn="ctr" rotWithShape="0">
              <a:prstClr val="black">
                <a:alpha val="25000"/>
              </a:prstClr>
            </a:outerShdw>
          </a:effectLst>
        </c:spPr>
      </c:pivotFmt>
      <c:pivotFmt>
        <c:idx val="1534"/>
        <c:spPr>
          <a:solidFill>
            <a:schemeClr val="accent1"/>
          </a:solidFill>
          <a:ln>
            <a:noFill/>
          </a:ln>
          <a:effectLst>
            <a:outerShdw blurRad="317500" algn="ctr" rotWithShape="0">
              <a:prstClr val="black">
                <a:alpha val="25000"/>
              </a:prstClr>
            </a:outerShdw>
          </a:effectLst>
        </c:spPr>
      </c:pivotFmt>
      <c:pivotFmt>
        <c:idx val="1535"/>
        <c:spPr>
          <a:solidFill>
            <a:schemeClr val="accent1"/>
          </a:solidFill>
          <a:ln>
            <a:noFill/>
          </a:ln>
          <a:effectLst>
            <a:outerShdw blurRad="317500" algn="ctr" rotWithShape="0">
              <a:prstClr val="black">
                <a:alpha val="25000"/>
              </a:prstClr>
            </a:outerShdw>
          </a:effectLst>
        </c:spPr>
      </c:pivotFmt>
      <c:pivotFmt>
        <c:idx val="1536"/>
        <c:spPr>
          <a:solidFill>
            <a:schemeClr val="accent1"/>
          </a:solidFill>
          <a:ln>
            <a:noFill/>
          </a:ln>
          <a:effectLst>
            <a:outerShdw blurRad="317500" algn="ctr" rotWithShape="0">
              <a:prstClr val="black">
                <a:alpha val="25000"/>
              </a:prstClr>
            </a:outerShdw>
          </a:effectLst>
        </c:spPr>
      </c:pivotFmt>
      <c:pivotFmt>
        <c:idx val="1537"/>
        <c:spPr>
          <a:solidFill>
            <a:schemeClr val="accent1"/>
          </a:solidFill>
          <a:ln>
            <a:noFill/>
          </a:ln>
          <a:effectLst>
            <a:outerShdw blurRad="317500" algn="ctr" rotWithShape="0">
              <a:prstClr val="black">
                <a:alpha val="25000"/>
              </a:prstClr>
            </a:outerShdw>
          </a:effectLst>
        </c:spPr>
      </c:pivotFmt>
      <c:pivotFmt>
        <c:idx val="1538"/>
        <c:spPr>
          <a:solidFill>
            <a:schemeClr val="accent1"/>
          </a:solidFill>
          <a:ln>
            <a:noFill/>
          </a:ln>
          <a:effectLst>
            <a:outerShdw blurRad="317500" algn="ctr" rotWithShape="0">
              <a:prstClr val="black">
                <a:alpha val="25000"/>
              </a:prstClr>
            </a:outerShdw>
          </a:effectLst>
        </c:spPr>
      </c:pivotFmt>
      <c:pivotFmt>
        <c:idx val="1539"/>
        <c:spPr>
          <a:solidFill>
            <a:schemeClr val="accent1"/>
          </a:solidFill>
          <a:ln>
            <a:noFill/>
          </a:ln>
          <a:effectLst>
            <a:outerShdw blurRad="317500" algn="ctr" rotWithShape="0">
              <a:prstClr val="black">
                <a:alpha val="25000"/>
              </a:prstClr>
            </a:outerShdw>
          </a:effectLst>
        </c:spPr>
      </c:pivotFmt>
      <c:pivotFmt>
        <c:idx val="1540"/>
        <c:spPr>
          <a:solidFill>
            <a:schemeClr val="accent1"/>
          </a:solidFill>
          <a:ln>
            <a:noFill/>
          </a:ln>
          <a:effectLst>
            <a:outerShdw blurRad="317500" algn="ctr" rotWithShape="0">
              <a:prstClr val="black">
                <a:alpha val="25000"/>
              </a:prstClr>
            </a:outerShdw>
          </a:effectLst>
        </c:spPr>
      </c:pivotFmt>
      <c:pivotFmt>
        <c:idx val="1541"/>
        <c:spPr>
          <a:solidFill>
            <a:schemeClr val="accent1"/>
          </a:solidFill>
          <a:ln>
            <a:noFill/>
          </a:ln>
          <a:effectLst>
            <a:outerShdw blurRad="317500" algn="ctr" rotWithShape="0">
              <a:prstClr val="black">
                <a:alpha val="25000"/>
              </a:prstClr>
            </a:outerShdw>
          </a:effectLst>
        </c:spPr>
      </c:pivotFmt>
      <c:pivotFmt>
        <c:idx val="1542"/>
        <c:spPr>
          <a:solidFill>
            <a:schemeClr val="accent1"/>
          </a:solidFill>
          <a:ln>
            <a:noFill/>
          </a:ln>
          <a:effectLst>
            <a:outerShdw blurRad="317500" algn="ctr" rotWithShape="0">
              <a:prstClr val="black">
                <a:alpha val="25000"/>
              </a:prstClr>
            </a:outerShdw>
          </a:effectLst>
        </c:spPr>
      </c:pivotFmt>
      <c:pivotFmt>
        <c:idx val="1543"/>
        <c:spPr>
          <a:solidFill>
            <a:schemeClr val="accent1"/>
          </a:solidFill>
          <a:ln>
            <a:noFill/>
          </a:ln>
          <a:effectLst>
            <a:outerShdw blurRad="317500" algn="ctr" rotWithShape="0">
              <a:prstClr val="black">
                <a:alpha val="25000"/>
              </a:prstClr>
            </a:outerShdw>
          </a:effectLst>
        </c:spPr>
      </c:pivotFmt>
      <c:pivotFmt>
        <c:idx val="1544"/>
        <c:spPr>
          <a:solidFill>
            <a:schemeClr val="accent1"/>
          </a:solidFill>
          <a:ln>
            <a:noFill/>
          </a:ln>
          <a:effectLst>
            <a:outerShdw blurRad="317500" algn="ctr" rotWithShape="0">
              <a:prstClr val="black">
                <a:alpha val="25000"/>
              </a:prstClr>
            </a:outerShdw>
          </a:effectLst>
        </c:spPr>
      </c:pivotFmt>
      <c:pivotFmt>
        <c:idx val="1545"/>
        <c:spPr>
          <a:solidFill>
            <a:schemeClr val="accent1"/>
          </a:solidFill>
          <a:ln>
            <a:noFill/>
          </a:ln>
          <a:effectLst>
            <a:outerShdw blurRad="317500" algn="ctr" rotWithShape="0">
              <a:prstClr val="black">
                <a:alpha val="25000"/>
              </a:prstClr>
            </a:outerShdw>
          </a:effectLst>
        </c:spPr>
      </c:pivotFmt>
      <c:pivotFmt>
        <c:idx val="1546"/>
        <c:spPr>
          <a:solidFill>
            <a:schemeClr val="accent1"/>
          </a:solidFill>
          <a:ln>
            <a:noFill/>
          </a:ln>
          <a:effectLst>
            <a:outerShdw blurRad="317500" algn="ctr" rotWithShape="0">
              <a:prstClr val="black">
                <a:alpha val="25000"/>
              </a:prstClr>
            </a:outerShdw>
          </a:effectLst>
        </c:spPr>
      </c:pivotFmt>
      <c:pivotFmt>
        <c:idx val="1547"/>
        <c:spPr>
          <a:solidFill>
            <a:schemeClr val="accent1"/>
          </a:solidFill>
          <a:ln>
            <a:noFill/>
          </a:ln>
          <a:effectLst>
            <a:outerShdw blurRad="317500" algn="ctr" rotWithShape="0">
              <a:prstClr val="black">
                <a:alpha val="25000"/>
              </a:prstClr>
            </a:outerShdw>
          </a:effectLst>
        </c:spPr>
      </c:pivotFmt>
      <c:pivotFmt>
        <c:idx val="1548"/>
        <c:spPr>
          <a:solidFill>
            <a:schemeClr val="accent1"/>
          </a:solidFill>
          <a:ln>
            <a:noFill/>
          </a:ln>
          <a:effectLst>
            <a:outerShdw blurRad="317500" algn="ctr" rotWithShape="0">
              <a:prstClr val="black">
                <a:alpha val="25000"/>
              </a:prstClr>
            </a:outerShdw>
          </a:effectLst>
        </c:spPr>
      </c:pivotFmt>
      <c:pivotFmt>
        <c:idx val="1549"/>
        <c:spPr>
          <a:solidFill>
            <a:schemeClr val="accent1"/>
          </a:solidFill>
          <a:ln>
            <a:noFill/>
          </a:ln>
          <a:effectLst>
            <a:outerShdw blurRad="317500" algn="ctr" rotWithShape="0">
              <a:prstClr val="black">
                <a:alpha val="25000"/>
              </a:prstClr>
            </a:outerShdw>
          </a:effectLst>
        </c:spPr>
      </c:pivotFmt>
      <c:pivotFmt>
        <c:idx val="1550"/>
        <c:spPr>
          <a:solidFill>
            <a:schemeClr val="accent1"/>
          </a:solidFill>
          <a:ln>
            <a:noFill/>
          </a:ln>
          <a:effectLst>
            <a:outerShdw blurRad="317500" algn="ctr" rotWithShape="0">
              <a:prstClr val="black">
                <a:alpha val="25000"/>
              </a:prstClr>
            </a:outerShdw>
          </a:effectLst>
        </c:spPr>
      </c:pivotFmt>
      <c:pivotFmt>
        <c:idx val="1551"/>
        <c:spPr>
          <a:solidFill>
            <a:schemeClr val="accent1"/>
          </a:solidFill>
          <a:ln>
            <a:noFill/>
          </a:ln>
          <a:effectLst>
            <a:outerShdw blurRad="317500" algn="ctr" rotWithShape="0">
              <a:prstClr val="black">
                <a:alpha val="25000"/>
              </a:prstClr>
            </a:outerShdw>
          </a:effectLst>
        </c:spPr>
      </c:pivotFmt>
      <c:pivotFmt>
        <c:idx val="1552"/>
        <c:spPr>
          <a:solidFill>
            <a:schemeClr val="accent1"/>
          </a:solidFill>
          <a:ln>
            <a:noFill/>
          </a:ln>
          <a:effectLst>
            <a:outerShdw blurRad="317500" algn="ctr" rotWithShape="0">
              <a:prstClr val="black">
                <a:alpha val="25000"/>
              </a:prstClr>
            </a:outerShdw>
          </a:effectLst>
        </c:spPr>
      </c:pivotFmt>
      <c:pivotFmt>
        <c:idx val="1553"/>
        <c:spPr>
          <a:solidFill>
            <a:schemeClr val="accent1"/>
          </a:solidFill>
          <a:ln>
            <a:noFill/>
          </a:ln>
          <a:effectLst>
            <a:outerShdw blurRad="317500" algn="ctr" rotWithShape="0">
              <a:prstClr val="black">
                <a:alpha val="25000"/>
              </a:prstClr>
            </a:outerShdw>
          </a:effectLst>
        </c:spPr>
      </c:pivotFmt>
      <c:pivotFmt>
        <c:idx val="1554"/>
        <c:spPr>
          <a:solidFill>
            <a:schemeClr val="accent1"/>
          </a:solidFill>
          <a:ln>
            <a:noFill/>
          </a:ln>
          <a:effectLst>
            <a:outerShdw blurRad="317500" algn="ctr" rotWithShape="0">
              <a:prstClr val="black">
                <a:alpha val="25000"/>
              </a:prstClr>
            </a:outerShdw>
          </a:effectLst>
        </c:spPr>
      </c:pivotFmt>
      <c:pivotFmt>
        <c:idx val="1555"/>
        <c:spPr>
          <a:solidFill>
            <a:schemeClr val="accent1"/>
          </a:solidFill>
          <a:ln>
            <a:noFill/>
          </a:ln>
          <a:effectLst>
            <a:outerShdw blurRad="317500" algn="ctr" rotWithShape="0">
              <a:prstClr val="black">
                <a:alpha val="25000"/>
              </a:prstClr>
            </a:outerShdw>
          </a:effectLst>
        </c:spPr>
      </c:pivotFmt>
      <c:pivotFmt>
        <c:idx val="1556"/>
        <c:spPr>
          <a:solidFill>
            <a:schemeClr val="accent1"/>
          </a:solidFill>
          <a:ln>
            <a:noFill/>
          </a:ln>
          <a:effectLst>
            <a:outerShdw blurRad="317500" algn="ctr" rotWithShape="0">
              <a:prstClr val="black">
                <a:alpha val="25000"/>
              </a:prstClr>
            </a:outerShdw>
          </a:effectLst>
        </c:spPr>
      </c:pivotFmt>
      <c:pivotFmt>
        <c:idx val="1557"/>
        <c:spPr>
          <a:solidFill>
            <a:schemeClr val="accent1"/>
          </a:solidFill>
          <a:ln>
            <a:noFill/>
          </a:ln>
          <a:effectLst>
            <a:outerShdw blurRad="317500" algn="ctr" rotWithShape="0">
              <a:prstClr val="black">
                <a:alpha val="25000"/>
              </a:prstClr>
            </a:outerShdw>
          </a:effectLst>
        </c:spPr>
      </c:pivotFmt>
      <c:pivotFmt>
        <c:idx val="1558"/>
        <c:spPr>
          <a:solidFill>
            <a:schemeClr val="accent1"/>
          </a:solidFill>
          <a:ln>
            <a:noFill/>
          </a:ln>
          <a:effectLst>
            <a:outerShdw blurRad="317500" algn="ctr" rotWithShape="0">
              <a:prstClr val="black">
                <a:alpha val="25000"/>
              </a:prstClr>
            </a:outerShdw>
          </a:effectLst>
        </c:spPr>
      </c:pivotFmt>
      <c:pivotFmt>
        <c:idx val="1559"/>
        <c:spPr>
          <a:solidFill>
            <a:schemeClr val="accent1"/>
          </a:solidFill>
          <a:ln>
            <a:noFill/>
          </a:ln>
          <a:effectLst>
            <a:outerShdw blurRad="317500" algn="ctr" rotWithShape="0">
              <a:prstClr val="black">
                <a:alpha val="25000"/>
              </a:prstClr>
            </a:outerShdw>
          </a:effectLst>
        </c:spPr>
      </c:pivotFmt>
      <c:pivotFmt>
        <c:idx val="1560"/>
        <c:spPr>
          <a:solidFill>
            <a:schemeClr val="accent1"/>
          </a:solidFill>
          <a:ln>
            <a:noFill/>
          </a:ln>
          <a:effectLst>
            <a:outerShdw blurRad="317500" algn="ctr" rotWithShape="0">
              <a:prstClr val="black">
                <a:alpha val="25000"/>
              </a:prstClr>
            </a:outerShdw>
          </a:effectLst>
        </c:spPr>
      </c:pivotFmt>
      <c:pivotFmt>
        <c:idx val="1561"/>
        <c:spPr>
          <a:solidFill>
            <a:schemeClr val="accent1"/>
          </a:solidFill>
          <a:ln>
            <a:noFill/>
          </a:ln>
          <a:effectLst>
            <a:outerShdw blurRad="317500" algn="ctr" rotWithShape="0">
              <a:prstClr val="black">
                <a:alpha val="25000"/>
              </a:prstClr>
            </a:outerShdw>
          </a:effectLst>
        </c:spPr>
      </c:pivotFmt>
      <c:pivotFmt>
        <c:idx val="1562"/>
        <c:spPr>
          <a:solidFill>
            <a:schemeClr val="accent1"/>
          </a:solidFill>
          <a:ln>
            <a:noFill/>
          </a:ln>
          <a:effectLst>
            <a:outerShdw blurRad="317500" algn="ctr" rotWithShape="0">
              <a:prstClr val="black">
                <a:alpha val="25000"/>
              </a:prstClr>
            </a:outerShdw>
          </a:effectLst>
        </c:spPr>
      </c:pivotFmt>
      <c:pivotFmt>
        <c:idx val="1563"/>
        <c:spPr>
          <a:solidFill>
            <a:schemeClr val="accent1"/>
          </a:solidFill>
          <a:ln>
            <a:noFill/>
          </a:ln>
          <a:effectLst>
            <a:outerShdw blurRad="317500" algn="ctr" rotWithShape="0">
              <a:prstClr val="black">
                <a:alpha val="25000"/>
              </a:prstClr>
            </a:outerShdw>
          </a:effectLst>
        </c:spPr>
      </c:pivotFmt>
      <c:pivotFmt>
        <c:idx val="1564"/>
        <c:spPr>
          <a:solidFill>
            <a:schemeClr val="accent1"/>
          </a:solidFill>
          <a:ln>
            <a:noFill/>
          </a:ln>
          <a:effectLst>
            <a:outerShdw blurRad="317500" algn="ctr" rotWithShape="0">
              <a:prstClr val="black">
                <a:alpha val="25000"/>
              </a:prstClr>
            </a:outerShdw>
          </a:effectLst>
        </c:spPr>
      </c:pivotFmt>
      <c:pivotFmt>
        <c:idx val="1565"/>
        <c:spPr>
          <a:solidFill>
            <a:schemeClr val="accent1"/>
          </a:solidFill>
          <a:ln>
            <a:noFill/>
          </a:ln>
          <a:effectLst>
            <a:outerShdw blurRad="317500" algn="ctr" rotWithShape="0">
              <a:prstClr val="black">
                <a:alpha val="25000"/>
              </a:prstClr>
            </a:outerShdw>
          </a:effectLst>
        </c:spPr>
      </c:pivotFmt>
      <c:pivotFmt>
        <c:idx val="1566"/>
        <c:spPr>
          <a:solidFill>
            <a:schemeClr val="accent1"/>
          </a:solidFill>
          <a:ln>
            <a:noFill/>
          </a:ln>
          <a:effectLst>
            <a:outerShdw blurRad="317500" algn="ctr" rotWithShape="0">
              <a:prstClr val="black">
                <a:alpha val="25000"/>
              </a:prstClr>
            </a:outerShdw>
          </a:effectLst>
        </c:spPr>
      </c:pivotFmt>
      <c:pivotFmt>
        <c:idx val="1567"/>
        <c:spPr>
          <a:solidFill>
            <a:schemeClr val="accent1"/>
          </a:solidFill>
          <a:ln>
            <a:noFill/>
          </a:ln>
          <a:effectLst>
            <a:outerShdw blurRad="317500" algn="ctr" rotWithShape="0">
              <a:prstClr val="black">
                <a:alpha val="25000"/>
              </a:prstClr>
            </a:outerShdw>
          </a:effectLst>
        </c:spPr>
      </c:pivotFmt>
      <c:pivotFmt>
        <c:idx val="1568"/>
        <c:spPr>
          <a:solidFill>
            <a:schemeClr val="accent1"/>
          </a:solidFill>
          <a:ln>
            <a:noFill/>
          </a:ln>
          <a:effectLst>
            <a:outerShdw blurRad="317500" algn="ctr" rotWithShape="0">
              <a:prstClr val="black">
                <a:alpha val="25000"/>
              </a:prstClr>
            </a:outerShdw>
          </a:effectLst>
        </c:spPr>
      </c:pivotFmt>
      <c:pivotFmt>
        <c:idx val="1569"/>
        <c:spPr>
          <a:solidFill>
            <a:schemeClr val="accent1"/>
          </a:solidFill>
          <a:ln>
            <a:noFill/>
          </a:ln>
          <a:effectLst>
            <a:outerShdw blurRad="317500" algn="ctr" rotWithShape="0">
              <a:prstClr val="black">
                <a:alpha val="25000"/>
              </a:prstClr>
            </a:outerShdw>
          </a:effectLst>
        </c:spPr>
      </c:pivotFmt>
      <c:pivotFmt>
        <c:idx val="1570"/>
        <c:spPr>
          <a:solidFill>
            <a:schemeClr val="accent1"/>
          </a:solidFill>
          <a:ln>
            <a:noFill/>
          </a:ln>
          <a:effectLst>
            <a:outerShdw blurRad="317500" algn="ctr" rotWithShape="0">
              <a:prstClr val="black">
                <a:alpha val="25000"/>
              </a:prstClr>
            </a:outerShdw>
          </a:effectLst>
        </c:spPr>
      </c:pivotFmt>
      <c:pivotFmt>
        <c:idx val="1571"/>
        <c:spPr>
          <a:solidFill>
            <a:schemeClr val="accent1"/>
          </a:solidFill>
          <a:ln>
            <a:noFill/>
          </a:ln>
          <a:effectLst>
            <a:outerShdw blurRad="317500" algn="ctr" rotWithShape="0">
              <a:prstClr val="black">
                <a:alpha val="25000"/>
              </a:prstClr>
            </a:outerShdw>
          </a:effectLst>
        </c:spPr>
      </c:pivotFmt>
      <c:pivotFmt>
        <c:idx val="1572"/>
        <c:spPr>
          <a:solidFill>
            <a:schemeClr val="accent1"/>
          </a:solidFill>
          <a:ln>
            <a:noFill/>
          </a:ln>
          <a:effectLst>
            <a:outerShdw blurRad="317500" algn="ctr" rotWithShape="0">
              <a:prstClr val="black">
                <a:alpha val="25000"/>
              </a:prstClr>
            </a:outerShdw>
          </a:effectLst>
        </c:spPr>
      </c:pivotFmt>
      <c:pivotFmt>
        <c:idx val="1573"/>
        <c:spPr>
          <a:solidFill>
            <a:schemeClr val="accent1"/>
          </a:solidFill>
          <a:ln>
            <a:noFill/>
          </a:ln>
          <a:effectLst>
            <a:outerShdw blurRad="317500" algn="ctr" rotWithShape="0">
              <a:prstClr val="black">
                <a:alpha val="25000"/>
              </a:prstClr>
            </a:outerShdw>
          </a:effectLst>
        </c:spPr>
      </c:pivotFmt>
      <c:pivotFmt>
        <c:idx val="1574"/>
        <c:spPr>
          <a:solidFill>
            <a:schemeClr val="accent1"/>
          </a:solidFill>
          <a:ln>
            <a:noFill/>
          </a:ln>
          <a:effectLst>
            <a:outerShdw blurRad="317500" algn="ctr" rotWithShape="0">
              <a:prstClr val="black">
                <a:alpha val="25000"/>
              </a:prstClr>
            </a:outerShdw>
          </a:effectLst>
        </c:spPr>
      </c:pivotFmt>
      <c:pivotFmt>
        <c:idx val="1575"/>
        <c:spPr>
          <a:solidFill>
            <a:schemeClr val="accent1"/>
          </a:solidFill>
          <a:ln>
            <a:noFill/>
          </a:ln>
          <a:effectLst>
            <a:outerShdw blurRad="317500" algn="ctr" rotWithShape="0">
              <a:prstClr val="black">
                <a:alpha val="25000"/>
              </a:prstClr>
            </a:outerShdw>
          </a:effectLst>
        </c:spPr>
      </c:pivotFmt>
      <c:pivotFmt>
        <c:idx val="1576"/>
        <c:spPr>
          <a:solidFill>
            <a:schemeClr val="accent1"/>
          </a:solidFill>
          <a:ln>
            <a:noFill/>
          </a:ln>
          <a:effectLst>
            <a:outerShdw blurRad="317500" algn="ctr" rotWithShape="0">
              <a:prstClr val="black">
                <a:alpha val="25000"/>
              </a:prstClr>
            </a:outerShdw>
          </a:effectLst>
        </c:spPr>
      </c:pivotFmt>
      <c:pivotFmt>
        <c:idx val="1577"/>
        <c:spPr>
          <a:solidFill>
            <a:schemeClr val="accent1"/>
          </a:solidFill>
          <a:ln>
            <a:noFill/>
          </a:ln>
          <a:effectLst>
            <a:outerShdw blurRad="317500" algn="ctr" rotWithShape="0">
              <a:prstClr val="black">
                <a:alpha val="25000"/>
              </a:prstClr>
            </a:outerShdw>
          </a:effectLst>
        </c:spPr>
      </c:pivotFmt>
      <c:pivotFmt>
        <c:idx val="1578"/>
        <c:spPr>
          <a:solidFill>
            <a:schemeClr val="accent1"/>
          </a:solidFill>
          <a:ln>
            <a:noFill/>
          </a:ln>
          <a:effectLst>
            <a:outerShdw blurRad="317500" algn="ctr" rotWithShape="0">
              <a:prstClr val="black">
                <a:alpha val="25000"/>
              </a:prstClr>
            </a:outerShdw>
          </a:effectLst>
        </c:spPr>
      </c:pivotFmt>
      <c:pivotFmt>
        <c:idx val="1579"/>
        <c:spPr>
          <a:solidFill>
            <a:schemeClr val="accent1"/>
          </a:solidFill>
          <a:ln>
            <a:noFill/>
          </a:ln>
          <a:effectLst>
            <a:outerShdw blurRad="317500" algn="ctr" rotWithShape="0">
              <a:prstClr val="black">
                <a:alpha val="25000"/>
              </a:prstClr>
            </a:outerShdw>
          </a:effectLst>
        </c:spPr>
      </c:pivotFmt>
      <c:pivotFmt>
        <c:idx val="1580"/>
        <c:spPr>
          <a:solidFill>
            <a:schemeClr val="accent1"/>
          </a:solidFill>
          <a:ln>
            <a:noFill/>
          </a:ln>
          <a:effectLst>
            <a:outerShdw blurRad="317500" algn="ctr" rotWithShape="0">
              <a:prstClr val="black">
                <a:alpha val="25000"/>
              </a:prstClr>
            </a:outerShdw>
          </a:effectLst>
        </c:spPr>
      </c:pivotFmt>
      <c:pivotFmt>
        <c:idx val="1581"/>
        <c:spPr>
          <a:solidFill>
            <a:schemeClr val="accent1"/>
          </a:solidFill>
          <a:ln>
            <a:noFill/>
          </a:ln>
          <a:effectLst>
            <a:outerShdw blurRad="317500" algn="ctr" rotWithShape="0">
              <a:prstClr val="black">
                <a:alpha val="25000"/>
              </a:prstClr>
            </a:outerShdw>
          </a:effectLst>
        </c:spPr>
      </c:pivotFmt>
      <c:pivotFmt>
        <c:idx val="1582"/>
        <c:spPr>
          <a:solidFill>
            <a:schemeClr val="accent1"/>
          </a:solidFill>
          <a:ln>
            <a:noFill/>
          </a:ln>
          <a:effectLst>
            <a:outerShdw blurRad="317500" algn="ctr" rotWithShape="0">
              <a:prstClr val="black">
                <a:alpha val="25000"/>
              </a:prstClr>
            </a:outerShdw>
          </a:effectLst>
        </c:spPr>
      </c:pivotFmt>
      <c:pivotFmt>
        <c:idx val="1583"/>
        <c:spPr>
          <a:solidFill>
            <a:schemeClr val="accent1"/>
          </a:solidFill>
          <a:ln>
            <a:noFill/>
          </a:ln>
          <a:effectLst>
            <a:outerShdw blurRad="317500" algn="ctr" rotWithShape="0">
              <a:prstClr val="black">
                <a:alpha val="25000"/>
              </a:prstClr>
            </a:outerShdw>
          </a:effectLst>
        </c:spPr>
      </c:pivotFmt>
      <c:pivotFmt>
        <c:idx val="1584"/>
        <c:spPr>
          <a:solidFill>
            <a:schemeClr val="accent1"/>
          </a:solidFill>
          <a:ln>
            <a:noFill/>
          </a:ln>
          <a:effectLst>
            <a:outerShdw blurRad="317500" algn="ctr" rotWithShape="0">
              <a:prstClr val="black">
                <a:alpha val="25000"/>
              </a:prstClr>
            </a:outerShdw>
          </a:effectLst>
        </c:spPr>
      </c:pivotFmt>
      <c:pivotFmt>
        <c:idx val="1585"/>
        <c:spPr>
          <a:solidFill>
            <a:schemeClr val="accent1"/>
          </a:solidFill>
          <a:ln>
            <a:noFill/>
          </a:ln>
          <a:effectLst>
            <a:outerShdw blurRad="317500" algn="ctr" rotWithShape="0">
              <a:prstClr val="black">
                <a:alpha val="25000"/>
              </a:prstClr>
            </a:outerShdw>
          </a:effectLst>
        </c:spPr>
      </c:pivotFmt>
      <c:pivotFmt>
        <c:idx val="1586"/>
        <c:spPr>
          <a:solidFill>
            <a:schemeClr val="accent1"/>
          </a:solidFill>
          <a:ln>
            <a:noFill/>
          </a:ln>
          <a:effectLst>
            <a:outerShdw blurRad="317500" algn="ctr" rotWithShape="0">
              <a:prstClr val="black">
                <a:alpha val="25000"/>
              </a:prstClr>
            </a:outerShdw>
          </a:effectLst>
        </c:spPr>
      </c:pivotFmt>
      <c:pivotFmt>
        <c:idx val="1587"/>
        <c:spPr>
          <a:solidFill>
            <a:schemeClr val="accent1"/>
          </a:solidFill>
          <a:ln>
            <a:noFill/>
          </a:ln>
          <a:effectLst>
            <a:outerShdw blurRad="317500" algn="ctr" rotWithShape="0">
              <a:prstClr val="black">
                <a:alpha val="25000"/>
              </a:prstClr>
            </a:outerShdw>
          </a:effectLst>
        </c:spPr>
      </c:pivotFmt>
      <c:pivotFmt>
        <c:idx val="1588"/>
        <c:spPr>
          <a:solidFill>
            <a:schemeClr val="accent1"/>
          </a:solidFill>
          <a:ln>
            <a:noFill/>
          </a:ln>
          <a:effectLst>
            <a:outerShdw blurRad="317500" algn="ctr" rotWithShape="0">
              <a:prstClr val="black">
                <a:alpha val="25000"/>
              </a:prstClr>
            </a:outerShdw>
          </a:effectLst>
        </c:spPr>
      </c:pivotFmt>
      <c:pivotFmt>
        <c:idx val="1589"/>
        <c:spPr>
          <a:solidFill>
            <a:schemeClr val="accent1"/>
          </a:solidFill>
          <a:ln>
            <a:noFill/>
          </a:ln>
          <a:effectLst>
            <a:outerShdw blurRad="317500" algn="ctr" rotWithShape="0">
              <a:prstClr val="black">
                <a:alpha val="25000"/>
              </a:prstClr>
            </a:outerShdw>
          </a:effectLst>
        </c:spPr>
      </c:pivotFmt>
      <c:pivotFmt>
        <c:idx val="1590"/>
        <c:spPr>
          <a:solidFill>
            <a:schemeClr val="accent1"/>
          </a:solidFill>
          <a:ln>
            <a:noFill/>
          </a:ln>
          <a:effectLst>
            <a:outerShdw blurRad="317500" algn="ctr" rotWithShape="0">
              <a:prstClr val="black">
                <a:alpha val="25000"/>
              </a:prstClr>
            </a:outerShdw>
          </a:effectLst>
        </c:spPr>
      </c:pivotFmt>
      <c:pivotFmt>
        <c:idx val="1591"/>
        <c:spPr>
          <a:solidFill>
            <a:schemeClr val="accent1"/>
          </a:solidFill>
          <a:ln>
            <a:noFill/>
          </a:ln>
          <a:effectLst>
            <a:outerShdw blurRad="317500" algn="ctr" rotWithShape="0">
              <a:prstClr val="black">
                <a:alpha val="25000"/>
              </a:prstClr>
            </a:outerShdw>
          </a:effectLst>
        </c:spPr>
      </c:pivotFmt>
      <c:pivotFmt>
        <c:idx val="1592"/>
        <c:spPr>
          <a:solidFill>
            <a:schemeClr val="accent1"/>
          </a:solidFill>
          <a:ln>
            <a:noFill/>
          </a:ln>
          <a:effectLst>
            <a:outerShdw blurRad="317500" algn="ctr" rotWithShape="0">
              <a:prstClr val="black">
                <a:alpha val="25000"/>
              </a:prstClr>
            </a:outerShdw>
          </a:effectLst>
        </c:spPr>
      </c:pivotFmt>
      <c:pivotFmt>
        <c:idx val="1593"/>
        <c:spPr>
          <a:solidFill>
            <a:schemeClr val="accent1"/>
          </a:solidFill>
          <a:ln>
            <a:noFill/>
          </a:ln>
          <a:effectLst>
            <a:outerShdw blurRad="317500" algn="ctr" rotWithShape="0">
              <a:prstClr val="black">
                <a:alpha val="25000"/>
              </a:prstClr>
            </a:outerShdw>
          </a:effectLst>
        </c:spPr>
      </c:pivotFmt>
      <c:pivotFmt>
        <c:idx val="1594"/>
        <c:spPr>
          <a:solidFill>
            <a:schemeClr val="accent1"/>
          </a:solidFill>
          <a:ln>
            <a:noFill/>
          </a:ln>
          <a:effectLst>
            <a:outerShdw blurRad="317500" algn="ctr" rotWithShape="0">
              <a:prstClr val="black">
                <a:alpha val="25000"/>
              </a:prstClr>
            </a:outerShdw>
          </a:effectLst>
        </c:spPr>
      </c:pivotFmt>
      <c:pivotFmt>
        <c:idx val="1595"/>
        <c:spPr>
          <a:solidFill>
            <a:schemeClr val="accent1"/>
          </a:solidFill>
          <a:ln>
            <a:noFill/>
          </a:ln>
          <a:effectLst>
            <a:outerShdw blurRad="317500" algn="ctr" rotWithShape="0">
              <a:prstClr val="black">
                <a:alpha val="25000"/>
              </a:prstClr>
            </a:outerShdw>
          </a:effectLst>
        </c:spPr>
      </c:pivotFmt>
      <c:pivotFmt>
        <c:idx val="1596"/>
        <c:spPr>
          <a:solidFill>
            <a:schemeClr val="accent1"/>
          </a:solidFill>
          <a:ln>
            <a:noFill/>
          </a:ln>
          <a:effectLst>
            <a:outerShdw blurRad="317500" algn="ctr" rotWithShape="0">
              <a:prstClr val="black">
                <a:alpha val="25000"/>
              </a:prstClr>
            </a:outerShdw>
          </a:effectLst>
        </c:spPr>
      </c:pivotFmt>
      <c:pivotFmt>
        <c:idx val="1597"/>
        <c:spPr>
          <a:solidFill>
            <a:schemeClr val="accent1"/>
          </a:solidFill>
          <a:ln>
            <a:noFill/>
          </a:ln>
          <a:effectLst>
            <a:outerShdw blurRad="317500" algn="ctr" rotWithShape="0">
              <a:prstClr val="black">
                <a:alpha val="25000"/>
              </a:prstClr>
            </a:outerShdw>
          </a:effectLst>
        </c:spPr>
      </c:pivotFmt>
      <c:pivotFmt>
        <c:idx val="1598"/>
        <c:spPr>
          <a:solidFill>
            <a:schemeClr val="accent1"/>
          </a:solidFill>
          <a:ln>
            <a:noFill/>
          </a:ln>
          <a:effectLst>
            <a:outerShdw blurRad="317500" algn="ctr" rotWithShape="0">
              <a:prstClr val="black">
                <a:alpha val="25000"/>
              </a:prstClr>
            </a:outerShdw>
          </a:effectLst>
        </c:spPr>
      </c:pivotFmt>
      <c:pivotFmt>
        <c:idx val="1599"/>
        <c:spPr>
          <a:solidFill>
            <a:schemeClr val="accent1"/>
          </a:solidFill>
          <a:ln>
            <a:noFill/>
          </a:ln>
          <a:effectLst>
            <a:outerShdw blurRad="317500" algn="ctr" rotWithShape="0">
              <a:prstClr val="black">
                <a:alpha val="25000"/>
              </a:prstClr>
            </a:outerShdw>
          </a:effectLst>
        </c:spPr>
      </c:pivotFmt>
      <c:pivotFmt>
        <c:idx val="1600"/>
        <c:spPr>
          <a:solidFill>
            <a:schemeClr val="accent1"/>
          </a:solidFill>
          <a:ln>
            <a:noFill/>
          </a:ln>
          <a:effectLst>
            <a:outerShdw blurRad="317500" algn="ctr" rotWithShape="0">
              <a:prstClr val="black">
                <a:alpha val="25000"/>
              </a:prstClr>
            </a:outerShdw>
          </a:effectLst>
        </c:spPr>
      </c:pivotFmt>
      <c:pivotFmt>
        <c:idx val="1601"/>
        <c:spPr>
          <a:solidFill>
            <a:schemeClr val="accent1"/>
          </a:solidFill>
          <a:ln>
            <a:noFill/>
          </a:ln>
          <a:effectLst>
            <a:outerShdw blurRad="317500" algn="ctr" rotWithShape="0">
              <a:prstClr val="black">
                <a:alpha val="25000"/>
              </a:prstClr>
            </a:outerShdw>
          </a:effectLst>
        </c:spPr>
      </c:pivotFmt>
      <c:pivotFmt>
        <c:idx val="1602"/>
        <c:spPr>
          <a:solidFill>
            <a:schemeClr val="accent1"/>
          </a:solidFill>
          <a:ln>
            <a:noFill/>
          </a:ln>
          <a:effectLst>
            <a:outerShdw blurRad="317500" algn="ctr" rotWithShape="0">
              <a:prstClr val="black">
                <a:alpha val="25000"/>
              </a:prstClr>
            </a:outerShdw>
          </a:effectLst>
        </c:spPr>
      </c:pivotFmt>
      <c:pivotFmt>
        <c:idx val="1603"/>
        <c:spPr>
          <a:solidFill>
            <a:schemeClr val="accent1"/>
          </a:solidFill>
          <a:ln>
            <a:noFill/>
          </a:ln>
          <a:effectLst>
            <a:outerShdw blurRad="317500" algn="ctr" rotWithShape="0">
              <a:prstClr val="black">
                <a:alpha val="25000"/>
              </a:prstClr>
            </a:outerShdw>
          </a:effectLst>
        </c:spPr>
      </c:pivotFmt>
      <c:pivotFmt>
        <c:idx val="1604"/>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'Industry Share'!$B$3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073-49D1-9893-2556DA99C47B}"/>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073-49D1-9893-2556DA99C47B}"/>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5073-49D1-9893-2556DA99C47B}"/>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5073-49D1-9893-2556DA99C47B}"/>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5073-49D1-9893-2556DA99C47B}"/>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5073-49D1-9893-2556DA99C47B}"/>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5073-49D1-9893-2556DA99C47B}"/>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5073-49D1-9893-2556DA99C47B}"/>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5073-49D1-9893-2556DA99C47B}"/>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5073-49D1-9893-2556DA99C47B}"/>
              </c:ext>
            </c:extLst>
          </c:dPt>
          <c:dPt>
            <c:idx val="10"/>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5-5073-49D1-9893-2556DA99C47B}"/>
              </c:ext>
            </c:extLst>
          </c:dPt>
          <c:dPt>
            <c:idx val="11"/>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7-5073-49D1-9893-2556DA99C47B}"/>
              </c:ext>
            </c:extLst>
          </c:dPt>
          <c:dPt>
            <c:idx val="12"/>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9-5073-49D1-9893-2556DA99C47B}"/>
              </c:ext>
            </c:extLst>
          </c:dPt>
          <c:dPt>
            <c:idx val="13"/>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B-5073-49D1-9893-2556DA99C47B}"/>
              </c:ext>
            </c:extLst>
          </c:dPt>
          <c:dPt>
            <c:idx val="14"/>
            <c:bubble3D val="0"/>
            <c:spPr>
              <a:solidFill>
                <a:schemeClr val="accent3">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D-5073-49D1-9893-2556DA99C47B}"/>
              </c:ext>
            </c:extLst>
          </c:dPt>
          <c:dPt>
            <c:idx val="15"/>
            <c:bubble3D val="0"/>
            <c:spPr>
              <a:solidFill>
                <a:schemeClr val="accent4">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F-5073-49D1-9893-2556DA99C47B}"/>
              </c:ext>
            </c:extLst>
          </c:dPt>
          <c:dPt>
            <c:idx val="16"/>
            <c:bubble3D val="0"/>
            <c:spPr>
              <a:solidFill>
                <a:schemeClr val="accent5">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1-5073-49D1-9893-2556DA99C47B}"/>
              </c:ext>
            </c:extLst>
          </c:dPt>
          <c:dPt>
            <c:idx val="17"/>
            <c:bubble3D val="0"/>
            <c:spPr>
              <a:solidFill>
                <a:schemeClr val="accent6">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3-5073-49D1-9893-2556DA99C47B}"/>
              </c:ext>
            </c:extLst>
          </c:dPt>
          <c:dPt>
            <c:idx val="18"/>
            <c:bubble3D val="0"/>
            <c:spPr>
              <a:solidFill>
                <a:schemeClr val="accent1">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5-5073-49D1-9893-2556DA99C47B}"/>
              </c:ext>
            </c:extLst>
          </c:dPt>
          <c:dPt>
            <c:idx val="19"/>
            <c:bubble3D val="0"/>
            <c:spPr>
              <a:solidFill>
                <a:schemeClr val="accent2">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7-5073-49D1-9893-2556DA99C47B}"/>
              </c:ext>
            </c:extLst>
          </c:dPt>
          <c:dPt>
            <c:idx val="20"/>
            <c:bubble3D val="0"/>
            <c:spPr>
              <a:solidFill>
                <a:schemeClr val="accent3">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9-5073-49D1-9893-2556DA99C47B}"/>
              </c:ext>
            </c:extLst>
          </c:dPt>
          <c:dPt>
            <c:idx val="21"/>
            <c:bubble3D val="0"/>
            <c:spPr>
              <a:solidFill>
                <a:schemeClr val="accent4">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B-5073-49D1-9893-2556DA99C47B}"/>
              </c:ext>
            </c:extLst>
          </c:dPt>
          <c:dPt>
            <c:idx val="22"/>
            <c:bubble3D val="0"/>
            <c:spPr>
              <a:solidFill>
                <a:schemeClr val="accent5">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D-5073-49D1-9893-2556DA99C47B}"/>
              </c:ext>
            </c:extLst>
          </c:dPt>
          <c:dPt>
            <c:idx val="23"/>
            <c:bubble3D val="0"/>
            <c:spPr>
              <a:solidFill>
                <a:schemeClr val="accent6">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F-5073-49D1-9893-2556DA99C47B}"/>
              </c:ext>
            </c:extLst>
          </c:dPt>
          <c:dPt>
            <c:idx val="24"/>
            <c:bubble3D val="0"/>
            <c:spPr>
              <a:solidFill>
                <a:schemeClr val="accent1">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1-5073-49D1-9893-2556DA99C47B}"/>
              </c:ext>
            </c:extLst>
          </c:dPt>
          <c:dPt>
            <c:idx val="25"/>
            <c:bubble3D val="0"/>
            <c:spPr>
              <a:solidFill>
                <a:schemeClr val="accent2">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3-5073-49D1-9893-2556DA99C47B}"/>
              </c:ext>
            </c:extLst>
          </c:dPt>
          <c:dPt>
            <c:idx val="26"/>
            <c:bubble3D val="0"/>
            <c:spPr>
              <a:solidFill>
                <a:schemeClr val="accent3">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5-5073-49D1-9893-2556DA99C47B}"/>
              </c:ext>
            </c:extLst>
          </c:dPt>
          <c:dPt>
            <c:idx val="27"/>
            <c:bubble3D val="0"/>
            <c:spPr>
              <a:solidFill>
                <a:schemeClr val="accent4">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7-5073-49D1-9893-2556DA99C47B}"/>
              </c:ext>
            </c:extLst>
          </c:dPt>
          <c:dPt>
            <c:idx val="28"/>
            <c:bubble3D val="0"/>
            <c:spPr>
              <a:solidFill>
                <a:schemeClr val="accent5">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9-5073-49D1-9893-2556DA99C47B}"/>
              </c:ext>
            </c:extLst>
          </c:dPt>
          <c:dPt>
            <c:idx val="29"/>
            <c:bubble3D val="0"/>
            <c:spPr>
              <a:solidFill>
                <a:schemeClr val="accent6">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B-5073-49D1-9893-2556DA99C47B}"/>
              </c:ext>
            </c:extLst>
          </c:dPt>
          <c:dPt>
            <c:idx val="30"/>
            <c:bubble3D val="0"/>
            <c:spPr>
              <a:solidFill>
                <a:schemeClr val="accent1">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D-5073-49D1-9893-2556DA99C47B}"/>
              </c:ext>
            </c:extLst>
          </c:dPt>
          <c:dPt>
            <c:idx val="31"/>
            <c:bubble3D val="0"/>
            <c:spPr>
              <a:solidFill>
                <a:schemeClr val="accent2">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F-5073-49D1-9893-2556DA99C47B}"/>
              </c:ext>
            </c:extLst>
          </c:dPt>
          <c:dPt>
            <c:idx val="32"/>
            <c:bubble3D val="0"/>
            <c:spPr>
              <a:solidFill>
                <a:schemeClr val="accent3">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1-5073-49D1-9893-2556DA99C47B}"/>
              </c:ext>
            </c:extLst>
          </c:dPt>
          <c:dPt>
            <c:idx val="33"/>
            <c:bubble3D val="0"/>
            <c:spPr>
              <a:solidFill>
                <a:schemeClr val="accent4">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3-5073-49D1-9893-2556DA99C47B}"/>
              </c:ext>
            </c:extLst>
          </c:dPt>
          <c:dPt>
            <c:idx val="34"/>
            <c:bubble3D val="0"/>
            <c:spPr>
              <a:solidFill>
                <a:schemeClr val="accent5">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5-5073-49D1-9893-2556DA99C47B}"/>
              </c:ext>
            </c:extLst>
          </c:dPt>
          <c:dPt>
            <c:idx val="35"/>
            <c:bubble3D val="0"/>
            <c:spPr>
              <a:solidFill>
                <a:schemeClr val="accent6">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7-5073-49D1-9893-2556DA99C47B}"/>
              </c:ext>
            </c:extLst>
          </c:dPt>
          <c:dPt>
            <c:idx val="36"/>
            <c:bubble3D val="0"/>
            <c:spPr>
              <a:solidFill>
                <a:schemeClr val="accent1">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9-5073-49D1-9893-2556DA99C47B}"/>
              </c:ext>
            </c:extLst>
          </c:dPt>
          <c:dPt>
            <c:idx val="37"/>
            <c:bubble3D val="0"/>
            <c:spPr>
              <a:solidFill>
                <a:schemeClr val="accent2">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B-5073-49D1-9893-2556DA99C47B}"/>
              </c:ext>
            </c:extLst>
          </c:dPt>
          <c:dPt>
            <c:idx val="38"/>
            <c:bubble3D val="0"/>
            <c:spPr>
              <a:solidFill>
                <a:schemeClr val="accent3">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D-5073-49D1-9893-2556DA99C47B}"/>
              </c:ext>
            </c:extLst>
          </c:dPt>
          <c:dPt>
            <c:idx val="39"/>
            <c:bubble3D val="0"/>
            <c:spPr>
              <a:solidFill>
                <a:schemeClr val="accent4">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F-5073-49D1-9893-2556DA99C47B}"/>
              </c:ext>
            </c:extLst>
          </c:dPt>
          <c:dPt>
            <c:idx val="40"/>
            <c:bubble3D val="0"/>
            <c:spPr>
              <a:solidFill>
                <a:schemeClr val="accent5">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51-5073-49D1-9893-2556DA99C47B}"/>
              </c:ext>
            </c:extLst>
          </c:dPt>
          <c:dPt>
            <c:idx val="41"/>
            <c:bubble3D val="0"/>
            <c:spPr>
              <a:solidFill>
                <a:schemeClr val="accent6">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53-5073-49D1-9893-2556DA99C47B}"/>
              </c:ext>
            </c:extLst>
          </c:dPt>
          <c:dPt>
            <c:idx val="42"/>
            <c:bubble3D val="0"/>
            <c:spPr>
              <a:solidFill>
                <a:schemeClr val="accent1">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55-5073-49D1-9893-2556DA99C47B}"/>
              </c:ext>
            </c:extLst>
          </c:dPt>
          <c:dPt>
            <c:idx val="43"/>
            <c:bubble3D val="0"/>
            <c:spPr>
              <a:solidFill>
                <a:schemeClr val="accent2">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57-5073-49D1-9893-2556DA99C47B}"/>
              </c:ext>
            </c:extLst>
          </c:dPt>
          <c:dPt>
            <c:idx val="44"/>
            <c:bubble3D val="0"/>
            <c:spPr>
              <a:solidFill>
                <a:schemeClr val="accent3">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59-5073-49D1-9893-2556DA99C47B}"/>
              </c:ext>
            </c:extLst>
          </c:dPt>
          <c:dPt>
            <c:idx val="45"/>
            <c:bubble3D val="0"/>
            <c:spPr>
              <a:solidFill>
                <a:schemeClr val="accent4">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5B-5073-49D1-9893-2556DA99C47B}"/>
              </c:ext>
            </c:extLst>
          </c:dPt>
          <c:dPt>
            <c:idx val="46"/>
            <c:bubble3D val="0"/>
            <c:spPr>
              <a:solidFill>
                <a:schemeClr val="accent5">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5D-5073-49D1-9893-2556DA99C47B}"/>
              </c:ext>
            </c:extLst>
          </c:dPt>
          <c:dPt>
            <c:idx val="47"/>
            <c:bubble3D val="0"/>
            <c:spPr>
              <a:solidFill>
                <a:schemeClr val="accent6">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5F-5073-49D1-9893-2556DA99C47B}"/>
              </c:ext>
            </c:extLst>
          </c:dPt>
          <c:dPt>
            <c:idx val="48"/>
            <c:bubble3D val="0"/>
            <c:spPr>
              <a:solidFill>
                <a:schemeClr val="accent1">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61-5073-49D1-9893-2556DA99C47B}"/>
              </c:ext>
            </c:extLst>
          </c:dPt>
          <c:dPt>
            <c:idx val="49"/>
            <c:bubble3D val="0"/>
            <c:spPr>
              <a:solidFill>
                <a:schemeClr val="accent2">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63-5073-49D1-9893-2556DA99C47B}"/>
              </c:ext>
            </c:extLst>
          </c:dPt>
          <c:dPt>
            <c:idx val="50"/>
            <c:bubble3D val="0"/>
            <c:spPr>
              <a:solidFill>
                <a:schemeClr val="accent3">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65-5073-49D1-9893-2556DA99C47B}"/>
              </c:ext>
            </c:extLst>
          </c:dPt>
          <c:dPt>
            <c:idx val="51"/>
            <c:bubble3D val="0"/>
            <c:spPr>
              <a:solidFill>
                <a:schemeClr val="accent4">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67-5073-49D1-9893-2556DA99C47B}"/>
              </c:ext>
            </c:extLst>
          </c:dPt>
          <c:dPt>
            <c:idx val="52"/>
            <c:bubble3D val="0"/>
            <c:spPr>
              <a:solidFill>
                <a:schemeClr val="accent5">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69-5073-49D1-9893-2556DA99C47B}"/>
              </c:ext>
            </c:extLst>
          </c:dPt>
          <c:dPt>
            <c:idx val="53"/>
            <c:bubble3D val="0"/>
            <c:spPr>
              <a:solidFill>
                <a:schemeClr val="accent6">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6B-5073-49D1-9893-2556DA99C47B}"/>
              </c:ext>
            </c:extLst>
          </c:dPt>
          <c:dPt>
            <c:idx val="54"/>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6D-5073-49D1-9893-2556DA99C47B}"/>
              </c:ext>
            </c:extLst>
          </c:dPt>
          <c:dPt>
            <c:idx val="55"/>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6F-5073-49D1-9893-2556DA99C47B}"/>
              </c:ext>
            </c:extLst>
          </c:dPt>
          <c:dPt>
            <c:idx val="56"/>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71-5073-49D1-9893-2556DA99C47B}"/>
              </c:ext>
            </c:extLst>
          </c:dPt>
          <c:dPt>
            <c:idx val="57"/>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73-5073-49D1-9893-2556DA99C47B}"/>
              </c:ext>
            </c:extLst>
          </c:dPt>
          <c:dPt>
            <c:idx val="58"/>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75-5073-49D1-9893-2556DA99C47B}"/>
              </c:ext>
            </c:extLst>
          </c:dPt>
          <c:dPt>
            <c:idx val="59"/>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77-5073-49D1-9893-2556DA99C47B}"/>
              </c:ext>
            </c:extLst>
          </c:dPt>
          <c:dPt>
            <c:idx val="60"/>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79-5073-49D1-9893-2556DA99C47B}"/>
              </c:ext>
            </c:extLst>
          </c:dPt>
          <c:dPt>
            <c:idx val="61"/>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7B-5073-49D1-9893-2556DA99C47B}"/>
              </c:ext>
            </c:extLst>
          </c:dPt>
          <c:dPt>
            <c:idx val="62"/>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7D-5073-49D1-9893-2556DA99C47B}"/>
              </c:ext>
            </c:extLst>
          </c:dPt>
          <c:dPt>
            <c:idx val="63"/>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7F-5073-49D1-9893-2556DA99C47B}"/>
              </c:ext>
            </c:extLst>
          </c:dPt>
          <c:dPt>
            <c:idx val="64"/>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81-5073-49D1-9893-2556DA99C47B}"/>
              </c:ext>
            </c:extLst>
          </c:dPt>
          <c:dPt>
            <c:idx val="65"/>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83-5073-49D1-9893-2556DA99C47B}"/>
              </c:ext>
            </c:extLst>
          </c:dPt>
          <c:dPt>
            <c:idx val="66"/>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85-5073-49D1-9893-2556DA99C47B}"/>
              </c:ext>
            </c:extLst>
          </c:dPt>
          <c:dPt>
            <c:idx val="67"/>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87-5073-49D1-9893-2556DA99C47B}"/>
              </c:ext>
            </c:extLst>
          </c:dPt>
          <c:dPt>
            <c:idx val="68"/>
            <c:bubble3D val="0"/>
            <c:spPr>
              <a:solidFill>
                <a:schemeClr val="accent3">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89-5073-49D1-9893-2556DA99C47B}"/>
              </c:ext>
            </c:extLst>
          </c:dPt>
          <c:dPt>
            <c:idx val="69"/>
            <c:bubble3D val="0"/>
            <c:spPr>
              <a:solidFill>
                <a:schemeClr val="accent4">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8B-5073-49D1-9893-2556DA99C47B}"/>
              </c:ext>
            </c:extLst>
          </c:dPt>
          <c:dPt>
            <c:idx val="70"/>
            <c:bubble3D val="0"/>
            <c:spPr>
              <a:solidFill>
                <a:schemeClr val="accent5">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8D-5073-49D1-9893-2556DA99C47B}"/>
              </c:ext>
            </c:extLst>
          </c:dPt>
          <c:dPt>
            <c:idx val="71"/>
            <c:bubble3D val="0"/>
            <c:spPr>
              <a:solidFill>
                <a:schemeClr val="accent6">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8F-5073-49D1-9893-2556DA99C47B}"/>
              </c:ext>
            </c:extLst>
          </c:dPt>
          <c:dPt>
            <c:idx val="72"/>
            <c:bubble3D val="0"/>
            <c:spPr>
              <a:solidFill>
                <a:schemeClr val="accent1">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91-5073-49D1-9893-2556DA99C47B}"/>
              </c:ext>
            </c:extLst>
          </c:dPt>
          <c:dPt>
            <c:idx val="73"/>
            <c:bubble3D val="0"/>
            <c:spPr>
              <a:solidFill>
                <a:schemeClr val="accent2">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93-5073-49D1-9893-2556DA99C47B}"/>
              </c:ext>
            </c:extLst>
          </c:dPt>
          <c:dPt>
            <c:idx val="74"/>
            <c:bubble3D val="0"/>
            <c:spPr>
              <a:solidFill>
                <a:schemeClr val="accent3">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95-5073-49D1-9893-2556DA99C47B}"/>
              </c:ext>
            </c:extLst>
          </c:dPt>
          <c:dPt>
            <c:idx val="75"/>
            <c:bubble3D val="0"/>
            <c:spPr>
              <a:solidFill>
                <a:schemeClr val="accent4">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97-5073-49D1-9893-2556DA99C47B}"/>
              </c:ext>
            </c:extLst>
          </c:dPt>
          <c:dPt>
            <c:idx val="76"/>
            <c:bubble3D val="0"/>
            <c:spPr>
              <a:solidFill>
                <a:schemeClr val="accent5">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99-5073-49D1-9893-2556DA99C47B}"/>
              </c:ext>
            </c:extLst>
          </c:dPt>
          <c:dPt>
            <c:idx val="77"/>
            <c:bubble3D val="0"/>
            <c:spPr>
              <a:solidFill>
                <a:schemeClr val="accent6">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9B-5073-49D1-9893-2556DA99C47B}"/>
              </c:ext>
            </c:extLst>
          </c:dPt>
          <c:dPt>
            <c:idx val="78"/>
            <c:bubble3D val="0"/>
            <c:spPr>
              <a:solidFill>
                <a:schemeClr val="accent1">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9D-5073-49D1-9893-2556DA99C47B}"/>
              </c:ext>
            </c:extLst>
          </c:dPt>
          <c:dPt>
            <c:idx val="79"/>
            <c:bubble3D val="0"/>
            <c:spPr>
              <a:solidFill>
                <a:schemeClr val="accent2">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9F-5073-49D1-9893-2556DA99C47B}"/>
              </c:ext>
            </c:extLst>
          </c:dPt>
          <c:dPt>
            <c:idx val="80"/>
            <c:bubble3D val="0"/>
            <c:spPr>
              <a:solidFill>
                <a:schemeClr val="accent3">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A1-5073-49D1-9893-2556DA99C47B}"/>
              </c:ext>
            </c:extLst>
          </c:dPt>
          <c:dPt>
            <c:idx val="81"/>
            <c:bubble3D val="0"/>
            <c:spPr>
              <a:solidFill>
                <a:schemeClr val="accent4">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A3-5073-49D1-9893-2556DA99C47B}"/>
              </c:ext>
            </c:extLst>
          </c:dPt>
          <c:dPt>
            <c:idx val="82"/>
            <c:bubble3D val="0"/>
            <c:spPr>
              <a:solidFill>
                <a:schemeClr val="accent5">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A5-5073-49D1-9893-2556DA99C47B}"/>
              </c:ext>
            </c:extLst>
          </c:dPt>
          <c:dPt>
            <c:idx val="83"/>
            <c:bubble3D val="0"/>
            <c:spPr>
              <a:solidFill>
                <a:schemeClr val="accent6">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A7-5073-49D1-9893-2556DA99C47B}"/>
              </c:ext>
            </c:extLst>
          </c:dPt>
          <c:dPt>
            <c:idx val="84"/>
            <c:bubble3D val="0"/>
            <c:spPr>
              <a:solidFill>
                <a:schemeClr val="accent1">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A9-5073-49D1-9893-2556DA99C47B}"/>
              </c:ext>
            </c:extLst>
          </c:dPt>
          <c:dPt>
            <c:idx val="85"/>
            <c:bubble3D val="0"/>
            <c:spPr>
              <a:solidFill>
                <a:schemeClr val="accent2">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AB-5073-49D1-9893-2556DA99C47B}"/>
              </c:ext>
            </c:extLst>
          </c:dPt>
          <c:dPt>
            <c:idx val="86"/>
            <c:bubble3D val="0"/>
            <c:spPr>
              <a:solidFill>
                <a:schemeClr val="accent3">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AD-5073-49D1-9893-2556DA99C47B}"/>
              </c:ext>
            </c:extLst>
          </c:dPt>
          <c:dPt>
            <c:idx val="87"/>
            <c:bubble3D val="0"/>
            <c:spPr>
              <a:solidFill>
                <a:schemeClr val="accent4">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AF-5073-49D1-9893-2556DA99C47B}"/>
              </c:ext>
            </c:extLst>
          </c:dPt>
          <c:dPt>
            <c:idx val="88"/>
            <c:bubble3D val="0"/>
            <c:spPr>
              <a:solidFill>
                <a:schemeClr val="accent5">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B1-5073-49D1-9893-2556DA99C47B}"/>
              </c:ext>
            </c:extLst>
          </c:dPt>
          <c:dPt>
            <c:idx val="89"/>
            <c:bubble3D val="0"/>
            <c:spPr>
              <a:solidFill>
                <a:schemeClr val="accent6">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B3-5073-49D1-9893-2556DA99C47B}"/>
              </c:ext>
            </c:extLst>
          </c:dPt>
          <c:dPt>
            <c:idx val="90"/>
            <c:bubble3D val="0"/>
            <c:spPr>
              <a:solidFill>
                <a:schemeClr val="accent1">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B5-5073-49D1-9893-2556DA99C47B}"/>
              </c:ext>
            </c:extLst>
          </c:dPt>
          <c:dPt>
            <c:idx val="91"/>
            <c:bubble3D val="0"/>
            <c:spPr>
              <a:solidFill>
                <a:schemeClr val="accent2">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B7-5073-49D1-9893-2556DA99C47B}"/>
              </c:ext>
            </c:extLst>
          </c:dPt>
          <c:dPt>
            <c:idx val="92"/>
            <c:bubble3D val="0"/>
            <c:spPr>
              <a:solidFill>
                <a:schemeClr val="accent3">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B9-5073-49D1-9893-2556DA99C47B}"/>
              </c:ext>
            </c:extLst>
          </c:dPt>
          <c:dPt>
            <c:idx val="93"/>
            <c:bubble3D val="0"/>
            <c:spPr>
              <a:solidFill>
                <a:schemeClr val="accent4">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BB-5073-49D1-9893-2556DA99C47B}"/>
              </c:ext>
            </c:extLst>
          </c:dPt>
          <c:dPt>
            <c:idx val="94"/>
            <c:bubble3D val="0"/>
            <c:spPr>
              <a:solidFill>
                <a:schemeClr val="accent5">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BD-5073-49D1-9893-2556DA99C47B}"/>
              </c:ext>
            </c:extLst>
          </c:dPt>
          <c:dPt>
            <c:idx val="95"/>
            <c:bubble3D val="0"/>
            <c:spPr>
              <a:solidFill>
                <a:schemeClr val="accent6">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BF-5073-49D1-9893-2556DA99C47B}"/>
              </c:ext>
            </c:extLst>
          </c:dPt>
          <c:dPt>
            <c:idx val="96"/>
            <c:bubble3D val="0"/>
            <c:spPr>
              <a:solidFill>
                <a:schemeClr val="accent1">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C1-5073-49D1-9893-2556DA99C47B}"/>
              </c:ext>
            </c:extLst>
          </c:dPt>
          <c:dPt>
            <c:idx val="97"/>
            <c:bubble3D val="0"/>
            <c:spPr>
              <a:solidFill>
                <a:schemeClr val="accent2">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C3-5073-49D1-9893-2556DA99C47B}"/>
              </c:ext>
            </c:extLst>
          </c:dPt>
          <c:dPt>
            <c:idx val="98"/>
            <c:bubble3D val="0"/>
            <c:spPr>
              <a:solidFill>
                <a:schemeClr val="accent3">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C5-5073-49D1-9893-2556DA99C47B}"/>
              </c:ext>
            </c:extLst>
          </c:dPt>
          <c:dPt>
            <c:idx val="99"/>
            <c:bubble3D val="0"/>
            <c:spPr>
              <a:solidFill>
                <a:schemeClr val="accent4">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C7-5073-49D1-9893-2556DA99C47B}"/>
              </c:ext>
            </c:extLst>
          </c:dPt>
          <c:dPt>
            <c:idx val="100"/>
            <c:bubble3D val="0"/>
            <c:spPr>
              <a:solidFill>
                <a:schemeClr val="accent5">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C9-5073-49D1-9893-2556DA99C47B}"/>
              </c:ext>
            </c:extLst>
          </c:dPt>
          <c:dPt>
            <c:idx val="101"/>
            <c:bubble3D val="0"/>
            <c:spPr>
              <a:solidFill>
                <a:schemeClr val="accent6">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CB-5073-49D1-9893-2556DA99C47B}"/>
              </c:ext>
            </c:extLst>
          </c:dPt>
          <c:dPt>
            <c:idx val="102"/>
            <c:bubble3D val="0"/>
            <c:spPr>
              <a:solidFill>
                <a:schemeClr val="accent1">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CD-5073-49D1-9893-2556DA99C47B}"/>
              </c:ext>
            </c:extLst>
          </c:dPt>
          <c:dPt>
            <c:idx val="103"/>
            <c:bubble3D val="0"/>
            <c:spPr>
              <a:solidFill>
                <a:schemeClr val="accent2">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CF-5073-49D1-9893-2556DA99C47B}"/>
              </c:ext>
            </c:extLst>
          </c:dPt>
          <c:dPt>
            <c:idx val="104"/>
            <c:bubble3D val="0"/>
            <c:spPr>
              <a:solidFill>
                <a:schemeClr val="accent3">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D1-5073-49D1-9893-2556DA99C47B}"/>
              </c:ext>
            </c:extLst>
          </c:dPt>
          <c:dPt>
            <c:idx val="105"/>
            <c:bubble3D val="0"/>
            <c:spPr>
              <a:solidFill>
                <a:schemeClr val="accent4">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D3-5073-49D1-9893-2556DA99C47B}"/>
              </c:ext>
            </c:extLst>
          </c:dPt>
          <c:dPt>
            <c:idx val="106"/>
            <c:bubble3D val="0"/>
            <c:spPr>
              <a:solidFill>
                <a:schemeClr val="accent5">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D5-5073-49D1-9893-2556DA99C47B}"/>
              </c:ext>
            </c:extLst>
          </c:dPt>
          <c:dPt>
            <c:idx val="107"/>
            <c:bubble3D val="0"/>
            <c:spPr>
              <a:solidFill>
                <a:schemeClr val="accent6">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D7-5073-49D1-9893-2556DA99C47B}"/>
              </c:ext>
            </c:extLst>
          </c:dPt>
          <c:dPt>
            <c:idx val="108"/>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D9-5073-49D1-9893-2556DA99C47B}"/>
              </c:ext>
            </c:extLst>
          </c:dPt>
          <c:dPt>
            <c:idx val="109"/>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DB-5073-49D1-9893-2556DA99C47B}"/>
              </c:ext>
            </c:extLst>
          </c:dPt>
          <c:dPt>
            <c:idx val="110"/>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DD-5073-49D1-9893-2556DA99C47B}"/>
              </c:ext>
            </c:extLst>
          </c:dPt>
          <c:dPt>
            <c:idx val="111"/>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DF-5073-49D1-9893-2556DA99C47B}"/>
              </c:ext>
            </c:extLst>
          </c:dPt>
          <c:dPt>
            <c:idx val="112"/>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E1-5073-49D1-9893-2556DA99C47B}"/>
              </c:ext>
            </c:extLst>
          </c:dPt>
          <c:dPt>
            <c:idx val="113"/>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E3-5073-49D1-9893-2556DA99C47B}"/>
              </c:ext>
            </c:extLst>
          </c:dPt>
          <c:dPt>
            <c:idx val="114"/>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E5-5073-49D1-9893-2556DA99C47B}"/>
              </c:ext>
            </c:extLst>
          </c:dPt>
          <c:dPt>
            <c:idx val="115"/>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E7-5073-49D1-9893-2556DA99C47B}"/>
              </c:ext>
            </c:extLst>
          </c:dPt>
          <c:dPt>
            <c:idx val="116"/>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E9-5073-49D1-9893-2556DA99C47B}"/>
              </c:ext>
            </c:extLst>
          </c:dPt>
          <c:dPt>
            <c:idx val="117"/>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EB-5073-49D1-9893-2556DA99C47B}"/>
              </c:ext>
            </c:extLst>
          </c:dPt>
          <c:dPt>
            <c:idx val="118"/>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ED-5073-49D1-9893-2556DA99C47B}"/>
              </c:ext>
            </c:extLst>
          </c:dPt>
          <c:dPt>
            <c:idx val="119"/>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EF-5073-49D1-9893-2556DA99C47B}"/>
              </c:ext>
            </c:extLst>
          </c:dPt>
          <c:dPt>
            <c:idx val="120"/>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F1-5073-49D1-9893-2556DA99C47B}"/>
              </c:ext>
            </c:extLst>
          </c:dPt>
          <c:dPt>
            <c:idx val="121"/>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F3-5073-49D1-9893-2556DA99C47B}"/>
              </c:ext>
            </c:extLst>
          </c:dPt>
          <c:dPt>
            <c:idx val="122"/>
            <c:bubble3D val="0"/>
            <c:spPr>
              <a:solidFill>
                <a:schemeClr val="accent3">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F5-5073-49D1-9893-2556DA99C47B}"/>
              </c:ext>
            </c:extLst>
          </c:dPt>
          <c:dPt>
            <c:idx val="123"/>
            <c:bubble3D val="0"/>
            <c:spPr>
              <a:solidFill>
                <a:schemeClr val="accent4">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F7-5073-49D1-9893-2556DA99C47B}"/>
              </c:ext>
            </c:extLst>
          </c:dPt>
          <c:dPt>
            <c:idx val="124"/>
            <c:bubble3D val="0"/>
            <c:spPr>
              <a:solidFill>
                <a:schemeClr val="accent5">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F9-5073-49D1-9893-2556DA99C47B}"/>
              </c:ext>
            </c:extLst>
          </c:dPt>
          <c:dPt>
            <c:idx val="125"/>
            <c:bubble3D val="0"/>
            <c:spPr>
              <a:solidFill>
                <a:schemeClr val="accent6">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FB-5073-49D1-9893-2556DA99C47B}"/>
              </c:ext>
            </c:extLst>
          </c:dPt>
          <c:dPt>
            <c:idx val="126"/>
            <c:bubble3D val="0"/>
            <c:spPr>
              <a:solidFill>
                <a:schemeClr val="accent1">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FD-5073-49D1-9893-2556DA99C47B}"/>
              </c:ext>
            </c:extLst>
          </c:dPt>
          <c:dPt>
            <c:idx val="127"/>
            <c:bubble3D val="0"/>
            <c:spPr>
              <a:solidFill>
                <a:schemeClr val="accent2">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FF-5073-49D1-9893-2556DA99C47B}"/>
              </c:ext>
            </c:extLst>
          </c:dPt>
          <c:dPt>
            <c:idx val="128"/>
            <c:bubble3D val="0"/>
            <c:spPr>
              <a:solidFill>
                <a:schemeClr val="accent3">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01-5073-49D1-9893-2556DA99C47B}"/>
              </c:ext>
            </c:extLst>
          </c:dPt>
          <c:dPt>
            <c:idx val="129"/>
            <c:bubble3D val="0"/>
            <c:spPr>
              <a:solidFill>
                <a:schemeClr val="accent4">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03-5073-49D1-9893-2556DA99C47B}"/>
              </c:ext>
            </c:extLst>
          </c:dPt>
          <c:dPt>
            <c:idx val="130"/>
            <c:bubble3D val="0"/>
            <c:spPr>
              <a:solidFill>
                <a:schemeClr val="accent5">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05-5073-49D1-9893-2556DA99C47B}"/>
              </c:ext>
            </c:extLst>
          </c:dPt>
          <c:dPt>
            <c:idx val="131"/>
            <c:bubble3D val="0"/>
            <c:spPr>
              <a:solidFill>
                <a:schemeClr val="accent6">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07-5073-49D1-9893-2556DA99C47B}"/>
              </c:ext>
            </c:extLst>
          </c:dPt>
          <c:dPt>
            <c:idx val="132"/>
            <c:bubble3D val="0"/>
            <c:spPr>
              <a:solidFill>
                <a:schemeClr val="accent1">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09-5073-49D1-9893-2556DA99C47B}"/>
              </c:ext>
            </c:extLst>
          </c:dPt>
          <c:dPt>
            <c:idx val="133"/>
            <c:bubble3D val="0"/>
            <c:spPr>
              <a:solidFill>
                <a:schemeClr val="accent2">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0B-5073-49D1-9893-2556DA99C47B}"/>
              </c:ext>
            </c:extLst>
          </c:dPt>
          <c:dPt>
            <c:idx val="134"/>
            <c:bubble3D val="0"/>
            <c:spPr>
              <a:solidFill>
                <a:schemeClr val="accent3">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0D-5073-49D1-9893-2556DA99C47B}"/>
              </c:ext>
            </c:extLst>
          </c:dPt>
          <c:dPt>
            <c:idx val="135"/>
            <c:bubble3D val="0"/>
            <c:spPr>
              <a:solidFill>
                <a:schemeClr val="accent4">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0F-5073-49D1-9893-2556DA99C47B}"/>
              </c:ext>
            </c:extLst>
          </c:dPt>
          <c:dPt>
            <c:idx val="136"/>
            <c:bubble3D val="0"/>
            <c:spPr>
              <a:solidFill>
                <a:schemeClr val="accent5">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11-5073-49D1-9893-2556DA99C47B}"/>
              </c:ext>
            </c:extLst>
          </c:dPt>
          <c:dPt>
            <c:idx val="137"/>
            <c:bubble3D val="0"/>
            <c:spPr>
              <a:solidFill>
                <a:schemeClr val="accent6">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13-5073-49D1-9893-2556DA99C47B}"/>
              </c:ext>
            </c:extLst>
          </c:dPt>
          <c:dPt>
            <c:idx val="138"/>
            <c:bubble3D val="0"/>
            <c:spPr>
              <a:solidFill>
                <a:schemeClr val="accent1">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15-5073-49D1-9893-2556DA99C47B}"/>
              </c:ext>
            </c:extLst>
          </c:dPt>
          <c:dPt>
            <c:idx val="139"/>
            <c:bubble3D val="0"/>
            <c:spPr>
              <a:solidFill>
                <a:schemeClr val="accent2">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17-5073-49D1-9893-2556DA99C47B}"/>
              </c:ext>
            </c:extLst>
          </c:dPt>
          <c:dPt>
            <c:idx val="140"/>
            <c:bubble3D val="0"/>
            <c:spPr>
              <a:solidFill>
                <a:schemeClr val="accent3">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19-5073-49D1-9893-2556DA99C47B}"/>
              </c:ext>
            </c:extLst>
          </c:dPt>
          <c:dPt>
            <c:idx val="141"/>
            <c:bubble3D val="0"/>
            <c:spPr>
              <a:solidFill>
                <a:schemeClr val="accent4">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1B-5073-49D1-9893-2556DA99C47B}"/>
              </c:ext>
            </c:extLst>
          </c:dPt>
          <c:dPt>
            <c:idx val="142"/>
            <c:bubble3D val="0"/>
            <c:spPr>
              <a:solidFill>
                <a:schemeClr val="accent5">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1D-5073-49D1-9893-2556DA99C47B}"/>
              </c:ext>
            </c:extLst>
          </c:dPt>
          <c:dPt>
            <c:idx val="143"/>
            <c:bubble3D val="0"/>
            <c:spPr>
              <a:solidFill>
                <a:schemeClr val="accent6">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1F-5073-49D1-9893-2556DA99C47B}"/>
              </c:ext>
            </c:extLst>
          </c:dPt>
          <c:dPt>
            <c:idx val="144"/>
            <c:bubble3D val="0"/>
            <c:spPr>
              <a:solidFill>
                <a:schemeClr val="accent1">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21-5073-49D1-9893-2556DA99C47B}"/>
              </c:ext>
            </c:extLst>
          </c:dPt>
          <c:dPt>
            <c:idx val="145"/>
            <c:bubble3D val="0"/>
            <c:spPr>
              <a:solidFill>
                <a:schemeClr val="accent2">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23-5073-49D1-9893-2556DA99C47B}"/>
              </c:ext>
            </c:extLst>
          </c:dPt>
          <c:dPt>
            <c:idx val="146"/>
            <c:bubble3D val="0"/>
            <c:spPr>
              <a:solidFill>
                <a:schemeClr val="accent3">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25-5073-49D1-9893-2556DA99C47B}"/>
              </c:ext>
            </c:extLst>
          </c:dPt>
          <c:dPt>
            <c:idx val="147"/>
            <c:bubble3D val="0"/>
            <c:spPr>
              <a:solidFill>
                <a:schemeClr val="accent4">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27-5073-49D1-9893-2556DA99C47B}"/>
              </c:ext>
            </c:extLst>
          </c:dPt>
          <c:dPt>
            <c:idx val="148"/>
            <c:bubble3D val="0"/>
            <c:spPr>
              <a:solidFill>
                <a:schemeClr val="accent5">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29-5073-49D1-9893-2556DA99C47B}"/>
              </c:ext>
            </c:extLst>
          </c:dPt>
          <c:dPt>
            <c:idx val="149"/>
            <c:bubble3D val="0"/>
            <c:spPr>
              <a:solidFill>
                <a:schemeClr val="accent6">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2B-5073-49D1-9893-2556DA99C47B}"/>
              </c:ext>
            </c:extLst>
          </c:dPt>
          <c:dPt>
            <c:idx val="150"/>
            <c:bubble3D val="0"/>
            <c:spPr>
              <a:solidFill>
                <a:schemeClr val="accent1">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2D-5073-49D1-9893-2556DA99C47B}"/>
              </c:ext>
            </c:extLst>
          </c:dPt>
          <c:dPt>
            <c:idx val="151"/>
            <c:bubble3D val="0"/>
            <c:spPr>
              <a:solidFill>
                <a:schemeClr val="accent2">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2F-5073-49D1-9893-2556DA99C47B}"/>
              </c:ext>
            </c:extLst>
          </c:dPt>
          <c:dPt>
            <c:idx val="152"/>
            <c:bubble3D val="0"/>
            <c:spPr>
              <a:solidFill>
                <a:schemeClr val="accent3">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31-5073-49D1-9893-2556DA99C47B}"/>
              </c:ext>
            </c:extLst>
          </c:dPt>
          <c:dPt>
            <c:idx val="153"/>
            <c:bubble3D val="0"/>
            <c:spPr>
              <a:solidFill>
                <a:schemeClr val="accent4">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33-5073-49D1-9893-2556DA99C47B}"/>
              </c:ext>
            </c:extLst>
          </c:dPt>
          <c:dPt>
            <c:idx val="154"/>
            <c:bubble3D val="0"/>
            <c:spPr>
              <a:solidFill>
                <a:schemeClr val="accent5">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35-5073-49D1-9893-2556DA99C47B}"/>
              </c:ext>
            </c:extLst>
          </c:dPt>
          <c:dPt>
            <c:idx val="155"/>
            <c:bubble3D val="0"/>
            <c:spPr>
              <a:solidFill>
                <a:schemeClr val="accent6">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37-5073-49D1-9893-2556DA99C47B}"/>
              </c:ext>
            </c:extLst>
          </c:dPt>
          <c:dPt>
            <c:idx val="156"/>
            <c:bubble3D val="0"/>
            <c:spPr>
              <a:solidFill>
                <a:schemeClr val="accent1">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39-5073-49D1-9893-2556DA99C47B}"/>
              </c:ext>
            </c:extLst>
          </c:dPt>
          <c:dPt>
            <c:idx val="157"/>
            <c:bubble3D val="0"/>
            <c:spPr>
              <a:solidFill>
                <a:schemeClr val="accent2">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3B-5073-49D1-9893-2556DA99C47B}"/>
              </c:ext>
            </c:extLst>
          </c:dPt>
          <c:dPt>
            <c:idx val="158"/>
            <c:bubble3D val="0"/>
            <c:spPr>
              <a:solidFill>
                <a:schemeClr val="accent3">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3D-5073-49D1-9893-2556DA99C47B}"/>
              </c:ext>
            </c:extLst>
          </c:dPt>
          <c:dPt>
            <c:idx val="159"/>
            <c:bubble3D val="0"/>
            <c:spPr>
              <a:solidFill>
                <a:schemeClr val="accent4">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3F-5073-49D1-9893-2556DA99C47B}"/>
              </c:ext>
            </c:extLst>
          </c:dPt>
          <c:dPt>
            <c:idx val="160"/>
            <c:bubble3D val="0"/>
            <c:spPr>
              <a:solidFill>
                <a:schemeClr val="accent5">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41-5073-49D1-9893-2556DA99C47B}"/>
              </c:ext>
            </c:extLst>
          </c:dPt>
          <c:dPt>
            <c:idx val="161"/>
            <c:bubble3D val="0"/>
            <c:spPr>
              <a:solidFill>
                <a:schemeClr val="accent6">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43-5073-49D1-9893-2556DA99C47B}"/>
              </c:ext>
            </c:extLst>
          </c:dPt>
          <c:dPt>
            <c:idx val="162"/>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45-5073-49D1-9893-2556DA99C47B}"/>
              </c:ext>
            </c:extLst>
          </c:dPt>
          <c:dPt>
            <c:idx val="163"/>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47-5073-49D1-9893-2556DA99C47B}"/>
              </c:ext>
            </c:extLst>
          </c:dPt>
          <c:dPt>
            <c:idx val="164"/>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49-5073-49D1-9893-2556DA99C47B}"/>
              </c:ext>
            </c:extLst>
          </c:dPt>
          <c:dPt>
            <c:idx val="165"/>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4B-5073-49D1-9893-2556DA99C47B}"/>
              </c:ext>
            </c:extLst>
          </c:dPt>
          <c:dPt>
            <c:idx val="166"/>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4D-5073-49D1-9893-2556DA99C47B}"/>
              </c:ext>
            </c:extLst>
          </c:dPt>
          <c:dPt>
            <c:idx val="167"/>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4F-5073-49D1-9893-2556DA99C47B}"/>
              </c:ext>
            </c:extLst>
          </c:dPt>
          <c:dPt>
            <c:idx val="168"/>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51-5073-49D1-9893-2556DA99C47B}"/>
              </c:ext>
            </c:extLst>
          </c:dPt>
          <c:dPt>
            <c:idx val="169"/>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53-5073-49D1-9893-2556DA99C47B}"/>
              </c:ext>
            </c:extLst>
          </c:dPt>
          <c:dPt>
            <c:idx val="170"/>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55-5073-49D1-9893-2556DA99C47B}"/>
              </c:ext>
            </c:extLst>
          </c:dPt>
          <c:dPt>
            <c:idx val="171"/>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57-5073-49D1-9893-2556DA99C47B}"/>
              </c:ext>
            </c:extLst>
          </c:dPt>
          <c:dPt>
            <c:idx val="172"/>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59-5073-49D1-9893-2556DA99C47B}"/>
              </c:ext>
            </c:extLst>
          </c:dPt>
          <c:dPt>
            <c:idx val="173"/>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5B-5073-49D1-9893-2556DA99C47B}"/>
              </c:ext>
            </c:extLst>
          </c:dPt>
          <c:dPt>
            <c:idx val="174"/>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5D-5073-49D1-9893-2556DA99C47B}"/>
              </c:ext>
            </c:extLst>
          </c:dPt>
          <c:dPt>
            <c:idx val="175"/>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5F-5073-49D1-9893-2556DA99C47B}"/>
              </c:ext>
            </c:extLst>
          </c:dPt>
          <c:dPt>
            <c:idx val="176"/>
            <c:bubble3D val="0"/>
            <c:spPr>
              <a:solidFill>
                <a:schemeClr val="accent3">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61-5073-49D1-9893-2556DA99C47B}"/>
              </c:ext>
            </c:extLst>
          </c:dPt>
          <c:dPt>
            <c:idx val="177"/>
            <c:bubble3D val="0"/>
            <c:spPr>
              <a:solidFill>
                <a:schemeClr val="accent4">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63-5073-49D1-9893-2556DA99C47B}"/>
              </c:ext>
            </c:extLst>
          </c:dPt>
          <c:dPt>
            <c:idx val="178"/>
            <c:bubble3D val="0"/>
            <c:spPr>
              <a:solidFill>
                <a:schemeClr val="accent5">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65-5073-49D1-9893-2556DA99C47B}"/>
              </c:ext>
            </c:extLst>
          </c:dPt>
          <c:dPt>
            <c:idx val="179"/>
            <c:bubble3D val="0"/>
            <c:spPr>
              <a:solidFill>
                <a:schemeClr val="accent6">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67-5073-49D1-9893-2556DA99C47B}"/>
              </c:ext>
            </c:extLst>
          </c:dPt>
          <c:dPt>
            <c:idx val="180"/>
            <c:bubble3D val="0"/>
            <c:spPr>
              <a:solidFill>
                <a:schemeClr val="accent1">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69-5073-49D1-9893-2556DA99C47B}"/>
              </c:ext>
            </c:extLst>
          </c:dPt>
          <c:dPt>
            <c:idx val="181"/>
            <c:bubble3D val="0"/>
            <c:spPr>
              <a:solidFill>
                <a:schemeClr val="accent2">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6B-5073-49D1-9893-2556DA99C47B}"/>
              </c:ext>
            </c:extLst>
          </c:dPt>
          <c:dPt>
            <c:idx val="182"/>
            <c:bubble3D val="0"/>
            <c:spPr>
              <a:solidFill>
                <a:schemeClr val="accent3">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6D-5073-49D1-9893-2556DA99C47B}"/>
              </c:ext>
            </c:extLst>
          </c:dPt>
          <c:dPt>
            <c:idx val="183"/>
            <c:bubble3D val="0"/>
            <c:spPr>
              <a:solidFill>
                <a:schemeClr val="accent4">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6F-5073-49D1-9893-2556DA99C47B}"/>
              </c:ext>
            </c:extLst>
          </c:dPt>
          <c:dPt>
            <c:idx val="184"/>
            <c:bubble3D val="0"/>
            <c:spPr>
              <a:solidFill>
                <a:schemeClr val="accent5">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71-5073-49D1-9893-2556DA99C47B}"/>
              </c:ext>
            </c:extLst>
          </c:dPt>
          <c:dPt>
            <c:idx val="185"/>
            <c:bubble3D val="0"/>
            <c:spPr>
              <a:solidFill>
                <a:schemeClr val="accent6">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73-5073-49D1-9893-2556DA99C47B}"/>
              </c:ext>
            </c:extLst>
          </c:dPt>
          <c:dPt>
            <c:idx val="186"/>
            <c:bubble3D val="0"/>
            <c:spPr>
              <a:solidFill>
                <a:schemeClr val="accent1">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75-5073-49D1-9893-2556DA99C47B}"/>
              </c:ext>
            </c:extLst>
          </c:dPt>
          <c:dPt>
            <c:idx val="187"/>
            <c:bubble3D val="0"/>
            <c:spPr>
              <a:solidFill>
                <a:schemeClr val="accent2">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77-5073-49D1-9893-2556DA99C47B}"/>
              </c:ext>
            </c:extLst>
          </c:dPt>
          <c:dPt>
            <c:idx val="188"/>
            <c:bubble3D val="0"/>
            <c:spPr>
              <a:solidFill>
                <a:schemeClr val="accent3">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79-5073-49D1-9893-2556DA99C47B}"/>
              </c:ext>
            </c:extLst>
          </c:dPt>
          <c:dPt>
            <c:idx val="189"/>
            <c:bubble3D val="0"/>
            <c:spPr>
              <a:solidFill>
                <a:schemeClr val="accent4">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7B-5073-49D1-9893-2556DA99C47B}"/>
              </c:ext>
            </c:extLst>
          </c:dPt>
          <c:dPt>
            <c:idx val="190"/>
            <c:bubble3D val="0"/>
            <c:spPr>
              <a:solidFill>
                <a:schemeClr val="accent5">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7D-5073-49D1-9893-2556DA99C47B}"/>
              </c:ext>
            </c:extLst>
          </c:dPt>
          <c:dPt>
            <c:idx val="191"/>
            <c:bubble3D val="0"/>
            <c:spPr>
              <a:solidFill>
                <a:schemeClr val="accent6">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7F-5073-49D1-9893-2556DA99C47B}"/>
              </c:ext>
            </c:extLst>
          </c:dPt>
          <c:dPt>
            <c:idx val="192"/>
            <c:bubble3D val="0"/>
            <c:spPr>
              <a:solidFill>
                <a:schemeClr val="accent1">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81-5073-49D1-9893-2556DA99C47B}"/>
              </c:ext>
            </c:extLst>
          </c:dPt>
          <c:dPt>
            <c:idx val="193"/>
            <c:bubble3D val="0"/>
            <c:spPr>
              <a:solidFill>
                <a:schemeClr val="accent2">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83-5073-49D1-9893-2556DA99C47B}"/>
              </c:ext>
            </c:extLst>
          </c:dPt>
          <c:dPt>
            <c:idx val="194"/>
            <c:bubble3D val="0"/>
            <c:spPr>
              <a:solidFill>
                <a:schemeClr val="accent3">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85-5073-49D1-9893-2556DA99C47B}"/>
              </c:ext>
            </c:extLst>
          </c:dPt>
          <c:dPt>
            <c:idx val="195"/>
            <c:bubble3D val="0"/>
            <c:spPr>
              <a:solidFill>
                <a:schemeClr val="accent4">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87-5073-49D1-9893-2556DA99C47B}"/>
              </c:ext>
            </c:extLst>
          </c:dPt>
          <c:dPt>
            <c:idx val="196"/>
            <c:bubble3D val="0"/>
            <c:spPr>
              <a:solidFill>
                <a:schemeClr val="accent5">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89-5073-49D1-9893-2556DA99C47B}"/>
              </c:ext>
            </c:extLst>
          </c:dPt>
          <c:dPt>
            <c:idx val="197"/>
            <c:bubble3D val="0"/>
            <c:spPr>
              <a:solidFill>
                <a:schemeClr val="accent6">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8B-5073-49D1-9893-2556DA99C47B}"/>
              </c:ext>
            </c:extLst>
          </c:dPt>
          <c:dPt>
            <c:idx val="198"/>
            <c:bubble3D val="0"/>
            <c:spPr>
              <a:solidFill>
                <a:schemeClr val="accent1">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8D-5073-49D1-9893-2556DA99C47B}"/>
              </c:ext>
            </c:extLst>
          </c:dPt>
          <c:dPt>
            <c:idx val="199"/>
            <c:bubble3D val="0"/>
            <c:spPr>
              <a:solidFill>
                <a:schemeClr val="accent2">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8F-5073-49D1-9893-2556DA99C47B}"/>
              </c:ext>
            </c:extLst>
          </c:dPt>
          <c:dPt>
            <c:idx val="200"/>
            <c:bubble3D val="0"/>
            <c:spPr>
              <a:solidFill>
                <a:schemeClr val="accent3">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91-5073-49D1-9893-2556DA99C47B}"/>
              </c:ext>
            </c:extLst>
          </c:dPt>
          <c:dPt>
            <c:idx val="201"/>
            <c:bubble3D val="0"/>
            <c:spPr>
              <a:solidFill>
                <a:schemeClr val="accent4">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93-5073-49D1-9893-2556DA99C47B}"/>
              </c:ext>
            </c:extLst>
          </c:dPt>
          <c:dPt>
            <c:idx val="202"/>
            <c:bubble3D val="0"/>
            <c:spPr>
              <a:solidFill>
                <a:schemeClr val="accent5">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95-5073-49D1-9893-2556DA99C47B}"/>
              </c:ext>
            </c:extLst>
          </c:dPt>
          <c:dPt>
            <c:idx val="203"/>
            <c:bubble3D val="0"/>
            <c:spPr>
              <a:solidFill>
                <a:schemeClr val="accent6">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97-5073-49D1-9893-2556DA99C47B}"/>
              </c:ext>
            </c:extLst>
          </c:dPt>
          <c:dPt>
            <c:idx val="204"/>
            <c:bubble3D val="0"/>
            <c:spPr>
              <a:solidFill>
                <a:schemeClr val="accent1">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99-5073-49D1-9893-2556DA99C47B}"/>
              </c:ext>
            </c:extLst>
          </c:dPt>
          <c:dPt>
            <c:idx val="205"/>
            <c:bubble3D val="0"/>
            <c:spPr>
              <a:solidFill>
                <a:schemeClr val="accent2">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9B-5073-49D1-9893-2556DA99C47B}"/>
              </c:ext>
            </c:extLst>
          </c:dPt>
          <c:dPt>
            <c:idx val="206"/>
            <c:bubble3D val="0"/>
            <c:spPr>
              <a:solidFill>
                <a:schemeClr val="accent3">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9D-5073-49D1-9893-2556DA99C47B}"/>
              </c:ext>
            </c:extLst>
          </c:dPt>
          <c:dPt>
            <c:idx val="207"/>
            <c:bubble3D val="0"/>
            <c:spPr>
              <a:solidFill>
                <a:schemeClr val="accent4">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9F-5073-49D1-9893-2556DA99C47B}"/>
              </c:ext>
            </c:extLst>
          </c:dPt>
          <c:dPt>
            <c:idx val="208"/>
            <c:bubble3D val="0"/>
            <c:spPr>
              <a:solidFill>
                <a:schemeClr val="accent5">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A1-5073-49D1-9893-2556DA99C47B}"/>
              </c:ext>
            </c:extLst>
          </c:dPt>
          <c:dPt>
            <c:idx val="209"/>
            <c:bubble3D val="0"/>
            <c:spPr>
              <a:solidFill>
                <a:schemeClr val="accent6">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A3-5073-49D1-9893-2556DA99C47B}"/>
              </c:ext>
            </c:extLst>
          </c:dPt>
          <c:dPt>
            <c:idx val="210"/>
            <c:bubble3D val="0"/>
            <c:spPr>
              <a:solidFill>
                <a:schemeClr val="accent1">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A5-5073-49D1-9893-2556DA99C47B}"/>
              </c:ext>
            </c:extLst>
          </c:dPt>
          <c:dPt>
            <c:idx val="211"/>
            <c:bubble3D val="0"/>
            <c:spPr>
              <a:solidFill>
                <a:schemeClr val="accent2">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A7-5073-49D1-9893-2556DA99C47B}"/>
              </c:ext>
            </c:extLst>
          </c:dPt>
          <c:dPt>
            <c:idx val="212"/>
            <c:bubble3D val="0"/>
            <c:spPr>
              <a:solidFill>
                <a:schemeClr val="accent3">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A9-5073-49D1-9893-2556DA99C47B}"/>
              </c:ext>
            </c:extLst>
          </c:dPt>
          <c:dPt>
            <c:idx val="213"/>
            <c:bubble3D val="0"/>
            <c:spPr>
              <a:solidFill>
                <a:schemeClr val="accent4">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AB-5073-49D1-9893-2556DA99C47B}"/>
              </c:ext>
            </c:extLst>
          </c:dPt>
          <c:dPt>
            <c:idx val="214"/>
            <c:bubble3D val="0"/>
            <c:spPr>
              <a:solidFill>
                <a:schemeClr val="accent5">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AD-5073-49D1-9893-2556DA99C47B}"/>
              </c:ext>
            </c:extLst>
          </c:dPt>
          <c:dPt>
            <c:idx val="215"/>
            <c:bubble3D val="0"/>
            <c:spPr>
              <a:solidFill>
                <a:schemeClr val="accent6">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AF-5073-49D1-9893-2556DA99C47B}"/>
              </c:ext>
            </c:extLst>
          </c:dPt>
          <c:dPt>
            <c:idx val="216"/>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B1-5073-49D1-9893-2556DA99C47B}"/>
              </c:ext>
            </c:extLst>
          </c:dPt>
          <c:dPt>
            <c:idx val="217"/>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B3-5073-49D1-9893-2556DA99C47B}"/>
              </c:ext>
            </c:extLst>
          </c:dPt>
          <c:dPt>
            <c:idx val="218"/>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B5-5073-49D1-9893-2556DA99C47B}"/>
              </c:ext>
            </c:extLst>
          </c:dPt>
          <c:dPt>
            <c:idx val="219"/>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B7-5073-49D1-9893-2556DA99C47B}"/>
              </c:ext>
            </c:extLst>
          </c:dPt>
          <c:dPt>
            <c:idx val="220"/>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B9-5073-49D1-9893-2556DA99C47B}"/>
              </c:ext>
            </c:extLst>
          </c:dPt>
          <c:dPt>
            <c:idx val="221"/>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BB-5073-49D1-9893-2556DA99C47B}"/>
              </c:ext>
            </c:extLst>
          </c:dPt>
          <c:dPt>
            <c:idx val="222"/>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BD-5073-49D1-9893-2556DA99C47B}"/>
              </c:ext>
            </c:extLst>
          </c:dPt>
          <c:dPt>
            <c:idx val="223"/>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BF-5073-49D1-9893-2556DA99C47B}"/>
              </c:ext>
            </c:extLst>
          </c:dPt>
          <c:dPt>
            <c:idx val="224"/>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C1-5073-49D1-9893-2556DA99C47B}"/>
              </c:ext>
            </c:extLst>
          </c:dPt>
          <c:dPt>
            <c:idx val="225"/>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C3-5073-49D1-9893-2556DA99C47B}"/>
              </c:ext>
            </c:extLst>
          </c:dPt>
          <c:dPt>
            <c:idx val="226"/>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C5-5073-49D1-9893-2556DA99C47B}"/>
              </c:ext>
            </c:extLst>
          </c:dPt>
          <c:dPt>
            <c:idx val="227"/>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C7-5073-49D1-9893-2556DA99C47B}"/>
              </c:ext>
            </c:extLst>
          </c:dPt>
          <c:dPt>
            <c:idx val="228"/>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C9-5073-49D1-9893-2556DA99C47B}"/>
              </c:ext>
            </c:extLst>
          </c:dPt>
          <c:dPt>
            <c:idx val="229"/>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CB-5073-49D1-9893-2556DA99C47B}"/>
              </c:ext>
            </c:extLst>
          </c:dPt>
          <c:dPt>
            <c:idx val="230"/>
            <c:bubble3D val="0"/>
            <c:spPr>
              <a:solidFill>
                <a:schemeClr val="accent3">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CD-5073-49D1-9893-2556DA99C47B}"/>
              </c:ext>
            </c:extLst>
          </c:dPt>
          <c:dPt>
            <c:idx val="231"/>
            <c:bubble3D val="0"/>
            <c:spPr>
              <a:solidFill>
                <a:schemeClr val="accent4">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CF-5073-49D1-9893-2556DA99C47B}"/>
              </c:ext>
            </c:extLst>
          </c:dPt>
          <c:dPt>
            <c:idx val="232"/>
            <c:bubble3D val="0"/>
            <c:spPr>
              <a:solidFill>
                <a:schemeClr val="accent5">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D1-5073-49D1-9893-2556DA99C47B}"/>
              </c:ext>
            </c:extLst>
          </c:dPt>
          <c:dPt>
            <c:idx val="233"/>
            <c:bubble3D val="0"/>
            <c:spPr>
              <a:solidFill>
                <a:schemeClr val="accent6">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D3-5073-49D1-9893-2556DA99C47B}"/>
              </c:ext>
            </c:extLst>
          </c:dPt>
          <c:dPt>
            <c:idx val="234"/>
            <c:bubble3D val="0"/>
            <c:spPr>
              <a:solidFill>
                <a:schemeClr val="accent1">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D5-5073-49D1-9893-2556DA99C47B}"/>
              </c:ext>
            </c:extLst>
          </c:dPt>
          <c:dPt>
            <c:idx val="235"/>
            <c:bubble3D val="0"/>
            <c:spPr>
              <a:solidFill>
                <a:schemeClr val="accent2">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D7-5073-49D1-9893-2556DA99C47B}"/>
              </c:ext>
            </c:extLst>
          </c:dPt>
          <c:dPt>
            <c:idx val="236"/>
            <c:bubble3D val="0"/>
            <c:spPr>
              <a:solidFill>
                <a:schemeClr val="accent3">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D9-5073-49D1-9893-2556DA99C47B}"/>
              </c:ext>
            </c:extLst>
          </c:dPt>
          <c:dPt>
            <c:idx val="237"/>
            <c:bubble3D val="0"/>
            <c:spPr>
              <a:solidFill>
                <a:schemeClr val="accent4">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DB-5073-49D1-9893-2556DA99C47B}"/>
              </c:ext>
            </c:extLst>
          </c:dPt>
          <c:dPt>
            <c:idx val="238"/>
            <c:bubble3D val="0"/>
            <c:spPr>
              <a:solidFill>
                <a:schemeClr val="accent5">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DD-5073-49D1-9893-2556DA99C47B}"/>
              </c:ext>
            </c:extLst>
          </c:dPt>
          <c:dPt>
            <c:idx val="239"/>
            <c:bubble3D val="0"/>
            <c:spPr>
              <a:solidFill>
                <a:schemeClr val="accent6">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DF-5073-49D1-9893-2556DA99C47B}"/>
              </c:ext>
            </c:extLst>
          </c:dPt>
          <c:dPt>
            <c:idx val="240"/>
            <c:bubble3D val="0"/>
            <c:spPr>
              <a:solidFill>
                <a:schemeClr val="accent1">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E1-5073-49D1-9893-2556DA99C47B}"/>
              </c:ext>
            </c:extLst>
          </c:dPt>
          <c:dPt>
            <c:idx val="241"/>
            <c:bubble3D val="0"/>
            <c:spPr>
              <a:solidFill>
                <a:schemeClr val="accent2">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E3-5073-49D1-9893-2556DA99C47B}"/>
              </c:ext>
            </c:extLst>
          </c:dPt>
          <c:dPt>
            <c:idx val="242"/>
            <c:bubble3D val="0"/>
            <c:spPr>
              <a:solidFill>
                <a:schemeClr val="accent3">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E5-5073-49D1-9893-2556DA99C47B}"/>
              </c:ext>
            </c:extLst>
          </c:dPt>
          <c:dPt>
            <c:idx val="243"/>
            <c:bubble3D val="0"/>
            <c:spPr>
              <a:solidFill>
                <a:schemeClr val="accent4">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E7-5073-49D1-9893-2556DA99C47B}"/>
              </c:ext>
            </c:extLst>
          </c:dPt>
          <c:dPt>
            <c:idx val="244"/>
            <c:bubble3D val="0"/>
            <c:spPr>
              <a:solidFill>
                <a:schemeClr val="accent5">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E9-5073-49D1-9893-2556DA99C47B}"/>
              </c:ext>
            </c:extLst>
          </c:dPt>
          <c:dPt>
            <c:idx val="245"/>
            <c:bubble3D val="0"/>
            <c:spPr>
              <a:solidFill>
                <a:schemeClr val="accent6">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EB-5073-49D1-9893-2556DA99C47B}"/>
              </c:ext>
            </c:extLst>
          </c:dPt>
          <c:dPt>
            <c:idx val="246"/>
            <c:bubble3D val="0"/>
            <c:spPr>
              <a:solidFill>
                <a:schemeClr val="accent1">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ED-5073-49D1-9893-2556DA99C47B}"/>
              </c:ext>
            </c:extLst>
          </c:dPt>
          <c:dPt>
            <c:idx val="247"/>
            <c:bubble3D val="0"/>
            <c:spPr>
              <a:solidFill>
                <a:schemeClr val="accent2">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EF-5073-49D1-9893-2556DA99C47B}"/>
              </c:ext>
            </c:extLst>
          </c:dPt>
          <c:dPt>
            <c:idx val="248"/>
            <c:bubble3D val="0"/>
            <c:spPr>
              <a:solidFill>
                <a:schemeClr val="accent3">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F1-5073-49D1-9893-2556DA99C47B}"/>
              </c:ext>
            </c:extLst>
          </c:dPt>
          <c:dPt>
            <c:idx val="249"/>
            <c:bubble3D val="0"/>
            <c:spPr>
              <a:solidFill>
                <a:schemeClr val="accent4">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F3-5073-49D1-9893-2556DA99C47B}"/>
              </c:ext>
            </c:extLst>
          </c:dPt>
          <c:dPt>
            <c:idx val="250"/>
            <c:bubble3D val="0"/>
            <c:spPr>
              <a:solidFill>
                <a:schemeClr val="accent5">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F5-5073-49D1-9893-2556DA99C47B}"/>
              </c:ext>
            </c:extLst>
          </c:dPt>
          <c:dPt>
            <c:idx val="251"/>
            <c:bubble3D val="0"/>
            <c:spPr>
              <a:solidFill>
                <a:schemeClr val="accent6">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F7-5073-49D1-9893-2556DA99C47B}"/>
              </c:ext>
            </c:extLst>
          </c:dPt>
          <c:dPt>
            <c:idx val="252"/>
            <c:bubble3D val="0"/>
            <c:spPr>
              <a:solidFill>
                <a:schemeClr val="accent1">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F9-5073-49D1-9893-2556DA99C47B}"/>
              </c:ext>
            </c:extLst>
          </c:dPt>
          <c:dPt>
            <c:idx val="253"/>
            <c:bubble3D val="0"/>
            <c:spPr>
              <a:solidFill>
                <a:schemeClr val="accent2">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FB-5073-49D1-9893-2556DA99C47B}"/>
              </c:ext>
            </c:extLst>
          </c:dPt>
          <c:dPt>
            <c:idx val="254"/>
            <c:bubble3D val="0"/>
            <c:spPr>
              <a:solidFill>
                <a:schemeClr val="accent3">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FD-5073-49D1-9893-2556DA99C47B}"/>
              </c:ext>
            </c:extLst>
          </c:dPt>
          <c:dPt>
            <c:idx val="255"/>
            <c:bubble3D val="0"/>
            <c:spPr>
              <a:solidFill>
                <a:schemeClr val="accent4">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FF-5073-49D1-9893-2556DA99C47B}"/>
              </c:ext>
            </c:extLst>
          </c:dPt>
          <c:dPt>
            <c:idx val="256"/>
            <c:bubble3D val="0"/>
            <c:spPr>
              <a:solidFill>
                <a:schemeClr val="accent5">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01-5073-49D1-9893-2556DA99C47B}"/>
              </c:ext>
            </c:extLst>
          </c:dPt>
          <c:dPt>
            <c:idx val="257"/>
            <c:bubble3D val="0"/>
            <c:spPr>
              <a:solidFill>
                <a:schemeClr val="accent6">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03-5073-49D1-9893-2556DA99C47B}"/>
              </c:ext>
            </c:extLst>
          </c:dPt>
          <c:dPt>
            <c:idx val="258"/>
            <c:bubble3D val="0"/>
            <c:spPr>
              <a:solidFill>
                <a:schemeClr val="accent1">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05-5073-49D1-9893-2556DA99C47B}"/>
              </c:ext>
            </c:extLst>
          </c:dPt>
          <c:dPt>
            <c:idx val="259"/>
            <c:bubble3D val="0"/>
            <c:spPr>
              <a:solidFill>
                <a:schemeClr val="accent2">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07-5073-49D1-9893-2556DA99C47B}"/>
              </c:ext>
            </c:extLst>
          </c:dPt>
          <c:dPt>
            <c:idx val="260"/>
            <c:bubble3D val="0"/>
            <c:spPr>
              <a:solidFill>
                <a:schemeClr val="accent3">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09-5073-49D1-9893-2556DA99C47B}"/>
              </c:ext>
            </c:extLst>
          </c:dPt>
          <c:dPt>
            <c:idx val="261"/>
            <c:bubble3D val="0"/>
            <c:spPr>
              <a:solidFill>
                <a:schemeClr val="accent4">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0B-5073-49D1-9893-2556DA99C47B}"/>
              </c:ext>
            </c:extLst>
          </c:dPt>
          <c:dPt>
            <c:idx val="262"/>
            <c:bubble3D val="0"/>
            <c:spPr>
              <a:solidFill>
                <a:schemeClr val="accent5">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0D-5073-49D1-9893-2556DA99C47B}"/>
              </c:ext>
            </c:extLst>
          </c:dPt>
          <c:dPt>
            <c:idx val="263"/>
            <c:bubble3D val="0"/>
            <c:spPr>
              <a:solidFill>
                <a:schemeClr val="accent6">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0F-5073-49D1-9893-2556DA99C47B}"/>
              </c:ext>
            </c:extLst>
          </c:dPt>
          <c:dPt>
            <c:idx val="264"/>
            <c:bubble3D val="0"/>
            <c:spPr>
              <a:solidFill>
                <a:schemeClr val="accent1">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11-5073-49D1-9893-2556DA99C47B}"/>
              </c:ext>
            </c:extLst>
          </c:dPt>
          <c:dPt>
            <c:idx val="265"/>
            <c:bubble3D val="0"/>
            <c:spPr>
              <a:solidFill>
                <a:schemeClr val="accent2">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13-5073-49D1-9893-2556DA99C47B}"/>
              </c:ext>
            </c:extLst>
          </c:dPt>
          <c:dPt>
            <c:idx val="266"/>
            <c:bubble3D val="0"/>
            <c:spPr>
              <a:solidFill>
                <a:schemeClr val="accent3">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15-5073-49D1-9893-2556DA99C47B}"/>
              </c:ext>
            </c:extLst>
          </c:dPt>
          <c:dPt>
            <c:idx val="267"/>
            <c:bubble3D val="0"/>
            <c:spPr>
              <a:solidFill>
                <a:schemeClr val="accent4">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17-5073-49D1-9893-2556DA99C47B}"/>
              </c:ext>
            </c:extLst>
          </c:dPt>
          <c:dPt>
            <c:idx val="268"/>
            <c:bubble3D val="0"/>
            <c:spPr>
              <a:solidFill>
                <a:schemeClr val="accent5">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19-5073-49D1-9893-2556DA99C47B}"/>
              </c:ext>
            </c:extLst>
          </c:dPt>
          <c:dPt>
            <c:idx val="269"/>
            <c:bubble3D val="0"/>
            <c:spPr>
              <a:solidFill>
                <a:schemeClr val="accent6">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1B-5073-49D1-9893-2556DA99C47B}"/>
              </c:ext>
            </c:extLst>
          </c:dPt>
          <c:dPt>
            <c:idx val="27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1D-5073-49D1-9893-2556DA99C47B}"/>
              </c:ext>
            </c:extLst>
          </c:dPt>
          <c:dPt>
            <c:idx val="27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1F-5073-49D1-9893-2556DA99C47B}"/>
              </c:ext>
            </c:extLst>
          </c:dPt>
          <c:dPt>
            <c:idx val="27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21-5073-49D1-9893-2556DA99C47B}"/>
              </c:ext>
            </c:extLst>
          </c:dPt>
          <c:dPt>
            <c:idx val="27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23-5073-49D1-9893-2556DA99C47B}"/>
              </c:ext>
            </c:extLst>
          </c:dPt>
          <c:dPt>
            <c:idx val="27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25-5073-49D1-9893-2556DA99C47B}"/>
              </c:ext>
            </c:extLst>
          </c:dPt>
          <c:dPt>
            <c:idx val="27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27-5073-49D1-9893-2556DA99C47B}"/>
              </c:ext>
            </c:extLst>
          </c:dPt>
          <c:dPt>
            <c:idx val="27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29-5073-49D1-9893-2556DA99C47B}"/>
              </c:ext>
            </c:extLst>
          </c:dPt>
          <c:dPt>
            <c:idx val="27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2B-5073-49D1-9893-2556DA99C47B}"/>
              </c:ext>
            </c:extLst>
          </c:dPt>
          <c:dPt>
            <c:idx val="27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2D-5073-49D1-9893-2556DA99C47B}"/>
              </c:ext>
            </c:extLst>
          </c:dPt>
          <c:dPt>
            <c:idx val="27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2F-5073-49D1-9893-2556DA99C47B}"/>
              </c:ext>
            </c:extLst>
          </c:dPt>
          <c:dPt>
            <c:idx val="280"/>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31-5073-49D1-9893-2556DA99C47B}"/>
              </c:ext>
            </c:extLst>
          </c:dPt>
          <c:dPt>
            <c:idx val="281"/>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33-5073-49D1-9893-2556DA99C47B}"/>
              </c:ext>
            </c:extLst>
          </c:dPt>
          <c:dPt>
            <c:idx val="282"/>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35-5073-49D1-9893-2556DA99C47B}"/>
              </c:ext>
            </c:extLst>
          </c:dPt>
          <c:dPt>
            <c:idx val="283"/>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37-5073-49D1-9893-2556DA99C47B}"/>
              </c:ext>
            </c:extLst>
          </c:dPt>
          <c:dPt>
            <c:idx val="284"/>
            <c:bubble3D val="0"/>
            <c:spPr>
              <a:solidFill>
                <a:schemeClr val="accent3">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39-5073-49D1-9893-2556DA99C47B}"/>
              </c:ext>
            </c:extLst>
          </c:dPt>
          <c:dPt>
            <c:idx val="285"/>
            <c:bubble3D val="0"/>
            <c:spPr>
              <a:solidFill>
                <a:schemeClr val="accent4">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3B-5073-49D1-9893-2556DA99C47B}"/>
              </c:ext>
            </c:extLst>
          </c:dPt>
          <c:dPt>
            <c:idx val="286"/>
            <c:bubble3D val="0"/>
            <c:spPr>
              <a:solidFill>
                <a:schemeClr val="accent5">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3D-5073-49D1-9893-2556DA99C47B}"/>
              </c:ext>
            </c:extLst>
          </c:dPt>
          <c:dPt>
            <c:idx val="287"/>
            <c:bubble3D val="0"/>
            <c:spPr>
              <a:solidFill>
                <a:schemeClr val="accent6">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3F-5073-49D1-9893-2556DA99C47B}"/>
              </c:ext>
            </c:extLst>
          </c:dPt>
          <c:dPt>
            <c:idx val="288"/>
            <c:bubble3D val="0"/>
            <c:spPr>
              <a:solidFill>
                <a:schemeClr val="accent1">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41-5073-49D1-9893-2556DA99C47B}"/>
              </c:ext>
            </c:extLst>
          </c:dPt>
          <c:dPt>
            <c:idx val="289"/>
            <c:bubble3D val="0"/>
            <c:spPr>
              <a:solidFill>
                <a:schemeClr val="accent2">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43-5073-49D1-9893-2556DA99C47B}"/>
              </c:ext>
            </c:extLst>
          </c:dPt>
          <c:dPt>
            <c:idx val="290"/>
            <c:bubble3D val="0"/>
            <c:spPr>
              <a:solidFill>
                <a:schemeClr val="accent3">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45-5073-49D1-9893-2556DA99C47B}"/>
              </c:ext>
            </c:extLst>
          </c:dPt>
          <c:dPt>
            <c:idx val="291"/>
            <c:bubble3D val="0"/>
            <c:spPr>
              <a:solidFill>
                <a:schemeClr val="accent4">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47-5073-49D1-9893-2556DA99C47B}"/>
              </c:ext>
            </c:extLst>
          </c:dPt>
          <c:dPt>
            <c:idx val="292"/>
            <c:bubble3D val="0"/>
            <c:spPr>
              <a:solidFill>
                <a:schemeClr val="accent5">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49-5073-49D1-9893-2556DA99C47B}"/>
              </c:ext>
            </c:extLst>
          </c:dPt>
          <c:dPt>
            <c:idx val="293"/>
            <c:bubble3D val="0"/>
            <c:spPr>
              <a:solidFill>
                <a:schemeClr val="accent6">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4B-5073-49D1-9893-2556DA99C47B}"/>
              </c:ext>
            </c:extLst>
          </c:dPt>
          <c:dPt>
            <c:idx val="294"/>
            <c:bubble3D val="0"/>
            <c:spPr>
              <a:solidFill>
                <a:schemeClr val="accent1">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4D-5073-49D1-9893-2556DA99C47B}"/>
              </c:ext>
            </c:extLst>
          </c:dPt>
          <c:dPt>
            <c:idx val="295"/>
            <c:bubble3D val="0"/>
            <c:spPr>
              <a:solidFill>
                <a:schemeClr val="accent2">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4F-5073-49D1-9893-2556DA99C47B}"/>
              </c:ext>
            </c:extLst>
          </c:dPt>
          <c:dPt>
            <c:idx val="296"/>
            <c:bubble3D val="0"/>
            <c:spPr>
              <a:solidFill>
                <a:schemeClr val="accent3">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51-5073-49D1-9893-2556DA99C47B}"/>
              </c:ext>
            </c:extLst>
          </c:dPt>
          <c:dPt>
            <c:idx val="297"/>
            <c:bubble3D val="0"/>
            <c:spPr>
              <a:solidFill>
                <a:schemeClr val="accent4">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53-5073-49D1-9893-2556DA99C47B}"/>
              </c:ext>
            </c:extLst>
          </c:dPt>
          <c:dPt>
            <c:idx val="298"/>
            <c:bubble3D val="0"/>
            <c:spPr>
              <a:solidFill>
                <a:schemeClr val="accent5">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55-5073-49D1-9893-2556DA99C47B}"/>
              </c:ext>
            </c:extLst>
          </c:dPt>
          <c:dPt>
            <c:idx val="299"/>
            <c:bubble3D val="0"/>
            <c:spPr>
              <a:solidFill>
                <a:schemeClr val="accent6">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57-5073-49D1-9893-2556DA99C47B}"/>
              </c:ext>
            </c:extLst>
          </c:dPt>
          <c:dPt>
            <c:idx val="300"/>
            <c:bubble3D val="0"/>
            <c:spPr>
              <a:solidFill>
                <a:schemeClr val="accent1">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59-5073-49D1-9893-2556DA99C47B}"/>
              </c:ext>
            </c:extLst>
          </c:dPt>
          <c:dPt>
            <c:idx val="301"/>
            <c:bubble3D val="0"/>
            <c:spPr>
              <a:solidFill>
                <a:schemeClr val="accent2">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5B-5073-49D1-9893-2556DA99C47B}"/>
              </c:ext>
            </c:extLst>
          </c:dPt>
          <c:dPt>
            <c:idx val="302"/>
            <c:bubble3D val="0"/>
            <c:spPr>
              <a:solidFill>
                <a:schemeClr val="accent3">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5D-5073-49D1-9893-2556DA99C47B}"/>
              </c:ext>
            </c:extLst>
          </c:dPt>
          <c:dPt>
            <c:idx val="303"/>
            <c:bubble3D val="0"/>
            <c:spPr>
              <a:solidFill>
                <a:schemeClr val="accent4">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5F-5073-49D1-9893-2556DA99C47B}"/>
              </c:ext>
            </c:extLst>
          </c:dPt>
          <c:dPt>
            <c:idx val="304"/>
            <c:bubble3D val="0"/>
            <c:spPr>
              <a:solidFill>
                <a:schemeClr val="accent5">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61-5073-49D1-9893-2556DA99C47B}"/>
              </c:ext>
            </c:extLst>
          </c:dPt>
          <c:dPt>
            <c:idx val="305"/>
            <c:bubble3D val="0"/>
            <c:spPr>
              <a:solidFill>
                <a:schemeClr val="accent6">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63-5073-49D1-9893-2556DA99C47B}"/>
              </c:ext>
            </c:extLst>
          </c:dPt>
          <c:dPt>
            <c:idx val="306"/>
            <c:bubble3D val="0"/>
            <c:spPr>
              <a:solidFill>
                <a:schemeClr val="accent1">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65-5073-49D1-9893-2556DA99C47B}"/>
              </c:ext>
            </c:extLst>
          </c:dPt>
          <c:dPt>
            <c:idx val="307"/>
            <c:bubble3D val="0"/>
            <c:spPr>
              <a:solidFill>
                <a:schemeClr val="accent2">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67-5073-49D1-9893-2556DA99C47B}"/>
              </c:ext>
            </c:extLst>
          </c:dPt>
          <c:dPt>
            <c:idx val="308"/>
            <c:bubble3D val="0"/>
            <c:spPr>
              <a:solidFill>
                <a:schemeClr val="accent3">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69-5073-49D1-9893-2556DA99C47B}"/>
              </c:ext>
            </c:extLst>
          </c:dPt>
          <c:dPt>
            <c:idx val="309"/>
            <c:bubble3D val="0"/>
            <c:spPr>
              <a:solidFill>
                <a:schemeClr val="accent4">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6B-5073-49D1-9893-2556DA99C47B}"/>
              </c:ext>
            </c:extLst>
          </c:dPt>
          <c:dPt>
            <c:idx val="310"/>
            <c:bubble3D val="0"/>
            <c:spPr>
              <a:solidFill>
                <a:schemeClr val="accent5">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6D-5073-49D1-9893-2556DA99C47B}"/>
              </c:ext>
            </c:extLst>
          </c:dPt>
          <c:dPt>
            <c:idx val="311"/>
            <c:bubble3D val="0"/>
            <c:spPr>
              <a:solidFill>
                <a:schemeClr val="accent6">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6F-5073-49D1-9893-2556DA99C47B}"/>
              </c:ext>
            </c:extLst>
          </c:dPt>
          <c:dPt>
            <c:idx val="312"/>
            <c:bubble3D val="0"/>
            <c:spPr>
              <a:solidFill>
                <a:schemeClr val="accent1">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71-5073-49D1-9893-2556DA99C47B}"/>
              </c:ext>
            </c:extLst>
          </c:dPt>
          <c:dPt>
            <c:idx val="313"/>
            <c:bubble3D val="0"/>
            <c:spPr>
              <a:solidFill>
                <a:schemeClr val="accent2">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73-5073-49D1-9893-2556DA99C47B}"/>
              </c:ext>
            </c:extLst>
          </c:dPt>
          <c:dPt>
            <c:idx val="314"/>
            <c:bubble3D val="0"/>
            <c:spPr>
              <a:solidFill>
                <a:schemeClr val="accent3">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75-5073-49D1-9893-2556DA99C47B}"/>
              </c:ext>
            </c:extLst>
          </c:dPt>
          <c:dPt>
            <c:idx val="315"/>
            <c:bubble3D val="0"/>
            <c:spPr>
              <a:solidFill>
                <a:schemeClr val="accent4">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77-5073-49D1-9893-2556DA99C47B}"/>
              </c:ext>
            </c:extLst>
          </c:dPt>
          <c:dPt>
            <c:idx val="316"/>
            <c:bubble3D val="0"/>
            <c:spPr>
              <a:solidFill>
                <a:schemeClr val="accent5">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79-5073-49D1-9893-2556DA99C47B}"/>
              </c:ext>
            </c:extLst>
          </c:dPt>
          <c:dPt>
            <c:idx val="317"/>
            <c:bubble3D val="0"/>
            <c:spPr>
              <a:solidFill>
                <a:schemeClr val="accent6">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7B-5073-49D1-9893-2556DA99C47B}"/>
              </c:ext>
            </c:extLst>
          </c:dPt>
          <c:dPt>
            <c:idx val="318"/>
            <c:bubble3D val="0"/>
            <c:spPr>
              <a:solidFill>
                <a:schemeClr val="accent1">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7D-5073-49D1-9893-2556DA99C47B}"/>
              </c:ext>
            </c:extLst>
          </c:dPt>
          <c:dPt>
            <c:idx val="319"/>
            <c:bubble3D val="0"/>
            <c:spPr>
              <a:solidFill>
                <a:schemeClr val="accent2">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7F-5073-49D1-9893-2556DA99C47B}"/>
              </c:ext>
            </c:extLst>
          </c:dPt>
          <c:dPt>
            <c:idx val="320"/>
            <c:bubble3D val="0"/>
            <c:spPr>
              <a:solidFill>
                <a:schemeClr val="accent3">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81-5073-49D1-9893-2556DA99C47B}"/>
              </c:ext>
            </c:extLst>
          </c:dPt>
          <c:dPt>
            <c:idx val="321"/>
            <c:bubble3D val="0"/>
            <c:spPr>
              <a:solidFill>
                <a:schemeClr val="accent4">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83-5073-49D1-9893-2556DA99C47B}"/>
              </c:ext>
            </c:extLst>
          </c:dPt>
          <c:dPt>
            <c:idx val="322"/>
            <c:bubble3D val="0"/>
            <c:spPr>
              <a:solidFill>
                <a:schemeClr val="accent5">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85-5073-49D1-9893-2556DA99C47B}"/>
              </c:ext>
            </c:extLst>
          </c:dPt>
          <c:dPt>
            <c:idx val="323"/>
            <c:bubble3D val="0"/>
            <c:spPr>
              <a:solidFill>
                <a:schemeClr val="accent6">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87-5073-49D1-9893-2556DA99C47B}"/>
              </c:ext>
            </c:extLst>
          </c:dPt>
          <c:dPt>
            <c:idx val="324"/>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89-5073-49D1-9893-2556DA99C47B}"/>
              </c:ext>
            </c:extLst>
          </c:dPt>
          <c:dPt>
            <c:idx val="325"/>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8B-5073-49D1-9893-2556DA99C47B}"/>
              </c:ext>
            </c:extLst>
          </c:dPt>
          <c:dPt>
            <c:idx val="326"/>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8D-5073-49D1-9893-2556DA99C47B}"/>
              </c:ext>
            </c:extLst>
          </c:dPt>
          <c:dPt>
            <c:idx val="327"/>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8F-5073-49D1-9893-2556DA99C47B}"/>
              </c:ext>
            </c:extLst>
          </c:dPt>
          <c:dPt>
            <c:idx val="328"/>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91-5073-49D1-9893-2556DA99C47B}"/>
              </c:ext>
            </c:extLst>
          </c:dPt>
          <c:dPt>
            <c:idx val="329"/>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93-5073-49D1-9893-2556DA99C47B}"/>
              </c:ext>
            </c:extLst>
          </c:dPt>
          <c:dPt>
            <c:idx val="330"/>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95-5073-49D1-9893-2556DA99C47B}"/>
              </c:ext>
            </c:extLst>
          </c:dPt>
          <c:dPt>
            <c:idx val="331"/>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97-5073-49D1-9893-2556DA99C47B}"/>
              </c:ext>
            </c:extLst>
          </c:dPt>
          <c:dPt>
            <c:idx val="332"/>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99-5073-49D1-9893-2556DA99C47B}"/>
              </c:ext>
            </c:extLst>
          </c:dPt>
          <c:dPt>
            <c:idx val="333"/>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9B-5073-49D1-9893-2556DA99C47B}"/>
              </c:ext>
            </c:extLst>
          </c:dPt>
          <c:dPt>
            <c:idx val="334"/>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9D-5073-49D1-9893-2556DA99C47B}"/>
              </c:ext>
            </c:extLst>
          </c:dPt>
          <c:dPt>
            <c:idx val="335"/>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9F-5073-49D1-9893-2556DA99C47B}"/>
              </c:ext>
            </c:extLst>
          </c:dPt>
          <c:dPt>
            <c:idx val="336"/>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A1-5073-49D1-9893-2556DA99C47B}"/>
              </c:ext>
            </c:extLst>
          </c:dPt>
          <c:dPt>
            <c:idx val="337"/>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A3-5073-49D1-9893-2556DA99C47B}"/>
              </c:ext>
            </c:extLst>
          </c:dPt>
          <c:dPt>
            <c:idx val="338"/>
            <c:bubble3D val="0"/>
            <c:spPr>
              <a:solidFill>
                <a:schemeClr val="accent3">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A5-5073-49D1-9893-2556DA99C47B}"/>
              </c:ext>
            </c:extLst>
          </c:dPt>
          <c:dPt>
            <c:idx val="339"/>
            <c:bubble3D val="0"/>
            <c:spPr>
              <a:solidFill>
                <a:schemeClr val="accent4">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A7-5073-49D1-9893-2556DA99C47B}"/>
              </c:ext>
            </c:extLst>
          </c:dPt>
          <c:dPt>
            <c:idx val="340"/>
            <c:bubble3D val="0"/>
            <c:spPr>
              <a:solidFill>
                <a:schemeClr val="accent5">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A9-5073-49D1-9893-2556DA99C47B}"/>
              </c:ext>
            </c:extLst>
          </c:dPt>
          <c:dPt>
            <c:idx val="341"/>
            <c:bubble3D val="0"/>
            <c:spPr>
              <a:solidFill>
                <a:schemeClr val="accent6">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AB-5073-49D1-9893-2556DA99C47B}"/>
              </c:ext>
            </c:extLst>
          </c:dPt>
          <c:dPt>
            <c:idx val="342"/>
            <c:bubble3D val="0"/>
            <c:spPr>
              <a:solidFill>
                <a:schemeClr val="accent1">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AD-5073-49D1-9893-2556DA99C47B}"/>
              </c:ext>
            </c:extLst>
          </c:dPt>
          <c:dPt>
            <c:idx val="343"/>
            <c:bubble3D val="0"/>
            <c:spPr>
              <a:solidFill>
                <a:schemeClr val="accent2">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AF-5073-49D1-9893-2556DA99C47B}"/>
              </c:ext>
            </c:extLst>
          </c:dPt>
          <c:dPt>
            <c:idx val="344"/>
            <c:bubble3D val="0"/>
            <c:spPr>
              <a:solidFill>
                <a:schemeClr val="accent3">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B1-5073-49D1-9893-2556DA99C47B}"/>
              </c:ext>
            </c:extLst>
          </c:dPt>
          <c:dPt>
            <c:idx val="345"/>
            <c:bubble3D val="0"/>
            <c:spPr>
              <a:solidFill>
                <a:schemeClr val="accent4">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B3-5073-49D1-9893-2556DA99C47B}"/>
              </c:ext>
            </c:extLst>
          </c:dPt>
          <c:dPt>
            <c:idx val="346"/>
            <c:bubble3D val="0"/>
            <c:spPr>
              <a:solidFill>
                <a:schemeClr val="accent5">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B5-5073-49D1-9893-2556DA99C47B}"/>
              </c:ext>
            </c:extLst>
          </c:dPt>
          <c:dPt>
            <c:idx val="347"/>
            <c:bubble3D val="0"/>
            <c:spPr>
              <a:solidFill>
                <a:schemeClr val="accent6">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B7-5073-49D1-9893-2556DA99C47B}"/>
              </c:ext>
            </c:extLst>
          </c:dPt>
          <c:dPt>
            <c:idx val="348"/>
            <c:bubble3D val="0"/>
            <c:spPr>
              <a:solidFill>
                <a:schemeClr val="accent1">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B9-5073-49D1-9893-2556DA99C47B}"/>
              </c:ext>
            </c:extLst>
          </c:dPt>
          <c:dPt>
            <c:idx val="349"/>
            <c:bubble3D val="0"/>
            <c:spPr>
              <a:solidFill>
                <a:schemeClr val="accent2">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BB-5073-49D1-9893-2556DA99C47B}"/>
              </c:ext>
            </c:extLst>
          </c:dPt>
          <c:dPt>
            <c:idx val="350"/>
            <c:bubble3D val="0"/>
            <c:spPr>
              <a:solidFill>
                <a:schemeClr val="accent3">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BD-5073-49D1-9893-2556DA99C47B}"/>
              </c:ext>
            </c:extLst>
          </c:dPt>
          <c:dPt>
            <c:idx val="351"/>
            <c:bubble3D val="0"/>
            <c:spPr>
              <a:solidFill>
                <a:schemeClr val="accent4">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BF-5073-49D1-9893-2556DA99C47B}"/>
              </c:ext>
            </c:extLst>
          </c:dPt>
          <c:dPt>
            <c:idx val="352"/>
            <c:bubble3D val="0"/>
            <c:spPr>
              <a:solidFill>
                <a:schemeClr val="accent5">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C1-5073-49D1-9893-2556DA99C47B}"/>
              </c:ext>
            </c:extLst>
          </c:dPt>
          <c:dPt>
            <c:idx val="353"/>
            <c:bubble3D val="0"/>
            <c:spPr>
              <a:solidFill>
                <a:schemeClr val="accent6">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C3-5073-49D1-9893-2556DA99C47B}"/>
              </c:ext>
            </c:extLst>
          </c:dPt>
          <c:dPt>
            <c:idx val="354"/>
            <c:bubble3D val="0"/>
            <c:spPr>
              <a:solidFill>
                <a:schemeClr val="accent1">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C5-5073-49D1-9893-2556DA99C47B}"/>
              </c:ext>
            </c:extLst>
          </c:dPt>
          <c:dPt>
            <c:idx val="355"/>
            <c:bubble3D val="0"/>
            <c:spPr>
              <a:solidFill>
                <a:schemeClr val="accent2">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C7-5073-49D1-9893-2556DA99C47B}"/>
              </c:ext>
            </c:extLst>
          </c:dPt>
          <c:dPt>
            <c:idx val="356"/>
            <c:bubble3D val="0"/>
            <c:spPr>
              <a:solidFill>
                <a:schemeClr val="accent3">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C9-5073-49D1-9893-2556DA99C47B}"/>
              </c:ext>
            </c:extLst>
          </c:dPt>
          <c:dPt>
            <c:idx val="357"/>
            <c:bubble3D val="0"/>
            <c:spPr>
              <a:solidFill>
                <a:schemeClr val="accent4">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CB-5073-49D1-9893-2556DA99C47B}"/>
              </c:ext>
            </c:extLst>
          </c:dPt>
          <c:dPt>
            <c:idx val="358"/>
            <c:bubble3D val="0"/>
            <c:spPr>
              <a:solidFill>
                <a:schemeClr val="accent5">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CD-5073-49D1-9893-2556DA99C47B}"/>
              </c:ext>
            </c:extLst>
          </c:dPt>
          <c:dPt>
            <c:idx val="359"/>
            <c:bubble3D val="0"/>
            <c:spPr>
              <a:solidFill>
                <a:schemeClr val="accent6">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CF-5073-49D1-9893-2556DA99C47B}"/>
              </c:ext>
            </c:extLst>
          </c:dPt>
          <c:dPt>
            <c:idx val="360"/>
            <c:bubble3D val="0"/>
            <c:spPr>
              <a:solidFill>
                <a:schemeClr val="accent1">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D1-5073-49D1-9893-2556DA99C47B}"/>
              </c:ext>
            </c:extLst>
          </c:dPt>
          <c:dPt>
            <c:idx val="361"/>
            <c:bubble3D val="0"/>
            <c:spPr>
              <a:solidFill>
                <a:schemeClr val="accent2">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D3-5073-49D1-9893-2556DA99C47B}"/>
              </c:ext>
            </c:extLst>
          </c:dPt>
          <c:dPt>
            <c:idx val="362"/>
            <c:bubble3D val="0"/>
            <c:spPr>
              <a:solidFill>
                <a:schemeClr val="accent3">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D5-5073-49D1-9893-2556DA99C47B}"/>
              </c:ext>
            </c:extLst>
          </c:dPt>
          <c:dPt>
            <c:idx val="363"/>
            <c:bubble3D val="0"/>
            <c:spPr>
              <a:solidFill>
                <a:schemeClr val="accent4">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D7-5073-49D1-9893-2556DA99C47B}"/>
              </c:ext>
            </c:extLst>
          </c:dPt>
          <c:dPt>
            <c:idx val="364"/>
            <c:bubble3D val="0"/>
            <c:spPr>
              <a:solidFill>
                <a:schemeClr val="accent5">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D9-5073-49D1-9893-2556DA99C47B}"/>
              </c:ext>
            </c:extLst>
          </c:dPt>
          <c:dPt>
            <c:idx val="365"/>
            <c:bubble3D val="0"/>
            <c:spPr>
              <a:solidFill>
                <a:schemeClr val="accent6">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DB-5073-49D1-9893-2556DA99C47B}"/>
              </c:ext>
            </c:extLst>
          </c:dPt>
          <c:dPt>
            <c:idx val="366"/>
            <c:bubble3D val="0"/>
            <c:spPr>
              <a:solidFill>
                <a:schemeClr val="accent1">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DD-5073-49D1-9893-2556DA99C47B}"/>
              </c:ext>
            </c:extLst>
          </c:dPt>
          <c:dPt>
            <c:idx val="367"/>
            <c:bubble3D val="0"/>
            <c:spPr>
              <a:solidFill>
                <a:schemeClr val="accent2">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DF-5073-49D1-9893-2556DA99C47B}"/>
              </c:ext>
            </c:extLst>
          </c:dPt>
          <c:dPt>
            <c:idx val="368"/>
            <c:bubble3D val="0"/>
            <c:spPr>
              <a:solidFill>
                <a:schemeClr val="accent3">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E1-5073-49D1-9893-2556DA99C47B}"/>
              </c:ext>
            </c:extLst>
          </c:dPt>
          <c:dPt>
            <c:idx val="369"/>
            <c:bubble3D val="0"/>
            <c:spPr>
              <a:solidFill>
                <a:schemeClr val="accent4">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E3-5073-49D1-9893-2556DA99C47B}"/>
              </c:ext>
            </c:extLst>
          </c:dPt>
          <c:dPt>
            <c:idx val="370"/>
            <c:bubble3D val="0"/>
            <c:spPr>
              <a:solidFill>
                <a:schemeClr val="accent5">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E5-5073-49D1-9893-2556DA99C47B}"/>
              </c:ext>
            </c:extLst>
          </c:dPt>
          <c:dPt>
            <c:idx val="371"/>
            <c:bubble3D val="0"/>
            <c:spPr>
              <a:solidFill>
                <a:schemeClr val="accent6">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E7-5073-49D1-9893-2556DA99C47B}"/>
              </c:ext>
            </c:extLst>
          </c:dPt>
          <c:dPt>
            <c:idx val="372"/>
            <c:bubble3D val="0"/>
            <c:spPr>
              <a:solidFill>
                <a:schemeClr val="accent1">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E9-5073-49D1-9893-2556DA99C47B}"/>
              </c:ext>
            </c:extLst>
          </c:dPt>
          <c:dPt>
            <c:idx val="373"/>
            <c:bubble3D val="0"/>
            <c:spPr>
              <a:solidFill>
                <a:schemeClr val="accent2">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EB-5073-49D1-9893-2556DA99C47B}"/>
              </c:ext>
            </c:extLst>
          </c:dPt>
          <c:dPt>
            <c:idx val="374"/>
            <c:bubble3D val="0"/>
            <c:spPr>
              <a:solidFill>
                <a:schemeClr val="accent3">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ED-5073-49D1-9893-2556DA99C47B}"/>
              </c:ext>
            </c:extLst>
          </c:dPt>
          <c:dPt>
            <c:idx val="375"/>
            <c:bubble3D val="0"/>
            <c:spPr>
              <a:solidFill>
                <a:schemeClr val="accent4">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EF-5073-49D1-9893-2556DA99C47B}"/>
              </c:ext>
            </c:extLst>
          </c:dPt>
          <c:dPt>
            <c:idx val="376"/>
            <c:bubble3D val="0"/>
            <c:spPr>
              <a:solidFill>
                <a:schemeClr val="accent5">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F1-5073-49D1-9893-2556DA99C47B}"/>
              </c:ext>
            </c:extLst>
          </c:dPt>
          <c:dPt>
            <c:idx val="377"/>
            <c:bubble3D val="0"/>
            <c:spPr>
              <a:solidFill>
                <a:schemeClr val="accent6">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F3-5073-49D1-9893-2556DA99C47B}"/>
              </c:ext>
            </c:extLst>
          </c:dPt>
          <c:dPt>
            <c:idx val="378"/>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F5-5073-49D1-9893-2556DA99C47B}"/>
              </c:ext>
            </c:extLst>
          </c:dPt>
          <c:dPt>
            <c:idx val="379"/>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F7-5073-49D1-9893-2556DA99C47B}"/>
              </c:ext>
            </c:extLst>
          </c:dPt>
          <c:dPt>
            <c:idx val="380"/>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F9-5073-49D1-9893-2556DA99C47B}"/>
              </c:ext>
            </c:extLst>
          </c:dPt>
          <c:dPt>
            <c:idx val="381"/>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FB-5073-49D1-9893-2556DA99C47B}"/>
              </c:ext>
            </c:extLst>
          </c:dPt>
          <c:dPt>
            <c:idx val="382"/>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FD-5073-49D1-9893-2556DA99C47B}"/>
              </c:ext>
            </c:extLst>
          </c:dPt>
          <c:dPt>
            <c:idx val="383"/>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FF-5073-49D1-9893-2556DA99C47B}"/>
              </c:ext>
            </c:extLst>
          </c:dPt>
          <c:dPt>
            <c:idx val="384"/>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01-5073-49D1-9893-2556DA99C47B}"/>
              </c:ext>
            </c:extLst>
          </c:dPt>
          <c:dPt>
            <c:idx val="385"/>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03-5073-49D1-9893-2556DA99C47B}"/>
              </c:ext>
            </c:extLst>
          </c:dPt>
          <c:dPt>
            <c:idx val="386"/>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05-5073-49D1-9893-2556DA99C47B}"/>
              </c:ext>
            </c:extLst>
          </c:dPt>
          <c:dPt>
            <c:idx val="387"/>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07-5073-49D1-9893-2556DA99C47B}"/>
              </c:ext>
            </c:extLst>
          </c:dPt>
          <c:dPt>
            <c:idx val="388"/>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09-5073-49D1-9893-2556DA99C47B}"/>
              </c:ext>
            </c:extLst>
          </c:dPt>
          <c:dPt>
            <c:idx val="389"/>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0B-5073-49D1-9893-2556DA99C47B}"/>
              </c:ext>
            </c:extLst>
          </c:dPt>
          <c:dPt>
            <c:idx val="390"/>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0D-5073-49D1-9893-2556DA99C47B}"/>
              </c:ext>
            </c:extLst>
          </c:dPt>
          <c:dPt>
            <c:idx val="391"/>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0F-5073-49D1-9893-2556DA99C47B}"/>
              </c:ext>
            </c:extLst>
          </c:dPt>
          <c:dPt>
            <c:idx val="392"/>
            <c:bubble3D val="0"/>
            <c:spPr>
              <a:solidFill>
                <a:schemeClr val="accent3">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11-5073-49D1-9893-2556DA99C47B}"/>
              </c:ext>
            </c:extLst>
          </c:dPt>
          <c:dPt>
            <c:idx val="393"/>
            <c:bubble3D val="0"/>
            <c:spPr>
              <a:solidFill>
                <a:schemeClr val="accent4">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13-5073-49D1-9893-2556DA99C47B}"/>
              </c:ext>
            </c:extLst>
          </c:dPt>
          <c:dPt>
            <c:idx val="394"/>
            <c:bubble3D val="0"/>
            <c:spPr>
              <a:solidFill>
                <a:schemeClr val="accent5">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15-5073-49D1-9893-2556DA99C47B}"/>
              </c:ext>
            </c:extLst>
          </c:dPt>
          <c:dPt>
            <c:idx val="395"/>
            <c:bubble3D val="0"/>
            <c:spPr>
              <a:solidFill>
                <a:schemeClr val="accent6">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17-5073-49D1-9893-2556DA99C47B}"/>
              </c:ext>
            </c:extLst>
          </c:dPt>
          <c:dPt>
            <c:idx val="396"/>
            <c:bubble3D val="0"/>
            <c:spPr>
              <a:solidFill>
                <a:schemeClr val="accent1">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19-5073-49D1-9893-2556DA99C47B}"/>
              </c:ext>
            </c:extLst>
          </c:dPt>
          <c:dPt>
            <c:idx val="397"/>
            <c:bubble3D val="0"/>
            <c:spPr>
              <a:solidFill>
                <a:schemeClr val="accent2">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1B-5073-49D1-9893-2556DA99C47B}"/>
              </c:ext>
            </c:extLst>
          </c:dPt>
          <c:dPt>
            <c:idx val="398"/>
            <c:bubble3D val="0"/>
            <c:spPr>
              <a:solidFill>
                <a:schemeClr val="accent3">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1D-5073-49D1-9893-2556DA99C47B}"/>
              </c:ext>
            </c:extLst>
          </c:dPt>
          <c:dPt>
            <c:idx val="399"/>
            <c:bubble3D val="0"/>
            <c:spPr>
              <a:solidFill>
                <a:schemeClr val="accent4">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1F-5073-49D1-9893-2556DA99C47B}"/>
              </c:ext>
            </c:extLst>
          </c:dPt>
          <c:dPt>
            <c:idx val="400"/>
            <c:bubble3D val="0"/>
            <c:spPr>
              <a:solidFill>
                <a:schemeClr val="accent5">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21-5073-49D1-9893-2556DA99C47B}"/>
              </c:ext>
            </c:extLst>
          </c:dPt>
          <c:dPt>
            <c:idx val="401"/>
            <c:bubble3D val="0"/>
            <c:spPr>
              <a:solidFill>
                <a:schemeClr val="accent6">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23-5073-49D1-9893-2556DA99C47B}"/>
              </c:ext>
            </c:extLst>
          </c:dPt>
          <c:dPt>
            <c:idx val="402"/>
            <c:bubble3D val="0"/>
            <c:spPr>
              <a:solidFill>
                <a:schemeClr val="accent1">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25-5073-49D1-9893-2556DA99C47B}"/>
              </c:ext>
            </c:extLst>
          </c:dPt>
          <c:dPt>
            <c:idx val="403"/>
            <c:bubble3D val="0"/>
            <c:spPr>
              <a:solidFill>
                <a:schemeClr val="accent2">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27-5073-49D1-9893-2556DA99C47B}"/>
              </c:ext>
            </c:extLst>
          </c:dPt>
          <c:dPt>
            <c:idx val="404"/>
            <c:bubble3D val="0"/>
            <c:spPr>
              <a:solidFill>
                <a:schemeClr val="accent3">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29-5073-49D1-9893-2556DA99C47B}"/>
              </c:ext>
            </c:extLst>
          </c:dPt>
          <c:dPt>
            <c:idx val="405"/>
            <c:bubble3D val="0"/>
            <c:spPr>
              <a:solidFill>
                <a:schemeClr val="accent4">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2B-5073-49D1-9893-2556DA99C47B}"/>
              </c:ext>
            </c:extLst>
          </c:dPt>
          <c:dPt>
            <c:idx val="406"/>
            <c:bubble3D val="0"/>
            <c:spPr>
              <a:solidFill>
                <a:schemeClr val="accent5">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2D-5073-49D1-9893-2556DA99C47B}"/>
              </c:ext>
            </c:extLst>
          </c:dPt>
          <c:dPt>
            <c:idx val="407"/>
            <c:bubble3D val="0"/>
            <c:spPr>
              <a:solidFill>
                <a:schemeClr val="accent6">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2F-5073-49D1-9893-2556DA99C47B}"/>
              </c:ext>
            </c:extLst>
          </c:dPt>
          <c:dPt>
            <c:idx val="408"/>
            <c:bubble3D val="0"/>
            <c:spPr>
              <a:solidFill>
                <a:schemeClr val="accent1">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31-5073-49D1-9893-2556DA99C47B}"/>
              </c:ext>
            </c:extLst>
          </c:dPt>
          <c:dPt>
            <c:idx val="409"/>
            <c:bubble3D val="0"/>
            <c:spPr>
              <a:solidFill>
                <a:schemeClr val="accent2">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33-5073-49D1-9893-2556DA99C47B}"/>
              </c:ext>
            </c:extLst>
          </c:dPt>
          <c:dPt>
            <c:idx val="410"/>
            <c:bubble3D val="0"/>
            <c:spPr>
              <a:solidFill>
                <a:schemeClr val="accent3">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35-5073-49D1-9893-2556DA99C47B}"/>
              </c:ext>
            </c:extLst>
          </c:dPt>
          <c:dPt>
            <c:idx val="411"/>
            <c:bubble3D val="0"/>
            <c:spPr>
              <a:solidFill>
                <a:schemeClr val="accent4">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37-5073-49D1-9893-2556DA99C47B}"/>
              </c:ext>
            </c:extLst>
          </c:dPt>
          <c:dPt>
            <c:idx val="412"/>
            <c:bubble3D val="0"/>
            <c:spPr>
              <a:solidFill>
                <a:schemeClr val="accent5">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39-5073-49D1-9893-2556DA99C47B}"/>
              </c:ext>
            </c:extLst>
          </c:dPt>
          <c:dPt>
            <c:idx val="413"/>
            <c:bubble3D val="0"/>
            <c:spPr>
              <a:solidFill>
                <a:schemeClr val="accent6">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3B-5073-49D1-9893-2556DA99C47B}"/>
              </c:ext>
            </c:extLst>
          </c:dPt>
          <c:dPt>
            <c:idx val="414"/>
            <c:bubble3D val="0"/>
            <c:spPr>
              <a:solidFill>
                <a:schemeClr val="accent1">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3D-5073-49D1-9893-2556DA99C47B}"/>
              </c:ext>
            </c:extLst>
          </c:dPt>
          <c:dPt>
            <c:idx val="415"/>
            <c:bubble3D val="0"/>
            <c:spPr>
              <a:solidFill>
                <a:schemeClr val="accent2">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3F-5073-49D1-9893-2556DA99C47B}"/>
              </c:ext>
            </c:extLst>
          </c:dPt>
          <c:dPt>
            <c:idx val="416"/>
            <c:bubble3D val="0"/>
            <c:spPr>
              <a:solidFill>
                <a:schemeClr val="accent3">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41-5073-49D1-9893-2556DA99C47B}"/>
              </c:ext>
            </c:extLst>
          </c:dPt>
          <c:dPt>
            <c:idx val="417"/>
            <c:bubble3D val="0"/>
            <c:spPr>
              <a:solidFill>
                <a:schemeClr val="accent4">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43-5073-49D1-9893-2556DA99C47B}"/>
              </c:ext>
            </c:extLst>
          </c:dPt>
          <c:dPt>
            <c:idx val="418"/>
            <c:bubble3D val="0"/>
            <c:spPr>
              <a:solidFill>
                <a:schemeClr val="accent5">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45-5073-49D1-9893-2556DA99C47B}"/>
              </c:ext>
            </c:extLst>
          </c:dPt>
          <c:dPt>
            <c:idx val="419"/>
            <c:bubble3D val="0"/>
            <c:spPr>
              <a:solidFill>
                <a:schemeClr val="accent6">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47-5073-49D1-9893-2556DA99C47B}"/>
              </c:ext>
            </c:extLst>
          </c:dPt>
          <c:dPt>
            <c:idx val="420"/>
            <c:bubble3D val="0"/>
            <c:spPr>
              <a:solidFill>
                <a:schemeClr val="accent1">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49-5073-49D1-9893-2556DA99C47B}"/>
              </c:ext>
            </c:extLst>
          </c:dPt>
          <c:dPt>
            <c:idx val="421"/>
            <c:bubble3D val="0"/>
            <c:spPr>
              <a:solidFill>
                <a:schemeClr val="accent2">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4B-5073-49D1-9893-2556DA99C47B}"/>
              </c:ext>
            </c:extLst>
          </c:dPt>
          <c:dPt>
            <c:idx val="422"/>
            <c:bubble3D val="0"/>
            <c:spPr>
              <a:solidFill>
                <a:schemeClr val="accent3">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4D-5073-49D1-9893-2556DA99C47B}"/>
              </c:ext>
            </c:extLst>
          </c:dPt>
          <c:dPt>
            <c:idx val="423"/>
            <c:bubble3D val="0"/>
            <c:spPr>
              <a:solidFill>
                <a:schemeClr val="accent4">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4F-5073-49D1-9893-2556DA99C47B}"/>
              </c:ext>
            </c:extLst>
          </c:dPt>
          <c:dPt>
            <c:idx val="424"/>
            <c:bubble3D val="0"/>
            <c:spPr>
              <a:solidFill>
                <a:schemeClr val="accent5">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51-5073-49D1-9893-2556DA99C47B}"/>
              </c:ext>
            </c:extLst>
          </c:dPt>
          <c:dPt>
            <c:idx val="425"/>
            <c:bubble3D val="0"/>
            <c:spPr>
              <a:solidFill>
                <a:schemeClr val="accent6">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53-5073-49D1-9893-2556DA99C47B}"/>
              </c:ext>
            </c:extLst>
          </c:dPt>
          <c:dPt>
            <c:idx val="426"/>
            <c:bubble3D val="0"/>
            <c:spPr>
              <a:solidFill>
                <a:schemeClr val="accent1">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55-5073-49D1-9893-2556DA99C47B}"/>
              </c:ext>
            </c:extLst>
          </c:dPt>
          <c:dPt>
            <c:idx val="427"/>
            <c:bubble3D val="0"/>
            <c:spPr>
              <a:solidFill>
                <a:schemeClr val="accent2">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57-5073-49D1-9893-2556DA99C47B}"/>
              </c:ext>
            </c:extLst>
          </c:dPt>
          <c:dPt>
            <c:idx val="428"/>
            <c:bubble3D val="0"/>
            <c:spPr>
              <a:solidFill>
                <a:schemeClr val="accent3">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59-5073-49D1-9893-2556DA99C47B}"/>
              </c:ext>
            </c:extLst>
          </c:dPt>
          <c:dPt>
            <c:idx val="429"/>
            <c:bubble3D val="0"/>
            <c:spPr>
              <a:solidFill>
                <a:schemeClr val="accent4">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5B-5073-49D1-9893-2556DA99C47B}"/>
              </c:ext>
            </c:extLst>
          </c:dPt>
          <c:dPt>
            <c:idx val="430"/>
            <c:bubble3D val="0"/>
            <c:spPr>
              <a:solidFill>
                <a:schemeClr val="accent5">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5D-5073-49D1-9893-2556DA99C47B}"/>
              </c:ext>
            </c:extLst>
          </c:dPt>
          <c:dPt>
            <c:idx val="431"/>
            <c:bubble3D val="0"/>
            <c:spPr>
              <a:solidFill>
                <a:schemeClr val="accent6">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5F-5073-49D1-9893-2556DA99C47B}"/>
              </c:ext>
            </c:extLst>
          </c:dPt>
          <c:dPt>
            <c:idx val="432"/>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61-5073-49D1-9893-2556DA99C47B}"/>
              </c:ext>
            </c:extLst>
          </c:dPt>
          <c:dPt>
            <c:idx val="433"/>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63-5073-49D1-9893-2556DA99C47B}"/>
              </c:ext>
            </c:extLst>
          </c:dPt>
          <c:dPt>
            <c:idx val="434"/>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65-5073-49D1-9893-2556DA99C47B}"/>
              </c:ext>
            </c:extLst>
          </c:dPt>
          <c:dPt>
            <c:idx val="435"/>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67-5073-49D1-9893-2556DA99C47B}"/>
              </c:ext>
            </c:extLst>
          </c:dPt>
          <c:dPt>
            <c:idx val="436"/>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69-5073-49D1-9893-2556DA99C47B}"/>
              </c:ext>
            </c:extLst>
          </c:dPt>
          <c:dPt>
            <c:idx val="437"/>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6B-5073-49D1-9893-2556DA99C47B}"/>
              </c:ext>
            </c:extLst>
          </c:dPt>
          <c:dPt>
            <c:idx val="438"/>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6D-5073-49D1-9893-2556DA99C47B}"/>
              </c:ext>
            </c:extLst>
          </c:dPt>
          <c:dPt>
            <c:idx val="439"/>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6F-5073-49D1-9893-2556DA99C47B}"/>
              </c:ext>
            </c:extLst>
          </c:dPt>
          <c:dPt>
            <c:idx val="440"/>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71-5073-49D1-9893-2556DA99C47B}"/>
              </c:ext>
            </c:extLst>
          </c:dPt>
          <c:dPt>
            <c:idx val="441"/>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73-5073-49D1-9893-2556DA99C47B}"/>
              </c:ext>
            </c:extLst>
          </c:dPt>
          <c:dPt>
            <c:idx val="442"/>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75-5073-49D1-9893-2556DA99C47B}"/>
              </c:ext>
            </c:extLst>
          </c:dPt>
          <c:dPt>
            <c:idx val="443"/>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77-5073-49D1-9893-2556DA99C47B}"/>
              </c:ext>
            </c:extLst>
          </c:dPt>
          <c:dPt>
            <c:idx val="444"/>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79-5073-49D1-9893-2556DA99C47B}"/>
              </c:ext>
            </c:extLst>
          </c:dPt>
          <c:dPt>
            <c:idx val="445"/>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7B-5073-49D1-9893-2556DA99C47B}"/>
              </c:ext>
            </c:extLst>
          </c:dPt>
          <c:dPt>
            <c:idx val="446"/>
            <c:bubble3D val="0"/>
            <c:spPr>
              <a:solidFill>
                <a:schemeClr val="accent3">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7D-5073-49D1-9893-2556DA99C47B}"/>
              </c:ext>
            </c:extLst>
          </c:dPt>
          <c:dPt>
            <c:idx val="447"/>
            <c:bubble3D val="0"/>
            <c:spPr>
              <a:solidFill>
                <a:schemeClr val="accent4">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7F-5073-49D1-9893-2556DA99C47B}"/>
              </c:ext>
            </c:extLst>
          </c:dPt>
          <c:dPt>
            <c:idx val="448"/>
            <c:bubble3D val="0"/>
            <c:spPr>
              <a:solidFill>
                <a:schemeClr val="accent5">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81-5073-49D1-9893-2556DA99C47B}"/>
              </c:ext>
            </c:extLst>
          </c:dPt>
          <c:dPt>
            <c:idx val="449"/>
            <c:bubble3D val="0"/>
            <c:spPr>
              <a:solidFill>
                <a:schemeClr val="accent6">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83-5073-49D1-9893-2556DA99C47B}"/>
              </c:ext>
            </c:extLst>
          </c:dPt>
          <c:dPt>
            <c:idx val="450"/>
            <c:bubble3D val="0"/>
            <c:spPr>
              <a:solidFill>
                <a:schemeClr val="accent1">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85-5073-49D1-9893-2556DA99C47B}"/>
              </c:ext>
            </c:extLst>
          </c:dPt>
          <c:dPt>
            <c:idx val="451"/>
            <c:bubble3D val="0"/>
            <c:spPr>
              <a:solidFill>
                <a:schemeClr val="accent2">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87-5073-49D1-9893-2556DA99C47B}"/>
              </c:ext>
            </c:extLst>
          </c:dPt>
          <c:dPt>
            <c:idx val="452"/>
            <c:bubble3D val="0"/>
            <c:spPr>
              <a:solidFill>
                <a:schemeClr val="accent3">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89-5073-49D1-9893-2556DA99C47B}"/>
              </c:ext>
            </c:extLst>
          </c:dPt>
          <c:dPt>
            <c:idx val="453"/>
            <c:bubble3D val="0"/>
            <c:spPr>
              <a:solidFill>
                <a:schemeClr val="accent4">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8B-5073-49D1-9893-2556DA99C47B}"/>
              </c:ext>
            </c:extLst>
          </c:dPt>
          <c:dPt>
            <c:idx val="454"/>
            <c:bubble3D val="0"/>
            <c:spPr>
              <a:solidFill>
                <a:schemeClr val="accent5">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8D-5073-49D1-9893-2556DA99C47B}"/>
              </c:ext>
            </c:extLst>
          </c:dPt>
          <c:dPt>
            <c:idx val="455"/>
            <c:bubble3D val="0"/>
            <c:spPr>
              <a:solidFill>
                <a:schemeClr val="accent6">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8F-5073-49D1-9893-2556DA99C47B}"/>
              </c:ext>
            </c:extLst>
          </c:dPt>
          <c:dPt>
            <c:idx val="456"/>
            <c:bubble3D val="0"/>
            <c:spPr>
              <a:solidFill>
                <a:schemeClr val="accent1">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91-5073-49D1-9893-2556DA99C47B}"/>
              </c:ext>
            </c:extLst>
          </c:dPt>
          <c:dPt>
            <c:idx val="457"/>
            <c:bubble3D val="0"/>
            <c:spPr>
              <a:solidFill>
                <a:schemeClr val="accent2">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93-5073-49D1-9893-2556DA99C47B}"/>
              </c:ext>
            </c:extLst>
          </c:dPt>
          <c:dPt>
            <c:idx val="458"/>
            <c:bubble3D val="0"/>
            <c:spPr>
              <a:solidFill>
                <a:schemeClr val="accent3">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95-5073-49D1-9893-2556DA99C47B}"/>
              </c:ext>
            </c:extLst>
          </c:dPt>
          <c:dPt>
            <c:idx val="459"/>
            <c:bubble3D val="0"/>
            <c:spPr>
              <a:solidFill>
                <a:schemeClr val="accent4">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97-5073-49D1-9893-2556DA99C47B}"/>
              </c:ext>
            </c:extLst>
          </c:dPt>
          <c:dPt>
            <c:idx val="460"/>
            <c:bubble3D val="0"/>
            <c:spPr>
              <a:solidFill>
                <a:schemeClr val="accent5">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99-5073-49D1-9893-2556DA99C47B}"/>
              </c:ext>
            </c:extLst>
          </c:dPt>
          <c:dPt>
            <c:idx val="461"/>
            <c:bubble3D val="0"/>
            <c:spPr>
              <a:solidFill>
                <a:schemeClr val="accent6">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9B-5073-49D1-9893-2556DA99C47B}"/>
              </c:ext>
            </c:extLst>
          </c:dPt>
          <c:dPt>
            <c:idx val="462"/>
            <c:bubble3D val="0"/>
            <c:spPr>
              <a:solidFill>
                <a:schemeClr val="accent1">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9D-5073-49D1-9893-2556DA99C47B}"/>
              </c:ext>
            </c:extLst>
          </c:dPt>
          <c:dPt>
            <c:idx val="463"/>
            <c:bubble3D val="0"/>
            <c:spPr>
              <a:solidFill>
                <a:schemeClr val="accent2">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9F-5073-49D1-9893-2556DA99C47B}"/>
              </c:ext>
            </c:extLst>
          </c:dPt>
          <c:dPt>
            <c:idx val="464"/>
            <c:bubble3D val="0"/>
            <c:spPr>
              <a:solidFill>
                <a:schemeClr val="accent3">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A1-5073-49D1-9893-2556DA99C47B}"/>
              </c:ext>
            </c:extLst>
          </c:dPt>
          <c:dPt>
            <c:idx val="465"/>
            <c:bubble3D val="0"/>
            <c:spPr>
              <a:solidFill>
                <a:schemeClr val="accent4">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A3-5073-49D1-9893-2556DA99C47B}"/>
              </c:ext>
            </c:extLst>
          </c:dPt>
          <c:dPt>
            <c:idx val="466"/>
            <c:bubble3D val="0"/>
            <c:spPr>
              <a:solidFill>
                <a:schemeClr val="accent5">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A5-5073-49D1-9893-2556DA99C47B}"/>
              </c:ext>
            </c:extLst>
          </c:dPt>
          <c:dPt>
            <c:idx val="467"/>
            <c:bubble3D val="0"/>
            <c:spPr>
              <a:solidFill>
                <a:schemeClr val="accent6">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A7-5073-49D1-9893-2556DA99C47B}"/>
              </c:ext>
            </c:extLst>
          </c:dPt>
          <c:dPt>
            <c:idx val="468"/>
            <c:bubble3D val="0"/>
            <c:spPr>
              <a:solidFill>
                <a:schemeClr val="accent1">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A9-5073-49D1-9893-2556DA99C47B}"/>
              </c:ext>
            </c:extLst>
          </c:dPt>
          <c:dPt>
            <c:idx val="469"/>
            <c:bubble3D val="0"/>
            <c:spPr>
              <a:solidFill>
                <a:schemeClr val="accent2">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AB-5073-49D1-9893-2556DA99C47B}"/>
              </c:ext>
            </c:extLst>
          </c:dPt>
          <c:dPt>
            <c:idx val="470"/>
            <c:bubble3D val="0"/>
            <c:spPr>
              <a:solidFill>
                <a:schemeClr val="accent3">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AD-5073-49D1-9893-2556DA99C47B}"/>
              </c:ext>
            </c:extLst>
          </c:dPt>
          <c:dPt>
            <c:idx val="471"/>
            <c:bubble3D val="0"/>
            <c:spPr>
              <a:solidFill>
                <a:schemeClr val="accent4">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AF-5073-49D1-9893-2556DA99C47B}"/>
              </c:ext>
            </c:extLst>
          </c:dPt>
          <c:dPt>
            <c:idx val="472"/>
            <c:bubble3D val="0"/>
            <c:spPr>
              <a:solidFill>
                <a:schemeClr val="accent5">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B1-5073-49D1-9893-2556DA99C47B}"/>
              </c:ext>
            </c:extLst>
          </c:dPt>
          <c:dPt>
            <c:idx val="473"/>
            <c:bubble3D val="0"/>
            <c:spPr>
              <a:solidFill>
                <a:schemeClr val="accent6">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B3-5073-49D1-9893-2556DA99C47B}"/>
              </c:ext>
            </c:extLst>
          </c:dPt>
          <c:dPt>
            <c:idx val="474"/>
            <c:bubble3D val="0"/>
            <c:spPr>
              <a:solidFill>
                <a:schemeClr val="accent1">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B5-5073-49D1-9893-2556DA99C47B}"/>
              </c:ext>
            </c:extLst>
          </c:dPt>
          <c:dPt>
            <c:idx val="475"/>
            <c:bubble3D val="0"/>
            <c:spPr>
              <a:solidFill>
                <a:schemeClr val="accent2">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B7-5073-49D1-9893-2556DA99C47B}"/>
              </c:ext>
            </c:extLst>
          </c:dPt>
          <c:dPt>
            <c:idx val="476"/>
            <c:bubble3D val="0"/>
            <c:spPr>
              <a:solidFill>
                <a:schemeClr val="accent3">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B9-5073-49D1-9893-2556DA99C47B}"/>
              </c:ext>
            </c:extLst>
          </c:dPt>
          <c:dPt>
            <c:idx val="477"/>
            <c:bubble3D val="0"/>
            <c:spPr>
              <a:solidFill>
                <a:schemeClr val="accent4">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BB-5073-49D1-9893-2556DA99C47B}"/>
              </c:ext>
            </c:extLst>
          </c:dPt>
          <c:dPt>
            <c:idx val="478"/>
            <c:bubble3D val="0"/>
            <c:spPr>
              <a:solidFill>
                <a:schemeClr val="accent5">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BD-5073-49D1-9893-2556DA99C47B}"/>
              </c:ext>
            </c:extLst>
          </c:dPt>
          <c:dPt>
            <c:idx val="479"/>
            <c:bubble3D val="0"/>
            <c:spPr>
              <a:solidFill>
                <a:schemeClr val="accent6">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BF-5073-49D1-9893-2556DA99C47B}"/>
              </c:ext>
            </c:extLst>
          </c:dPt>
          <c:dPt>
            <c:idx val="480"/>
            <c:bubble3D val="0"/>
            <c:spPr>
              <a:solidFill>
                <a:schemeClr val="accent1">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C1-5073-49D1-9893-2556DA99C47B}"/>
              </c:ext>
            </c:extLst>
          </c:dPt>
          <c:dPt>
            <c:idx val="481"/>
            <c:bubble3D val="0"/>
            <c:spPr>
              <a:solidFill>
                <a:schemeClr val="accent2">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C3-5073-49D1-9893-2556DA99C47B}"/>
              </c:ext>
            </c:extLst>
          </c:dPt>
          <c:dPt>
            <c:idx val="482"/>
            <c:bubble3D val="0"/>
            <c:spPr>
              <a:solidFill>
                <a:schemeClr val="accent3">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C5-5073-49D1-9893-2556DA99C47B}"/>
              </c:ext>
            </c:extLst>
          </c:dPt>
          <c:dPt>
            <c:idx val="483"/>
            <c:bubble3D val="0"/>
            <c:spPr>
              <a:solidFill>
                <a:schemeClr val="accent4">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C7-5073-49D1-9893-2556DA99C47B}"/>
              </c:ext>
            </c:extLst>
          </c:dPt>
          <c:dPt>
            <c:idx val="484"/>
            <c:bubble3D val="0"/>
            <c:spPr>
              <a:solidFill>
                <a:schemeClr val="accent5">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C9-5073-49D1-9893-2556DA99C47B}"/>
              </c:ext>
            </c:extLst>
          </c:dPt>
          <c:dPt>
            <c:idx val="485"/>
            <c:bubble3D val="0"/>
            <c:spPr>
              <a:solidFill>
                <a:schemeClr val="accent6">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CB-5073-49D1-9893-2556DA99C47B}"/>
              </c:ext>
            </c:extLst>
          </c:dPt>
          <c:dPt>
            <c:idx val="486"/>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CD-5073-49D1-9893-2556DA99C47B}"/>
              </c:ext>
            </c:extLst>
          </c:dPt>
          <c:dPt>
            <c:idx val="487"/>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CF-5073-49D1-9893-2556DA99C47B}"/>
              </c:ext>
            </c:extLst>
          </c:dPt>
          <c:dPt>
            <c:idx val="488"/>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D1-5073-49D1-9893-2556DA99C47B}"/>
              </c:ext>
            </c:extLst>
          </c:dPt>
          <c:dPt>
            <c:idx val="489"/>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D3-5073-49D1-9893-2556DA99C47B}"/>
              </c:ext>
            </c:extLst>
          </c:dPt>
          <c:dPt>
            <c:idx val="490"/>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D5-5073-49D1-9893-2556DA99C47B}"/>
              </c:ext>
            </c:extLst>
          </c:dPt>
          <c:dPt>
            <c:idx val="491"/>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D7-5073-49D1-9893-2556DA99C47B}"/>
              </c:ext>
            </c:extLst>
          </c:dPt>
          <c:dPt>
            <c:idx val="492"/>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D9-5073-49D1-9893-2556DA99C47B}"/>
              </c:ext>
            </c:extLst>
          </c:dPt>
          <c:dPt>
            <c:idx val="493"/>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DB-5073-49D1-9893-2556DA99C47B}"/>
              </c:ext>
            </c:extLst>
          </c:dPt>
          <c:dPt>
            <c:idx val="494"/>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DD-5073-49D1-9893-2556DA99C47B}"/>
              </c:ext>
            </c:extLst>
          </c:dPt>
          <c:dPt>
            <c:idx val="495"/>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DF-5073-49D1-9893-2556DA99C47B}"/>
              </c:ext>
            </c:extLst>
          </c:dPt>
          <c:dPt>
            <c:idx val="496"/>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E1-5073-49D1-9893-2556DA99C47B}"/>
              </c:ext>
            </c:extLst>
          </c:dPt>
          <c:dPt>
            <c:idx val="497"/>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E3-5073-49D1-9893-2556DA99C47B}"/>
              </c:ext>
            </c:extLst>
          </c:dPt>
          <c:dPt>
            <c:idx val="498"/>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E5-5073-49D1-9893-2556DA99C47B}"/>
              </c:ext>
            </c:extLst>
          </c:dPt>
          <c:dPt>
            <c:idx val="499"/>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E7-5073-49D1-9893-2556DA99C47B}"/>
              </c:ext>
            </c:extLst>
          </c:dPt>
          <c:dPt>
            <c:idx val="500"/>
            <c:bubble3D val="0"/>
            <c:spPr>
              <a:solidFill>
                <a:schemeClr val="accent3">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E9-5073-49D1-9893-2556DA99C47B}"/>
              </c:ext>
            </c:extLst>
          </c:dPt>
          <c:dPt>
            <c:idx val="501"/>
            <c:bubble3D val="0"/>
            <c:spPr>
              <a:solidFill>
                <a:schemeClr val="accent4">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EB-5073-49D1-9893-2556DA99C47B}"/>
              </c:ext>
            </c:extLst>
          </c:dPt>
          <c:dPt>
            <c:idx val="502"/>
            <c:bubble3D val="0"/>
            <c:spPr>
              <a:solidFill>
                <a:schemeClr val="accent5">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ED-5073-49D1-9893-2556DA99C47B}"/>
              </c:ext>
            </c:extLst>
          </c:dPt>
          <c:dPt>
            <c:idx val="503"/>
            <c:bubble3D val="0"/>
            <c:spPr>
              <a:solidFill>
                <a:schemeClr val="accent6">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EF-5073-49D1-9893-2556DA99C47B}"/>
              </c:ext>
            </c:extLst>
          </c:dPt>
          <c:dPt>
            <c:idx val="504"/>
            <c:bubble3D val="0"/>
            <c:spPr>
              <a:solidFill>
                <a:schemeClr val="accent1">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F1-5073-49D1-9893-2556DA99C47B}"/>
              </c:ext>
            </c:extLst>
          </c:dPt>
          <c:dPt>
            <c:idx val="505"/>
            <c:bubble3D val="0"/>
            <c:spPr>
              <a:solidFill>
                <a:schemeClr val="accent2">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F3-5073-49D1-9893-2556DA99C47B}"/>
              </c:ext>
            </c:extLst>
          </c:dPt>
          <c:dPt>
            <c:idx val="506"/>
            <c:bubble3D val="0"/>
            <c:spPr>
              <a:solidFill>
                <a:schemeClr val="accent3">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F5-5073-49D1-9893-2556DA99C47B}"/>
              </c:ext>
            </c:extLst>
          </c:dPt>
          <c:dPt>
            <c:idx val="507"/>
            <c:bubble3D val="0"/>
            <c:spPr>
              <a:solidFill>
                <a:schemeClr val="accent4">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F7-5073-49D1-9893-2556DA99C47B}"/>
              </c:ext>
            </c:extLst>
          </c:dPt>
          <c:dPt>
            <c:idx val="508"/>
            <c:bubble3D val="0"/>
            <c:spPr>
              <a:solidFill>
                <a:schemeClr val="accent5">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F9-5073-49D1-9893-2556DA99C47B}"/>
              </c:ext>
            </c:extLst>
          </c:dPt>
          <c:dPt>
            <c:idx val="509"/>
            <c:bubble3D val="0"/>
            <c:spPr>
              <a:solidFill>
                <a:schemeClr val="accent6">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FB-5073-49D1-9893-2556DA99C47B}"/>
              </c:ext>
            </c:extLst>
          </c:dPt>
          <c:dPt>
            <c:idx val="510"/>
            <c:bubble3D val="0"/>
            <c:spPr>
              <a:solidFill>
                <a:schemeClr val="accent1">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FD-5073-49D1-9893-2556DA99C47B}"/>
              </c:ext>
            </c:extLst>
          </c:dPt>
          <c:dPt>
            <c:idx val="511"/>
            <c:bubble3D val="0"/>
            <c:spPr>
              <a:solidFill>
                <a:schemeClr val="accent2">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FF-5073-49D1-9893-2556DA99C47B}"/>
              </c:ext>
            </c:extLst>
          </c:dPt>
          <c:dPt>
            <c:idx val="512"/>
            <c:bubble3D val="0"/>
            <c:spPr>
              <a:solidFill>
                <a:schemeClr val="accent3">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01-5073-49D1-9893-2556DA99C47B}"/>
              </c:ext>
            </c:extLst>
          </c:dPt>
          <c:dPt>
            <c:idx val="513"/>
            <c:bubble3D val="0"/>
            <c:spPr>
              <a:solidFill>
                <a:schemeClr val="accent4">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03-5073-49D1-9893-2556DA99C47B}"/>
              </c:ext>
            </c:extLst>
          </c:dPt>
          <c:dPt>
            <c:idx val="514"/>
            <c:bubble3D val="0"/>
            <c:spPr>
              <a:solidFill>
                <a:schemeClr val="accent5">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05-5073-49D1-9893-2556DA99C47B}"/>
              </c:ext>
            </c:extLst>
          </c:dPt>
          <c:dPt>
            <c:idx val="515"/>
            <c:bubble3D val="0"/>
            <c:spPr>
              <a:solidFill>
                <a:schemeClr val="accent6">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07-5073-49D1-9893-2556DA99C47B}"/>
              </c:ext>
            </c:extLst>
          </c:dPt>
          <c:dPt>
            <c:idx val="516"/>
            <c:bubble3D val="0"/>
            <c:spPr>
              <a:solidFill>
                <a:schemeClr val="accent1">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09-5073-49D1-9893-2556DA99C47B}"/>
              </c:ext>
            </c:extLst>
          </c:dPt>
          <c:dPt>
            <c:idx val="517"/>
            <c:bubble3D val="0"/>
            <c:spPr>
              <a:solidFill>
                <a:schemeClr val="accent2">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0B-5073-49D1-9893-2556DA99C47B}"/>
              </c:ext>
            </c:extLst>
          </c:dPt>
          <c:dPt>
            <c:idx val="518"/>
            <c:bubble3D val="0"/>
            <c:spPr>
              <a:solidFill>
                <a:schemeClr val="accent3">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0D-5073-49D1-9893-2556DA99C47B}"/>
              </c:ext>
            </c:extLst>
          </c:dPt>
          <c:dPt>
            <c:idx val="519"/>
            <c:bubble3D val="0"/>
            <c:spPr>
              <a:solidFill>
                <a:schemeClr val="accent4">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0F-5073-49D1-9893-2556DA99C47B}"/>
              </c:ext>
            </c:extLst>
          </c:dPt>
          <c:dPt>
            <c:idx val="520"/>
            <c:bubble3D val="0"/>
            <c:spPr>
              <a:solidFill>
                <a:schemeClr val="accent5">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11-5073-49D1-9893-2556DA99C47B}"/>
              </c:ext>
            </c:extLst>
          </c:dPt>
          <c:dPt>
            <c:idx val="521"/>
            <c:bubble3D val="0"/>
            <c:spPr>
              <a:solidFill>
                <a:schemeClr val="accent6">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13-5073-49D1-9893-2556DA99C47B}"/>
              </c:ext>
            </c:extLst>
          </c:dPt>
          <c:dPt>
            <c:idx val="522"/>
            <c:bubble3D val="0"/>
            <c:spPr>
              <a:solidFill>
                <a:schemeClr val="accent1">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15-5073-49D1-9893-2556DA99C47B}"/>
              </c:ext>
            </c:extLst>
          </c:dPt>
          <c:dPt>
            <c:idx val="523"/>
            <c:bubble3D val="0"/>
            <c:spPr>
              <a:solidFill>
                <a:schemeClr val="accent2">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17-5073-49D1-9893-2556DA99C47B}"/>
              </c:ext>
            </c:extLst>
          </c:dPt>
          <c:dPt>
            <c:idx val="524"/>
            <c:bubble3D val="0"/>
            <c:spPr>
              <a:solidFill>
                <a:schemeClr val="accent3">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19-5073-49D1-9893-2556DA99C47B}"/>
              </c:ext>
            </c:extLst>
          </c:dPt>
          <c:dPt>
            <c:idx val="525"/>
            <c:bubble3D val="0"/>
            <c:spPr>
              <a:solidFill>
                <a:schemeClr val="accent4">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1B-5073-49D1-9893-2556DA99C47B}"/>
              </c:ext>
            </c:extLst>
          </c:dPt>
          <c:dPt>
            <c:idx val="526"/>
            <c:bubble3D val="0"/>
            <c:spPr>
              <a:solidFill>
                <a:schemeClr val="accent5">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1D-5073-49D1-9893-2556DA99C47B}"/>
              </c:ext>
            </c:extLst>
          </c:dPt>
          <c:dPt>
            <c:idx val="527"/>
            <c:bubble3D val="0"/>
            <c:spPr>
              <a:solidFill>
                <a:schemeClr val="accent6">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1F-5073-49D1-9893-2556DA99C47B}"/>
              </c:ext>
            </c:extLst>
          </c:dPt>
          <c:dPt>
            <c:idx val="528"/>
            <c:bubble3D val="0"/>
            <c:spPr>
              <a:solidFill>
                <a:schemeClr val="accent1">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21-5073-49D1-9893-2556DA99C47B}"/>
              </c:ext>
            </c:extLst>
          </c:dPt>
          <c:dPt>
            <c:idx val="529"/>
            <c:bubble3D val="0"/>
            <c:spPr>
              <a:solidFill>
                <a:schemeClr val="accent2">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23-5073-49D1-9893-2556DA99C47B}"/>
              </c:ext>
            </c:extLst>
          </c:dPt>
          <c:dPt>
            <c:idx val="530"/>
            <c:bubble3D val="0"/>
            <c:spPr>
              <a:solidFill>
                <a:schemeClr val="accent3">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25-5073-49D1-9893-2556DA99C47B}"/>
              </c:ext>
            </c:extLst>
          </c:dPt>
          <c:dPt>
            <c:idx val="531"/>
            <c:bubble3D val="0"/>
            <c:spPr>
              <a:solidFill>
                <a:schemeClr val="accent4">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27-5073-49D1-9893-2556DA99C47B}"/>
              </c:ext>
            </c:extLst>
          </c:dPt>
          <c:dPt>
            <c:idx val="532"/>
            <c:bubble3D val="0"/>
            <c:spPr>
              <a:solidFill>
                <a:schemeClr val="accent5">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29-5073-49D1-9893-2556DA99C47B}"/>
              </c:ext>
            </c:extLst>
          </c:dPt>
          <c:dPt>
            <c:idx val="533"/>
            <c:bubble3D val="0"/>
            <c:spPr>
              <a:solidFill>
                <a:schemeClr val="accent6">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2B-5073-49D1-9893-2556DA99C47B}"/>
              </c:ext>
            </c:extLst>
          </c:dPt>
          <c:dPt>
            <c:idx val="534"/>
            <c:bubble3D val="0"/>
            <c:spPr>
              <a:solidFill>
                <a:schemeClr val="accent1">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2D-5073-49D1-9893-2556DA99C47B}"/>
              </c:ext>
            </c:extLst>
          </c:dPt>
          <c:dPt>
            <c:idx val="535"/>
            <c:bubble3D val="0"/>
            <c:spPr>
              <a:solidFill>
                <a:schemeClr val="accent2">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2F-5073-49D1-9893-2556DA99C47B}"/>
              </c:ext>
            </c:extLst>
          </c:dPt>
          <c:dPt>
            <c:idx val="536"/>
            <c:bubble3D val="0"/>
            <c:spPr>
              <a:solidFill>
                <a:schemeClr val="accent3">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31-5073-49D1-9893-2556DA99C47B}"/>
              </c:ext>
            </c:extLst>
          </c:dPt>
          <c:dPt>
            <c:idx val="537"/>
            <c:bubble3D val="0"/>
            <c:spPr>
              <a:solidFill>
                <a:schemeClr val="accent4">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33-5073-49D1-9893-2556DA99C47B}"/>
              </c:ext>
            </c:extLst>
          </c:dPt>
          <c:dPt>
            <c:idx val="538"/>
            <c:bubble3D val="0"/>
            <c:spPr>
              <a:solidFill>
                <a:schemeClr val="accent5">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35-5073-49D1-9893-2556DA99C47B}"/>
              </c:ext>
            </c:extLst>
          </c:dPt>
          <c:dPt>
            <c:idx val="539"/>
            <c:bubble3D val="0"/>
            <c:spPr>
              <a:solidFill>
                <a:schemeClr val="accent6">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37-5073-49D1-9893-2556DA99C47B}"/>
              </c:ext>
            </c:extLst>
          </c:dPt>
          <c:dPt>
            <c:idx val="54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39-5073-49D1-9893-2556DA99C47B}"/>
              </c:ext>
            </c:extLst>
          </c:dPt>
          <c:dPt>
            <c:idx val="54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3B-5073-49D1-9893-2556DA99C47B}"/>
              </c:ext>
            </c:extLst>
          </c:dPt>
          <c:dPt>
            <c:idx val="54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3D-5073-49D1-9893-2556DA99C47B}"/>
              </c:ext>
            </c:extLst>
          </c:dPt>
          <c:dPt>
            <c:idx val="54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3F-5073-49D1-9893-2556DA99C47B}"/>
              </c:ext>
            </c:extLst>
          </c:dPt>
          <c:dPt>
            <c:idx val="54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41-5073-49D1-9893-2556DA99C47B}"/>
              </c:ext>
            </c:extLst>
          </c:dPt>
          <c:dPt>
            <c:idx val="54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43-5073-49D1-9893-2556DA99C47B}"/>
              </c:ext>
            </c:extLst>
          </c:dPt>
          <c:dPt>
            <c:idx val="54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45-5073-49D1-9893-2556DA99C47B}"/>
              </c:ext>
            </c:extLst>
          </c:dPt>
          <c:dPt>
            <c:idx val="54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47-5073-49D1-9893-2556DA99C47B}"/>
              </c:ext>
            </c:extLst>
          </c:dPt>
          <c:dPt>
            <c:idx val="54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49-5073-49D1-9893-2556DA99C47B}"/>
              </c:ext>
            </c:extLst>
          </c:dPt>
          <c:dPt>
            <c:idx val="54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4B-5073-49D1-9893-2556DA99C47B}"/>
              </c:ext>
            </c:extLst>
          </c:dPt>
          <c:dPt>
            <c:idx val="550"/>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4D-5073-49D1-9893-2556DA99C47B}"/>
              </c:ext>
            </c:extLst>
          </c:dPt>
          <c:dPt>
            <c:idx val="551"/>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4F-5073-49D1-9893-2556DA99C47B}"/>
              </c:ext>
            </c:extLst>
          </c:dPt>
          <c:dPt>
            <c:idx val="552"/>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51-5073-49D1-9893-2556DA99C47B}"/>
              </c:ext>
            </c:extLst>
          </c:dPt>
          <c:dPt>
            <c:idx val="553"/>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53-5073-49D1-9893-2556DA99C47B}"/>
              </c:ext>
            </c:extLst>
          </c:dPt>
          <c:dPt>
            <c:idx val="554"/>
            <c:bubble3D val="0"/>
            <c:spPr>
              <a:solidFill>
                <a:schemeClr val="accent3">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55-5073-49D1-9893-2556DA99C47B}"/>
              </c:ext>
            </c:extLst>
          </c:dPt>
          <c:dPt>
            <c:idx val="555"/>
            <c:bubble3D val="0"/>
            <c:spPr>
              <a:solidFill>
                <a:schemeClr val="accent4">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57-5073-49D1-9893-2556DA99C47B}"/>
              </c:ext>
            </c:extLst>
          </c:dPt>
          <c:dPt>
            <c:idx val="556"/>
            <c:bubble3D val="0"/>
            <c:spPr>
              <a:solidFill>
                <a:schemeClr val="accent5">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59-5073-49D1-9893-2556DA99C47B}"/>
              </c:ext>
            </c:extLst>
          </c:dPt>
          <c:dPt>
            <c:idx val="557"/>
            <c:bubble3D val="0"/>
            <c:spPr>
              <a:solidFill>
                <a:schemeClr val="accent6">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5B-5073-49D1-9893-2556DA99C47B}"/>
              </c:ext>
            </c:extLst>
          </c:dPt>
          <c:dPt>
            <c:idx val="558"/>
            <c:bubble3D val="0"/>
            <c:spPr>
              <a:solidFill>
                <a:schemeClr val="accent1">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5D-5073-49D1-9893-2556DA99C47B}"/>
              </c:ext>
            </c:extLst>
          </c:dPt>
          <c:dPt>
            <c:idx val="559"/>
            <c:bubble3D val="0"/>
            <c:spPr>
              <a:solidFill>
                <a:schemeClr val="accent2">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5F-5073-49D1-9893-2556DA99C47B}"/>
              </c:ext>
            </c:extLst>
          </c:dPt>
          <c:dPt>
            <c:idx val="560"/>
            <c:bubble3D val="0"/>
            <c:spPr>
              <a:solidFill>
                <a:schemeClr val="accent3">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61-5073-49D1-9893-2556DA99C47B}"/>
              </c:ext>
            </c:extLst>
          </c:dPt>
          <c:dPt>
            <c:idx val="561"/>
            <c:bubble3D val="0"/>
            <c:spPr>
              <a:solidFill>
                <a:schemeClr val="accent4">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63-5073-49D1-9893-2556DA99C47B}"/>
              </c:ext>
            </c:extLst>
          </c:dPt>
          <c:dPt>
            <c:idx val="562"/>
            <c:bubble3D val="0"/>
            <c:spPr>
              <a:solidFill>
                <a:schemeClr val="accent5">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65-5073-49D1-9893-2556DA99C47B}"/>
              </c:ext>
            </c:extLst>
          </c:dPt>
          <c:dPt>
            <c:idx val="563"/>
            <c:bubble3D val="0"/>
            <c:spPr>
              <a:solidFill>
                <a:schemeClr val="accent6">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67-5073-49D1-9893-2556DA99C47B}"/>
              </c:ext>
            </c:extLst>
          </c:dPt>
          <c:dPt>
            <c:idx val="564"/>
            <c:bubble3D val="0"/>
            <c:spPr>
              <a:solidFill>
                <a:schemeClr val="accent1">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69-5073-49D1-9893-2556DA99C47B}"/>
              </c:ext>
            </c:extLst>
          </c:dPt>
          <c:dPt>
            <c:idx val="565"/>
            <c:bubble3D val="0"/>
            <c:spPr>
              <a:solidFill>
                <a:schemeClr val="accent2">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6B-5073-49D1-9893-2556DA99C47B}"/>
              </c:ext>
            </c:extLst>
          </c:dPt>
          <c:dPt>
            <c:idx val="566"/>
            <c:bubble3D val="0"/>
            <c:spPr>
              <a:solidFill>
                <a:schemeClr val="accent3">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6D-5073-49D1-9893-2556DA99C47B}"/>
              </c:ext>
            </c:extLst>
          </c:dPt>
          <c:dPt>
            <c:idx val="567"/>
            <c:bubble3D val="0"/>
            <c:spPr>
              <a:solidFill>
                <a:schemeClr val="accent4">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6F-5073-49D1-9893-2556DA99C47B}"/>
              </c:ext>
            </c:extLst>
          </c:dPt>
          <c:dPt>
            <c:idx val="568"/>
            <c:bubble3D val="0"/>
            <c:spPr>
              <a:solidFill>
                <a:schemeClr val="accent5">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71-5073-49D1-9893-2556DA99C47B}"/>
              </c:ext>
            </c:extLst>
          </c:dPt>
          <c:dPt>
            <c:idx val="569"/>
            <c:bubble3D val="0"/>
            <c:spPr>
              <a:solidFill>
                <a:schemeClr val="accent6">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73-5073-49D1-9893-2556DA99C47B}"/>
              </c:ext>
            </c:extLst>
          </c:dPt>
          <c:dPt>
            <c:idx val="570"/>
            <c:bubble3D val="0"/>
            <c:spPr>
              <a:solidFill>
                <a:schemeClr val="accent1">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75-5073-49D1-9893-2556DA99C47B}"/>
              </c:ext>
            </c:extLst>
          </c:dPt>
          <c:dPt>
            <c:idx val="571"/>
            <c:bubble3D val="0"/>
            <c:spPr>
              <a:solidFill>
                <a:schemeClr val="accent2">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77-5073-49D1-9893-2556DA99C47B}"/>
              </c:ext>
            </c:extLst>
          </c:dPt>
          <c:dPt>
            <c:idx val="572"/>
            <c:bubble3D val="0"/>
            <c:spPr>
              <a:solidFill>
                <a:schemeClr val="accent3">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79-5073-49D1-9893-2556DA99C47B}"/>
              </c:ext>
            </c:extLst>
          </c:dPt>
          <c:dPt>
            <c:idx val="573"/>
            <c:bubble3D val="0"/>
            <c:spPr>
              <a:solidFill>
                <a:schemeClr val="accent4">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7B-5073-49D1-9893-2556DA99C47B}"/>
              </c:ext>
            </c:extLst>
          </c:dPt>
          <c:dPt>
            <c:idx val="574"/>
            <c:bubble3D val="0"/>
            <c:spPr>
              <a:solidFill>
                <a:schemeClr val="accent5">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7D-5073-49D1-9893-2556DA99C47B}"/>
              </c:ext>
            </c:extLst>
          </c:dPt>
          <c:dPt>
            <c:idx val="575"/>
            <c:bubble3D val="0"/>
            <c:spPr>
              <a:solidFill>
                <a:schemeClr val="accent6">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7F-5073-49D1-9893-2556DA99C47B}"/>
              </c:ext>
            </c:extLst>
          </c:dPt>
          <c:dPt>
            <c:idx val="576"/>
            <c:bubble3D val="0"/>
            <c:spPr>
              <a:solidFill>
                <a:schemeClr val="accent1">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81-5073-49D1-9893-2556DA99C47B}"/>
              </c:ext>
            </c:extLst>
          </c:dPt>
          <c:dPt>
            <c:idx val="577"/>
            <c:bubble3D val="0"/>
            <c:spPr>
              <a:solidFill>
                <a:schemeClr val="accent2">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83-5073-49D1-9893-2556DA99C47B}"/>
              </c:ext>
            </c:extLst>
          </c:dPt>
          <c:dPt>
            <c:idx val="578"/>
            <c:bubble3D val="0"/>
            <c:spPr>
              <a:solidFill>
                <a:schemeClr val="accent3">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85-5073-49D1-9893-2556DA99C47B}"/>
              </c:ext>
            </c:extLst>
          </c:dPt>
          <c:dPt>
            <c:idx val="579"/>
            <c:bubble3D val="0"/>
            <c:spPr>
              <a:solidFill>
                <a:schemeClr val="accent4">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87-5073-49D1-9893-2556DA99C47B}"/>
              </c:ext>
            </c:extLst>
          </c:dPt>
          <c:dPt>
            <c:idx val="580"/>
            <c:bubble3D val="0"/>
            <c:spPr>
              <a:solidFill>
                <a:schemeClr val="accent5">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89-5073-49D1-9893-2556DA99C47B}"/>
              </c:ext>
            </c:extLst>
          </c:dPt>
          <c:dPt>
            <c:idx val="581"/>
            <c:bubble3D val="0"/>
            <c:spPr>
              <a:solidFill>
                <a:schemeClr val="accent6">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8B-5073-49D1-9893-2556DA99C47B}"/>
              </c:ext>
            </c:extLst>
          </c:dPt>
          <c:dPt>
            <c:idx val="582"/>
            <c:bubble3D val="0"/>
            <c:spPr>
              <a:solidFill>
                <a:schemeClr val="accent1">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8D-5073-49D1-9893-2556DA99C47B}"/>
              </c:ext>
            </c:extLst>
          </c:dPt>
          <c:dPt>
            <c:idx val="583"/>
            <c:bubble3D val="0"/>
            <c:spPr>
              <a:solidFill>
                <a:schemeClr val="accent2">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8F-5073-49D1-9893-2556DA99C47B}"/>
              </c:ext>
            </c:extLst>
          </c:dPt>
          <c:dPt>
            <c:idx val="584"/>
            <c:bubble3D val="0"/>
            <c:spPr>
              <a:solidFill>
                <a:schemeClr val="accent3">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91-5073-49D1-9893-2556DA99C47B}"/>
              </c:ext>
            </c:extLst>
          </c:dPt>
          <c:dPt>
            <c:idx val="585"/>
            <c:bubble3D val="0"/>
            <c:spPr>
              <a:solidFill>
                <a:schemeClr val="accent4">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93-5073-49D1-9893-2556DA99C47B}"/>
              </c:ext>
            </c:extLst>
          </c:dPt>
          <c:dPt>
            <c:idx val="586"/>
            <c:bubble3D val="0"/>
            <c:spPr>
              <a:solidFill>
                <a:schemeClr val="accent5">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95-5073-49D1-9893-2556DA99C47B}"/>
              </c:ext>
            </c:extLst>
          </c:dPt>
          <c:dPt>
            <c:idx val="587"/>
            <c:bubble3D val="0"/>
            <c:spPr>
              <a:solidFill>
                <a:schemeClr val="accent6">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97-5073-49D1-9893-2556DA99C47B}"/>
              </c:ext>
            </c:extLst>
          </c:dPt>
          <c:dPt>
            <c:idx val="588"/>
            <c:bubble3D val="0"/>
            <c:spPr>
              <a:solidFill>
                <a:schemeClr val="accent1">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99-5073-49D1-9893-2556DA99C47B}"/>
              </c:ext>
            </c:extLst>
          </c:dPt>
          <c:dPt>
            <c:idx val="589"/>
            <c:bubble3D val="0"/>
            <c:spPr>
              <a:solidFill>
                <a:schemeClr val="accent2">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9B-5073-49D1-9893-2556DA99C47B}"/>
              </c:ext>
            </c:extLst>
          </c:dPt>
          <c:dPt>
            <c:idx val="590"/>
            <c:bubble3D val="0"/>
            <c:spPr>
              <a:solidFill>
                <a:schemeClr val="accent3">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9D-5073-49D1-9893-2556DA99C47B}"/>
              </c:ext>
            </c:extLst>
          </c:dPt>
          <c:dPt>
            <c:idx val="591"/>
            <c:bubble3D val="0"/>
            <c:spPr>
              <a:solidFill>
                <a:schemeClr val="accent4">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9F-5073-49D1-9893-2556DA99C47B}"/>
              </c:ext>
            </c:extLst>
          </c:dPt>
          <c:dPt>
            <c:idx val="592"/>
            <c:bubble3D val="0"/>
            <c:spPr>
              <a:solidFill>
                <a:schemeClr val="accent5">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A1-5073-49D1-9893-2556DA99C47B}"/>
              </c:ext>
            </c:extLst>
          </c:dPt>
          <c:dPt>
            <c:idx val="593"/>
            <c:bubble3D val="0"/>
            <c:spPr>
              <a:solidFill>
                <a:schemeClr val="accent6">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A3-5073-49D1-9893-2556DA99C47B}"/>
              </c:ext>
            </c:extLst>
          </c:dPt>
          <c:dPt>
            <c:idx val="594"/>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A5-5073-49D1-9893-2556DA99C47B}"/>
              </c:ext>
            </c:extLst>
          </c:dPt>
          <c:dPt>
            <c:idx val="595"/>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A7-5073-49D1-9893-2556DA99C47B}"/>
              </c:ext>
            </c:extLst>
          </c:dPt>
          <c:dPt>
            <c:idx val="596"/>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A9-5073-49D1-9893-2556DA99C47B}"/>
              </c:ext>
            </c:extLst>
          </c:dPt>
          <c:dPt>
            <c:idx val="597"/>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AB-5073-49D1-9893-2556DA99C47B}"/>
              </c:ext>
            </c:extLst>
          </c:dPt>
          <c:dPt>
            <c:idx val="598"/>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AD-5073-49D1-9893-2556DA99C47B}"/>
              </c:ext>
            </c:extLst>
          </c:dPt>
          <c:dPt>
            <c:idx val="599"/>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AF-5073-49D1-9893-2556DA99C47B}"/>
              </c:ext>
            </c:extLst>
          </c:dPt>
          <c:dPt>
            <c:idx val="600"/>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B1-5073-49D1-9893-2556DA99C47B}"/>
              </c:ext>
            </c:extLst>
          </c:dPt>
          <c:dPt>
            <c:idx val="601"/>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B3-5073-49D1-9893-2556DA99C47B}"/>
              </c:ext>
            </c:extLst>
          </c:dPt>
          <c:dPt>
            <c:idx val="602"/>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B5-5073-49D1-9893-2556DA99C47B}"/>
              </c:ext>
            </c:extLst>
          </c:dPt>
          <c:dPt>
            <c:idx val="603"/>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B7-5073-49D1-9893-2556DA99C47B}"/>
              </c:ext>
            </c:extLst>
          </c:dPt>
          <c:dPt>
            <c:idx val="604"/>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B9-5073-49D1-9893-2556DA99C47B}"/>
              </c:ext>
            </c:extLst>
          </c:dPt>
          <c:dPt>
            <c:idx val="605"/>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BB-5073-49D1-9893-2556DA99C47B}"/>
              </c:ext>
            </c:extLst>
          </c:dPt>
          <c:dPt>
            <c:idx val="606"/>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BD-5073-49D1-9893-2556DA99C47B}"/>
              </c:ext>
            </c:extLst>
          </c:dPt>
          <c:dPt>
            <c:idx val="607"/>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BF-5073-49D1-9893-2556DA99C47B}"/>
              </c:ext>
            </c:extLst>
          </c:dPt>
          <c:dPt>
            <c:idx val="608"/>
            <c:bubble3D val="0"/>
            <c:spPr>
              <a:solidFill>
                <a:schemeClr val="accent3">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C1-5073-49D1-9893-2556DA99C47B}"/>
              </c:ext>
            </c:extLst>
          </c:dPt>
          <c:dPt>
            <c:idx val="609"/>
            <c:bubble3D val="0"/>
            <c:spPr>
              <a:solidFill>
                <a:schemeClr val="accent4">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C3-5073-49D1-9893-2556DA99C47B}"/>
              </c:ext>
            </c:extLst>
          </c:dPt>
          <c:dPt>
            <c:idx val="610"/>
            <c:bubble3D val="0"/>
            <c:spPr>
              <a:solidFill>
                <a:schemeClr val="accent5">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C5-5073-49D1-9893-2556DA99C47B}"/>
              </c:ext>
            </c:extLst>
          </c:dPt>
          <c:dPt>
            <c:idx val="611"/>
            <c:bubble3D val="0"/>
            <c:spPr>
              <a:solidFill>
                <a:schemeClr val="accent6">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C7-5073-49D1-9893-2556DA99C47B}"/>
              </c:ext>
            </c:extLst>
          </c:dPt>
          <c:dPt>
            <c:idx val="612"/>
            <c:bubble3D val="0"/>
            <c:spPr>
              <a:solidFill>
                <a:schemeClr val="accent1">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C9-5073-49D1-9893-2556DA99C47B}"/>
              </c:ext>
            </c:extLst>
          </c:dPt>
          <c:dPt>
            <c:idx val="613"/>
            <c:bubble3D val="0"/>
            <c:spPr>
              <a:solidFill>
                <a:schemeClr val="accent2">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CB-5073-49D1-9893-2556DA99C47B}"/>
              </c:ext>
            </c:extLst>
          </c:dPt>
          <c:dPt>
            <c:idx val="614"/>
            <c:bubble3D val="0"/>
            <c:spPr>
              <a:solidFill>
                <a:schemeClr val="accent3">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CD-5073-49D1-9893-2556DA99C47B}"/>
              </c:ext>
            </c:extLst>
          </c:dPt>
          <c:dPt>
            <c:idx val="615"/>
            <c:bubble3D val="0"/>
            <c:spPr>
              <a:solidFill>
                <a:schemeClr val="accent4">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CF-5073-49D1-9893-2556DA99C47B}"/>
              </c:ext>
            </c:extLst>
          </c:dPt>
          <c:dPt>
            <c:idx val="616"/>
            <c:bubble3D val="0"/>
            <c:spPr>
              <a:solidFill>
                <a:schemeClr val="accent5">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D1-5073-49D1-9893-2556DA99C47B}"/>
              </c:ext>
            </c:extLst>
          </c:dPt>
          <c:dPt>
            <c:idx val="617"/>
            <c:bubble3D val="0"/>
            <c:spPr>
              <a:solidFill>
                <a:schemeClr val="accent6">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D3-5073-49D1-9893-2556DA99C47B}"/>
              </c:ext>
            </c:extLst>
          </c:dPt>
          <c:dPt>
            <c:idx val="618"/>
            <c:bubble3D val="0"/>
            <c:spPr>
              <a:solidFill>
                <a:schemeClr val="accent1">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D5-5073-49D1-9893-2556DA99C47B}"/>
              </c:ext>
            </c:extLst>
          </c:dPt>
          <c:dPt>
            <c:idx val="619"/>
            <c:bubble3D val="0"/>
            <c:spPr>
              <a:solidFill>
                <a:schemeClr val="accent2">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D7-5073-49D1-9893-2556DA99C47B}"/>
              </c:ext>
            </c:extLst>
          </c:dPt>
          <c:dPt>
            <c:idx val="620"/>
            <c:bubble3D val="0"/>
            <c:spPr>
              <a:solidFill>
                <a:schemeClr val="accent3">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D9-5073-49D1-9893-2556DA99C47B}"/>
              </c:ext>
            </c:extLst>
          </c:dPt>
          <c:dPt>
            <c:idx val="621"/>
            <c:bubble3D val="0"/>
            <c:spPr>
              <a:solidFill>
                <a:schemeClr val="accent4">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DB-5073-49D1-9893-2556DA99C47B}"/>
              </c:ext>
            </c:extLst>
          </c:dPt>
          <c:dPt>
            <c:idx val="622"/>
            <c:bubble3D val="0"/>
            <c:spPr>
              <a:solidFill>
                <a:schemeClr val="accent5">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DD-5073-49D1-9893-2556DA99C47B}"/>
              </c:ext>
            </c:extLst>
          </c:dPt>
          <c:dPt>
            <c:idx val="623"/>
            <c:bubble3D val="0"/>
            <c:spPr>
              <a:solidFill>
                <a:schemeClr val="accent6">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DF-5073-49D1-9893-2556DA99C47B}"/>
              </c:ext>
            </c:extLst>
          </c:dPt>
          <c:dPt>
            <c:idx val="624"/>
            <c:bubble3D val="0"/>
            <c:spPr>
              <a:solidFill>
                <a:schemeClr val="accent1">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E1-5073-49D1-9893-2556DA99C47B}"/>
              </c:ext>
            </c:extLst>
          </c:dPt>
          <c:dPt>
            <c:idx val="625"/>
            <c:bubble3D val="0"/>
            <c:spPr>
              <a:solidFill>
                <a:schemeClr val="accent2">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E3-5073-49D1-9893-2556DA99C47B}"/>
              </c:ext>
            </c:extLst>
          </c:dPt>
          <c:dPt>
            <c:idx val="626"/>
            <c:bubble3D val="0"/>
            <c:spPr>
              <a:solidFill>
                <a:schemeClr val="accent3">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E5-5073-49D1-9893-2556DA99C47B}"/>
              </c:ext>
            </c:extLst>
          </c:dPt>
          <c:dPt>
            <c:idx val="627"/>
            <c:bubble3D val="0"/>
            <c:spPr>
              <a:solidFill>
                <a:schemeClr val="accent4">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E7-5073-49D1-9893-2556DA99C47B}"/>
              </c:ext>
            </c:extLst>
          </c:dPt>
          <c:dPt>
            <c:idx val="628"/>
            <c:bubble3D val="0"/>
            <c:spPr>
              <a:solidFill>
                <a:schemeClr val="accent5">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E9-5073-49D1-9893-2556DA99C47B}"/>
              </c:ext>
            </c:extLst>
          </c:dPt>
          <c:dPt>
            <c:idx val="629"/>
            <c:bubble3D val="0"/>
            <c:spPr>
              <a:solidFill>
                <a:schemeClr val="accent6">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EB-5073-49D1-9893-2556DA99C47B}"/>
              </c:ext>
            </c:extLst>
          </c:dPt>
          <c:dPt>
            <c:idx val="630"/>
            <c:bubble3D val="0"/>
            <c:spPr>
              <a:solidFill>
                <a:schemeClr val="accent1">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ED-5073-49D1-9893-2556DA99C47B}"/>
              </c:ext>
            </c:extLst>
          </c:dPt>
          <c:dPt>
            <c:idx val="631"/>
            <c:bubble3D val="0"/>
            <c:spPr>
              <a:solidFill>
                <a:schemeClr val="accent2">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EF-5073-49D1-9893-2556DA99C47B}"/>
              </c:ext>
            </c:extLst>
          </c:dPt>
          <c:dPt>
            <c:idx val="632"/>
            <c:bubble3D val="0"/>
            <c:spPr>
              <a:solidFill>
                <a:schemeClr val="accent3">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F1-5073-49D1-9893-2556DA99C47B}"/>
              </c:ext>
            </c:extLst>
          </c:dPt>
          <c:dPt>
            <c:idx val="633"/>
            <c:bubble3D val="0"/>
            <c:spPr>
              <a:solidFill>
                <a:schemeClr val="accent4">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F3-5073-49D1-9893-2556DA99C47B}"/>
              </c:ext>
            </c:extLst>
          </c:dPt>
          <c:dPt>
            <c:idx val="634"/>
            <c:bubble3D val="0"/>
            <c:spPr>
              <a:solidFill>
                <a:schemeClr val="accent5">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F5-5073-49D1-9893-2556DA99C47B}"/>
              </c:ext>
            </c:extLst>
          </c:dPt>
          <c:dPt>
            <c:idx val="635"/>
            <c:bubble3D val="0"/>
            <c:spPr>
              <a:solidFill>
                <a:schemeClr val="accent6">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F7-5073-49D1-9893-2556DA99C47B}"/>
              </c:ext>
            </c:extLst>
          </c:dPt>
          <c:dPt>
            <c:idx val="636"/>
            <c:bubble3D val="0"/>
            <c:spPr>
              <a:solidFill>
                <a:schemeClr val="accent1">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F9-5073-49D1-9893-2556DA99C47B}"/>
              </c:ext>
            </c:extLst>
          </c:dPt>
          <c:dPt>
            <c:idx val="637"/>
            <c:bubble3D val="0"/>
            <c:spPr>
              <a:solidFill>
                <a:schemeClr val="accent2">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FB-5073-49D1-9893-2556DA99C47B}"/>
              </c:ext>
            </c:extLst>
          </c:dPt>
          <c:dPt>
            <c:idx val="638"/>
            <c:bubble3D val="0"/>
            <c:spPr>
              <a:solidFill>
                <a:schemeClr val="accent3">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FD-5073-49D1-9893-2556DA99C47B}"/>
              </c:ext>
            </c:extLst>
          </c:dPt>
          <c:dPt>
            <c:idx val="639"/>
            <c:bubble3D val="0"/>
            <c:spPr>
              <a:solidFill>
                <a:schemeClr val="accent4">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FF-5073-49D1-9893-2556DA99C47B}"/>
              </c:ext>
            </c:extLst>
          </c:dPt>
          <c:dPt>
            <c:idx val="640"/>
            <c:bubble3D val="0"/>
            <c:spPr>
              <a:solidFill>
                <a:schemeClr val="accent5">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01-5073-49D1-9893-2556DA99C47B}"/>
              </c:ext>
            </c:extLst>
          </c:dPt>
          <c:dPt>
            <c:idx val="641"/>
            <c:bubble3D val="0"/>
            <c:spPr>
              <a:solidFill>
                <a:schemeClr val="accent6">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03-5073-49D1-9893-2556DA99C47B}"/>
              </c:ext>
            </c:extLst>
          </c:dPt>
          <c:dPt>
            <c:idx val="642"/>
            <c:bubble3D val="0"/>
            <c:spPr>
              <a:solidFill>
                <a:schemeClr val="accent1">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05-5073-49D1-9893-2556DA99C47B}"/>
              </c:ext>
            </c:extLst>
          </c:dPt>
          <c:dPt>
            <c:idx val="643"/>
            <c:bubble3D val="0"/>
            <c:spPr>
              <a:solidFill>
                <a:schemeClr val="accent2">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07-5073-49D1-9893-2556DA99C47B}"/>
              </c:ext>
            </c:extLst>
          </c:dPt>
          <c:dPt>
            <c:idx val="644"/>
            <c:bubble3D val="0"/>
            <c:spPr>
              <a:solidFill>
                <a:schemeClr val="accent3">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09-5073-49D1-9893-2556DA99C47B}"/>
              </c:ext>
            </c:extLst>
          </c:dPt>
          <c:dPt>
            <c:idx val="645"/>
            <c:bubble3D val="0"/>
            <c:spPr>
              <a:solidFill>
                <a:schemeClr val="accent4">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0B-5073-49D1-9893-2556DA99C47B}"/>
              </c:ext>
            </c:extLst>
          </c:dPt>
          <c:dPt>
            <c:idx val="646"/>
            <c:bubble3D val="0"/>
            <c:spPr>
              <a:solidFill>
                <a:schemeClr val="accent5">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0D-5073-49D1-9893-2556DA99C47B}"/>
              </c:ext>
            </c:extLst>
          </c:dPt>
          <c:dPt>
            <c:idx val="647"/>
            <c:bubble3D val="0"/>
            <c:spPr>
              <a:solidFill>
                <a:schemeClr val="accent6">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0F-5073-49D1-9893-2556DA99C47B}"/>
              </c:ext>
            </c:extLst>
          </c:dPt>
          <c:dPt>
            <c:idx val="648"/>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11-5073-49D1-9893-2556DA99C47B}"/>
              </c:ext>
            </c:extLst>
          </c:dPt>
          <c:dPt>
            <c:idx val="649"/>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13-5073-49D1-9893-2556DA99C47B}"/>
              </c:ext>
            </c:extLst>
          </c:dPt>
          <c:dPt>
            <c:idx val="650"/>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15-5073-49D1-9893-2556DA99C47B}"/>
              </c:ext>
            </c:extLst>
          </c:dPt>
          <c:dPt>
            <c:idx val="651"/>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17-5073-49D1-9893-2556DA99C47B}"/>
              </c:ext>
            </c:extLst>
          </c:dPt>
          <c:dPt>
            <c:idx val="652"/>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19-5073-49D1-9893-2556DA99C47B}"/>
              </c:ext>
            </c:extLst>
          </c:dPt>
          <c:dPt>
            <c:idx val="653"/>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1B-5073-49D1-9893-2556DA99C47B}"/>
              </c:ext>
            </c:extLst>
          </c:dPt>
          <c:dPt>
            <c:idx val="654"/>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1D-5073-49D1-9893-2556DA99C47B}"/>
              </c:ext>
            </c:extLst>
          </c:dPt>
          <c:dPt>
            <c:idx val="655"/>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1F-5073-49D1-9893-2556DA99C47B}"/>
              </c:ext>
            </c:extLst>
          </c:dPt>
          <c:dPt>
            <c:idx val="656"/>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21-5073-49D1-9893-2556DA99C47B}"/>
              </c:ext>
            </c:extLst>
          </c:dPt>
          <c:dPt>
            <c:idx val="657"/>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23-5073-49D1-9893-2556DA99C47B}"/>
              </c:ext>
            </c:extLst>
          </c:dPt>
          <c:dPt>
            <c:idx val="658"/>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25-5073-49D1-9893-2556DA99C47B}"/>
              </c:ext>
            </c:extLst>
          </c:dPt>
          <c:dPt>
            <c:idx val="659"/>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27-5073-49D1-9893-2556DA99C47B}"/>
              </c:ext>
            </c:extLst>
          </c:dPt>
          <c:dPt>
            <c:idx val="660"/>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29-5073-49D1-9893-2556DA99C47B}"/>
              </c:ext>
            </c:extLst>
          </c:dPt>
          <c:dPt>
            <c:idx val="661"/>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2B-5073-49D1-9893-2556DA99C47B}"/>
              </c:ext>
            </c:extLst>
          </c:dPt>
          <c:dPt>
            <c:idx val="662"/>
            <c:bubble3D val="0"/>
            <c:spPr>
              <a:solidFill>
                <a:schemeClr val="accent3">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2D-5073-49D1-9893-2556DA99C47B}"/>
              </c:ext>
            </c:extLst>
          </c:dPt>
          <c:dPt>
            <c:idx val="663"/>
            <c:bubble3D val="0"/>
            <c:spPr>
              <a:solidFill>
                <a:schemeClr val="accent4">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2F-5073-49D1-9893-2556DA99C47B}"/>
              </c:ext>
            </c:extLst>
          </c:dPt>
          <c:dPt>
            <c:idx val="664"/>
            <c:bubble3D val="0"/>
            <c:spPr>
              <a:solidFill>
                <a:schemeClr val="accent5">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31-5073-49D1-9893-2556DA99C47B}"/>
              </c:ext>
            </c:extLst>
          </c:dPt>
          <c:dPt>
            <c:idx val="665"/>
            <c:bubble3D val="0"/>
            <c:spPr>
              <a:solidFill>
                <a:schemeClr val="accent6">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33-5073-49D1-9893-2556DA99C47B}"/>
              </c:ext>
            </c:extLst>
          </c:dPt>
          <c:dPt>
            <c:idx val="666"/>
            <c:bubble3D val="0"/>
            <c:spPr>
              <a:solidFill>
                <a:schemeClr val="accent1">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35-5073-49D1-9893-2556DA99C47B}"/>
              </c:ext>
            </c:extLst>
          </c:dPt>
          <c:dPt>
            <c:idx val="667"/>
            <c:bubble3D val="0"/>
            <c:spPr>
              <a:solidFill>
                <a:schemeClr val="accent2">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37-5073-49D1-9893-2556DA99C47B}"/>
              </c:ext>
            </c:extLst>
          </c:dPt>
          <c:dPt>
            <c:idx val="668"/>
            <c:bubble3D val="0"/>
            <c:spPr>
              <a:solidFill>
                <a:schemeClr val="accent3">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39-5073-49D1-9893-2556DA99C47B}"/>
              </c:ext>
            </c:extLst>
          </c:dPt>
          <c:dPt>
            <c:idx val="669"/>
            <c:bubble3D val="0"/>
            <c:spPr>
              <a:solidFill>
                <a:schemeClr val="accent4">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3B-5073-49D1-9893-2556DA99C47B}"/>
              </c:ext>
            </c:extLst>
          </c:dPt>
          <c:dPt>
            <c:idx val="670"/>
            <c:bubble3D val="0"/>
            <c:spPr>
              <a:solidFill>
                <a:schemeClr val="accent5">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3D-5073-49D1-9893-2556DA99C47B}"/>
              </c:ext>
            </c:extLst>
          </c:dPt>
          <c:dPt>
            <c:idx val="671"/>
            <c:bubble3D val="0"/>
            <c:spPr>
              <a:solidFill>
                <a:schemeClr val="accent6">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3F-5073-49D1-9893-2556DA99C47B}"/>
              </c:ext>
            </c:extLst>
          </c:dPt>
          <c:dPt>
            <c:idx val="672"/>
            <c:bubble3D val="0"/>
            <c:spPr>
              <a:solidFill>
                <a:schemeClr val="accent1">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41-5073-49D1-9893-2556DA99C47B}"/>
              </c:ext>
            </c:extLst>
          </c:dPt>
          <c:dPt>
            <c:idx val="673"/>
            <c:bubble3D val="0"/>
            <c:spPr>
              <a:solidFill>
                <a:schemeClr val="accent2">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43-5073-49D1-9893-2556DA99C47B}"/>
              </c:ext>
            </c:extLst>
          </c:dPt>
          <c:dPt>
            <c:idx val="674"/>
            <c:bubble3D val="0"/>
            <c:spPr>
              <a:solidFill>
                <a:schemeClr val="accent3">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45-5073-49D1-9893-2556DA99C47B}"/>
              </c:ext>
            </c:extLst>
          </c:dPt>
          <c:dPt>
            <c:idx val="675"/>
            <c:bubble3D val="0"/>
            <c:spPr>
              <a:solidFill>
                <a:schemeClr val="accent4">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47-5073-49D1-9893-2556DA99C47B}"/>
              </c:ext>
            </c:extLst>
          </c:dPt>
          <c:dPt>
            <c:idx val="676"/>
            <c:bubble3D val="0"/>
            <c:spPr>
              <a:solidFill>
                <a:schemeClr val="accent5">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49-5073-49D1-9893-2556DA99C47B}"/>
              </c:ext>
            </c:extLst>
          </c:dPt>
          <c:dPt>
            <c:idx val="677"/>
            <c:bubble3D val="0"/>
            <c:spPr>
              <a:solidFill>
                <a:schemeClr val="accent6">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4B-5073-49D1-9893-2556DA99C47B}"/>
              </c:ext>
            </c:extLst>
          </c:dPt>
          <c:dPt>
            <c:idx val="678"/>
            <c:bubble3D val="0"/>
            <c:spPr>
              <a:solidFill>
                <a:schemeClr val="accent1">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4D-5073-49D1-9893-2556DA99C47B}"/>
              </c:ext>
            </c:extLst>
          </c:dPt>
          <c:dPt>
            <c:idx val="679"/>
            <c:bubble3D val="0"/>
            <c:spPr>
              <a:solidFill>
                <a:schemeClr val="accent2">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4F-5073-49D1-9893-2556DA99C47B}"/>
              </c:ext>
            </c:extLst>
          </c:dPt>
          <c:dPt>
            <c:idx val="680"/>
            <c:bubble3D val="0"/>
            <c:spPr>
              <a:solidFill>
                <a:schemeClr val="accent3">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51-5073-49D1-9893-2556DA99C47B}"/>
              </c:ext>
            </c:extLst>
          </c:dPt>
          <c:dPt>
            <c:idx val="681"/>
            <c:bubble3D val="0"/>
            <c:spPr>
              <a:solidFill>
                <a:schemeClr val="accent4">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53-5073-49D1-9893-2556DA99C47B}"/>
              </c:ext>
            </c:extLst>
          </c:dPt>
          <c:dPt>
            <c:idx val="682"/>
            <c:bubble3D val="0"/>
            <c:spPr>
              <a:solidFill>
                <a:schemeClr val="accent5">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55-5073-49D1-9893-2556DA99C47B}"/>
              </c:ext>
            </c:extLst>
          </c:dPt>
          <c:dPt>
            <c:idx val="683"/>
            <c:bubble3D val="0"/>
            <c:spPr>
              <a:solidFill>
                <a:schemeClr val="accent6">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57-5073-49D1-9893-2556DA99C47B}"/>
              </c:ext>
            </c:extLst>
          </c:dPt>
          <c:dPt>
            <c:idx val="684"/>
            <c:bubble3D val="0"/>
            <c:spPr>
              <a:solidFill>
                <a:schemeClr val="accent1">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59-5073-49D1-9893-2556DA99C47B}"/>
              </c:ext>
            </c:extLst>
          </c:dPt>
          <c:dPt>
            <c:idx val="685"/>
            <c:bubble3D val="0"/>
            <c:spPr>
              <a:solidFill>
                <a:schemeClr val="accent2">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5B-5073-49D1-9893-2556DA99C47B}"/>
              </c:ext>
            </c:extLst>
          </c:dPt>
          <c:dPt>
            <c:idx val="686"/>
            <c:bubble3D val="0"/>
            <c:spPr>
              <a:solidFill>
                <a:schemeClr val="accent3">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5D-5073-49D1-9893-2556DA99C47B}"/>
              </c:ext>
            </c:extLst>
          </c:dPt>
          <c:dPt>
            <c:idx val="687"/>
            <c:bubble3D val="0"/>
            <c:spPr>
              <a:solidFill>
                <a:schemeClr val="accent4">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5F-5073-49D1-9893-2556DA99C47B}"/>
              </c:ext>
            </c:extLst>
          </c:dPt>
          <c:dPt>
            <c:idx val="688"/>
            <c:bubble3D val="0"/>
            <c:spPr>
              <a:solidFill>
                <a:schemeClr val="accent5">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61-5073-49D1-9893-2556DA99C47B}"/>
              </c:ext>
            </c:extLst>
          </c:dPt>
          <c:dPt>
            <c:idx val="689"/>
            <c:bubble3D val="0"/>
            <c:spPr>
              <a:solidFill>
                <a:schemeClr val="accent6">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63-5073-49D1-9893-2556DA99C47B}"/>
              </c:ext>
            </c:extLst>
          </c:dPt>
          <c:dPt>
            <c:idx val="690"/>
            <c:bubble3D val="0"/>
            <c:spPr>
              <a:solidFill>
                <a:schemeClr val="accent1">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65-5073-49D1-9893-2556DA99C47B}"/>
              </c:ext>
            </c:extLst>
          </c:dPt>
          <c:dPt>
            <c:idx val="691"/>
            <c:bubble3D val="0"/>
            <c:spPr>
              <a:solidFill>
                <a:schemeClr val="accent2">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67-5073-49D1-9893-2556DA99C47B}"/>
              </c:ext>
            </c:extLst>
          </c:dPt>
          <c:dPt>
            <c:idx val="692"/>
            <c:bubble3D val="0"/>
            <c:spPr>
              <a:solidFill>
                <a:schemeClr val="accent3">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69-5073-49D1-9893-2556DA99C47B}"/>
              </c:ext>
            </c:extLst>
          </c:dPt>
          <c:dPt>
            <c:idx val="693"/>
            <c:bubble3D val="0"/>
            <c:spPr>
              <a:solidFill>
                <a:schemeClr val="accent4">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6B-5073-49D1-9893-2556DA99C47B}"/>
              </c:ext>
            </c:extLst>
          </c:dPt>
          <c:dPt>
            <c:idx val="694"/>
            <c:bubble3D val="0"/>
            <c:spPr>
              <a:solidFill>
                <a:schemeClr val="accent5">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6D-5073-49D1-9893-2556DA99C47B}"/>
              </c:ext>
            </c:extLst>
          </c:dPt>
          <c:dPt>
            <c:idx val="695"/>
            <c:bubble3D val="0"/>
            <c:spPr>
              <a:solidFill>
                <a:schemeClr val="accent6">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6F-5073-49D1-9893-2556DA99C47B}"/>
              </c:ext>
            </c:extLst>
          </c:dPt>
          <c:dPt>
            <c:idx val="696"/>
            <c:bubble3D val="0"/>
            <c:spPr>
              <a:solidFill>
                <a:schemeClr val="accent1">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71-5073-49D1-9893-2556DA99C47B}"/>
              </c:ext>
            </c:extLst>
          </c:dPt>
          <c:dPt>
            <c:idx val="697"/>
            <c:bubble3D val="0"/>
            <c:spPr>
              <a:solidFill>
                <a:schemeClr val="accent2">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73-5073-49D1-9893-2556DA99C47B}"/>
              </c:ext>
            </c:extLst>
          </c:dPt>
          <c:dPt>
            <c:idx val="698"/>
            <c:bubble3D val="0"/>
            <c:spPr>
              <a:solidFill>
                <a:schemeClr val="accent3">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75-5073-49D1-9893-2556DA99C47B}"/>
              </c:ext>
            </c:extLst>
          </c:dPt>
          <c:dPt>
            <c:idx val="699"/>
            <c:bubble3D val="0"/>
            <c:spPr>
              <a:solidFill>
                <a:schemeClr val="accent4">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77-5073-49D1-9893-2556DA99C47B}"/>
              </c:ext>
            </c:extLst>
          </c:dPt>
          <c:dPt>
            <c:idx val="700"/>
            <c:bubble3D val="0"/>
            <c:spPr>
              <a:solidFill>
                <a:schemeClr val="accent5">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79-5073-49D1-9893-2556DA99C47B}"/>
              </c:ext>
            </c:extLst>
          </c:dPt>
          <c:dPt>
            <c:idx val="701"/>
            <c:bubble3D val="0"/>
            <c:spPr>
              <a:solidFill>
                <a:schemeClr val="accent6">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7B-5073-49D1-9893-2556DA99C47B}"/>
              </c:ext>
            </c:extLst>
          </c:dPt>
          <c:dPt>
            <c:idx val="702"/>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7D-5073-49D1-9893-2556DA99C47B}"/>
              </c:ext>
            </c:extLst>
          </c:dPt>
          <c:dPt>
            <c:idx val="703"/>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7F-5073-49D1-9893-2556DA99C47B}"/>
              </c:ext>
            </c:extLst>
          </c:dPt>
          <c:dPt>
            <c:idx val="704"/>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81-5073-49D1-9893-2556DA99C47B}"/>
              </c:ext>
            </c:extLst>
          </c:dPt>
          <c:dPt>
            <c:idx val="705"/>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83-5073-49D1-9893-2556DA99C47B}"/>
              </c:ext>
            </c:extLst>
          </c:dPt>
          <c:dPt>
            <c:idx val="706"/>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85-5073-49D1-9893-2556DA99C47B}"/>
              </c:ext>
            </c:extLst>
          </c:dPt>
          <c:dPt>
            <c:idx val="707"/>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87-5073-49D1-9893-2556DA99C47B}"/>
              </c:ext>
            </c:extLst>
          </c:dPt>
          <c:dPt>
            <c:idx val="708"/>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89-5073-49D1-9893-2556DA99C47B}"/>
              </c:ext>
            </c:extLst>
          </c:dPt>
          <c:dPt>
            <c:idx val="709"/>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8B-5073-49D1-9893-2556DA99C47B}"/>
              </c:ext>
            </c:extLst>
          </c:dPt>
          <c:dPt>
            <c:idx val="710"/>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8D-5073-49D1-9893-2556DA99C47B}"/>
              </c:ext>
            </c:extLst>
          </c:dPt>
          <c:dPt>
            <c:idx val="711"/>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8F-5073-49D1-9893-2556DA99C47B}"/>
              </c:ext>
            </c:extLst>
          </c:dPt>
          <c:dPt>
            <c:idx val="712"/>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91-5073-49D1-9893-2556DA99C47B}"/>
              </c:ext>
            </c:extLst>
          </c:dPt>
          <c:dPt>
            <c:idx val="713"/>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93-5073-49D1-9893-2556DA99C47B}"/>
              </c:ext>
            </c:extLst>
          </c:dPt>
          <c:dPt>
            <c:idx val="714"/>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95-5073-49D1-9893-2556DA99C47B}"/>
              </c:ext>
            </c:extLst>
          </c:dPt>
          <c:dPt>
            <c:idx val="715"/>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97-5073-49D1-9893-2556DA99C47B}"/>
              </c:ext>
            </c:extLst>
          </c:dPt>
          <c:dPt>
            <c:idx val="716"/>
            <c:bubble3D val="0"/>
            <c:spPr>
              <a:solidFill>
                <a:schemeClr val="accent3">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99-5073-49D1-9893-2556DA99C47B}"/>
              </c:ext>
            </c:extLst>
          </c:dPt>
          <c:dPt>
            <c:idx val="717"/>
            <c:bubble3D val="0"/>
            <c:spPr>
              <a:solidFill>
                <a:schemeClr val="accent4">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9B-5073-49D1-9893-2556DA99C47B}"/>
              </c:ext>
            </c:extLst>
          </c:dPt>
          <c:dPt>
            <c:idx val="718"/>
            <c:bubble3D val="0"/>
            <c:spPr>
              <a:solidFill>
                <a:schemeClr val="accent5">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9D-5073-49D1-9893-2556DA99C47B}"/>
              </c:ext>
            </c:extLst>
          </c:dPt>
          <c:dPt>
            <c:idx val="719"/>
            <c:bubble3D val="0"/>
            <c:spPr>
              <a:solidFill>
                <a:schemeClr val="accent6">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9F-5073-49D1-9893-2556DA99C47B}"/>
              </c:ext>
            </c:extLst>
          </c:dPt>
          <c:dPt>
            <c:idx val="720"/>
            <c:bubble3D val="0"/>
            <c:spPr>
              <a:solidFill>
                <a:schemeClr val="accent1">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A1-5073-49D1-9893-2556DA99C47B}"/>
              </c:ext>
            </c:extLst>
          </c:dPt>
          <c:dPt>
            <c:idx val="721"/>
            <c:bubble3D val="0"/>
            <c:spPr>
              <a:solidFill>
                <a:schemeClr val="accent2">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A3-5073-49D1-9893-2556DA99C47B}"/>
              </c:ext>
            </c:extLst>
          </c:dPt>
          <c:dPt>
            <c:idx val="722"/>
            <c:bubble3D val="0"/>
            <c:spPr>
              <a:solidFill>
                <a:schemeClr val="accent3">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A5-5073-49D1-9893-2556DA99C47B}"/>
              </c:ext>
            </c:extLst>
          </c:dPt>
          <c:dPt>
            <c:idx val="723"/>
            <c:bubble3D val="0"/>
            <c:spPr>
              <a:solidFill>
                <a:schemeClr val="accent4">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A7-5073-49D1-9893-2556DA99C47B}"/>
              </c:ext>
            </c:extLst>
          </c:dPt>
          <c:dPt>
            <c:idx val="724"/>
            <c:bubble3D val="0"/>
            <c:spPr>
              <a:solidFill>
                <a:schemeClr val="accent5">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A9-5073-49D1-9893-2556DA99C47B}"/>
              </c:ext>
            </c:extLst>
          </c:dPt>
          <c:dPt>
            <c:idx val="725"/>
            <c:bubble3D val="0"/>
            <c:spPr>
              <a:solidFill>
                <a:schemeClr val="accent6">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AB-5073-49D1-9893-2556DA99C47B}"/>
              </c:ext>
            </c:extLst>
          </c:dPt>
          <c:dPt>
            <c:idx val="726"/>
            <c:bubble3D val="0"/>
            <c:spPr>
              <a:solidFill>
                <a:schemeClr val="accent1">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AD-5073-49D1-9893-2556DA99C47B}"/>
              </c:ext>
            </c:extLst>
          </c:dPt>
          <c:dPt>
            <c:idx val="727"/>
            <c:bubble3D val="0"/>
            <c:spPr>
              <a:solidFill>
                <a:schemeClr val="accent2">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AF-5073-49D1-9893-2556DA99C47B}"/>
              </c:ext>
            </c:extLst>
          </c:dPt>
          <c:dPt>
            <c:idx val="728"/>
            <c:bubble3D val="0"/>
            <c:spPr>
              <a:solidFill>
                <a:schemeClr val="accent3">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B1-5073-49D1-9893-2556DA99C47B}"/>
              </c:ext>
            </c:extLst>
          </c:dPt>
          <c:dPt>
            <c:idx val="729"/>
            <c:bubble3D val="0"/>
            <c:spPr>
              <a:solidFill>
                <a:schemeClr val="accent4">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B3-5073-49D1-9893-2556DA99C47B}"/>
              </c:ext>
            </c:extLst>
          </c:dPt>
          <c:dPt>
            <c:idx val="730"/>
            <c:bubble3D val="0"/>
            <c:spPr>
              <a:solidFill>
                <a:schemeClr val="accent5">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B5-5073-49D1-9893-2556DA99C47B}"/>
              </c:ext>
            </c:extLst>
          </c:dPt>
          <c:dPt>
            <c:idx val="731"/>
            <c:bubble3D val="0"/>
            <c:spPr>
              <a:solidFill>
                <a:schemeClr val="accent6">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B7-5073-49D1-9893-2556DA99C47B}"/>
              </c:ext>
            </c:extLst>
          </c:dPt>
          <c:dPt>
            <c:idx val="732"/>
            <c:bubble3D val="0"/>
            <c:spPr>
              <a:solidFill>
                <a:schemeClr val="accent1">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B9-5073-49D1-9893-2556DA99C47B}"/>
              </c:ext>
            </c:extLst>
          </c:dPt>
          <c:dPt>
            <c:idx val="733"/>
            <c:bubble3D val="0"/>
            <c:spPr>
              <a:solidFill>
                <a:schemeClr val="accent2">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BB-5073-49D1-9893-2556DA99C47B}"/>
              </c:ext>
            </c:extLst>
          </c:dPt>
          <c:dPt>
            <c:idx val="734"/>
            <c:bubble3D val="0"/>
            <c:spPr>
              <a:solidFill>
                <a:schemeClr val="accent3">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BD-5073-49D1-9893-2556DA99C47B}"/>
              </c:ext>
            </c:extLst>
          </c:dPt>
          <c:dPt>
            <c:idx val="735"/>
            <c:bubble3D val="0"/>
            <c:spPr>
              <a:solidFill>
                <a:schemeClr val="accent4">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BF-5073-49D1-9893-2556DA99C47B}"/>
              </c:ext>
            </c:extLst>
          </c:dPt>
          <c:dPt>
            <c:idx val="736"/>
            <c:bubble3D val="0"/>
            <c:spPr>
              <a:solidFill>
                <a:schemeClr val="accent5">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C1-5073-49D1-9893-2556DA99C47B}"/>
              </c:ext>
            </c:extLst>
          </c:dPt>
          <c:dPt>
            <c:idx val="737"/>
            <c:bubble3D val="0"/>
            <c:spPr>
              <a:solidFill>
                <a:schemeClr val="accent6">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C3-5073-49D1-9893-2556DA99C47B}"/>
              </c:ext>
            </c:extLst>
          </c:dPt>
          <c:dPt>
            <c:idx val="738"/>
            <c:bubble3D val="0"/>
            <c:spPr>
              <a:solidFill>
                <a:schemeClr val="accent1">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C5-5073-49D1-9893-2556DA99C47B}"/>
              </c:ext>
            </c:extLst>
          </c:dPt>
          <c:dPt>
            <c:idx val="739"/>
            <c:bubble3D val="0"/>
            <c:spPr>
              <a:solidFill>
                <a:schemeClr val="accent2">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C7-5073-49D1-9893-2556DA99C47B}"/>
              </c:ext>
            </c:extLst>
          </c:dPt>
          <c:dPt>
            <c:idx val="740"/>
            <c:bubble3D val="0"/>
            <c:spPr>
              <a:solidFill>
                <a:schemeClr val="accent3">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C9-5073-49D1-9893-2556DA99C47B}"/>
              </c:ext>
            </c:extLst>
          </c:dPt>
          <c:dPt>
            <c:idx val="741"/>
            <c:bubble3D val="0"/>
            <c:spPr>
              <a:solidFill>
                <a:schemeClr val="accent4">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CB-5073-49D1-9893-2556DA99C47B}"/>
              </c:ext>
            </c:extLst>
          </c:dPt>
          <c:dPt>
            <c:idx val="742"/>
            <c:bubble3D val="0"/>
            <c:spPr>
              <a:solidFill>
                <a:schemeClr val="accent5">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CD-5073-49D1-9893-2556DA99C47B}"/>
              </c:ext>
            </c:extLst>
          </c:dPt>
          <c:dPt>
            <c:idx val="743"/>
            <c:bubble3D val="0"/>
            <c:spPr>
              <a:solidFill>
                <a:schemeClr val="accent6">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CF-5073-49D1-9893-2556DA99C47B}"/>
              </c:ext>
            </c:extLst>
          </c:dPt>
          <c:dPt>
            <c:idx val="744"/>
            <c:bubble3D val="0"/>
            <c:spPr>
              <a:solidFill>
                <a:schemeClr val="accent1">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D1-5073-49D1-9893-2556DA99C47B}"/>
              </c:ext>
            </c:extLst>
          </c:dPt>
          <c:dPt>
            <c:idx val="745"/>
            <c:bubble3D val="0"/>
            <c:spPr>
              <a:solidFill>
                <a:schemeClr val="accent2">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D3-5073-49D1-9893-2556DA99C47B}"/>
              </c:ext>
            </c:extLst>
          </c:dPt>
          <c:dPt>
            <c:idx val="746"/>
            <c:bubble3D val="0"/>
            <c:spPr>
              <a:solidFill>
                <a:schemeClr val="accent3">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D5-5073-49D1-9893-2556DA99C47B}"/>
              </c:ext>
            </c:extLst>
          </c:dPt>
          <c:dPt>
            <c:idx val="747"/>
            <c:bubble3D val="0"/>
            <c:spPr>
              <a:solidFill>
                <a:schemeClr val="accent4">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D7-5073-49D1-9893-2556DA99C47B}"/>
              </c:ext>
            </c:extLst>
          </c:dPt>
          <c:dPt>
            <c:idx val="748"/>
            <c:bubble3D val="0"/>
            <c:spPr>
              <a:solidFill>
                <a:schemeClr val="accent5">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D9-5073-49D1-9893-2556DA99C47B}"/>
              </c:ext>
            </c:extLst>
          </c:dPt>
          <c:dPt>
            <c:idx val="749"/>
            <c:bubble3D val="0"/>
            <c:spPr>
              <a:solidFill>
                <a:schemeClr val="accent6">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DB-5073-49D1-9893-2556DA99C47B}"/>
              </c:ext>
            </c:extLst>
          </c:dPt>
          <c:dPt>
            <c:idx val="750"/>
            <c:bubble3D val="0"/>
            <c:spPr>
              <a:solidFill>
                <a:schemeClr val="accent1">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DD-5073-49D1-9893-2556DA99C47B}"/>
              </c:ext>
            </c:extLst>
          </c:dPt>
          <c:dPt>
            <c:idx val="751"/>
            <c:bubble3D val="0"/>
            <c:spPr>
              <a:solidFill>
                <a:schemeClr val="accent2">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DF-5073-49D1-9893-2556DA99C47B}"/>
              </c:ext>
            </c:extLst>
          </c:dPt>
          <c:dPt>
            <c:idx val="752"/>
            <c:bubble3D val="0"/>
            <c:spPr>
              <a:solidFill>
                <a:schemeClr val="accent3">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E1-5073-49D1-9893-2556DA99C47B}"/>
              </c:ext>
            </c:extLst>
          </c:dPt>
          <c:dPt>
            <c:idx val="753"/>
            <c:bubble3D val="0"/>
            <c:spPr>
              <a:solidFill>
                <a:schemeClr val="accent4">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E3-5073-49D1-9893-2556DA99C47B}"/>
              </c:ext>
            </c:extLst>
          </c:dPt>
          <c:dPt>
            <c:idx val="754"/>
            <c:bubble3D val="0"/>
            <c:spPr>
              <a:solidFill>
                <a:schemeClr val="accent5">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E5-5073-49D1-9893-2556DA99C47B}"/>
              </c:ext>
            </c:extLst>
          </c:dPt>
          <c:dPt>
            <c:idx val="755"/>
            <c:bubble3D val="0"/>
            <c:spPr>
              <a:solidFill>
                <a:schemeClr val="accent6">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E7-5073-49D1-9893-2556DA99C47B}"/>
              </c:ext>
            </c:extLst>
          </c:dPt>
          <c:dPt>
            <c:idx val="756"/>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E9-5073-49D1-9893-2556DA99C47B}"/>
              </c:ext>
            </c:extLst>
          </c:dPt>
          <c:dPt>
            <c:idx val="757"/>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EB-5073-49D1-9893-2556DA99C47B}"/>
              </c:ext>
            </c:extLst>
          </c:dPt>
          <c:dPt>
            <c:idx val="758"/>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ED-5073-49D1-9893-2556DA99C47B}"/>
              </c:ext>
            </c:extLst>
          </c:dPt>
          <c:dPt>
            <c:idx val="759"/>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EF-5073-49D1-9893-2556DA99C47B}"/>
              </c:ext>
            </c:extLst>
          </c:dPt>
          <c:dPt>
            <c:idx val="760"/>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F1-5073-49D1-9893-2556DA99C47B}"/>
              </c:ext>
            </c:extLst>
          </c:dPt>
          <c:dPt>
            <c:idx val="761"/>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F3-5073-49D1-9893-2556DA99C47B}"/>
              </c:ext>
            </c:extLst>
          </c:dPt>
          <c:dPt>
            <c:idx val="762"/>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F5-5073-49D1-9893-2556DA99C47B}"/>
              </c:ext>
            </c:extLst>
          </c:dPt>
          <c:dPt>
            <c:idx val="763"/>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F7-5073-49D1-9893-2556DA99C47B}"/>
              </c:ext>
            </c:extLst>
          </c:dPt>
          <c:dPt>
            <c:idx val="764"/>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F9-5073-49D1-9893-2556DA99C47B}"/>
              </c:ext>
            </c:extLst>
          </c:dPt>
          <c:dPt>
            <c:idx val="765"/>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FB-5073-49D1-9893-2556DA99C47B}"/>
              </c:ext>
            </c:extLst>
          </c:dPt>
          <c:dPt>
            <c:idx val="766"/>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FD-5073-49D1-9893-2556DA99C47B}"/>
              </c:ext>
            </c:extLst>
          </c:dPt>
          <c:dPt>
            <c:idx val="767"/>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FF-5073-49D1-9893-2556DA99C47B}"/>
              </c:ext>
            </c:extLst>
          </c:dPt>
          <c:dPt>
            <c:idx val="768"/>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601-5073-49D1-9893-2556DA99C47B}"/>
              </c:ext>
            </c:extLst>
          </c:dPt>
          <c:dPt>
            <c:idx val="769"/>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603-5073-49D1-9893-2556DA99C47B}"/>
              </c:ext>
            </c:extLst>
          </c:dPt>
          <c:dPt>
            <c:idx val="770"/>
            <c:bubble3D val="0"/>
            <c:spPr>
              <a:solidFill>
                <a:schemeClr val="accent3">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605-5073-49D1-9893-2556DA99C47B}"/>
              </c:ext>
            </c:extLst>
          </c:dPt>
          <c:dPt>
            <c:idx val="771"/>
            <c:bubble3D val="0"/>
            <c:spPr>
              <a:solidFill>
                <a:schemeClr val="accent4">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607-5073-49D1-9893-2556DA99C47B}"/>
              </c:ext>
            </c:extLst>
          </c:dPt>
          <c:dPt>
            <c:idx val="772"/>
            <c:bubble3D val="0"/>
            <c:spPr>
              <a:solidFill>
                <a:schemeClr val="accent5">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609-5073-49D1-9893-2556DA99C47B}"/>
              </c:ext>
            </c:extLst>
          </c:dPt>
          <c:dPt>
            <c:idx val="773"/>
            <c:bubble3D val="0"/>
            <c:spPr>
              <a:solidFill>
                <a:schemeClr val="accent6">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60B-5073-49D1-9893-2556DA99C47B}"/>
              </c:ext>
            </c:extLst>
          </c:dPt>
          <c:dPt>
            <c:idx val="774"/>
            <c:bubble3D val="0"/>
            <c:spPr>
              <a:solidFill>
                <a:schemeClr val="accent1">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60D-5073-49D1-9893-2556DA99C47B}"/>
              </c:ext>
            </c:extLst>
          </c:dPt>
          <c:dPt>
            <c:idx val="775"/>
            <c:bubble3D val="0"/>
            <c:spPr>
              <a:solidFill>
                <a:schemeClr val="accent2">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60F-5073-49D1-9893-2556DA99C47B}"/>
              </c:ext>
            </c:extLst>
          </c:dPt>
          <c:dPt>
            <c:idx val="776"/>
            <c:bubble3D val="0"/>
            <c:spPr>
              <a:solidFill>
                <a:schemeClr val="accent3">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611-5073-49D1-9893-2556DA99C47B}"/>
              </c:ext>
            </c:extLst>
          </c:dPt>
          <c:dPt>
            <c:idx val="777"/>
            <c:bubble3D val="0"/>
            <c:spPr>
              <a:solidFill>
                <a:schemeClr val="accent4">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613-5073-49D1-9893-2556DA99C47B}"/>
              </c:ext>
            </c:extLst>
          </c:dPt>
          <c:dPt>
            <c:idx val="778"/>
            <c:bubble3D val="0"/>
            <c:spPr>
              <a:solidFill>
                <a:schemeClr val="accent5">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615-5073-49D1-9893-2556DA99C47B}"/>
              </c:ext>
            </c:extLst>
          </c:dPt>
          <c:dPt>
            <c:idx val="779"/>
            <c:bubble3D val="0"/>
            <c:spPr>
              <a:solidFill>
                <a:schemeClr val="accent6">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617-5073-49D1-9893-2556DA99C47B}"/>
              </c:ext>
            </c:extLst>
          </c:dPt>
          <c:dPt>
            <c:idx val="780"/>
            <c:bubble3D val="0"/>
            <c:spPr>
              <a:solidFill>
                <a:schemeClr val="accent1">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619-5073-49D1-9893-2556DA99C47B}"/>
              </c:ext>
            </c:extLst>
          </c:dPt>
          <c:dPt>
            <c:idx val="781"/>
            <c:bubble3D val="0"/>
            <c:spPr>
              <a:solidFill>
                <a:schemeClr val="accent2">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61B-5073-49D1-9893-2556DA99C47B}"/>
              </c:ext>
            </c:extLst>
          </c:dPt>
          <c:dPt>
            <c:idx val="782"/>
            <c:bubble3D val="0"/>
            <c:spPr>
              <a:solidFill>
                <a:schemeClr val="accent3">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61D-5073-49D1-9893-2556DA99C47B}"/>
              </c:ext>
            </c:extLst>
          </c:dPt>
          <c:dPt>
            <c:idx val="783"/>
            <c:bubble3D val="0"/>
            <c:spPr>
              <a:solidFill>
                <a:schemeClr val="accent4">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61F-5073-49D1-9893-2556DA99C47B}"/>
              </c:ext>
            </c:extLst>
          </c:dPt>
          <c:dPt>
            <c:idx val="784"/>
            <c:bubble3D val="0"/>
            <c:spPr>
              <a:solidFill>
                <a:schemeClr val="accent5">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621-5073-49D1-9893-2556DA99C47B}"/>
              </c:ext>
            </c:extLst>
          </c:dPt>
          <c:dPt>
            <c:idx val="785"/>
            <c:bubble3D val="0"/>
            <c:spPr>
              <a:solidFill>
                <a:schemeClr val="accent6">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623-5073-49D1-9893-2556DA99C47B}"/>
              </c:ext>
            </c:extLst>
          </c:dPt>
          <c:dPt>
            <c:idx val="786"/>
            <c:bubble3D val="0"/>
            <c:spPr>
              <a:solidFill>
                <a:schemeClr val="accent1">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625-5073-49D1-9893-2556DA99C47B}"/>
              </c:ext>
            </c:extLst>
          </c:dPt>
          <c:dPt>
            <c:idx val="787"/>
            <c:bubble3D val="0"/>
            <c:spPr>
              <a:solidFill>
                <a:schemeClr val="accent2">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627-5073-49D1-9893-2556DA99C47B}"/>
              </c:ext>
            </c:extLst>
          </c:dPt>
          <c:dPt>
            <c:idx val="788"/>
            <c:bubble3D val="0"/>
            <c:spPr>
              <a:solidFill>
                <a:schemeClr val="accent3">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629-5073-49D1-9893-2556DA99C47B}"/>
              </c:ext>
            </c:extLst>
          </c:dPt>
          <c:dPt>
            <c:idx val="789"/>
            <c:bubble3D val="0"/>
            <c:spPr>
              <a:solidFill>
                <a:schemeClr val="accent4">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62B-5073-49D1-9893-2556DA99C47B}"/>
              </c:ext>
            </c:extLst>
          </c:dPt>
          <c:dPt>
            <c:idx val="790"/>
            <c:bubble3D val="0"/>
            <c:spPr>
              <a:solidFill>
                <a:schemeClr val="accent5">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62D-5073-49D1-9893-2556DA99C47B}"/>
              </c:ext>
            </c:extLst>
          </c:dPt>
          <c:dPt>
            <c:idx val="791"/>
            <c:bubble3D val="0"/>
            <c:spPr>
              <a:solidFill>
                <a:schemeClr val="accent6">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62F-5073-49D1-9893-2556DA99C47B}"/>
              </c:ext>
            </c:extLst>
          </c:dPt>
          <c:dPt>
            <c:idx val="792"/>
            <c:bubble3D val="0"/>
            <c:spPr>
              <a:solidFill>
                <a:schemeClr val="accent1">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631-5073-49D1-9893-2556DA99C47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'Industry Share'!$A$4:$A$797</c:f>
              <c:strCache>
                <c:ptCount val="793"/>
                <c:pt idx="0">
                  <c:v>Consumer Internet</c:v>
                </c:pt>
                <c:pt idx="1">
                  <c:v>Technology</c:v>
                </c:pt>
                <c:pt idx="2">
                  <c:v>Ecommerce</c:v>
                </c:pt>
                <c:pt idx="3">
                  <c:v>nan</c:v>
                </c:pt>
                <c:pt idx="4">
                  <c:v>Healthcare</c:v>
                </c:pt>
                <c:pt idx="5">
                  <c:v>Finance</c:v>
                </c:pt>
                <c:pt idx="6">
                  <c:v>E-commerce</c:v>
                </c:pt>
                <c:pt idx="7">
                  <c:v>Logistics</c:v>
                </c:pt>
                <c:pt idx="8">
                  <c:v>Education</c:v>
                </c:pt>
                <c:pt idx="9">
                  <c:v>Food &amp; Beverage</c:v>
                </c:pt>
                <c:pt idx="10">
                  <c:v>Ed-Tech</c:v>
                </c:pt>
                <c:pt idx="11">
                  <c:v>FinTech</c:v>
                </c:pt>
                <c:pt idx="12">
                  <c:v>IT</c:v>
                </c:pt>
                <c:pt idx="13">
                  <c:v>Others</c:v>
                </c:pt>
                <c:pt idx="14">
                  <c:v>Real Estate</c:v>
                </c:pt>
                <c:pt idx="15">
                  <c:v>Health and wellness</c:v>
                </c:pt>
                <c:pt idx="16">
                  <c:v>Fin-Tech</c:v>
                </c:pt>
                <c:pt idx="17">
                  <c:v>Food and Beverage</c:v>
                </c:pt>
                <c:pt idx="18">
                  <c:v>Online Food Delivery</c:v>
                </c:pt>
                <c:pt idx="19">
                  <c:v>EdTech</c:v>
                </c:pt>
                <c:pt idx="20">
                  <c:v>Transport</c:v>
                </c:pt>
                <c:pt idx="21">
                  <c:v>Transportation</c:v>
                </c:pt>
                <c:pt idx="22">
                  <c:v>SaaS</c:v>
                </c:pt>
                <c:pt idx="23">
                  <c:v>Hyperlocal Handyman services</c:v>
                </c:pt>
                <c:pt idx="24">
                  <c:v>Online Education Platform</c:v>
                </c:pt>
                <c:pt idx="25">
                  <c:v>Logistics Tech</c:v>
                </c:pt>
                <c:pt idx="26">
                  <c:v>Food Delivery Platform</c:v>
                </c:pt>
                <c:pt idx="27">
                  <c:v>Social Media</c:v>
                </c:pt>
                <c:pt idx="28">
                  <c:v>Services</c:v>
                </c:pt>
                <c:pt idx="29">
                  <c:v>Information Technology</c:v>
                </c:pt>
                <c:pt idx="30">
                  <c:v>FMCG</c:v>
                </c:pt>
                <c:pt idx="31">
                  <c:v>Food &amp; Beverages</c:v>
                </c:pt>
                <c:pt idx="32">
                  <c:v>Food</c:v>
                </c:pt>
                <c:pt idx="33">
                  <c:v>Automobile</c:v>
                </c:pt>
                <c:pt idx="34">
                  <c:v>Food and Beverages</c:v>
                </c:pt>
                <c:pt idx="35">
                  <c:v>Big Data &amp; Analytics platform</c:v>
                </c:pt>
                <c:pt idx="36">
                  <c:v>Travel Tech</c:v>
                </c:pt>
                <c:pt idx="37">
                  <c:v>Online Marketplace</c:v>
                </c:pt>
                <c:pt idx="38">
                  <c:v>Used Car Marketplace</c:v>
                </c:pt>
                <c:pt idx="39">
                  <c:v>Online Logistics Platform</c:v>
                </c:pt>
                <c:pt idx="40">
                  <c:v>Online Payment Gateway</c:v>
                </c:pt>
                <c:pt idx="41">
                  <c:v>Software</c:v>
                </c:pt>
                <c:pt idx="42">
                  <c:v>Two-Wheeler Taxi Service</c:v>
                </c:pt>
                <c:pt idx="43">
                  <c:v>Tech</c:v>
                </c:pt>
                <c:pt idx="44">
                  <c:v>Waste Management Service</c:v>
                </c:pt>
                <c:pt idx="45">
                  <c:v>Preventive Healthcare Services</c:v>
                </c:pt>
                <c:pt idx="46">
                  <c:v>residential rental management platform</c:v>
                </c:pt>
                <c:pt idx="47">
                  <c:v>Home services marketplace</c:v>
                </c:pt>
                <c:pt idx="48">
                  <c:v>Health &amp; Fitness App</c:v>
                </c:pt>
                <c:pt idx="49">
                  <c:v>Hyperlocal Delivery Platform</c:v>
                </c:pt>
                <c:pt idx="50">
                  <c:v>Gaming</c:v>
                </c:pt>
                <c:pt idx="51">
                  <c:v>Logistics Tech Platform</c:v>
                </c:pt>
                <c:pt idx="52">
                  <c:v>Hyper-Local Online/Mobile Grocery</c:v>
                </c:pt>
                <c:pt idx="53">
                  <c:v>Online Education Marketplace</c:v>
                </c:pt>
                <c:pt idx="54">
                  <c:v>Hyperlocal services marketplace</c:v>
                </c:pt>
                <c:pt idx="55">
                  <c:v>Last Mile Transportation</c:v>
                </c:pt>
                <c:pt idx="56">
                  <c:v>Online Food ordering &amp; Delivery platform</c:v>
                </c:pt>
                <c:pt idx="57">
                  <c:v>Health-Tech platform</c:v>
                </c:pt>
                <c:pt idx="58">
                  <c:v>Online food ordering &amp; Delivery service</c:v>
                </c:pt>
                <c:pt idx="59">
                  <c:v>Online Hiring Platform</c:v>
                </c:pt>
                <c:pt idx="60">
                  <c:v>Interface development platform for Government officials</c:v>
                </c:pt>
                <c:pt idx="61">
                  <c:v>Online budget hotel chain</c:v>
                </c:pt>
                <c:pt idx="62">
                  <c:v>Internet of Things platform</c:v>
                </c:pt>
                <c:pt idx="63">
                  <c:v>Hospitality</c:v>
                </c:pt>
                <c:pt idx="64">
                  <c:v>Health Care</c:v>
                </c:pt>
                <c:pt idx="65">
                  <c:v>Hyperlocal Grocery Delivery</c:v>
                </c:pt>
                <c:pt idx="66">
                  <c:v>Job Search Platform</c:v>
                </c:pt>
                <c:pt idx="67">
                  <c:v>Inspiration</c:v>
                </c:pt>
                <c:pt idx="68">
                  <c:v>Online Grocery platform</c:v>
                </c:pt>
                <c:pt idx="69">
                  <c:v>Customer Engagement Platform</c:v>
                </c:pt>
                <c:pt idx="70">
                  <c:v>Car &amp; Bike ecommerce platform</c:v>
                </c:pt>
                <c:pt idx="71">
                  <c:v>Beauty and Wellness Platform</c:v>
                </c:pt>
                <c:pt idx="72">
                  <c:v>Fashion Discovery platform</c:v>
                </c:pt>
                <c:pt idx="73">
                  <c:v>Auto</c:v>
                </c:pt>
                <c:pt idx="74">
                  <c:v>B2B</c:v>
                </c:pt>
                <c:pt idx="75">
                  <c:v>Cab rental Mobile app</c:v>
                </c:pt>
                <c:pt idx="76">
                  <c:v>Financial Tech</c:v>
                </c:pt>
                <c:pt idx="77">
                  <c:v>Digital / Mobile Wallet</c:v>
                </c:pt>
                <c:pt idx="78">
                  <c:v>Digital Media</c:v>
                </c:pt>
                <c:pt idx="79">
                  <c:v>Consumer Goods</c:v>
                </c:pt>
                <c:pt idx="80">
                  <c:v>Electric Scooter manufacturer</c:v>
                </c:pt>
                <c:pt idx="81">
                  <c:v>Crowd funding platform</c:v>
                </c:pt>
                <c:pt idx="82">
                  <c:v>Scientific Horoscope Online Assistance platform</c:v>
                </c:pt>
                <c:pt idx="83">
                  <c:v>Travel Search Engine</c:v>
                </c:pt>
                <c:pt idx="84">
                  <c:v>Startup Focused Online Publisher</c:v>
                </c:pt>
                <c:pt idx="85">
                  <c:v>Online Movie Review Platform</c:v>
                </c:pt>
                <c:pt idx="86">
                  <c:v>Wedding Venues &amp; Vendors Marketplace</c:v>
                </c:pt>
                <c:pt idx="87">
                  <c:v>Online News Media</c:v>
                </c:pt>
                <c:pt idx="88">
                  <c:v>Social Fitness platform</c:v>
                </c:pt>
                <c:pt idx="89">
                  <c:v>Online Office Rental</c:v>
                </c:pt>
                <c:pt idx="90">
                  <c:v>Tech enabled logistics platform</c:v>
                </c:pt>
                <c:pt idx="91">
                  <c:v>Online P2P lending marketplace</c:v>
                </c:pt>
                <c:pt idx="92">
                  <c:v>Video Games</c:v>
                </c:pt>
                <c:pt idx="93">
                  <c:v>Online Jewelry Store</c:v>
                </c:pt>
                <c:pt idx="94">
                  <c:v>Premium Loyalty Rewards Point Management</c:v>
                </c:pt>
                <c:pt idx="95">
                  <c:v>Online Pharmacy</c:v>
                </c:pt>
                <c:pt idx="96">
                  <c:v>Online Lingerie Marketplace</c:v>
                </c:pt>
                <c:pt idx="97">
                  <c:v>Online Pharmacy &amp; Drug DB</c:v>
                </c:pt>
                <c:pt idx="98">
                  <c:v>solar products and services marketplace</c:v>
                </c:pt>
                <c:pt idx="99">
                  <c:v>Online Policy Aggregator</c:v>
                </c:pt>
                <c:pt idx="100">
                  <c:v>Supply Chain &amp; Logistics Solutions</c:v>
                </c:pt>
                <c:pt idx="101">
                  <c:v>Online printing marketplace</c:v>
                </c:pt>
                <c:pt idx="102">
                  <c:v>Online marketplace for Chef Meals</c:v>
                </c:pt>
                <c:pt idx="103">
                  <c:v>Online Printing Services</c:v>
                </c:pt>
                <c:pt idx="104">
                  <c:v>Used Gadgets Buy / Refurbishing</c:v>
                </c:pt>
                <c:pt idx="105">
                  <c:v>Online Product Comparison</c:v>
                </c:pt>
                <c:pt idx="106">
                  <c:v>Visual Blogging platform</c:v>
                </c:pt>
                <c:pt idx="107">
                  <c:v>Online Products Discovery Platform</c:v>
                </c:pt>
                <c:pt idx="108">
                  <c:v>Home Design &amp; platform</c:v>
                </c:pt>
                <c:pt idx="109">
                  <c:v>Online Purchase rewards app</c:v>
                </c:pt>
                <c:pt idx="110">
                  <c:v>Online Lending Marketplace</c:v>
                </c:pt>
                <c:pt idx="111">
                  <c:v>Online Real Estate Marketplace</c:v>
                </c:pt>
                <c:pt idx="112">
                  <c:v>Self-driven vehicle rental</c:v>
                </c:pt>
                <c:pt idx="113">
                  <c:v>online recipe sharing platform</c:v>
                </c:pt>
                <c:pt idx="114">
                  <c:v>Small Business Financing (NBFC)</c:v>
                </c:pt>
                <c:pt idx="115">
                  <c:v>Online Renting platform</c:v>
                </c:pt>
                <c:pt idx="116">
                  <c:v>Social Network for Artists</c:v>
                </c:pt>
                <c:pt idx="117">
                  <c:v>Online Reputation Management Platform</c:v>
                </c:pt>
                <c:pt idx="118">
                  <c:v>Splitting Bills Mobile App</c:v>
                </c:pt>
                <c:pt idx="119">
                  <c:v>Online RTI application services</c:v>
                </c:pt>
                <c:pt idx="120">
                  <c:v>Storytelling</c:v>
                </c:pt>
                <c:pt idx="121">
                  <c:v>Online School for Analytics learning</c:v>
                </c:pt>
                <c:pt idx="122">
                  <c:v>Taxi Rental platform</c:v>
                </c:pt>
                <c:pt idx="123">
                  <c:v>Online Security Platform</c:v>
                </c:pt>
                <c:pt idx="124">
                  <c:v>Tech-enabled Rural Healthcare Services</c:v>
                </c:pt>
                <c:pt idx="125">
                  <c:v>Online Shopping Assistant Mobile app</c:v>
                </c:pt>
                <c:pt idx="126">
                  <c:v>Travel Destination Discovery platform</c:v>
                </c:pt>
                <c:pt idx="127">
                  <c:v>Online Student &amp; Campus Social Networking platform</c:v>
                </c:pt>
                <c:pt idx="128">
                  <c:v>online meal-booking platform for train travelers</c:v>
                </c:pt>
                <c:pt idx="129">
                  <c:v>Online Table Reservation</c:v>
                </c:pt>
                <c:pt idx="130">
                  <c:v>User Engagment &amp; Analytics platform</c:v>
                </c:pt>
                <c:pt idx="131">
                  <c:v>Online Tailoring Services</c:v>
                </c:pt>
                <c:pt idx="132">
                  <c:v>Virtual Health consultation app</c:v>
                </c:pt>
                <c:pt idx="133">
                  <c:v>Online Taxi Rental Platform</c:v>
                </c:pt>
                <c:pt idx="134">
                  <c:v>Waste Management Solutions</c:v>
                </c:pt>
                <c:pt idx="135">
                  <c:v>online tiffin service aggregator</c:v>
                </c:pt>
                <c:pt idx="136">
                  <c:v>Workforce Management Software</c:v>
                </c:pt>
                <c:pt idx="137">
                  <c:v>Online Travel Marketplace</c:v>
                </c:pt>
                <c:pt idx="138">
                  <c:v>Online Jewellery Store</c:v>
                </c:pt>
                <c:pt idx="139">
                  <c:v>Online user engagement platform</c:v>
                </c:pt>
                <c:pt idx="140">
                  <c:v>Robotic Program learning</c:v>
                </c:pt>
                <c:pt idx="141">
                  <c:v>Online Vehicle Spare Parts etailer</c:v>
                </c:pt>
                <c:pt idx="142">
                  <c:v>Sales &amp; Productivity Software</c:v>
                </c:pt>
                <c:pt idx="143">
                  <c:v>Online Wedding Marketplace</c:v>
                </c:pt>
                <c:pt idx="144">
                  <c:v>Self Driven Rental Car Platform</c:v>
                </c:pt>
                <c:pt idx="145">
                  <c:v>Order Fulfillment SAAS platform</c:v>
                </c:pt>
                <c:pt idx="146">
                  <c:v>Self-Storage Spaces</c:v>
                </c:pt>
                <c:pt idx="147">
                  <c:v>Organic Food ecommerce</c:v>
                </c:pt>
                <c:pt idx="148">
                  <c:v>Skill Training &amp; Placement Platform</c:v>
                </c:pt>
                <c:pt idx="149">
                  <c:v>Organic Food etailer</c:v>
                </c:pt>
                <c:pt idx="150">
                  <c:v>Smart Safety Wearable Devices</c:v>
                </c:pt>
                <c:pt idx="151">
                  <c:v>Online Job skills Showcase</c:v>
                </c:pt>
                <c:pt idx="152">
                  <c:v>Online Lingerie platform</c:v>
                </c:pt>
                <c:pt idx="153">
                  <c:v>P2P Payments platform</c:v>
                </c:pt>
                <c:pt idx="154">
                  <c:v>Online Loans Marketplace</c:v>
                </c:pt>
                <c:pt idx="155">
                  <c:v>P2P Pre-owned goods marketplace</c:v>
                </c:pt>
                <c:pt idx="156">
                  <c:v>Spam Call block App</c:v>
                </c:pt>
                <c:pt idx="157">
                  <c:v>Parents &amp; Kids Online platform</c:v>
                </c:pt>
                <c:pt idx="158">
                  <c:v>Sports Management &amp; Physical Education Business</c:v>
                </c:pt>
                <c:pt idx="159">
                  <c:v>Parents focused Web Content</c:v>
                </c:pt>
                <c:pt idx="160">
                  <c:v>Startup funding platform</c:v>
                </c:pt>
                <c:pt idx="161">
                  <c:v>Payment Services platform</c:v>
                </c:pt>
                <c:pt idx="162">
                  <c:v>Study Material Marketplace</c:v>
                </c:pt>
                <c:pt idx="163">
                  <c:v>Payment Solutions platform</c:v>
                </c:pt>
                <c:pt idx="164">
                  <c:v>Talent Exchange &amp; Talent Services Marketplace</c:v>
                </c:pt>
                <c:pt idx="165">
                  <c:v>Payments Solution platform</c:v>
                </c:pt>
                <c:pt idx="166">
                  <c:v>Online Interior Designing platform</c:v>
                </c:pt>
                <c:pt idx="167">
                  <c:v>Payments Solution Provider</c:v>
                </c:pt>
                <c:pt idx="168">
                  <c:v>Tech Recruitment platform</c:v>
                </c:pt>
                <c:pt idx="169">
                  <c:v>Peer to Peer Lending platform</c:v>
                </c:pt>
                <c:pt idx="170">
                  <c:v>Tele-Shopping / eCommerce</c:v>
                </c:pt>
                <c:pt idx="171">
                  <c:v>Peer-to-Peer Money Transfer &amp; Recharge App</c:v>
                </c:pt>
                <c:pt idx="172">
                  <c:v>Transportation &amp; Logistics Platform</c:v>
                </c:pt>
                <c:pt idx="173">
                  <c:v>Performance based Wholesale Marketplace</c:v>
                </c:pt>
                <c:pt idx="174">
                  <c:v>Travel Guide Mobile App</c:v>
                </c:pt>
                <c:pt idx="175">
                  <c:v>Performance Optimization Platform for athletes</c:v>
                </c:pt>
                <c:pt idx="176">
                  <c:v>Truck Aggregator &amp; Logistics service</c:v>
                </c:pt>
                <c:pt idx="177">
                  <c:v>Personal Diagnostic Mobile App</c:v>
                </c:pt>
                <c:pt idx="178">
                  <c:v>Used Bikes Marketplace</c:v>
                </c:pt>
                <c:pt idx="179">
                  <c:v>Personalized Stock Intelligence Platform</c:v>
                </c:pt>
                <c:pt idx="180">
                  <c:v>Used Vehicle Marketplace</c:v>
                </c:pt>
                <c:pt idx="181">
                  <c:v>Personalized Styling platform</c:v>
                </c:pt>
                <c:pt idx="182">
                  <c:v>Video</c:v>
                </c:pt>
                <c:pt idx="183">
                  <c:v>Personalized Wish List creator app</c:v>
                </c:pt>
                <c:pt idx="184">
                  <c:v>Video Streaming</c:v>
                </c:pt>
                <c:pt idx="185">
                  <c:v>Photographer Online search &amp; booking platform</c:v>
                </c:pt>
                <c:pt idx="186">
                  <c:v>Virtual Reality Headset creator</c:v>
                </c:pt>
                <c:pt idx="187">
                  <c:v>Physical Storage warehouses</c:v>
                </c:pt>
                <c:pt idx="188">
                  <c:v>Voice Call incentivization mobile app</c:v>
                </c:pt>
                <c:pt idx="189">
                  <c:v>Picture based Social App</c:v>
                </c:pt>
                <c:pt idx="190">
                  <c:v>Web Content Publishing</c:v>
                </c:pt>
                <c:pt idx="191">
                  <c:v>Picture creation &amp; Social mobile app</c:v>
                </c:pt>
                <c:pt idx="192">
                  <c:v>Women Lifestyle Marketplace</c:v>
                </c:pt>
                <c:pt idx="193">
                  <c:v>Premium Apparel shopping portal</c:v>
                </c:pt>
                <c:pt idx="194">
                  <c:v>first Cloud communication platform</c:v>
                </c:pt>
                <c:pt idx="195">
                  <c:v>Premium Beverages</c:v>
                </c:pt>
                <c:pt idx="196">
                  <c:v>Home Design &amp; cor solutions</c:v>
                </c:pt>
                <c:pt idx="197">
                  <c:v>Premium dining Lounges &amp; restaurants</c:v>
                </c:pt>
                <c:pt idx="198">
                  <c:v>Online Study Notes Marketplace</c:v>
                </c:pt>
                <c:pt idx="199">
                  <c:v>Pre-owned games Marketplace</c:v>
                </c:pt>
                <c:pt idx="200">
                  <c:v>Online Medical Diagnostic</c:v>
                </c:pt>
                <c:pt idx="201">
                  <c:v>pre-owned Luxury online apparel seller</c:v>
                </c:pt>
                <c:pt idx="202">
                  <c:v>Rooftop Solar Plants</c:v>
                </c:pt>
                <c:pt idx="203">
                  <c:v>Prepaid Bill manager App</c:v>
                </c:pt>
                <c:pt idx="204">
                  <c:v>SaaS, Ecommerce</c:v>
                </c:pt>
                <c:pt idx="205">
                  <c:v>Prepaid Mobile Bill Manager App</c:v>
                </c:pt>
                <c:pt idx="206">
                  <c:v>Science Learning App</c:v>
                </c:pt>
                <c:pt idx="207">
                  <c:v>pre-used apparel shopping mobile app</c:v>
                </c:pt>
                <c:pt idx="208">
                  <c:v>Self Driven Car rental</c:v>
                </c:pt>
                <c:pt idx="209">
                  <c:v>pre-used luxury item Marketplace</c:v>
                </c:pt>
                <c:pt idx="210">
                  <c:v>Self-driven Car rental</c:v>
                </c:pt>
                <c:pt idx="211">
                  <c:v>Online Kitchen Furniture</c:v>
                </c:pt>
                <c:pt idx="212">
                  <c:v>Selfie Mobile App</c:v>
                </c:pt>
                <c:pt idx="213">
                  <c:v>Price Comparison</c:v>
                </c:pt>
                <c:pt idx="214">
                  <c:v>Service-On-Demand Mobile App</c:v>
                </c:pt>
                <c:pt idx="215">
                  <c:v>Private Cloud Networks SAAS platform</c:v>
                </c:pt>
                <c:pt idx="216">
                  <c:v>Services Platform</c:v>
                </c:pt>
                <c:pt idx="217">
                  <c:v>Private Coaching Centers</c:v>
                </c:pt>
                <c:pt idx="218">
                  <c:v>Skill Training Startup</c:v>
                </c:pt>
                <c:pt idx="219">
                  <c:v>Private Jet Bookings Marketplace</c:v>
                </c:pt>
                <c:pt idx="220">
                  <c:v>Smart Report Cards for Schools</c:v>
                </c:pt>
                <c:pt idx="221">
                  <c:v>Private Jet/ Helicopter Marketplace</c:v>
                </c:pt>
                <c:pt idx="222">
                  <c:v>Smartwatch Maker</c:v>
                </c:pt>
                <c:pt idx="223">
                  <c:v>Private Label Apparel sales</c:v>
                </c:pt>
                <c:pt idx="224">
                  <c:v>Social Learning Platform</c:v>
                </c:pt>
                <c:pt idx="225">
                  <c:v>Private label Fashion eTailer</c:v>
                </c:pt>
                <c:pt idx="226">
                  <c:v>Social Network</c:v>
                </c:pt>
                <c:pt idx="227">
                  <c:v>Private Label lingerie Ecommerce</c:v>
                </c:pt>
                <c:pt idx="228">
                  <c:v>Social platform for traders and investors</c:v>
                </c:pt>
                <c:pt idx="229">
                  <c:v>Probiotic Technology Products Manufacturer</c:v>
                </c:pt>
                <c:pt idx="230">
                  <c:v>Solar Power Solutions company</c:v>
                </c:pt>
                <c:pt idx="231">
                  <c:v>Product Customization Platform</c:v>
                </c:pt>
                <c:pt idx="232">
                  <c:v>Spa &amp; Salon Management Software</c:v>
                </c:pt>
                <c:pt idx="233">
                  <c:v>Product Discovery &amp; comparison App</c:v>
                </c:pt>
                <c:pt idx="234">
                  <c:v>Speech Recognition Solutions</c:v>
                </c:pt>
                <c:pt idx="235">
                  <c:v>Product discovery &amp; recommendation platform</c:v>
                </c:pt>
                <c:pt idx="236">
                  <c:v>Sports Education Platform</c:v>
                </c:pt>
                <c:pt idx="237">
                  <c:v>Product Learning platform</c:v>
                </c:pt>
                <c:pt idx="238">
                  <c:v>Startup Analytics platform</c:v>
                </c:pt>
                <c:pt idx="239">
                  <c:v>Professional Custom creators Marketplace</c:v>
                </c:pt>
                <c:pt idx="240">
                  <c:v>Startup Funding Marketplace</c:v>
                </c:pt>
                <c:pt idx="241">
                  <c:v>Professional Health Services Platform</c:v>
                </c:pt>
                <c:pt idx="242">
                  <c:v>Stock Market Portal</c:v>
                </c:pt>
                <c:pt idx="243">
                  <c:v>Professional Service Appointment booking service</c:v>
                </c:pt>
                <c:pt idx="244">
                  <c:v>Structural &amp; Civil Engg Service Automation</c:v>
                </c:pt>
                <c:pt idx="245">
                  <c:v>Professional Services Marketplace</c:v>
                </c:pt>
                <c:pt idx="246">
                  <c:v>Subscription based Online Grocery platform</c:v>
                </c:pt>
                <c:pt idx="247">
                  <c:v>Professionals &amp; Project Search Marketplace</c:v>
                </c:pt>
                <c:pt idx="248">
                  <c:v>Sustainable Agri-inputs Firm</c:v>
                </c:pt>
                <c:pt idx="249">
                  <c:v>proximity marketing &amp; Mobile Advertising platform</c:v>
                </c:pt>
                <c:pt idx="250">
                  <c:v>Talent platform for Fashion professionals</c:v>
                </c:pt>
                <c:pt idx="251">
                  <c:v>Psychometric Test Online Software</c:v>
                </c:pt>
                <c:pt idx="252">
                  <c:v>Teacher empowerment platform</c:v>
                </c:pt>
                <c:pt idx="253">
                  <c:v>Public Commute helper App</c:v>
                </c:pt>
                <c:pt idx="254">
                  <c:v>Tech enabled AC bus service</c:v>
                </c:pt>
                <c:pt idx="255">
                  <c:v>Publishing</c:v>
                </c:pt>
                <c:pt idx="256">
                  <c:v>Tech Platform for property brokers</c:v>
                </c:pt>
                <c:pt idx="257">
                  <c:v>QSR &amp; Online delivery portal</c:v>
                </c:pt>
                <c:pt idx="258">
                  <c:v>Tech-enabled learning</c:v>
                </c:pt>
                <c:pt idx="259">
                  <c:v>QSR Chain</c:v>
                </c:pt>
                <c:pt idx="260">
                  <c:v>Online Jewellery etailer</c:v>
                </c:pt>
                <c:pt idx="261">
                  <c:v>QSR Restaurant Chain</c:v>
                </c:pt>
                <c:pt idx="262">
                  <c:v>Test Automation SAAS platform</c:v>
                </c:pt>
                <c:pt idx="263">
                  <c:v>Quick Service Restaurant &amp; Online Delivery</c:v>
                </c:pt>
                <c:pt idx="264">
                  <c:v>Online Marketplace for Industrial Goods</c:v>
                </c:pt>
                <c:pt idx="265">
                  <c:v>Quick Service Restaurant Chain</c:v>
                </c:pt>
                <c:pt idx="266">
                  <c:v>Travel community platform</c:v>
                </c:pt>
                <c:pt idx="267">
                  <c:v>Rail Ticket Confirmation predictor</c:v>
                </c:pt>
                <c:pt idx="268">
                  <c:v>Travel Entertainment</c:v>
                </c:pt>
                <c:pt idx="269">
                  <c:v>Railways Information Mobile app</c:v>
                </c:pt>
                <c:pt idx="270">
                  <c:v>Travel information portal</c:v>
                </c:pt>
                <c:pt idx="271">
                  <c:v>Raw Meat &amp; Ready to eat food etailer</c:v>
                </c:pt>
                <c:pt idx="272">
                  <c:v>Online marketplace for Photographers</c:v>
                </c:pt>
                <c:pt idx="273">
                  <c:v>Ready to cook packaged Foods</c:v>
                </c:pt>
                <c:pt idx="274">
                  <c:v>Trucking Logistic Operations</c:v>
                </c:pt>
                <c:pt idx="275">
                  <c:v>Online Learning Platform</c:v>
                </c:pt>
                <c:pt idx="276">
                  <c:v>us ticketing and fleet management platform</c:v>
                </c:pt>
                <c:pt idx="277">
                  <c:v>Real Estate Advisory</c:v>
                </c:pt>
                <c:pt idx="278">
                  <c:v>Online Meat Ordering platform</c:v>
                </c:pt>
                <c:pt idx="279">
                  <c:v>Real Estate Broker network App</c:v>
                </c:pt>
                <c:pt idx="280">
                  <c:v>Used two-wheeler Marketplace</c:v>
                </c:pt>
                <c:pt idx="281">
                  <c:v>Real Estate Broker Platform App</c:v>
                </c:pt>
                <c:pt idx="282">
                  <c:v>Used Vehicles Marketplace</c:v>
                </c:pt>
                <c:pt idx="283">
                  <c:v>Real Estate focused Tech platform</c:v>
                </c:pt>
                <c:pt idx="284">
                  <c:v>usiness expense management</c:v>
                </c:pt>
                <c:pt idx="285">
                  <c:v>Real Estate Insights platform</c:v>
                </c:pt>
                <c:pt idx="286">
                  <c:v>Video Advertisement Platform</c:v>
                </c:pt>
                <c:pt idx="287">
                  <c:v>Real Estate Intelligence Platform</c:v>
                </c:pt>
                <c:pt idx="288">
                  <c:v>Video Intelligence Platform</c:v>
                </c:pt>
                <c:pt idx="289">
                  <c:v>Real Estate Mobile CRM</c:v>
                </c:pt>
                <c:pt idx="290">
                  <c:v>Viral Content web Platform</c:v>
                </c:pt>
                <c:pt idx="291">
                  <c:v>Real Estate Rating &amp; Analysis</c:v>
                </c:pt>
                <c:pt idx="292">
                  <c:v>Virtual Reality activity based learning platform</c:v>
                </c:pt>
                <c:pt idx="293">
                  <c:v>Reality</c:v>
                </c:pt>
                <c:pt idx="294">
                  <c:v>virtual reality, 3d simulation and stereoscopic products</c:v>
                </c:pt>
                <c:pt idx="295">
                  <c:v>Real-Time stock data platform</c:v>
                </c:pt>
                <c:pt idx="296">
                  <c:v>visual search and discovery platform</c:v>
                </c:pt>
                <c:pt idx="297">
                  <c:v>Renewable energy solutions</c:v>
                </c:pt>
                <c:pt idx="298">
                  <c:v>Online Media Publication</c:v>
                </c:pt>
                <c:pt idx="299">
                  <c:v>Rental Accommodation Search platform</c:v>
                </c:pt>
                <c:pt idx="300">
                  <c:v>Wealth Management Platform</c:v>
                </c:pt>
                <c:pt idx="301">
                  <c:v>Rental Accomodation finder</c:v>
                </c:pt>
                <c:pt idx="302">
                  <c:v>Wedding Planning Platform</c:v>
                </c:pt>
                <c:pt idx="303">
                  <c:v>Casual Dining restaurant Chain</c:v>
                </c:pt>
                <c:pt idx="304">
                  <c:v>Weight Management Service</c:v>
                </c:pt>
                <c:pt idx="305">
                  <c:v>Online Grocery Delivery</c:v>
                </c:pt>
                <c:pt idx="306">
                  <c:v>Womens Fashion Wear Portal</c:v>
                </c:pt>
                <c:pt idx="307">
                  <c:v>Online Insurance Distribution Platform</c:v>
                </c:pt>
                <c:pt idx="308">
                  <c:v>Hyperlocal Grocery Delivery Service</c:v>
                </c:pt>
                <c:pt idx="309">
                  <c:v>Restaurant Management Platform</c:v>
                </c:pt>
                <c:pt idx="310">
                  <c:v>Women Ethnic Wear Online Marketplace</c:v>
                </c:pt>
                <c:pt idx="311">
                  <c:v>Restaurant Ratings &amp; Reviews platform</c:v>
                </c:pt>
                <c:pt idx="312">
                  <c:v>Chain of Tea Caf</c:v>
                </c:pt>
                <c:pt idx="313">
                  <c:v>Restaurant reservation app</c:v>
                </c:pt>
                <c:pt idx="314">
                  <c:v>News Aggregator mobile app</c:v>
                </c:pt>
                <c:pt idx="315">
                  <c:v>Restaurant Reservation Platform</c:v>
                </c:pt>
                <c:pt idx="316">
                  <c:v>Fashion Info Aggregator App</c:v>
                </c:pt>
                <c:pt idx="317">
                  <c:v>Restaurant Reviews</c:v>
                </c:pt>
                <c:pt idx="318">
                  <c:v>Pre-School Chain</c:v>
                </c:pt>
                <c:pt idx="319">
                  <c:v>Reward points mobile app</c:v>
                </c:pt>
                <c:pt idx="320">
                  <c:v>Contact Center Software Platform</c:v>
                </c:pt>
                <c:pt idx="321">
                  <c:v>Ride Sharing platform</c:v>
                </c:pt>
                <c:pt idx="322">
                  <c:v>Ridesharing Mobile app</c:v>
                </c:pt>
                <c:pt idx="323">
                  <c:v>Interactive How-To Guides</c:v>
                </c:pt>
                <c:pt idx="324">
                  <c:v>Restaurant customer engagement platform</c:v>
                </c:pt>
                <c:pt idx="325">
                  <c:v>Restaurant Discount app</c:v>
                </c:pt>
                <c:pt idx="326">
                  <c:v>mobile payment software platform</c:v>
                </c:pt>
                <c:pt idx="327">
                  <c:v>Online Consumer Lending platform</c:v>
                </c:pt>
                <c:pt idx="328">
                  <c:v>On-Demand Business messaging</c:v>
                </c:pt>
                <c:pt idx="329">
                  <c:v>Healthy Meals Food delivery platform</c:v>
                </c:pt>
                <c:pt idx="330">
                  <c:v>Mobile Car Servicing appointment app</c:v>
                </c:pt>
                <c:pt idx="331">
                  <c:v>Hiring Analytics platform</c:v>
                </c:pt>
                <c:pt idx="332">
                  <c:v>NBFC</c:v>
                </c:pt>
                <c:pt idx="333">
                  <c:v>Holiday Resort Chain</c:v>
                </c:pt>
                <c:pt idx="334">
                  <c:v>Online / Mobile Customer Support</c:v>
                </c:pt>
                <c:pt idx="335">
                  <c:v>Home Cooked Food marketplace &amp; Delivery</c:v>
                </c:pt>
                <c:pt idx="336">
                  <c:v>Healthcare\\nService provider</c:v>
                </c:pt>
                <c:pt idx="337">
                  <c:v>Home Cooked Food Order &amp; Delivery platform</c:v>
                </c:pt>
                <c:pt idx="338">
                  <c:v>Mobile Game development &amp; Design platform</c:v>
                </c:pt>
                <c:pt idx="339">
                  <c:v>Home Fitting &amp; Fixtures Marketplace</c:v>
                </c:pt>
                <c:pt idx="340">
                  <c:v>Movie-on-demand platform</c:v>
                </c:pt>
                <c:pt idx="341">
                  <c:v>Home Furnishing Solutions</c:v>
                </c:pt>
                <c:pt idx="342">
                  <c:v>On Demand Beauty Services Platform</c:v>
                </c:pt>
                <c:pt idx="343">
                  <c:v>Home Healthcare Services platform,</c:v>
                </c:pt>
                <c:pt idx="344">
                  <c:v>On-Demand Local Logistics provider</c:v>
                </c:pt>
                <c:pt idx="345">
                  <c:v>Home Improvement Service platform</c:v>
                </c:pt>
                <c:pt idx="346">
                  <c:v>Online Car Portal</c:v>
                </c:pt>
                <c:pt idx="347">
                  <c:v>Home Made Food Marketplace</c:v>
                </c:pt>
                <c:pt idx="348">
                  <c:v>Online Education Information platform</c:v>
                </c:pt>
                <c:pt idx="349">
                  <c:v>Home Medical Care Services</c:v>
                </c:pt>
                <c:pt idx="350">
                  <c:v>Online Furnishing\\neCommerce</c:v>
                </c:pt>
                <c:pt idx="351">
                  <c:v>Home rental platform</c:v>
                </c:pt>
                <c:pt idx="352">
                  <c:v>Mobile Compression Software</c:v>
                </c:pt>
                <c:pt idx="353">
                  <c:v>global community for travellers</c:v>
                </c:pt>
                <c:pt idx="354">
                  <c:v>Mobile Learning Solutions</c:v>
                </c:pt>
                <c:pt idx="355">
                  <c:v>Home Stay &amp; room rentals platform</c:v>
                </c:pt>
                <c:pt idx="356">
                  <c:v>mobile social network</c:v>
                </c:pt>
                <c:pt idx="357">
                  <c:v>Global Healthcare products</c:v>
                </c:pt>
                <c:pt idx="358">
                  <c:v>Music Streaming mobile app</c:v>
                </c:pt>
                <c:pt idx="359">
                  <c:v>Hotel Aggregator &amp; booking platform</c:v>
                </c:pt>
                <c:pt idx="360">
                  <c:v>Nonbanking finance company</c:v>
                </c:pt>
                <c:pt idx="361">
                  <c:v>hotel booking app</c:v>
                </c:pt>
                <c:pt idx="362">
                  <c:v>On Demand Mobile app developer</c:v>
                </c:pt>
                <c:pt idx="363">
                  <c:v>Hotel Mobile CRM Software platform</c:v>
                </c:pt>
                <c:pt idx="364">
                  <c:v>On-Demand Handyman Services</c:v>
                </c:pt>
                <c:pt idx="365">
                  <c:v>Hyper local logistics platform</c:v>
                </c:pt>
                <c:pt idx="366">
                  <c:v>on-Demand Washing &amp; Dry-Cleaning</c:v>
                </c:pt>
                <c:pt idx="367">
                  <c:v>Hyperlocal Deals Marketplace</c:v>
                </c:pt>
                <c:pt idx="368">
                  <c:v>Online Branded Furniture etailer</c:v>
                </c:pt>
                <c:pt idx="369">
                  <c:v>Gourmet Food Discovery &amp; Delivery platform</c:v>
                </c:pt>
                <c:pt idx="370">
                  <c:v>Online Classifieds</c:v>
                </c:pt>
                <c:pt idx="371">
                  <c:v>Hyperlocal Delivery Services</c:v>
                </c:pt>
                <c:pt idx="372">
                  <c:v>Online Curated Holiday package bookings</c:v>
                </c:pt>
                <c:pt idx="373">
                  <c:v>Hyper-Local Ecommerce</c:v>
                </c:pt>
                <c:pt idx="374">
                  <c:v>Online Fashion Video Portal</c:v>
                </c:pt>
                <c:pt idx="375">
                  <c:v>Hyperlocal food &amp; grocery store</c:v>
                </c:pt>
                <c:pt idx="376">
                  <c:v>Healthy Food Manufacturer</c:v>
                </c:pt>
                <c:pt idx="377">
                  <c:v>Hyperlocal Goods marketplace</c:v>
                </c:pt>
                <c:pt idx="378">
                  <c:v>Online Gourmet Food Marketplace</c:v>
                </c:pt>
                <c:pt idx="379">
                  <c:v>Hyperlocal Grocery App</c:v>
                </c:pt>
                <c:pt idx="380">
                  <c:v>Mobile Commerce for Farmers</c:v>
                </c:pt>
                <c:pt idx="381">
                  <c:v>Gourmet Meals Delivery</c:v>
                </c:pt>
                <c:pt idx="382">
                  <c:v>Mobile Fitness Marketplace</c:v>
                </c:pt>
                <c:pt idx="383">
                  <c:v>Hyper-local Grocery Delivery platform</c:v>
                </c:pt>
                <c:pt idx="384">
                  <c:v>Mobile Health Tech</c:v>
                </c:pt>
                <c:pt idx="385">
                  <c:v>Government Test Preparation platform</c:v>
                </c:pt>
                <c:pt idx="386">
                  <c:v>Mobile Messaging Assistant App</c:v>
                </c:pt>
                <c:pt idx="387">
                  <c:v>Hyperlocal healthcare product Delivery Service provider</c:v>
                </c:pt>
                <c:pt idx="388">
                  <c:v>Mobile Point of Sale solutions</c:v>
                </c:pt>
                <c:pt idx="389">
                  <c:v>Hyperlocal Logistics Service</c:v>
                </c:pt>
                <c:pt idx="390">
                  <c:v>mobile-only tasks marketplace</c:v>
                </c:pt>
                <c:pt idx="391">
                  <c:v>Hyperlocal Logistics Service Provider</c:v>
                </c:pt>
                <c:pt idx="392">
                  <c:v>multi-sport program for preschoolers</c:v>
                </c:pt>
                <c:pt idx="393">
                  <c:v>Hyperlocal Maintenance, Repair &amp; Cleaning services</c:v>
                </c:pt>
                <c:pt idx="394">
                  <c:v>Healthcare Consulting platform</c:v>
                </c:pt>
                <c:pt idx="395">
                  <c:v>Hyperlocal Mobile Marketplace</c:v>
                </c:pt>
                <c:pt idx="396">
                  <c:v>Nightlife Discovery Mobile App</c:v>
                </c:pt>
                <c:pt idx="397">
                  <c:v>Hyperlocal Mobile Services Marketplace</c:v>
                </c:pt>
                <c:pt idx="398">
                  <c:v>Off-grid Solar Power</c:v>
                </c:pt>
                <c:pt idx="399">
                  <c:v>Hyperlocal On-Demand Household Services platform</c:v>
                </c:pt>
                <c:pt idx="400">
                  <c:v>On Demand Laundry Service platform</c:v>
                </c:pt>
                <c:pt idx="401">
                  <c:v>Hyperlocal Online Home services provider</c:v>
                </c:pt>
                <c:pt idx="402">
                  <c:v>On-Demand Beauty Service</c:v>
                </c:pt>
                <c:pt idx="403">
                  <c:v>Hyper-local Online Services</c:v>
                </c:pt>
                <c:pt idx="404">
                  <c:v>On-Demand Delivery Logistics</c:v>
                </c:pt>
                <c:pt idx="405">
                  <c:v>hyperlocal online Services platform</c:v>
                </c:pt>
                <c:pt idx="406">
                  <c:v>on-demand home beauty and wellness portal</c:v>
                </c:pt>
                <c:pt idx="407">
                  <c:v>Grey collar Job Board</c:v>
                </c:pt>
                <c:pt idx="408">
                  <c:v>On-demand Maids Service Provider</c:v>
                </c:pt>
                <c:pt idx="409">
                  <c:v>Grocery Delivery platform</c:v>
                </c:pt>
                <c:pt idx="410">
                  <c:v>Online &amp; Mobile classified listings</c:v>
                </c:pt>
                <c:pt idx="411">
                  <c:v>Hyperlocal Shopping App</c:v>
                </c:pt>
                <c:pt idx="412">
                  <c:v>Online Apparels Fashion brand</c:v>
                </c:pt>
                <c:pt idx="413">
                  <c:v>Indian Ethnic Crafts Etailer</c:v>
                </c:pt>
                <c:pt idx="414">
                  <c:v>Healthcare IT Solutions &amp; services</c:v>
                </c:pt>
                <c:pt idx="415">
                  <c:v>Indoor Navigation &amp; Analytics Solutions</c:v>
                </c:pt>
                <c:pt idx="416">
                  <c:v>Online Certification Courses</c:v>
                </c:pt>
                <c:pt idx="417">
                  <c:v>Industrial Supplies B2B ecommerce</c:v>
                </c:pt>
                <c:pt idx="418">
                  <c:v>Online Coffee Delivery platform</c:v>
                </c:pt>
                <c:pt idx="419">
                  <c:v>Industrial Tools Marketplace</c:v>
                </c:pt>
                <c:pt idx="420">
                  <c:v>Online Counselling and psychological support platform</c:v>
                </c:pt>
                <c:pt idx="421">
                  <c:v>Industrial Toons Marketplace</c:v>
                </c:pt>
                <c:pt idx="422">
                  <c:v>Online Ed-Tech Platform</c:v>
                </c:pt>
                <c:pt idx="423">
                  <c:v>Grocery retail Mobile app</c:v>
                </c:pt>
                <c:pt idx="424">
                  <c:v>Healthcare Services Discovery platform</c:v>
                </c:pt>
                <c:pt idx="425">
                  <c:v>Innovative Water Solutions</c:v>
                </c:pt>
                <c:pt idx="426">
                  <c:v>Online Financial Services</c:v>
                </c:pt>
                <c:pt idx="427">
                  <c:v>Gym &amp; Fitness Studios Subscription platform</c:v>
                </c:pt>
                <c:pt idx="428">
                  <c:v>Online Food ordering &amp; delivery</c:v>
                </c:pt>
                <c:pt idx="429">
                  <c:v>Intelligent Data Analytics</c:v>
                </c:pt>
                <c:pt idx="430">
                  <c:v>Online Food-Tech Platform</c:v>
                </c:pt>
                <c:pt idx="431">
                  <c:v>Interactive Educational Games</c:v>
                </c:pt>
                <c:pt idx="432">
                  <c:v>Online Furniture Marketplace</c:v>
                </c:pt>
                <c:pt idx="433">
                  <c:v>Gym Discovery platform</c:v>
                </c:pt>
                <c:pt idx="434">
                  <c:v>Healthy Food Online Community</c:v>
                </c:pt>
                <c:pt idx="435">
                  <c:v>International Hiring Platform</c:v>
                </c:pt>
                <c:pt idx="436">
                  <c:v>Mobile Chat based concierge service</c:v>
                </c:pt>
                <c:pt idx="437">
                  <c:v>Internet Network Infrastructure Services</c:v>
                </c:pt>
                <c:pt idx="438">
                  <c:v>Mobile Commerce Platform</c:v>
                </c:pt>
                <c:pt idx="439">
                  <c:v>Hasbro Toy Manufacturer</c:v>
                </c:pt>
                <c:pt idx="440">
                  <c:v>Mobile Fitness App</c:v>
                </c:pt>
                <c:pt idx="441">
                  <c:v>Intra-City Logistics service</c:v>
                </c:pt>
                <c:pt idx="442">
                  <c:v>Mobile Food Ordering app</c:v>
                </c:pt>
                <c:pt idx="443">
                  <c:v>Investment</c:v>
                </c:pt>
                <c:pt idx="444">
                  <c:v>Mobile Growth Hacking\\nPlatform</c:v>
                </c:pt>
                <c:pt idx="445">
                  <c:v>Investment management platform</c:v>
                </c:pt>
                <c:pt idx="446">
                  <c:v>Mobile Laundry Cleaning Service</c:v>
                </c:pt>
                <c:pt idx="447">
                  <c:v>IoT</c:v>
                </c:pt>
                <c:pt idx="448">
                  <c:v>Mobile Marketing Automation Platform</c:v>
                </c:pt>
                <c:pt idx="449">
                  <c:v>IOT Energy Management Analytics platform</c:v>
                </c:pt>
                <c:pt idx="450">
                  <c:v>Mobile Only Shopping Assistant</c:v>
                </c:pt>
                <c:pt idx="451">
                  <c:v>Fund Raising Platform</c:v>
                </c:pt>
                <c:pt idx="452">
                  <c:v>Mobile Payments App</c:v>
                </c:pt>
                <c:pt idx="453">
                  <c:v>IT / Customer Engagement Consulting</c:v>
                </c:pt>
                <c:pt idx="454">
                  <c:v>Mobile Services Marketplace</c:v>
                </c:pt>
                <c:pt idx="455">
                  <c:v>IT infrastructure &amp; Data Center services</c:v>
                </c:pt>
                <c:pt idx="456">
                  <c:v>Mobile Wallet</c:v>
                </c:pt>
                <c:pt idx="457">
                  <c:v>Job Board</c:v>
                </c:pt>
                <c:pt idx="458">
                  <c:v>Modular Furnishings Marketplace</c:v>
                </c:pt>
                <c:pt idx="459">
                  <c:v>Health and Beauty Services Marketplace</c:v>
                </c:pt>
                <c:pt idx="460">
                  <c:v>Multilingual Test Preparation Platform</c:v>
                </c:pt>
                <c:pt idx="461">
                  <c:v>Kids Tool kit for Innovation platform</c:v>
                </c:pt>
                <c:pt idx="462">
                  <c:v>Music Streaming App</c:v>
                </c:pt>
                <c:pt idx="463">
                  <c:v>Language Learning App</c:v>
                </c:pt>
                <c:pt idx="464">
                  <c:v>Mutual Fund Investing platform</c:v>
                </c:pt>
                <c:pt idx="465">
                  <c:v>Language Localization Cloud platform</c:v>
                </c:pt>
                <c:pt idx="466">
                  <c:v>Nanotechnology</c:v>
                </c:pt>
                <c:pt idx="467">
                  <c:v>Last Mile Delivery Service</c:v>
                </c:pt>
                <c:pt idx="468">
                  <c:v>New Curation Mobile App</c:v>
                </c:pt>
                <c:pt idx="469">
                  <c:v>Last Mile Logistics</c:v>
                </c:pt>
                <c:pt idx="470">
                  <c:v>Non Profit Organization to alleviate poverty</c:v>
                </c:pt>
                <c:pt idx="471">
                  <c:v>fund raising platform for startups</c:v>
                </c:pt>
                <c:pt idx="472">
                  <c:v>Numerical Computing &amp; Data Science Platform</c:v>
                </c:pt>
                <c:pt idx="473">
                  <c:v>Last Minute Hotel Booking App</c:v>
                </c:pt>
                <c:pt idx="474">
                  <c:v>Offline Tea Chain</c:v>
                </c:pt>
                <c:pt idx="475">
                  <c:v>Last Minute Travel Deals mobile marketplace</c:v>
                </c:pt>
                <c:pt idx="476">
                  <c:v>On demand cleaning &amp; fixing services</c:v>
                </c:pt>
                <c:pt idx="477">
                  <c:v>Lifestyle</c:v>
                </c:pt>
                <c:pt idx="478">
                  <c:v>On Demand Laundry Services App</c:v>
                </c:pt>
                <c:pt idx="479">
                  <c:v>Lifestyle Ecommerce Portal</c:v>
                </c:pt>
                <c:pt idx="480">
                  <c:v>On-Demand App based Professional service provider</c:v>
                </c:pt>
                <c:pt idx="481">
                  <c:v>Live video streaming app</c:v>
                </c:pt>
                <c:pt idx="482">
                  <c:v>On-Demand Beauty Services</c:v>
                </c:pt>
                <c:pt idx="483">
                  <c:v>Local Mobile OS</c:v>
                </c:pt>
                <c:pt idx="484">
                  <c:v>On-Demand Car services App</c:v>
                </c:pt>
                <c:pt idx="485">
                  <c:v>Location based engagement &amp; rewards platform</c:v>
                </c:pt>
                <c:pt idx="486">
                  <c:v>on-demand delivery service</c:v>
                </c:pt>
                <c:pt idx="487">
                  <c:v>Location based Nightlife recommendation\\xc2\\xa0 Platform</c:v>
                </c:pt>
                <c:pt idx="488">
                  <c:v>on-demand healthcare marketplace</c:v>
                </c:pt>
                <c:pt idx="489">
                  <c:v>Furniture and appliances rental platform</c:v>
                </c:pt>
                <c:pt idx="490">
                  <c:v>On-Demand Laundry &amp; Dry cleaning App</c:v>
                </c:pt>
                <c:pt idx="491">
                  <c:v>Logistics Automation Platform</c:v>
                </c:pt>
                <c:pt idx="492">
                  <c:v>On-Demand Logistics Service</c:v>
                </c:pt>
                <c:pt idx="493">
                  <c:v>Logistics Intelligence</c:v>
                </c:pt>
                <c:pt idx="494">
                  <c:v>On-demand Service marketplace</c:v>
                </c:pt>
                <c:pt idx="495">
                  <c:v>Logistics service platform</c:v>
                </c:pt>
                <c:pt idx="496">
                  <c:v>OnDemand\\nMobile Handyman Services</c:v>
                </c:pt>
                <c:pt idx="497">
                  <c:v>Logistics Service Provider Marketplace</c:v>
                </c:pt>
                <c:pt idx="498">
                  <c:v>Online &amp; mobile Grocery store</c:v>
                </c:pt>
                <c:pt idx="499">
                  <c:v>Logistics Services Provider</c:v>
                </c:pt>
                <c:pt idx="500">
                  <c:v>Online and TV Shopping Marketplace</c:v>
                </c:pt>
                <c:pt idx="501">
                  <c:v>Logistics Solution Provider</c:v>
                </c:pt>
                <c:pt idx="502">
                  <c:v>Online Art Marketplace</c:v>
                </c:pt>
                <c:pt idx="503">
                  <c:v>Health Mobile App</c:v>
                </c:pt>
                <c:pt idx="504">
                  <c:v>Online Budget Hotel Booking Service</c:v>
                </c:pt>
                <c:pt idx="505">
                  <c:v>Health, Wellness &amp; Beauty Services App</c:v>
                </c:pt>
                <c:pt idx="506">
                  <c:v>Online Bus &amp; Cab ticketing platform</c:v>
                </c:pt>
                <c:pt idx="507">
                  <c:v>Loyalty Programs &amp; Reward Points</c:v>
                </c:pt>
                <c:pt idx="508">
                  <c:v>Online Car Rental Affiliates</c:v>
                </c:pt>
                <c:pt idx="509">
                  <c:v>Luxury Apparel rental</c:v>
                </c:pt>
                <c:pt idx="510">
                  <c:v>Online City &amp; Lifestyle Guide</c:v>
                </c:pt>
                <c:pt idx="511">
                  <c:v>Luxury goods\\xc2\\xa0 Shopping Platform</c:v>
                </c:pt>
                <c:pt idx="512">
                  <c:v>Online Classifieds &amp; Listings</c:v>
                </c:pt>
                <c:pt idx="513">
                  <c:v>Luxury Label</c:v>
                </c:pt>
                <c:pt idx="514">
                  <c:v>Online comparison engine</c:v>
                </c:pt>
                <c:pt idx="515">
                  <c:v>Online Grocers</c:v>
                </c:pt>
                <c:pt idx="516">
                  <c:v>Online content platform for women</c:v>
                </c:pt>
                <c:pt idx="517">
                  <c:v>Online Grocery Store</c:v>
                </c:pt>
                <c:pt idx="518">
                  <c:v>Online Coupon &amp; comparison platform</c:v>
                </c:pt>
                <c:pt idx="519">
                  <c:v>Freight logistics platform</c:v>
                </c:pt>
                <c:pt idx="520">
                  <c:v>Online Diagnostic Tests Marketplace</c:v>
                </c:pt>
                <c:pt idx="521">
                  <c:v>Online home d\\xc3\\xa9cor marketplace</c:v>
                </c:pt>
                <c:pt idx="522">
                  <c:v>Online Education</c:v>
                </c:pt>
                <c:pt idx="523">
                  <c:v>Online Hotel Booking</c:v>
                </c:pt>
                <c:pt idx="524">
                  <c:v>Healthcare Mobile App</c:v>
                </c:pt>
                <c:pt idx="525">
                  <c:v>Online Income Tax Filing platform</c:v>
                </c:pt>
                <c:pt idx="526">
                  <c:v>Online Fashion Aggregator</c:v>
                </c:pt>
                <c:pt idx="527">
                  <c:v>Food-Tech</c:v>
                </c:pt>
                <c:pt idx="528">
                  <c:v>Online Finance lending platform</c:v>
                </c:pt>
                <c:pt idx="529">
                  <c:v>Medical Tech Instruments</c:v>
                </c:pt>
                <c:pt idx="530">
                  <c:v>Online Food Community Platform</c:v>
                </c:pt>
                <c:pt idx="531">
                  <c:v>Micro Finance Platform</c:v>
                </c:pt>
                <c:pt idx="532">
                  <c:v>Online Food Ordering</c:v>
                </c:pt>
                <c:pt idx="533">
                  <c:v>Micro-Brewery</c:v>
                </c:pt>
                <c:pt idx="534">
                  <c:v>Gesture based Mobile Development</c:v>
                </c:pt>
                <c:pt idx="535">
                  <c:v>Mobile accessories online store</c:v>
                </c:pt>
                <c:pt idx="536">
                  <c:v>Online Food Ordering Marketplace</c:v>
                </c:pt>
                <c:pt idx="537">
                  <c:v>Mobile Advertising platform</c:v>
                </c:pt>
                <c:pt idx="538">
                  <c:v>Online Freight Services Aggregator</c:v>
                </c:pt>
                <c:pt idx="539">
                  <c:v>Mobile App based Loan disbursement platform</c:v>
                </c:pt>
                <c:pt idx="540">
                  <c:v>Online Furniture ecommerce</c:v>
                </c:pt>
                <c:pt idx="541">
                  <c:v>Mobile App Development</c:v>
                </c:pt>
                <c:pt idx="542">
                  <c:v>Online Furniture, Home Appliances Rental Platform</c:v>
                </c:pt>
                <c:pt idx="543">
                  <c:v>Mobile App testing platform</c:v>
                </c:pt>
                <c:pt idx="544">
                  <c:v>Online Grocer</c:v>
                </c:pt>
                <c:pt idx="545">
                  <c:v>Mobile Application Developer</c:v>
                </c:pt>
                <c:pt idx="546">
                  <c:v>Mobile based PoS solution</c:v>
                </c:pt>
                <c:pt idx="547">
                  <c:v>Luxury Rental Homes</c:v>
                </c:pt>
                <c:pt idx="548">
                  <c:v>Online Health &amp; Wellness platform</c:v>
                </c:pt>
                <c:pt idx="549">
                  <c:v>Machine Learning Platform</c:v>
                </c:pt>
                <c:pt idx="550">
                  <c:v>Online Home D\\xc3\\xa9cor</c:v>
                </c:pt>
                <c:pt idx="551">
                  <c:v>Marketing / Advertising Automation platform</c:v>
                </c:pt>
                <c:pt idx="552">
                  <c:v>Online Homeopathy Clinic</c:v>
                </c:pt>
                <c:pt idx="553">
                  <c:v>Marketplace App for Bangkok</c:v>
                </c:pt>
                <c:pt idx="554">
                  <c:v>Online Identity Verification Services platform</c:v>
                </c:pt>
                <c:pt idx="555">
                  <c:v>Material Collection &amp; Recycling</c:v>
                </c:pt>
                <c:pt idx="556">
                  <c:v>Online Insurance Aggregator</c:v>
                </c:pt>
                <c:pt idx="557">
                  <c:v>Media</c:v>
                </c:pt>
                <c:pt idx="558">
                  <c:v>Medical Consultation &amp; Doctor appointment booking platform</c:v>
                </c:pt>
                <c:pt idx="559">
                  <c:v>Digital Marketing automation solution</c:v>
                </c:pt>
                <c:pt idx="560">
                  <c:v>Exam Preparation Platform</c:v>
                </c:pt>
                <c:pt idx="561">
                  <c:v>anonymous bulletin board app</c:v>
                </c:pt>
                <c:pt idx="562">
                  <c:v>Automation</c:v>
                </c:pt>
                <c:pt idx="563">
                  <c:v>Auto Insurance Online platform</c:v>
                </c:pt>
                <c:pt idx="564">
                  <c:v>Accounting</c:v>
                </c:pt>
                <c:pt idx="565">
                  <c:v>E-Commerce &amp; M-Commerce platform</c:v>
                </c:pt>
                <c:pt idx="566">
                  <c:v>Automotive</c:v>
                </c:pt>
                <c:pt idx="567">
                  <c:v>End-to-End Lending platform</c:v>
                </c:pt>
                <c:pt idx="568">
                  <c:v>Automotive Services platform</c:v>
                </c:pt>
                <c:pt idx="569">
                  <c:v>Financial Markets Software</c:v>
                </c:pt>
                <c:pt idx="570">
                  <c:v>Autorickshaw Aggregator &amp; Booking platform</c:v>
                </c:pt>
                <c:pt idx="571">
                  <c:v>Device Repair Svcs</c:v>
                </c:pt>
                <c:pt idx="572">
                  <c:v>Activity Based Social Network</c:v>
                </c:pt>
                <c:pt idx="573">
                  <c:v>Doctors Network Mobile App</c:v>
                </c:pt>
                <c:pt idx="574">
                  <c:v>B2B eCommerce Marketplace</c:v>
                </c:pt>
                <c:pt idx="575">
                  <c:v>Ecommerce Marketplace</c:v>
                </c:pt>
                <c:pt idx="576">
                  <c:v>B2B logistics delivery platform</c:v>
                </c:pt>
                <c:pt idx="577">
                  <c:v>Efficient Energy Management platform</c:v>
                </c:pt>
                <c:pt idx="578">
                  <c:v>B2B Marketing</c:v>
                </c:pt>
                <c:pt idx="579">
                  <c:v>Enterprise Marketing Automation platform</c:v>
                </c:pt>
                <c:pt idx="580">
                  <c:v>B2B marketplace for industrial goods</c:v>
                </c:pt>
                <c:pt idx="581">
                  <c:v>Fashion ECommerce</c:v>
                </c:pt>
                <c:pt idx="582">
                  <c:v>B2B Merchandize platform</c:v>
                </c:pt>
                <c:pt idx="583">
                  <c:v>FinTech Startup Incubation platform</c:v>
                </c:pt>
                <c:pt idx="584">
                  <c:v>B2B Mobile Auction Marketplace</c:v>
                </c:pt>
                <c:pt idx="585">
                  <c:v>Dental Clinic chain</c:v>
                </c:pt>
                <c:pt idx="586">
                  <c:v>B2B Platform</c:v>
                </c:pt>
                <c:pt idx="587">
                  <c:v>Digital Analytics Platform</c:v>
                </c:pt>
                <c:pt idx="588">
                  <c:v>B2B-focused foodtech startup</c:v>
                </c:pt>
                <c:pt idx="589">
                  <c:v>Digital Media publishing platform</c:v>
                </c:pt>
                <c:pt idx="590">
                  <c:v>B2C Messaging App</c:v>
                </c:pt>
                <c:pt idx="591">
                  <c:v>Easy Business Loans platform</c:v>
                </c:pt>
                <c:pt idx="592">
                  <c:v>Banking Analytics Platform</c:v>
                </c:pt>
                <c:pt idx="593">
                  <c:v>Ecommerce Discount &amp; Cashback coupons platform</c:v>
                </c:pt>
                <c:pt idx="594">
                  <c:v>Beauty &amp; Lifestyle Mobile Marketplace</c:v>
                </c:pt>
                <c:pt idx="595">
                  <c:v>eCommerce Product Search Engine</c:v>
                </c:pt>
                <c:pt idx="596">
                  <c:v>Beauty &amp; Lifestyle platform</c:v>
                </c:pt>
                <c:pt idx="597">
                  <c:v>Education Content etailer</c:v>
                </c:pt>
                <c:pt idx="598">
                  <c:v>Beauty &amp; Wellness Mobile App</c:v>
                </c:pt>
                <c:pt idx="599">
                  <c:v>App based Bus Pooling Services</c:v>
                </c:pt>
                <c:pt idx="600">
                  <c:v>Beauty &amp; Wellness Products e-tailer</c:v>
                </c:pt>
                <c:pt idx="601">
                  <c:v>Energy saving solutions provider</c:v>
                </c:pt>
                <c:pt idx="602">
                  <c:v>Beauty &amp; Wellness Services Marketplace</c:v>
                </c:pt>
                <c:pt idx="603">
                  <c:v>Ethnic Product eCommerce</c:v>
                </c:pt>
                <c:pt idx="604">
                  <c:v>Beauty and Wellness Marketplace</c:v>
                </c:pt>
                <c:pt idx="605">
                  <c:v>F&amp;B sector Mobile Payment platform</c:v>
                </c:pt>
                <c:pt idx="606">
                  <c:v>Advertising &amp; Marketing Community Networking platform</c:v>
                </c:pt>
                <c:pt idx="607">
                  <c:v>Fast food Chain Franchisee</c:v>
                </c:pt>
                <c:pt idx="608">
                  <c:v>Beauty services Mobile Marketplace</c:v>
                </c:pt>
                <c:pt idx="609">
                  <c:v>Architectural Design &amp; Consulting</c:v>
                </c:pt>
                <c:pt idx="610">
                  <c:v>Bespoke Merchandize Marketplace</c:v>
                </c:pt>
                <c:pt idx="611">
                  <c:v>Artificial Intelligence platform</c:v>
                </c:pt>
                <c:pt idx="612">
                  <c:v>BFSI</c:v>
                </c:pt>
                <c:pt idx="613">
                  <c:v>Automated Storage &amp; Warehousing Solution</c:v>
                </c:pt>
                <c:pt idx="614">
                  <c:v>Advertising, Marketing</c:v>
                </c:pt>
                <c:pt idx="615">
                  <c:v>Designer Merchandize Marketplace</c:v>
                </c:pt>
                <c:pt idx="616">
                  <c:v>Big Data &amp; Analytics Services</c:v>
                </c:pt>
                <c:pt idx="617">
                  <c:v>Digital &amp; Physical Publishing platform</c:v>
                </c:pt>
                <c:pt idx="618">
                  <c:v>Big Data &amp; predictive Analysis Platform</c:v>
                </c:pt>
                <c:pt idx="619">
                  <c:v>Digital Healthcare</c:v>
                </c:pt>
                <c:pt idx="620">
                  <c:v>Big Data Analytics Platform</c:v>
                </c:pt>
                <c:pt idx="621">
                  <c:v>AI</c:v>
                </c:pt>
                <c:pt idx="622">
                  <c:v>Big Data Management Platform</c:v>
                </c:pt>
                <c:pt idx="623">
                  <c:v>Doctor Appointment booking app</c:v>
                </c:pt>
                <c:pt idx="624">
                  <c:v>Bike Rental Platform</c:v>
                </c:pt>
                <c:pt idx="625">
                  <c:v>Domestic Help Aggregation platform</c:v>
                </c:pt>
                <c:pt idx="626">
                  <c:v>Bike, Appliances Renting marketplace</c:v>
                </c:pt>
                <c:pt idx="627">
                  <c:v>Algorithmic Match Making Platform</c:v>
                </c:pt>
                <c:pt idx="628">
                  <c:v>Brain Games Platform</c:v>
                </c:pt>
                <c:pt idx="629">
                  <c:v>ECommerce Data Analytics Platform</c:v>
                </c:pt>
                <c:pt idx="630">
                  <c:v>Brand Licensing Startup</c:v>
                </c:pt>
                <c:pt idx="631">
                  <c:v>ECommerce Logistics provider</c:v>
                </c:pt>
                <c:pt idx="632">
                  <c:v>Branded Budget Hotel Marketplace</c:v>
                </c:pt>
                <c:pt idx="633">
                  <c:v>ECommerce platform solutions</c:v>
                </c:pt>
                <c:pt idx="634">
                  <c:v>Branded Food products online sales</c:v>
                </c:pt>
                <c:pt idx="635">
                  <c:v>eCommerce returns etailer</c:v>
                </c:pt>
                <c:pt idx="636">
                  <c:v>Budget Accommodation aggregator</c:v>
                </c:pt>
                <c:pt idx="637">
                  <c:v>Ed-Tech Platform</c:v>
                </c:pt>
                <c:pt idx="638">
                  <c:v>Budget Accommodation Platform</c:v>
                </c:pt>
                <c:pt idx="639">
                  <c:v>Education Marketplace</c:v>
                </c:pt>
                <c:pt idx="640">
                  <c:v>Budget Hotel Accommodation</c:v>
                </c:pt>
                <c:pt idx="641">
                  <c:v>E-Learning Service Provider</c:v>
                </c:pt>
                <c:pt idx="642">
                  <c:v>Budget Hotel accommodation brand</c:v>
                </c:pt>
                <c:pt idx="643">
                  <c:v>Employee OnBoarding &amp; Orientation platform</c:v>
                </c:pt>
                <c:pt idx="644">
                  <c:v>Budget Hotels Aggregator</c:v>
                </c:pt>
                <c:pt idx="645">
                  <c:v>Energy</c:v>
                </c:pt>
                <c:pt idx="646">
                  <c:v>Bus Aggregation and rental mobile app</c:v>
                </c:pt>
                <c:pt idx="647">
                  <c:v>engineering services company</c:v>
                </c:pt>
                <c:pt idx="648">
                  <c:v>Business and IT consulting</c:v>
                </c:pt>
                <c:pt idx="649">
                  <c:v>E-Tech</c:v>
                </c:pt>
                <c:pt idx="650">
                  <c:v>Business intelligence &amp; Analytics</c:v>
                </c:pt>
                <c:pt idx="651">
                  <c:v>Event Ticketing platform</c:v>
                </c:pt>
                <c:pt idx="652">
                  <c:v>Business IT Intelligence Services</c:v>
                </c:pt>
                <c:pt idx="653">
                  <c:v>Express local delivery platform</c:v>
                </c:pt>
                <c:pt idx="654">
                  <c:v>Business Messaging App</c:v>
                </c:pt>
                <c:pt idx="655">
                  <c:v>Fashion and Apparel</c:v>
                </c:pt>
                <c:pt idx="656">
                  <c:v>Cab Aggregator</c:v>
                </c:pt>
                <c:pt idx="657">
                  <c:v>Fashion jewelry and accessories e-tailer</c:v>
                </c:pt>
                <c:pt idx="658">
                  <c:v>Cab Booking app platform</c:v>
                </c:pt>
                <c:pt idx="659">
                  <c:v>App security\\xc2\\xa0 testing platform</c:v>
                </c:pt>
                <c:pt idx="660">
                  <c:v>Aerospace</c:v>
                </c:pt>
                <c:pt idx="661">
                  <c:v>Financial Services Platform</c:v>
                </c:pt>
                <c:pt idx="662">
                  <c:v>Cab search Comparison &amp; Booking platform</c:v>
                </c:pt>
                <c:pt idx="663">
                  <c:v>Artificial Intelligence</c:v>
                </c:pt>
                <c:pt idx="664">
                  <c:v>Cab Sharing service Mobile app</c:v>
                </c:pt>
                <c:pt idx="665">
                  <c:v>Fitness Tracking Management Solutions</c:v>
                </c:pt>
                <c:pt idx="666">
                  <c:v>Affordable Education</c:v>
                </c:pt>
                <c:pt idx="667">
                  <c:v>Asset Financing platform</c:v>
                </c:pt>
                <c:pt idx="668">
                  <c:v>Car Aggregator &amp; Retail Mobile App</c:v>
                </c:pt>
                <c:pt idx="669">
                  <c:v>Food Customer analytics platform</c:v>
                </c:pt>
                <c:pt idx="670">
                  <c:v>Car Maintenance &amp; Management mobile app</c:v>
                </c:pt>
                <c:pt idx="671">
                  <c:v>Delivery &amp; Logistics Service provider</c:v>
                </c:pt>
                <c:pt idx="672">
                  <c:v>Career Community for Women</c:v>
                </c:pt>
                <c:pt idx="673">
                  <c:v>Designer fashion Jewellery Marketplace</c:v>
                </c:pt>
                <c:pt idx="674">
                  <c:v>Career Development</c:v>
                </c:pt>
                <c:pt idx="675">
                  <c:v>Developer Portfolio Showcase platform</c:v>
                </c:pt>
                <c:pt idx="676">
                  <c:v>Casual Dating App</c:v>
                </c:pt>
                <c:pt idx="677">
                  <c:v>Diagnostic Labs aggregator platform</c:v>
                </c:pt>
                <c:pt idx="678">
                  <c:v>Celebrity Fashion Brand</c:v>
                </c:pt>
                <c:pt idx="679">
                  <c:v>Agtech</c:v>
                </c:pt>
                <c:pt idx="680">
                  <c:v>character merchandize sales platform</c:v>
                </c:pt>
                <c:pt idx="681">
                  <c:v>Digital Coupons, Deal &amp; Cashback aggregator app</c:v>
                </c:pt>
                <c:pt idx="682">
                  <c:v>Chat based personal Assistant App</c:v>
                </c:pt>
                <c:pt idx="683">
                  <c:v>Digital Intelligent learning platform</c:v>
                </c:pt>
                <c:pt idx="684">
                  <c:v>Chinese food delivery</c:v>
                </c:pt>
                <c:pt idx="685">
                  <c:v>Digital Marketing Services</c:v>
                </c:pt>
                <c:pt idx="686">
                  <c:v>Citizens Engagement Platform</c:v>
                </c:pt>
                <c:pt idx="687">
                  <c:v>Digital Media Platform</c:v>
                </c:pt>
                <c:pt idx="688">
                  <c:v>Clean Tech</c:v>
                </c:pt>
                <c:pt idx="689">
                  <c:v>Digital Signal processing platform</c:v>
                </c:pt>
                <c:pt idx="690">
                  <c:v>Clean-tech</c:v>
                </c:pt>
                <c:pt idx="691">
                  <c:v>Doctor consultancy Mobile App</c:v>
                </c:pt>
                <c:pt idx="692">
                  <c:v>Clinical Genomics Provider</c:v>
                </c:pt>
                <c:pt idx="693">
                  <c:v>Document Digitization platform</c:v>
                </c:pt>
                <c:pt idx="694">
                  <c:v>Cloud Based Collaboration platform</c:v>
                </c:pt>
                <c:pt idx="695">
                  <c:v>Early Cancer Detection Solutions</c:v>
                </c:pt>
                <c:pt idx="696">
                  <c:v>Cloud Based Hotel Sales Platform</c:v>
                </c:pt>
                <c:pt idx="697">
                  <c:v>eCommece</c:v>
                </c:pt>
                <c:pt idx="698">
                  <c:v>Cloud Data Integration Platform</c:v>
                </c:pt>
                <c:pt idx="699">
                  <c:v>Alternate Mobile Monetization platform</c:v>
                </c:pt>
                <c:pt idx="700">
                  <c:v>Cloud Enterprise Mobility Platform</c:v>
                </c:pt>
                <c:pt idx="701">
                  <c:v>ECommerce Brands\\xe2\\x80\\x99 Full Service Agency</c:v>
                </c:pt>
                <c:pt idx="702">
                  <c:v>Cloud Enterprise Software</c:v>
                </c:pt>
                <c:pt idx="703">
                  <c:v>Ecommerce Delivery locker services</c:v>
                </c:pt>
                <c:pt idx="704">
                  <c:v>Cloud software solutions</c:v>
                </c:pt>
                <c:pt idx="705">
                  <c:v>Ecommerce Logistics</c:v>
                </c:pt>
                <c:pt idx="706">
                  <c:v>Cloud-based Hotel Booking Platform</c:v>
                </c:pt>
                <c:pt idx="707">
                  <c:v>Ecommerce Marketing Software Platform</c:v>
                </c:pt>
                <c:pt idx="708">
                  <c:v>Clud based Learning platform</c:v>
                </c:pt>
                <c:pt idx="709">
                  <c:v>eCommerce platform</c:v>
                </c:pt>
                <c:pt idx="710">
                  <c:v>Community Driven News/Views Platform</c:v>
                </c:pt>
                <c:pt idx="711">
                  <c:v>Ecommerce Product recommendation platform</c:v>
                </c:pt>
                <c:pt idx="712">
                  <c:v>Competitive exam learning platform</c:v>
                </c:pt>
                <c:pt idx="713">
                  <c:v>ecommerce related software product platform</c:v>
                </c:pt>
                <c:pt idx="714">
                  <c:v>Compliance</c:v>
                </c:pt>
                <c:pt idx="715">
                  <c:v>ECommerce Website Creation SAAS platform</c:v>
                </c:pt>
                <c:pt idx="716">
                  <c:v>Affordable Hotel Booking Online</c:v>
                </c:pt>
                <c:pt idx="717">
                  <c:v>API Workflow platform</c:v>
                </c:pt>
                <c:pt idx="718">
                  <c:v>Consumer Interne</c:v>
                </c:pt>
                <c:pt idx="719">
                  <c:v>App Analytics platform</c:v>
                </c:pt>
                <c:pt idx="720">
                  <c:v>affordable Personal Healthcare Products</c:v>
                </c:pt>
                <c:pt idx="721">
                  <c:v>Education Content Provider</c:v>
                </c:pt>
                <c:pt idx="722">
                  <c:v>Consumer lending marketplace</c:v>
                </c:pt>
                <c:pt idx="723">
                  <c:v>Educational Board Games</c:v>
                </c:pt>
                <c:pt idx="724">
                  <c:v>Consumer Portal</c:v>
                </c:pt>
                <c:pt idx="725">
                  <c:v>eLearning platform</c:v>
                </c:pt>
                <c:pt idx="726">
                  <c:v>Consumer Technology</c:v>
                </c:pt>
                <c:pt idx="727">
                  <c:v>Electric Bike Manufacturers</c:v>
                </c:pt>
                <c:pt idx="728">
                  <c:v>Content Discovery &amp; reward points platform</c:v>
                </c:pt>
                <c:pt idx="729">
                  <c:v>Electronic Goods recycling service</c:v>
                </c:pt>
                <c:pt idx="730">
                  <c:v>Content Management Software Solutions</c:v>
                </c:pt>
                <c:pt idx="731">
                  <c:v>End to End reverse logistics Solution platform</c:v>
                </c:pt>
                <c:pt idx="732">
                  <c:v>Content-based Subscription eCommerce platform</c:v>
                </c:pt>
                <c:pt idx="733">
                  <c:v>End-to-end Logistics platform</c:v>
                </c:pt>
                <c:pt idx="734">
                  <c:v>conversational commerce mobile app</c:v>
                </c:pt>
                <c:pt idx="735">
                  <c:v>Energy &amp; Environment Online Marketplace</c:v>
                </c:pt>
                <c:pt idx="736">
                  <c:v>Corporate Wellness App</c:v>
                </c:pt>
                <c:pt idx="737">
                  <c:v>Engineering Innovations</c:v>
                </c:pt>
                <c:pt idx="738">
                  <c:v>Coupon Aggregator Platform</c:v>
                </c:pt>
                <c:pt idx="739">
                  <c:v>Enterprise Communication Platform</c:v>
                </c:pt>
                <c:pt idx="740">
                  <c:v>coupons and cashback aggregator app</c:v>
                </c:pt>
                <c:pt idx="741">
                  <c:v>Entertainment</c:v>
                </c:pt>
                <c:pt idx="742">
                  <c:v>Credit Card Fraud protection solutions</c:v>
                </c:pt>
                <c:pt idx="743">
                  <c:v>Ethnic Beverages manufacturer</c:v>
                </c:pt>
                <c:pt idx="744">
                  <c:v>Credit Management Services</c:v>
                </c:pt>
                <c:pt idx="745">
                  <c:v>Ethnic/ Traditional Fashion Store</c:v>
                </c:pt>
                <c:pt idx="746">
                  <c:v>Cricket Management Mobile Game</c:v>
                </c:pt>
                <c:pt idx="747">
                  <c:v>Event Venue Booking Platform</c:v>
                </c:pt>
                <c:pt idx="748">
                  <c:v>CRM / Analytics platform</c:v>
                </c:pt>
                <c:pt idx="749">
                  <c:v>Exclusive Platform for Doctors &amp; Healthcare professionals</c:v>
                </c:pt>
                <c:pt idx="750">
                  <c:v>Cross-channel CRM platform</c:v>
                </c:pt>
                <c:pt idx="751">
                  <c:v>extra curricular activities marketplace app</c:v>
                </c:pt>
                <c:pt idx="752">
                  <c:v>Cross-device retargeting platform</c:v>
                </c:pt>
                <c:pt idx="753">
                  <c:v>Fashion</c:v>
                </c:pt>
                <c:pt idx="754">
                  <c:v>Food Discovery &amp; Delivery Mobile app</c:v>
                </c:pt>
                <c:pt idx="755">
                  <c:v>App based Fitness coaching</c:v>
                </c:pt>
                <c:pt idx="756">
                  <c:v>Food discovery &amp; table booking app</c:v>
                </c:pt>
                <c:pt idx="757">
                  <c:v>Fashion Ecommerce store</c:v>
                </c:pt>
                <c:pt idx="758">
                  <c:v>Food Logistics &amp; Delivery</c:v>
                </c:pt>
                <c:pt idx="759">
                  <c:v>Fashion Search &amp; Review Platform</c:v>
                </c:pt>
                <c:pt idx="760">
                  <c:v>Food Subscription platform</c:v>
                </c:pt>
                <c:pt idx="761">
                  <c:v>Fiinance</c:v>
                </c:pt>
                <c:pt idx="762">
                  <c:v>360-degree view creating platform</c:v>
                </c:pt>
                <c:pt idx="763">
                  <c:v>Financial Inclusion platform</c:v>
                </c:pt>
                <c:pt idx="764">
                  <c:v>Custom Merchandize platform</c:v>
                </c:pt>
                <c:pt idx="765">
                  <c:v>Financial Products lead generation platform</c:v>
                </c:pt>
                <c:pt idx="766">
                  <c:v>Agriculture</c:v>
                </c:pt>
                <c:pt idx="767">
                  <c:v>Financial Services Portal</c:v>
                </c:pt>
                <c:pt idx="768">
                  <c:v>Customer Service</c:v>
                </c:pt>
                <c:pt idx="769">
                  <c:v>Fine Dining Restaurant Chain</c:v>
                </c:pt>
                <c:pt idx="770">
                  <c:v>Customer Service Platform</c:v>
                </c:pt>
                <c:pt idx="771">
                  <c:v>Artificial Intelligence Ecommerce Chatbot</c:v>
                </c:pt>
                <c:pt idx="772">
                  <c:v>Dairy Based Product Manufacturer</c:v>
                </c:pt>
                <c:pt idx="773">
                  <c:v>Fitness Marketplace</c:v>
                </c:pt>
                <c:pt idx="774">
                  <c:v>Data Analytics Platform</c:v>
                </c:pt>
                <c:pt idx="775">
                  <c:v>Flat rental Mobile App</c:v>
                </c:pt>
                <c:pt idx="776">
                  <c:v>Data Center Software platform</c:v>
                </c:pt>
                <c:pt idx="777">
                  <c:v>Artist / Designer Marketplace</c:v>
                </c:pt>
                <c:pt idx="778">
                  <c:v>Data Driven Publishing platform</c:v>
                </c:pt>
                <c:pt idx="779">
                  <c:v>3D Printer Manufacturer</c:v>
                </c:pt>
                <c:pt idx="780">
                  <c:v>Data Driven recruitment recommendation</c:v>
                </c:pt>
                <c:pt idx="781">
                  <c:v>Auto Rickshaw based Logistics</c:v>
                </c:pt>
                <c:pt idx="782">
                  <c:v>Data Science &amp; UX design Learning platform</c:v>
                </c:pt>
                <c:pt idx="783">
                  <c:v>Auto Rickshaw Based Services</c:v>
                </c:pt>
                <c:pt idx="784">
                  <c:v>Deep Learning Cloud Algorithms</c:v>
                </c:pt>
                <c:pt idx="785">
                  <c:v>Deep-Tech</c:v>
                </c:pt>
                <c:pt idx="786">
                  <c:v>Food Discovery App</c:v>
                </c:pt>
                <c:pt idx="787">
                  <c:v>Crowdsourced Delivery platform</c:v>
                </c:pt>
                <c:pt idx="788">
                  <c:v>Food Ordering &amp; Delivery App</c:v>
                </c:pt>
                <c:pt idx="789">
                  <c:v>Curated Freelancer Marketplace</c:v>
                </c:pt>
                <c:pt idx="790">
                  <c:v>Food Tech</c:v>
                </c:pt>
                <c:pt idx="791">
                  <c:v>Custom Furniture Marketplace</c:v>
                </c:pt>
                <c:pt idx="792">
                  <c:v>Custom Made furniture e-tailer</c:v>
                </c:pt>
              </c:strCache>
            </c:strRef>
          </c:cat>
          <c:val>
            <c:numRef>
              <c:f>'Industry Share'!$B$4:$B$797</c:f>
              <c:numCache>
                <c:formatCode>General</c:formatCode>
                <c:ptCount val="793"/>
                <c:pt idx="0">
                  <c:v>938</c:v>
                </c:pt>
                <c:pt idx="1">
                  <c:v>478</c:v>
                </c:pt>
                <c:pt idx="2">
                  <c:v>258</c:v>
                </c:pt>
                <c:pt idx="3">
                  <c:v>169</c:v>
                </c:pt>
                <c:pt idx="4">
                  <c:v>71</c:v>
                </c:pt>
                <c:pt idx="5">
                  <c:v>61</c:v>
                </c:pt>
                <c:pt idx="6">
                  <c:v>40</c:v>
                </c:pt>
                <c:pt idx="7">
                  <c:v>32</c:v>
                </c:pt>
                <c:pt idx="8">
                  <c:v>23</c:v>
                </c:pt>
                <c:pt idx="9">
                  <c:v>23</c:v>
                </c:pt>
                <c:pt idx="10">
                  <c:v>15</c:v>
                </c:pt>
                <c:pt idx="11">
                  <c:v>10</c:v>
                </c:pt>
                <c:pt idx="12">
                  <c:v>8</c:v>
                </c:pt>
                <c:pt idx="13">
                  <c:v>6</c:v>
                </c:pt>
                <c:pt idx="14">
                  <c:v>6</c:v>
                </c:pt>
                <c:pt idx="15">
                  <c:v>6</c:v>
                </c:pt>
                <c:pt idx="16">
                  <c:v>6</c:v>
                </c:pt>
                <c:pt idx="17">
                  <c:v>6</c:v>
                </c:pt>
                <c:pt idx="18">
                  <c:v>5</c:v>
                </c:pt>
                <c:pt idx="19">
                  <c:v>5</c:v>
                </c:pt>
                <c:pt idx="20">
                  <c:v>4</c:v>
                </c:pt>
                <c:pt idx="21">
                  <c:v>4</c:v>
                </c:pt>
                <c:pt idx="22">
                  <c:v>4</c:v>
                </c:pt>
                <c:pt idx="23">
                  <c:v>4</c:v>
                </c:pt>
                <c:pt idx="24">
                  <c:v>4</c:v>
                </c:pt>
                <c:pt idx="25">
                  <c:v>4</c:v>
                </c:pt>
                <c:pt idx="26">
                  <c:v>4</c:v>
                </c:pt>
                <c:pt idx="27">
                  <c:v>3</c:v>
                </c:pt>
                <c:pt idx="28">
                  <c:v>3</c:v>
                </c:pt>
                <c:pt idx="29">
                  <c:v>3</c:v>
                </c:pt>
                <c:pt idx="30">
                  <c:v>3</c:v>
                </c:pt>
                <c:pt idx="31">
                  <c:v>3</c:v>
                </c:pt>
                <c:pt idx="32">
                  <c:v>3</c:v>
                </c:pt>
                <c:pt idx="33">
                  <c:v>3</c:v>
                </c:pt>
                <c:pt idx="34">
                  <c:v>3</c:v>
                </c:pt>
                <c:pt idx="35">
                  <c:v>3</c:v>
                </c:pt>
                <c:pt idx="36">
                  <c:v>2</c:v>
                </c:pt>
                <c:pt idx="37">
                  <c:v>2</c:v>
                </c:pt>
                <c:pt idx="38">
                  <c:v>2</c:v>
                </c:pt>
                <c:pt idx="39">
                  <c:v>2</c:v>
                </c:pt>
                <c:pt idx="40">
                  <c:v>2</c:v>
                </c:pt>
                <c:pt idx="41">
                  <c:v>2</c:v>
                </c:pt>
                <c:pt idx="42">
                  <c:v>2</c:v>
                </c:pt>
                <c:pt idx="43">
                  <c:v>2</c:v>
                </c:pt>
                <c:pt idx="44">
                  <c:v>2</c:v>
                </c:pt>
                <c:pt idx="45">
                  <c:v>2</c:v>
                </c:pt>
                <c:pt idx="46">
                  <c:v>2</c:v>
                </c:pt>
                <c:pt idx="47">
                  <c:v>2</c:v>
                </c:pt>
                <c:pt idx="48">
                  <c:v>2</c:v>
                </c:pt>
                <c:pt idx="49">
                  <c:v>2</c:v>
                </c:pt>
                <c:pt idx="50">
                  <c:v>2</c:v>
                </c:pt>
                <c:pt idx="51">
                  <c:v>2</c:v>
                </c:pt>
                <c:pt idx="52">
                  <c:v>2</c:v>
                </c:pt>
                <c:pt idx="53">
                  <c:v>2</c:v>
                </c:pt>
                <c:pt idx="54">
                  <c:v>2</c:v>
                </c:pt>
                <c:pt idx="55">
                  <c:v>2</c:v>
                </c:pt>
                <c:pt idx="56">
                  <c:v>2</c:v>
                </c:pt>
                <c:pt idx="57">
                  <c:v>2</c:v>
                </c:pt>
                <c:pt idx="58">
                  <c:v>2</c:v>
                </c:pt>
                <c:pt idx="59">
                  <c:v>2</c:v>
                </c:pt>
                <c:pt idx="60">
                  <c:v>2</c:v>
                </c:pt>
                <c:pt idx="61">
                  <c:v>2</c:v>
                </c:pt>
                <c:pt idx="62">
                  <c:v>2</c:v>
                </c:pt>
                <c:pt idx="63">
                  <c:v>2</c:v>
                </c:pt>
                <c:pt idx="64">
                  <c:v>2</c:v>
                </c:pt>
                <c:pt idx="65">
                  <c:v>2</c:v>
                </c:pt>
                <c:pt idx="66">
                  <c:v>2</c:v>
                </c:pt>
                <c:pt idx="67">
                  <c:v>2</c:v>
                </c:pt>
                <c:pt idx="68">
                  <c:v>2</c:v>
                </c:pt>
                <c:pt idx="69">
                  <c:v>2</c:v>
                </c:pt>
                <c:pt idx="70">
                  <c:v>2</c:v>
                </c:pt>
                <c:pt idx="71">
                  <c:v>2</c:v>
                </c:pt>
                <c:pt idx="72">
                  <c:v>2</c:v>
                </c:pt>
                <c:pt idx="73">
                  <c:v>2</c:v>
                </c:pt>
                <c:pt idx="74">
                  <c:v>2</c:v>
                </c:pt>
                <c:pt idx="75">
                  <c:v>2</c:v>
                </c:pt>
                <c:pt idx="76">
                  <c:v>2</c:v>
                </c:pt>
                <c:pt idx="77">
                  <c:v>2</c:v>
                </c:pt>
                <c:pt idx="78">
                  <c:v>2</c:v>
                </c:pt>
                <c:pt idx="79">
                  <c:v>2</c:v>
                </c:pt>
                <c:pt idx="80">
                  <c:v>2</c:v>
                </c:pt>
                <c:pt idx="81">
                  <c:v>2</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1</c:v>
                </c:pt>
                <c:pt idx="119">
                  <c:v>1</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1</c:v>
                </c:pt>
                <c:pt idx="157">
                  <c:v>1</c:v>
                </c:pt>
                <c:pt idx="158">
                  <c:v>1</c:v>
                </c:pt>
                <c:pt idx="159">
                  <c:v>1</c:v>
                </c:pt>
                <c:pt idx="160">
                  <c:v>1</c:v>
                </c:pt>
                <c:pt idx="161">
                  <c:v>1</c:v>
                </c:pt>
                <c:pt idx="162">
                  <c:v>1</c:v>
                </c:pt>
                <c:pt idx="163">
                  <c:v>1</c:v>
                </c:pt>
                <c:pt idx="164">
                  <c:v>1</c:v>
                </c:pt>
                <c:pt idx="165">
                  <c:v>1</c:v>
                </c:pt>
                <c:pt idx="166">
                  <c:v>1</c:v>
                </c:pt>
                <c:pt idx="167">
                  <c:v>1</c:v>
                </c:pt>
                <c:pt idx="168">
                  <c:v>1</c:v>
                </c:pt>
                <c:pt idx="169">
                  <c:v>1</c:v>
                </c:pt>
                <c:pt idx="170">
                  <c:v>1</c:v>
                </c:pt>
                <c:pt idx="171">
                  <c:v>1</c:v>
                </c:pt>
                <c:pt idx="172">
                  <c:v>1</c:v>
                </c:pt>
                <c:pt idx="173">
                  <c:v>1</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pt idx="202">
                  <c:v>1</c:v>
                </c:pt>
                <c:pt idx="203">
                  <c:v>1</c:v>
                </c:pt>
                <c:pt idx="204">
                  <c:v>1</c:v>
                </c:pt>
                <c:pt idx="205">
                  <c:v>1</c:v>
                </c:pt>
                <c:pt idx="206">
                  <c:v>1</c:v>
                </c:pt>
                <c:pt idx="207">
                  <c:v>1</c:v>
                </c:pt>
                <c:pt idx="208">
                  <c:v>1</c:v>
                </c:pt>
                <c:pt idx="209">
                  <c:v>1</c:v>
                </c:pt>
                <c:pt idx="210">
                  <c:v>1</c:v>
                </c:pt>
                <c:pt idx="211">
                  <c:v>1</c:v>
                </c:pt>
                <c:pt idx="212">
                  <c:v>1</c:v>
                </c:pt>
                <c:pt idx="213">
                  <c:v>1</c:v>
                </c:pt>
                <c:pt idx="214">
                  <c:v>1</c:v>
                </c:pt>
                <c:pt idx="215">
                  <c:v>1</c:v>
                </c:pt>
                <c:pt idx="216">
                  <c:v>1</c:v>
                </c:pt>
                <c:pt idx="217">
                  <c:v>1</c:v>
                </c:pt>
                <c:pt idx="218">
                  <c:v>1</c:v>
                </c:pt>
                <c:pt idx="219">
                  <c:v>1</c:v>
                </c:pt>
                <c:pt idx="220">
                  <c:v>1</c:v>
                </c:pt>
                <c:pt idx="221">
                  <c:v>1</c:v>
                </c:pt>
                <c:pt idx="222">
                  <c:v>1</c:v>
                </c:pt>
                <c:pt idx="223">
                  <c:v>1</c:v>
                </c:pt>
                <c:pt idx="224">
                  <c:v>1</c:v>
                </c:pt>
                <c:pt idx="225">
                  <c:v>1</c:v>
                </c:pt>
                <c:pt idx="226">
                  <c:v>1</c:v>
                </c:pt>
                <c:pt idx="227">
                  <c:v>1</c:v>
                </c:pt>
                <c:pt idx="228">
                  <c:v>1</c:v>
                </c:pt>
                <c:pt idx="229">
                  <c:v>1</c:v>
                </c:pt>
                <c:pt idx="230">
                  <c:v>1</c:v>
                </c:pt>
                <c:pt idx="231">
                  <c:v>1</c:v>
                </c:pt>
                <c:pt idx="232">
                  <c:v>1</c:v>
                </c:pt>
                <c:pt idx="233">
                  <c:v>1</c:v>
                </c:pt>
                <c:pt idx="234">
                  <c:v>1</c:v>
                </c:pt>
                <c:pt idx="235">
                  <c:v>1</c:v>
                </c:pt>
                <c:pt idx="236">
                  <c:v>1</c:v>
                </c:pt>
                <c:pt idx="237">
                  <c:v>1</c:v>
                </c:pt>
                <c:pt idx="238">
                  <c:v>1</c:v>
                </c:pt>
                <c:pt idx="239">
                  <c:v>1</c:v>
                </c:pt>
                <c:pt idx="240">
                  <c:v>1</c:v>
                </c:pt>
                <c:pt idx="241">
                  <c:v>1</c:v>
                </c:pt>
                <c:pt idx="242">
                  <c:v>1</c:v>
                </c:pt>
                <c:pt idx="243">
                  <c:v>1</c:v>
                </c:pt>
                <c:pt idx="244">
                  <c:v>1</c:v>
                </c:pt>
                <c:pt idx="245">
                  <c:v>1</c:v>
                </c:pt>
                <c:pt idx="246">
                  <c:v>1</c:v>
                </c:pt>
                <c:pt idx="247">
                  <c:v>1</c:v>
                </c:pt>
                <c:pt idx="248">
                  <c:v>1</c:v>
                </c:pt>
                <c:pt idx="249">
                  <c:v>1</c:v>
                </c:pt>
                <c:pt idx="250">
                  <c:v>1</c:v>
                </c:pt>
                <c:pt idx="251">
                  <c:v>1</c:v>
                </c:pt>
                <c:pt idx="252">
                  <c:v>1</c:v>
                </c:pt>
                <c:pt idx="253">
                  <c:v>1</c:v>
                </c:pt>
                <c:pt idx="254">
                  <c:v>1</c:v>
                </c:pt>
                <c:pt idx="255">
                  <c:v>1</c:v>
                </c:pt>
                <c:pt idx="256">
                  <c:v>1</c:v>
                </c:pt>
                <c:pt idx="257">
                  <c:v>1</c:v>
                </c:pt>
                <c:pt idx="258">
                  <c:v>1</c:v>
                </c:pt>
                <c:pt idx="259">
                  <c:v>1</c:v>
                </c:pt>
                <c:pt idx="260">
                  <c:v>1</c:v>
                </c:pt>
                <c:pt idx="261">
                  <c:v>1</c:v>
                </c:pt>
                <c:pt idx="262">
                  <c:v>1</c:v>
                </c:pt>
                <c:pt idx="263">
                  <c:v>1</c:v>
                </c:pt>
                <c:pt idx="264">
                  <c:v>1</c:v>
                </c:pt>
                <c:pt idx="265">
                  <c:v>1</c:v>
                </c:pt>
                <c:pt idx="266">
                  <c:v>1</c:v>
                </c:pt>
                <c:pt idx="267">
                  <c:v>1</c:v>
                </c:pt>
                <c:pt idx="268">
                  <c:v>1</c:v>
                </c:pt>
                <c:pt idx="269">
                  <c:v>1</c:v>
                </c:pt>
                <c:pt idx="270">
                  <c:v>1</c:v>
                </c:pt>
                <c:pt idx="271">
                  <c:v>1</c:v>
                </c:pt>
                <c:pt idx="272">
                  <c:v>1</c:v>
                </c:pt>
                <c:pt idx="273">
                  <c:v>1</c:v>
                </c:pt>
                <c:pt idx="274">
                  <c:v>1</c:v>
                </c:pt>
                <c:pt idx="275">
                  <c:v>1</c:v>
                </c:pt>
                <c:pt idx="276">
                  <c:v>1</c:v>
                </c:pt>
                <c:pt idx="277">
                  <c:v>1</c:v>
                </c:pt>
                <c:pt idx="278">
                  <c:v>1</c:v>
                </c:pt>
                <c:pt idx="279">
                  <c:v>1</c:v>
                </c:pt>
                <c:pt idx="280">
                  <c:v>1</c:v>
                </c:pt>
                <c:pt idx="281">
                  <c:v>1</c:v>
                </c:pt>
                <c:pt idx="282">
                  <c:v>1</c:v>
                </c:pt>
                <c:pt idx="283">
                  <c:v>1</c:v>
                </c:pt>
                <c:pt idx="284">
                  <c:v>1</c:v>
                </c:pt>
                <c:pt idx="285">
                  <c:v>1</c:v>
                </c:pt>
                <c:pt idx="286">
                  <c:v>1</c:v>
                </c:pt>
                <c:pt idx="287">
                  <c:v>1</c:v>
                </c:pt>
                <c:pt idx="288">
                  <c:v>1</c:v>
                </c:pt>
                <c:pt idx="289">
                  <c:v>1</c:v>
                </c:pt>
                <c:pt idx="290">
                  <c:v>1</c:v>
                </c:pt>
                <c:pt idx="291">
                  <c:v>1</c:v>
                </c:pt>
                <c:pt idx="292">
                  <c:v>1</c:v>
                </c:pt>
                <c:pt idx="293">
                  <c:v>1</c:v>
                </c:pt>
                <c:pt idx="294">
                  <c:v>1</c:v>
                </c:pt>
                <c:pt idx="295">
                  <c:v>1</c:v>
                </c:pt>
                <c:pt idx="296">
                  <c:v>1</c:v>
                </c:pt>
                <c:pt idx="297">
                  <c:v>1</c:v>
                </c:pt>
                <c:pt idx="298">
                  <c:v>1</c:v>
                </c:pt>
                <c:pt idx="299">
                  <c:v>1</c:v>
                </c:pt>
                <c:pt idx="300">
                  <c:v>1</c:v>
                </c:pt>
                <c:pt idx="301">
                  <c:v>1</c:v>
                </c:pt>
                <c:pt idx="302">
                  <c:v>1</c:v>
                </c:pt>
                <c:pt idx="303">
                  <c:v>1</c:v>
                </c:pt>
                <c:pt idx="304">
                  <c:v>1</c:v>
                </c:pt>
                <c:pt idx="305">
                  <c:v>1</c:v>
                </c:pt>
                <c:pt idx="306">
                  <c:v>1</c:v>
                </c:pt>
                <c:pt idx="307">
                  <c:v>1</c:v>
                </c:pt>
                <c:pt idx="308">
                  <c:v>1</c:v>
                </c:pt>
                <c:pt idx="309">
                  <c:v>1</c:v>
                </c:pt>
                <c:pt idx="310">
                  <c:v>1</c:v>
                </c:pt>
                <c:pt idx="311">
                  <c:v>1</c:v>
                </c:pt>
                <c:pt idx="312">
                  <c:v>1</c:v>
                </c:pt>
                <c:pt idx="313">
                  <c:v>1</c:v>
                </c:pt>
                <c:pt idx="314">
                  <c:v>1</c:v>
                </c:pt>
                <c:pt idx="315">
                  <c:v>1</c:v>
                </c:pt>
                <c:pt idx="316">
                  <c:v>1</c:v>
                </c:pt>
                <c:pt idx="317">
                  <c:v>1</c:v>
                </c:pt>
                <c:pt idx="318">
                  <c:v>1</c:v>
                </c:pt>
                <c:pt idx="319">
                  <c:v>1</c:v>
                </c:pt>
                <c:pt idx="320">
                  <c:v>1</c:v>
                </c:pt>
                <c:pt idx="321">
                  <c:v>1</c:v>
                </c:pt>
                <c:pt idx="322">
                  <c:v>1</c:v>
                </c:pt>
                <c:pt idx="323">
                  <c:v>1</c:v>
                </c:pt>
                <c:pt idx="324">
                  <c:v>1</c:v>
                </c:pt>
                <c:pt idx="325">
                  <c:v>1</c:v>
                </c:pt>
                <c:pt idx="326">
                  <c:v>1</c:v>
                </c:pt>
                <c:pt idx="327">
                  <c:v>1</c:v>
                </c:pt>
                <c:pt idx="328">
                  <c:v>1</c:v>
                </c:pt>
                <c:pt idx="329">
                  <c:v>1</c:v>
                </c:pt>
                <c:pt idx="330">
                  <c:v>1</c:v>
                </c:pt>
                <c:pt idx="331">
                  <c:v>1</c:v>
                </c:pt>
                <c:pt idx="332">
                  <c:v>1</c:v>
                </c:pt>
                <c:pt idx="333">
                  <c:v>1</c:v>
                </c:pt>
                <c:pt idx="334">
                  <c:v>1</c:v>
                </c:pt>
                <c:pt idx="335">
                  <c:v>1</c:v>
                </c:pt>
                <c:pt idx="336">
                  <c:v>1</c:v>
                </c:pt>
                <c:pt idx="337">
                  <c:v>1</c:v>
                </c:pt>
                <c:pt idx="338">
                  <c:v>1</c:v>
                </c:pt>
                <c:pt idx="339">
                  <c:v>1</c:v>
                </c:pt>
                <c:pt idx="340">
                  <c:v>1</c:v>
                </c:pt>
                <c:pt idx="341">
                  <c:v>1</c:v>
                </c:pt>
                <c:pt idx="342">
                  <c:v>1</c:v>
                </c:pt>
                <c:pt idx="343">
                  <c:v>1</c:v>
                </c:pt>
                <c:pt idx="344">
                  <c:v>1</c:v>
                </c:pt>
                <c:pt idx="345">
                  <c:v>1</c:v>
                </c:pt>
                <c:pt idx="346">
                  <c:v>1</c:v>
                </c:pt>
                <c:pt idx="347">
                  <c:v>1</c:v>
                </c:pt>
                <c:pt idx="348">
                  <c:v>1</c:v>
                </c:pt>
                <c:pt idx="349">
                  <c:v>1</c:v>
                </c:pt>
                <c:pt idx="350">
                  <c:v>1</c:v>
                </c:pt>
                <c:pt idx="351">
                  <c:v>1</c:v>
                </c:pt>
                <c:pt idx="352">
                  <c:v>1</c:v>
                </c:pt>
                <c:pt idx="353">
                  <c:v>1</c:v>
                </c:pt>
                <c:pt idx="354">
                  <c:v>1</c:v>
                </c:pt>
                <c:pt idx="355">
                  <c:v>1</c:v>
                </c:pt>
                <c:pt idx="356">
                  <c:v>1</c:v>
                </c:pt>
                <c:pt idx="357">
                  <c:v>1</c:v>
                </c:pt>
                <c:pt idx="358">
                  <c:v>1</c:v>
                </c:pt>
                <c:pt idx="359">
                  <c:v>1</c:v>
                </c:pt>
                <c:pt idx="360">
                  <c:v>1</c:v>
                </c:pt>
                <c:pt idx="361">
                  <c:v>1</c:v>
                </c:pt>
                <c:pt idx="362">
                  <c:v>1</c:v>
                </c:pt>
                <c:pt idx="363">
                  <c:v>1</c:v>
                </c:pt>
                <c:pt idx="364">
                  <c:v>1</c:v>
                </c:pt>
                <c:pt idx="365">
                  <c:v>1</c:v>
                </c:pt>
                <c:pt idx="366">
                  <c:v>1</c:v>
                </c:pt>
                <c:pt idx="367">
                  <c:v>1</c:v>
                </c:pt>
                <c:pt idx="368">
                  <c:v>1</c:v>
                </c:pt>
                <c:pt idx="369">
                  <c:v>1</c:v>
                </c:pt>
                <c:pt idx="370">
                  <c:v>1</c:v>
                </c:pt>
                <c:pt idx="371">
                  <c:v>1</c:v>
                </c:pt>
                <c:pt idx="372">
                  <c:v>1</c:v>
                </c:pt>
                <c:pt idx="373">
                  <c:v>1</c:v>
                </c:pt>
                <c:pt idx="374">
                  <c:v>1</c:v>
                </c:pt>
                <c:pt idx="375">
                  <c:v>1</c:v>
                </c:pt>
                <c:pt idx="376">
                  <c:v>1</c:v>
                </c:pt>
                <c:pt idx="377">
                  <c:v>1</c:v>
                </c:pt>
                <c:pt idx="378">
                  <c:v>1</c:v>
                </c:pt>
                <c:pt idx="379">
                  <c:v>1</c:v>
                </c:pt>
                <c:pt idx="380">
                  <c:v>1</c:v>
                </c:pt>
                <c:pt idx="381">
                  <c:v>1</c:v>
                </c:pt>
                <c:pt idx="382">
                  <c:v>1</c:v>
                </c:pt>
                <c:pt idx="383">
                  <c:v>1</c:v>
                </c:pt>
                <c:pt idx="384">
                  <c:v>1</c:v>
                </c:pt>
                <c:pt idx="385">
                  <c:v>1</c:v>
                </c:pt>
                <c:pt idx="386">
                  <c:v>1</c:v>
                </c:pt>
                <c:pt idx="387">
                  <c:v>1</c:v>
                </c:pt>
                <c:pt idx="388">
                  <c:v>1</c:v>
                </c:pt>
                <c:pt idx="389">
                  <c:v>1</c:v>
                </c:pt>
                <c:pt idx="390">
                  <c:v>1</c:v>
                </c:pt>
                <c:pt idx="391">
                  <c:v>1</c:v>
                </c:pt>
                <c:pt idx="392">
                  <c:v>1</c:v>
                </c:pt>
                <c:pt idx="393">
                  <c:v>1</c:v>
                </c:pt>
                <c:pt idx="394">
                  <c:v>1</c:v>
                </c:pt>
                <c:pt idx="395">
                  <c:v>1</c:v>
                </c:pt>
                <c:pt idx="396">
                  <c:v>1</c:v>
                </c:pt>
                <c:pt idx="397">
                  <c:v>1</c:v>
                </c:pt>
                <c:pt idx="398">
                  <c:v>1</c:v>
                </c:pt>
                <c:pt idx="399">
                  <c:v>1</c:v>
                </c:pt>
                <c:pt idx="400">
                  <c:v>1</c:v>
                </c:pt>
                <c:pt idx="401">
                  <c:v>1</c:v>
                </c:pt>
                <c:pt idx="402">
                  <c:v>1</c:v>
                </c:pt>
                <c:pt idx="403">
                  <c:v>1</c:v>
                </c:pt>
                <c:pt idx="404">
                  <c:v>1</c:v>
                </c:pt>
                <c:pt idx="405">
                  <c:v>1</c:v>
                </c:pt>
                <c:pt idx="406">
                  <c:v>1</c:v>
                </c:pt>
                <c:pt idx="407">
                  <c:v>1</c:v>
                </c:pt>
                <c:pt idx="408">
                  <c:v>1</c:v>
                </c:pt>
                <c:pt idx="409">
                  <c:v>1</c:v>
                </c:pt>
                <c:pt idx="410">
                  <c:v>1</c:v>
                </c:pt>
                <c:pt idx="411">
                  <c:v>1</c:v>
                </c:pt>
                <c:pt idx="412">
                  <c:v>1</c:v>
                </c:pt>
                <c:pt idx="413">
                  <c:v>1</c:v>
                </c:pt>
                <c:pt idx="414">
                  <c:v>1</c:v>
                </c:pt>
                <c:pt idx="415">
                  <c:v>1</c:v>
                </c:pt>
                <c:pt idx="416">
                  <c:v>1</c:v>
                </c:pt>
                <c:pt idx="417">
                  <c:v>1</c:v>
                </c:pt>
                <c:pt idx="418">
                  <c:v>1</c:v>
                </c:pt>
                <c:pt idx="419">
                  <c:v>1</c:v>
                </c:pt>
                <c:pt idx="420">
                  <c:v>1</c:v>
                </c:pt>
                <c:pt idx="421">
                  <c:v>1</c:v>
                </c:pt>
                <c:pt idx="422">
                  <c:v>1</c:v>
                </c:pt>
                <c:pt idx="423">
                  <c:v>1</c:v>
                </c:pt>
                <c:pt idx="424">
                  <c:v>1</c:v>
                </c:pt>
                <c:pt idx="425">
                  <c:v>1</c:v>
                </c:pt>
                <c:pt idx="426">
                  <c:v>1</c:v>
                </c:pt>
                <c:pt idx="427">
                  <c:v>1</c:v>
                </c:pt>
                <c:pt idx="428">
                  <c:v>1</c:v>
                </c:pt>
                <c:pt idx="429">
                  <c:v>1</c:v>
                </c:pt>
                <c:pt idx="430">
                  <c:v>1</c:v>
                </c:pt>
                <c:pt idx="431">
                  <c:v>1</c:v>
                </c:pt>
                <c:pt idx="432">
                  <c:v>1</c:v>
                </c:pt>
                <c:pt idx="433">
                  <c:v>1</c:v>
                </c:pt>
                <c:pt idx="434">
                  <c:v>1</c:v>
                </c:pt>
                <c:pt idx="435">
                  <c:v>1</c:v>
                </c:pt>
                <c:pt idx="436">
                  <c:v>1</c:v>
                </c:pt>
                <c:pt idx="437">
                  <c:v>1</c:v>
                </c:pt>
                <c:pt idx="438">
                  <c:v>1</c:v>
                </c:pt>
                <c:pt idx="439">
                  <c:v>1</c:v>
                </c:pt>
                <c:pt idx="440">
                  <c:v>1</c:v>
                </c:pt>
                <c:pt idx="441">
                  <c:v>1</c:v>
                </c:pt>
                <c:pt idx="442">
                  <c:v>1</c:v>
                </c:pt>
                <c:pt idx="443">
                  <c:v>1</c:v>
                </c:pt>
                <c:pt idx="444">
                  <c:v>1</c:v>
                </c:pt>
                <c:pt idx="445">
                  <c:v>1</c:v>
                </c:pt>
                <c:pt idx="446">
                  <c:v>1</c:v>
                </c:pt>
                <c:pt idx="447">
                  <c:v>1</c:v>
                </c:pt>
                <c:pt idx="448">
                  <c:v>1</c:v>
                </c:pt>
                <c:pt idx="449">
                  <c:v>1</c:v>
                </c:pt>
                <c:pt idx="450">
                  <c:v>1</c:v>
                </c:pt>
                <c:pt idx="451">
                  <c:v>1</c:v>
                </c:pt>
                <c:pt idx="452">
                  <c:v>1</c:v>
                </c:pt>
                <c:pt idx="453">
                  <c:v>1</c:v>
                </c:pt>
                <c:pt idx="454">
                  <c:v>1</c:v>
                </c:pt>
                <c:pt idx="455">
                  <c:v>1</c:v>
                </c:pt>
                <c:pt idx="456">
                  <c:v>1</c:v>
                </c:pt>
                <c:pt idx="457">
                  <c:v>1</c:v>
                </c:pt>
                <c:pt idx="458">
                  <c:v>1</c:v>
                </c:pt>
                <c:pt idx="459">
                  <c:v>1</c:v>
                </c:pt>
                <c:pt idx="460">
                  <c:v>1</c:v>
                </c:pt>
                <c:pt idx="461">
                  <c:v>1</c:v>
                </c:pt>
                <c:pt idx="462">
                  <c:v>1</c:v>
                </c:pt>
                <c:pt idx="463">
                  <c:v>1</c:v>
                </c:pt>
                <c:pt idx="464">
                  <c:v>1</c:v>
                </c:pt>
                <c:pt idx="465">
                  <c:v>1</c:v>
                </c:pt>
                <c:pt idx="466">
                  <c:v>1</c:v>
                </c:pt>
                <c:pt idx="467">
                  <c:v>1</c:v>
                </c:pt>
                <c:pt idx="468">
                  <c:v>1</c:v>
                </c:pt>
                <c:pt idx="469">
                  <c:v>1</c:v>
                </c:pt>
                <c:pt idx="470">
                  <c:v>1</c:v>
                </c:pt>
                <c:pt idx="471">
                  <c:v>1</c:v>
                </c:pt>
                <c:pt idx="472">
                  <c:v>1</c:v>
                </c:pt>
                <c:pt idx="473">
                  <c:v>1</c:v>
                </c:pt>
                <c:pt idx="474">
                  <c:v>1</c:v>
                </c:pt>
                <c:pt idx="475">
                  <c:v>1</c:v>
                </c:pt>
                <c:pt idx="476">
                  <c:v>1</c:v>
                </c:pt>
                <c:pt idx="477">
                  <c:v>1</c:v>
                </c:pt>
                <c:pt idx="478">
                  <c:v>1</c:v>
                </c:pt>
                <c:pt idx="479">
                  <c:v>1</c:v>
                </c:pt>
                <c:pt idx="480">
                  <c:v>1</c:v>
                </c:pt>
                <c:pt idx="481">
                  <c:v>1</c:v>
                </c:pt>
                <c:pt idx="482">
                  <c:v>1</c:v>
                </c:pt>
                <c:pt idx="483">
                  <c:v>1</c:v>
                </c:pt>
                <c:pt idx="484">
                  <c:v>1</c:v>
                </c:pt>
                <c:pt idx="485">
                  <c:v>1</c:v>
                </c:pt>
                <c:pt idx="486">
                  <c:v>1</c:v>
                </c:pt>
                <c:pt idx="487">
                  <c:v>1</c:v>
                </c:pt>
                <c:pt idx="488">
                  <c:v>1</c:v>
                </c:pt>
                <c:pt idx="489">
                  <c:v>1</c:v>
                </c:pt>
                <c:pt idx="490">
                  <c:v>1</c:v>
                </c:pt>
                <c:pt idx="491">
                  <c:v>1</c:v>
                </c:pt>
                <c:pt idx="492">
                  <c:v>1</c:v>
                </c:pt>
                <c:pt idx="493">
                  <c:v>1</c:v>
                </c:pt>
                <c:pt idx="494">
                  <c:v>1</c:v>
                </c:pt>
                <c:pt idx="495">
                  <c:v>1</c:v>
                </c:pt>
                <c:pt idx="496">
                  <c:v>1</c:v>
                </c:pt>
                <c:pt idx="497">
                  <c:v>1</c:v>
                </c:pt>
                <c:pt idx="498">
                  <c:v>1</c:v>
                </c:pt>
                <c:pt idx="499">
                  <c:v>1</c:v>
                </c:pt>
                <c:pt idx="500">
                  <c:v>1</c:v>
                </c:pt>
                <c:pt idx="501">
                  <c:v>1</c:v>
                </c:pt>
                <c:pt idx="502">
                  <c:v>1</c:v>
                </c:pt>
                <c:pt idx="503">
                  <c:v>1</c:v>
                </c:pt>
                <c:pt idx="504">
                  <c:v>1</c:v>
                </c:pt>
                <c:pt idx="505">
                  <c:v>1</c:v>
                </c:pt>
                <c:pt idx="506">
                  <c:v>1</c:v>
                </c:pt>
                <c:pt idx="507">
                  <c:v>1</c:v>
                </c:pt>
                <c:pt idx="508">
                  <c:v>1</c:v>
                </c:pt>
                <c:pt idx="509">
                  <c:v>1</c:v>
                </c:pt>
                <c:pt idx="510">
                  <c:v>1</c:v>
                </c:pt>
                <c:pt idx="511">
                  <c:v>1</c:v>
                </c:pt>
                <c:pt idx="512">
                  <c:v>1</c:v>
                </c:pt>
                <c:pt idx="513">
                  <c:v>1</c:v>
                </c:pt>
                <c:pt idx="514">
                  <c:v>1</c:v>
                </c:pt>
                <c:pt idx="515">
                  <c:v>1</c:v>
                </c:pt>
                <c:pt idx="516">
                  <c:v>1</c:v>
                </c:pt>
                <c:pt idx="517">
                  <c:v>1</c:v>
                </c:pt>
                <c:pt idx="518">
                  <c:v>1</c:v>
                </c:pt>
                <c:pt idx="519">
                  <c:v>1</c:v>
                </c:pt>
                <c:pt idx="520">
                  <c:v>1</c:v>
                </c:pt>
                <c:pt idx="521">
                  <c:v>1</c:v>
                </c:pt>
                <c:pt idx="522">
                  <c:v>1</c:v>
                </c:pt>
                <c:pt idx="523">
                  <c:v>1</c:v>
                </c:pt>
                <c:pt idx="524">
                  <c:v>1</c:v>
                </c:pt>
                <c:pt idx="525">
                  <c:v>1</c:v>
                </c:pt>
                <c:pt idx="526">
                  <c:v>1</c:v>
                </c:pt>
                <c:pt idx="527">
                  <c:v>1</c:v>
                </c:pt>
                <c:pt idx="528">
                  <c:v>1</c:v>
                </c:pt>
                <c:pt idx="529">
                  <c:v>1</c:v>
                </c:pt>
                <c:pt idx="530">
                  <c:v>1</c:v>
                </c:pt>
                <c:pt idx="531">
                  <c:v>1</c:v>
                </c:pt>
                <c:pt idx="532">
                  <c:v>1</c:v>
                </c:pt>
                <c:pt idx="533">
                  <c:v>1</c:v>
                </c:pt>
                <c:pt idx="534">
                  <c:v>1</c:v>
                </c:pt>
                <c:pt idx="535">
                  <c:v>1</c:v>
                </c:pt>
                <c:pt idx="536">
                  <c:v>1</c:v>
                </c:pt>
                <c:pt idx="537">
                  <c:v>1</c:v>
                </c:pt>
                <c:pt idx="538">
                  <c:v>1</c:v>
                </c:pt>
                <c:pt idx="539">
                  <c:v>1</c:v>
                </c:pt>
                <c:pt idx="540">
                  <c:v>1</c:v>
                </c:pt>
                <c:pt idx="541">
                  <c:v>1</c:v>
                </c:pt>
                <c:pt idx="542">
                  <c:v>1</c:v>
                </c:pt>
                <c:pt idx="543">
                  <c:v>1</c:v>
                </c:pt>
                <c:pt idx="544">
                  <c:v>1</c:v>
                </c:pt>
                <c:pt idx="545">
                  <c:v>1</c:v>
                </c:pt>
                <c:pt idx="546">
                  <c:v>1</c:v>
                </c:pt>
                <c:pt idx="547">
                  <c:v>1</c:v>
                </c:pt>
                <c:pt idx="548">
                  <c:v>1</c:v>
                </c:pt>
                <c:pt idx="549">
                  <c:v>1</c:v>
                </c:pt>
                <c:pt idx="550">
                  <c:v>1</c:v>
                </c:pt>
                <c:pt idx="551">
                  <c:v>1</c:v>
                </c:pt>
                <c:pt idx="552">
                  <c:v>1</c:v>
                </c:pt>
                <c:pt idx="553">
                  <c:v>1</c:v>
                </c:pt>
                <c:pt idx="554">
                  <c:v>1</c:v>
                </c:pt>
                <c:pt idx="555">
                  <c:v>1</c:v>
                </c:pt>
                <c:pt idx="556">
                  <c:v>1</c:v>
                </c:pt>
                <c:pt idx="557">
                  <c:v>1</c:v>
                </c:pt>
                <c:pt idx="558">
                  <c:v>1</c:v>
                </c:pt>
                <c:pt idx="559">
                  <c:v>1</c:v>
                </c:pt>
                <c:pt idx="560">
                  <c:v>1</c:v>
                </c:pt>
                <c:pt idx="561">
                  <c:v>1</c:v>
                </c:pt>
                <c:pt idx="562">
                  <c:v>1</c:v>
                </c:pt>
                <c:pt idx="563">
                  <c:v>1</c:v>
                </c:pt>
                <c:pt idx="564">
                  <c:v>1</c:v>
                </c:pt>
                <c:pt idx="565">
                  <c:v>1</c:v>
                </c:pt>
                <c:pt idx="566">
                  <c:v>1</c:v>
                </c:pt>
                <c:pt idx="567">
                  <c:v>1</c:v>
                </c:pt>
                <c:pt idx="568">
                  <c:v>1</c:v>
                </c:pt>
                <c:pt idx="569">
                  <c:v>1</c:v>
                </c:pt>
                <c:pt idx="570">
                  <c:v>1</c:v>
                </c:pt>
                <c:pt idx="571">
                  <c:v>1</c:v>
                </c:pt>
                <c:pt idx="572">
                  <c:v>1</c:v>
                </c:pt>
                <c:pt idx="573">
                  <c:v>1</c:v>
                </c:pt>
                <c:pt idx="574">
                  <c:v>1</c:v>
                </c:pt>
                <c:pt idx="575">
                  <c:v>1</c:v>
                </c:pt>
                <c:pt idx="576">
                  <c:v>1</c:v>
                </c:pt>
                <c:pt idx="577">
                  <c:v>1</c:v>
                </c:pt>
                <c:pt idx="578">
                  <c:v>1</c:v>
                </c:pt>
                <c:pt idx="579">
                  <c:v>1</c:v>
                </c:pt>
                <c:pt idx="580">
                  <c:v>1</c:v>
                </c:pt>
                <c:pt idx="581">
                  <c:v>1</c:v>
                </c:pt>
                <c:pt idx="582">
                  <c:v>1</c:v>
                </c:pt>
                <c:pt idx="583">
                  <c:v>1</c:v>
                </c:pt>
                <c:pt idx="584">
                  <c:v>1</c:v>
                </c:pt>
                <c:pt idx="585">
                  <c:v>1</c:v>
                </c:pt>
                <c:pt idx="586">
                  <c:v>1</c:v>
                </c:pt>
                <c:pt idx="587">
                  <c:v>1</c:v>
                </c:pt>
                <c:pt idx="588">
                  <c:v>1</c:v>
                </c:pt>
                <c:pt idx="589">
                  <c:v>1</c:v>
                </c:pt>
                <c:pt idx="590">
                  <c:v>1</c:v>
                </c:pt>
                <c:pt idx="591">
                  <c:v>1</c:v>
                </c:pt>
                <c:pt idx="592">
                  <c:v>1</c:v>
                </c:pt>
                <c:pt idx="593">
                  <c:v>1</c:v>
                </c:pt>
                <c:pt idx="594">
                  <c:v>1</c:v>
                </c:pt>
                <c:pt idx="595">
                  <c:v>1</c:v>
                </c:pt>
                <c:pt idx="596">
                  <c:v>1</c:v>
                </c:pt>
                <c:pt idx="597">
                  <c:v>1</c:v>
                </c:pt>
                <c:pt idx="598">
                  <c:v>1</c:v>
                </c:pt>
                <c:pt idx="599">
                  <c:v>1</c:v>
                </c:pt>
                <c:pt idx="600">
                  <c:v>1</c:v>
                </c:pt>
                <c:pt idx="601">
                  <c:v>1</c:v>
                </c:pt>
                <c:pt idx="602">
                  <c:v>1</c:v>
                </c:pt>
                <c:pt idx="603">
                  <c:v>1</c:v>
                </c:pt>
                <c:pt idx="604">
                  <c:v>1</c:v>
                </c:pt>
                <c:pt idx="605">
                  <c:v>1</c:v>
                </c:pt>
                <c:pt idx="606">
                  <c:v>1</c:v>
                </c:pt>
                <c:pt idx="607">
                  <c:v>1</c:v>
                </c:pt>
                <c:pt idx="608">
                  <c:v>1</c:v>
                </c:pt>
                <c:pt idx="609">
                  <c:v>1</c:v>
                </c:pt>
                <c:pt idx="610">
                  <c:v>1</c:v>
                </c:pt>
                <c:pt idx="611">
                  <c:v>1</c:v>
                </c:pt>
                <c:pt idx="612">
                  <c:v>1</c:v>
                </c:pt>
                <c:pt idx="613">
                  <c:v>1</c:v>
                </c:pt>
                <c:pt idx="614">
                  <c:v>1</c:v>
                </c:pt>
                <c:pt idx="615">
                  <c:v>1</c:v>
                </c:pt>
                <c:pt idx="616">
                  <c:v>1</c:v>
                </c:pt>
                <c:pt idx="617">
                  <c:v>1</c:v>
                </c:pt>
                <c:pt idx="618">
                  <c:v>1</c:v>
                </c:pt>
                <c:pt idx="619">
                  <c:v>1</c:v>
                </c:pt>
                <c:pt idx="620">
                  <c:v>1</c:v>
                </c:pt>
                <c:pt idx="621">
                  <c:v>1</c:v>
                </c:pt>
                <c:pt idx="622">
                  <c:v>1</c:v>
                </c:pt>
                <c:pt idx="623">
                  <c:v>1</c:v>
                </c:pt>
                <c:pt idx="624">
                  <c:v>1</c:v>
                </c:pt>
                <c:pt idx="625">
                  <c:v>1</c:v>
                </c:pt>
                <c:pt idx="626">
                  <c:v>1</c:v>
                </c:pt>
                <c:pt idx="627">
                  <c:v>1</c:v>
                </c:pt>
                <c:pt idx="628">
                  <c:v>1</c:v>
                </c:pt>
                <c:pt idx="629">
                  <c:v>1</c:v>
                </c:pt>
                <c:pt idx="630">
                  <c:v>1</c:v>
                </c:pt>
                <c:pt idx="631">
                  <c:v>1</c:v>
                </c:pt>
                <c:pt idx="632">
                  <c:v>1</c:v>
                </c:pt>
                <c:pt idx="633">
                  <c:v>1</c:v>
                </c:pt>
                <c:pt idx="634">
                  <c:v>1</c:v>
                </c:pt>
                <c:pt idx="635">
                  <c:v>1</c:v>
                </c:pt>
                <c:pt idx="636">
                  <c:v>1</c:v>
                </c:pt>
                <c:pt idx="637">
                  <c:v>1</c:v>
                </c:pt>
                <c:pt idx="638">
                  <c:v>1</c:v>
                </c:pt>
                <c:pt idx="639">
                  <c:v>1</c:v>
                </c:pt>
                <c:pt idx="640">
                  <c:v>1</c:v>
                </c:pt>
                <c:pt idx="641">
                  <c:v>1</c:v>
                </c:pt>
                <c:pt idx="642">
                  <c:v>1</c:v>
                </c:pt>
                <c:pt idx="643">
                  <c:v>1</c:v>
                </c:pt>
                <c:pt idx="644">
                  <c:v>1</c:v>
                </c:pt>
                <c:pt idx="645">
                  <c:v>1</c:v>
                </c:pt>
                <c:pt idx="646">
                  <c:v>1</c:v>
                </c:pt>
                <c:pt idx="647">
                  <c:v>1</c:v>
                </c:pt>
                <c:pt idx="648">
                  <c:v>1</c:v>
                </c:pt>
                <c:pt idx="649">
                  <c:v>1</c:v>
                </c:pt>
                <c:pt idx="650">
                  <c:v>1</c:v>
                </c:pt>
                <c:pt idx="651">
                  <c:v>1</c:v>
                </c:pt>
                <c:pt idx="652">
                  <c:v>1</c:v>
                </c:pt>
                <c:pt idx="653">
                  <c:v>1</c:v>
                </c:pt>
                <c:pt idx="654">
                  <c:v>1</c:v>
                </c:pt>
                <c:pt idx="655">
                  <c:v>1</c:v>
                </c:pt>
                <c:pt idx="656">
                  <c:v>1</c:v>
                </c:pt>
                <c:pt idx="657">
                  <c:v>1</c:v>
                </c:pt>
                <c:pt idx="658">
                  <c:v>1</c:v>
                </c:pt>
                <c:pt idx="659">
                  <c:v>1</c:v>
                </c:pt>
                <c:pt idx="660">
                  <c:v>1</c:v>
                </c:pt>
                <c:pt idx="661">
                  <c:v>1</c:v>
                </c:pt>
                <c:pt idx="662">
                  <c:v>1</c:v>
                </c:pt>
                <c:pt idx="663">
                  <c:v>1</c:v>
                </c:pt>
                <c:pt idx="664">
                  <c:v>1</c:v>
                </c:pt>
                <c:pt idx="665">
                  <c:v>1</c:v>
                </c:pt>
                <c:pt idx="666">
                  <c:v>1</c:v>
                </c:pt>
                <c:pt idx="667">
                  <c:v>1</c:v>
                </c:pt>
                <c:pt idx="668">
                  <c:v>1</c:v>
                </c:pt>
                <c:pt idx="669">
                  <c:v>1</c:v>
                </c:pt>
                <c:pt idx="670">
                  <c:v>1</c:v>
                </c:pt>
                <c:pt idx="671">
                  <c:v>1</c:v>
                </c:pt>
                <c:pt idx="672">
                  <c:v>1</c:v>
                </c:pt>
                <c:pt idx="673">
                  <c:v>1</c:v>
                </c:pt>
                <c:pt idx="674">
                  <c:v>1</c:v>
                </c:pt>
                <c:pt idx="675">
                  <c:v>1</c:v>
                </c:pt>
                <c:pt idx="676">
                  <c:v>1</c:v>
                </c:pt>
                <c:pt idx="677">
                  <c:v>1</c:v>
                </c:pt>
                <c:pt idx="678">
                  <c:v>1</c:v>
                </c:pt>
                <c:pt idx="679">
                  <c:v>1</c:v>
                </c:pt>
                <c:pt idx="680">
                  <c:v>1</c:v>
                </c:pt>
                <c:pt idx="681">
                  <c:v>1</c:v>
                </c:pt>
                <c:pt idx="682">
                  <c:v>1</c:v>
                </c:pt>
                <c:pt idx="683">
                  <c:v>1</c:v>
                </c:pt>
                <c:pt idx="684">
                  <c:v>1</c:v>
                </c:pt>
                <c:pt idx="685">
                  <c:v>1</c:v>
                </c:pt>
                <c:pt idx="686">
                  <c:v>1</c:v>
                </c:pt>
                <c:pt idx="687">
                  <c:v>1</c:v>
                </c:pt>
                <c:pt idx="688">
                  <c:v>1</c:v>
                </c:pt>
                <c:pt idx="689">
                  <c:v>1</c:v>
                </c:pt>
                <c:pt idx="690">
                  <c:v>1</c:v>
                </c:pt>
                <c:pt idx="691">
                  <c:v>1</c:v>
                </c:pt>
                <c:pt idx="692">
                  <c:v>1</c:v>
                </c:pt>
                <c:pt idx="693">
                  <c:v>1</c:v>
                </c:pt>
                <c:pt idx="694">
                  <c:v>1</c:v>
                </c:pt>
                <c:pt idx="695">
                  <c:v>1</c:v>
                </c:pt>
                <c:pt idx="696">
                  <c:v>1</c:v>
                </c:pt>
                <c:pt idx="697">
                  <c:v>1</c:v>
                </c:pt>
                <c:pt idx="698">
                  <c:v>1</c:v>
                </c:pt>
                <c:pt idx="699">
                  <c:v>1</c:v>
                </c:pt>
                <c:pt idx="700">
                  <c:v>1</c:v>
                </c:pt>
                <c:pt idx="701">
                  <c:v>1</c:v>
                </c:pt>
                <c:pt idx="702">
                  <c:v>1</c:v>
                </c:pt>
                <c:pt idx="703">
                  <c:v>1</c:v>
                </c:pt>
                <c:pt idx="704">
                  <c:v>1</c:v>
                </c:pt>
                <c:pt idx="705">
                  <c:v>1</c:v>
                </c:pt>
                <c:pt idx="706">
                  <c:v>1</c:v>
                </c:pt>
                <c:pt idx="707">
                  <c:v>1</c:v>
                </c:pt>
                <c:pt idx="708">
                  <c:v>1</c:v>
                </c:pt>
                <c:pt idx="709">
                  <c:v>1</c:v>
                </c:pt>
                <c:pt idx="710">
                  <c:v>1</c:v>
                </c:pt>
                <c:pt idx="711">
                  <c:v>1</c:v>
                </c:pt>
                <c:pt idx="712">
                  <c:v>1</c:v>
                </c:pt>
                <c:pt idx="713">
                  <c:v>1</c:v>
                </c:pt>
                <c:pt idx="714">
                  <c:v>1</c:v>
                </c:pt>
                <c:pt idx="715">
                  <c:v>1</c:v>
                </c:pt>
                <c:pt idx="716">
                  <c:v>1</c:v>
                </c:pt>
                <c:pt idx="717">
                  <c:v>1</c:v>
                </c:pt>
                <c:pt idx="718">
                  <c:v>1</c:v>
                </c:pt>
                <c:pt idx="719">
                  <c:v>1</c:v>
                </c:pt>
                <c:pt idx="720">
                  <c:v>1</c:v>
                </c:pt>
                <c:pt idx="721">
                  <c:v>1</c:v>
                </c:pt>
                <c:pt idx="722">
                  <c:v>1</c:v>
                </c:pt>
                <c:pt idx="723">
                  <c:v>1</c:v>
                </c:pt>
                <c:pt idx="724">
                  <c:v>1</c:v>
                </c:pt>
                <c:pt idx="725">
                  <c:v>1</c:v>
                </c:pt>
                <c:pt idx="726">
                  <c:v>1</c:v>
                </c:pt>
                <c:pt idx="727">
                  <c:v>1</c:v>
                </c:pt>
                <c:pt idx="728">
                  <c:v>1</c:v>
                </c:pt>
                <c:pt idx="729">
                  <c:v>1</c:v>
                </c:pt>
                <c:pt idx="730">
                  <c:v>1</c:v>
                </c:pt>
                <c:pt idx="731">
                  <c:v>1</c:v>
                </c:pt>
                <c:pt idx="732">
                  <c:v>1</c:v>
                </c:pt>
                <c:pt idx="733">
                  <c:v>1</c:v>
                </c:pt>
                <c:pt idx="734">
                  <c:v>1</c:v>
                </c:pt>
                <c:pt idx="735">
                  <c:v>1</c:v>
                </c:pt>
                <c:pt idx="736">
                  <c:v>1</c:v>
                </c:pt>
                <c:pt idx="737">
                  <c:v>1</c:v>
                </c:pt>
                <c:pt idx="738">
                  <c:v>1</c:v>
                </c:pt>
                <c:pt idx="739">
                  <c:v>1</c:v>
                </c:pt>
                <c:pt idx="740">
                  <c:v>1</c:v>
                </c:pt>
                <c:pt idx="741">
                  <c:v>1</c:v>
                </c:pt>
                <c:pt idx="742">
                  <c:v>1</c:v>
                </c:pt>
                <c:pt idx="743">
                  <c:v>1</c:v>
                </c:pt>
                <c:pt idx="744">
                  <c:v>1</c:v>
                </c:pt>
                <c:pt idx="745">
                  <c:v>1</c:v>
                </c:pt>
                <c:pt idx="746">
                  <c:v>1</c:v>
                </c:pt>
                <c:pt idx="747">
                  <c:v>1</c:v>
                </c:pt>
                <c:pt idx="748">
                  <c:v>1</c:v>
                </c:pt>
                <c:pt idx="749">
                  <c:v>1</c:v>
                </c:pt>
                <c:pt idx="750">
                  <c:v>1</c:v>
                </c:pt>
                <c:pt idx="751">
                  <c:v>1</c:v>
                </c:pt>
                <c:pt idx="752">
                  <c:v>1</c:v>
                </c:pt>
                <c:pt idx="753">
                  <c:v>1</c:v>
                </c:pt>
                <c:pt idx="754">
                  <c:v>1</c:v>
                </c:pt>
                <c:pt idx="755">
                  <c:v>1</c:v>
                </c:pt>
                <c:pt idx="756">
                  <c:v>1</c:v>
                </c:pt>
                <c:pt idx="757">
                  <c:v>1</c:v>
                </c:pt>
                <c:pt idx="758">
                  <c:v>1</c:v>
                </c:pt>
                <c:pt idx="759">
                  <c:v>1</c:v>
                </c:pt>
                <c:pt idx="760">
                  <c:v>1</c:v>
                </c:pt>
                <c:pt idx="761">
                  <c:v>1</c:v>
                </c:pt>
                <c:pt idx="762">
                  <c:v>1</c:v>
                </c:pt>
                <c:pt idx="763">
                  <c:v>1</c:v>
                </c:pt>
                <c:pt idx="764">
                  <c:v>1</c:v>
                </c:pt>
                <c:pt idx="765">
                  <c:v>1</c:v>
                </c:pt>
                <c:pt idx="766">
                  <c:v>1</c:v>
                </c:pt>
                <c:pt idx="767">
                  <c:v>1</c:v>
                </c:pt>
                <c:pt idx="768">
                  <c:v>1</c:v>
                </c:pt>
                <c:pt idx="769">
                  <c:v>1</c:v>
                </c:pt>
                <c:pt idx="770">
                  <c:v>1</c:v>
                </c:pt>
                <c:pt idx="771">
                  <c:v>1</c:v>
                </c:pt>
                <c:pt idx="772">
                  <c:v>1</c:v>
                </c:pt>
                <c:pt idx="773">
                  <c:v>1</c:v>
                </c:pt>
                <c:pt idx="774">
                  <c:v>1</c:v>
                </c:pt>
                <c:pt idx="775">
                  <c:v>1</c:v>
                </c:pt>
                <c:pt idx="776">
                  <c:v>1</c:v>
                </c:pt>
                <c:pt idx="777">
                  <c:v>1</c:v>
                </c:pt>
                <c:pt idx="778">
                  <c:v>1</c:v>
                </c:pt>
                <c:pt idx="779">
                  <c:v>1</c:v>
                </c:pt>
                <c:pt idx="780">
                  <c:v>1</c:v>
                </c:pt>
                <c:pt idx="781">
                  <c:v>1</c:v>
                </c:pt>
                <c:pt idx="782">
                  <c:v>1</c:v>
                </c:pt>
                <c:pt idx="783">
                  <c:v>1</c:v>
                </c:pt>
                <c:pt idx="784">
                  <c:v>1</c:v>
                </c:pt>
                <c:pt idx="785">
                  <c:v>1</c:v>
                </c:pt>
                <c:pt idx="786">
                  <c:v>1</c:v>
                </c:pt>
                <c:pt idx="787">
                  <c:v>1</c:v>
                </c:pt>
                <c:pt idx="788">
                  <c:v>1</c:v>
                </c:pt>
                <c:pt idx="789">
                  <c:v>1</c:v>
                </c:pt>
                <c:pt idx="790">
                  <c:v>1</c:v>
                </c:pt>
                <c:pt idx="791">
                  <c:v>1</c:v>
                </c:pt>
                <c:pt idx="792">
                  <c:v>1</c:v>
                </c:pt>
              </c:numCache>
            </c:numRef>
          </c:val>
          <c:extLst>
            <c:ext xmlns:c16="http://schemas.microsoft.com/office/drawing/2014/chart" uri="{C3380CC4-5D6E-409C-BE32-E72D297353CC}">
              <c16:uniqueId val="{00000632-5073-49D1-9893-2556DA99C47B}"/>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1000" b="1"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1587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[startup_funding - Copy.xlsx]Funding Trend!PivotTable10</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1" i="0" u="none" strike="noStrike" baseline="0"/>
              <a:t>Funding Trend (2015–2020) </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s>
    <c:plotArea>
      <c:layout/>
      <c:lineChart>
        <c:grouping val="standard"/>
        <c:varyColors val="0"/>
        <c:ser>
          <c:idx val="0"/>
          <c:order val="0"/>
          <c:tx>
            <c:strRef>
              <c:f>'Funding Trend'!$B$3</c:f>
              <c:strCache>
                <c:ptCount val="1"/>
                <c:pt idx="0">
                  <c:v>Total</c:v>
                </c:pt>
              </c:strCache>
            </c:strRef>
          </c:tx>
          <c:spPr>
            <a:ln w="28575" cap="rnd">
              <a:solidFill>
                <a:schemeClr val="accent1"/>
              </a:solidFill>
              <a:round/>
            </a:ln>
            <a:effectLst/>
          </c:spPr>
          <c:marker>
            <c:symbol val="none"/>
          </c:marker>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01-0717-4555-9B72-9CD93E5E58D0}"/>
              </c:ext>
            </c:extLst>
          </c:dPt>
          <c:trendline>
            <c:spPr>
              <a:ln w="19050" cap="rnd">
                <a:solidFill>
                  <a:schemeClr val="accent1"/>
                </a:solidFill>
                <a:prstDash val="sysDot"/>
              </a:ln>
              <a:effectLst/>
            </c:spPr>
            <c:trendlineType val="linear"/>
            <c:dispRSqr val="0"/>
            <c:dispEq val="0"/>
          </c:trendline>
          <c:cat>
            <c:strRef>
              <c:f>'Funding Trend'!$A$4:$A$10</c:f>
              <c:strCache>
                <c:ptCount val="6"/>
                <c:pt idx="0">
                  <c:v>2017</c:v>
                </c:pt>
                <c:pt idx="1">
                  <c:v>2019</c:v>
                </c:pt>
                <c:pt idx="2">
                  <c:v>2015</c:v>
                </c:pt>
                <c:pt idx="3">
                  <c:v>2018</c:v>
                </c:pt>
                <c:pt idx="4">
                  <c:v>2016</c:v>
                </c:pt>
                <c:pt idx="5">
                  <c:v>2020</c:v>
                </c:pt>
              </c:strCache>
            </c:strRef>
          </c:cat>
          <c:val>
            <c:numRef>
              <c:f>'Funding Trend'!$B$4:$B$10</c:f>
              <c:numCache>
                <c:formatCode>_(* #,##0.00_);_(* \(#,##0.00\);_(* "-"??_);_(@_)</c:formatCode>
                <c:ptCount val="6"/>
                <c:pt idx="0">
                  <c:v>10429309730</c:v>
                </c:pt>
                <c:pt idx="1">
                  <c:v>9471447525</c:v>
                </c:pt>
                <c:pt idx="2">
                  <c:v>8627442368</c:v>
                </c:pt>
                <c:pt idx="3">
                  <c:v>5107818369</c:v>
                </c:pt>
                <c:pt idx="4">
                  <c:v>3828058608</c:v>
                </c:pt>
                <c:pt idx="5">
                  <c:v>390207254</c:v>
                </c:pt>
              </c:numCache>
            </c:numRef>
          </c:val>
          <c:smooth val="0"/>
          <c:extLst>
            <c:ext xmlns:c16="http://schemas.microsoft.com/office/drawing/2014/chart" uri="{C3380CC4-5D6E-409C-BE32-E72D297353CC}">
              <c16:uniqueId val="{00000000-0717-4555-9B72-9CD93E5E58D0}"/>
            </c:ext>
          </c:extLst>
        </c:ser>
        <c:dLbls>
          <c:showLegendKey val="0"/>
          <c:showVal val="0"/>
          <c:showCatName val="0"/>
          <c:showSerName val="0"/>
          <c:showPercent val="0"/>
          <c:showBubbleSize val="0"/>
        </c:dLbls>
        <c:smooth val="0"/>
        <c:axId val="846826800"/>
        <c:axId val="846826320"/>
      </c:lineChart>
      <c:catAx>
        <c:axId val="84682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846826320"/>
        <c:crosses val="autoZero"/>
        <c:auto val="1"/>
        <c:lblAlgn val="ctr"/>
        <c:lblOffset val="100"/>
        <c:noMultiLvlLbl val="0"/>
      </c:catAx>
      <c:valAx>
        <c:axId val="846826320"/>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846826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[startup_funding - Copy.xlsx]Industry Share!PivotTable9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pivotFmt>
      <c:pivotFmt>
        <c:idx val="211"/>
        <c:spPr>
          <a:solidFill>
            <a:schemeClr val="accent1"/>
          </a:solidFill>
          <a:ln w="19050">
            <a:solidFill>
              <a:schemeClr val="lt1"/>
            </a:solidFill>
          </a:ln>
          <a:effectLst/>
        </c:spPr>
      </c:pivotFmt>
      <c:pivotFmt>
        <c:idx val="212"/>
        <c:spPr>
          <a:solidFill>
            <a:schemeClr val="accent1"/>
          </a:solidFill>
          <a:ln w="19050">
            <a:solidFill>
              <a:schemeClr val="lt1"/>
            </a:solidFill>
          </a:ln>
          <a:effectLst/>
        </c:spPr>
      </c:pivotFmt>
      <c:pivotFmt>
        <c:idx val="213"/>
        <c:spPr>
          <a:solidFill>
            <a:schemeClr val="accent1"/>
          </a:solidFill>
          <a:ln w="19050">
            <a:solidFill>
              <a:schemeClr val="lt1"/>
            </a:solidFill>
          </a:ln>
          <a:effectLst/>
        </c:spPr>
      </c:pivotFmt>
      <c:pivotFmt>
        <c:idx val="214"/>
        <c:spPr>
          <a:solidFill>
            <a:schemeClr val="accent1"/>
          </a:solidFill>
          <a:ln w="19050">
            <a:solidFill>
              <a:schemeClr val="lt1"/>
            </a:solidFill>
          </a:ln>
          <a:effectLst/>
        </c:spPr>
      </c:pivotFmt>
      <c:pivotFmt>
        <c:idx val="215"/>
        <c:spPr>
          <a:solidFill>
            <a:schemeClr val="accent1"/>
          </a:solidFill>
          <a:ln w="19050">
            <a:solidFill>
              <a:schemeClr val="lt1"/>
            </a:solidFill>
          </a:ln>
          <a:effectLst/>
        </c:spPr>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pivotFmt>
      <c:pivotFmt>
        <c:idx val="218"/>
        <c:spPr>
          <a:solidFill>
            <a:schemeClr val="accent1"/>
          </a:solidFill>
          <a:ln w="19050">
            <a:solidFill>
              <a:schemeClr val="lt1"/>
            </a:solidFill>
          </a:ln>
          <a:effectLst/>
        </c:spPr>
      </c:pivotFmt>
      <c:pivotFmt>
        <c:idx val="219"/>
        <c:spPr>
          <a:solidFill>
            <a:schemeClr val="accent1"/>
          </a:solidFill>
          <a:ln w="19050">
            <a:solidFill>
              <a:schemeClr val="lt1"/>
            </a:solidFill>
          </a:ln>
          <a:effectLst/>
        </c:spPr>
      </c:pivotFmt>
      <c:pivotFmt>
        <c:idx val="220"/>
        <c:spPr>
          <a:solidFill>
            <a:schemeClr val="accent1"/>
          </a:solidFill>
          <a:ln w="19050">
            <a:solidFill>
              <a:schemeClr val="lt1"/>
            </a:solidFill>
          </a:ln>
          <a:effectLst/>
        </c:spPr>
      </c:pivotFmt>
      <c:pivotFmt>
        <c:idx val="221"/>
        <c:spPr>
          <a:solidFill>
            <a:schemeClr val="accent1"/>
          </a:solidFill>
          <a:ln w="19050">
            <a:solidFill>
              <a:schemeClr val="lt1"/>
            </a:solidFill>
          </a:ln>
          <a:effectLst/>
        </c:spPr>
      </c:pivotFmt>
      <c:pivotFmt>
        <c:idx val="222"/>
        <c:spPr>
          <a:solidFill>
            <a:schemeClr val="accent1"/>
          </a:solidFill>
          <a:ln w="19050">
            <a:solidFill>
              <a:schemeClr val="lt1"/>
            </a:solidFill>
          </a:ln>
          <a:effectLst/>
        </c:spPr>
      </c:pivotFmt>
      <c:pivotFmt>
        <c:idx val="223"/>
        <c:spPr>
          <a:solidFill>
            <a:schemeClr val="accent1"/>
          </a:solidFill>
          <a:ln w="19050">
            <a:solidFill>
              <a:schemeClr val="lt1"/>
            </a:solidFill>
          </a:ln>
          <a:effectLst/>
        </c:spPr>
      </c:pivotFmt>
      <c:pivotFmt>
        <c:idx val="224"/>
        <c:spPr>
          <a:solidFill>
            <a:schemeClr val="accent1"/>
          </a:solidFill>
          <a:ln w="19050">
            <a:solidFill>
              <a:schemeClr val="lt1"/>
            </a:solidFill>
          </a:ln>
          <a:effectLst/>
        </c:spPr>
      </c:pivotFmt>
      <c:pivotFmt>
        <c:idx val="225"/>
        <c:spPr>
          <a:solidFill>
            <a:schemeClr val="accent1"/>
          </a:solidFill>
          <a:ln w="19050">
            <a:solidFill>
              <a:schemeClr val="lt1"/>
            </a:solidFill>
          </a:ln>
          <a:effectLst/>
        </c:spPr>
      </c:pivotFmt>
      <c:pivotFmt>
        <c:idx val="226"/>
        <c:spPr>
          <a:solidFill>
            <a:schemeClr val="accent1"/>
          </a:solidFill>
          <a:ln w="19050">
            <a:solidFill>
              <a:schemeClr val="lt1"/>
            </a:solidFill>
          </a:ln>
          <a:effectLst/>
        </c:spPr>
      </c:pivotFmt>
      <c:pivotFmt>
        <c:idx val="227"/>
        <c:spPr>
          <a:solidFill>
            <a:schemeClr val="accent1"/>
          </a:solidFill>
          <a:ln w="19050">
            <a:solidFill>
              <a:schemeClr val="lt1"/>
            </a:solidFill>
          </a:ln>
          <a:effectLst/>
        </c:spPr>
      </c:pivotFmt>
      <c:pivotFmt>
        <c:idx val="228"/>
        <c:spPr>
          <a:solidFill>
            <a:schemeClr val="accent1"/>
          </a:solidFill>
          <a:ln w="19050">
            <a:solidFill>
              <a:schemeClr val="lt1"/>
            </a:solidFill>
          </a:ln>
          <a:effectLst/>
        </c:spPr>
      </c:pivotFmt>
      <c:pivotFmt>
        <c:idx val="229"/>
        <c:spPr>
          <a:solidFill>
            <a:schemeClr val="accent1"/>
          </a:solidFill>
          <a:ln w="19050">
            <a:solidFill>
              <a:schemeClr val="lt1"/>
            </a:solidFill>
          </a:ln>
          <a:effectLst/>
        </c:spPr>
      </c:pivotFmt>
      <c:pivotFmt>
        <c:idx val="230"/>
        <c:spPr>
          <a:solidFill>
            <a:schemeClr val="accent1"/>
          </a:solidFill>
          <a:ln w="19050">
            <a:solidFill>
              <a:schemeClr val="lt1"/>
            </a:solidFill>
          </a:ln>
          <a:effectLst/>
        </c:spPr>
      </c:pivotFmt>
      <c:pivotFmt>
        <c:idx val="231"/>
        <c:spPr>
          <a:solidFill>
            <a:schemeClr val="accent1"/>
          </a:solidFill>
          <a:ln w="19050">
            <a:solidFill>
              <a:schemeClr val="lt1"/>
            </a:solidFill>
          </a:ln>
          <a:effectLst/>
        </c:spPr>
      </c:pivotFmt>
      <c:pivotFmt>
        <c:idx val="232"/>
        <c:spPr>
          <a:solidFill>
            <a:schemeClr val="accent1"/>
          </a:solidFill>
          <a:ln w="19050">
            <a:solidFill>
              <a:schemeClr val="lt1"/>
            </a:solidFill>
          </a:ln>
          <a:effectLst/>
        </c:spPr>
      </c:pivotFmt>
      <c:pivotFmt>
        <c:idx val="233"/>
        <c:spPr>
          <a:solidFill>
            <a:schemeClr val="accent1"/>
          </a:solidFill>
          <a:ln w="19050">
            <a:solidFill>
              <a:schemeClr val="lt1"/>
            </a:solidFill>
          </a:ln>
          <a:effectLst/>
        </c:spPr>
      </c:pivotFmt>
      <c:pivotFmt>
        <c:idx val="234"/>
        <c:spPr>
          <a:solidFill>
            <a:schemeClr val="accent1"/>
          </a:solidFill>
          <a:ln w="19050">
            <a:solidFill>
              <a:schemeClr val="lt1"/>
            </a:solidFill>
          </a:ln>
          <a:effectLst/>
        </c:spPr>
      </c:pivotFmt>
      <c:pivotFmt>
        <c:idx val="235"/>
        <c:spPr>
          <a:solidFill>
            <a:schemeClr val="accent1"/>
          </a:solidFill>
          <a:ln w="19050">
            <a:solidFill>
              <a:schemeClr val="lt1"/>
            </a:solidFill>
          </a:ln>
          <a:effectLst/>
        </c:spPr>
      </c:pivotFmt>
      <c:pivotFmt>
        <c:idx val="236"/>
        <c:spPr>
          <a:solidFill>
            <a:schemeClr val="accent1"/>
          </a:solidFill>
          <a:ln w="19050">
            <a:solidFill>
              <a:schemeClr val="lt1"/>
            </a:solidFill>
          </a:ln>
          <a:effectLst/>
        </c:spPr>
      </c:pivotFmt>
      <c:pivotFmt>
        <c:idx val="237"/>
        <c:spPr>
          <a:solidFill>
            <a:schemeClr val="accent1"/>
          </a:solidFill>
          <a:ln w="19050">
            <a:solidFill>
              <a:schemeClr val="lt1"/>
            </a:solidFill>
          </a:ln>
          <a:effectLst/>
        </c:spPr>
      </c:pivotFmt>
      <c:pivotFmt>
        <c:idx val="238"/>
        <c:spPr>
          <a:solidFill>
            <a:schemeClr val="accent1"/>
          </a:solidFill>
          <a:ln w="19050">
            <a:solidFill>
              <a:schemeClr val="lt1"/>
            </a:solidFill>
          </a:ln>
          <a:effectLst/>
        </c:spPr>
      </c:pivotFmt>
      <c:pivotFmt>
        <c:idx val="239"/>
        <c:spPr>
          <a:solidFill>
            <a:schemeClr val="accent1"/>
          </a:solidFill>
          <a:ln w="19050">
            <a:solidFill>
              <a:schemeClr val="lt1"/>
            </a:solidFill>
          </a:ln>
          <a:effectLst/>
        </c:spPr>
      </c:pivotFmt>
      <c:pivotFmt>
        <c:idx val="240"/>
        <c:spPr>
          <a:solidFill>
            <a:schemeClr val="accent1"/>
          </a:solidFill>
          <a:ln w="19050">
            <a:solidFill>
              <a:schemeClr val="lt1"/>
            </a:solidFill>
          </a:ln>
          <a:effectLst/>
        </c:spPr>
      </c:pivotFmt>
      <c:pivotFmt>
        <c:idx val="241"/>
        <c:spPr>
          <a:solidFill>
            <a:schemeClr val="accent1"/>
          </a:solidFill>
          <a:ln w="19050">
            <a:solidFill>
              <a:schemeClr val="lt1"/>
            </a:solidFill>
          </a:ln>
          <a:effectLst/>
        </c:spPr>
      </c:pivotFmt>
      <c:pivotFmt>
        <c:idx val="242"/>
        <c:spPr>
          <a:solidFill>
            <a:schemeClr val="accent1"/>
          </a:solidFill>
          <a:ln w="19050">
            <a:solidFill>
              <a:schemeClr val="lt1"/>
            </a:solidFill>
          </a:ln>
          <a:effectLst/>
        </c:spPr>
      </c:pivotFmt>
      <c:pivotFmt>
        <c:idx val="243"/>
        <c:spPr>
          <a:solidFill>
            <a:schemeClr val="accent1"/>
          </a:solidFill>
          <a:ln w="19050">
            <a:solidFill>
              <a:schemeClr val="lt1"/>
            </a:solidFill>
          </a:ln>
          <a:effectLst/>
        </c:spPr>
      </c:pivotFmt>
      <c:pivotFmt>
        <c:idx val="244"/>
        <c:spPr>
          <a:solidFill>
            <a:schemeClr val="accent1"/>
          </a:solidFill>
          <a:ln w="19050">
            <a:solidFill>
              <a:schemeClr val="lt1"/>
            </a:solidFill>
          </a:ln>
          <a:effectLst/>
        </c:spPr>
      </c:pivotFmt>
      <c:pivotFmt>
        <c:idx val="245"/>
        <c:spPr>
          <a:solidFill>
            <a:schemeClr val="accent1"/>
          </a:solidFill>
          <a:ln w="19050">
            <a:solidFill>
              <a:schemeClr val="lt1"/>
            </a:solidFill>
          </a:ln>
          <a:effectLst/>
        </c:spPr>
      </c:pivotFmt>
      <c:pivotFmt>
        <c:idx val="246"/>
        <c:spPr>
          <a:solidFill>
            <a:schemeClr val="accent1"/>
          </a:solidFill>
          <a:ln w="19050">
            <a:solidFill>
              <a:schemeClr val="lt1"/>
            </a:solidFill>
          </a:ln>
          <a:effectLst/>
        </c:spPr>
      </c:pivotFmt>
      <c:pivotFmt>
        <c:idx val="247"/>
        <c:spPr>
          <a:solidFill>
            <a:schemeClr val="accent1"/>
          </a:solidFill>
          <a:ln w="19050">
            <a:solidFill>
              <a:schemeClr val="lt1"/>
            </a:solidFill>
          </a:ln>
          <a:effectLst/>
        </c:spPr>
      </c:pivotFmt>
      <c:pivotFmt>
        <c:idx val="248"/>
        <c:spPr>
          <a:solidFill>
            <a:schemeClr val="accent1"/>
          </a:solidFill>
          <a:ln w="19050">
            <a:solidFill>
              <a:schemeClr val="lt1"/>
            </a:solidFill>
          </a:ln>
          <a:effectLst/>
        </c:spPr>
      </c:pivotFmt>
      <c:pivotFmt>
        <c:idx val="249"/>
        <c:spPr>
          <a:solidFill>
            <a:schemeClr val="accent1"/>
          </a:solidFill>
          <a:ln w="19050">
            <a:solidFill>
              <a:schemeClr val="lt1"/>
            </a:solidFill>
          </a:ln>
          <a:effectLst/>
        </c:spPr>
      </c:pivotFmt>
      <c:pivotFmt>
        <c:idx val="250"/>
        <c:spPr>
          <a:solidFill>
            <a:schemeClr val="accent1"/>
          </a:solidFill>
          <a:ln w="19050">
            <a:solidFill>
              <a:schemeClr val="lt1"/>
            </a:solidFill>
          </a:ln>
          <a:effectLst/>
        </c:spPr>
      </c:pivotFmt>
      <c:pivotFmt>
        <c:idx val="251"/>
        <c:spPr>
          <a:solidFill>
            <a:schemeClr val="accent1"/>
          </a:solidFill>
          <a:ln w="19050">
            <a:solidFill>
              <a:schemeClr val="lt1"/>
            </a:solidFill>
          </a:ln>
          <a:effectLst/>
        </c:spPr>
      </c:pivotFmt>
      <c:pivotFmt>
        <c:idx val="252"/>
        <c:spPr>
          <a:solidFill>
            <a:schemeClr val="accent1"/>
          </a:solidFill>
          <a:ln w="19050">
            <a:solidFill>
              <a:schemeClr val="lt1"/>
            </a:solidFill>
          </a:ln>
          <a:effectLst/>
        </c:spPr>
      </c:pivotFmt>
      <c:pivotFmt>
        <c:idx val="253"/>
        <c:spPr>
          <a:solidFill>
            <a:schemeClr val="accent1"/>
          </a:solidFill>
          <a:ln w="19050">
            <a:solidFill>
              <a:schemeClr val="lt1"/>
            </a:solidFill>
          </a:ln>
          <a:effectLst/>
        </c:spPr>
      </c:pivotFmt>
      <c:pivotFmt>
        <c:idx val="254"/>
        <c:spPr>
          <a:solidFill>
            <a:schemeClr val="accent1"/>
          </a:solidFill>
          <a:ln w="19050">
            <a:solidFill>
              <a:schemeClr val="lt1"/>
            </a:solidFill>
          </a:ln>
          <a:effectLst/>
        </c:spPr>
      </c:pivotFmt>
      <c:pivotFmt>
        <c:idx val="255"/>
        <c:spPr>
          <a:solidFill>
            <a:schemeClr val="accent1"/>
          </a:solidFill>
          <a:ln w="19050">
            <a:solidFill>
              <a:schemeClr val="lt1"/>
            </a:solidFill>
          </a:ln>
          <a:effectLst/>
        </c:spPr>
      </c:pivotFmt>
      <c:pivotFmt>
        <c:idx val="256"/>
        <c:spPr>
          <a:solidFill>
            <a:schemeClr val="accent1"/>
          </a:solidFill>
          <a:ln w="19050">
            <a:solidFill>
              <a:schemeClr val="lt1"/>
            </a:solidFill>
          </a:ln>
          <a:effectLst/>
        </c:spPr>
      </c:pivotFmt>
      <c:pivotFmt>
        <c:idx val="257"/>
        <c:spPr>
          <a:solidFill>
            <a:schemeClr val="accent1"/>
          </a:solidFill>
          <a:ln w="19050">
            <a:solidFill>
              <a:schemeClr val="lt1"/>
            </a:solidFill>
          </a:ln>
          <a:effectLst/>
        </c:spPr>
      </c:pivotFmt>
      <c:pivotFmt>
        <c:idx val="258"/>
        <c:spPr>
          <a:solidFill>
            <a:schemeClr val="accent1"/>
          </a:solidFill>
          <a:ln w="19050">
            <a:solidFill>
              <a:schemeClr val="lt1"/>
            </a:solidFill>
          </a:ln>
          <a:effectLst/>
        </c:spPr>
      </c:pivotFmt>
      <c:pivotFmt>
        <c:idx val="259"/>
        <c:spPr>
          <a:solidFill>
            <a:schemeClr val="accent1"/>
          </a:solidFill>
          <a:ln w="19050">
            <a:solidFill>
              <a:schemeClr val="lt1"/>
            </a:solidFill>
          </a:ln>
          <a:effectLst/>
        </c:spPr>
      </c:pivotFmt>
      <c:pivotFmt>
        <c:idx val="260"/>
        <c:spPr>
          <a:solidFill>
            <a:schemeClr val="accent1"/>
          </a:solidFill>
          <a:ln w="19050">
            <a:solidFill>
              <a:schemeClr val="lt1"/>
            </a:solidFill>
          </a:ln>
          <a:effectLst/>
        </c:spPr>
      </c:pivotFmt>
      <c:pivotFmt>
        <c:idx val="261"/>
        <c:spPr>
          <a:solidFill>
            <a:schemeClr val="accent1"/>
          </a:solidFill>
          <a:ln w="19050">
            <a:solidFill>
              <a:schemeClr val="lt1"/>
            </a:solidFill>
          </a:ln>
          <a:effectLst/>
        </c:spPr>
      </c:pivotFmt>
      <c:pivotFmt>
        <c:idx val="262"/>
        <c:spPr>
          <a:solidFill>
            <a:schemeClr val="accent1"/>
          </a:solidFill>
          <a:ln w="19050">
            <a:solidFill>
              <a:schemeClr val="lt1"/>
            </a:solidFill>
          </a:ln>
          <a:effectLst/>
        </c:spPr>
      </c:pivotFmt>
      <c:pivotFmt>
        <c:idx val="263"/>
        <c:spPr>
          <a:solidFill>
            <a:schemeClr val="accent1"/>
          </a:solidFill>
          <a:ln w="19050">
            <a:solidFill>
              <a:schemeClr val="lt1"/>
            </a:solidFill>
          </a:ln>
          <a:effectLst/>
        </c:spPr>
      </c:pivotFmt>
      <c:pivotFmt>
        <c:idx val="264"/>
        <c:spPr>
          <a:solidFill>
            <a:schemeClr val="accent1"/>
          </a:solidFill>
          <a:ln w="19050">
            <a:solidFill>
              <a:schemeClr val="lt1"/>
            </a:solidFill>
          </a:ln>
          <a:effectLst/>
        </c:spPr>
      </c:pivotFmt>
      <c:pivotFmt>
        <c:idx val="265"/>
        <c:spPr>
          <a:solidFill>
            <a:schemeClr val="accent1"/>
          </a:solidFill>
          <a:ln w="19050">
            <a:solidFill>
              <a:schemeClr val="lt1"/>
            </a:solidFill>
          </a:ln>
          <a:effectLst/>
        </c:spPr>
      </c:pivotFmt>
      <c:pivotFmt>
        <c:idx val="266"/>
        <c:spPr>
          <a:solidFill>
            <a:schemeClr val="accent1"/>
          </a:solidFill>
          <a:ln w="19050">
            <a:solidFill>
              <a:schemeClr val="lt1"/>
            </a:solidFill>
          </a:ln>
          <a:effectLst/>
        </c:spPr>
      </c:pivotFmt>
      <c:pivotFmt>
        <c:idx val="267"/>
        <c:spPr>
          <a:solidFill>
            <a:schemeClr val="accent1"/>
          </a:solidFill>
          <a:ln w="19050">
            <a:solidFill>
              <a:schemeClr val="lt1"/>
            </a:solidFill>
          </a:ln>
          <a:effectLst/>
        </c:spPr>
      </c:pivotFmt>
      <c:pivotFmt>
        <c:idx val="268"/>
        <c:spPr>
          <a:solidFill>
            <a:schemeClr val="accent1"/>
          </a:solidFill>
          <a:ln w="19050">
            <a:solidFill>
              <a:schemeClr val="lt1"/>
            </a:solidFill>
          </a:ln>
          <a:effectLst/>
        </c:spPr>
      </c:pivotFmt>
      <c:pivotFmt>
        <c:idx val="269"/>
        <c:spPr>
          <a:solidFill>
            <a:schemeClr val="accent1"/>
          </a:solidFill>
          <a:ln w="19050">
            <a:solidFill>
              <a:schemeClr val="lt1"/>
            </a:solidFill>
          </a:ln>
          <a:effectLst/>
        </c:spPr>
      </c:pivotFmt>
      <c:pivotFmt>
        <c:idx val="270"/>
        <c:spPr>
          <a:solidFill>
            <a:schemeClr val="accent1"/>
          </a:solidFill>
          <a:ln w="19050">
            <a:solidFill>
              <a:schemeClr val="lt1"/>
            </a:solidFill>
          </a:ln>
          <a:effectLst/>
        </c:spPr>
      </c:pivotFmt>
      <c:pivotFmt>
        <c:idx val="271"/>
        <c:spPr>
          <a:solidFill>
            <a:schemeClr val="accent1"/>
          </a:solidFill>
          <a:ln w="19050">
            <a:solidFill>
              <a:schemeClr val="lt1"/>
            </a:solidFill>
          </a:ln>
          <a:effectLst/>
        </c:spPr>
      </c:pivotFmt>
      <c:pivotFmt>
        <c:idx val="272"/>
        <c:spPr>
          <a:solidFill>
            <a:schemeClr val="accent1"/>
          </a:solidFill>
          <a:ln w="19050">
            <a:solidFill>
              <a:schemeClr val="lt1"/>
            </a:solidFill>
          </a:ln>
          <a:effectLst/>
        </c:spPr>
      </c:pivotFmt>
      <c:pivotFmt>
        <c:idx val="273"/>
        <c:spPr>
          <a:solidFill>
            <a:schemeClr val="accent1"/>
          </a:solidFill>
          <a:ln w="19050">
            <a:solidFill>
              <a:schemeClr val="lt1"/>
            </a:solidFill>
          </a:ln>
          <a:effectLst/>
        </c:spPr>
      </c:pivotFmt>
      <c:pivotFmt>
        <c:idx val="274"/>
        <c:spPr>
          <a:solidFill>
            <a:schemeClr val="accent1"/>
          </a:solidFill>
          <a:ln w="19050">
            <a:solidFill>
              <a:schemeClr val="lt1"/>
            </a:solidFill>
          </a:ln>
          <a:effectLst/>
        </c:spPr>
      </c:pivotFmt>
      <c:pivotFmt>
        <c:idx val="275"/>
        <c:spPr>
          <a:solidFill>
            <a:schemeClr val="accent1"/>
          </a:solidFill>
          <a:ln w="19050">
            <a:solidFill>
              <a:schemeClr val="lt1"/>
            </a:solidFill>
          </a:ln>
          <a:effectLst/>
        </c:spPr>
      </c:pivotFmt>
      <c:pivotFmt>
        <c:idx val="276"/>
        <c:spPr>
          <a:solidFill>
            <a:schemeClr val="accent1"/>
          </a:solidFill>
          <a:ln w="19050">
            <a:solidFill>
              <a:schemeClr val="lt1"/>
            </a:solidFill>
          </a:ln>
          <a:effectLst/>
        </c:spPr>
      </c:pivotFmt>
      <c:pivotFmt>
        <c:idx val="277"/>
        <c:spPr>
          <a:solidFill>
            <a:schemeClr val="accent1"/>
          </a:solidFill>
          <a:ln w="19050">
            <a:solidFill>
              <a:schemeClr val="lt1"/>
            </a:solidFill>
          </a:ln>
          <a:effectLst/>
        </c:spPr>
      </c:pivotFmt>
      <c:pivotFmt>
        <c:idx val="278"/>
        <c:spPr>
          <a:solidFill>
            <a:schemeClr val="accent1"/>
          </a:solidFill>
          <a:ln w="19050">
            <a:solidFill>
              <a:schemeClr val="lt1"/>
            </a:solidFill>
          </a:ln>
          <a:effectLst/>
        </c:spPr>
      </c:pivotFmt>
      <c:pivotFmt>
        <c:idx val="279"/>
        <c:spPr>
          <a:solidFill>
            <a:schemeClr val="accent1"/>
          </a:solidFill>
          <a:ln w="19050">
            <a:solidFill>
              <a:schemeClr val="lt1"/>
            </a:solidFill>
          </a:ln>
          <a:effectLst/>
        </c:spPr>
      </c:pivotFmt>
      <c:pivotFmt>
        <c:idx val="280"/>
        <c:spPr>
          <a:solidFill>
            <a:schemeClr val="accent1"/>
          </a:solidFill>
          <a:ln w="19050">
            <a:solidFill>
              <a:schemeClr val="lt1"/>
            </a:solidFill>
          </a:ln>
          <a:effectLst/>
        </c:spPr>
      </c:pivotFmt>
      <c:pivotFmt>
        <c:idx val="281"/>
        <c:spPr>
          <a:solidFill>
            <a:schemeClr val="accent1"/>
          </a:solidFill>
          <a:ln w="19050">
            <a:solidFill>
              <a:schemeClr val="lt1"/>
            </a:solidFill>
          </a:ln>
          <a:effectLst/>
        </c:spPr>
      </c:pivotFmt>
      <c:pivotFmt>
        <c:idx val="282"/>
        <c:spPr>
          <a:solidFill>
            <a:schemeClr val="accent1"/>
          </a:solidFill>
          <a:ln w="19050">
            <a:solidFill>
              <a:schemeClr val="lt1"/>
            </a:solidFill>
          </a:ln>
          <a:effectLst/>
        </c:spPr>
      </c:pivotFmt>
      <c:pivotFmt>
        <c:idx val="283"/>
        <c:spPr>
          <a:solidFill>
            <a:schemeClr val="accent1"/>
          </a:solidFill>
          <a:ln w="19050">
            <a:solidFill>
              <a:schemeClr val="lt1"/>
            </a:solidFill>
          </a:ln>
          <a:effectLst/>
        </c:spPr>
      </c:pivotFmt>
      <c:pivotFmt>
        <c:idx val="284"/>
        <c:spPr>
          <a:solidFill>
            <a:schemeClr val="accent1"/>
          </a:solidFill>
          <a:ln w="19050">
            <a:solidFill>
              <a:schemeClr val="lt1"/>
            </a:solidFill>
          </a:ln>
          <a:effectLst/>
        </c:spPr>
      </c:pivotFmt>
      <c:pivotFmt>
        <c:idx val="285"/>
        <c:spPr>
          <a:solidFill>
            <a:schemeClr val="accent1"/>
          </a:solidFill>
          <a:ln w="19050">
            <a:solidFill>
              <a:schemeClr val="lt1"/>
            </a:solidFill>
          </a:ln>
          <a:effectLst/>
        </c:spPr>
      </c:pivotFmt>
      <c:pivotFmt>
        <c:idx val="286"/>
        <c:spPr>
          <a:solidFill>
            <a:schemeClr val="accent1"/>
          </a:solidFill>
          <a:ln w="19050">
            <a:solidFill>
              <a:schemeClr val="lt1"/>
            </a:solidFill>
          </a:ln>
          <a:effectLst/>
        </c:spPr>
      </c:pivotFmt>
      <c:pivotFmt>
        <c:idx val="287"/>
        <c:spPr>
          <a:solidFill>
            <a:schemeClr val="accent1"/>
          </a:solidFill>
          <a:ln w="19050">
            <a:solidFill>
              <a:schemeClr val="lt1"/>
            </a:solidFill>
          </a:ln>
          <a:effectLst/>
        </c:spPr>
      </c:pivotFmt>
      <c:pivotFmt>
        <c:idx val="288"/>
        <c:spPr>
          <a:solidFill>
            <a:schemeClr val="accent1"/>
          </a:solidFill>
          <a:ln w="19050">
            <a:solidFill>
              <a:schemeClr val="lt1"/>
            </a:solidFill>
          </a:ln>
          <a:effectLst/>
        </c:spPr>
      </c:pivotFmt>
      <c:pivotFmt>
        <c:idx val="289"/>
        <c:spPr>
          <a:solidFill>
            <a:schemeClr val="accent1"/>
          </a:solidFill>
          <a:ln w="19050">
            <a:solidFill>
              <a:schemeClr val="lt1"/>
            </a:solidFill>
          </a:ln>
          <a:effectLst/>
        </c:spPr>
      </c:pivotFmt>
      <c:pivotFmt>
        <c:idx val="290"/>
        <c:spPr>
          <a:solidFill>
            <a:schemeClr val="accent1"/>
          </a:solidFill>
          <a:ln w="19050">
            <a:solidFill>
              <a:schemeClr val="lt1"/>
            </a:solidFill>
          </a:ln>
          <a:effectLst/>
        </c:spPr>
      </c:pivotFmt>
      <c:pivotFmt>
        <c:idx val="291"/>
        <c:spPr>
          <a:solidFill>
            <a:schemeClr val="accent1"/>
          </a:solidFill>
          <a:ln w="19050">
            <a:solidFill>
              <a:schemeClr val="lt1"/>
            </a:solidFill>
          </a:ln>
          <a:effectLst/>
        </c:spPr>
      </c:pivotFmt>
      <c:pivotFmt>
        <c:idx val="292"/>
        <c:spPr>
          <a:solidFill>
            <a:schemeClr val="accent1"/>
          </a:solidFill>
          <a:ln w="19050">
            <a:solidFill>
              <a:schemeClr val="lt1"/>
            </a:solidFill>
          </a:ln>
          <a:effectLst/>
        </c:spPr>
      </c:pivotFmt>
      <c:pivotFmt>
        <c:idx val="293"/>
        <c:spPr>
          <a:solidFill>
            <a:schemeClr val="accent1"/>
          </a:solidFill>
          <a:ln w="19050">
            <a:solidFill>
              <a:schemeClr val="lt1"/>
            </a:solidFill>
          </a:ln>
          <a:effectLst/>
        </c:spPr>
      </c:pivotFmt>
      <c:pivotFmt>
        <c:idx val="294"/>
        <c:spPr>
          <a:solidFill>
            <a:schemeClr val="accent1"/>
          </a:solidFill>
          <a:ln w="19050">
            <a:solidFill>
              <a:schemeClr val="lt1"/>
            </a:solidFill>
          </a:ln>
          <a:effectLst/>
        </c:spPr>
      </c:pivotFmt>
      <c:pivotFmt>
        <c:idx val="295"/>
        <c:spPr>
          <a:solidFill>
            <a:schemeClr val="accent1"/>
          </a:solidFill>
          <a:ln w="19050">
            <a:solidFill>
              <a:schemeClr val="lt1"/>
            </a:solidFill>
          </a:ln>
          <a:effectLst/>
        </c:spPr>
      </c:pivotFmt>
      <c:pivotFmt>
        <c:idx val="296"/>
        <c:spPr>
          <a:solidFill>
            <a:schemeClr val="accent1"/>
          </a:solidFill>
          <a:ln w="19050">
            <a:solidFill>
              <a:schemeClr val="lt1"/>
            </a:solidFill>
          </a:ln>
          <a:effectLst/>
        </c:spPr>
      </c:pivotFmt>
      <c:pivotFmt>
        <c:idx val="297"/>
        <c:spPr>
          <a:solidFill>
            <a:schemeClr val="accent1"/>
          </a:solidFill>
          <a:ln w="19050">
            <a:solidFill>
              <a:schemeClr val="lt1"/>
            </a:solidFill>
          </a:ln>
          <a:effectLst/>
        </c:spPr>
      </c:pivotFmt>
      <c:pivotFmt>
        <c:idx val="298"/>
        <c:spPr>
          <a:solidFill>
            <a:schemeClr val="accent1"/>
          </a:solidFill>
          <a:ln w="19050">
            <a:solidFill>
              <a:schemeClr val="lt1"/>
            </a:solidFill>
          </a:ln>
          <a:effectLst/>
        </c:spPr>
      </c:pivotFmt>
      <c:pivotFmt>
        <c:idx val="299"/>
        <c:spPr>
          <a:solidFill>
            <a:schemeClr val="accent1"/>
          </a:solidFill>
          <a:ln w="19050">
            <a:solidFill>
              <a:schemeClr val="lt1"/>
            </a:solidFill>
          </a:ln>
          <a:effectLst/>
        </c:spPr>
      </c:pivotFmt>
      <c:pivotFmt>
        <c:idx val="300"/>
        <c:spPr>
          <a:solidFill>
            <a:schemeClr val="accent1"/>
          </a:solidFill>
          <a:ln w="19050">
            <a:solidFill>
              <a:schemeClr val="lt1"/>
            </a:solidFill>
          </a:ln>
          <a:effectLst/>
        </c:spPr>
      </c:pivotFmt>
      <c:pivotFmt>
        <c:idx val="301"/>
        <c:spPr>
          <a:solidFill>
            <a:schemeClr val="accent1"/>
          </a:solidFill>
          <a:ln w="19050">
            <a:solidFill>
              <a:schemeClr val="lt1"/>
            </a:solidFill>
          </a:ln>
          <a:effectLst/>
        </c:spPr>
      </c:pivotFmt>
      <c:pivotFmt>
        <c:idx val="302"/>
        <c:spPr>
          <a:solidFill>
            <a:schemeClr val="accent1"/>
          </a:solidFill>
          <a:ln w="19050">
            <a:solidFill>
              <a:schemeClr val="lt1"/>
            </a:solidFill>
          </a:ln>
          <a:effectLst/>
        </c:spPr>
      </c:pivotFmt>
      <c:pivotFmt>
        <c:idx val="303"/>
        <c:spPr>
          <a:solidFill>
            <a:schemeClr val="accent1"/>
          </a:solidFill>
          <a:ln w="19050">
            <a:solidFill>
              <a:schemeClr val="lt1"/>
            </a:solidFill>
          </a:ln>
          <a:effectLst/>
        </c:spPr>
      </c:pivotFmt>
      <c:pivotFmt>
        <c:idx val="304"/>
        <c:spPr>
          <a:solidFill>
            <a:schemeClr val="accent1"/>
          </a:solidFill>
          <a:ln w="19050">
            <a:solidFill>
              <a:schemeClr val="lt1"/>
            </a:solidFill>
          </a:ln>
          <a:effectLst/>
        </c:spPr>
      </c:pivotFmt>
      <c:pivotFmt>
        <c:idx val="305"/>
        <c:spPr>
          <a:solidFill>
            <a:schemeClr val="accent1"/>
          </a:solidFill>
          <a:ln w="19050">
            <a:solidFill>
              <a:schemeClr val="lt1"/>
            </a:solidFill>
          </a:ln>
          <a:effectLst/>
        </c:spPr>
      </c:pivotFmt>
      <c:pivotFmt>
        <c:idx val="306"/>
        <c:spPr>
          <a:solidFill>
            <a:schemeClr val="accent1"/>
          </a:solidFill>
          <a:ln w="19050">
            <a:solidFill>
              <a:schemeClr val="lt1"/>
            </a:solidFill>
          </a:ln>
          <a:effectLst/>
        </c:spPr>
      </c:pivotFmt>
      <c:pivotFmt>
        <c:idx val="307"/>
        <c:spPr>
          <a:solidFill>
            <a:schemeClr val="accent1"/>
          </a:solidFill>
          <a:ln w="19050">
            <a:solidFill>
              <a:schemeClr val="lt1"/>
            </a:solidFill>
          </a:ln>
          <a:effectLst/>
        </c:spPr>
      </c:pivotFmt>
      <c:pivotFmt>
        <c:idx val="308"/>
        <c:spPr>
          <a:solidFill>
            <a:schemeClr val="accent1"/>
          </a:solidFill>
          <a:ln w="19050">
            <a:solidFill>
              <a:schemeClr val="lt1"/>
            </a:solidFill>
          </a:ln>
          <a:effectLst/>
        </c:spPr>
      </c:pivotFmt>
      <c:pivotFmt>
        <c:idx val="309"/>
        <c:spPr>
          <a:solidFill>
            <a:schemeClr val="accent1"/>
          </a:solidFill>
          <a:ln w="19050">
            <a:solidFill>
              <a:schemeClr val="lt1"/>
            </a:solidFill>
          </a:ln>
          <a:effectLst/>
        </c:spPr>
      </c:pivotFmt>
      <c:pivotFmt>
        <c:idx val="310"/>
        <c:spPr>
          <a:solidFill>
            <a:schemeClr val="accent1"/>
          </a:solidFill>
          <a:ln w="19050">
            <a:solidFill>
              <a:schemeClr val="lt1"/>
            </a:solidFill>
          </a:ln>
          <a:effectLst/>
        </c:spPr>
      </c:pivotFmt>
      <c:pivotFmt>
        <c:idx val="311"/>
        <c:spPr>
          <a:solidFill>
            <a:schemeClr val="accent1"/>
          </a:solidFill>
          <a:ln w="19050">
            <a:solidFill>
              <a:schemeClr val="lt1"/>
            </a:solidFill>
          </a:ln>
          <a:effectLst/>
        </c:spPr>
      </c:pivotFmt>
      <c:pivotFmt>
        <c:idx val="312"/>
        <c:spPr>
          <a:solidFill>
            <a:schemeClr val="accent1"/>
          </a:solidFill>
          <a:ln w="19050">
            <a:solidFill>
              <a:schemeClr val="lt1"/>
            </a:solidFill>
          </a:ln>
          <a:effectLst/>
        </c:spPr>
      </c:pivotFmt>
      <c:pivotFmt>
        <c:idx val="313"/>
        <c:spPr>
          <a:solidFill>
            <a:schemeClr val="accent1"/>
          </a:solidFill>
          <a:ln w="19050">
            <a:solidFill>
              <a:schemeClr val="lt1"/>
            </a:solidFill>
          </a:ln>
          <a:effectLst/>
        </c:spPr>
      </c:pivotFmt>
      <c:pivotFmt>
        <c:idx val="314"/>
        <c:spPr>
          <a:solidFill>
            <a:schemeClr val="accent1"/>
          </a:solidFill>
          <a:ln w="19050">
            <a:solidFill>
              <a:schemeClr val="lt1"/>
            </a:solidFill>
          </a:ln>
          <a:effectLst/>
        </c:spPr>
      </c:pivotFmt>
      <c:pivotFmt>
        <c:idx val="315"/>
        <c:spPr>
          <a:solidFill>
            <a:schemeClr val="accent1"/>
          </a:solidFill>
          <a:ln w="19050">
            <a:solidFill>
              <a:schemeClr val="lt1"/>
            </a:solidFill>
          </a:ln>
          <a:effectLst/>
        </c:spPr>
      </c:pivotFmt>
      <c:pivotFmt>
        <c:idx val="316"/>
        <c:spPr>
          <a:solidFill>
            <a:schemeClr val="accent1"/>
          </a:solidFill>
          <a:ln w="19050">
            <a:solidFill>
              <a:schemeClr val="lt1"/>
            </a:solidFill>
          </a:ln>
          <a:effectLst/>
        </c:spPr>
      </c:pivotFmt>
      <c:pivotFmt>
        <c:idx val="317"/>
        <c:spPr>
          <a:solidFill>
            <a:schemeClr val="accent1"/>
          </a:solidFill>
          <a:ln w="19050">
            <a:solidFill>
              <a:schemeClr val="lt1"/>
            </a:solidFill>
          </a:ln>
          <a:effectLst/>
        </c:spPr>
      </c:pivotFmt>
      <c:pivotFmt>
        <c:idx val="318"/>
        <c:spPr>
          <a:solidFill>
            <a:schemeClr val="accent1"/>
          </a:solidFill>
          <a:ln w="19050">
            <a:solidFill>
              <a:schemeClr val="lt1"/>
            </a:solidFill>
          </a:ln>
          <a:effectLst/>
        </c:spPr>
      </c:pivotFmt>
      <c:pivotFmt>
        <c:idx val="319"/>
        <c:spPr>
          <a:solidFill>
            <a:schemeClr val="accent1"/>
          </a:solidFill>
          <a:ln w="19050">
            <a:solidFill>
              <a:schemeClr val="lt1"/>
            </a:solidFill>
          </a:ln>
          <a:effectLst/>
        </c:spPr>
      </c:pivotFmt>
      <c:pivotFmt>
        <c:idx val="320"/>
        <c:spPr>
          <a:solidFill>
            <a:schemeClr val="accent1"/>
          </a:solidFill>
          <a:ln w="19050">
            <a:solidFill>
              <a:schemeClr val="lt1"/>
            </a:solidFill>
          </a:ln>
          <a:effectLst/>
        </c:spPr>
      </c:pivotFmt>
      <c:pivotFmt>
        <c:idx val="321"/>
        <c:spPr>
          <a:solidFill>
            <a:schemeClr val="accent1"/>
          </a:solidFill>
          <a:ln w="19050">
            <a:solidFill>
              <a:schemeClr val="lt1"/>
            </a:solidFill>
          </a:ln>
          <a:effectLst/>
        </c:spPr>
      </c:pivotFmt>
      <c:pivotFmt>
        <c:idx val="322"/>
        <c:spPr>
          <a:solidFill>
            <a:schemeClr val="accent1"/>
          </a:solidFill>
          <a:ln w="19050">
            <a:solidFill>
              <a:schemeClr val="lt1"/>
            </a:solidFill>
          </a:ln>
          <a:effectLst/>
        </c:spPr>
      </c:pivotFmt>
      <c:pivotFmt>
        <c:idx val="323"/>
        <c:spPr>
          <a:solidFill>
            <a:schemeClr val="accent1"/>
          </a:solidFill>
          <a:ln w="19050">
            <a:solidFill>
              <a:schemeClr val="lt1"/>
            </a:solidFill>
          </a:ln>
          <a:effectLst/>
        </c:spPr>
      </c:pivotFmt>
      <c:pivotFmt>
        <c:idx val="324"/>
        <c:spPr>
          <a:solidFill>
            <a:schemeClr val="accent1"/>
          </a:solidFill>
          <a:ln w="19050">
            <a:solidFill>
              <a:schemeClr val="lt1"/>
            </a:solidFill>
          </a:ln>
          <a:effectLst/>
        </c:spPr>
      </c:pivotFmt>
      <c:pivotFmt>
        <c:idx val="325"/>
        <c:spPr>
          <a:solidFill>
            <a:schemeClr val="accent1"/>
          </a:solidFill>
          <a:ln w="19050">
            <a:solidFill>
              <a:schemeClr val="lt1"/>
            </a:solidFill>
          </a:ln>
          <a:effectLst/>
        </c:spPr>
      </c:pivotFmt>
      <c:pivotFmt>
        <c:idx val="326"/>
        <c:spPr>
          <a:solidFill>
            <a:schemeClr val="accent1"/>
          </a:solidFill>
          <a:ln w="19050">
            <a:solidFill>
              <a:schemeClr val="lt1"/>
            </a:solidFill>
          </a:ln>
          <a:effectLst/>
        </c:spPr>
      </c:pivotFmt>
      <c:pivotFmt>
        <c:idx val="327"/>
        <c:spPr>
          <a:solidFill>
            <a:schemeClr val="accent1"/>
          </a:solidFill>
          <a:ln w="19050">
            <a:solidFill>
              <a:schemeClr val="lt1"/>
            </a:solidFill>
          </a:ln>
          <a:effectLst/>
        </c:spPr>
      </c:pivotFmt>
      <c:pivotFmt>
        <c:idx val="328"/>
        <c:spPr>
          <a:solidFill>
            <a:schemeClr val="accent1"/>
          </a:solidFill>
          <a:ln w="19050">
            <a:solidFill>
              <a:schemeClr val="lt1"/>
            </a:solidFill>
          </a:ln>
          <a:effectLst/>
        </c:spPr>
      </c:pivotFmt>
      <c:pivotFmt>
        <c:idx val="329"/>
        <c:spPr>
          <a:solidFill>
            <a:schemeClr val="accent1"/>
          </a:solidFill>
          <a:ln w="19050">
            <a:solidFill>
              <a:schemeClr val="lt1"/>
            </a:solidFill>
          </a:ln>
          <a:effectLst/>
        </c:spPr>
      </c:pivotFmt>
      <c:pivotFmt>
        <c:idx val="330"/>
        <c:spPr>
          <a:solidFill>
            <a:schemeClr val="accent1"/>
          </a:solidFill>
          <a:ln w="19050">
            <a:solidFill>
              <a:schemeClr val="lt1"/>
            </a:solidFill>
          </a:ln>
          <a:effectLst/>
        </c:spPr>
      </c:pivotFmt>
      <c:pivotFmt>
        <c:idx val="331"/>
        <c:spPr>
          <a:solidFill>
            <a:schemeClr val="accent1"/>
          </a:solidFill>
          <a:ln w="19050">
            <a:solidFill>
              <a:schemeClr val="lt1"/>
            </a:solidFill>
          </a:ln>
          <a:effectLst/>
        </c:spPr>
      </c:pivotFmt>
      <c:pivotFmt>
        <c:idx val="332"/>
        <c:spPr>
          <a:solidFill>
            <a:schemeClr val="accent1"/>
          </a:solidFill>
          <a:ln w="19050">
            <a:solidFill>
              <a:schemeClr val="lt1"/>
            </a:solidFill>
          </a:ln>
          <a:effectLst/>
        </c:spPr>
      </c:pivotFmt>
      <c:pivotFmt>
        <c:idx val="333"/>
        <c:spPr>
          <a:solidFill>
            <a:schemeClr val="accent1"/>
          </a:solidFill>
          <a:ln w="19050">
            <a:solidFill>
              <a:schemeClr val="lt1"/>
            </a:solidFill>
          </a:ln>
          <a:effectLst/>
        </c:spPr>
      </c:pivotFmt>
      <c:pivotFmt>
        <c:idx val="334"/>
        <c:spPr>
          <a:solidFill>
            <a:schemeClr val="accent1"/>
          </a:solidFill>
          <a:ln w="19050">
            <a:solidFill>
              <a:schemeClr val="lt1"/>
            </a:solidFill>
          </a:ln>
          <a:effectLst/>
        </c:spPr>
      </c:pivotFmt>
      <c:pivotFmt>
        <c:idx val="335"/>
        <c:spPr>
          <a:solidFill>
            <a:schemeClr val="accent1"/>
          </a:solidFill>
          <a:ln w="19050">
            <a:solidFill>
              <a:schemeClr val="lt1"/>
            </a:solidFill>
          </a:ln>
          <a:effectLst/>
        </c:spPr>
      </c:pivotFmt>
      <c:pivotFmt>
        <c:idx val="336"/>
        <c:spPr>
          <a:solidFill>
            <a:schemeClr val="accent1"/>
          </a:solidFill>
          <a:ln w="19050">
            <a:solidFill>
              <a:schemeClr val="lt1"/>
            </a:solidFill>
          </a:ln>
          <a:effectLst/>
        </c:spPr>
      </c:pivotFmt>
      <c:pivotFmt>
        <c:idx val="337"/>
        <c:spPr>
          <a:solidFill>
            <a:schemeClr val="accent1"/>
          </a:solidFill>
          <a:ln w="19050">
            <a:solidFill>
              <a:schemeClr val="lt1"/>
            </a:solidFill>
          </a:ln>
          <a:effectLst/>
        </c:spPr>
      </c:pivotFmt>
      <c:pivotFmt>
        <c:idx val="338"/>
        <c:spPr>
          <a:solidFill>
            <a:schemeClr val="accent1"/>
          </a:solidFill>
          <a:ln w="19050">
            <a:solidFill>
              <a:schemeClr val="lt1"/>
            </a:solidFill>
          </a:ln>
          <a:effectLst/>
        </c:spPr>
      </c:pivotFmt>
      <c:pivotFmt>
        <c:idx val="339"/>
        <c:spPr>
          <a:solidFill>
            <a:schemeClr val="accent1"/>
          </a:solidFill>
          <a:ln w="19050">
            <a:solidFill>
              <a:schemeClr val="lt1"/>
            </a:solidFill>
          </a:ln>
          <a:effectLst/>
        </c:spPr>
      </c:pivotFmt>
      <c:pivotFmt>
        <c:idx val="340"/>
        <c:spPr>
          <a:solidFill>
            <a:schemeClr val="accent1"/>
          </a:solidFill>
          <a:ln w="19050">
            <a:solidFill>
              <a:schemeClr val="lt1"/>
            </a:solidFill>
          </a:ln>
          <a:effectLst/>
        </c:spPr>
      </c:pivotFmt>
      <c:pivotFmt>
        <c:idx val="341"/>
        <c:spPr>
          <a:solidFill>
            <a:schemeClr val="accent1"/>
          </a:solidFill>
          <a:ln w="19050">
            <a:solidFill>
              <a:schemeClr val="lt1"/>
            </a:solidFill>
          </a:ln>
          <a:effectLst/>
        </c:spPr>
      </c:pivotFmt>
      <c:pivotFmt>
        <c:idx val="342"/>
        <c:spPr>
          <a:solidFill>
            <a:schemeClr val="accent1"/>
          </a:solidFill>
          <a:ln w="19050">
            <a:solidFill>
              <a:schemeClr val="lt1"/>
            </a:solidFill>
          </a:ln>
          <a:effectLst/>
        </c:spPr>
      </c:pivotFmt>
      <c:pivotFmt>
        <c:idx val="343"/>
        <c:spPr>
          <a:solidFill>
            <a:schemeClr val="accent1"/>
          </a:solidFill>
          <a:ln w="19050">
            <a:solidFill>
              <a:schemeClr val="lt1"/>
            </a:solidFill>
          </a:ln>
          <a:effectLst/>
        </c:spPr>
      </c:pivotFmt>
      <c:pivotFmt>
        <c:idx val="344"/>
        <c:spPr>
          <a:solidFill>
            <a:schemeClr val="accent1"/>
          </a:solidFill>
          <a:ln w="19050">
            <a:solidFill>
              <a:schemeClr val="lt1"/>
            </a:solidFill>
          </a:ln>
          <a:effectLst/>
        </c:spPr>
      </c:pivotFmt>
      <c:pivotFmt>
        <c:idx val="345"/>
        <c:spPr>
          <a:solidFill>
            <a:schemeClr val="accent1"/>
          </a:solidFill>
          <a:ln w="19050">
            <a:solidFill>
              <a:schemeClr val="lt1"/>
            </a:solidFill>
          </a:ln>
          <a:effectLst/>
        </c:spPr>
      </c:pivotFmt>
      <c:pivotFmt>
        <c:idx val="346"/>
        <c:spPr>
          <a:solidFill>
            <a:schemeClr val="accent1"/>
          </a:solidFill>
          <a:ln w="19050">
            <a:solidFill>
              <a:schemeClr val="lt1"/>
            </a:solidFill>
          </a:ln>
          <a:effectLst/>
        </c:spPr>
      </c:pivotFmt>
      <c:pivotFmt>
        <c:idx val="347"/>
        <c:spPr>
          <a:solidFill>
            <a:schemeClr val="accent1"/>
          </a:solidFill>
          <a:ln w="19050">
            <a:solidFill>
              <a:schemeClr val="lt1"/>
            </a:solidFill>
          </a:ln>
          <a:effectLst/>
        </c:spPr>
      </c:pivotFmt>
      <c:pivotFmt>
        <c:idx val="348"/>
        <c:spPr>
          <a:solidFill>
            <a:schemeClr val="accent1"/>
          </a:solidFill>
          <a:ln w="19050">
            <a:solidFill>
              <a:schemeClr val="lt1"/>
            </a:solidFill>
          </a:ln>
          <a:effectLst/>
        </c:spPr>
      </c:pivotFmt>
      <c:pivotFmt>
        <c:idx val="349"/>
        <c:spPr>
          <a:solidFill>
            <a:schemeClr val="accent1"/>
          </a:solidFill>
          <a:ln w="19050">
            <a:solidFill>
              <a:schemeClr val="lt1"/>
            </a:solidFill>
          </a:ln>
          <a:effectLst/>
        </c:spPr>
      </c:pivotFmt>
      <c:pivotFmt>
        <c:idx val="350"/>
        <c:spPr>
          <a:solidFill>
            <a:schemeClr val="accent1"/>
          </a:solidFill>
          <a:ln w="19050">
            <a:solidFill>
              <a:schemeClr val="lt1"/>
            </a:solidFill>
          </a:ln>
          <a:effectLst/>
        </c:spPr>
      </c:pivotFmt>
      <c:pivotFmt>
        <c:idx val="351"/>
        <c:spPr>
          <a:solidFill>
            <a:schemeClr val="accent1"/>
          </a:solidFill>
          <a:ln w="19050">
            <a:solidFill>
              <a:schemeClr val="lt1"/>
            </a:solidFill>
          </a:ln>
          <a:effectLst/>
        </c:spPr>
      </c:pivotFmt>
      <c:pivotFmt>
        <c:idx val="352"/>
        <c:spPr>
          <a:solidFill>
            <a:schemeClr val="accent1"/>
          </a:solidFill>
          <a:ln w="19050">
            <a:solidFill>
              <a:schemeClr val="lt1"/>
            </a:solidFill>
          </a:ln>
          <a:effectLst/>
        </c:spPr>
      </c:pivotFmt>
      <c:pivotFmt>
        <c:idx val="353"/>
        <c:spPr>
          <a:solidFill>
            <a:schemeClr val="accent1"/>
          </a:solidFill>
          <a:ln w="19050">
            <a:solidFill>
              <a:schemeClr val="lt1"/>
            </a:solidFill>
          </a:ln>
          <a:effectLst/>
        </c:spPr>
      </c:pivotFmt>
      <c:pivotFmt>
        <c:idx val="354"/>
        <c:spPr>
          <a:solidFill>
            <a:schemeClr val="accent1"/>
          </a:solidFill>
          <a:ln w="19050">
            <a:solidFill>
              <a:schemeClr val="lt1"/>
            </a:solidFill>
          </a:ln>
          <a:effectLst/>
        </c:spPr>
      </c:pivotFmt>
      <c:pivotFmt>
        <c:idx val="355"/>
        <c:spPr>
          <a:solidFill>
            <a:schemeClr val="accent1"/>
          </a:solidFill>
          <a:ln w="19050">
            <a:solidFill>
              <a:schemeClr val="lt1"/>
            </a:solidFill>
          </a:ln>
          <a:effectLst/>
        </c:spPr>
      </c:pivotFmt>
      <c:pivotFmt>
        <c:idx val="356"/>
        <c:spPr>
          <a:solidFill>
            <a:schemeClr val="accent1"/>
          </a:solidFill>
          <a:ln w="19050">
            <a:solidFill>
              <a:schemeClr val="lt1"/>
            </a:solidFill>
          </a:ln>
          <a:effectLst/>
        </c:spPr>
      </c:pivotFmt>
      <c:pivotFmt>
        <c:idx val="357"/>
        <c:spPr>
          <a:solidFill>
            <a:schemeClr val="accent1"/>
          </a:solidFill>
          <a:ln w="19050">
            <a:solidFill>
              <a:schemeClr val="lt1"/>
            </a:solidFill>
          </a:ln>
          <a:effectLst/>
        </c:spPr>
      </c:pivotFmt>
      <c:pivotFmt>
        <c:idx val="358"/>
        <c:spPr>
          <a:solidFill>
            <a:schemeClr val="accent1"/>
          </a:solidFill>
          <a:ln w="19050">
            <a:solidFill>
              <a:schemeClr val="lt1"/>
            </a:solidFill>
          </a:ln>
          <a:effectLst/>
        </c:spPr>
      </c:pivotFmt>
      <c:pivotFmt>
        <c:idx val="359"/>
        <c:spPr>
          <a:solidFill>
            <a:schemeClr val="accent1"/>
          </a:solidFill>
          <a:ln w="19050">
            <a:solidFill>
              <a:schemeClr val="lt1"/>
            </a:solidFill>
          </a:ln>
          <a:effectLst/>
        </c:spPr>
      </c:pivotFmt>
      <c:pivotFmt>
        <c:idx val="360"/>
        <c:spPr>
          <a:solidFill>
            <a:schemeClr val="accent1"/>
          </a:solidFill>
          <a:ln w="19050">
            <a:solidFill>
              <a:schemeClr val="lt1"/>
            </a:solidFill>
          </a:ln>
          <a:effectLst/>
        </c:spPr>
      </c:pivotFmt>
      <c:pivotFmt>
        <c:idx val="361"/>
        <c:spPr>
          <a:solidFill>
            <a:schemeClr val="accent1"/>
          </a:solidFill>
          <a:ln w="19050">
            <a:solidFill>
              <a:schemeClr val="lt1"/>
            </a:solidFill>
          </a:ln>
          <a:effectLst/>
        </c:spPr>
      </c:pivotFmt>
      <c:pivotFmt>
        <c:idx val="362"/>
        <c:spPr>
          <a:solidFill>
            <a:schemeClr val="accent1"/>
          </a:solidFill>
          <a:ln w="19050">
            <a:solidFill>
              <a:schemeClr val="lt1"/>
            </a:solidFill>
          </a:ln>
          <a:effectLst/>
        </c:spPr>
      </c:pivotFmt>
      <c:pivotFmt>
        <c:idx val="363"/>
        <c:spPr>
          <a:solidFill>
            <a:schemeClr val="accent1"/>
          </a:solidFill>
          <a:ln w="19050">
            <a:solidFill>
              <a:schemeClr val="lt1"/>
            </a:solidFill>
          </a:ln>
          <a:effectLst/>
        </c:spPr>
      </c:pivotFmt>
      <c:pivotFmt>
        <c:idx val="364"/>
        <c:spPr>
          <a:solidFill>
            <a:schemeClr val="accent1"/>
          </a:solidFill>
          <a:ln w="19050">
            <a:solidFill>
              <a:schemeClr val="lt1"/>
            </a:solidFill>
          </a:ln>
          <a:effectLst/>
        </c:spPr>
      </c:pivotFmt>
      <c:pivotFmt>
        <c:idx val="365"/>
        <c:spPr>
          <a:solidFill>
            <a:schemeClr val="accent1"/>
          </a:solidFill>
          <a:ln w="19050">
            <a:solidFill>
              <a:schemeClr val="lt1"/>
            </a:solidFill>
          </a:ln>
          <a:effectLst/>
        </c:spPr>
      </c:pivotFmt>
      <c:pivotFmt>
        <c:idx val="366"/>
        <c:spPr>
          <a:solidFill>
            <a:schemeClr val="accent1"/>
          </a:solidFill>
          <a:ln w="19050">
            <a:solidFill>
              <a:schemeClr val="lt1"/>
            </a:solidFill>
          </a:ln>
          <a:effectLst/>
        </c:spPr>
      </c:pivotFmt>
      <c:pivotFmt>
        <c:idx val="367"/>
        <c:spPr>
          <a:solidFill>
            <a:schemeClr val="accent1"/>
          </a:solidFill>
          <a:ln w="19050">
            <a:solidFill>
              <a:schemeClr val="lt1"/>
            </a:solidFill>
          </a:ln>
          <a:effectLst/>
        </c:spPr>
      </c:pivotFmt>
      <c:pivotFmt>
        <c:idx val="368"/>
        <c:spPr>
          <a:solidFill>
            <a:schemeClr val="accent1"/>
          </a:solidFill>
          <a:ln w="19050">
            <a:solidFill>
              <a:schemeClr val="lt1"/>
            </a:solidFill>
          </a:ln>
          <a:effectLst/>
        </c:spPr>
      </c:pivotFmt>
      <c:pivotFmt>
        <c:idx val="369"/>
        <c:spPr>
          <a:solidFill>
            <a:schemeClr val="accent1"/>
          </a:solidFill>
          <a:ln w="19050">
            <a:solidFill>
              <a:schemeClr val="lt1"/>
            </a:solidFill>
          </a:ln>
          <a:effectLst/>
        </c:spPr>
      </c:pivotFmt>
      <c:pivotFmt>
        <c:idx val="370"/>
        <c:spPr>
          <a:solidFill>
            <a:schemeClr val="accent1"/>
          </a:solidFill>
          <a:ln w="19050">
            <a:solidFill>
              <a:schemeClr val="lt1"/>
            </a:solidFill>
          </a:ln>
          <a:effectLst/>
        </c:spPr>
      </c:pivotFmt>
      <c:pivotFmt>
        <c:idx val="371"/>
        <c:spPr>
          <a:solidFill>
            <a:schemeClr val="accent1"/>
          </a:solidFill>
          <a:ln w="19050">
            <a:solidFill>
              <a:schemeClr val="lt1"/>
            </a:solidFill>
          </a:ln>
          <a:effectLst/>
        </c:spPr>
      </c:pivotFmt>
      <c:pivotFmt>
        <c:idx val="372"/>
        <c:spPr>
          <a:solidFill>
            <a:schemeClr val="accent1"/>
          </a:solidFill>
          <a:ln w="19050">
            <a:solidFill>
              <a:schemeClr val="lt1"/>
            </a:solidFill>
          </a:ln>
          <a:effectLst/>
        </c:spPr>
      </c:pivotFmt>
      <c:pivotFmt>
        <c:idx val="373"/>
        <c:spPr>
          <a:solidFill>
            <a:schemeClr val="accent1"/>
          </a:solidFill>
          <a:ln w="19050">
            <a:solidFill>
              <a:schemeClr val="lt1"/>
            </a:solidFill>
          </a:ln>
          <a:effectLst/>
        </c:spPr>
      </c:pivotFmt>
      <c:pivotFmt>
        <c:idx val="374"/>
        <c:spPr>
          <a:solidFill>
            <a:schemeClr val="accent1"/>
          </a:solidFill>
          <a:ln w="19050">
            <a:solidFill>
              <a:schemeClr val="lt1"/>
            </a:solidFill>
          </a:ln>
          <a:effectLst/>
        </c:spPr>
      </c:pivotFmt>
      <c:pivotFmt>
        <c:idx val="375"/>
        <c:spPr>
          <a:solidFill>
            <a:schemeClr val="accent1"/>
          </a:solidFill>
          <a:ln w="19050">
            <a:solidFill>
              <a:schemeClr val="lt1"/>
            </a:solidFill>
          </a:ln>
          <a:effectLst/>
        </c:spPr>
      </c:pivotFmt>
      <c:pivotFmt>
        <c:idx val="376"/>
        <c:spPr>
          <a:solidFill>
            <a:schemeClr val="accent1"/>
          </a:solidFill>
          <a:ln w="19050">
            <a:solidFill>
              <a:schemeClr val="lt1"/>
            </a:solidFill>
          </a:ln>
          <a:effectLst/>
        </c:spPr>
      </c:pivotFmt>
      <c:pivotFmt>
        <c:idx val="377"/>
        <c:spPr>
          <a:solidFill>
            <a:schemeClr val="accent1"/>
          </a:solidFill>
          <a:ln w="19050">
            <a:solidFill>
              <a:schemeClr val="lt1"/>
            </a:solidFill>
          </a:ln>
          <a:effectLst/>
        </c:spPr>
      </c:pivotFmt>
      <c:pivotFmt>
        <c:idx val="378"/>
        <c:spPr>
          <a:solidFill>
            <a:schemeClr val="accent1"/>
          </a:solidFill>
          <a:ln w="19050">
            <a:solidFill>
              <a:schemeClr val="lt1"/>
            </a:solidFill>
          </a:ln>
          <a:effectLst/>
        </c:spPr>
      </c:pivotFmt>
      <c:pivotFmt>
        <c:idx val="379"/>
        <c:spPr>
          <a:solidFill>
            <a:schemeClr val="accent1"/>
          </a:solidFill>
          <a:ln w="19050">
            <a:solidFill>
              <a:schemeClr val="lt1"/>
            </a:solidFill>
          </a:ln>
          <a:effectLst/>
        </c:spPr>
      </c:pivotFmt>
      <c:pivotFmt>
        <c:idx val="380"/>
        <c:spPr>
          <a:solidFill>
            <a:schemeClr val="accent1"/>
          </a:solidFill>
          <a:ln w="19050">
            <a:solidFill>
              <a:schemeClr val="lt1"/>
            </a:solidFill>
          </a:ln>
          <a:effectLst/>
        </c:spPr>
      </c:pivotFmt>
      <c:pivotFmt>
        <c:idx val="381"/>
        <c:spPr>
          <a:solidFill>
            <a:schemeClr val="accent1"/>
          </a:solidFill>
          <a:ln w="19050">
            <a:solidFill>
              <a:schemeClr val="lt1"/>
            </a:solidFill>
          </a:ln>
          <a:effectLst/>
        </c:spPr>
      </c:pivotFmt>
      <c:pivotFmt>
        <c:idx val="382"/>
        <c:spPr>
          <a:solidFill>
            <a:schemeClr val="accent1"/>
          </a:solidFill>
          <a:ln w="19050">
            <a:solidFill>
              <a:schemeClr val="lt1"/>
            </a:solidFill>
          </a:ln>
          <a:effectLst/>
        </c:spPr>
      </c:pivotFmt>
      <c:pivotFmt>
        <c:idx val="383"/>
        <c:spPr>
          <a:solidFill>
            <a:schemeClr val="accent1"/>
          </a:solidFill>
          <a:ln w="19050">
            <a:solidFill>
              <a:schemeClr val="lt1"/>
            </a:solidFill>
          </a:ln>
          <a:effectLst/>
        </c:spPr>
      </c:pivotFmt>
      <c:pivotFmt>
        <c:idx val="384"/>
        <c:spPr>
          <a:solidFill>
            <a:schemeClr val="accent1"/>
          </a:solidFill>
          <a:ln w="19050">
            <a:solidFill>
              <a:schemeClr val="lt1"/>
            </a:solidFill>
          </a:ln>
          <a:effectLst/>
        </c:spPr>
      </c:pivotFmt>
      <c:pivotFmt>
        <c:idx val="385"/>
        <c:spPr>
          <a:solidFill>
            <a:schemeClr val="accent1"/>
          </a:solidFill>
          <a:ln w="19050">
            <a:solidFill>
              <a:schemeClr val="lt1"/>
            </a:solidFill>
          </a:ln>
          <a:effectLst/>
        </c:spPr>
      </c:pivotFmt>
      <c:pivotFmt>
        <c:idx val="386"/>
        <c:spPr>
          <a:solidFill>
            <a:schemeClr val="accent1"/>
          </a:solidFill>
          <a:ln w="19050">
            <a:solidFill>
              <a:schemeClr val="lt1"/>
            </a:solidFill>
          </a:ln>
          <a:effectLst/>
        </c:spPr>
      </c:pivotFmt>
      <c:pivotFmt>
        <c:idx val="387"/>
        <c:spPr>
          <a:solidFill>
            <a:schemeClr val="accent1"/>
          </a:solidFill>
          <a:ln w="19050">
            <a:solidFill>
              <a:schemeClr val="lt1"/>
            </a:solidFill>
          </a:ln>
          <a:effectLst/>
        </c:spPr>
      </c:pivotFmt>
      <c:pivotFmt>
        <c:idx val="388"/>
        <c:spPr>
          <a:solidFill>
            <a:schemeClr val="accent1"/>
          </a:solidFill>
          <a:ln w="19050">
            <a:solidFill>
              <a:schemeClr val="lt1"/>
            </a:solidFill>
          </a:ln>
          <a:effectLst/>
        </c:spPr>
      </c:pivotFmt>
      <c:pivotFmt>
        <c:idx val="389"/>
        <c:spPr>
          <a:solidFill>
            <a:schemeClr val="accent1"/>
          </a:solidFill>
          <a:ln w="19050">
            <a:solidFill>
              <a:schemeClr val="lt1"/>
            </a:solidFill>
          </a:ln>
          <a:effectLst/>
        </c:spPr>
      </c:pivotFmt>
      <c:pivotFmt>
        <c:idx val="390"/>
        <c:spPr>
          <a:solidFill>
            <a:schemeClr val="accent1"/>
          </a:solidFill>
          <a:ln w="19050">
            <a:solidFill>
              <a:schemeClr val="lt1"/>
            </a:solidFill>
          </a:ln>
          <a:effectLst/>
        </c:spPr>
      </c:pivotFmt>
      <c:pivotFmt>
        <c:idx val="391"/>
        <c:spPr>
          <a:solidFill>
            <a:schemeClr val="accent1"/>
          </a:solidFill>
          <a:ln w="19050">
            <a:solidFill>
              <a:schemeClr val="lt1"/>
            </a:solidFill>
          </a:ln>
          <a:effectLst/>
        </c:spPr>
      </c:pivotFmt>
      <c:pivotFmt>
        <c:idx val="392"/>
        <c:spPr>
          <a:solidFill>
            <a:schemeClr val="accent1"/>
          </a:solidFill>
          <a:ln w="19050">
            <a:solidFill>
              <a:schemeClr val="lt1"/>
            </a:solidFill>
          </a:ln>
          <a:effectLst/>
        </c:spPr>
      </c:pivotFmt>
      <c:pivotFmt>
        <c:idx val="393"/>
        <c:spPr>
          <a:solidFill>
            <a:schemeClr val="accent1"/>
          </a:solidFill>
          <a:ln w="19050">
            <a:solidFill>
              <a:schemeClr val="lt1"/>
            </a:solidFill>
          </a:ln>
          <a:effectLst/>
        </c:spPr>
      </c:pivotFmt>
      <c:pivotFmt>
        <c:idx val="394"/>
        <c:spPr>
          <a:solidFill>
            <a:schemeClr val="accent1"/>
          </a:solidFill>
          <a:ln w="19050">
            <a:solidFill>
              <a:schemeClr val="lt1"/>
            </a:solidFill>
          </a:ln>
          <a:effectLst/>
        </c:spPr>
      </c:pivotFmt>
      <c:pivotFmt>
        <c:idx val="395"/>
        <c:spPr>
          <a:solidFill>
            <a:schemeClr val="accent1"/>
          </a:solidFill>
          <a:ln w="19050">
            <a:solidFill>
              <a:schemeClr val="lt1"/>
            </a:solidFill>
          </a:ln>
          <a:effectLst/>
        </c:spPr>
      </c:pivotFmt>
      <c:pivotFmt>
        <c:idx val="396"/>
        <c:spPr>
          <a:solidFill>
            <a:schemeClr val="accent1"/>
          </a:solidFill>
          <a:ln w="19050">
            <a:solidFill>
              <a:schemeClr val="lt1"/>
            </a:solidFill>
          </a:ln>
          <a:effectLst/>
        </c:spPr>
      </c:pivotFmt>
      <c:pivotFmt>
        <c:idx val="397"/>
        <c:spPr>
          <a:solidFill>
            <a:schemeClr val="accent1"/>
          </a:solidFill>
          <a:ln w="19050">
            <a:solidFill>
              <a:schemeClr val="lt1"/>
            </a:solidFill>
          </a:ln>
          <a:effectLst/>
        </c:spPr>
      </c:pivotFmt>
      <c:pivotFmt>
        <c:idx val="398"/>
        <c:spPr>
          <a:solidFill>
            <a:schemeClr val="accent1"/>
          </a:solidFill>
          <a:ln w="19050">
            <a:solidFill>
              <a:schemeClr val="lt1"/>
            </a:solidFill>
          </a:ln>
          <a:effectLst/>
        </c:spPr>
      </c:pivotFmt>
      <c:pivotFmt>
        <c:idx val="399"/>
        <c:spPr>
          <a:solidFill>
            <a:schemeClr val="accent1"/>
          </a:solidFill>
          <a:ln w="19050">
            <a:solidFill>
              <a:schemeClr val="lt1"/>
            </a:solidFill>
          </a:ln>
          <a:effectLst/>
        </c:spPr>
      </c:pivotFmt>
      <c:pivotFmt>
        <c:idx val="400"/>
        <c:spPr>
          <a:solidFill>
            <a:schemeClr val="accent1"/>
          </a:solidFill>
          <a:ln w="19050">
            <a:solidFill>
              <a:schemeClr val="lt1"/>
            </a:solidFill>
          </a:ln>
          <a:effectLst/>
        </c:spPr>
      </c:pivotFmt>
      <c:pivotFmt>
        <c:idx val="401"/>
        <c:spPr>
          <a:solidFill>
            <a:schemeClr val="accent1"/>
          </a:solidFill>
          <a:ln w="19050">
            <a:solidFill>
              <a:schemeClr val="lt1"/>
            </a:solidFill>
          </a:ln>
          <a:effectLst/>
        </c:spPr>
      </c:pivotFmt>
      <c:pivotFmt>
        <c:idx val="402"/>
        <c:spPr>
          <a:solidFill>
            <a:schemeClr val="accent1"/>
          </a:solidFill>
          <a:ln w="19050">
            <a:solidFill>
              <a:schemeClr val="lt1"/>
            </a:solidFill>
          </a:ln>
          <a:effectLst/>
        </c:spPr>
      </c:pivotFmt>
      <c:pivotFmt>
        <c:idx val="403"/>
        <c:spPr>
          <a:solidFill>
            <a:schemeClr val="accent1"/>
          </a:solidFill>
          <a:ln w="19050">
            <a:solidFill>
              <a:schemeClr val="lt1"/>
            </a:solidFill>
          </a:ln>
          <a:effectLst/>
        </c:spPr>
      </c:pivotFmt>
      <c:pivotFmt>
        <c:idx val="404"/>
        <c:spPr>
          <a:solidFill>
            <a:schemeClr val="accent1"/>
          </a:solidFill>
          <a:ln w="19050">
            <a:solidFill>
              <a:schemeClr val="lt1"/>
            </a:solidFill>
          </a:ln>
          <a:effectLst/>
        </c:spPr>
      </c:pivotFmt>
      <c:pivotFmt>
        <c:idx val="405"/>
        <c:spPr>
          <a:solidFill>
            <a:schemeClr val="accent1"/>
          </a:solidFill>
          <a:ln w="19050">
            <a:solidFill>
              <a:schemeClr val="lt1"/>
            </a:solidFill>
          </a:ln>
          <a:effectLst/>
        </c:spPr>
      </c:pivotFmt>
      <c:pivotFmt>
        <c:idx val="406"/>
        <c:spPr>
          <a:solidFill>
            <a:schemeClr val="accent1"/>
          </a:solidFill>
          <a:ln w="19050">
            <a:solidFill>
              <a:schemeClr val="lt1"/>
            </a:solidFill>
          </a:ln>
          <a:effectLst/>
        </c:spPr>
      </c:pivotFmt>
      <c:pivotFmt>
        <c:idx val="407"/>
        <c:spPr>
          <a:solidFill>
            <a:schemeClr val="accent1"/>
          </a:solidFill>
          <a:ln w="19050">
            <a:solidFill>
              <a:schemeClr val="lt1"/>
            </a:solidFill>
          </a:ln>
          <a:effectLst/>
        </c:spPr>
      </c:pivotFmt>
      <c:pivotFmt>
        <c:idx val="408"/>
        <c:spPr>
          <a:solidFill>
            <a:schemeClr val="accent1"/>
          </a:solidFill>
          <a:ln w="19050">
            <a:solidFill>
              <a:schemeClr val="lt1"/>
            </a:solidFill>
          </a:ln>
          <a:effectLst/>
        </c:spPr>
      </c:pivotFmt>
      <c:pivotFmt>
        <c:idx val="409"/>
        <c:spPr>
          <a:solidFill>
            <a:schemeClr val="accent1"/>
          </a:solidFill>
          <a:ln w="19050">
            <a:solidFill>
              <a:schemeClr val="lt1"/>
            </a:solidFill>
          </a:ln>
          <a:effectLst/>
        </c:spPr>
      </c:pivotFmt>
      <c:pivotFmt>
        <c:idx val="410"/>
        <c:spPr>
          <a:solidFill>
            <a:schemeClr val="accent1"/>
          </a:solidFill>
          <a:ln w="19050">
            <a:solidFill>
              <a:schemeClr val="lt1"/>
            </a:solidFill>
          </a:ln>
          <a:effectLst/>
        </c:spPr>
      </c:pivotFmt>
      <c:pivotFmt>
        <c:idx val="411"/>
        <c:spPr>
          <a:solidFill>
            <a:schemeClr val="accent1"/>
          </a:solidFill>
          <a:ln w="19050">
            <a:solidFill>
              <a:schemeClr val="lt1"/>
            </a:solidFill>
          </a:ln>
          <a:effectLst/>
        </c:spPr>
      </c:pivotFmt>
      <c:pivotFmt>
        <c:idx val="412"/>
        <c:spPr>
          <a:solidFill>
            <a:schemeClr val="accent1"/>
          </a:solidFill>
          <a:ln w="19050">
            <a:solidFill>
              <a:schemeClr val="lt1"/>
            </a:solidFill>
          </a:ln>
          <a:effectLst/>
        </c:spPr>
      </c:pivotFmt>
      <c:pivotFmt>
        <c:idx val="413"/>
        <c:spPr>
          <a:solidFill>
            <a:schemeClr val="accent1"/>
          </a:solidFill>
          <a:ln w="19050">
            <a:solidFill>
              <a:schemeClr val="lt1"/>
            </a:solidFill>
          </a:ln>
          <a:effectLst/>
        </c:spPr>
      </c:pivotFmt>
      <c:pivotFmt>
        <c:idx val="414"/>
        <c:spPr>
          <a:solidFill>
            <a:schemeClr val="accent1"/>
          </a:solidFill>
          <a:ln w="19050">
            <a:solidFill>
              <a:schemeClr val="lt1"/>
            </a:solidFill>
          </a:ln>
          <a:effectLst/>
        </c:spPr>
      </c:pivotFmt>
      <c:pivotFmt>
        <c:idx val="415"/>
        <c:spPr>
          <a:solidFill>
            <a:schemeClr val="accent1"/>
          </a:solidFill>
          <a:ln w="19050">
            <a:solidFill>
              <a:schemeClr val="lt1"/>
            </a:solidFill>
          </a:ln>
          <a:effectLst/>
        </c:spPr>
      </c:pivotFmt>
      <c:pivotFmt>
        <c:idx val="416"/>
        <c:spPr>
          <a:solidFill>
            <a:schemeClr val="accent1"/>
          </a:solidFill>
          <a:ln w="19050">
            <a:solidFill>
              <a:schemeClr val="lt1"/>
            </a:solidFill>
          </a:ln>
          <a:effectLst/>
        </c:spPr>
      </c:pivotFmt>
      <c:pivotFmt>
        <c:idx val="417"/>
        <c:spPr>
          <a:solidFill>
            <a:schemeClr val="accent1"/>
          </a:solidFill>
          <a:ln w="19050">
            <a:solidFill>
              <a:schemeClr val="lt1"/>
            </a:solidFill>
          </a:ln>
          <a:effectLst/>
        </c:spPr>
      </c:pivotFmt>
      <c:pivotFmt>
        <c:idx val="418"/>
        <c:spPr>
          <a:solidFill>
            <a:schemeClr val="accent1"/>
          </a:solidFill>
          <a:ln w="19050">
            <a:solidFill>
              <a:schemeClr val="lt1"/>
            </a:solidFill>
          </a:ln>
          <a:effectLst/>
        </c:spPr>
      </c:pivotFmt>
      <c:pivotFmt>
        <c:idx val="419"/>
        <c:spPr>
          <a:solidFill>
            <a:schemeClr val="accent1"/>
          </a:solidFill>
          <a:ln w="19050">
            <a:solidFill>
              <a:schemeClr val="lt1"/>
            </a:solidFill>
          </a:ln>
          <a:effectLst/>
        </c:spPr>
      </c:pivotFmt>
      <c:pivotFmt>
        <c:idx val="420"/>
        <c:spPr>
          <a:solidFill>
            <a:schemeClr val="accent1"/>
          </a:solidFill>
          <a:ln w="19050">
            <a:solidFill>
              <a:schemeClr val="lt1"/>
            </a:solidFill>
          </a:ln>
          <a:effectLst/>
        </c:spPr>
      </c:pivotFmt>
      <c:pivotFmt>
        <c:idx val="421"/>
        <c:spPr>
          <a:solidFill>
            <a:schemeClr val="accent1"/>
          </a:solidFill>
          <a:ln w="19050">
            <a:solidFill>
              <a:schemeClr val="lt1"/>
            </a:solidFill>
          </a:ln>
          <a:effectLst/>
        </c:spPr>
      </c:pivotFmt>
      <c:pivotFmt>
        <c:idx val="422"/>
        <c:spPr>
          <a:solidFill>
            <a:schemeClr val="accent1"/>
          </a:solidFill>
          <a:ln w="19050">
            <a:solidFill>
              <a:schemeClr val="lt1"/>
            </a:solidFill>
          </a:ln>
          <a:effectLst/>
        </c:spPr>
      </c:pivotFmt>
      <c:pivotFmt>
        <c:idx val="423"/>
        <c:spPr>
          <a:solidFill>
            <a:schemeClr val="accent1"/>
          </a:solidFill>
          <a:ln w="19050">
            <a:solidFill>
              <a:schemeClr val="lt1"/>
            </a:solidFill>
          </a:ln>
          <a:effectLst/>
        </c:spPr>
      </c:pivotFmt>
      <c:pivotFmt>
        <c:idx val="424"/>
        <c:spPr>
          <a:solidFill>
            <a:schemeClr val="accent1"/>
          </a:solidFill>
          <a:ln w="19050">
            <a:solidFill>
              <a:schemeClr val="lt1"/>
            </a:solidFill>
          </a:ln>
          <a:effectLst/>
        </c:spPr>
      </c:pivotFmt>
      <c:pivotFmt>
        <c:idx val="425"/>
        <c:spPr>
          <a:solidFill>
            <a:schemeClr val="accent1"/>
          </a:solidFill>
          <a:ln w="19050">
            <a:solidFill>
              <a:schemeClr val="lt1"/>
            </a:solidFill>
          </a:ln>
          <a:effectLst/>
        </c:spPr>
      </c:pivotFmt>
      <c:pivotFmt>
        <c:idx val="426"/>
        <c:spPr>
          <a:solidFill>
            <a:schemeClr val="accent1"/>
          </a:solidFill>
          <a:ln w="19050">
            <a:solidFill>
              <a:schemeClr val="lt1"/>
            </a:solidFill>
          </a:ln>
          <a:effectLst/>
        </c:spPr>
      </c:pivotFmt>
      <c:pivotFmt>
        <c:idx val="427"/>
        <c:spPr>
          <a:solidFill>
            <a:schemeClr val="accent1"/>
          </a:solidFill>
          <a:ln w="19050">
            <a:solidFill>
              <a:schemeClr val="lt1"/>
            </a:solidFill>
          </a:ln>
          <a:effectLst/>
        </c:spPr>
      </c:pivotFmt>
      <c:pivotFmt>
        <c:idx val="428"/>
        <c:spPr>
          <a:solidFill>
            <a:schemeClr val="accent1"/>
          </a:solidFill>
          <a:ln w="19050">
            <a:solidFill>
              <a:schemeClr val="lt1"/>
            </a:solidFill>
          </a:ln>
          <a:effectLst/>
        </c:spPr>
      </c:pivotFmt>
      <c:pivotFmt>
        <c:idx val="429"/>
        <c:spPr>
          <a:solidFill>
            <a:schemeClr val="accent1"/>
          </a:solidFill>
          <a:ln w="19050">
            <a:solidFill>
              <a:schemeClr val="lt1"/>
            </a:solidFill>
          </a:ln>
          <a:effectLst/>
        </c:spPr>
      </c:pivotFmt>
      <c:pivotFmt>
        <c:idx val="430"/>
        <c:spPr>
          <a:solidFill>
            <a:schemeClr val="accent1"/>
          </a:solidFill>
          <a:ln w="19050">
            <a:solidFill>
              <a:schemeClr val="lt1"/>
            </a:solidFill>
          </a:ln>
          <a:effectLst/>
        </c:spPr>
      </c:pivotFmt>
      <c:pivotFmt>
        <c:idx val="431"/>
        <c:spPr>
          <a:solidFill>
            <a:schemeClr val="accent1"/>
          </a:solidFill>
          <a:ln w="19050">
            <a:solidFill>
              <a:schemeClr val="lt1"/>
            </a:solidFill>
          </a:ln>
          <a:effectLst/>
        </c:spPr>
      </c:pivotFmt>
      <c:pivotFmt>
        <c:idx val="432"/>
        <c:spPr>
          <a:solidFill>
            <a:schemeClr val="accent1"/>
          </a:solidFill>
          <a:ln w="19050">
            <a:solidFill>
              <a:schemeClr val="lt1"/>
            </a:solidFill>
          </a:ln>
          <a:effectLst/>
        </c:spPr>
      </c:pivotFmt>
      <c:pivotFmt>
        <c:idx val="433"/>
        <c:spPr>
          <a:solidFill>
            <a:schemeClr val="accent1"/>
          </a:solidFill>
          <a:ln w="19050">
            <a:solidFill>
              <a:schemeClr val="lt1"/>
            </a:solidFill>
          </a:ln>
          <a:effectLst/>
        </c:spPr>
      </c:pivotFmt>
      <c:pivotFmt>
        <c:idx val="434"/>
        <c:spPr>
          <a:solidFill>
            <a:schemeClr val="accent1"/>
          </a:solidFill>
          <a:ln w="19050">
            <a:solidFill>
              <a:schemeClr val="lt1"/>
            </a:solidFill>
          </a:ln>
          <a:effectLst/>
        </c:spPr>
      </c:pivotFmt>
      <c:pivotFmt>
        <c:idx val="435"/>
        <c:spPr>
          <a:solidFill>
            <a:schemeClr val="accent1"/>
          </a:solidFill>
          <a:ln w="19050">
            <a:solidFill>
              <a:schemeClr val="lt1"/>
            </a:solidFill>
          </a:ln>
          <a:effectLst/>
        </c:spPr>
      </c:pivotFmt>
      <c:pivotFmt>
        <c:idx val="436"/>
        <c:spPr>
          <a:solidFill>
            <a:schemeClr val="accent1"/>
          </a:solidFill>
          <a:ln w="19050">
            <a:solidFill>
              <a:schemeClr val="lt1"/>
            </a:solidFill>
          </a:ln>
          <a:effectLst/>
        </c:spPr>
      </c:pivotFmt>
      <c:pivotFmt>
        <c:idx val="437"/>
        <c:spPr>
          <a:solidFill>
            <a:schemeClr val="accent1"/>
          </a:solidFill>
          <a:ln w="19050">
            <a:solidFill>
              <a:schemeClr val="lt1"/>
            </a:solidFill>
          </a:ln>
          <a:effectLst/>
        </c:spPr>
      </c:pivotFmt>
      <c:pivotFmt>
        <c:idx val="438"/>
        <c:spPr>
          <a:solidFill>
            <a:schemeClr val="accent1"/>
          </a:solidFill>
          <a:ln w="19050">
            <a:solidFill>
              <a:schemeClr val="lt1"/>
            </a:solidFill>
          </a:ln>
          <a:effectLst/>
        </c:spPr>
      </c:pivotFmt>
      <c:pivotFmt>
        <c:idx val="439"/>
        <c:spPr>
          <a:solidFill>
            <a:schemeClr val="accent1"/>
          </a:solidFill>
          <a:ln w="19050">
            <a:solidFill>
              <a:schemeClr val="lt1"/>
            </a:solidFill>
          </a:ln>
          <a:effectLst/>
        </c:spPr>
      </c:pivotFmt>
      <c:pivotFmt>
        <c:idx val="440"/>
        <c:spPr>
          <a:solidFill>
            <a:schemeClr val="accent1"/>
          </a:solidFill>
          <a:ln w="19050">
            <a:solidFill>
              <a:schemeClr val="lt1"/>
            </a:solidFill>
          </a:ln>
          <a:effectLst/>
        </c:spPr>
      </c:pivotFmt>
      <c:pivotFmt>
        <c:idx val="441"/>
        <c:spPr>
          <a:solidFill>
            <a:schemeClr val="accent1"/>
          </a:solidFill>
          <a:ln w="19050">
            <a:solidFill>
              <a:schemeClr val="lt1"/>
            </a:solidFill>
          </a:ln>
          <a:effectLst/>
        </c:spPr>
      </c:pivotFmt>
      <c:pivotFmt>
        <c:idx val="442"/>
        <c:spPr>
          <a:solidFill>
            <a:schemeClr val="accent1"/>
          </a:solidFill>
          <a:ln w="19050">
            <a:solidFill>
              <a:schemeClr val="lt1"/>
            </a:solidFill>
          </a:ln>
          <a:effectLst/>
        </c:spPr>
      </c:pivotFmt>
      <c:pivotFmt>
        <c:idx val="443"/>
        <c:spPr>
          <a:solidFill>
            <a:schemeClr val="accent1"/>
          </a:solidFill>
          <a:ln w="19050">
            <a:solidFill>
              <a:schemeClr val="lt1"/>
            </a:solidFill>
          </a:ln>
          <a:effectLst/>
        </c:spPr>
      </c:pivotFmt>
      <c:pivotFmt>
        <c:idx val="444"/>
        <c:spPr>
          <a:solidFill>
            <a:schemeClr val="accent1"/>
          </a:solidFill>
          <a:ln w="19050">
            <a:solidFill>
              <a:schemeClr val="lt1"/>
            </a:solidFill>
          </a:ln>
          <a:effectLst/>
        </c:spPr>
      </c:pivotFmt>
      <c:pivotFmt>
        <c:idx val="445"/>
        <c:spPr>
          <a:solidFill>
            <a:schemeClr val="accent1"/>
          </a:solidFill>
          <a:ln w="19050">
            <a:solidFill>
              <a:schemeClr val="lt1"/>
            </a:solidFill>
          </a:ln>
          <a:effectLst/>
        </c:spPr>
      </c:pivotFmt>
      <c:pivotFmt>
        <c:idx val="446"/>
        <c:spPr>
          <a:solidFill>
            <a:schemeClr val="accent1"/>
          </a:solidFill>
          <a:ln w="19050">
            <a:solidFill>
              <a:schemeClr val="lt1"/>
            </a:solidFill>
          </a:ln>
          <a:effectLst/>
        </c:spPr>
      </c:pivotFmt>
      <c:pivotFmt>
        <c:idx val="447"/>
        <c:spPr>
          <a:solidFill>
            <a:schemeClr val="accent1"/>
          </a:solidFill>
          <a:ln w="19050">
            <a:solidFill>
              <a:schemeClr val="lt1"/>
            </a:solidFill>
          </a:ln>
          <a:effectLst/>
        </c:spPr>
      </c:pivotFmt>
      <c:pivotFmt>
        <c:idx val="448"/>
        <c:spPr>
          <a:solidFill>
            <a:schemeClr val="accent1"/>
          </a:solidFill>
          <a:ln w="19050">
            <a:solidFill>
              <a:schemeClr val="lt1"/>
            </a:solidFill>
          </a:ln>
          <a:effectLst/>
        </c:spPr>
      </c:pivotFmt>
      <c:pivotFmt>
        <c:idx val="449"/>
        <c:spPr>
          <a:solidFill>
            <a:schemeClr val="accent1"/>
          </a:solidFill>
          <a:ln w="19050">
            <a:solidFill>
              <a:schemeClr val="lt1"/>
            </a:solidFill>
          </a:ln>
          <a:effectLst/>
        </c:spPr>
      </c:pivotFmt>
      <c:pivotFmt>
        <c:idx val="450"/>
        <c:spPr>
          <a:solidFill>
            <a:schemeClr val="accent1"/>
          </a:solidFill>
          <a:ln w="19050">
            <a:solidFill>
              <a:schemeClr val="lt1"/>
            </a:solidFill>
          </a:ln>
          <a:effectLst/>
        </c:spPr>
      </c:pivotFmt>
      <c:pivotFmt>
        <c:idx val="451"/>
        <c:spPr>
          <a:solidFill>
            <a:schemeClr val="accent1"/>
          </a:solidFill>
          <a:ln w="19050">
            <a:solidFill>
              <a:schemeClr val="lt1"/>
            </a:solidFill>
          </a:ln>
          <a:effectLst/>
        </c:spPr>
      </c:pivotFmt>
      <c:pivotFmt>
        <c:idx val="452"/>
        <c:spPr>
          <a:solidFill>
            <a:schemeClr val="accent1"/>
          </a:solidFill>
          <a:ln w="19050">
            <a:solidFill>
              <a:schemeClr val="lt1"/>
            </a:solidFill>
          </a:ln>
          <a:effectLst/>
        </c:spPr>
      </c:pivotFmt>
      <c:pivotFmt>
        <c:idx val="453"/>
        <c:spPr>
          <a:solidFill>
            <a:schemeClr val="accent1"/>
          </a:solidFill>
          <a:ln w="19050">
            <a:solidFill>
              <a:schemeClr val="lt1"/>
            </a:solidFill>
          </a:ln>
          <a:effectLst/>
        </c:spPr>
      </c:pivotFmt>
      <c:pivotFmt>
        <c:idx val="454"/>
        <c:spPr>
          <a:solidFill>
            <a:schemeClr val="accent1"/>
          </a:solidFill>
          <a:ln w="19050">
            <a:solidFill>
              <a:schemeClr val="lt1"/>
            </a:solidFill>
          </a:ln>
          <a:effectLst/>
        </c:spPr>
      </c:pivotFmt>
      <c:pivotFmt>
        <c:idx val="455"/>
        <c:spPr>
          <a:solidFill>
            <a:schemeClr val="accent1"/>
          </a:solidFill>
          <a:ln w="19050">
            <a:solidFill>
              <a:schemeClr val="lt1"/>
            </a:solidFill>
          </a:ln>
          <a:effectLst/>
        </c:spPr>
      </c:pivotFmt>
      <c:pivotFmt>
        <c:idx val="456"/>
        <c:spPr>
          <a:solidFill>
            <a:schemeClr val="accent1"/>
          </a:solidFill>
          <a:ln w="19050">
            <a:solidFill>
              <a:schemeClr val="lt1"/>
            </a:solidFill>
          </a:ln>
          <a:effectLst/>
        </c:spPr>
      </c:pivotFmt>
      <c:pivotFmt>
        <c:idx val="457"/>
        <c:spPr>
          <a:solidFill>
            <a:schemeClr val="accent1"/>
          </a:solidFill>
          <a:ln w="19050">
            <a:solidFill>
              <a:schemeClr val="lt1"/>
            </a:solidFill>
          </a:ln>
          <a:effectLst/>
        </c:spPr>
      </c:pivotFmt>
      <c:pivotFmt>
        <c:idx val="458"/>
        <c:spPr>
          <a:solidFill>
            <a:schemeClr val="accent1"/>
          </a:solidFill>
          <a:ln w="19050">
            <a:solidFill>
              <a:schemeClr val="lt1"/>
            </a:solidFill>
          </a:ln>
          <a:effectLst/>
        </c:spPr>
      </c:pivotFmt>
      <c:pivotFmt>
        <c:idx val="459"/>
        <c:spPr>
          <a:solidFill>
            <a:schemeClr val="accent1"/>
          </a:solidFill>
          <a:ln w="19050">
            <a:solidFill>
              <a:schemeClr val="lt1"/>
            </a:solidFill>
          </a:ln>
          <a:effectLst/>
        </c:spPr>
      </c:pivotFmt>
      <c:pivotFmt>
        <c:idx val="460"/>
        <c:spPr>
          <a:solidFill>
            <a:schemeClr val="accent1"/>
          </a:solidFill>
          <a:ln w="19050">
            <a:solidFill>
              <a:schemeClr val="lt1"/>
            </a:solidFill>
          </a:ln>
          <a:effectLst/>
        </c:spPr>
      </c:pivotFmt>
      <c:pivotFmt>
        <c:idx val="461"/>
        <c:spPr>
          <a:solidFill>
            <a:schemeClr val="accent1"/>
          </a:solidFill>
          <a:ln w="19050">
            <a:solidFill>
              <a:schemeClr val="lt1"/>
            </a:solidFill>
          </a:ln>
          <a:effectLst/>
        </c:spPr>
      </c:pivotFmt>
      <c:pivotFmt>
        <c:idx val="462"/>
        <c:spPr>
          <a:solidFill>
            <a:schemeClr val="accent1"/>
          </a:solidFill>
          <a:ln w="19050">
            <a:solidFill>
              <a:schemeClr val="lt1"/>
            </a:solidFill>
          </a:ln>
          <a:effectLst/>
        </c:spPr>
      </c:pivotFmt>
      <c:pivotFmt>
        <c:idx val="463"/>
        <c:spPr>
          <a:solidFill>
            <a:schemeClr val="accent1"/>
          </a:solidFill>
          <a:ln w="19050">
            <a:solidFill>
              <a:schemeClr val="lt1"/>
            </a:solidFill>
          </a:ln>
          <a:effectLst/>
        </c:spPr>
      </c:pivotFmt>
      <c:pivotFmt>
        <c:idx val="464"/>
        <c:spPr>
          <a:solidFill>
            <a:schemeClr val="accent1"/>
          </a:solidFill>
          <a:ln w="19050">
            <a:solidFill>
              <a:schemeClr val="lt1"/>
            </a:solidFill>
          </a:ln>
          <a:effectLst/>
        </c:spPr>
      </c:pivotFmt>
      <c:pivotFmt>
        <c:idx val="465"/>
        <c:spPr>
          <a:solidFill>
            <a:schemeClr val="accent1"/>
          </a:solidFill>
          <a:ln w="19050">
            <a:solidFill>
              <a:schemeClr val="lt1"/>
            </a:solidFill>
          </a:ln>
          <a:effectLst/>
        </c:spPr>
      </c:pivotFmt>
      <c:pivotFmt>
        <c:idx val="466"/>
        <c:spPr>
          <a:solidFill>
            <a:schemeClr val="accent1"/>
          </a:solidFill>
          <a:ln w="19050">
            <a:solidFill>
              <a:schemeClr val="lt1"/>
            </a:solidFill>
          </a:ln>
          <a:effectLst/>
        </c:spPr>
      </c:pivotFmt>
      <c:pivotFmt>
        <c:idx val="467"/>
        <c:spPr>
          <a:solidFill>
            <a:schemeClr val="accent1"/>
          </a:solidFill>
          <a:ln w="19050">
            <a:solidFill>
              <a:schemeClr val="lt1"/>
            </a:solidFill>
          </a:ln>
          <a:effectLst/>
        </c:spPr>
      </c:pivotFmt>
      <c:pivotFmt>
        <c:idx val="468"/>
        <c:spPr>
          <a:solidFill>
            <a:schemeClr val="accent1"/>
          </a:solidFill>
          <a:ln w="19050">
            <a:solidFill>
              <a:schemeClr val="lt1"/>
            </a:solidFill>
          </a:ln>
          <a:effectLst/>
        </c:spPr>
      </c:pivotFmt>
      <c:pivotFmt>
        <c:idx val="469"/>
        <c:spPr>
          <a:solidFill>
            <a:schemeClr val="accent1"/>
          </a:solidFill>
          <a:ln w="19050">
            <a:solidFill>
              <a:schemeClr val="lt1"/>
            </a:solidFill>
          </a:ln>
          <a:effectLst/>
        </c:spPr>
      </c:pivotFmt>
      <c:pivotFmt>
        <c:idx val="470"/>
        <c:spPr>
          <a:solidFill>
            <a:schemeClr val="accent1"/>
          </a:solidFill>
          <a:ln w="19050">
            <a:solidFill>
              <a:schemeClr val="lt1"/>
            </a:solidFill>
          </a:ln>
          <a:effectLst/>
        </c:spPr>
      </c:pivotFmt>
      <c:pivotFmt>
        <c:idx val="471"/>
        <c:spPr>
          <a:solidFill>
            <a:schemeClr val="accent1"/>
          </a:solidFill>
          <a:ln w="19050">
            <a:solidFill>
              <a:schemeClr val="lt1"/>
            </a:solidFill>
          </a:ln>
          <a:effectLst/>
        </c:spPr>
      </c:pivotFmt>
      <c:pivotFmt>
        <c:idx val="472"/>
        <c:spPr>
          <a:solidFill>
            <a:schemeClr val="accent1"/>
          </a:solidFill>
          <a:ln w="19050">
            <a:solidFill>
              <a:schemeClr val="lt1"/>
            </a:solidFill>
          </a:ln>
          <a:effectLst/>
        </c:spPr>
      </c:pivotFmt>
      <c:pivotFmt>
        <c:idx val="473"/>
        <c:spPr>
          <a:solidFill>
            <a:schemeClr val="accent1"/>
          </a:solidFill>
          <a:ln w="19050">
            <a:solidFill>
              <a:schemeClr val="lt1"/>
            </a:solidFill>
          </a:ln>
          <a:effectLst/>
        </c:spPr>
      </c:pivotFmt>
      <c:pivotFmt>
        <c:idx val="474"/>
        <c:spPr>
          <a:solidFill>
            <a:schemeClr val="accent1"/>
          </a:solidFill>
          <a:ln w="19050">
            <a:solidFill>
              <a:schemeClr val="lt1"/>
            </a:solidFill>
          </a:ln>
          <a:effectLst/>
        </c:spPr>
      </c:pivotFmt>
      <c:pivotFmt>
        <c:idx val="475"/>
        <c:spPr>
          <a:solidFill>
            <a:schemeClr val="accent1"/>
          </a:solidFill>
          <a:ln w="19050">
            <a:solidFill>
              <a:schemeClr val="lt1"/>
            </a:solidFill>
          </a:ln>
          <a:effectLst/>
        </c:spPr>
      </c:pivotFmt>
      <c:pivotFmt>
        <c:idx val="476"/>
        <c:spPr>
          <a:solidFill>
            <a:schemeClr val="accent1"/>
          </a:solidFill>
          <a:ln w="19050">
            <a:solidFill>
              <a:schemeClr val="lt1"/>
            </a:solidFill>
          </a:ln>
          <a:effectLst/>
        </c:spPr>
      </c:pivotFmt>
      <c:pivotFmt>
        <c:idx val="477"/>
        <c:spPr>
          <a:solidFill>
            <a:schemeClr val="accent1"/>
          </a:solidFill>
          <a:ln w="19050">
            <a:solidFill>
              <a:schemeClr val="lt1"/>
            </a:solidFill>
          </a:ln>
          <a:effectLst/>
        </c:spPr>
      </c:pivotFmt>
      <c:pivotFmt>
        <c:idx val="478"/>
        <c:spPr>
          <a:solidFill>
            <a:schemeClr val="accent1"/>
          </a:solidFill>
          <a:ln w="19050">
            <a:solidFill>
              <a:schemeClr val="lt1"/>
            </a:solidFill>
          </a:ln>
          <a:effectLst/>
        </c:spPr>
      </c:pivotFmt>
      <c:pivotFmt>
        <c:idx val="479"/>
        <c:spPr>
          <a:solidFill>
            <a:schemeClr val="accent1"/>
          </a:solidFill>
          <a:ln w="19050">
            <a:solidFill>
              <a:schemeClr val="lt1"/>
            </a:solidFill>
          </a:ln>
          <a:effectLst/>
        </c:spPr>
      </c:pivotFmt>
      <c:pivotFmt>
        <c:idx val="480"/>
        <c:spPr>
          <a:solidFill>
            <a:schemeClr val="accent1"/>
          </a:solidFill>
          <a:ln w="19050">
            <a:solidFill>
              <a:schemeClr val="lt1"/>
            </a:solidFill>
          </a:ln>
          <a:effectLst/>
        </c:spPr>
      </c:pivotFmt>
      <c:pivotFmt>
        <c:idx val="481"/>
        <c:spPr>
          <a:solidFill>
            <a:schemeClr val="accent1"/>
          </a:solidFill>
          <a:ln w="19050">
            <a:solidFill>
              <a:schemeClr val="lt1"/>
            </a:solidFill>
          </a:ln>
          <a:effectLst/>
        </c:spPr>
      </c:pivotFmt>
      <c:pivotFmt>
        <c:idx val="482"/>
        <c:spPr>
          <a:solidFill>
            <a:schemeClr val="accent1"/>
          </a:solidFill>
          <a:ln w="19050">
            <a:solidFill>
              <a:schemeClr val="lt1"/>
            </a:solidFill>
          </a:ln>
          <a:effectLst/>
        </c:spPr>
      </c:pivotFmt>
      <c:pivotFmt>
        <c:idx val="483"/>
        <c:spPr>
          <a:solidFill>
            <a:schemeClr val="accent1"/>
          </a:solidFill>
          <a:ln w="19050">
            <a:solidFill>
              <a:schemeClr val="lt1"/>
            </a:solidFill>
          </a:ln>
          <a:effectLst/>
        </c:spPr>
      </c:pivotFmt>
      <c:pivotFmt>
        <c:idx val="484"/>
        <c:spPr>
          <a:solidFill>
            <a:schemeClr val="accent1"/>
          </a:solidFill>
          <a:ln w="19050">
            <a:solidFill>
              <a:schemeClr val="lt1"/>
            </a:solidFill>
          </a:ln>
          <a:effectLst/>
        </c:spPr>
      </c:pivotFmt>
      <c:pivotFmt>
        <c:idx val="485"/>
        <c:spPr>
          <a:solidFill>
            <a:schemeClr val="accent1"/>
          </a:solidFill>
          <a:ln w="19050">
            <a:solidFill>
              <a:schemeClr val="lt1"/>
            </a:solidFill>
          </a:ln>
          <a:effectLst/>
        </c:spPr>
      </c:pivotFmt>
      <c:pivotFmt>
        <c:idx val="486"/>
        <c:spPr>
          <a:solidFill>
            <a:schemeClr val="accent1"/>
          </a:solidFill>
          <a:ln w="19050">
            <a:solidFill>
              <a:schemeClr val="lt1"/>
            </a:solidFill>
          </a:ln>
          <a:effectLst/>
        </c:spPr>
      </c:pivotFmt>
      <c:pivotFmt>
        <c:idx val="487"/>
        <c:spPr>
          <a:solidFill>
            <a:schemeClr val="accent1"/>
          </a:solidFill>
          <a:ln w="19050">
            <a:solidFill>
              <a:schemeClr val="lt1"/>
            </a:solidFill>
          </a:ln>
          <a:effectLst/>
        </c:spPr>
      </c:pivotFmt>
      <c:pivotFmt>
        <c:idx val="488"/>
        <c:spPr>
          <a:solidFill>
            <a:schemeClr val="accent1"/>
          </a:solidFill>
          <a:ln w="19050">
            <a:solidFill>
              <a:schemeClr val="lt1"/>
            </a:solidFill>
          </a:ln>
          <a:effectLst/>
        </c:spPr>
      </c:pivotFmt>
      <c:pivotFmt>
        <c:idx val="489"/>
        <c:spPr>
          <a:solidFill>
            <a:schemeClr val="accent1"/>
          </a:solidFill>
          <a:ln w="19050">
            <a:solidFill>
              <a:schemeClr val="lt1"/>
            </a:solidFill>
          </a:ln>
          <a:effectLst/>
        </c:spPr>
      </c:pivotFmt>
      <c:pivotFmt>
        <c:idx val="490"/>
        <c:spPr>
          <a:solidFill>
            <a:schemeClr val="accent1"/>
          </a:solidFill>
          <a:ln w="19050">
            <a:solidFill>
              <a:schemeClr val="lt1"/>
            </a:solidFill>
          </a:ln>
          <a:effectLst/>
        </c:spPr>
      </c:pivotFmt>
      <c:pivotFmt>
        <c:idx val="491"/>
        <c:spPr>
          <a:solidFill>
            <a:schemeClr val="accent1"/>
          </a:solidFill>
          <a:ln w="19050">
            <a:solidFill>
              <a:schemeClr val="lt1"/>
            </a:solidFill>
          </a:ln>
          <a:effectLst/>
        </c:spPr>
      </c:pivotFmt>
      <c:pivotFmt>
        <c:idx val="492"/>
        <c:spPr>
          <a:solidFill>
            <a:schemeClr val="accent1"/>
          </a:solidFill>
          <a:ln w="19050">
            <a:solidFill>
              <a:schemeClr val="lt1"/>
            </a:solidFill>
          </a:ln>
          <a:effectLst/>
        </c:spPr>
      </c:pivotFmt>
      <c:pivotFmt>
        <c:idx val="493"/>
        <c:spPr>
          <a:solidFill>
            <a:schemeClr val="accent1"/>
          </a:solidFill>
          <a:ln w="19050">
            <a:solidFill>
              <a:schemeClr val="lt1"/>
            </a:solidFill>
          </a:ln>
          <a:effectLst/>
        </c:spPr>
      </c:pivotFmt>
      <c:pivotFmt>
        <c:idx val="494"/>
        <c:spPr>
          <a:solidFill>
            <a:schemeClr val="accent1"/>
          </a:solidFill>
          <a:ln w="19050">
            <a:solidFill>
              <a:schemeClr val="lt1"/>
            </a:solidFill>
          </a:ln>
          <a:effectLst/>
        </c:spPr>
      </c:pivotFmt>
      <c:pivotFmt>
        <c:idx val="495"/>
        <c:spPr>
          <a:solidFill>
            <a:schemeClr val="accent1"/>
          </a:solidFill>
          <a:ln w="19050">
            <a:solidFill>
              <a:schemeClr val="lt1"/>
            </a:solidFill>
          </a:ln>
          <a:effectLst/>
        </c:spPr>
      </c:pivotFmt>
      <c:pivotFmt>
        <c:idx val="496"/>
        <c:spPr>
          <a:solidFill>
            <a:schemeClr val="accent1"/>
          </a:solidFill>
          <a:ln w="19050">
            <a:solidFill>
              <a:schemeClr val="lt1"/>
            </a:solidFill>
          </a:ln>
          <a:effectLst/>
        </c:spPr>
      </c:pivotFmt>
      <c:pivotFmt>
        <c:idx val="497"/>
        <c:spPr>
          <a:solidFill>
            <a:schemeClr val="accent1"/>
          </a:solidFill>
          <a:ln w="19050">
            <a:solidFill>
              <a:schemeClr val="lt1"/>
            </a:solidFill>
          </a:ln>
          <a:effectLst/>
        </c:spPr>
      </c:pivotFmt>
      <c:pivotFmt>
        <c:idx val="498"/>
        <c:spPr>
          <a:solidFill>
            <a:schemeClr val="accent1"/>
          </a:solidFill>
          <a:ln w="19050">
            <a:solidFill>
              <a:schemeClr val="lt1"/>
            </a:solidFill>
          </a:ln>
          <a:effectLst/>
        </c:spPr>
      </c:pivotFmt>
      <c:pivotFmt>
        <c:idx val="499"/>
        <c:spPr>
          <a:solidFill>
            <a:schemeClr val="accent1"/>
          </a:solidFill>
          <a:ln w="19050">
            <a:solidFill>
              <a:schemeClr val="lt1"/>
            </a:solidFill>
          </a:ln>
          <a:effectLst/>
        </c:spPr>
      </c:pivotFmt>
      <c:pivotFmt>
        <c:idx val="500"/>
        <c:spPr>
          <a:solidFill>
            <a:schemeClr val="accent1"/>
          </a:solidFill>
          <a:ln w="19050">
            <a:solidFill>
              <a:schemeClr val="lt1"/>
            </a:solidFill>
          </a:ln>
          <a:effectLst/>
        </c:spPr>
      </c:pivotFmt>
      <c:pivotFmt>
        <c:idx val="501"/>
        <c:spPr>
          <a:solidFill>
            <a:schemeClr val="accent1"/>
          </a:solidFill>
          <a:ln w="19050">
            <a:solidFill>
              <a:schemeClr val="lt1"/>
            </a:solidFill>
          </a:ln>
          <a:effectLst/>
        </c:spPr>
      </c:pivotFmt>
      <c:pivotFmt>
        <c:idx val="502"/>
        <c:spPr>
          <a:solidFill>
            <a:schemeClr val="accent1"/>
          </a:solidFill>
          <a:ln w="19050">
            <a:solidFill>
              <a:schemeClr val="lt1"/>
            </a:solidFill>
          </a:ln>
          <a:effectLst/>
        </c:spPr>
      </c:pivotFmt>
      <c:pivotFmt>
        <c:idx val="503"/>
        <c:spPr>
          <a:solidFill>
            <a:schemeClr val="accent1"/>
          </a:solidFill>
          <a:ln w="19050">
            <a:solidFill>
              <a:schemeClr val="lt1"/>
            </a:solidFill>
          </a:ln>
          <a:effectLst/>
        </c:spPr>
      </c:pivotFmt>
      <c:pivotFmt>
        <c:idx val="504"/>
        <c:spPr>
          <a:solidFill>
            <a:schemeClr val="accent1"/>
          </a:solidFill>
          <a:ln w="19050">
            <a:solidFill>
              <a:schemeClr val="lt1"/>
            </a:solidFill>
          </a:ln>
          <a:effectLst/>
        </c:spPr>
      </c:pivotFmt>
      <c:pivotFmt>
        <c:idx val="505"/>
        <c:spPr>
          <a:solidFill>
            <a:schemeClr val="accent1"/>
          </a:solidFill>
          <a:ln w="19050">
            <a:solidFill>
              <a:schemeClr val="lt1"/>
            </a:solidFill>
          </a:ln>
          <a:effectLst/>
        </c:spPr>
      </c:pivotFmt>
      <c:pivotFmt>
        <c:idx val="506"/>
        <c:spPr>
          <a:solidFill>
            <a:schemeClr val="accent1"/>
          </a:solidFill>
          <a:ln w="19050">
            <a:solidFill>
              <a:schemeClr val="lt1"/>
            </a:solidFill>
          </a:ln>
          <a:effectLst/>
        </c:spPr>
      </c:pivotFmt>
      <c:pivotFmt>
        <c:idx val="507"/>
        <c:spPr>
          <a:solidFill>
            <a:schemeClr val="accent1"/>
          </a:solidFill>
          <a:ln w="19050">
            <a:solidFill>
              <a:schemeClr val="lt1"/>
            </a:solidFill>
          </a:ln>
          <a:effectLst/>
        </c:spPr>
      </c:pivotFmt>
      <c:pivotFmt>
        <c:idx val="508"/>
        <c:spPr>
          <a:solidFill>
            <a:schemeClr val="accent1"/>
          </a:solidFill>
          <a:ln w="19050">
            <a:solidFill>
              <a:schemeClr val="lt1"/>
            </a:solidFill>
          </a:ln>
          <a:effectLst/>
        </c:spPr>
      </c:pivotFmt>
      <c:pivotFmt>
        <c:idx val="509"/>
        <c:spPr>
          <a:solidFill>
            <a:schemeClr val="accent1"/>
          </a:solidFill>
          <a:ln w="19050">
            <a:solidFill>
              <a:schemeClr val="lt1"/>
            </a:solidFill>
          </a:ln>
          <a:effectLst/>
        </c:spPr>
      </c:pivotFmt>
      <c:pivotFmt>
        <c:idx val="510"/>
        <c:spPr>
          <a:solidFill>
            <a:schemeClr val="accent1"/>
          </a:solidFill>
          <a:ln w="19050">
            <a:solidFill>
              <a:schemeClr val="lt1"/>
            </a:solidFill>
          </a:ln>
          <a:effectLst/>
        </c:spPr>
      </c:pivotFmt>
      <c:pivotFmt>
        <c:idx val="511"/>
        <c:spPr>
          <a:solidFill>
            <a:schemeClr val="accent1"/>
          </a:solidFill>
          <a:ln w="19050">
            <a:solidFill>
              <a:schemeClr val="lt1"/>
            </a:solidFill>
          </a:ln>
          <a:effectLst/>
        </c:spPr>
      </c:pivotFmt>
      <c:pivotFmt>
        <c:idx val="512"/>
        <c:spPr>
          <a:solidFill>
            <a:schemeClr val="accent1"/>
          </a:solidFill>
          <a:ln w="19050">
            <a:solidFill>
              <a:schemeClr val="lt1"/>
            </a:solidFill>
          </a:ln>
          <a:effectLst/>
        </c:spPr>
      </c:pivotFmt>
      <c:pivotFmt>
        <c:idx val="513"/>
        <c:spPr>
          <a:solidFill>
            <a:schemeClr val="accent1"/>
          </a:solidFill>
          <a:ln w="19050">
            <a:solidFill>
              <a:schemeClr val="lt1"/>
            </a:solidFill>
          </a:ln>
          <a:effectLst/>
        </c:spPr>
      </c:pivotFmt>
      <c:pivotFmt>
        <c:idx val="514"/>
        <c:spPr>
          <a:solidFill>
            <a:schemeClr val="accent1"/>
          </a:solidFill>
          <a:ln w="19050">
            <a:solidFill>
              <a:schemeClr val="lt1"/>
            </a:solidFill>
          </a:ln>
          <a:effectLst/>
        </c:spPr>
      </c:pivotFmt>
      <c:pivotFmt>
        <c:idx val="515"/>
        <c:spPr>
          <a:solidFill>
            <a:schemeClr val="accent1"/>
          </a:solidFill>
          <a:ln w="19050">
            <a:solidFill>
              <a:schemeClr val="lt1"/>
            </a:solidFill>
          </a:ln>
          <a:effectLst/>
        </c:spPr>
      </c:pivotFmt>
      <c:pivotFmt>
        <c:idx val="516"/>
        <c:spPr>
          <a:solidFill>
            <a:schemeClr val="accent1"/>
          </a:solidFill>
          <a:ln w="19050">
            <a:solidFill>
              <a:schemeClr val="lt1"/>
            </a:solidFill>
          </a:ln>
          <a:effectLst/>
        </c:spPr>
      </c:pivotFmt>
      <c:pivotFmt>
        <c:idx val="517"/>
        <c:spPr>
          <a:solidFill>
            <a:schemeClr val="accent1"/>
          </a:solidFill>
          <a:ln w="19050">
            <a:solidFill>
              <a:schemeClr val="lt1"/>
            </a:solidFill>
          </a:ln>
          <a:effectLst/>
        </c:spPr>
      </c:pivotFmt>
      <c:pivotFmt>
        <c:idx val="518"/>
        <c:spPr>
          <a:solidFill>
            <a:schemeClr val="accent1"/>
          </a:solidFill>
          <a:ln w="19050">
            <a:solidFill>
              <a:schemeClr val="lt1"/>
            </a:solidFill>
          </a:ln>
          <a:effectLst/>
        </c:spPr>
      </c:pivotFmt>
      <c:pivotFmt>
        <c:idx val="519"/>
        <c:spPr>
          <a:solidFill>
            <a:schemeClr val="accent1"/>
          </a:solidFill>
          <a:ln w="19050">
            <a:solidFill>
              <a:schemeClr val="lt1"/>
            </a:solidFill>
          </a:ln>
          <a:effectLst/>
        </c:spPr>
      </c:pivotFmt>
      <c:pivotFmt>
        <c:idx val="520"/>
        <c:spPr>
          <a:solidFill>
            <a:schemeClr val="accent1"/>
          </a:solidFill>
          <a:ln w="19050">
            <a:solidFill>
              <a:schemeClr val="lt1"/>
            </a:solidFill>
          </a:ln>
          <a:effectLst/>
        </c:spPr>
      </c:pivotFmt>
      <c:pivotFmt>
        <c:idx val="521"/>
        <c:spPr>
          <a:solidFill>
            <a:schemeClr val="accent1"/>
          </a:solidFill>
          <a:ln w="19050">
            <a:solidFill>
              <a:schemeClr val="lt1"/>
            </a:solidFill>
          </a:ln>
          <a:effectLst/>
        </c:spPr>
      </c:pivotFmt>
      <c:pivotFmt>
        <c:idx val="522"/>
        <c:spPr>
          <a:solidFill>
            <a:schemeClr val="accent1"/>
          </a:solidFill>
          <a:ln w="19050">
            <a:solidFill>
              <a:schemeClr val="lt1"/>
            </a:solidFill>
          </a:ln>
          <a:effectLst/>
        </c:spPr>
      </c:pivotFmt>
      <c:pivotFmt>
        <c:idx val="523"/>
        <c:spPr>
          <a:solidFill>
            <a:schemeClr val="accent1"/>
          </a:solidFill>
          <a:ln w="19050">
            <a:solidFill>
              <a:schemeClr val="lt1"/>
            </a:solidFill>
          </a:ln>
          <a:effectLst/>
        </c:spPr>
      </c:pivotFmt>
      <c:pivotFmt>
        <c:idx val="524"/>
        <c:spPr>
          <a:solidFill>
            <a:schemeClr val="accent1"/>
          </a:solidFill>
          <a:ln w="19050">
            <a:solidFill>
              <a:schemeClr val="lt1"/>
            </a:solidFill>
          </a:ln>
          <a:effectLst/>
        </c:spPr>
      </c:pivotFmt>
      <c:pivotFmt>
        <c:idx val="525"/>
        <c:spPr>
          <a:solidFill>
            <a:schemeClr val="accent1"/>
          </a:solidFill>
          <a:ln w="19050">
            <a:solidFill>
              <a:schemeClr val="lt1"/>
            </a:solidFill>
          </a:ln>
          <a:effectLst/>
        </c:spPr>
      </c:pivotFmt>
      <c:pivotFmt>
        <c:idx val="526"/>
        <c:spPr>
          <a:solidFill>
            <a:schemeClr val="accent1"/>
          </a:solidFill>
          <a:ln w="19050">
            <a:solidFill>
              <a:schemeClr val="lt1"/>
            </a:solidFill>
          </a:ln>
          <a:effectLst/>
        </c:spPr>
      </c:pivotFmt>
      <c:pivotFmt>
        <c:idx val="527"/>
        <c:spPr>
          <a:solidFill>
            <a:schemeClr val="accent1"/>
          </a:solidFill>
          <a:ln w="19050">
            <a:solidFill>
              <a:schemeClr val="lt1"/>
            </a:solidFill>
          </a:ln>
          <a:effectLst/>
        </c:spPr>
      </c:pivotFmt>
      <c:pivotFmt>
        <c:idx val="528"/>
        <c:spPr>
          <a:solidFill>
            <a:schemeClr val="accent1"/>
          </a:solidFill>
          <a:ln w="19050">
            <a:solidFill>
              <a:schemeClr val="lt1"/>
            </a:solidFill>
          </a:ln>
          <a:effectLst/>
        </c:spPr>
      </c:pivotFmt>
      <c:pivotFmt>
        <c:idx val="529"/>
        <c:spPr>
          <a:solidFill>
            <a:schemeClr val="accent1"/>
          </a:solidFill>
          <a:ln w="19050">
            <a:solidFill>
              <a:schemeClr val="lt1"/>
            </a:solidFill>
          </a:ln>
          <a:effectLst/>
        </c:spPr>
      </c:pivotFmt>
      <c:pivotFmt>
        <c:idx val="530"/>
        <c:spPr>
          <a:solidFill>
            <a:schemeClr val="accent1"/>
          </a:solidFill>
          <a:ln w="19050">
            <a:solidFill>
              <a:schemeClr val="lt1"/>
            </a:solidFill>
          </a:ln>
          <a:effectLst/>
        </c:spPr>
      </c:pivotFmt>
      <c:pivotFmt>
        <c:idx val="531"/>
        <c:spPr>
          <a:solidFill>
            <a:schemeClr val="accent1"/>
          </a:solidFill>
          <a:ln w="19050">
            <a:solidFill>
              <a:schemeClr val="lt1"/>
            </a:solidFill>
          </a:ln>
          <a:effectLst/>
        </c:spPr>
      </c:pivotFmt>
      <c:pivotFmt>
        <c:idx val="532"/>
        <c:spPr>
          <a:solidFill>
            <a:schemeClr val="accent1"/>
          </a:solidFill>
          <a:ln w="19050">
            <a:solidFill>
              <a:schemeClr val="lt1"/>
            </a:solidFill>
          </a:ln>
          <a:effectLst/>
        </c:spPr>
      </c:pivotFmt>
      <c:pivotFmt>
        <c:idx val="533"/>
        <c:spPr>
          <a:solidFill>
            <a:schemeClr val="accent1"/>
          </a:solidFill>
          <a:ln w="19050">
            <a:solidFill>
              <a:schemeClr val="lt1"/>
            </a:solidFill>
          </a:ln>
          <a:effectLst/>
        </c:spPr>
      </c:pivotFmt>
      <c:pivotFmt>
        <c:idx val="534"/>
        <c:spPr>
          <a:solidFill>
            <a:schemeClr val="accent1"/>
          </a:solidFill>
          <a:ln w="19050">
            <a:solidFill>
              <a:schemeClr val="lt1"/>
            </a:solidFill>
          </a:ln>
          <a:effectLst/>
        </c:spPr>
      </c:pivotFmt>
      <c:pivotFmt>
        <c:idx val="535"/>
        <c:spPr>
          <a:solidFill>
            <a:schemeClr val="accent1"/>
          </a:solidFill>
          <a:ln w="19050">
            <a:solidFill>
              <a:schemeClr val="lt1"/>
            </a:solidFill>
          </a:ln>
          <a:effectLst/>
        </c:spPr>
      </c:pivotFmt>
      <c:pivotFmt>
        <c:idx val="536"/>
        <c:spPr>
          <a:solidFill>
            <a:schemeClr val="accent1"/>
          </a:solidFill>
          <a:ln w="19050">
            <a:solidFill>
              <a:schemeClr val="lt1"/>
            </a:solidFill>
          </a:ln>
          <a:effectLst/>
        </c:spPr>
      </c:pivotFmt>
      <c:pivotFmt>
        <c:idx val="537"/>
        <c:spPr>
          <a:solidFill>
            <a:schemeClr val="accent1"/>
          </a:solidFill>
          <a:ln w="19050">
            <a:solidFill>
              <a:schemeClr val="lt1"/>
            </a:solidFill>
          </a:ln>
          <a:effectLst/>
        </c:spPr>
      </c:pivotFmt>
      <c:pivotFmt>
        <c:idx val="538"/>
        <c:spPr>
          <a:solidFill>
            <a:schemeClr val="accent1"/>
          </a:solidFill>
          <a:ln w="19050">
            <a:solidFill>
              <a:schemeClr val="lt1"/>
            </a:solidFill>
          </a:ln>
          <a:effectLst/>
        </c:spPr>
      </c:pivotFmt>
      <c:pivotFmt>
        <c:idx val="539"/>
        <c:spPr>
          <a:solidFill>
            <a:schemeClr val="accent1"/>
          </a:solidFill>
          <a:ln w="19050">
            <a:solidFill>
              <a:schemeClr val="lt1"/>
            </a:solidFill>
          </a:ln>
          <a:effectLst/>
        </c:spPr>
      </c:pivotFmt>
      <c:pivotFmt>
        <c:idx val="540"/>
        <c:spPr>
          <a:solidFill>
            <a:schemeClr val="accent1"/>
          </a:solidFill>
          <a:ln w="19050">
            <a:solidFill>
              <a:schemeClr val="lt1"/>
            </a:solidFill>
          </a:ln>
          <a:effectLst/>
        </c:spPr>
      </c:pivotFmt>
      <c:pivotFmt>
        <c:idx val="541"/>
        <c:spPr>
          <a:solidFill>
            <a:schemeClr val="accent1"/>
          </a:solidFill>
          <a:ln w="19050">
            <a:solidFill>
              <a:schemeClr val="lt1"/>
            </a:solidFill>
          </a:ln>
          <a:effectLst/>
        </c:spPr>
      </c:pivotFmt>
      <c:pivotFmt>
        <c:idx val="542"/>
        <c:spPr>
          <a:solidFill>
            <a:schemeClr val="accent1"/>
          </a:solidFill>
          <a:ln w="19050">
            <a:solidFill>
              <a:schemeClr val="lt1"/>
            </a:solidFill>
          </a:ln>
          <a:effectLst/>
        </c:spPr>
      </c:pivotFmt>
      <c:pivotFmt>
        <c:idx val="543"/>
        <c:spPr>
          <a:solidFill>
            <a:schemeClr val="accent1"/>
          </a:solidFill>
          <a:ln w="19050">
            <a:solidFill>
              <a:schemeClr val="lt1"/>
            </a:solidFill>
          </a:ln>
          <a:effectLst/>
        </c:spPr>
      </c:pivotFmt>
      <c:pivotFmt>
        <c:idx val="544"/>
        <c:spPr>
          <a:solidFill>
            <a:schemeClr val="accent1"/>
          </a:solidFill>
          <a:ln w="19050">
            <a:solidFill>
              <a:schemeClr val="lt1"/>
            </a:solidFill>
          </a:ln>
          <a:effectLst/>
        </c:spPr>
      </c:pivotFmt>
      <c:pivotFmt>
        <c:idx val="545"/>
        <c:spPr>
          <a:solidFill>
            <a:schemeClr val="accent1"/>
          </a:solidFill>
          <a:ln w="19050">
            <a:solidFill>
              <a:schemeClr val="lt1"/>
            </a:solidFill>
          </a:ln>
          <a:effectLst/>
        </c:spPr>
      </c:pivotFmt>
      <c:pivotFmt>
        <c:idx val="546"/>
        <c:spPr>
          <a:solidFill>
            <a:schemeClr val="accent1"/>
          </a:solidFill>
          <a:ln w="19050">
            <a:solidFill>
              <a:schemeClr val="lt1"/>
            </a:solidFill>
          </a:ln>
          <a:effectLst/>
        </c:spPr>
      </c:pivotFmt>
      <c:pivotFmt>
        <c:idx val="547"/>
        <c:spPr>
          <a:solidFill>
            <a:schemeClr val="accent1"/>
          </a:solidFill>
          <a:ln w="19050">
            <a:solidFill>
              <a:schemeClr val="lt1"/>
            </a:solidFill>
          </a:ln>
          <a:effectLst/>
        </c:spPr>
      </c:pivotFmt>
      <c:pivotFmt>
        <c:idx val="548"/>
        <c:spPr>
          <a:solidFill>
            <a:schemeClr val="accent1"/>
          </a:solidFill>
          <a:ln w="19050">
            <a:solidFill>
              <a:schemeClr val="lt1"/>
            </a:solidFill>
          </a:ln>
          <a:effectLst/>
        </c:spPr>
      </c:pivotFmt>
      <c:pivotFmt>
        <c:idx val="549"/>
        <c:spPr>
          <a:solidFill>
            <a:schemeClr val="accent1"/>
          </a:solidFill>
          <a:ln w="19050">
            <a:solidFill>
              <a:schemeClr val="lt1"/>
            </a:solidFill>
          </a:ln>
          <a:effectLst/>
        </c:spPr>
      </c:pivotFmt>
      <c:pivotFmt>
        <c:idx val="550"/>
        <c:spPr>
          <a:solidFill>
            <a:schemeClr val="accent1"/>
          </a:solidFill>
          <a:ln w="19050">
            <a:solidFill>
              <a:schemeClr val="lt1"/>
            </a:solidFill>
          </a:ln>
          <a:effectLst/>
        </c:spPr>
      </c:pivotFmt>
      <c:pivotFmt>
        <c:idx val="551"/>
        <c:spPr>
          <a:solidFill>
            <a:schemeClr val="accent1"/>
          </a:solidFill>
          <a:ln w="19050">
            <a:solidFill>
              <a:schemeClr val="lt1"/>
            </a:solidFill>
          </a:ln>
          <a:effectLst/>
        </c:spPr>
      </c:pivotFmt>
      <c:pivotFmt>
        <c:idx val="552"/>
        <c:spPr>
          <a:solidFill>
            <a:schemeClr val="accent1"/>
          </a:solidFill>
          <a:ln w="19050">
            <a:solidFill>
              <a:schemeClr val="lt1"/>
            </a:solidFill>
          </a:ln>
          <a:effectLst/>
        </c:spPr>
      </c:pivotFmt>
      <c:pivotFmt>
        <c:idx val="553"/>
        <c:spPr>
          <a:solidFill>
            <a:schemeClr val="accent1"/>
          </a:solidFill>
          <a:ln w="19050">
            <a:solidFill>
              <a:schemeClr val="lt1"/>
            </a:solidFill>
          </a:ln>
          <a:effectLst/>
        </c:spPr>
      </c:pivotFmt>
      <c:pivotFmt>
        <c:idx val="554"/>
        <c:spPr>
          <a:solidFill>
            <a:schemeClr val="accent1"/>
          </a:solidFill>
          <a:ln w="19050">
            <a:solidFill>
              <a:schemeClr val="lt1"/>
            </a:solidFill>
          </a:ln>
          <a:effectLst/>
        </c:spPr>
      </c:pivotFmt>
      <c:pivotFmt>
        <c:idx val="555"/>
        <c:spPr>
          <a:solidFill>
            <a:schemeClr val="accent1"/>
          </a:solidFill>
          <a:ln w="19050">
            <a:solidFill>
              <a:schemeClr val="lt1"/>
            </a:solidFill>
          </a:ln>
          <a:effectLst/>
        </c:spPr>
      </c:pivotFmt>
      <c:pivotFmt>
        <c:idx val="556"/>
        <c:spPr>
          <a:solidFill>
            <a:schemeClr val="accent1"/>
          </a:solidFill>
          <a:ln w="19050">
            <a:solidFill>
              <a:schemeClr val="lt1"/>
            </a:solidFill>
          </a:ln>
          <a:effectLst/>
        </c:spPr>
      </c:pivotFmt>
      <c:pivotFmt>
        <c:idx val="557"/>
        <c:spPr>
          <a:solidFill>
            <a:schemeClr val="accent1"/>
          </a:solidFill>
          <a:ln w="19050">
            <a:solidFill>
              <a:schemeClr val="lt1"/>
            </a:solidFill>
          </a:ln>
          <a:effectLst/>
        </c:spPr>
      </c:pivotFmt>
      <c:pivotFmt>
        <c:idx val="558"/>
        <c:spPr>
          <a:solidFill>
            <a:schemeClr val="accent1"/>
          </a:solidFill>
          <a:ln w="19050">
            <a:solidFill>
              <a:schemeClr val="lt1"/>
            </a:solidFill>
          </a:ln>
          <a:effectLst/>
        </c:spPr>
      </c:pivotFmt>
      <c:pivotFmt>
        <c:idx val="559"/>
        <c:spPr>
          <a:solidFill>
            <a:schemeClr val="accent1"/>
          </a:solidFill>
          <a:ln w="19050">
            <a:solidFill>
              <a:schemeClr val="lt1"/>
            </a:solidFill>
          </a:ln>
          <a:effectLst/>
        </c:spPr>
      </c:pivotFmt>
      <c:pivotFmt>
        <c:idx val="560"/>
        <c:spPr>
          <a:solidFill>
            <a:schemeClr val="accent1"/>
          </a:solidFill>
          <a:ln w="19050">
            <a:solidFill>
              <a:schemeClr val="lt1"/>
            </a:solidFill>
          </a:ln>
          <a:effectLst/>
        </c:spPr>
      </c:pivotFmt>
      <c:pivotFmt>
        <c:idx val="561"/>
        <c:spPr>
          <a:solidFill>
            <a:schemeClr val="accent1"/>
          </a:solidFill>
          <a:ln w="19050">
            <a:solidFill>
              <a:schemeClr val="lt1"/>
            </a:solidFill>
          </a:ln>
          <a:effectLst/>
        </c:spPr>
      </c:pivotFmt>
      <c:pivotFmt>
        <c:idx val="562"/>
        <c:spPr>
          <a:solidFill>
            <a:schemeClr val="accent1"/>
          </a:solidFill>
          <a:ln w="19050">
            <a:solidFill>
              <a:schemeClr val="lt1"/>
            </a:solidFill>
          </a:ln>
          <a:effectLst/>
        </c:spPr>
      </c:pivotFmt>
      <c:pivotFmt>
        <c:idx val="563"/>
        <c:spPr>
          <a:solidFill>
            <a:schemeClr val="accent1"/>
          </a:solidFill>
          <a:ln w="19050">
            <a:solidFill>
              <a:schemeClr val="lt1"/>
            </a:solidFill>
          </a:ln>
          <a:effectLst/>
        </c:spPr>
      </c:pivotFmt>
      <c:pivotFmt>
        <c:idx val="564"/>
        <c:spPr>
          <a:solidFill>
            <a:schemeClr val="accent1"/>
          </a:solidFill>
          <a:ln w="19050">
            <a:solidFill>
              <a:schemeClr val="lt1"/>
            </a:solidFill>
          </a:ln>
          <a:effectLst/>
        </c:spPr>
      </c:pivotFmt>
      <c:pivotFmt>
        <c:idx val="565"/>
        <c:spPr>
          <a:solidFill>
            <a:schemeClr val="accent1"/>
          </a:solidFill>
          <a:ln w="19050">
            <a:solidFill>
              <a:schemeClr val="lt1"/>
            </a:solidFill>
          </a:ln>
          <a:effectLst/>
        </c:spPr>
      </c:pivotFmt>
      <c:pivotFmt>
        <c:idx val="566"/>
        <c:spPr>
          <a:solidFill>
            <a:schemeClr val="accent1"/>
          </a:solidFill>
          <a:ln w="19050">
            <a:solidFill>
              <a:schemeClr val="lt1"/>
            </a:solidFill>
          </a:ln>
          <a:effectLst/>
        </c:spPr>
      </c:pivotFmt>
      <c:pivotFmt>
        <c:idx val="567"/>
        <c:spPr>
          <a:solidFill>
            <a:schemeClr val="accent1"/>
          </a:solidFill>
          <a:ln w="19050">
            <a:solidFill>
              <a:schemeClr val="lt1"/>
            </a:solidFill>
          </a:ln>
          <a:effectLst/>
        </c:spPr>
      </c:pivotFmt>
      <c:pivotFmt>
        <c:idx val="568"/>
        <c:spPr>
          <a:solidFill>
            <a:schemeClr val="accent1"/>
          </a:solidFill>
          <a:ln w="19050">
            <a:solidFill>
              <a:schemeClr val="lt1"/>
            </a:solidFill>
          </a:ln>
          <a:effectLst/>
        </c:spPr>
      </c:pivotFmt>
      <c:pivotFmt>
        <c:idx val="569"/>
        <c:spPr>
          <a:solidFill>
            <a:schemeClr val="accent1"/>
          </a:solidFill>
          <a:ln w="19050">
            <a:solidFill>
              <a:schemeClr val="lt1"/>
            </a:solidFill>
          </a:ln>
          <a:effectLst/>
        </c:spPr>
      </c:pivotFmt>
      <c:pivotFmt>
        <c:idx val="570"/>
        <c:spPr>
          <a:solidFill>
            <a:schemeClr val="accent1"/>
          </a:solidFill>
          <a:ln w="19050">
            <a:solidFill>
              <a:schemeClr val="lt1"/>
            </a:solidFill>
          </a:ln>
          <a:effectLst/>
        </c:spPr>
      </c:pivotFmt>
      <c:pivotFmt>
        <c:idx val="571"/>
        <c:spPr>
          <a:solidFill>
            <a:schemeClr val="accent1"/>
          </a:solidFill>
          <a:ln w="19050">
            <a:solidFill>
              <a:schemeClr val="lt1"/>
            </a:solidFill>
          </a:ln>
          <a:effectLst/>
        </c:spPr>
      </c:pivotFmt>
      <c:pivotFmt>
        <c:idx val="572"/>
        <c:spPr>
          <a:solidFill>
            <a:schemeClr val="accent1"/>
          </a:solidFill>
          <a:ln w="19050">
            <a:solidFill>
              <a:schemeClr val="lt1"/>
            </a:solidFill>
          </a:ln>
          <a:effectLst/>
        </c:spPr>
      </c:pivotFmt>
      <c:pivotFmt>
        <c:idx val="573"/>
        <c:spPr>
          <a:solidFill>
            <a:schemeClr val="accent1"/>
          </a:solidFill>
          <a:ln w="19050">
            <a:solidFill>
              <a:schemeClr val="lt1"/>
            </a:solidFill>
          </a:ln>
          <a:effectLst/>
        </c:spPr>
      </c:pivotFmt>
      <c:pivotFmt>
        <c:idx val="574"/>
        <c:spPr>
          <a:solidFill>
            <a:schemeClr val="accent1"/>
          </a:solidFill>
          <a:ln w="19050">
            <a:solidFill>
              <a:schemeClr val="lt1"/>
            </a:solidFill>
          </a:ln>
          <a:effectLst/>
        </c:spPr>
      </c:pivotFmt>
      <c:pivotFmt>
        <c:idx val="575"/>
        <c:spPr>
          <a:solidFill>
            <a:schemeClr val="accent1"/>
          </a:solidFill>
          <a:ln w="19050">
            <a:solidFill>
              <a:schemeClr val="lt1"/>
            </a:solidFill>
          </a:ln>
          <a:effectLst/>
        </c:spPr>
      </c:pivotFmt>
      <c:pivotFmt>
        <c:idx val="576"/>
        <c:spPr>
          <a:solidFill>
            <a:schemeClr val="accent1"/>
          </a:solidFill>
          <a:ln w="19050">
            <a:solidFill>
              <a:schemeClr val="lt1"/>
            </a:solidFill>
          </a:ln>
          <a:effectLst/>
        </c:spPr>
      </c:pivotFmt>
      <c:pivotFmt>
        <c:idx val="577"/>
        <c:spPr>
          <a:solidFill>
            <a:schemeClr val="accent1"/>
          </a:solidFill>
          <a:ln w="19050">
            <a:solidFill>
              <a:schemeClr val="lt1"/>
            </a:solidFill>
          </a:ln>
          <a:effectLst/>
        </c:spPr>
      </c:pivotFmt>
      <c:pivotFmt>
        <c:idx val="578"/>
        <c:spPr>
          <a:solidFill>
            <a:schemeClr val="accent1"/>
          </a:solidFill>
          <a:ln w="19050">
            <a:solidFill>
              <a:schemeClr val="lt1"/>
            </a:solidFill>
          </a:ln>
          <a:effectLst/>
        </c:spPr>
      </c:pivotFmt>
      <c:pivotFmt>
        <c:idx val="579"/>
        <c:spPr>
          <a:solidFill>
            <a:schemeClr val="accent1"/>
          </a:solidFill>
          <a:ln w="19050">
            <a:solidFill>
              <a:schemeClr val="lt1"/>
            </a:solidFill>
          </a:ln>
          <a:effectLst/>
        </c:spPr>
      </c:pivotFmt>
      <c:pivotFmt>
        <c:idx val="580"/>
        <c:spPr>
          <a:solidFill>
            <a:schemeClr val="accent1"/>
          </a:solidFill>
          <a:ln w="19050">
            <a:solidFill>
              <a:schemeClr val="lt1"/>
            </a:solidFill>
          </a:ln>
          <a:effectLst/>
        </c:spPr>
      </c:pivotFmt>
      <c:pivotFmt>
        <c:idx val="581"/>
        <c:spPr>
          <a:solidFill>
            <a:schemeClr val="accent1"/>
          </a:solidFill>
          <a:ln w="19050">
            <a:solidFill>
              <a:schemeClr val="lt1"/>
            </a:solidFill>
          </a:ln>
          <a:effectLst/>
        </c:spPr>
      </c:pivotFmt>
      <c:pivotFmt>
        <c:idx val="582"/>
        <c:spPr>
          <a:solidFill>
            <a:schemeClr val="accent1"/>
          </a:solidFill>
          <a:ln w="19050">
            <a:solidFill>
              <a:schemeClr val="lt1"/>
            </a:solidFill>
          </a:ln>
          <a:effectLst/>
        </c:spPr>
      </c:pivotFmt>
      <c:pivotFmt>
        <c:idx val="583"/>
        <c:spPr>
          <a:solidFill>
            <a:schemeClr val="accent1"/>
          </a:solidFill>
          <a:ln w="19050">
            <a:solidFill>
              <a:schemeClr val="lt1"/>
            </a:solidFill>
          </a:ln>
          <a:effectLst/>
        </c:spPr>
      </c:pivotFmt>
      <c:pivotFmt>
        <c:idx val="584"/>
        <c:spPr>
          <a:solidFill>
            <a:schemeClr val="accent1"/>
          </a:solidFill>
          <a:ln w="19050">
            <a:solidFill>
              <a:schemeClr val="lt1"/>
            </a:solidFill>
          </a:ln>
          <a:effectLst/>
        </c:spPr>
      </c:pivotFmt>
      <c:pivotFmt>
        <c:idx val="585"/>
        <c:spPr>
          <a:solidFill>
            <a:schemeClr val="accent1"/>
          </a:solidFill>
          <a:ln w="19050">
            <a:solidFill>
              <a:schemeClr val="lt1"/>
            </a:solidFill>
          </a:ln>
          <a:effectLst/>
        </c:spPr>
      </c:pivotFmt>
      <c:pivotFmt>
        <c:idx val="586"/>
        <c:spPr>
          <a:solidFill>
            <a:schemeClr val="accent1"/>
          </a:solidFill>
          <a:ln w="19050">
            <a:solidFill>
              <a:schemeClr val="lt1"/>
            </a:solidFill>
          </a:ln>
          <a:effectLst/>
        </c:spPr>
      </c:pivotFmt>
      <c:pivotFmt>
        <c:idx val="587"/>
        <c:spPr>
          <a:solidFill>
            <a:schemeClr val="accent1"/>
          </a:solidFill>
          <a:ln w="19050">
            <a:solidFill>
              <a:schemeClr val="lt1"/>
            </a:solidFill>
          </a:ln>
          <a:effectLst/>
        </c:spPr>
      </c:pivotFmt>
      <c:pivotFmt>
        <c:idx val="588"/>
        <c:spPr>
          <a:solidFill>
            <a:schemeClr val="accent1"/>
          </a:solidFill>
          <a:ln w="19050">
            <a:solidFill>
              <a:schemeClr val="lt1"/>
            </a:solidFill>
          </a:ln>
          <a:effectLst/>
        </c:spPr>
      </c:pivotFmt>
      <c:pivotFmt>
        <c:idx val="589"/>
        <c:spPr>
          <a:solidFill>
            <a:schemeClr val="accent1"/>
          </a:solidFill>
          <a:ln w="19050">
            <a:solidFill>
              <a:schemeClr val="lt1"/>
            </a:solidFill>
          </a:ln>
          <a:effectLst/>
        </c:spPr>
      </c:pivotFmt>
      <c:pivotFmt>
        <c:idx val="590"/>
        <c:spPr>
          <a:solidFill>
            <a:schemeClr val="accent1"/>
          </a:solidFill>
          <a:ln w="19050">
            <a:solidFill>
              <a:schemeClr val="lt1"/>
            </a:solidFill>
          </a:ln>
          <a:effectLst/>
        </c:spPr>
      </c:pivotFmt>
      <c:pivotFmt>
        <c:idx val="591"/>
        <c:spPr>
          <a:solidFill>
            <a:schemeClr val="accent1"/>
          </a:solidFill>
          <a:ln w="19050">
            <a:solidFill>
              <a:schemeClr val="lt1"/>
            </a:solidFill>
          </a:ln>
          <a:effectLst/>
        </c:spPr>
      </c:pivotFmt>
      <c:pivotFmt>
        <c:idx val="592"/>
        <c:spPr>
          <a:solidFill>
            <a:schemeClr val="accent1"/>
          </a:solidFill>
          <a:ln w="19050">
            <a:solidFill>
              <a:schemeClr val="lt1"/>
            </a:solidFill>
          </a:ln>
          <a:effectLst/>
        </c:spPr>
      </c:pivotFmt>
      <c:pivotFmt>
        <c:idx val="593"/>
        <c:spPr>
          <a:solidFill>
            <a:schemeClr val="accent1"/>
          </a:solidFill>
          <a:ln w="19050">
            <a:solidFill>
              <a:schemeClr val="lt1"/>
            </a:solidFill>
          </a:ln>
          <a:effectLst/>
        </c:spPr>
      </c:pivotFmt>
      <c:pivotFmt>
        <c:idx val="594"/>
        <c:spPr>
          <a:solidFill>
            <a:schemeClr val="accent1"/>
          </a:solidFill>
          <a:ln w="19050">
            <a:solidFill>
              <a:schemeClr val="lt1"/>
            </a:solidFill>
          </a:ln>
          <a:effectLst/>
        </c:spPr>
      </c:pivotFmt>
      <c:pivotFmt>
        <c:idx val="595"/>
        <c:spPr>
          <a:solidFill>
            <a:schemeClr val="accent1"/>
          </a:solidFill>
          <a:ln w="19050">
            <a:solidFill>
              <a:schemeClr val="lt1"/>
            </a:solidFill>
          </a:ln>
          <a:effectLst/>
        </c:spPr>
      </c:pivotFmt>
      <c:pivotFmt>
        <c:idx val="596"/>
        <c:spPr>
          <a:solidFill>
            <a:schemeClr val="accent1"/>
          </a:solidFill>
          <a:ln w="19050">
            <a:solidFill>
              <a:schemeClr val="lt1"/>
            </a:solidFill>
          </a:ln>
          <a:effectLst/>
        </c:spPr>
      </c:pivotFmt>
      <c:pivotFmt>
        <c:idx val="597"/>
        <c:spPr>
          <a:solidFill>
            <a:schemeClr val="accent1"/>
          </a:solidFill>
          <a:ln w="19050">
            <a:solidFill>
              <a:schemeClr val="lt1"/>
            </a:solidFill>
          </a:ln>
          <a:effectLst/>
        </c:spPr>
      </c:pivotFmt>
      <c:pivotFmt>
        <c:idx val="598"/>
        <c:spPr>
          <a:solidFill>
            <a:schemeClr val="accent1"/>
          </a:solidFill>
          <a:ln w="19050">
            <a:solidFill>
              <a:schemeClr val="lt1"/>
            </a:solidFill>
          </a:ln>
          <a:effectLst/>
        </c:spPr>
      </c:pivotFmt>
      <c:pivotFmt>
        <c:idx val="599"/>
        <c:spPr>
          <a:solidFill>
            <a:schemeClr val="accent1"/>
          </a:solidFill>
          <a:ln w="19050">
            <a:solidFill>
              <a:schemeClr val="lt1"/>
            </a:solidFill>
          </a:ln>
          <a:effectLst/>
        </c:spPr>
      </c:pivotFmt>
      <c:pivotFmt>
        <c:idx val="600"/>
        <c:spPr>
          <a:solidFill>
            <a:schemeClr val="accent1"/>
          </a:solidFill>
          <a:ln w="19050">
            <a:solidFill>
              <a:schemeClr val="lt1"/>
            </a:solidFill>
          </a:ln>
          <a:effectLst/>
        </c:spPr>
      </c:pivotFmt>
      <c:pivotFmt>
        <c:idx val="601"/>
        <c:spPr>
          <a:solidFill>
            <a:schemeClr val="accent1"/>
          </a:solidFill>
          <a:ln w="19050">
            <a:solidFill>
              <a:schemeClr val="lt1"/>
            </a:solidFill>
          </a:ln>
          <a:effectLst/>
        </c:spPr>
      </c:pivotFmt>
      <c:pivotFmt>
        <c:idx val="602"/>
        <c:spPr>
          <a:solidFill>
            <a:schemeClr val="accent1"/>
          </a:solidFill>
          <a:ln w="19050">
            <a:solidFill>
              <a:schemeClr val="lt1"/>
            </a:solidFill>
          </a:ln>
          <a:effectLst/>
        </c:spPr>
      </c:pivotFmt>
      <c:pivotFmt>
        <c:idx val="603"/>
        <c:spPr>
          <a:solidFill>
            <a:schemeClr val="accent1"/>
          </a:solidFill>
          <a:ln w="19050">
            <a:solidFill>
              <a:schemeClr val="lt1"/>
            </a:solidFill>
          </a:ln>
          <a:effectLst/>
        </c:spPr>
      </c:pivotFmt>
      <c:pivotFmt>
        <c:idx val="604"/>
        <c:spPr>
          <a:solidFill>
            <a:schemeClr val="accent1"/>
          </a:solidFill>
          <a:ln w="19050">
            <a:solidFill>
              <a:schemeClr val="lt1"/>
            </a:solidFill>
          </a:ln>
          <a:effectLst/>
        </c:spPr>
      </c:pivotFmt>
      <c:pivotFmt>
        <c:idx val="605"/>
        <c:spPr>
          <a:solidFill>
            <a:schemeClr val="accent1"/>
          </a:solidFill>
          <a:ln w="19050">
            <a:solidFill>
              <a:schemeClr val="lt1"/>
            </a:solidFill>
          </a:ln>
          <a:effectLst/>
        </c:spPr>
      </c:pivotFmt>
      <c:pivotFmt>
        <c:idx val="606"/>
        <c:spPr>
          <a:solidFill>
            <a:schemeClr val="accent1"/>
          </a:solidFill>
          <a:ln w="19050">
            <a:solidFill>
              <a:schemeClr val="lt1"/>
            </a:solidFill>
          </a:ln>
          <a:effectLst/>
        </c:spPr>
      </c:pivotFmt>
      <c:pivotFmt>
        <c:idx val="607"/>
        <c:spPr>
          <a:solidFill>
            <a:schemeClr val="accent1"/>
          </a:solidFill>
          <a:ln w="19050">
            <a:solidFill>
              <a:schemeClr val="lt1"/>
            </a:solidFill>
          </a:ln>
          <a:effectLst/>
        </c:spPr>
      </c:pivotFmt>
      <c:pivotFmt>
        <c:idx val="608"/>
        <c:spPr>
          <a:solidFill>
            <a:schemeClr val="accent1"/>
          </a:solidFill>
          <a:ln w="19050">
            <a:solidFill>
              <a:schemeClr val="lt1"/>
            </a:solidFill>
          </a:ln>
          <a:effectLst/>
        </c:spPr>
      </c:pivotFmt>
      <c:pivotFmt>
        <c:idx val="609"/>
        <c:spPr>
          <a:solidFill>
            <a:schemeClr val="accent1"/>
          </a:solidFill>
          <a:ln w="19050">
            <a:solidFill>
              <a:schemeClr val="lt1"/>
            </a:solidFill>
          </a:ln>
          <a:effectLst/>
        </c:spPr>
      </c:pivotFmt>
      <c:pivotFmt>
        <c:idx val="610"/>
        <c:spPr>
          <a:solidFill>
            <a:schemeClr val="accent1"/>
          </a:solidFill>
          <a:ln w="19050">
            <a:solidFill>
              <a:schemeClr val="lt1"/>
            </a:solidFill>
          </a:ln>
          <a:effectLst/>
        </c:spPr>
      </c:pivotFmt>
      <c:pivotFmt>
        <c:idx val="611"/>
        <c:spPr>
          <a:solidFill>
            <a:schemeClr val="accent1"/>
          </a:solidFill>
          <a:ln w="19050">
            <a:solidFill>
              <a:schemeClr val="lt1"/>
            </a:solidFill>
          </a:ln>
          <a:effectLst/>
        </c:spPr>
      </c:pivotFmt>
      <c:pivotFmt>
        <c:idx val="612"/>
        <c:spPr>
          <a:solidFill>
            <a:schemeClr val="accent1"/>
          </a:solidFill>
          <a:ln w="19050">
            <a:solidFill>
              <a:schemeClr val="lt1"/>
            </a:solidFill>
          </a:ln>
          <a:effectLst/>
        </c:spPr>
      </c:pivotFmt>
      <c:pivotFmt>
        <c:idx val="613"/>
        <c:spPr>
          <a:solidFill>
            <a:schemeClr val="accent1"/>
          </a:solidFill>
          <a:ln w="19050">
            <a:solidFill>
              <a:schemeClr val="lt1"/>
            </a:solidFill>
          </a:ln>
          <a:effectLst/>
        </c:spPr>
      </c:pivotFmt>
      <c:pivotFmt>
        <c:idx val="614"/>
        <c:spPr>
          <a:solidFill>
            <a:schemeClr val="accent1"/>
          </a:solidFill>
          <a:ln w="19050">
            <a:solidFill>
              <a:schemeClr val="lt1"/>
            </a:solidFill>
          </a:ln>
          <a:effectLst/>
        </c:spPr>
      </c:pivotFmt>
      <c:pivotFmt>
        <c:idx val="615"/>
        <c:spPr>
          <a:solidFill>
            <a:schemeClr val="accent1"/>
          </a:solidFill>
          <a:ln w="19050">
            <a:solidFill>
              <a:schemeClr val="lt1"/>
            </a:solidFill>
          </a:ln>
          <a:effectLst/>
        </c:spPr>
      </c:pivotFmt>
      <c:pivotFmt>
        <c:idx val="616"/>
        <c:spPr>
          <a:solidFill>
            <a:schemeClr val="accent1"/>
          </a:solidFill>
          <a:ln w="19050">
            <a:solidFill>
              <a:schemeClr val="lt1"/>
            </a:solidFill>
          </a:ln>
          <a:effectLst/>
        </c:spPr>
      </c:pivotFmt>
      <c:pivotFmt>
        <c:idx val="617"/>
        <c:spPr>
          <a:solidFill>
            <a:schemeClr val="accent1"/>
          </a:solidFill>
          <a:ln w="19050">
            <a:solidFill>
              <a:schemeClr val="lt1"/>
            </a:solidFill>
          </a:ln>
          <a:effectLst/>
        </c:spPr>
      </c:pivotFmt>
      <c:pivotFmt>
        <c:idx val="618"/>
        <c:spPr>
          <a:solidFill>
            <a:schemeClr val="accent1"/>
          </a:solidFill>
          <a:ln w="19050">
            <a:solidFill>
              <a:schemeClr val="lt1"/>
            </a:solidFill>
          </a:ln>
          <a:effectLst/>
        </c:spPr>
      </c:pivotFmt>
      <c:pivotFmt>
        <c:idx val="619"/>
        <c:spPr>
          <a:solidFill>
            <a:schemeClr val="accent1"/>
          </a:solidFill>
          <a:ln w="19050">
            <a:solidFill>
              <a:schemeClr val="lt1"/>
            </a:solidFill>
          </a:ln>
          <a:effectLst/>
        </c:spPr>
      </c:pivotFmt>
      <c:pivotFmt>
        <c:idx val="620"/>
        <c:spPr>
          <a:solidFill>
            <a:schemeClr val="accent1"/>
          </a:solidFill>
          <a:ln w="19050">
            <a:solidFill>
              <a:schemeClr val="lt1"/>
            </a:solidFill>
          </a:ln>
          <a:effectLst/>
        </c:spPr>
      </c:pivotFmt>
      <c:pivotFmt>
        <c:idx val="621"/>
        <c:spPr>
          <a:solidFill>
            <a:schemeClr val="accent1"/>
          </a:solidFill>
          <a:ln w="19050">
            <a:solidFill>
              <a:schemeClr val="lt1"/>
            </a:solidFill>
          </a:ln>
          <a:effectLst/>
        </c:spPr>
      </c:pivotFmt>
      <c:pivotFmt>
        <c:idx val="622"/>
        <c:spPr>
          <a:solidFill>
            <a:schemeClr val="accent1"/>
          </a:solidFill>
          <a:ln w="19050">
            <a:solidFill>
              <a:schemeClr val="lt1"/>
            </a:solidFill>
          </a:ln>
          <a:effectLst/>
        </c:spPr>
      </c:pivotFmt>
      <c:pivotFmt>
        <c:idx val="623"/>
        <c:spPr>
          <a:solidFill>
            <a:schemeClr val="accent1"/>
          </a:solidFill>
          <a:ln w="19050">
            <a:solidFill>
              <a:schemeClr val="lt1"/>
            </a:solidFill>
          </a:ln>
          <a:effectLst/>
        </c:spPr>
      </c:pivotFmt>
      <c:pivotFmt>
        <c:idx val="624"/>
        <c:spPr>
          <a:solidFill>
            <a:schemeClr val="accent1"/>
          </a:solidFill>
          <a:ln w="19050">
            <a:solidFill>
              <a:schemeClr val="lt1"/>
            </a:solidFill>
          </a:ln>
          <a:effectLst/>
        </c:spPr>
      </c:pivotFmt>
      <c:pivotFmt>
        <c:idx val="625"/>
        <c:spPr>
          <a:solidFill>
            <a:schemeClr val="accent1"/>
          </a:solidFill>
          <a:ln w="19050">
            <a:solidFill>
              <a:schemeClr val="lt1"/>
            </a:solidFill>
          </a:ln>
          <a:effectLst/>
        </c:spPr>
      </c:pivotFmt>
      <c:pivotFmt>
        <c:idx val="626"/>
        <c:spPr>
          <a:solidFill>
            <a:schemeClr val="accent1"/>
          </a:solidFill>
          <a:ln w="19050">
            <a:solidFill>
              <a:schemeClr val="lt1"/>
            </a:solidFill>
          </a:ln>
          <a:effectLst/>
        </c:spPr>
      </c:pivotFmt>
      <c:pivotFmt>
        <c:idx val="627"/>
        <c:spPr>
          <a:solidFill>
            <a:schemeClr val="accent1"/>
          </a:solidFill>
          <a:ln w="19050">
            <a:solidFill>
              <a:schemeClr val="lt1"/>
            </a:solidFill>
          </a:ln>
          <a:effectLst/>
        </c:spPr>
      </c:pivotFmt>
      <c:pivotFmt>
        <c:idx val="628"/>
        <c:spPr>
          <a:solidFill>
            <a:schemeClr val="accent1"/>
          </a:solidFill>
          <a:ln w="19050">
            <a:solidFill>
              <a:schemeClr val="lt1"/>
            </a:solidFill>
          </a:ln>
          <a:effectLst/>
        </c:spPr>
      </c:pivotFmt>
      <c:pivotFmt>
        <c:idx val="629"/>
        <c:spPr>
          <a:solidFill>
            <a:schemeClr val="accent1"/>
          </a:solidFill>
          <a:ln w="19050">
            <a:solidFill>
              <a:schemeClr val="lt1"/>
            </a:solidFill>
          </a:ln>
          <a:effectLst/>
        </c:spPr>
      </c:pivotFmt>
      <c:pivotFmt>
        <c:idx val="630"/>
        <c:spPr>
          <a:solidFill>
            <a:schemeClr val="accent1"/>
          </a:solidFill>
          <a:ln w="19050">
            <a:solidFill>
              <a:schemeClr val="lt1"/>
            </a:solidFill>
          </a:ln>
          <a:effectLst/>
        </c:spPr>
      </c:pivotFmt>
      <c:pivotFmt>
        <c:idx val="631"/>
        <c:spPr>
          <a:solidFill>
            <a:schemeClr val="accent1"/>
          </a:solidFill>
          <a:ln w="19050">
            <a:solidFill>
              <a:schemeClr val="lt1"/>
            </a:solidFill>
          </a:ln>
          <a:effectLst/>
        </c:spPr>
      </c:pivotFmt>
      <c:pivotFmt>
        <c:idx val="632"/>
        <c:spPr>
          <a:solidFill>
            <a:schemeClr val="accent1"/>
          </a:solidFill>
          <a:ln w="19050">
            <a:solidFill>
              <a:schemeClr val="lt1"/>
            </a:solidFill>
          </a:ln>
          <a:effectLst/>
        </c:spPr>
      </c:pivotFmt>
      <c:pivotFmt>
        <c:idx val="633"/>
        <c:spPr>
          <a:solidFill>
            <a:schemeClr val="accent1"/>
          </a:solidFill>
          <a:ln w="19050">
            <a:solidFill>
              <a:schemeClr val="lt1"/>
            </a:solidFill>
          </a:ln>
          <a:effectLst/>
        </c:spPr>
      </c:pivotFmt>
      <c:pivotFmt>
        <c:idx val="634"/>
        <c:spPr>
          <a:solidFill>
            <a:schemeClr val="accent1"/>
          </a:solidFill>
          <a:ln w="19050">
            <a:solidFill>
              <a:schemeClr val="lt1"/>
            </a:solidFill>
          </a:ln>
          <a:effectLst/>
        </c:spPr>
      </c:pivotFmt>
      <c:pivotFmt>
        <c:idx val="635"/>
        <c:spPr>
          <a:solidFill>
            <a:schemeClr val="accent1"/>
          </a:solidFill>
          <a:ln w="19050">
            <a:solidFill>
              <a:schemeClr val="lt1"/>
            </a:solidFill>
          </a:ln>
          <a:effectLst/>
        </c:spPr>
      </c:pivotFmt>
      <c:pivotFmt>
        <c:idx val="636"/>
        <c:spPr>
          <a:solidFill>
            <a:schemeClr val="accent1"/>
          </a:solidFill>
          <a:ln w="19050">
            <a:solidFill>
              <a:schemeClr val="lt1"/>
            </a:solidFill>
          </a:ln>
          <a:effectLst/>
        </c:spPr>
      </c:pivotFmt>
      <c:pivotFmt>
        <c:idx val="637"/>
        <c:spPr>
          <a:solidFill>
            <a:schemeClr val="accent1"/>
          </a:solidFill>
          <a:ln w="19050">
            <a:solidFill>
              <a:schemeClr val="lt1"/>
            </a:solidFill>
          </a:ln>
          <a:effectLst/>
        </c:spPr>
      </c:pivotFmt>
      <c:pivotFmt>
        <c:idx val="638"/>
        <c:spPr>
          <a:solidFill>
            <a:schemeClr val="accent1"/>
          </a:solidFill>
          <a:ln w="19050">
            <a:solidFill>
              <a:schemeClr val="lt1"/>
            </a:solidFill>
          </a:ln>
          <a:effectLst/>
        </c:spPr>
      </c:pivotFmt>
      <c:pivotFmt>
        <c:idx val="639"/>
        <c:spPr>
          <a:solidFill>
            <a:schemeClr val="accent1"/>
          </a:solidFill>
          <a:ln w="19050">
            <a:solidFill>
              <a:schemeClr val="lt1"/>
            </a:solidFill>
          </a:ln>
          <a:effectLst/>
        </c:spPr>
      </c:pivotFmt>
      <c:pivotFmt>
        <c:idx val="640"/>
        <c:spPr>
          <a:solidFill>
            <a:schemeClr val="accent1"/>
          </a:solidFill>
          <a:ln w="19050">
            <a:solidFill>
              <a:schemeClr val="lt1"/>
            </a:solidFill>
          </a:ln>
          <a:effectLst/>
        </c:spPr>
      </c:pivotFmt>
      <c:pivotFmt>
        <c:idx val="641"/>
        <c:spPr>
          <a:solidFill>
            <a:schemeClr val="accent1"/>
          </a:solidFill>
          <a:ln w="19050">
            <a:solidFill>
              <a:schemeClr val="lt1"/>
            </a:solidFill>
          </a:ln>
          <a:effectLst/>
        </c:spPr>
      </c:pivotFmt>
      <c:pivotFmt>
        <c:idx val="642"/>
        <c:spPr>
          <a:solidFill>
            <a:schemeClr val="accent1"/>
          </a:solidFill>
          <a:ln w="19050">
            <a:solidFill>
              <a:schemeClr val="lt1"/>
            </a:solidFill>
          </a:ln>
          <a:effectLst/>
        </c:spPr>
      </c:pivotFmt>
      <c:pivotFmt>
        <c:idx val="643"/>
        <c:spPr>
          <a:solidFill>
            <a:schemeClr val="accent1"/>
          </a:solidFill>
          <a:ln w="19050">
            <a:solidFill>
              <a:schemeClr val="lt1"/>
            </a:solidFill>
          </a:ln>
          <a:effectLst/>
        </c:spPr>
      </c:pivotFmt>
      <c:pivotFmt>
        <c:idx val="644"/>
        <c:spPr>
          <a:solidFill>
            <a:schemeClr val="accent1"/>
          </a:solidFill>
          <a:ln w="19050">
            <a:solidFill>
              <a:schemeClr val="lt1"/>
            </a:solidFill>
          </a:ln>
          <a:effectLst/>
        </c:spPr>
      </c:pivotFmt>
      <c:pivotFmt>
        <c:idx val="645"/>
        <c:spPr>
          <a:solidFill>
            <a:schemeClr val="accent1"/>
          </a:solidFill>
          <a:ln w="19050">
            <a:solidFill>
              <a:schemeClr val="lt1"/>
            </a:solidFill>
          </a:ln>
          <a:effectLst/>
        </c:spPr>
      </c:pivotFmt>
      <c:pivotFmt>
        <c:idx val="646"/>
        <c:spPr>
          <a:solidFill>
            <a:schemeClr val="accent1"/>
          </a:solidFill>
          <a:ln w="19050">
            <a:solidFill>
              <a:schemeClr val="lt1"/>
            </a:solidFill>
          </a:ln>
          <a:effectLst/>
        </c:spPr>
      </c:pivotFmt>
      <c:pivotFmt>
        <c:idx val="647"/>
        <c:spPr>
          <a:solidFill>
            <a:schemeClr val="accent1"/>
          </a:solidFill>
          <a:ln w="19050">
            <a:solidFill>
              <a:schemeClr val="lt1"/>
            </a:solidFill>
          </a:ln>
          <a:effectLst/>
        </c:spPr>
      </c:pivotFmt>
      <c:pivotFmt>
        <c:idx val="648"/>
        <c:spPr>
          <a:solidFill>
            <a:schemeClr val="accent1"/>
          </a:solidFill>
          <a:ln w="19050">
            <a:solidFill>
              <a:schemeClr val="lt1"/>
            </a:solidFill>
          </a:ln>
          <a:effectLst/>
        </c:spPr>
      </c:pivotFmt>
      <c:pivotFmt>
        <c:idx val="649"/>
        <c:spPr>
          <a:solidFill>
            <a:schemeClr val="accent1"/>
          </a:solidFill>
          <a:ln w="19050">
            <a:solidFill>
              <a:schemeClr val="lt1"/>
            </a:solidFill>
          </a:ln>
          <a:effectLst/>
        </c:spPr>
      </c:pivotFmt>
      <c:pivotFmt>
        <c:idx val="650"/>
        <c:spPr>
          <a:solidFill>
            <a:schemeClr val="accent1"/>
          </a:solidFill>
          <a:ln w="19050">
            <a:solidFill>
              <a:schemeClr val="lt1"/>
            </a:solidFill>
          </a:ln>
          <a:effectLst/>
        </c:spPr>
      </c:pivotFmt>
      <c:pivotFmt>
        <c:idx val="651"/>
        <c:spPr>
          <a:solidFill>
            <a:schemeClr val="accent1"/>
          </a:solidFill>
          <a:ln w="19050">
            <a:solidFill>
              <a:schemeClr val="lt1"/>
            </a:solidFill>
          </a:ln>
          <a:effectLst/>
        </c:spPr>
      </c:pivotFmt>
      <c:pivotFmt>
        <c:idx val="652"/>
        <c:spPr>
          <a:solidFill>
            <a:schemeClr val="accent1"/>
          </a:solidFill>
          <a:ln w="19050">
            <a:solidFill>
              <a:schemeClr val="lt1"/>
            </a:solidFill>
          </a:ln>
          <a:effectLst/>
        </c:spPr>
      </c:pivotFmt>
      <c:pivotFmt>
        <c:idx val="653"/>
        <c:spPr>
          <a:solidFill>
            <a:schemeClr val="accent1"/>
          </a:solidFill>
          <a:ln w="19050">
            <a:solidFill>
              <a:schemeClr val="lt1"/>
            </a:solidFill>
          </a:ln>
          <a:effectLst/>
        </c:spPr>
      </c:pivotFmt>
      <c:pivotFmt>
        <c:idx val="654"/>
        <c:spPr>
          <a:solidFill>
            <a:schemeClr val="accent1"/>
          </a:solidFill>
          <a:ln w="19050">
            <a:solidFill>
              <a:schemeClr val="lt1"/>
            </a:solidFill>
          </a:ln>
          <a:effectLst/>
        </c:spPr>
      </c:pivotFmt>
      <c:pivotFmt>
        <c:idx val="655"/>
        <c:spPr>
          <a:solidFill>
            <a:schemeClr val="accent1"/>
          </a:solidFill>
          <a:ln w="19050">
            <a:solidFill>
              <a:schemeClr val="lt1"/>
            </a:solidFill>
          </a:ln>
          <a:effectLst/>
        </c:spPr>
      </c:pivotFmt>
      <c:pivotFmt>
        <c:idx val="656"/>
        <c:spPr>
          <a:solidFill>
            <a:schemeClr val="accent1"/>
          </a:solidFill>
          <a:ln w="19050">
            <a:solidFill>
              <a:schemeClr val="lt1"/>
            </a:solidFill>
          </a:ln>
          <a:effectLst/>
        </c:spPr>
      </c:pivotFmt>
      <c:pivotFmt>
        <c:idx val="657"/>
        <c:spPr>
          <a:solidFill>
            <a:schemeClr val="accent1"/>
          </a:solidFill>
          <a:ln w="19050">
            <a:solidFill>
              <a:schemeClr val="lt1"/>
            </a:solidFill>
          </a:ln>
          <a:effectLst/>
        </c:spPr>
      </c:pivotFmt>
      <c:pivotFmt>
        <c:idx val="658"/>
        <c:spPr>
          <a:solidFill>
            <a:schemeClr val="accent1"/>
          </a:solidFill>
          <a:ln w="19050">
            <a:solidFill>
              <a:schemeClr val="lt1"/>
            </a:solidFill>
          </a:ln>
          <a:effectLst/>
        </c:spPr>
      </c:pivotFmt>
      <c:pivotFmt>
        <c:idx val="659"/>
        <c:spPr>
          <a:solidFill>
            <a:schemeClr val="accent1"/>
          </a:solidFill>
          <a:ln w="19050">
            <a:solidFill>
              <a:schemeClr val="lt1"/>
            </a:solidFill>
          </a:ln>
          <a:effectLst/>
        </c:spPr>
      </c:pivotFmt>
      <c:pivotFmt>
        <c:idx val="660"/>
        <c:spPr>
          <a:solidFill>
            <a:schemeClr val="accent1"/>
          </a:solidFill>
          <a:ln w="19050">
            <a:solidFill>
              <a:schemeClr val="lt1"/>
            </a:solidFill>
          </a:ln>
          <a:effectLst/>
        </c:spPr>
      </c:pivotFmt>
      <c:pivotFmt>
        <c:idx val="661"/>
        <c:spPr>
          <a:solidFill>
            <a:schemeClr val="accent1"/>
          </a:solidFill>
          <a:ln w="19050">
            <a:solidFill>
              <a:schemeClr val="lt1"/>
            </a:solidFill>
          </a:ln>
          <a:effectLst/>
        </c:spPr>
      </c:pivotFmt>
      <c:pivotFmt>
        <c:idx val="662"/>
        <c:spPr>
          <a:solidFill>
            <a:schemeClr val="accent1"/>
          </a:solidFill>
          <a:ln w="19050">
            <a:solidFill>
              <a:schemeClr val="lt1"/>
            </a:solidFill>
          </a:ln>
          <a:effectLst/>
        </c:spPr>
      </c:pivotFmt>
      <c:pivotFmt>
        <c:idx val="663"/>
        <c:spPr>
          <a:solidFill>
            <a:schemeClr val="accent1"/>
          </a:solidFill>
          <a:ln w="19050">
            <a:solidFill>
              <a:schemeClr val="lt1"/>
            </a:solidFill>
          </a:ln>
          <a:effectLst/>
        </c:spPr>
      </c:pivotFmt>
      <c:pivotFmt>
        <c:idx val="664"/>
        <c:spPr>
          <a:solidFill>
            <a:schemeClr val="accent1"/>
          </a:solidFill>
          <a:ln w="19050">
            <a:solidFill>
              <a:schemeClr val="lt1"/>
            </a:solidFill>
          </a:ln>
          <a:effectLst/>
        </c:spPr>
      </c:pivotFmt>
      <c:pivotFmt>
        <c:idx val="665"/>
        <c:spPr>
          <a:solidFill>
            <a:schemeClr val="accent1"/>
          </a:solidFill>
          <a:ln w="19050">
            <a:solidFill>
              <a:schemeClr val="lt1"/>
            </a:solidFill>
          </a:ln>
          <a:effectLst/>
        </c:spPr>
      </c:pivotFmt>
      <c:pivotFmt>
        <c:idx val="666"/>
        <c:spPr>
          <a:solidFill>
            <a:schemeClr val="accent1"/>
          </a:solidFill>
          <a:ln w="19050">
            <a:solidFill>
              <a:schemeClr val="lt1"/>
            </a:solidFill>
          </a:ln>
          <a:effectLst/>
        </c:spPr>
      </c:pivotFmt>
      <c:pivotFmt>
        <c:idx val="667"/>
        <c:spPr>
          <a:solidFill>
            <a:schemeClr val="accent1"/>
          </a:solidFill>
          <a:ln w="19050">
            <a:solidFill>
              <a:schemeClr val="lt1"/>
            </a:solidFill>
          </a:ln>
          <a:effectLst/>
        </c:spPr>
      </c:pivotFmt>
      <c:pivotFmt>
        <c:idx val="668"/>
        <c:spPr>
          <a:solidFill>
            <a:schemeClr val="accent1"/>
          </a:solidFill>
          <a:ln w="19050">
            <a:solidFill>
              <a:schemeClr val="lt1"/>
            </a:solidFill>
          </a:ln>
          <a:effectLst/>
        </c:spPr>
      </c:pivotFmt>
      <c:pivotFmt>
        <c:idx val="669"/>
        <c:spPr>
          <a:solidFill>
            <a:schemeClr val="accent1"/>
          </a:solidFill>
          <a:ln w="19050">
            <a:solidFill>
              <a:schemeClr val="lt1"/>
            </a:solidFill>
          </a:ln>
          <a:effectLst/>
        </c:spPr>
      </c:pivotFmt>
      <c:pivotFmt>
        <c:idx val="670"/>
        <c:spPr>
          <a:solidFill>
            <a:schemeClr val="accent1"/>
          </a:solidFill>
          <a:ln w="19050">
            <a:solidFill>
              <a:schemeClr val="lt1"/>
            </a:solidFill>
          </a:ln>
          <a:effectLst/>
        </c:spPr>
      </c:pivotFmt>
      <c:pivotFmt>
        <c:idx val="671"/>
        <c:spPr>
          <a:solidFill>
            <a:schemeClr val="accent1"/>
          </a:solidFill>
          <a:ln w="19050">
            <a:solidFill>
              <a:schemeClr val="lt1"/>
            </a:solidFill>
          </a:ln>
          <a:effectLst/>
        </c:spPr>
      </c:pivotFmt>
      <c:pivotFmt>
        <c:idx val="672"/>
        <c:spPr>
          <a:solidFill>
            <a:schemeClr val="accent1"/>
          </a:solidFill>
          <a:ln w="19050">
            <a:solidFill>
              <a:schemeClr val="lt1"/>
            </a:solidFill>
          </a:ln>
          <a:effectLst/>
        </c:spPr>
      </c:pivotFmt>
      <c:pivotFmt>
        <c:idx val="673"/>
        <c:spPr>
          <a:solidFill>
            <a:schemeClr val="accent1"/>
          </a:solidFill>
          <a:ln w="19050">
            <a:solidFill>
              <a:schemeClr val="lt1"/>
            </a:solidFill>
          </a:ln>
          <a:effectLst/>
        </c:spPr>
      </c:pivotFmt>
      <c:pivotFmt>
        <c:idx val="674"/>
        <c:spPr>
          <a:solidFill>
            <a:schemeClr val="accent1"/>
          </a:solidFill>
          <a:ln w="19050">
            <a:solidFill>
              <a:schemeClr val="lt1"/>
            </a:solidFill>
          </a:ln>
          <a:effectLst/>
        </c:spPr>
      </c:pivotFmt>
      <c:pivotFmt>
        <c:idx val="675"/>
        <c:spPr>
          <a:solidFill>
            <a:schemeClr val="accent1"/>
          </a:solidFill>
          <a:ln w="19050">
            <a:solidFill>
              <a:schemeClr val="lt1"/>
            </a:solidFill>
          </a:ln>
          <a:effectLst/>
        </c:spPr>
      </c:pivotFmt>
      <c:pivotFmt>
        <c:idx val="676"/>
        <c:spPr>
          <a:solidFill>
            <a:schemeClr val="accent1"/>
          </a:solidFill>
          <a:ln w="19050">
            <a:solidFill>
              <a:schemeClr val="lt1"/>
            </a:solidFill>
          </a:ln>
          <a:effectLst/>
        </c:spPr>
      </c:pivotFmt>
      <c:pivotFmt>
        <c:idx val="677"/>
        <c:spPr>
          <a:solidFill>
            <a:schemeClr val="accent1"/>
          </a:solidFill>
          <a:ln w="19050">
            <a:solidFill>
              <a:schemeClr val="lt1"/>
            </a:solidFill>
          </a:ln>
          <a:effectLst/>
        </c:spPr>
      </c:pivotFmt>
      <c:pivotFmt>
        <c:idx val="678"/>
        <c:spPr>
          <a:solidFill>
            <a:schemeClr val="accent1"/>
          </a:solidFill>
          <a:ln w="19050">
            <a:solidFill>
              <a:schemeClr val="lt1"/>
            </a:solidFill>
          </a:ln>
          <a:effectLst/>
        </c:spPr>
      </c:pivotFmt>
      <c:pivotFmt>
        <c:idx val="679"/>
        <c:spPr>
          <a:solidFill>
            <a:schemeClr val="accent1"/>
          </a:solidFill>
          <a:ln w="19050">
            <a:solidFill>
              <a:schemeClr val="lt1"/>
            </a:solidFill>
          </a:ln>
          <a:effectLst/>
        </c:spPr>
      </c:pivotFmt>
      <c:pivotFmt>
        <c:idx val="680"/>
        <c:spPr>
          <a:solidFill>
            <a:schemeClr val="accent1"/>
          </a:solidFill>
          <a:ln w="19050">
            <a:solidFill>
              <a:schemeClr val="lt1"/>
            </a:solidFill>
          </a:ln>
          <a:effectLst/>
        </c:spPr>
      </c:pivotFmt>
      <c:pivotFmt>
        <c:idx val="681"/>
        <c:spPr>
          <a:solidFill>
            <a:schemeClr val="accent1"/>
          </a:solidFill>
          <a:ln w="19050">
            <a:solidFill>
              <a:schemeClr val="lt1"/>
            </a:solidFill>
          </a:ln>
          <a:effectLst/>
        </c:spPr>
      </c:pivotFmt>
      <c:pivotFmt>
        <c:idx val="682"/>
        <c:spPr>
          <a:solidFill>
            <a:schemeClr val="accent1"/>
          </a:solidFill>
          <a:ln w="19050">
            <a:solidFill>
              <a:schemeClr val="lt1"/>
            </a:solidFill>
          </a:ln>
          <a:effectLst/>
        </c:spPr>
      </c:pivotFmt>
      <c:pivotFmt>
        <c:idx val="683"/>
        <c:spPr>
          <a:solidFill>
            <a:schemeClr val="accent1"/>
          </a:solidFill>
          <a:ln w="19050">
            <a:solidFill>
              <a:schemeClr val="lt1"/>
            </a:solidFill>
          </a:ln>
          <a:effectLst/>
        </c:spPr>
      </c:pivotFmt>
      <c:pivotFmt>
        <c:idx val="684"/>
        <c:spPr>
          <a:solidFill>
            <a:schemeClr val="accent1"/>
          </a:solidFill>
          <a:ln w="19050">
            <a:solidFill>
              <a:schemeClr val="lt1"/>
            </a:solidFill>
          </a:ln>
          <a:effectLst/>
        </c:spPr>
      </c:pivotFmt>
      <c:pivotFmt>
        <c:idx val="685"/>
        <c:spPr>
          <a:solidFill>
            <a:schemeClr val="accent1"/>
          </a:solidFill>
          <a:ln w="19050">
            <a:solidFill>
              <a:schemeClr val="lt1"/>
            </a:solidFill>
          </a:ln>
          <a:effectLst/>
        </c:spPr>
      </c:pivotFmt>
      <c:pivotFmt>
        <c:idx val="686"/>
        <c:spPr>
          <a:solidFill>
            <a:schemeClr val="accent1"/>
          </a:solidFill>
          <a:ln w="19050">
            <a:solidFill>
              <a:schemeClr val="lt1"/>
            </a:solidFill>
          </a:ln>
          <a:effectLst/>
        </c:spPr>
      </c:pivotFmt>
      <c:pivotFmt>
        <c:idx val="687"/>
        <c:spPr>
          <a:solidFill>
            <a:schemeClr val="accent1"/>
          </a:solidFill>
          <a:ln w="19050">
            <a:solidFill>
              <a:schemeClr val="lt1"/>
            </a:solidFill>
          </a:ln>
          <a:effectLst/>
        </c:spPr>
      </c:pivotFmt>
      <c:pivotFmt>
        <c:idx val="688"/>
        <c:spPr>
          <a:solidFill>
            <a:schemeClr val="accent1"/>
          </a:solidFill>
          <a:ln w="19050">
            <a:solidFill>
              <a:schemeClr val="lt1"/>
            </a:solidFill>
          </a:ln>
          <a:effectLst/>
        </c:spPr>
      </c:pivotFmt>
      <c:pivotFmt>
        <c:idx val="689"/>
        <c:spPr>
          <a:solidFill>
            <a:schemeClr val="accent1"/>
          </a:solidFill>
          <a:ln w="19050">
            <a:solidFill>
              <a:schemeClr val="lt1"/>
            </a:solidFill>
          </a:ln>
          <a:effectLst/>
        </c:spPr>
      </c:pivotFmt>
      <c:pivotFmt>
        <c:idx val="690"/>
        <c:spPr>
          <a:solidFill>
            <a:schemeClr val="accent1"/>
          </a:solidFill>
          <a:ln w="19050">
            <a:solidFill>
              <a:schemeClr val="lt1"/>
            </a:solidFill>
          </a:ln>
          <a:effectLst/>
        </c:spPr>
      </c:pivotFmt>
      <c:pivotFmt>
        <c:idx val="691"/>
        <c:spPr>
          <a:solidFill>
            <a:schemeClr val="accent1"/>
          </a:solidFill>
          <a:ln w="19050">
            <a:solidFill>
              <a:schemeClr val="lt1"/>
            </a:solidFill>
          </a:ln>
          <a:effectLst/>
        </c:spPr>
      </c:pivotFmt>
      <c:pivotFmt>
        <c:idx val="692"/>
        <c:spPr>
          <a:solidFill>
            <a:schemeClr val="accent1"/>
          </a:solidFill>
          <a:ln w="19050">
            <a:solidFill>
              <a:schemeClr val="lt1"/>
            </a:solidFill>
          </a:ln>
          <a:effectLst/>
        </c:spPr>
      </c:pivotFmt>
      <c:pivotFmt>
        <c:idx val="693"/>
        <c:spPr>
          <a:solidFill>
            <a:schemeClr val="accent1"/>
          </a:solidFill>
          <a:ln w="19050">
            <a:solidFill>
              <a:schemeClr val="lt1"/>
            </a:solidFill>
          </a:ln>
          <a:effectLst/>
        </c:spPr>
      </c:pivotFmt>
      <c:pivotFmt>
        <c:idx val="694"/>
        <c:spPr>
          <a:solidFill>
            <a:schemeClr val="accent1"/>
          </a:solidFill>
          <a:ln w="19050">
            <a:solidFill>
              <a:schemeClr val="lt1"/>
            </a:solidFill>
          </a:ln>
          <a:effectLst/>
        </c:spPr>
      </c:pivotFmt>
      <c:pivotFmt>
        <c:idx val="695"/>
        <c:spPr>
          <a:solidFill>
            <a:schemeClr val="accent1"/>
          </a:solidFill>
          <a:ln w="19050">
            <a:solidFill>
              <a:schemeClr val="lt1"/>
            </a:solidFill>
          </a:ln>
          <a:effectLst/>
        </c:spPr>
      </c:pivotFmt>
      <c:pivotFmt>
        <c:idx val="696"/>
        <c:spPr>
          <a:solidFill>
            <a:schemeClr val="accent1"/>
          </a:solidFill>
          <a:ln w="19050">
            <a:solidFill>
              <a:schemeClr val="lt1"/>
            </a:solidFill>
          </a:ln>
          <a:effectLst/>
        </c:spPr>
      </c:pivotFmt>
      <c:pivotFmt>
        <c:idx val="697"/>
        <c:spPr>
          <a:solidFill>
            <a:schemeClr val="accent1"/>
          </a:solidFill>
          <a:ln w="19050">
            <a:solidFill>
              <a:schemeClr val="lt1"/>
            </a:solidFill>
          </a:ln>
          <a:effectLst/>
        </c:spPr>
      </c:pivotFmt>
      <c:pivotFmt>
        <c:idx val="698"/>
        <c:spPr>
          <a:solidFill>
            <a:schemeClr val="accent1"/>
          </a:solidFill>
          <a:ln w="19050">
            <a:solidFill>
              <a:schemeClr val="lt1"/>
            </a:solidFill>
          </a:ln>
          <a:effectLst/>
        </c:spPr>
      </c:pivotFmt>
      <c:pivotFmt>
        <c:idx val="699"/>
        <c:spPr>
          <a:solidFill>
            <a:schemeClr val="accent1"/>
          </a:solidFill>
          <a:ln w="19050">
            <a:solidFill>
              <a:schemeClr val="lt1"/>
            </a:solidFill>
          </a:ln>
          <a:effectLst/>
        </c:spPr>
      </c:pivotFmt>
      <c:pivotFmt>
        <c:idx val="700"/>
        <c:spPr>
          <a:solidFill>
            <a:schemeClr val="accent1"/>
          </a:solidFill>
          <a:ln w="19050">
            <a:solidFill>
              <a:schemeClr val="lt1"/>
            </a:solidFill>
          </a:ln>
          <a:effectLst/>
        </c:spPr>
      </c:pivotFmt>
      <c:pivotFmt>
        <c:idx val="701"/>
        <c:spPr>
          <a:solidFill>
            <a:schemeClr val="accent1"/>
          </a:solidFill>
          <a:ln w="19050">
            <a:solidFill>
              <a:schemeClr val="lt1"/>
            </a:solidFill>
          </a:ln>
          <a:effectLst/>
        </c:spPr>
      </c:pivotFmt>
      <c:pivotFmt>
        <c:idx val="702"/>
        <c:spPr>
          <a:solidFill>
            <a:schemeClr val="accent1"/>
          </a:solidFill>
          <a:ln w="19050">
            <a:solidFill>
              <a:schemeClr val="lt1"/>
            </a:solidFill>
          </a:ln>
          <a:effectLst/>
        </c:spPr>
      </c:pivotFmt>
      <c:pivotFmt>
        <c:idx val="703"/>
        <c:spPr>
          <a:solidFill>
            <a:schemeClr val="accent1"/>
          </a:solidFill>
          <a:ln w="19050">
            <a:solidFill>
              <a:schemeClr val="lt1"/>
            </a:solidFill>
          </a:ln>
          <a:effectLst/>
        </c:spPr>
      </c:pivotFmt>
      <c:pivotFmt>
        <c:idx val="704"/>
        <c:spPr>
          <a:solidFill>
            <a:schemeClr val="accent1"/>
          </a:solidFill>
          <a:ln w="19050">
            <a:solidFill>
              <a:schemeClr val="lt1"/>
            </a:solidFill>
          </a:ln>
          <a:effectLst/>
        </c:spPr>
      </c:pivotFmt>
      <c:pivotFmt>
        <c:idx val="705"/>
        <c:spPr>
          <a:solidFill>
            <a:schemeClr val="accent1"/>
          </a:solidFill>
          <a:ln w="19050">
            <a:solidFill>
              <a:schemeClr val="lt1"/>
            </a:solidFill>
          </a:ln>
          <a:effectLst/>
        </c:spPr>
      </c:pivotFmt>
      <c:pivotFmt>
        <c:idx val="706"/>
        <c:spPr>
          <a:solidFill>
            <a:schemeClr val="accent1"/>
          </a:solidFill>
          <a:ln w="19050">
            <a:solidFill>
              <a:schemeClr val="lt1"/>
            </a:solidFill>
          </a:ln>
          <a:effectLst/>
        </c:spPr>
      </c:pivotFmt>
      <c:pivotFmt>
        <c:idx val="707"/>
        <c:spPr>
          <a:solidFill>
            <a:schemeClr val="accent1"/>
          </a:solidFill>
          <a:ln w="19050">
            <a:solidFill>
              <a:schemeClr val="lt1"/>
            </a:solidFill>
          </a:ln>
          <a:effectLst/>
        </c:spPr>
      </c:pivotFmt>
      <c:pivotFmt>
        <c:idx val="708"/>
        <c:spPr>
          <a:solidFill>
            <a:schemeClr val="accent1"/>
          </a:solidFill>
          <a:ln w="19050">
            <a:solidFill>
              <a:schemeClr val="lt1"/>
            </a:solidFill>
          </a:ln>
          <a:effectLst/>
        </c:spPr>
      </c:pivotFmt>
      <c:pivotFmt>
        <c:idx val="709"/>
        <c:spPr>
          <a:solidFill>
            <a:schemeClr val="accent1"/>
          </a:solidFill>
          <a:ln w="19050">
            <a:solidFill>
              <a:schemeClr val="lt1"/>
            </a:solidFill>
          </a:ln>
          <a:effectLst/>
        </c:spPr>
      </c:pivotFmt>
      <c:pivotFmt>
        <c:idx val="710"/>
        <c:spPr>
          <a:solidFill>
            <a:schemeClr val="accent1"/>
          </a:solidFill>
          <a:ln w="19050">
            <a:solidFill>
              <a:schemeClr val="lt1"/>
            </a:solidFill>
          </a:ln>
          <a:effectLst/>
        </c:spPr>
      </c:pivotFmt>
      <c:pivotFmt>
        <c:idx val="711"/>
        <c:spPr>
          <a:solidFill>
            <a:schemeClr val="accent1"/>
          </a:solidFill>
          <a:ln w="19050">
            <a:solidFill>
              <a:schemeClr val="lt1"/>
            </a:solidFill>
          </a:ln>
          <a:effectLst/>
        </c:spPr>
      </c:pivotFmt>
      <c:pivotFmt>
        <c:idx val="712"/>
        <c:spPr>
          <a:solidFill>
            <a:schemeClr val="accent1"/>
          </a:solidFill>
          <a:ln w="19050">
            <a:solidFill>
              <a:schemeClr val="lt1"/>
            </a:solidFill>
          </a:ln>
          <a:effectLst/>
        </c:spPr>
      </c:pivotFmt>
      <c:pivotFmt>
        <c:idx val="713"/>
        <c:spPr>
          <a:solidFill>
            <a:schemeClr val="accent1"/>
          </a:solidFill>
          <a:ln w="19050">
            <a:solidFill>
              <a:schemeClr val="lt1"/>
            </a:solidFill>
          </a:ln>
          <a:effectLst/>
        </c:spPr>
      </c:pivotFmt>
      <c:pivotFmt>
        <c:idx val="714"/>
        <c:spPr>
          <a:solidFill>
            <a:schemeClr val="accent1"/>
          </a:solidFill>
          <a:ln w="19050">
            <a:solidFill>
              <a:schemeClr val="lt1"/>
            </a:solidFill>
          </a:ln>
          <a:effectLst/>
        </c:spPr>
      </c:pivotFmt>
      <c:pivotFmt>
        <c:idx val="715"/>
        <c:spPr>
          <a:solidFill>
            <a:schemeClr val="accent1"/>
          </a:solidFill>
          <a:ln w="19050">
            <a:solidFill>
              <a:schemeClr val="lt1"/>
            </a:solidFill>
          </a:ln>
          <a:effectLst/>
        </c:spPr>
      </c:pivotFmt>
      <c:pivotFmt>
        <c:idx val="716"/>
        <c:spPr>
          <a:solidFill>
            <a:schemeClr val="accent1"/>
          </a:solidFill>
          <a:ln w="19050">
            <a:solidFill>
              <a:schemeClr val="lt1"/>
            </a:solidFill>
          </a:ln>
          <a:effectLst/>
        </c:spPr>
      </c:pivotFmt>
      <c:pivotFmt>
        <c:idx val="717"/>
        <c:spPr>
          <a:solidFill>
            <a:schemeClr val="accent1"/>
          </a:solidFill>
          <a:ln w="19050">
            <a:solidFill>
              <a:schemeClr val="lt1"/>
            </a:solidFill>
          </a:ln>
          <a:effectLst/>
        </c:spPr>
      </c:pivotFmt>
      <c:pivotFmt>
        <c:idx val="718"/>
        <c:spPr>
          <a:solidFill>
            <a:schemeClr val="accent1"/>
          </a:solidFill>
          <a:ln w="19050">
            <a:solidFill>
              <a:schemeClr val="lt1"/>
            </a:solidFill>
          </a:ln>
          <a:effectLst/>
        </c:spPr>
      </c:pivotFmt>
      <c:pivotFmt>
        <c:idx val="719"/>
        <c:spPr>
          <a:solidFill>
            <a:schemeClr val="accent1"/>
          </a:solidFill>
          <a:ln w="19050">
            <a:solidFill>
              <a:schemeClr val="lt1"/>
            </a:solidFill>
          </a:ln>
          <a:effectLst/>
        </c:spPr>
      </c:pivotFmt>
      <c:pivotFmt>
        <c:idx val="720"/>
        <c:spPr>
          <a:solidFill>
            <a:schemeClr val="accent1"/>
          </a:solidFill>
          <a:ln w="19050">
            <a:solidFill>
              <a:schemeClr val="lt1"/>
            </a:solidFill>
          </a:ln>
          <a:effectLst/>
        </c:spPr>
      </c:pivotFmt>
      <c:pivotFmt>
        <c:idx val="721"/>
        <c:spPr>
          <a:solidFill>
            <a:schemeClr val="accent1"/>
          </a:solidFill>
          <a:ln w="19050">
            <a:solidFill>
              <a:schemeClr val="lt1"/>
            </a:solidFill>
          </a:ln>
          <a:effectLst/>
        </c:spPr>
      </c:pivotFmt>
      <c:pivotFmt>
        <c:idx val="722"/>
        <c:spPr>
          <a:solidFill>
            <a:schemeClr val="accent1"/>
          </a:solidFill>
          <a:ln w="19050">
            <a:solidFill>
              <a:schemeClr val="lt1"/>
            </a:solidFill>
          </a:ln>
          <a:effectLst/>
        </c:spPr>
      </c:pivotFmt>
      <c:pivotFmt>
        <c:idx val="723"/>
        <c:spPr>
          <a:solidFill>
            <a:schemeClr val="accent1"/>
          </a:solidFill>
          <a:ln w="19050">
            <a:solidFill>
              <a:schemeClr val="lt1"/>
            </a:solidFill>
          </a:ln>
          <a:effectLst/>
        </c:spPr>
      </c:pivotFmt>
      <c:pivotFmt>
        <c:idx val="724"/>
        <c:spPr>
          <a:solidFill>
            <a:schemeClr val="accent1"/>
          </a:solidFill>
          <a:ln w="19050">
            <a:solidFill>
              <a:schemeClr val="lt1"/>
            </a:solidFill>
          </a:ln>
          <a:effectLst/>
        </c:spPr>
      </c:pivotFmt>
      <c:pivotFmt>
        <c:idx val="725"/>
        <c:spPr>
          <a:solidFill>
            <a:schemeClr val="accent1"/>
          </a:solidFill>
          <a:ln w="19050">
            <a:solidFill>
              <a:schemeClr val="lt1"/>
            </a:solidFill>
          </a:ln>
          <a:effectLst/>
        </c:spPr>
      </c:pivotFmt>
      <c:pivotFmt>
        <c:idx val="726"/>
        <c:spPr>
          <a:solidFill>
            <a:schemeClr val="accent1"/>
          </a:solidFill>
          <a:ln w="19050">
            <a:solidFill>
              <a:schemeClr val="lt1"/>
            </a:solidFill>
          </a:ln>
          <a:effectLst/>
        </c:spPr>
      </c:pivotFmt>
      <c:pivotFmt>
        <c:idx val="727"/>
        <c:spPr>
          <a:solidFill>
            <a:schemeClr val="accent1"/>
          </a:solidFill>
          <a:ln w="19050">
            <a:solidFill>
              <a:schemeClr val="lt1"/>
            </a:solidFill>
          </a:ln>
          <a:effectLst/>
        </c:spPr>
      </c:pivotFmt>
      <c:pivotFmt>
        <c:idx val="728"/>
        <c:spPr>
          <a:solidFill>
            <a:schemeClr val="accent1"/>
          </a:solidFill>
          <a:ln w="19050">
            <a:solidFill>
              <a:schemeClr val="lt1"/>
            </a:solidFill>
          </a:ln>
          <a:effectLst/>
        </c:spPr>
      </c:pivotFmt>
      <c:pivotFmt>
        <c:idx val="729"/>
        <c:spPr>
          <a:solidFill>
            <a:schemeClr val="accent1"/>
          </a:solidFill>
          <a:ln w="19050">
            <a:solidFill>
              <a:schemeClr val="lt1"/>
            </a:solidFill>
          </a:ln>
          <a:effectLst/>
        </c:spPr>
      </c:pivotFmt>
      <c:pivotFmt>
        <c:idx val="730"/>
        <c:spPr>
          <a:solidFill>
            <a:schemeClr val="accent1"/>
          </a:solidFill>
          <a:ln w="19050">
            <a:solidFill>
              <a:schemeClr val="lt1"/>
            </a:solidFill>
          </a:ln>
          <a:effectLst/>
        </c:spPr>
      </c:pivotFmt>
      <c:pivotFmt>
        <c:idx val="731"/>
        <c:spPr>
          <a:solidFill>
            <a:schemeClr val="accent1"/>
          </a:solidFill>
          <a:ln w="19050">
            <a:solidFill>
              <a:schemeClr val="lt1"/>
            </a:solidFill>
          </a:ln>
          <a:effectLst/>
        </c:spPr>
      </c:pivotFmt>
      <c:pivotFmt>
        <c:idx val="732"/>
        <c:spPr>
          <a:solidFill>
            <a:schemeClr val="accent1"/>
          </a:solidFill>
          <a:ln w="19050">
            <a:solidFill>
              <a:schemeClr val="lt1"/>
            </a:solidFill>
          </a:ln>
          <a:effectLst/>
        </c:spPr>
      </c:pivotFmt>
      <c:pivotFmt>
        <c:idx val="733"/>
        <c:spPr>
          <a:solidFill>
            <a:schemeClr val="accent1"/>
          </a:solidFill>
          <a:ln w="19050">
            <a:solidFill>
              <a:schemeClr val="lt1"/>
            </a:solidFill>
          </a:ln>
          <a:effectLst/>
        </c:spPr>
      </c:pivotFmt>
      <c:pivotFmt>
        <c:idx val="734"/>
        <c:spPr>
          <a:solidFill>
            <a:schemeClr val="accent1"/>
          </a:solidFill>
          <a:ln w="19050">
            <a:solidFill>
              <a:schemeClr val="lt1"/>
            </a:solidFill>
          </a:ln>
          <a:effectLst/>
        </c:spPr>
      </c:pivotFmt>
      <c:pivotFmt>
        <c:idx val="735"/>
        <c:spPr>
          <a:solidFill>
            <a:schemeClr val="accent1"/>
          </a:solidFill>
          <a:ln w="19050">
            <a:solidFill>
              <a:schemeClr val="lt1"/>
            </a:solidFill>
          </a:ln>
          <a:effectLst/>
        </c:spPr>
      </c:pivotFmt>
      <c:pivotFmt>
        <c:idx val="736"/>
        <c:spPr>
          <a:solidFill>
            <a:schemeClr val="accent1"/>
          </a:solidFill>
          <a:ln w="19050">
            <a:solidFill>
              <a:schemeClr val="lt1"/>
            </a:solidFill>
          </a:ln>
          <a:effectLst/>
        </c:spPr>
      </c:pivotFmt>
      <c:pivotFmt>
        <c:idx val="737"/>
        <c:spPr>
          <a:solidFill>
            <a:schemeClr val="accent1"/>
          </a:solidFill>
          <a:ln w="19050">
            <a:solidFill>
              <a:schemeClr val="lt1"/>
            </a:solidFill>
          </a:ln>
          <a:effectLst/>
        </c:spPr>
      </c:pivotFmt>
      <c:pivotFmt>
        <c:idx val="738"/>
        <c:spPr>
          <a:solidFill>
            <a:schemeClr val="accent1"/>
          </a:solidFill>
          <a:ln w="19050">
            <a:solidFill>
              <a:schemeClr val="lt1"/>
            </a:solidFill>
          </a:ln>
          <a:effectLst/>
        </c:spPr>
      </c:pivotFmt>
      <c:pivotFmt>
        <c:idx val="739"/>
        <c:spPr>
          <a:solidFill>
            <a:schemeClr val="accent1"/>
          </a:solidFill>
          <a:ln w="19050">
            <a:solidFill>
              <a:schemeClr val="lt1"/>
            </a:solidFill>
          </a:ln>
          <a:effectLst/>
        </c:spPr>
      </c:pivotFmt>
      <c:pivotFmt>
        <c:idx val="740"/>
        <c:spPr>
          <a:solidFill>
            <a:schemeClr val="accent1"/>
          </a:solidFill>
          <a:ln w="19050">
            <a:solidFill>
              <a:schemeClr val="lt1"/>
            </a:solidFill>
          </a:ln>
          <a:effectLst/>
        </c:spPr>
      </c:pivotFmt>
      <c:pivotFmt>
        <c:idx val="741"/>
        <c:spPr>
          <a:solidFill>
            <a:schemeClr val="accent1"/>
          </a:solidFill>
          <a:ln w="19050">
            <a:solidFill>
              <a:schemeClr val="lt1"/>
            </a:solidFill>
          </a:ln>
          <a:effectLst/>
        </c:spPr>
      </c:pivotFmt>
      <c:pivotFmt>
        <c:idx val="742"/>
        <c:spPr>
          <a:solidFill>
            <a:schemeClr val="accent1"/>
          </a:solidFill>
          <a:ln w="19050">
            <a:solidFill>
              <a:schemeClr val="lt1"/>
            </a:solidFill>
          </a:ln>
          <a:effectLst/>
        </c:spPr>
      </c:pivotFmt>
      <c:pivotFmt>
        <c:idx val="743"/>
        <c:spPr>
          <a:solidFill>
            <a:schemeClr val="accent1"/>
          </a:solidFill>
          <a:ln w="19050">
            <a:solidFill>
              <a:schemeClr val="lt1"/>
            </a:solidFill>
          </a:ln>
          <a:effectLst/>
        </c:spPr>
      </c:pivotFmt>
      <c:pivotFmt>
        <c:idx val="744"/>
        <c:spPr>
          <a:solidFill>
            <a:schemeClr val="accent1"/>
          </a:solidFill>
          <a:ln w="19050">
            <a:solidFill>
              <a:schemeClr val="lt1"/>
            </a:solidFill>
          </a:ln>
          <a:effectLst/>
        </c:spPr>
      </c:pivotFmt>
      <c:pivotFmt>
        <c:idx val="745"/>
        <c:spPr>
          <a:solidFill>
            <a:schemeClr val="accent1"/>
          </a:solidFill>
          <a:ln w="19050">
            <a:solidFill>
              <a:schemeClr val="lt1"/>
            </a:solidFill>
          </a:ln>
          <a:effectLst/>
        </c:spPr>
      </c:pivotFmt>
      <c:pivotFmt>
        <c:idx val="746"/>
        <c:spPr>
          <a:solidFill>
            <a:schemeClr val="accent1"/>
          </a:solidFill>
          <a:ln w="19050">
            <a:solidFill>
              <a:schemeClr val="lt1"/>
            </a:solidFill>
          </a:ln>
          <a:effectLst/>
        </c:spPr>
      </c:pivotFmt>
      <c:pivotFmt>
        <c:idx val="747"/>
        <c:spPr>
          <a:solidFill>
            <a:schemeClr val="accent1"/>
          </a:solidFill>
          <a:ln w="19050">
            <a:solidFill>
              <a:schemeClr val="lt1"/>
            </a:solidFill>
          </a:ln>
          <a:effectLst/>
        </c:spPr>
      </c:pivotFmt>
      <c:pivotFmt>
        <c:idx val="748"/>
        <c:spPr>
          <a:solidFill>
            <a:schemeClr val="accent1"/>
          </a:solidFill>
          <a:ln w="19050">
            <a:solidFill>
              <a:schemeClr val="lt1"/>
            </a:solidFill>
          </a:ln>
          <a:effectLst/>
        </c:spPr>
      </c:pivotFmt>
      <c:pivotFmt>
        <c:idx val="749"/>
        <c:spPr>
          <a:solidFill>
            <a:schemeClr val="accent1"/>
          </a:solidFill>
          <a:ln w="19050">
            <a:solidFill>
              <a:schemeClr val="lt1"/>
            </a:solidFill>
          </a:ln>
          <a:effectLst/>
        </c:spPr>
      </c:pivotFmt>
      <c:pivotFmt>
        <c:idx val="750"/>
        <c:spPr>
          <a:solidFill>
            <a:schemeClr val="accent1"/>
          </a:solidFill>
          <a:ln w="19050">
            <a:solidFill>
              <a:schemeClr val="lt1"/>
            </a:solidFill>
          </a:ln>
          <a:effectLst/>
        </c:spPr>
      </c:pivotFmt>
      <c:pivotFmt>
        <c:idx val="751"/>
        <c:spPr>
          <a:solidFill>
            <a:schemeClr val="accent1"/>
          </a:solidFill>
          <a:ln w="19050">
            <a:solidFill>
              <a:schemeClr val="lt1"/>
            </a:solidFill>
          </a:ln>
          <a:effectLst/>
        </c:spPr>
      </c:pivotFmt>
      <c:pivotFmt>
        <c:idx val="752"/>
        <c:spPr>
          <a:solidFill>
            <a:schemeClr val="accent1"/>
          </a:solidFill>
          <a:ln w="19050">
            <a:solidFill>
              <a:schemeClr val="lt1"/>
            </a:solidFill>
          </a:ln>
          <a:effectLst/>
        </c:spPr>
      </c:pivotFmt>
      <c:pivotFmt>
        <c:idx val="753"/>
        <c:spPr>
          <a:solidFill>
            <a:schemeClr val="accent1"/>
          </a:solidFill>
          <a:ln w="19050">
            <a:solidFill>
              <a:schemeClr val="lt1"/>
            </a:solidFill>
          </a:ln>
          <a:effectLst/>
        </c:spPr>
      </c:pivotFmt>
      <c:pivotFmt>
        <c:idx val="754"/>
        <c:spPr>
          <a:solidFill>
            <a:schemeClr val="accent1"/>
          </a:solidFill>
          <a:ln w="19050">
            <a:solidFill>
              <a:schemeClr val="lt1"/>
            </a:solidFill>
          </a:ln>
          <a:effectLst/>
        </c:spPr>
      </c:pivotFmt>
      <c:pivotFmt>
        <c:idx val="755"/>
        <c:spPr>
          <a:solidFill>
            <a:schemeClr val="accent1"/>
          </a:solidFill>
          <a:ln w="19050">
            <a:solidFill>
              <a:schemeClr val="lt1"/>
            </a:solidFill>
          </a:ln>
          <a:effectLst/>
        </c:spPr>
      </c:pivotFmt>
      <c:pivotFmt>
        <c:idx val="756"/>
        <c:spPr>
          <a:solidFill>
            <a:schemeClr val="accent1"/>
          </a:solidFill>
          <a:ln w="19050">
            <a:solidFill>
              <a:schemeClr val="lt1"/>
            </a:solidFill>
          </a:ln>
          <a:effectLst/>
        </c:spPr>
      </c:pivotFmt>
      <c:pivotFmt>
        <c:idx val="757"/>
        <c:spPr>
          <a:solidFill>
            <a:schemeClr val="accent1"/>
          </a:solidFill>
          <a:ln w="19050">
            <a:solidFill>
              <a:schemeClr val="lt1"/>
            </a:solidFill>
          </a:ln>
          <a:effectLst/>
        </c:spPr>
      </c:pivotFmt>
      <c:pivotFmt>
        <c:idx val="758"/>
        <c:spPr>
          <a:solidFill>
            <a:schemeClr val="accent1"/>
          </a:solidFill>
          <a:ln w="19050">
            <a:solidFill>
              <a:schemeClr val="lt1"/>
            </a:solidFill>
          </a:ln>
          <a:effectLst/>
        </c:spPr>
      </c:pivotFmt>
      <c:pivotFmt>
        <c:idx val="759"/>
        <c:spPr>
          <a:solidFill>
            <a:schemeClr val="accent1"/>
          </a:solidFill>
          <a:ln w="19050">
            <a:solidFill>
              <a:schemeClr val="lt1"/>
            </a:solidFill>
          </a:ln>
          <a:effectLst/>
        </c:spPr>
      </c:pivotFmt>
      <c:pivotFmt>
        <c:idx val="760"/>
        <c:spPr>
          <a:solidFill>
            <a:schemeClr val="accent1"/>
          </a:solidFill>
          <a:ln w="19050">
            <a:solidFill>
              <a:schemeClr val="lt1"/>
            </a:solidFill>
          </a:ln>
          <a:effectLst/>
        </c:spPr>
      </c:pivotFmt>
      <c:pivotFmt>
        <c:idx val="761"/>
        <c:spPr>
          <a:solidFill>
            <a:schemeClr val="accent1"/>
          </a:solidFill>
          <a:ln w="19050">
            <a:solidFill>
              <a:schemeClr val="lt1"/>
            </a:solidFill>
          </a:ln>
          <a:effectLst/>
        </c:spPr>
      </c:pivotFmt>
      <c:pivotFmt>
        <c:idx val="762"/>
        <c:spPr>
          <a:solidFill>
            <a:schemeClr val="accent1"/>
          </a:solidFill>
          <a:ln w="19050">
            <a:solidFill>
              <a:schemeClr val="lt1"/>
            </a:solidFill>
          </a:ln>
          <a:effectLst/>
        </c:spPr>
      </c:pivotFmt>
      <c:pivotFmt>
        <c:idx val="763"/>
        <c:spPr>
          <a:solidFill>
            <a:schemeClr val="accent1"/>
          </a:solidFill>
          <a:ln w="19050">
            <a:solidFill>
              <a:schemeClr val="lt1"/>
            </a:solidFill>
          </a:ln>
          <a:effectLst/>
        </c:spPr>
      </c:pivotFmt>
      <c:pivotFmt>
        <c:idx val="764"/>
        <c:spPr>
          <a:solidFill>
            <a:schemeClr val="accent1"/>
          </a:solidFill>
          <a:ln w="19050">
            <a:solidFill>
              <a:schemeClr val="lt1"/>
            </a:solidFill>
          </a:ln>
          <a:effectLst/>
        </c:spPr>
      </c:pivotFmt>
      <c:pivotFmt>
        <c:idx val="765"/>
        <c:spPr>
          <a:solidFill>
            <a:schemeClr val="accent1"/>
          </a:solidFill>
          <a:ln w="19050">
            <a:solidFill>
              <a:schemeClr val="lt1"/>
            </a:solidFill>
          </a:ln>
          <a:effectLst/>
        </c:spPr>
      </c:pivotFmt>
      <c:pivotFmt>
        <c:idx val="766"/>
        <c:spPr>
          <a:solidFill>
            <a:schemeClr val="accent1"/>
          </a:solidFill>
          <a:ln w="19050">
            <a:solidFill>
              <a:schemeClr val="lt1"/>
            </a:solidFill>
          </a:ln>
          <a:effectLst/>
        </c:spPr>
      </c:pivotFmt>
      <c:pivotFmt>
        <c:idx val="767"/>
        <c:spPr>
          <a:solidFill>
            <a:schemeClr val="accent1"/>
          </a:solidFill>
          <a:ln w="19050">
            <a:solidFill>
              <a:schemeClr val="lt1"/>
            </a:solidFill>
          </a:ln>
          <a:effectLst/>
        </c:spPr>
      </c:pivotFmt>
      <c:pivotFmt>
        <c:idx val="768"/>
        <c:spPr>
          <a:solidFill>
            <a:schemeClr val="accent1"/>
          </a:solidFill>
          <a:ln w="19050">
            <a:solidFill>
              <a:schemeClr val="lt1"/>
            </a:solidFill>
          </a:ln>
          <a:effectLst/>
        </c:spPr>
      </c:pivotFmt>
      <c:pivotFmt>
        <c:idx val="769"/>
        <c:spPr>
          <a:solidFill>
            <a:schemeClr val="accent1"/>
          </a:solidFill>
          <a:ln w="19050">
            <a:solidFill>
              <a:schemeClr val="lt1"/>
            </a:solidFill>
          </a:ln>
          <a:effectLst/>
        </c:spPr>
      </c:pivotFmt>
      <c:pivotFmt>
        <c:idx val="770"/>
        <c:spPr>
          <a:solidFill>
            <a:schemeClr val="accent1"/>
          </a:solidFill>
          <a:ln w="19050">
            <a:solidFill>
              <a:schemeClr val="lt1"/>
            </a:solidFill>
          </a:ln>
          <a:effectLst/>
        </c:spPr>
      </c:pivotFmt>
      <c:pivotFmt>
        <c:idx val="771"/>
        <c:spPr>
          <a:solidFill>
            <a:schemeClr val="accent1"/>
          </a:solidFill>
          <a:ln w="19050">
            <a:solidFill>
              <a:schemeClr val="lt1"/>
            </a:solidFill>
          </a:ln>
          <a:effectLst/>
        </c:spPr>
      </c:pivotFmt>
      <c:pivotFmt>
        <c:idx val="772"/>
        <c:spPr>
          <a:solidFill>
            <a:schemeClr val="accent1"/>
          </a:solidFill>
          <a:ln w="19050">
            <a:solidFill>
              <a:schemeClr val="lt1"/>
            </a:solidFill>
          </a:ln>
          <a:effectLst/>
        </c:spPr>
      </c:pivotFmt>
      <c:pivotFmt>
        <c:idx val="773"/>
        <c:spPr>
          <a:solidFill>
            <a:schemeClr val="accent1"/>
          </a:solidFill>
          <a:ln w="19050">
            <a:solidFill>
              <a:schemeClr val="lt1"/>
            </a:solidFill>
          </a:ln>
          <a:effectLst/>
        </c:spPr>
      </c:pivotFmt>
      <c:pivotFmt>
        <c:idx val="774"/>
        <c:spPr>
          <a:solidFill>
            <a:schemeClr val="accent1"/>
          </a:solidFill>
          <a:ln w="19050">
            <a:solidFill>
              <a:schemeClr val="lt1"/>
            </a:solidFill>
          </a:ln>
          <a:effectLst/>
        </c:spPr>
      </c:pivotFmt>
      <c:pivotFmt>
        <c:idx val="775"/>
        <c:spPr>
          <a:solidFill>
            <a:schemeClr val="accent1"/>
          </a:solidFill>
          <a:ln w="19050">
            <a:solidFill>
              <a:schemeClr val="lt1"/>
            </a:solidFill>
          </a:ln>
          <a:effectLst/>
        </c:spPr>
      </c:pivotFmt>
      <c:pivotFmt>
        <c:idx val="776"/>
        <c:spPr>
          <a:solidFill>
            <a:schemeClr val="accent1"/>
          </a:solidFill>
          <a:ln w="19050">
            <a:solidFill>
              <a:schemeClr val="lt1"/>
            </a:solidFill>
          </a:ln>
          <a:effectLst/>
        </c:spPr>
      </c:pivotFmt>
      <c:pivotFmt>
        <c:idx val="777"/>
        <c:spPr>
          <a:solidFill>
            <a:schemeClr val="accent1"/>
          </a:solidFill>
          <a:ln w="19050">
            <a:solidFill>
              <a:schemeClr val="lt1"/>
            </a:solidFill>
          </a:ln>
          <a:effectLst/>
        </c:spPr>
      </c:pivotFmt>
      <c:pivotFmt>
        <c:idx val="778"/>
        <c:spPr>
          <a:solidFill>
            <a:schemeClr val="accent1"/>
          </a:solidFill>
          <a:ln w="19050">
            <a:solidFill>
              <a:schemeClr val="lt1"/>
            </a:solidFill>
          </a:ln>
          <a:effectLst/>
        </c:spPr>
      </c:pivotFmt>
      <c:pivotFmt>
        <c:idx val="779"/>
        <c:spPr>
          <a:solidFill>
            <a:schemeClr val="accent1"/>
          </a:solidFill>
          <a:ln w="19050">
            <a:solidFill>
              <a:schemeClr val="lt1"/>
            </a:solidFill>
          </a:ln>
          <a:effectLst/>
        </c:spPr>
      </c:pivotFmt>
      <c:pivotFmt>
        <c:idx val="780"/>
        <c:spPr>
          <a:solidFill>
            <a:schemeClr val="accent1"/>
          </a:solidFill>
          <a:ln w="19050">
            <a:solidFill>
              <a:schemeClr val="lt1"/>
            </a:solidFill>
          </a:ln>
          <a:effectLst/>
        </c:spPr>
      </c:pivotFmt>
      <c:pivotFmt>
        <c:idx val="781"/>
        <c:spPr>
          <a:solidFill>
            <a:schemeClr val="accent1"/>
          </a:solidFill>
          <a:ln w="19050">
            <a:solidFill>
              <a:schemeClr val="lt1"/>
            </a:solidFill>
          </a:ln>
          <a:effectLst/>
        </c:spPr>
      </c:pivotFmt>
      <c:pivotFmt>
        <c:idx val="782"/>
        <c:spPr>
          <a:solidFill>
            <a:schemeClr val="accent1"/>
          </a:solidFill>
          <a:ln w="19050">
            <a:solidFill>
              <a:schemeClr val="lt1"/>
            </a:solidFill>
          </a:ln>
          <a:effectLst/>
        </c:spPr>
      </c:pivotFmt>
      <c:pivotFmt>
        <c:idx val="783"/>
        <c:spPr>
          <a:solidFill>
            <a:schemeClr val="accent1"/>
          </a:solidFill>
          <a:ln w="19050">
            <a:solidFill>
              <a:schemeClr val="lt1"/>
            </a:solidFill>
          </a:ln>
          <a:effectLst/>
        </c:spPr>
      </c:pivotFmt>
      <c:pivotFmt>
        <c:idx val="784"/>
        <c:spPr>
          <a:solidFill>
            <a:schemeClr val="accent1"/>
          </a:solidFill>
          <a:ln w="19050">
            <a:solidFill>
              <a:schemeClr val="lt1"/>
            </a:solidFill>
          </a:ln>
          <a:effectLst/>
        </c:spPr>
      </c:pivotFmt>
      <c:pivotFmt>
        <c:idx val="785"/>
        <c:spPr>
          <a:solidFill>
            <a:schemeClr val="accent1"/>
          </a:solidFill>
          <a:ln w="19050">
            <a:solidFill>
              <a:schemeClr val="lt1"/>
            </a:solidFill>
          </a:ln>
          <a:effectLst/>
        </c:spPr>
      </c:pivotFmt>
      <c:pivotFmt>
        <c:idx val="786"/>
        <c:spPr>
          <a:solidFill>
            <a:schemeClr val="accent1"/>
          </a:solidFill>
          <a:ln w="19050">
            <a:solidFill>
              <a:schemeClr val="lt1"/>
            </a:solidFill>
          </a:ln>
          <a:effectLst/>
        </c:spPr>
      </c:pivotFmt>
      <c:pivotFmt>
        <c:idx val="787"/>
        <c:spPr>
          <a:solidFill>
            <a:schemeClr val="accent1"/>
          </a:solidFill>
          <a:ln w="19050">
            <a:solidFill>
              <a:schemeClr val="lt1"/>
            </a:solidFill>
          </a:ln>
          <a:effectLst/>
        </c:spPr>
      </c:pivotFmt>
      <c:pivotFmt>
        <c:idx val="788"/>
        <c:spPr>
          <a:solidFill>
            <a:schemeClr val="accent1"/>
          </a:solidFill>
          <a:ln w="19050">
            <a:solidFill>
              <a:schemeClr val="lt1"/>
            </a:solidFill>
          </a:ln>
          <a:effectLst/>
        </c:spPr>
      </c:pivotFmt>
      <c:pivotFmt>
        <c:idx val="789"/>
        <c:spPr>
          <a:solidFill>
            <a:schemeClr val="accent1"/>
          </a:solidFill>
          <a:ln w="19050">
            <a:solidFill>
              <a:schemeClr val="lt1"/>
            </a:solidFill>
          </a:ln>
          <a:effectLst/>
        </c:spPr>
      </c:pivotFmt>
      <c:pivotFmt>
        <c:idx val="790"/>
        <c:spPr>
          <a:solidFill>
            <a:schemeClr val="accent1"/>
          </a:solidFill>
          <a:ln w="19050">
            <a:solidFill>
              <a:schemeClr val="lt1"/>
            </a:solidFill>
          </a:ln>
          <a:effectLst/>
        </c:spPr>
      </c:pivotFmt>
      <c:pivotFmt>
        <c:idx val="791"/>
        <c:spPr>
          <a:solidFill>
            <a:schemeClr val="accent1"/>
          </a:solidFill>
          <a:ln w="19050">
            <a:solidFill>
              <a:schemeClr val="lt1"/>
            </a:solidFill>
          </a:ln>
          <a:effectLst/>
        </c:spPr>
      </c:pivotFmt>
      <c:pivotFmt>
        <c:idx val="792"/>
        <c:spPr>
          <a:solidFill>
            <a:schemeClr val="accent1"/>
          </a:solidFill>
          <a:ln w="19050">
            <a:solidFill>
              <a:schemeClr val="lt1"/>
            </a:solidFill>
          </a:ln>
          <a:effectLst/>
        </c:spPr>
      </c:pivotFmt>
      <c:pivotFmt>
        <c:idx val="793"/>
        <c:spPr>
          <a:solidFill>
            <a:schemeClr val="accent1"/>
          </a:solidFill>
          <a:ln w="19050">
            <a:solidFill>
              <a:schemeClr val="lt1"/>
            </a:solidFill>
          </a:ln>
          <a:effectLst/>
        </c:spPr>
      </c:pivotFmt>
    </c:pivotFmts>
    <c:plotArea>
      <c:layout/>
      <c:doughnutChart>
        <c:varyColors val="1"/>
        <c:ser>
          <c:idx val="0"/>
          <c:order val="0"/>
          <c:tx>
            <c:strRef>
              <c:f>'Industry Share'!$B$3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BB3-447A-9AEE-E2A1992F274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BB3-447A-9AEE-E2A1992F274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BB3-447A-9AEE-E2A1992F274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BB3-447A-9AEE-E2A1992F274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BB3-447A-9AEE-E2A1992F274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BB3-447A-9AEE-E2A1992F274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BB3-447A-9AEE-E2A1992F274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DBB3-447A-9AEE-E2A1992F2740}"/>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DBB3-447A-9AEE-E2A1992F2740}"/>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DBB3-447A-9AEE-E2A1992F2740}"/>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DBB3-447A-9AEE-E2A1992F2740}"/>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DBB3-447A-9AEE-E2A1992F2740}"/>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DBB3-447A-9AEE-E2A1992F2740}"/>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DBB3-447A-9AEE-E2A1992F2740}"/>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DBB3-447A-9AEE-E2A1992F2740}"/>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DBB3-447A-9AEE-E2A1992F2740}"/>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DBB3-447A-9AEE-E2A1992F2740}"/>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DBB3-447A-9AEE-E2A1992F2740}"/>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DBB3-447A-9AEE-E2A1992F2740}"/>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DBB3-447A-9AEE-E2A1992F2740}"/>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DBB3-447A-9AEE-E2A1992F2740}"/>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DBB3-447A-9AEE-E2A1992F2740}"/>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DBB3-447A-9AEE-E2A1992F2740}"/>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DBB3-447A-9AEE-E2A1992F2740}"/>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DBB3-447A-9AEE-E2A1992F2740}"/>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DBB3-447A-9AEE-E2A1992F2740}"/>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DBB3-447A-9AEE-E2A1992F2740}"/>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DBB3-447A-9AEE-E2A1992F2740}"/>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DBB3-447A-9AEE-E2A1992F2740}"/>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DBB3-447A-9AEE-E2A1992F2740}"/>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DBB3-447A-9AEE-E2A1992F2740}"/>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DBB3-447A-9AEE-E2A1992F2740}"/>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DBB3-447A-9AEE-E2A1992F2740}"/>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DBB3-447A-9AEE-E2A1992F2740}"/>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DBB3-447A-9AEE-E2A1992F2740}"/>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DBB3-447A-9AEE-E2A1992F2740}"/>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DBB3-447A-9AEE-E2A1992F2740}"/>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DBB3-447A-9AEE-E2A1992F2740}"/>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DBB3-447A-9AEE-E2A1992F2740}"/>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4F-DBB3-447A-9AEE-E2A1992F2740}"/>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1-DBB3-447A-9AEE-E2A1992F2740}"/>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3-DBB3-447A-9AEE-E2A1992F2740}"/>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55-DBB3-447A-9AEE-E2A1992F2740}"/>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57-DBB3-447A-9AEE-E2A1992F2740}"/>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59-DBB3-447A-9AEE-E2A1992F2740}"/>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5B-DBB3-447A-9AEE-E2A1992F2740}"/>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5D-DBB3-447A-9AEE-E2A1992F2740}"/>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5F-DBB3-447A-9AEE-E2A1992F2740}"/>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1-DBB3-447A-9AEE-E2A1992F2740}"/>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63-DBB3-447A-9AEE-E2A1992F2740}"/>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65-DBB3-447A-9AEE-E2A1992F2740}"/>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67-DBB3-447A-9AEE-E2A1992F2740}"/>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69-DBB3-447A-9AEE-E2A1992F2740}"/>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6B-DBB3-447A-9AEE-E2A1992F2740}"/>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06D-DBB3-447A-9AEE-E2A1992F2740}"/>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06F-DBB3-447A-9AEE-E2A1992F2740}"/>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071-DBB3-447A-9AEE-E2A1992F2740}"/>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073-DBB3-447A-9AEE-E2A1992F2740}"/>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075-DBB3-447A-9AEE-E2A1992F2740}"/>
              </c:ext>
            </c:extLst>
          </c:dPt>
          <c:dPt>
            <c:idx val="59"/>
            <c:bubble3D val="0"/>
            <c:spPr>
              <a:solidFill>
                <a:schemeClr val="accent6"/>
              </a:solidFill>
              <a:ln w="19050">
                <a:solidFill>
                  <a:schemeClr val="lt1"/>
                </a:solidFill>
              </a:ln>
              <a:effectLst/>
            </c:spPr>
            <c:extLst>
              <c:ext xmlns:c16="http://schemas.microsoft.com/office/drawing/2014/chart" uri="{C3380CC4-5D6E-409C-BE32-E72D297353CC}">
                <c16:uniqueId val="{00000077-DBB3-447A-9AEE-E2A1992F2740}"/>
              </c:ext>
            </c:extLst>
          </c:dPt>
          <c:dPt>
            <c:idx val="6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9-DBB3-447A-9AEE-E2A1992F2740}"/>
              </c:ext>
            </c:extLst>
          </c:dPt>
          <c:dPt>
            <c:idx val="6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B-DBB3-447A-9AEE-E2A1992F2740}"/>
              </c:ext>
            </c:extLst>
          </c:dPt>
          <c:dPt>
            <c:idx val="6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7D-DBB3-447A-9AEE-E2A1992F2740}"/>
              </c:ext>
            </c:extLst>
          </c:dPt>
          <c:dPt>
            <c:idx val="6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7F-DBB3-447A-9AEE-E2A1992F2740}"/>
              </c:ext>
            </c:extLst>
          </c:dPt>
          <c:dPt>
            <c:idx val="6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81-DBB3-447A-9AEE-E2A1992F2740}"/>
              </c:ext>
            </c:extLst>
          </c:dPt>
          <c:dPt>
            <c:idx val="6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83-DBB3-447A-9AEE-E2A1992F2740}"/>
              </c:ext>
            </c:extLst>
          </c:dPt>
          <c:dPt>
            <c:idx val="6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85-DBB3-447A-9AEE-E2A1992F2740}"/>
              </c:ext>
            </c:extLst>
          </c:dPt>
          <c:dPt>
            <c:idx val="6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87-DBB3-447A-9AEE-E2A1992F2740}"/>
              </c:ext>
            </c:extLst>
          </c:dPt>
          <c:dPt>
            <c:idx val="6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89-DBB3-447A-9AEE-E2A1992F2740}"/>
              </c:ext>
            </c:extLst>
          </c:dPt>
          <c:dPt>
            <c:idx val="6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8B-DBB3-447A-9AEE-E2A1992F2740}"/>
              </c:ext>
            </c:extLst>
          </c:dPt>
          <c:dPt>
            <c:idx val="7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8D-DBB3-447A-9AEE-E2A1992F2740}"/>
              </c:ext>
            </c:extLst>
          </c:dPt>
          <c:dPt>
            <c:idx val="7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8F-DBB3-447A-9AEE-E2A1992F2740}"/>
              </c:ext>
            </c:extLst>
          </c:dPt>
          <c:dPt>
            <c:idx val="7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91-DBB3-447A-9AEE-E2A1992F2740}"/>
              </c:ext>
            </c:extLst>
          </c:dPt>
          <c:dPt>
            <c:idx val="7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93-DBB3-447A-9AEE-E2A1992F2740}"/>
              </c:ext>
            </c:extLst>
          </c:dPt>
          <c:dPt>
            <c:idx val="7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95-DBB3-447A-9AEE-E2A1992F2740}"/>
              </c:ext>
            </c:extLst>
          </c:dPt>
          <c:dPt>
            <c:idx val="7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97-DBB3-447A-9AEE-E2A1992F2740}"/>
              </c:ext>
            </c:extLst>
          </c:dPt>
          <c:dPt>
            <c:idx val="7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99-DBB3-447A-9AEE-E2A1992F2740}"/>
              </c:ext>
            </c:extLst>
          </c:dPt>
          <c:dPt>
            <c:idx val="7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9B-DBB3-447A-9AEE-E2A1992F2740}"/>
              </c:ext>
            </c:extLst>
          </c:dPt>
          <c:dPt>
            <c:idx val="7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9D-DBB3-447A-9AEE-E2A1992F2740}"/>
              </c:ext>
            </c:extLst>
          </c:dPt>
          <c:dPt>
            <c:idx val="7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9F-DBB3-447A-9AEE-E2A1992F2740}"/>
              </c:ext>
            </c:extLst>
          </c:dPt>
          <c:dPt>
            <c:idx val="8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A1-DBB3-447A-9AEE-E2A1992F2740}"/>
              </c:ext>
            </c:extLst>
          </c:dPt>
          <c:dPt>
            <c:idx val="8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A3-DBB3-447A-9AEE-E2A1992F2740}"/>
              </c:ext>
            </c:extLst>
          </c:dPt>
          <c:dPt>
            <c:idx val="8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A5-DBB3-447A-9AEE-E2A1992F2740}"/>
              </c:ext>
            </c:extLst>
          </c:dPt>
          <c:dPt>
            <c:idx val="8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A7-DBB3-447A-9AEE-E2A1992F2740}"/>
              </c:ext>
            </c:extLst>
          </c:dPt>
          <c:dPt>
            <c:idx val="8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A9-DBB3-447A-9AEE-E2A1992F2740}"/>
              </c:ext>
            </c:extLst>
          </c:dPt>
          <c:dPt>
            <c:idx val="8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AB-DBB3-447A-9AEE-E2A1992F2740}"/>
              </c:ext>
            </c:extLst>
          </c:dPt>
          <c:dPt>
            <c:idx val="8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AD-DBB3-447A-9AEE-E2A1992F2740}"/>
              </c:ext>
            </c:extLst>
          </c:dPt>
          <c:dPt>
            <c:idx val="8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AF-DBB3-447A-9AEE-E2A1992F2740}"/>
              </c:ext>
            </c:extLst>
          </c:dPt>
          <c:dPt>
            <c:idx val="8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B1-DBB3-447A-9AEE-E2A1992F2740}"/>
              </c:ext>
            </c:extLst>
          </c:dPt>
          <c:dPt>
            <c:idx val="8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B3-DBB3-447A-9AEE-E2A1992F2740}"/>
              </c:ext>
            </c:extLst>
          </c:dPt>
          <c:dPt>
            <c:idx val="9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B5-DBB3-447A-9AEE-E2A1992F2740}"/>
              </c:ext>
            </c:extLst>
          </c:dPt>
          <c:dPt>
            <c:idx val="9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B7-DBB3-447A-9AEE-E2A1992F2740}"/>
              </c:ext>
            </c:extLst>
          </c:dPt>
          <c:dPt>
            <c:idx val="9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B9-DBB3-447A-9AEE-E2A1992F2740}"/>
              </c:ext>
            </c:extLst>
          </c:dPt>
          <c:dPt>
            <c:idx val="9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BB-DBB3-447A-9AEE-E2A1992F2740}"/>
              </c:ext>
            </c:extLst>
          </c:dPt>
          <c:dPt>
            <c:idx val="9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BD-DBB3-447A-9AEE-E2A1992F2740}"/>
              </c:ext>
            </c:extLst>
          </c:dPt>
          <c:dPt>
            <c:idx val="9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BF-DBB3-447A-9AEE-E2A1992F2740}"/>
              </c:ext>
            </c:extLst>
          </c:dPt>
          <c:dPt>
            <c:idx val="9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C1-DBB3-447A-9AEE-E2A1992F2740}"/>
              </c:ext>
            </c:extLst>
          </c:dPt>
          <c:dPt>
            <c:idx val="9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C3-DBB3-447A-9AEE-E2A1992F2740}"/>
              </c:ext>
            </c:extLst>
          </c:dPt>
          <c:dPt>
            <c:idx val="9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C5-DBB3-447A-9AEE-E2A1992F2740}"/>
              </c:ext>
            </c:extLst>
          </c:dPt>
          <c:dPt>
            <c:idx val="9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C7-DBB3-447A-9AEE-E2A1992F2740}"/>
              </c:ext>
            </c:extLst>
          </c:dPt>
          <c:dPt>
            <c:idx val="10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C9-DBB3-447A-9AEE-E2A1992F2740}"/>
              </c:ext>
            </c:extLst>
          </c:dPt>
          <c:dPt>
            <c:idx val="10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CB-DBB3-447A-9AEE-E2A1992F2740}"/>
              </c:ext>
            </c:extLst>
          </c:dPt>
          <c:dPt>
            <c:idx val="10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CD-DBB3-447A-9AEE-E2A1992F2740}"/>
              </c:ext>
            </c:extLst>
          </c:dPt>
          <c:dPt>
            <c:idx val="10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CF-DBB3-447A-9AEE-E2A1992F2740}"/>
              </c:ext>
            </c:extLst>
          </c:dPt>
          <c:dPt>
            <c:idx val="10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D1-DBB3-447A-9AEE-E2A1992F2740}"/>
              </c:ext>
            </c:extLst>
          </c:dPt>
          <c:dPt>
            <c:idx val="10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D3-DBB3-447A-9AEE-E2A1992F2740}"/>
              </c:ext>
            </c:extLst>
          </c:dPt>
          <c:dPt>
            <c:idx val="10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D5-DBB3-447A-9AEE-E2A1992F2740}"/>
              </c:ext>
            </c:extLst>
          </c:dPt>
          <c:dPt>
            <c:idx val="10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D7-DBB3-447A-9AEE-E2A1992F2740}"/>
              </c:ext>
            </c:extLst>
          </c:dPt>
          <c:dPt>
            <c:idx val="108"/>
            <c:bubble3D val="0"/>
            <c:spPr>
              <a:solidFill>
                <a:schemeClr val="accent1"/>
              </a:solidFill>
              <a:ln w="19050">
                <a:solidFill>
                  <a:schemeClr val="lt1"/>
                </a:solidFill>
              </a:ln>
              <a:effectLst/>
            </c:spPr>
            <c:extLst>
              <c:ext xmlns:c16="http://schemas.microsoft.com/office/drawing/2014/chart" uri="{C3380CC4-5D6E-409C-BE32-E72D297353CC}">
                <c16:uniqueId val="{000000D9-DBB3-447A-9AEE-E2A1992F2740}"/>
              </c:ext>
            </c:extLst>
          </c:dPt>
          <c:dPt>
            <c:idx val="109"/>
            <c:bubble3D val="0"/>
            <c:spPr>
              <a:solidFill>
                <a:schemeClr val="accent2"/>
              </a:solidFill>
              <a:ln w="19050">
                <a:solidFill>
                  <a:schemeClr val="lt1"/>
                </a:solidFill>
              </a:ln>
              <a:effectLst/>
            </c:spPr>
            <c:extLst>
              <c:ext xmlns:c16="http://schemas.microsoft.com/office/drawing/2014/chart" uri="{C3380CC4-5D6E-409C-BE32-E72D297353CC}">
                <c16:uniqueId val="{000000DB-DBB3-447A-9AEE-E2A1992F2740}"/>
              </c:ext>
            </c:extLst>
          </c:dPt>
          <c:dPt>
            <c:idx val="110"/>
            <c:bubble3D val="0"/>
            <c:spPr>
              <a:solidFill>
                <a:schemeClr val="accent3"/>
              </a:solidFill>
              <a:ln w="19050">
                <a:solidFill>
                  <a:schemeClr val="lt1"/>
                </a:solidFill>
              </a:ln>
              <a:effectLst/>
            </c:spPr>
            <c:extLst>
              <c:ext xmlns:c16="http://schemas.microsoft.com/office/drawing/2014/chart" uri="{C3380CC4-5D6E-409C-BE32-E72D297353CC}">
                <c16:uniqueId val="{000000DD-DBB3-447A-9AEE-E2A1992F2740}"/>
              </c:ext>
            </c:extLst>
          </c:dPt>
          <c:dPt>
            <c:idx val="111"/>
            <c:bubble3D val="0"/>
            <c:spPr>
              <a:solidFill>
                <a:schemeClr val="accent4"/>
              </a:solidFill>
              <a:ln w="19050">
                <a:solidFill>
                  <a:schemeClr val="lt1"/>
                </a:solidFill>
              </a:ln>
              <a:effectLst/>
            </c:spPr>
            <c:extLst>
              <c:ext xmlns:c16="http://schemas.microsoft.com/office/drawing/2014/chart" uri="{C3380CC4-5D6E-409C-BE32-E72D297353CC}">
                <c16:uniqueId val="{000000DF-DBB3-447A-9AEE-E2A1992F2740}"/>
              </c:ext>
            </c:extLst>
          </c:dPt>
          <c:dPt>
            <c:idx val="112"/>
            <c:bubble3D val="0"/>
            <c:spPr>
              <a:solidFill>
                <a:schemeClr val="accent5"/>
              </a:solidFill>
              <a:ln w="19050">
                <a:solidFill>
                  <a:schemeClr val="lt1"/>
                </a:solidFill>
              </a:ln>
              <a:effectLst/>
            </c:spPr>
            <c:extLst>
              <c:ext xmlns:c16="http://schemas.microsoft.com/office/drawing/2014/chart" uri="{C3380CC4-5D6E-409C-BE32-E72D297353CC}">
                <c16:uniqueId val="{000000E1-DBB3-447A-9AEE-E2A1992F2740}"/>
              </c:ext>
            </c:extLst>
          </c:dPt>
          <c:dPt>
            <c:idx val="113"/>
            <c:bubble3D val="0"/>
            <c:spPr>
              <a:solidFill>
                <a:schemeClr val="accent6"/>
              </a:solidFill>
              <a:ln w="19050">
                <a:solidFill>
                  <a:schemeClr val="lt1"/>
                </a:solidFill>
              </a:ln>
              <a:effectLst/>
            </c:spPr>
            <c:extLst>
              <c:ext xmlns:c16="http://schemas.microsoft.com/office/drawing/2014/chart" uri="{C3380CC4-5D6E-409C-BE32-E72D297353CC}">
                <c16:uniqueId val="{000000E3-DBB3-447A-9AEE-E2A1992F2740}"/>
              </c:ext>
            </c:extLst>
          </c:dPt>
          <c:dPt>
            <c:idx val="11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E5-DBB3-447A-9AEE-E2A1992F2740}"/>
              </c:ext>
            </c:extLst>
          </c:dPt>
          <c:dPt>
            <c:idx val="11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E7-DBB3-447A-9AEE-E2A1992F2740}"/>
              </c:ext>
            </c:extLst>
          </c:dPt>
          <c:dPt>
            <c:idx val="11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E9-DBB3-447A-9AEE-E2A1992F2740}"/>
              </c:ext>
            </c:extLst>
          </c:dPt>
          <c:dPt>
            <c:idx val="11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EB-DBB3-447A-9AEE-E2A1992F2740}"/>
              </c:ext>
            </c:extLst>
          </c:dPt>
          <c:dPt>
            <c:idx val="11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ED-DBB3-447A-9AEE-E2A1992F2740}"/>
              </c:ext>
            </c:extLst>
          </c:dPt>
          <c:dPt>
            <c:idx val="11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EF-DBB3-447A-9AEE-E2A1992F2740}"/>
              </c:ext>
            </c:extLst>
          </c:dPt>
          <c:dPt>
            <c:idx val="12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F1-DBB3-447A-9AEE-E2A1992F2740}"/>
              </c:ext>
            </c:extLst>
          </c:dPt>
          <c:dPt>
            <c:idx val="12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F3-DBB3-447A-9AEE-E2A1992F2740}"/>
              </c:ext>
            </c:extLst>
          </c:dPt>
          <c:dPt>
            <c:idx val="12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F5-DBB3-447A-9AEE-E2A1992F2740}"/>
              </c:ext>
            </c:extLst>
          </c:dPt>
          <c:dPt>
            <c:idx val="12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F7-DBB3-447A-9AEE-E2A1992F2740}"/>
              </c:ext>
            </c:extLst>
          </c:dPt>
          <c:dPt>
            <c:idx val="12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F9-DBB3-447A-9AEE-E2A1992F2740}"/>
              </c:ext>
            </c:extLst>
          </c:dPt>
          <c:dPt>
            <c:idx val="12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FB-DBB3-447A-9AEE-E2A1992F2740}"/>
              </c:ext>
            </c:extLst>
          </c:dPt>
          <c:dPt>
            <c:idx val="12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FD-DBB3-447A-9AEE-E2A1992F2740}"/>
              </c:ext>
            </c:extLst>
          </c:dPt>
          <c:dPt>
            <c:idx val="12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FF-DBB3-447A-9AEE-E2A1992F2740}"/>
              </c:ext>
            </c:extLst>
          </c:dPt>
          <c:dPt>
            <c:idx val="12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01-DBB3-447A-9AEE-E2A1992F2740}"/>
              </c:ext>
            </c:extLst>
          </c:dPt>
          <c:dPt>
            <c:idx val="12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03-DBB3-447A-9AEE-E2A1992F2740}"/>
              </c:ext>
            </c:extLst>
          </c:dPt>
          <c:dPt>
            <c:idx val="13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05-DBB3-447A-9AEE-E2A1992F2740}"/>
              </c:ext>
            </c:extLst>
          </c:dPt>
          <c:dPt>
            <c:idx val="13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07-DBB3-447A-9AEE-E2A1992F2740}"/>
              </c:ext>
            </c:extLst>
          </c:dPt>
          <c:dPt>
            <c:idx val="13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09-DBB3-447A-9AEE-E2A1992F2740}"/>
              </c:ext>
            </c:extLst>
          </c:dPt>
          <c:dPt>
            <c:idx val="13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0B-DBB3-447A-9AEE-E2A1992F2740}"/>
              </c:ext>
            </c:extLst>
          </c:dPt>
          <c:dPt>
            <c:idx val="13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0D-DBB3-447A-9AEE-E2A1992F2740}"/>
              </c:ext>
            </c:extLst>
          </c:dPt>
          <c:dPt>
            <c:idx val="13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0F-DBB3-447A-9AEE-E2A1992F2740}"/>
              </c:ext>
            </c:extLst>
          </c:dPt>
          <c:dPt>
            <c:idx val="13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11-DBB3-447A-9AEE-E2A1992F2740}"/>
              </c:ext>
            </c:extLst>
          </c:dPt>
          <c:dPt>
            <c:idx val="13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13-DBB3-447A-9AEE-E2A1992F2740}"/>
              </c:ext>
            </c:extLst>
          </c:dPt>
          <c:dPt>
            <c:idx val="13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15-DBB3-447A-9AEE-E2A1992F2740}"/>
              </c:ext>
            </c:extLst>
          </c:dPt>
          <c:dPt>
            <c:idx val="13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17-DBB3-447A-9AEE-E2A1992F2740}"/>
              </c:ext>
            </c:extLst>
          </c:dPt>
          <c:dPt>
            <c:idx val="14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19-DBB3-447A-9AEE-E2A1992F2740}"/>
              </c:ext>
            </c:extLst>
          </c:dPt>
          <c:dPt>
            <c:idx val="14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1B-DBB3-447A-9AEE-E2A1992F2740}"/>
              </c:ext>
            </c:extLst>
          </c:dPt>
          <c:dPt>
            <c:idx val="14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1D-DBB3-447A-9AEE-E2A1992F2740}"/>
              </c:ext>
            </c:extLst>
          </c:dPt>
          <c:dPt>
            <c:idx val="14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1F-DBB3-447A-9AEE-E2A1992F2740}"/>
              </c:ext>
            </c:extLst>
          </c:dPt>
          <c:dPt>
            <c:idx val="14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21-DBB3-447A-9AEE-E2A1992F2740}"/>
              </c:ext>
            </c:extLst>
          </c:dPt>
          <c:dPt>
            <c:idx val="14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23-DBB3-447A-9AEE-E2A1992F2740}"/>
              </c:ext>
            </c:extLst>
          </c:dPt>
          <c:dPt>
            <c:idx val="14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25-DBB3-447A-9AEE-E2A1992F2740}"/>
              </c:ext>
            </c:extLst>
          </c:dPt>
          <c:dPt>
            <c:idx val="14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27-DBB3-447A-9AEE-E2A1992F2740}"/>
              </c:ext>
            </c:extLst>
          </c:dPt>
          <c:dPt>
            <c:idx val="14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129-DBB3-447A-9AEE-E2A1992F2740}"/>
              </c:ext>
            </c:extLst>
          </c:dPt>
          <c:dPt>
            <c:idx val="14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12B-DBB3-447A-9AEE-E2A1992F2740}"/>
              </c:ext>
            </c:extLst>
          </c:dPt>
          <c:dPt>
            <c:idx val="15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12D-DBB3-447A-9AEE-E2A1992F2740}"/>
              </c:ext>
            </c:extLst>
          </c:dPt>
          <c:dPt>
            <c:idx val="15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12F-DBB3-447A-9AEE-E2A1992F2740}"/>
              </c:ext>
            </c:extLst>
          </c:dPt>
          <c:dPt>
            <c:idx val="15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131-DBB3-447A-9AEE-E2A1992F2740}"/>
              </c:ext>
            </c:extLst>
          </c:dPt>
          <c:dPt>
            <c:idx val="15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133-DBB3-447A-9AEE-E2A1992F2740}"/>
              </c:ext>
            </c:extLst>
          </c:dPt>
          <c:dPt>
            <c:idx val="15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135-DBB3-447A-9AEE-E2A1992F2740}"/>
              </c:ext>
            </c:extLst>
          </c:dPt>
          <c:dPt>
            <c:idx val="15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137-DBB3-447A-9AEE-E2A1992F2740}"/>
              </c:ext>
            </c:extLst>
          </c:dPt>
          <c:dPt>
            <c:idx val="15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139-DBB3-447A-9AEE-E2A1992F2740}"/>
              </c:ext>
            </c:extLst>
          </c:dPt>
          <c:dPt>
            <c:idx val="15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13B-DBB3-447A-9AEE-E2A1992F2740}"/>
              </c:ext>
            </c:extLst>
          </c:dPt>
          <c:dPt>
            <c:idx val="15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13D-DBB3-447A-9AEE-E2A1992F2740}"/>
              </c:ext>
            </c:extLst>
          </c:dPt>
          <c:dPt>
            <c:idx val="15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13F-DBB3-447A-9AEE-E2A1992F2740}"/>
              </c:ext>
            </c:extLst>
          </c:dPt>
          <c:dPt>
            <c:idx val="16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141-DBB3-447A-9AEE-E2A1992F2740}"/>
              </c:ext>
            </c:extLst>
          </c:dPt>
          <c:dPt>
            <c:idx val="16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143-DBB3-447A-9AEE-E2A1992F2740}"/>
              </c:ext>
            </c:extLst>
          </c:dPt>
          <c:dPt>
            <c:idx val="162"/>
            <c:bubble3D val="0"/>
            <c:spPr>
              <a:solidFill>
                <a:schemeClr val="accent1"/>
              </a:solidFill>
              <a:ln w="19050">
                <a:solidFill>
                  <a:schemeClr val="lt1"/>
                </a:solidFill>
              </a:ln>
              <a:effectLst/>
            </c:spPr>
            <c:extLst>
              <c:ext xmlns:c16="http://schemas.microsoft.com/office/drawing/2014/chart" uri="{C3380CC4-5D6E-409C-BE32-E72D297353CC}">
                <c16:uniqueId val="{00000145-DBB3-447A-9AEE-E2A1992F2740}"/>
              </c:ext>
            </c:extLst>
          </c:dPt>
          <c:dPt>
            <c:idx val="163"/>
            <c:bubble3D val="0"/>
            <c:spPr>
              <a:solidFill>
                <a:schemeClr val="accent2"/>
              </a:solidFill>
              <a:ln w="19050">
                <a:solidFill>
                  <a:schemeClr val="lt1"/>
                </a:solidFill>
              </a:ln>
              <a:effectLst/>
            </c:spPr>
            <c:extLst>
              <c:ext xmlns:c16="http://schemas.microsoft.com/office/drawing/2014/chart" uri="{C3380CC4-5D6E-409C-BE32-E72D297353CC}">
                <c16:uniqueId val="{00000147-DBB3-447A-9AEE-E2A1992F2740}"/>
              </c:ext>
            </c:extLst>
          </c:dPt>
          <c:dPt>
            <c:idx val="164"/>
            <c:bubble3D val="0"/>
            <c:spPr>
              <a:solidFill>
                <a:schemeClr val="accent3"/>
              </a:solidFill>
              <a:ln w="19050">
                <a:solidFill>
                  <a:schemeClr val="lt1"/>
                </a:solidFill>
              </a:ln>
              <a:effectLst/>
            </c:spPr>
            <c:extLst>
              <c:ext xmlns:c16="http://schemas.microsoft.com/office/drawing/2014/chart" uri="{C3380CC4-5D6E-409C-BE32-E72D297353CC}">
                <c16:uniqueId val="{00000149-DBB3-447A-9AEE-E2A1992F2740}"/>
              </c:ext>
            </c:extLst>
          </c:dPt>
          <c:dPt>
            <c:idx val="165"/>
            <c:bubble3D val="0"/>
            <c:spPr>
              <a:solidFill>
                <a:schemeClr val="accent4"/>
              </a:solidFill>
              <a:ln w="19050">
                <a:solidFill>
                  <a:schemeClr val="lt1"/>
                </a:solidFill>
              </a:ln>
              <a:effectLst/>
            </c:spPr>
            <c:extLst>
              <c:ext xmlns:c16="http://schemas.microsoft.com/office/drawing/2014/chart" uri="{C3380CC4-5D6E-409C-BE32-E72D297353CC}">
                <c16:uniqueId val="{0000014B-DBB3-447A-9AEE-E2A1992F2740}"/>
              </c:ext>
            </c:extLst>
          </c:dPt>
          <c:dPt>
            <c:idx val="166"/>
            <c:bubble3D val="0"/>
            <c:spPr>
              <a:solidFill>
                <a:schemeClr val="accent5"/>
              </a:solidFill>
              <a:ln w="19050">
                <a:solidFill>
                  <a:schemeClr val="lt1"/>
                </a:solidFill>
              </a:ln>
              <a:effectLst/>
            </c:spPr>
            <c:extLst>
              <c:ext xmlns:c16="http://schemas.microsoft.com/office/drawing/2014/chart" uri="{C3380CC4-5D6E-409C-BE32-E72D297353CC}">
                <c16:uniqueId val="{0000014D-DBB3-447A-9AEE-E2A1992F2740}"/>
              </c:ext>
            </c:extLst>
          </c:dPt>
          <c:dPt>
            <c:idx val="167"/>
            <c:bubble3D val="0"/>
            <c:spPr>
              <a:solidFill>
                <a:schemeClr val="accent6"/>
              </a:solidFill>
              <a:ln w="19050">
                <a:solidFill>
                  <a:schemeClr val="lt1"/>
                </a:solidFill>
              </a:ln>
              <a:effectLst/>
            </c:spPr>
            <c:extLst>
              <c:ext xmlns:c16="http://schemas.microsoft.com/office/drawing/2014/chart" uri="{C3380CC4-5D6E-409C-BE32-E72D297353CC}">
                <c16:uniqueId val="{0000014F-DBB3-447A-9AEE-E2A1992F2740}"/>
              </c:ext>
            </c:extLst>
          </c:dPt>
          <c:dPt>
            <c:idx val="16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51-DBB3-447A-9AEE-E2A1992F2740}"/>
              </c:ext>
            </c:extLst>
          </c:dPt>
          <c:dPt>
            <c:idx val="16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53-DBB3-447A-9AEE-E2A1992F2740}"/>
              </c:ext>
            </c:extLst>
          </c:dPt>
          <c:dPt>
            <c:idx val="17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55-DBB3-447A-9AEE-E2A1992F2740}"/>
              </c:ext>
            </c:extLst>
          </c:dPt>
          <c:dPt>
            <c:idx val="17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57-DBB3-447A-9AEE-E2A1992F2740}"/>
              </c:ext>
            </c:extLst>
          </c:dPt>
          <c:dPt>
            <c:idx val="17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59-DBB3-447A-9AEE-E2A1992F2740}"/>
              </c:ext>
            </c:extLst>
          </c:dPt>
          <c:dPt>
            <c:idx val="17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5B-DBB3-447A-9AEE-E2A1992F2740}"/>
              </c:ext>
            </c:extLst>
          </c:dPt>
          <c:dPt>
            <c:idx val="17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5D-DBB3-447A-9AEE-E2A1992F2740}"/>
              </c:ext>
            </c:extLst>
          </c:dPt>
          <c:dPt>
            <c:idx val="17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15F-DBB3-447A-9AEE-E2A1992F2740}"/>
              </c:ext>
            </c:extLst>
          </c:dPt>
          <c:dPt>
            <c:idx val="17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61-DBB3-447A-9AEE-E2A1992F2740}"/>
              </c:ext>
            </c:extLst>
          </c:dPt>
          <c:dPt>
            <c:idx val="17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63-DBB3-447A-9AEE-E2A1992F2740}"/>
              </c:ext>
            </c:extLst>
          </c:dPt>
          <c:dPt>
            <c:idx val="17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65-DBB3-447A-9AEE-E2A1992F2740}"/>
              </c:ext>
            </c:extLst>
          </c:dPt>
          <c:dPt>
            <c:idx val="17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67-DBB3-447A-9AEE-E2A1992F2740}"/>
              </c:ext>
            </c:extLst>
          </c:dPt>
          <c:dPt>
            <c:idx val="18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69-DBB3-447A-9AEE-E2A1992F2740}"/>
              </c:ext>
            </c:extLst>
          </c:dPt>
          <c:dPt>
            <c:idx val="18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16B-DBB3-447A-9AEE-E2A1992F2740}"/>
              </c:ext>
            </c:extLst>
          </c:dPt>
          <c:dPt>
            <c:idx val="18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6D-DBB3-447A-9AEE-E2A1992F2740}"/>
              </c:ext>
            </c:extLst>
          </c:dPt>
          <c:dPt>
            <c:idx val="18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6F-DBB3-447A-9AEE-E2A1992F2740}"/>
              </c:ext>
            </c:extLst>
          </c:dPt>
          <c:dPt>
            <c:idx val="18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71-DBB3-447A-9AEE-E2A1992F2740}"/>
              </c:ext>
            </c:extLst>
          </c:dPt>
          <c:dPt>
            <c:idx val="185"/>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73-DBB3-447A-9AEE-E2A1992F2740}"/>
              </c:ext>
            </c:extLst>
          </c:dPt>
          <c:dPt>
            <c:idx val="18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75-DBB3-447A-9AEE-E2A1992F2740}"/>
              </c:ext>
            </c:extLst>
          </c:dPt>
          <c:dPt>
            <c:idx val="18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77-DBB3-447A-9AEE-E2A1992F2740}"/>
              </c:ext>
            </c:extLst>
          </c:dPt>
          <c:dPt>
            <c:idx val="18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79-DBB3-447A-9AEE-E2A1992F2740}"/>
              </c:ext>
            </c:extLst>
          </c:dPt>
          <c:dPt>
            <c:idx val="18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7B-DBB3-447A-9AEE-E2A1992F2740}"/>
              </c:ext>
            </c:extLst>
          </c:dPt>
          <c:dPt>
            <c:idx val="19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7D-DBB3-447A-9AEE-E2A1992F2740}"/>
              </c:ext>
            </c:extLst>
          </c:dPt>
          <c:dPt>
            <c:idx val="19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7F-DBB3-447A-9AEE-E2A1992F2740}"/>
              </c:ext>
            </c:extLst>
          </c:dPt>
          <c:dPt>
            <c:idx val="19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81-DBB3-447A-9AEE-E2A1992F2740}"/>
              </c:ext>
            </c:extLst>
          </c:dPt>
          <c:dPt>
            <c:idx val="19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83-DBB3-447A-9AEE-E2A1992F2740}"/>
              </c:ext>
            </c:extLst>
          </c:dPt>
          <c:dPt>
            <c:idx val="19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85-DBB3-447A-9AEE-E2A1992F2740}"/>
              </c:ext>
            </c:extLst>
          </c:dPt>
          <c:dPt>
            <c:idx val="195"/>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87-DBB3-447A-9AEE-E2A1992F2740}"/>
              </c:ext>
            </c:extLst>
          </c:dPt>
          <c:dPt>
            <c:idx val="19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89-DBB3-447A-9AEE-E2A1992F2740}"/>
              </c:ext>
            </c:extLst>
          </c:dPt>
          <c:dPt>
            <c:idx val="19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8B-DBB3-447A-9AEE-E2A1992F2740}"/>
              </c:ext>
            </c:extLst>
          </c:dPt>
          <c:dPt>
            <c:idx val="19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8D-DBB3-447A-9AEE-E2A1992F2740}"/>
              </c:ext>
            </c:extLst>
          </c:dPt>
          <c:dPt>
            <c:idx val="199"/>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8F-DBB3-447A-9AEE-E2A1992F2740}"/>
              </c:ext>
            </c:extLst>
          </c:dPt>
          <c:dPt>
            <c:idx val="200"/>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91-DBB3-447A-9AEE-E2A1992F2740}"/>
              </c:ext>
            </c:extLst>
          </c:dPt>
          <c:dPt>
            <c:idx val="201"/>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93-DBB3-447A-9AEE-E2A1992F2740}"/>
              </c:ext>
            </c:extLst>
          </c:dPt>
          <c:dPt>
            <c:idx val="202"/>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195-DBB3-447A-9AEE-E2A1992F2740}"/>
              </c:ext>
            </c:extLst>
          </c:dPt>
          <c:dPt>
            <c:idx val="203"/>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197-DBB3-447A-9AEE-E2A1992F2740}"/>
              </c:ext>
            </c:extLst>
          </c:dPt>
          <c:dPt>
            <c:idx val="204"/>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199-DBB3-447A-9AEE-E2A1992F2740}"/>
              </c:ext>
            </c:extLst>
          </c:dPt>
          <c:dPt>
            <c:idx val="205"/>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19B-DBB3-447A-9AEE-E2A1992F2740}"/>
              </c:ext>
            </c:extLst>
          </c:dPt>
          <c:dPt>
            <c:idx val="206"/>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19D-DBB3-447A-9AEE-E2A1992F2740}"/>
              </c:ext>
            </c:extLst>
          </c:dPt>
          <c:dPt>
            <c:idx val="207"/>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19F-DBB3-447A-9AEE-E2A1992F2740}"/>
              </c:ext>
            </c:extLst>
          </c:dPt>
          <c:dPt>
            <c:idx val="208"/>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1A1-DBB3-447A-9AEE-E2A1992F2740}"/>
              </c:ext>
            </c:extLst>
          </c:dPt>
          <c:dPt>
            <c:idx val="209"/>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1A3-DBB3-447A-9AEE-E2A1992F2740}"/>
              </c:ext>
            </c:extLst>
          </c:dPt>
          <c:dPt>
            <c:idx val="210"/>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1A5-DBB3-447A-9AEE-E2A1992F2740}"/>
              </c:ext>
            </c:extLst>
          </c:dPt>
          <c:dPt>
            <c:idx val="211"/>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1A7-DBB3-447A-9AEE-E2A1992F2740}"/>
              </c:ext>
            </c:extLst>
          </c:dPt>
          <c:dPt>
            <c:idx val="212"/>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1A9-DBB3-447A-9AEE-E2A1992F2740}"/>
              </c:ext>
            </c:extLst>
          </c:dPt>
          <c:dPt>
            <c:idx val="213"/>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1AB-DBB3-447A-9AEE-E2A1992F2740}"/>
              </c:ext>
            </c:extLst>
          </c:dPt>
          <c:dPt>
            <c:idx val="214"/>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1AD-DBB3-447A-9AEE-E2A1992F2740}"/>
              </c:ext>
            </c:extLst>
          </c:dPt>
          <c:dPt>
            <c:idx val="215"/>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1AF-DBB3-447A-9AEE-E2A1992F2740}"/>
              </c:ext>
            </c:extLst>
          </c:dPt>
          <c:dPt>
            <c:idx val="216"/>
            <c:bubble3D val="0"/>
            <c:spPr>
              <a:solidFill>
                <a:schemeClr val="accent1"/>
              </a:solidFill>
              <a:ln w="19050">
                <a:solidFill>
                  <a:schemeClr val="lt1"/>
                </a:solidFill>
              </a:ln>
              <a:effectLst/>
            </c:spPr>
            <c:extLst>
              <c:ext xmlns:c16="http://schemas.microsoft.com/office/drawing/2014/chart" uri="{C3380CC4-5D6E-409C-BE32-E72D297353CC}">
                <c16:uniqueId val="{000001B1-DBB3-447A-9AEE-E2A1992F2740}"/>
              </c:ext>
            </c:extLst>
          </c:dPt>
          <c:dPt>
            <c:idx val="217"/>
            <c:bubble3D val="0"/>
            <c:spPr>
              <a:solidFill>
                <a:schemeClr val="accent2"/>
              </a:solidFill>
              <a:ln w="19050">
                <a:solidFill>
                  <a:schemeClr val="lt1"/>
                </a:solidFill>
              </a:ln>
              <a:effectLst/>
            </c:spPr>
            <c:extLst>
              <c:ext xmlns:c16="http://schemas.microsoft.com/office/drawing/2014/chart" uri="{C3380CC4-5D6E-409C-BE32-E72D297353CC}">
                <c16:uniqueId val="{000001B3-DBB3-447A-9AEE-E2A1992F2740}"/>
              </c:ext>
            </c:extLst>
          </c:dPt>
          <c:dPt>
            <c:idx val="218"/>
            <c:bubble3D val="0"/>
            <c:spPr>
              <a:solidFill>
                <a:schemeClr val="accent3"/>
              </a:solidFill>
              <a:ln w="19050">
                <a:solidFill>
                  <a:schemeClr val="lt1"/>
                </a:solidFill>
              </a:ln>
              <a:effectLst/>
            </c:spPr>
            <c:extLst>
              <c:ext xmlns:c16="http://schemas.microsoft.com/office/drawing/2014/chart" uri="{C3380CC4-5D6E-409C-BE32-E72D297353CC}">
                <c16:uniqueId val="{000001B5-DBB3-447A-9AEE-E2A1992F2740}"/>
              </c:ext>
            </c:extLst>
          </c:dPt>
          <c:dPt>
            <c:idx val="219"/>
            <c:bubble3D val="0"/>
            <c:spPr>
              <a:solidFill>
                <a:schemeClr val="accent4"/>
              </a:solidFill>
              <a:ln w="19050">
                <a:solidFill>
                  <a:schemeClr val="lt1"/>
                </a:solidFill>
              </a:ln>
              <a:effectLst/>
            </c:spPr>
            <c:extLst>
              <c:ext xmlns:c16="http://schemas.microsoft.com/office/drawing/2014/chart" uri="{C3380CC4-5D6E-409C-BE32-E72D297353CC}">
                <c16:uniqueId val="{000001B7-DBB3-447A-9AEE-E2A1992F2740}"/>
              </c:ext>
            </c:extLst>
          </c:dPt>
          <c:dPt>
            <c:idx val="220"/>
            <c:bubble3D val="0"/>
            <c:spPr>
              <a:solidFill>
                <a:schemeClr val="accent5"/>
              </a:solidFill>
              <a:ln w="19050">
                <a:solidFill>
                  <a:schemeClr val="lt1"/>
                </a:solidFill>
              </a:ln>
              <a:effectLst/>
            </c:spPr>
            <c:extLst>
              <c:ext xmlns:c16="http://schemas.microsoft.com/office/drawing/2014/chart" uri="{C3380CC4-5D6E-409C-BE32-E72D297353CC}">
                <c16:uniqueId val="{000001B9-DBB3-447A-9AEE-E2A1992F2740}"/>
              </c:ext>
            </c:extLst>
          </c:dPt>
          <c:dPt>
            <c:idx val="221"/>
            <c:bubble3D val="0"/>
            <c:spPr>
              <a:solidFill>
                <a:schemeClr val="accent6"/>
              </a:solidFill>
              <a:ln w="19050">
                <a:solidFill>
                  <a:schemeClr val="lt1"/>
                </a:solidFill>
              </a:ln>
              <a:effectLst/>
            </c:spPr>
            <c:extLst>
              <c:ext xmlns:c16="http://schemas.microsoft.com/office/drawing/2014/chart" uri="{C3380CC4-5D6E-409C-BE32-E72D297353CC}">
                <c16:uniqueId val="{000001BB-DBB3-447A-9AEE-E2A1992F2740}"/>
              </c:ext>
            </c:extLst>
          </c:dPt>
          <c:dPt>
            <c:idx val="222"/>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BD-DBB3-447A-9AEE-E2A1992F2740}"/>
              </c:ext>
            </c:extLst>
          </c:dPt>
          <c:dPt>
            <c:idx val="22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BF-DBB3-447A-9AEE-E2A1992F2740}"/>
              </c:ext>
            </c:extLst>
          </c:dPt>
          <c:dPt>
            <c:idx val="22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C1-DBB3-447A-9AEE-E2A1992F2740}"/>
              </c:ext>
            </c:extLst>
          </c:dPt>
          <c:dPt>
            <c:idx val="22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C3-DBB3-447A-9AEE-E2A1992F2740}"/>
              </c:ext>
            </c:extLst>
          </c:dPt>
          <c:dPt>
            <c:idx val="226"/>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C5-DBB3-447A-9AEE-E2A1992F2740}"/>
              </c:ext>
            </c:extLst>
          </c:dPt>
          <c:dPt>
            <c:idx val="227"/>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C7-DBB3-447A-9AEE-E2A1992F2740}"/>
              </c:ext>
            </c:extLst>
          </c:dPt>
          <c:dPt>
            <c:idx val="228"/>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C9-DBB3-447A-9AEE-E2A1992F2740}"/>
              </c:ext>
            </c:extLst>
          </c:dPt>
          <c:dPt>
            <c:idx val="229"/>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1CB-DBB3-447A-9AEE-E2A1992F2740}"/>
              </c:ext>
            </c:extLst>
          </c:dPt>
          <c:dPt>
            <c:idx val="230"/>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CD-DBB3-447A-9AEE-E2A1992F2740}"/>
              </c:ext>
            </c:extLst>
          </c:dPt>
          <c:dPt>
            <c:idx val="231"/>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CF-DBB3-447A-9AEE-E2A1992F2740}"/>
              </c:ext>
            </c:extLst>
          </c:dPt>
          <c:dPt>
            <c:idx val="232"/>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D1-DBB3-447A-9AEE-E2A1992F2740}"/>
              </c:ext>
            </c:extLst>
          </c:dPt>
          <c:dPt>
            <c:idx val="233"/>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D3-DBB3-447A-9AEE-E2A1992F2740}"/>
              </c:ext>
            </c:extLst>
          </c:dPt>
          <c:dPt>
            <c:idx val="234"/>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D5-DBB3-447A-9AEE-E2A1992F2740}"/>
              </c:ext>
            </c:extLst>
          </c:dPt>
          <c:dPt>
            <c:idx val="235"/>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1D7-DBB3-447A-9AEE-E2A1992F2740}"/>
              </c:ext>
            </c:extLst>
          </c:dPt>
          <c:dPt>
            <c:idx val="236"/>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D9-DBB3-447A-9AEE-E2A1992F2740}"/>
              </c:ext>
            </c:extLst>
          </c:dPt>
          <c:dPt>
            <c:idx val="237"/>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DB-DBB3-447A-9AEE-E2A1992F2740}"/>
              </c:ext>
            </c:extLst>
          </c:dPt>
          <c:dPt>
            <c:idx val="238"/>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DD-DBB3-447A-9AEE-E2A1992F2740}"/>
              </c:ext>
            </c:extLst>
          </c:dPt>
          <c:dPt>
            <c:idx val="239"/>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DF-DBB3-447A-9AEE-E2A1992F2740}"/>
              </c:ext>
            </c:extLst>
          </c:dPt>
          <c:dPt>
            <c:idx val="24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E1-DBB3-447A-9AEE-E2A1992F2740}"/>
              </c:ext>
            </c:extLst>
          </c:dPt>
          <c:dPt>
            <c:idx val="24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E3-DBB3-447A-9AEE-E2A1992F2740}"/>
              </c:ext>
            </c:extLst>
          </c:dPt>
          <c:dPt>
            <c:idx val="24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E5-DBB3-447A-9AEE-E2A1992F2740}"/>
              </c:ext>
            </c:extLst>
          </c:dPt>
          <c:dPt>
            <c:idx val="24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E7-DBB3-447A-9AEE-E2A1992F2740}"/>
              </c:ext>
            </c:extLst>
          </c:dPt>
          <c:dPt>
            <c:idx val="24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E9-DBB3-447A-9AEE-E2A1992F2740}"/>
              </c:ext>
            </c:extLst>
          </c:dPt>
          <c:dPt>
            <c:idx val="24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EB-DBB3-447A-9AEE-E2A1992F2740}"/>
              </c:ext>
            </c:extLst>
          </c:dPt>
          <c:dPt>
            <c:idx val="246"/>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ED-DBB3-447A-9AEE-E2A1992F2740}"/>
              </c:ext>
            </c:extLst>
          </c:dPt>
          <c:dPt>
            <c:idx val="247"/>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EF-DBB3-447A-9AEE-E2A1992F2740}"/>
              </c:ext>
            </c:extLst>
          </c:dPt>
          <c:dPt>
            <c:idx val="248"/>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F1-DBB3-447A-9AEE-E2A1992F2740}"/>
              </c:ext>
            </c:extLst>
          </c:dPt>
          <c:dPt>
            <c:idx val="249"/>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F3-DBB3-447A-9AEE-E2A1992F2740}"/>
              </c:ext>
            </c:extLst>
          </c:dPt>
          <c:dPt>
            <c:idx val="25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F5-DBB3-447A-9AEE-E2A1992F2740}"/>
              </c:ext>
            </c:extLst>
          </c:dPt>
          <c:dPt>
            <c:idx val="25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F7-DBB3-447A-9AEE-E2A1992F2740}"/>
              </c:ext>
            </c:extLst>
          </c:dPt>
          <c:dPt>
            <c:idx val="252"/>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F9-DBB3-447A-9AEE-E2A1992F2740}"/>
              </c:ext>
            </c:extLst>
          </c:dPt>
          <c:dPt>
            <c:idx val="253"/>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FB-DBB3-447A-9AEE-E2A1992F2740}"/>
              </c:ext>
            </c:extLst>
          </c:dPt>
          <c:dPt>
            <c:idx val="254"/>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FD-DBB3-447A-9AEE-E2A1992F2740}"/>
              </c:ext>
            </c:extLst>
          </c:dPt>
          <c:dPt>
            <c:idx val="255"/>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FF-DBB3-447A-9AEE-E2A1992F2740}"/>
              </c:ext>
            </c:extLst>
          </c:dPt>
          <c:dPt>
            <c:idx val="256"/>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201-DBB3-447A-9AEE-E2A1992F2740}"/>
              </c:ext>
            </c:extLst>
          </c:dPt>
          <c:dPt>
            <c:idx val="257"/>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203-DBB3-447A-9AEE-E2A1992F2740}"/>
              </c:ext>
            </c:extLst>
          </c:dPt>
          <c:dPt>
            <c:idx val="258"/>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205-DBB3-447A-9AEE-E2A1992F2740}"/>
              </c:ext>
            </c:extLst>
          </c:dPt>
          <c:dPt>
            <c:idx val="259"/>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207-DBB3-447A-9AEE-E2A1992F2740}"/>
              </c:ext>
            </c:extLst>
          </c:dPt>
          <c:dPt>
            <c:idx val="260"/>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209-DBB3-447A-9AEE-E2A1992F2740}"/>
              </c:ext>
            </c:extLst>
          </c:dPt>
          <c:dPt>
            <c:idx val="261"/>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20B-DBB3-447A-9AEE-E2A1992F2740}"/>
              </c:ext>
            </c:extLst>
          </c:dPt>
          <c:dPt>
            <c:idx val="262"/>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20D-DBB3-447A-9AEE-E2A1992F2740}"/>
              </c:ext>
            </c:extLst>
          </c:dPt>
          <c:dPt>
            <c:idx val="263"/>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20F-DBB3-447A-9AEE-E2A1992F2740}"/>
              </c:ext>
            </c:extLst>
          </c:dPt>
          <c:dPt>
            <c:idx val="264"/>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211-DBB3-447A-9AEE-E2A1992F2740}"/>
              </c:ext>
            </c:extLst>
          </c:dPt>
          <c:dPt>
            <c:idx val="265"/>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213-DBB3-447A-9AEE-E2A1992F2740}"/>
              </c:ext>
            </c:extLst>
          </c:dPt>
          <c:dPt>
            <c:idx val="266"/>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215-DBB3-447A-9AEE-E2A1992F2740}"/>
              </c:ext>
            </c:extLst>
          </c:dPt>
          <c:dPt>
            <c:idx val="267"/>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217-DBB3-447A-9AEE-E2A1992F2740}"/>
              </c:ext>
            </c:extLst>
          </c:dPt>
          <c:dPt>
            <c:idx val="268"/>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219-DBB3-447A-9AEE-E2A1992F2740}"/>
              </c:ext>
            </c:extLst>
          </c:dPt>
          <c:dPt>
            <c:idx val="269"/>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21B-DBB3-447A-9AEE-E2A1992F2740}"/>
              </c:ext>
            </c:extLst>
          </c:dPt>
          <c:dPt>
            <c:idx val="270"/>
            <c:bubble3D val="0"/>
            <c:spPr>
              <a:solidFill>
                <a:schemeClr val="accent1"/>
              </a:solidFill>
              <a:ln w="19050">
                <a:solidFill>
                  <a:schemeClr val="lt1"/>
                </a:solidFill>
              </a:ln>
              <a:effectLst/>
            </c:spPr>
            <c:extLst>
              <c:ext xmlns:c16="http://schemas.microsoft.com/office/drawing/2014/chart" uri="{C3380CC4-5D6E-409C-BE32-E72D297353CC}">
                <c16:uniqueId val="{0000021D-DBB3-447A-9AEE-E2A1992F2740}"/>
              </c:ext>
            </c:extLst>
          </c:dPt>
          <c:dPt>
            <c:idx val="271"/>
            <c:bubble3D val="0"/>
            <c:spPr>
              <a:solidFill>
                <a:schemeClr val="accent2"/>
              </a:solidFill>
              <a:ln w="19050">
                <a:solidFill>
                  <a:schemeClr val="lt1"/>
                </a:solidFill>
              </a:ln>
              <a:effectLst/>
            </c:spPr>
            <c:extLst>
              <c:ext xmlns:c16="http://schemas.microsoft.com/office/drawing/2014/chart" uri="{C3380CC4-5D6E-409C-BE32-E72D297353CC}">
                <c16:uniqueId val="{0000021F-DBB3-447A-9AEE-E2A1992F2740}"/>
              </c:ext>
            </c:extLst>
          </c:dPt>
          <c:dPt>
            <c:idx val="272"/>
            <c:bubble3D val="0"/>
            <c:spPr>
              <a:solidFill>
                <a:schemeClr val="accent3"/>
              </a:solidFill>
              <a:ln w="19050">
                <a:solidFill>
                  <a:schemeClr val="lt1"/>
                </a:solidFill>
              </a:ln>
              <a:effectLst/>
            </c:spPr>
            <c:extLst>
              <c:ext xmlns:c16="http://schemas.microsoft.com/office/drawing/2014/chart" uri="{C3380CC4-5D6E-409C-BE32-E72D297353CC}">
                <c16:uniqueId val="{00000221-DBB3-447A-9AEE-E2A1992F2740}"/>
              </c:ext>
            </c:extLst>
          </c:dPt>
          <c:dPt>
            <c:idx val="273"/>
            <c:bubble3D val="0"/>
            <c:spPr>
              <a:solidFill>
                <a:schemeClr val="accent4"/>
              </a:solidFill>
              <a:ln w="19050">
                <a:solidFill>
                  <a:schemeClr val="lt1"/>
                </a:solidFill>
              </a:ln>
              <a:effectLst/>
            </c:spPr>
            <c:extLst>
              <c:ext xmlns:c16="http://schemas.microsoft.com/office/drawing/2014/chart" uri="{C3380CC4-5D6E-409C-BE32-E72D297353CC}">
                <c16:uniqueId val="{00000223-DBB3-447A-9AEE-E2A1992F2740}"/>
              </c:ext>
            </c:extLst>
          </c:dPt>
          <c:dPt>
            <c:idx val="274"/>
            <c:bubble3D val="0"/>
            <c:spPr>
              <a:solidFill>
                <a:schemeClr val="accent5"/>
              </a:solidFill>
              <a:ln w="19050">
                <a:solidFill>
                  <a:schemeClr val="lt1"/>
                </a:solidFill>
              </a:ln>
              <a:effectLst/>
            </c:spPr>
            <c:extLst>
              <c:ext xmlns:c16="http://schemas.microsoft.com/office/drawing/2014/chart" uri="{C3380CC4-5D6E-409C-BE32-E72D297353CC}">
                <c16:uniqueId val="{00000225-DBB3-447A-9AEE-E2A1992F2740}"/>
              </c:ext>
            </c:extLst>
          </c:dPt>
          <c:dPt>
            <c:idx val="275"/>
            <c:bubble3D val="0"/>
            <c:spPr>
              <a:solidFill>
                <a:schemeClr val="accent6"/>
              </a:solidFill>
              <a:ln w="19050">
                <a:solidFill>
                  <a:schemeClr val="lt1"/>
                </a:solidFill>
              </a:ln>
              <a:effectLst/>
            </c:spPr>
            <c:extLst>
              <c:ext xmlns:c16="http://schemas.microsoft.com/office/drawing/2014/chart" uri="{C3380CC4-5D6E-409C-BE32-E72D297353CC}">
                <c16:uniqueId val="{00000227-DBB3-447A-9AEE-E2A1992F2740}"/>
              </c:ext>
            </c:extLst>
          </c:dPt>
          <c:dPt>
            <c:idx val="27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229-DBB3-447A-9AEE-E2A1992F2740}"/>
              </c:ext>
            </c:extLst>
          </c:dPt>
          <c:dPt>
            <c:idx val="27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22B-DBB3-447A-9AEE-E2A1992F2740}"/>
              </c:ext>
            </c:extLst>
          </c:dPt>
          <c:dPt>
            <c:idx val="27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22D-DBB3-447A-9AEE-E2A1992F2740}"/>
              </c:ext>
            </c:extLst>
          </c:dPt>
          <c:dPt>
            <c:idx val="27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22F-DBB3-447A-9AEE-E2A1992F2740}"/>
              </c:ext>
            </c:extLst>
          </c:dPt>
          <c:dPt>
            <c:idx val="28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231-DBB3-447A-9AEE-E2A1992F2740}"/>
              </c:ext>
            </c:extLst>
          </c:dPt>
          <c:dPt>
            <c:idx val="28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233-DBB3-447A-9AEE-E2A1992F2740}"/>
              </c:ext>
            </c:extLst>
          </c:dPt>
          <c:dPt>
            <c:idx val="28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235-DBB3-447A-9AEE-E2A1992F2740}"/>
              </c:ext>
            </c:extLst>
          </c:dPt>
          <c:dPt>
            <c:idx val="28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237-DBB3-447A-9AEE-E2A1992F2740}"/>
              </c:ext>
            </c:extLst>
          </c:dPt>
          <c:dPt>
            <c:idx val="28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239-DBB3-447A-9AEE-E2A1992F2740}"/>
              </c:ext>
            </c:extLst>
          </c:dPt>
          <c:dPt>
            <c:idx val="28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23B-DBB3-447A-9AEE-E2A1992F2740}"/>
              </c:ext>
            </c:extLst>
          </c:dPt>
          <c:dPt>
            <c:idx val="28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23D-DBB3-447A-9AEE-E2A1992F2740}"/>
              </c:ext>
            </c:extLst>
          </c:dPt>
          <c:dPt>
            <c:idx val="28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23F-DBB3-447A-9AEE-E2A1992F2740}"/>
              </c:ext>
            </c:extLst>
          </c:dPt>
          <c:dPt>
            <c:idx val="28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241-DBB3-447A-9AEE-E2A1992F2740}"/>
              </c:ext>
            </c:extLst>
          </c:dPt>
          <c:dPt>
            <c:idx val="28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243-DBB3-447A-9AEE-E2A1992F2740}"/>
              </c:ext>
            </c:extLst>
          </c:dPt>
          <c:dPt>
            <c:idx val="29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245-DBB3-447A-9AEE-E2A1992F2740}"/>
              </c:ext>
            </c:extLst>
          </c:dPt>
          <c:dPt>
            <c:idx val="29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247-DBB3-447A-9AEE-E2A1992F2740}"/>
              </c:ext>
            </c:extLst>
          </c:dPt>
          <c:dPt>
            <c:idx val="29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249-DBB3-447A-9AEE-E2A1992F2740}"/>
              </c:ext>
            </c:extLst>
          </c:dPt>
          <c:dPt>
            <c:idx val="29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24B-DBB3-447A-9AEE-E2A1992F2740}"/>
              </c:ext>
            </c:extLst>
          </c:dPt>
          <c:dPt>
            <c:idx val="29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24D-DBB3-447A-9AEE-E2A1992F2740}"/>
              </c:ext>
            </c:extLst>
          </c:dPt>
          <c:dPt>
            <c:idx val="29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24F-DBB3-447A-9AEE-E2A1992F2740}"/>
              </c:ext>
            </c:extLst>
          </c:dPt>
          <c:dPt>
            <c:idx val="29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251-DBB3-447A-9AEE-E2A1992F2740}"/>
              </c:ext>
            </c:extLst>
          </c:dPt>
          <c:dPt>
            <c:idx val="29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253-DBB3-447A-9AEE-E2A1992F2740}"/>
              </c:ext>
            </c:extLst>
          </c:dPt>
          <c:dPt>
            <c:idx val="29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255-DBB3-447A-9AEE-E2A1992F2740}"/>
              </c:ext>
            </c:extLst>
          </c:dPt>
          <c:dPt>
            <c:idx val="29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257-DBB3-447A-9AEE-E2A1992F2740}"/>
              </c:ext>
            </c:extLst>
          </c:dPt>
          <c:dPt>
            <c:idx val="30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259-DBB3-447A-9AEE-E2A1992F2740}"/>
              </c:ext>
            </c:extLst>
          </c:dPt>
          <c:dPt>
            <c:idx val="30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25B-DBB3-447A-9AEE-E2A1992F2740}"/>
              </c:ext>
            </c:extLst>
          </c:dPt>
          <c:dPt>
            <c:idx val="30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25D-DBB3-447A-9AEE-E2A1992F2740}"/>
              </c:ext>
            </c:extLst>
          </c:dPt>
          <c:dPt>
            <c:idx val="30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25F-DBB3-447A-9AEE-E2A1992F2740}"/>
              </c:ext>
            </c:extLst>
          </c:dPt>
          <c:dPt>
            <c:idx val="30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261-DBB3-447A-9AEE-E2A1992F2740}"/>
              </c:ext>
            </c:extLst>
          </c:dPt>
          <c:dPt>
            <c:idx val="30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263-DBB3-447A-9AEE-E2A1992F2740}"/>
              </c:ext>
            </c:extLst>
          </c:dPt>
          <c:dPt>
            <c:idx val="30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265-DBB3-447A-9AEE-E2A1992F2740}"/>
              </c:ext>
            </c:extLst>
          </c:dPt>
          <c:dPt>
            <c:idx val="30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267-DBB3-447A-9AEE-E2A1992F2740}"/>
              </c:ext>
            </c:extLst>
          </c:dPt>
          <c:dPt>
            <c:idx val="30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269-DBB3-447A-9AEE-E2A1992F2740}"/>
              </c:ext>
            </c:extLst>
          </c:dPt>
          <c:dPt>
            <c:idx val="30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26B-DBB3-447A-9AEE-E2A1992F2740}"/>
              </c:ext>
            </c:extLst>
          </c:dPt>
          <c:dPt>
            <c:idx val="31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26D-DBB3-447A-9AEE-E2A1992F2740}"/>
              </c:ext>
            </c:extLst>
          </c:dPt>
          <c:dPt>
            <c:idx val="31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26F-DBB3-447A-9AEE-E2A1992F2740}"/>
              </c:ext>
            </c:extLst>
          </c:dPt>
          <c:dPt>
            <c:idx val="31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271-DBB3-447A-9AEE-E2A1992F2740}"/>
              </c:ext>
            </c:extLst>
          </c:dPt>
          <c:dPt>
            <c:idx val="31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273-DBB3-447A-9AEE-E2A1992F2740}"/>
              </c:ext>
            </c:extLst>
          </c:dPt>
          <c:dPt>
            <c:idx val="31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275-DBB3-447A-9AEE-E2A1992F2740}"/>
              </c:ext>
            </c:extLst>
          </c:dPt>
          <c:dPt>
            <c:idx val="31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277-DBB3-447A-9AEE-E2A1992F2740}"/>
              </c:ext>
            </c:extLst>
          </c:dPt>
          <c:dPt>
            <c:idx val="31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279-DBB3-447A-9AEE-E2A1992F2740}"/>
              </c:ext>
            </c:extLst>
          </c:dPt>
          <c:dPt>
            <c:idx val="31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27B-DBB3-447A-9AEE-E2A1992F2740}"/>
              </c:ext>
            </c:extLst>
          </c:dPt>
          <c:dPt>
            <c:idx val="31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27D-DBB3-447A-9AEE-E2A1992F2740}"/>
              </c:ext>
            </c:extLst>
          </c:dPt>
          <c:dPt>
            <c:idx val="31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27F-DBB3-447A-9AEE-E2A1992F2740}"/>
              </c:ext>
            </c:extLst>
          </c:dPt>
          <c:dPt>
            <c:idx val="32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281-DBB3-447A-9AEE-E2A1992F2740}"/>
              </c:ext>
            </c:extLst>
          </c:dPt>
          <c:dPt>
            <c:idx val="32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283-DBB3-447A-9AEE-E2A1992F2740}"/>
              </c:ext>
            </c:extLst>
          </c:dPt>
          <c:dPt>
            <c:idx val="32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285-DBB3-447A-9AEE-E2A1992F2740}"/>
              </c:ext>
            </c:extLst>
          </c:dPt>
          <c:dPt>
            <c:idx val="32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287-DBB3-447A-9AEE-E2A1992F2740}"/>
              </c:ext>
            </c:extLst>
          </c:dPt>
          <c:dPt>
            <c:idx val="324"/>
            <c:bubble3D val="0"/>
            <c:spPr>
              <a:solidFill>
                <a:schemeClr val="accent1"/>
              </a:solidFill>
              <a:ln w="19050">
                <a:solidFill>
                  <a:schemeClr val="lt1"/>
                </a:solidFill>
              </a:ln>
              <a:effectLst/>
            </c:spPr>
            <c:extLst>
              <c:ext xmlns:c16="http://schemas.microsoft.com/office/drawing/2014/chart" uri="{C3380CC4-5D6E-409C-BE32-E72D297353CC}">
                <c16:uniqueId val="{00000289-DBB3-447A-9AEE-E2A1992F2740}"/>
              </c:ext>
            </c:extLst>
          </c:dPt>
          <c:dPt>
            <c:idx val="325"/>
            <c:bubble3D val="0"/>
            <c:spPr>
              <a:solidFill>
                <a:schemeClr val="accent2"/>
              </a:solidFill>
              <a:ln w="19050">
                <a:solidFill>
                  <a:schemeClr val="lt1"/>
                </a:solidFill>
              </a:ln>
              <a:effectLst/>
            </c:spPr>
            <c:extLst>
              <c:ext xmlns:c16="http://schemas.microsoft.com/office/drawing/2014/chart" uri="{C3380CC4-5D6E-409C-BE32-E72D297353CC}">
                <c16:uniqueId val="{0000028B-DBB3-447A-9AEE-E2A1992F2740}"/>
              </c:ext>
            </c:extLst>
          </c:dPt>
          <c:dPt>
            <c:idx val="326"/>
            <c:bubble3D val="0"/>
            <c:spPr>
              <a:solidFill>
                <a:schemeClr val="accent3"/>
              </a:solidFill>
              <a:ln w="19050">
                <a:solidFill>
                  <a:schemeClr val="lt1"/>
                </a:solidFill>
              </a:ln>
              <a:effectLst/>
            </c:spPr>
            <c:extLst>
              <c:ext xmlns:c16="http://schemas.microsoft.com/office/drawing/2014/chart" uri="{C3380CC4-5D6E-409C-BE32-E72D297353CC}">
                <c16:uniqueId val="{0000028D-DBB3-447A-9AEE-E2A1992F2740}"/>
              </c:ext>
            </c:extLst>
          </c:dPt>
          <c:dPt>
            <c:idx val="327"/>
            <c:bubble3D val="0"/>
            <c:spPr>
              <a:solidFill>
                <a:schemeClr val="accent4"/>
              </a:solidFill>
              <a:ln w="19050">
                <a:solidFill>
                  <a:schemeClr val="lt1"/>
                </a:solidFill>
              </a:ln>
              <a:effectLst/>
            </c:spPr>
            <c:extLst>
              <c:ext xmlns:c16="http://schemas.microsoft.com/office/drawing/2014/chart" uri="{C3380CC4-5D6E-409C-BE32-E72D297353CC}">
                <c16:uniqueId val="{0000028F-DBB3-447A-9AEE-E2A1992F2740}"/>
              </c:ext>
            </c:extLst>
          </c:dPt>
          <c:dPt>
            <c:idx val="328"/>
            <c:bubble3D val="0"/>
            <c:spPr>
              <a:solidFill>
                <a:schemeClr val="accent5"/>
              </a:solidFill>
              <a:ln w="19050">
                <a:solidFill>
                  <a:schemeClr val="lt1"/>
                </a:solidFill>
              </a:ln>
              <a:effectLst/>
            </c:spPr>
            <c:extLst>
              <c:ext xmlns:c16="http://schemas.microsoft.com/office/drawing/2014/chart" uri="{C3380CC4-5D6E-409C-BE32-E72D297353CC}">
                <c16:uniqueId val="{00000291-DBB3-447A-9AEE-E2A1992F2740}"/>
              </c:ext>
            </c:extLst>
          </c:dPt>
          <c:dPt>
            <c:idx val="329"/>
            <c:bubble3D val="0"/>
            <c:spPr>
              <a:solidFill>
                <a:schemeClr val="accent6"/>
              </a:solidFill>
              <a:ln w="19050">
                <a:solidFill>
                  <a:schemeClr val="lt1"/>
                </a:solidFill>
              </a:ln>
              <a:effectLst/>
            </c:spPr>
            <c:extLst>
              <c:ext xmlns:c16="http://schemas.microsoft.com/office/drawing/2014/chart" uri="{C3380CC4-5D6E-409C-BE32-E72D297353CC}">
                <c16:uniqueId val="{00000293-DBB3-447A-9AEE-E2A1992F2740}"/>
              </c:ext>
            </c:extLst>
          </c:dPt>
          <c:dPt>
            <c:idx val="33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295-DBB3-447A-9AEE-E2A1992F2740}"/>
              </c:ext>
            </c:extLst>
          </c:dPt>
          <c:dPt>
            <c:idx val="33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297-DBB3-447A-9AEE-E2A1992F2740}"/>
              </c:ext>
            </c:extLst>
          </c:dPt>
          <c:dPt>
            <c:idx val="33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299-DBB3-447A-9AEE-E2A1992F2740}"/>
              </c:ext>
            </c:extLst>
          </c:dPt>
          <c:dPt>
            <c:idx val="33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29B-DBB3-447A-9AEE-E2A1992F2740}"/>
              </c:ext>
            </c:extLst>
          </c:dPt>
          <c:dPt>
            <c:idx val="33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29D-DBB3-447A-9AEE-E2A1992F2740}"/>
              </c:ext>
            </c:extLst>
          </c:dPt>
          <c:dPt>
            <c:idx val="33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29F-DBB3-447A-9AEE-E2A1992F2740}"/>
              </c:ext>
            </c:extLst>
          </c:dPt>
          <c:dPt>
            <c:idx val="33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2A1-DBB3-447A-9AEE-E2A1992F2740}"/>
              </c:ext>
            </c:extLst>
          </c:dPt>
          <c:dPt>
            <c:idx val="33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2A3-DBB3-447A-9AEE-E2A1992F2740}"/>
              </c:ext>
            </c:extLst>
          </c:dPt>
          <c:dPt>
            <c:idx val="33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2A5-DBB3-447A-9AEE-E2A1992F2740}"/>
              </c:ext>
            </c:extLst>
          </c:dPt>
          <c:dPt>
            <c:idx val="33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2A7-DBB3-447A-9AEE-E2A1992F2740}"/>
              </c:ext>
            </c:extLst>
          </c:dPt>
          <c:dPt>
            <c:idx val="34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2A9-DBB3-447A-9AEE-E2A1992F2740}"/>
              </c:ext>
            </c:extLst>
          </c:dPt>
          <c:dPt>
            <c:idx val="34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2AB-DBB3-447A-9AEE-E2A1992F2740}"/>
              </c:ext>
            </c:extLst>
          </c:dPt>
          <c:dPt>
            <c:idx val="34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2AD-DBB3-447A-9AEE-E2A1992F2740}"/>
              </c:ext>
            </c:extLst>
          </c:dPt>
          <c:dPt>
            <c:idx val="34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2AF-DBB3-447A-9AEE-E2A1992F2740}"/>
              </c:ext>
            </c:extLst>
          </c:dPt>
          <c:dPt>
            <c:idx val="34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2B1-DBB3-447A-9AEE-E2A1992F2740}"/>
              </c:ext>
            </c:extLst>
          </c:dPt>
          <c:dPt>
            <c:idx val="34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2B3-DBB3-447A-9AEE-E2A1992F2740}"/>
              </c:ext>
            </c:extLst>
          </c:dPt>
          <c:dPt>
            <c:idx val="34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2B5-DBB3-447A-9AEE-E2A1992F2740}"/>
              </c:ext>
            </c:extLst>
          </c:dPt>
          <c:dPt>
            <c:idx val="34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2B7-DBB3-447A-9AEE-E2A1992F2740}"/>
              </c:ext>
            </c:extLst>
          </c:dPt>
          <c:dPt>
            <c:idx val="34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2B9-DBB3-447A-9AEE-E2A1992F2740}"/>
              </c:ext>
            </c:extLst>
          </c:dPt>
          <c:dPt>
            <c:idx val="34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2BB-DBB3-447A-9AEE-E2A1992F2740}"/>
              </c:ext>
            </c:extLst>
          </c:dPt>
          <c:dPt>
            <c:idx val="35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2BD-DBB3-447A-9AEE-E2A1992F2740}"/>
              </c:ext>
            </c:extLst>
          </c:dPt>
          <c:dPt>
            <c:idx val="35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2BF-DBB3-447A-9AEE-E2A1992F2740}"/>
              </c:ext>
            </c:extLst>
          </c:dPt>
          <c:dPt>
            <c:idx val="35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2C1-DBB3-447A-9AEE-E2A1992F2740}"/>
              </c:ext>
            </c:extLst>
          </c:dPt>
          <c:dPt>
            <c:idx val="35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2C3-DBB3-447A-9AEE-E2A1992F2740}"/>
              </c:ext>
            </c:extLst>
          </c:dPt>
          <c:dPt>
            <c:idx val="35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2C5-DBB3-447A-9AEE-E2A1992F2740}"/>
              </c:ext>
            </c:extLst>
          </c:dPt>
          <c:dPt>
            <c:idx val="35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2C7-DBB3-447A-9AEE-E2A1992F2740}"/>
              </c:ext>
            </c:extLst>
          </c:dPt>
          <c:dPt>
            <c:idx val="35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2C9-DBB3-447A-9AEE-E2A1992F2740}"/>
              </c:ext>
            </c:extLst>
          </c:dPt>
          <c:dPt>
            <c:idx val="35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2CB-DBB3-447A-9AEE-E2A1992F2740}"/>
              </c:ext>
            </c:extLst>
          </c:dPt>
          <c:dPt>
            <c:idx val="35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2CD-DBB3-447A-9AEE-E2A1992F2740}"/>
              </c:ext>
            </c:extLst>
          </c:dPt>
          <c:dPt>
            <c:idx val="35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2CF-DBB3-447A-9AEE-E2A1992F2740}"/>
              </c:ext>
            </c:extLst>
          </c:dPt>
          <c:dPt>
            <c:idx val="36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2D1-DBB3-447A-9AEE-E2A1992F2740}"/>
              </c:ext>
            </c:extLst>
          </c:dPt>
          <c:dPt>
            <c:idx val="36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2D3-DBB3-447A-9AEE-E2A1992F2740}"/>
              </c:ext>
            </c:extLst>
          </c:dPt>
          <c:dPt>
            <c:idx val="36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2D5-DBB3-447A-9AEE-E2A1992F2740}"/>
              </c:ext>
            </c:extLst>
          </c:dPt>
          <c:dPt>
            <c:idx val="36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2D7-DBB3-447A-9AEE-E2A1992F2740}"/>
              </c:ext>
            </c:extLst>
          </c:dPt>
          <c:dPt>
            <c:idx val="36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2D9-DBB3-447A-9AEE-E2A1992F2740}"/>
              </c:ext>
            </c:extLst>
          </c:dPt>
          <c:dPt>
            <c:idx val="36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2DB-DBB3-447A-9AEE-E2A1992F2740}"/>
              </c:ext>
            </c:extLst>
          </c:dPt>
          <c:dPt>
            <c:idx val="36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2DD-DBB3-447A-9AEE-E2A1992F2740}"/>
              </c:ext>
            </c:extLst>
          </c:dPt>
          <c:dPt>
            <c:idx val="36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2DF-DBB3-447A-9AEE-E2A1992F2740}"/>
              </c:ext>
            </c:extLst>
          </c:dPt>
          <c:dPt>
            <c:idx val="36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2E1-DBB3-447A-9AEE-E2A1992F2740}"/>
              </c:ext>
            </c:extLst>
          </c:dPt>
          <c:dPt>
            <c:idx val="36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2E3-DBB3-447A-9AEE-E2A1992F2740}"/>
              </c:ext>
            </c:extLst>
          </c:dPt>
          <c:dPt>
            <c:idx val="37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2E5-DBB3-447A-9AEE-E2A1992F2740}"/>
              </c:ext>
            </c:extLst>
          </c:dPt>
          <c:dPt>
            <c:idx val="37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2E7-DBB3-447A-9AEE-E2A1992F2740}"/>
              </c:ext>
            </c:extLst>
          </c:dPt>
          <c:dPt>
            <c:idx val="37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2E9-DBB3-447A-9AEE-E2A1992F2740}"/>
              </c:ext>
            </c:extLst>
          </c:dPt>
          <c:dPt>
            <c:idx val="37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2EB-DBB3-447A-9AEE-E2A1992F2740}"/>
              </c:ext>
            </c:extLst>
          </c:dPt>
          <c:dPt>
            <c:idx val="37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2ED-DBB3-447A-9AEE-E2A1992F2740}"/>
              </c:ext>
            </c:extLst>
          </c:dPt>
          <c:dPt>
            <c:idx val="37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2EF-DBB3-447A-9AEE-E2A1992F2740}"/>
              </c:ext>
            </c:extLst>
          </c:dPt>
          <c:dPt>
            <c:idx val="37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2F1-DBB3-447A-9AEE-E2A1992F2740}"/>
              </c:ext>
            </c:extLst>
          </c:dPt>
          <c:dPt>
            <c:idx val="37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2F3-DBB3-447A-9AEE-E2A1992F2740}"/>
              </c:ext>
            </c:extLst>
          </c:dPt>
          <c:dPt>
            <c:idx val="378"/>
            <c:bubble3D val="0"/>
            <c:spPr>
              <a:solidFill>
                <a:schemeClr val="accent1"/>
              </a:solidFill>
              <a:ln w="19050">
                <a:solidFill>
                  <a:schemeClr val="lt1"/>
                </a:solidFill>
              </a:ln>
              <a:effectLst/>
            </c:spPr>
            <c:extLst>
              <c:ext xmlns:c16="http://schemas.microsoft.com/office/drawing/2014/chart" uri="{C3380CC4-5D6E-409C-BE32-E72D297353CC}">
                <c16:uniqueId val="{000002F5-DBB3-447A-9AEE-E2A1992F2740}"/>
              </c:ext>
            </c:extLst>
          </c:dPt>
          <c:dPt>
            <c:idx val="379"/>
            <c:bubble3D val="0"/>
            <c:spPr>
              <a:solidFill>
                <a:schemeClr val="accent2"/>
              </a:solidFill>
              <a:ln w="19050">
                <a:solidFill>
                  <a:schemeClr val="lt1"/>
                </a:solidFill>
              </a:ln>
              <a:effectLst/>
            </c:spPr>
            <c:extLst>
              <c:ext xmlns:c16="http://schemas.microsoft.com/office/drawing/2014/chart" uri="{C3380CC4-5D6E-409C-BE32-E72D297353CC}">
                <c16:uniqueId val="{000002F7-DBB3-447A-9AEE-E2A1992F2740}"/>
              </c:ext>
            </c:extLst>
          </c:dPt>
          <c:dPt>
            <c:idx val="380"/>
            <c:bubble3D val="0"/>
            <c:spPr>
              <a:solidFill>
                <a:schemeClr val="accent3"/>
              </a:solidFill>
              <a:ln w="19050">
                <a:solidFill>
                  <a:schemeClr val="lt1"/>
                </a:solidFill>
              </a:ln>
              <a:effectLst/>
            </c:spPr>
            <c:extLst>
              <c:ext xmlns:c16="http://schemas.microsoft.com/office/drawing/2014/chart" uri="{C3380CC4-5D6E-409C-BE32-E72D297353CC}">
                <c16:uniqueId val="{000002F9-DBB3-447A-9AEE-E2A1992F2740}"/>
              </c:ext>
            </c:extLst>
          </c:dPt>
          <c:dPt>
            <c:idx val="381"/>
            <c:bubble3D val="0"/>
            <c:spPr>
              <a:solidFill>
                <a:schemeClr val="accent4"/>
              </a:solidFill>
              <a:ln w="19050">
                <a:solidFill>
                  <a:schemeClr val="lt1"/>
                </a:solidFill>
              </a:ln>
              <a:effectLst/>
            </c:spPr>
            <c:extLst>
              <c:ext xmlns:c16="http://schemas.microsoft.com/office/drawing/2014/chart" uri="{C3380CC4-5D6E-409C-BE32-E72D297353CC}">
                <c16:uniqueId val="{000002FB-DBB3-447A-9AEE-E2A1992F2740}"/>
              </c:ext>
            </c:extLst>
          </c:dPt>
          <c:dPt>
            <c:idx val="382"/>
            <c:bubble3D val="0"/>
            <c:spPr>
              <a:solidFill>
                <a:schemeClr val="accent5"/>
              </a:solidFill>
              <a:ln w="19050">
                <a:solidFill>
                  <a:schemeClr val="lt1"/>
                </a:solidFill>
              </a:ln>
              <a:effectLst/>
            </c:spPr>
            <c:extLst>
              <c:ext xmlns:c16="http://schemas.microsoft.com/office/drawing/2014/chart" uri="{C3380CC4-5D6E-409C-BE32-E72D297353CC}">
                <c16:uniqueId val="{000002FD-DBB3-447A-9AEE-E2A1992F2740}"/>
              </c:ext>
            </c:extLst>
          </c:dPt>
          <c:dPt>
            <c:idx val="383"/>
            <c:bubble3D val="0"/>
            <c:spPr>
              <a:solidFill>
                <a:schemeClr val="accent6"/>
              </a:solidFill>
              <a:ln w="19050">
                <a:solidFill>
                  <a:schemeClr val="lt1"/>
                </a:solidFill>
              </a:ln>
              <a:effectLst/>
            </c:spPr>
            <c:extLst>
              <c:ext xmlns:c16="http://schemas.microsoft.com/office/drawing/2014/chart" uri="{C3380CC4-5D6E-409C-BE32-E72D297353CC}">
                <c16:uniqueId val="{000002FF-DBB3-447A-9AEE-E2A1992F2740}"/>
              </c:ext>
            </c:extLst>
          </c:dPt>
          <c:dPt>
            <c:idx val="38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301-DBB3-447A-9AEE-E2A1992F2740}"/>
              </c:ext>
            </c:extLst>
          </c:dPt>
          <c:dPt>
            <c:idx val="38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303-DBB3-447A-9AEE-E2A1992F2740}"/>
              </c:ext>
            </c:extLst>
          </c:dPt>
          <c:dPt>
            <c:idx val="38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305-DBB3-447A-9AEE-E2A1992F2740}"/>
              </c:ext>
            </c:extLst>
          </c:dPt>
          <c:dPt>
            <c:idx val="38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307-DBB3-447A-9AEE-E2A1992F2740}"/>
              </c:ext>
            </c:extLst>
          </c:dPt>
          <c:dPt>
            <c:idx val="38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309-DBB3-447A-9AEE-E2A1992F2740}"/>
              </c:ext>
            </c:extLst>
          </c:dPt>
          <c:dPt>
            <c:idx val="38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30B-DBB3-447A-9AEE-E2A1992F2740}"/>
              </c:ext>
            </c:extLst>
          </c:dPt>
          <c:dPt>
            <c:idx val="39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30D-DBB3-447A-9AEE-E2A1992F2740}"/>
              </c:ext>
            </c:extLst>
          </c:dPt>
          <c:dPt>
            <c:idx val="39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30F-DBB3-447A-9AEE-E2A1992F2740}"/>
              </c:ext>
            </c:extLst>
          </c:dPt>
          <c:dPt>
            <c:idx val="39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311-DBB3-447A-9AEE-E2A1992F2740}"/>
              </c:ext>
            </c:extLst>
          </c:dPt>
          <c:dPt>
            <c:idx val="39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313-DBB3-447A-9AEE-E2A1992F2740}"/>
              </c:ext>
            </c:extLst>
          </c:dPt>
          <c:dPt>
            <c:idx val="39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315-DBB3-447A-9AEE-E2A1992F2740}"/>
              </c:ext>
            </c:extLst>
          </c:dPt>
          <c:dPt>
            <c:idx val="39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317-DBB3-447A-9AEE-E2A1992F2740}"/>
              </c:ext>
            </c:extLst>
          </c:dPt>
          <c:dPt>
            <c:idx val="39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319-DBB3-447A-9AEE-E2A1992F2740}"/>
              </c:ext>
            </c:extLst>
          </c:dPt>
          <c:dPt>
            <c:idx val="39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31B-DBB3-447A-9AEE-E2A1992F2740}"/>
              </c:ext>
            </c:extLst>
          </c:dPt>
          <c:dPt>
            <c:idx val="39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31D-DBB3-447A-9AEE-E2A1992F2740}"/>
              </c:ext>
            </c:extLst>
          </c:dPt>
          <c:dPt>
            <c:idx val="39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31F-DBB3-447A-9AEE-E2A1992F2740}"/>
              </c:ext>
            </c:extLst>
          </c:dPt>
          <c:dPt>
            <c:idx val="40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321-DBB3-447A-9AEE-E2A1992F2740}"/>
              </c:ext>
            </c:extLst>
          </c:dPt>
          <c:dPt>
            <c:idx val="40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323-DBB3-447A-9AEE-E2A1992F2740}"/>
              </c:ext>
            </c:extLst>
          </c:dPt>
          <c:dPt>
            <c:idx val="40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325-DBB3-447A-9AEE-E2A1992F2740}"/>
              </c:ext>
            </c:extLst>
          </c:dPt>
          <c:dPt>
            <c:idx val="40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327-DBB3-447A-9AEE-E2A1992F2740}"/>
              </c:ext>
            </c:extLst>
          </c:dPt>
          <c:dPt>
            <c:idx val="40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329-DBB3-447A-9AEE-E2A1992F2740}"/>
              </c:ext>
            </c:extLst>
          </c:dPt>
          <c:dPt>
            <c:idx val="40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32B-DBB3-447A-9AEE-E2A1992F2740}"/>
              </c:ext>
            </c:extLst>
          </c:dPt>
          <c:dPt>
            <c:idx val="40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32D-DBB3-447A-9AEE-E2A1992F2740}"/>
              </c:ext>
            </c:extLst>
          </c:dPt>
          <c:dPt>
            <c:idx val="40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32F-DBB3-447A-9AEE-E2A1992F2740}"/>
              </c:ext>
            </c:extLst>
          </c:dPt>
          <c:dPt>
            <c:idx val="40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331-DBB3-447A-9AEE-E2A1992F2740}"/>
              </c:ext>
            </c:extLst>
          </c:dPt>
          <c:dPt>
            <c:idx val="40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333-DBB3-447A-9AEE-E2A1992F2740}"/>
              </c:ext>
            </c:extLst>
          </c:dPt>
          <c:dPt>
            <c:idx val="41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335-DBB3-447A-9AEE-E2A1992F2740}"/>
              </c:ext>
            </c:extLst>
          </c:dPt>
          <c:dPt>
            <c:idx val="41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337-DBB3-447A-9AEE-E2A1992F2740}"/>
              </c:ext>
            </c:extLst>
          </c:dPt>
          <c:dPt>
            <c:idx val="41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339-DBB3-447A-9AEE-E2A1992F2740}"/>
              </c:ext>
            </c:extLst>
          </c:dPt>
          <c:dPt>
            <c:idx val="41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33B-DBB3-447A-9AEE-E2A1992F2740}"/>
              </c:ext>
            </c:extLst>
          </c:dPt>
          <c:dPt>
            <c:idx val="41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33D-DBB3-447A-9AEE-E2A1992F2740}"/>
              </c:ext>
            </c:extLst>
          </c:dPt>
          <c:dPt>
            <c:idx val="41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33F-DBB3-447A-9AEE-E2A1992F2740}"/>
              </c:ext>
            </c:extLst>
          </c:dPt>
          <c:dPt>
            <c:idx val="41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341-DBB3-447A-9AEE-E2A1992F2740}"/>
              </c:ext>
            </c:extLst>
          </c:dPt>
          <c:dPt>
            <c:idx val="41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343-DBB3-447A-9AEE-E2A1992F2740}"/>
              </c:ext>
            </c:extLst>
          </c:dPt>
          <c:dPt>
            <c:idx val="41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345-DBB3-447A-9AEE-E2A1992F2740}"/>
              </c:ext>
            </c:extLst>
          </c:dPt>
          <c:dPt>
            <c:idx val="41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347-DBB3-447A-9AEE-E2A1992F2740}"/>
              </c:ext>
            </c:extLst>
          </c:dPt>
          <c:dPt>
            <c:idx val="42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349-DBB3-447A-9AEE-E2A1992F2740}"/>
              </c:ext>
            </c:extLst>
          </c:dPt>
          <c:dPt>
            <c:idx val="42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34B-DBB3-447A-9AEE-E2A1992F2740}"/>
              </c:ext>
            </c:extLst>
          </c:dPt>
          <c:dPt>
            <c:idx val="42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34D-DBB3-447A-9AEE-E2A1992F2740}"/>
              </c:ext>
            </c:extLst>
          </c:dPt>
          <c:dPt>
            <c:idx val="42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34F-DBB3-447A-9AEE-E2A1992F2740}"/>
              </c:ext>
            </c:extLst>
          </c:dPt>
          <c:dPt>
            <c:idx val="42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351-DBB3-447A-9AEE-E2A1992F2740}"/>
              </c:ext>
            </c:extLst>
          </c:dPt>
          <c:dPt>
            <c:idx val="42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353-DBB3-447A-9AEE-E2A1992F2740}"/>
              </c:ext>
            </c:extLst>
          </c:dPt>
          <c:dPt>
            <c:idx val="42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355-DBB3-447A-9AEE-E2A1992F2740}"/>
              </c:ext>
            </c:extLst>
          </c:dPt>
          <c:dPt>
            <c:idx val="42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357-DBB3-447A-9AEE-E2A1992F2740}"/>
              </c:ext>
            </c:extLst>
          </c:dPt>
          <c:dPt>
            <c:idx val="42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359-DBB3-447A-9AEE-E2A1992F2740}"/>
              </c:ext>
            </c:extLst>
          </c:dPt>
          <c:dPt>
            <c:idx val="42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35B-DBB3-447A-9AEE-E2A1992F2740}"/>
              </c:ext>
            </c:extLst>
          </c:dPt>
          <c:dPt>
            <c:idx val="43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35D-DBB3-447A-9AEE-E2A1992F2740}"/>
              </c:ext>
            </c:extLst>
          </c:dPt>
          <c:dPt>
            <c:idx val="43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35F-DBB3-447A-9AEE-E2A1992F2740}"/>
              </c:ext>
            </c:extLst>
          </c:dPt>
          <c:dPt>
            <c:idx val="432"/>
            <c:bubble3D val="0"/>
            <c:spPr>
              <a:solidFill>
                <a:schemeClr val="accent1"/>
              </a:solidFill>
              <a:ln w="19050">
                <a:solidFill>
                  <a:schemeClr val="lt1"/>
                </a:solidFill>
              </a:ln>
              <a:effectLst/>
            </c:spPr>
            <c:extLst>
              <c:ext xmlns:c16="http://schemas.microsoft.com/office/drawing/2014/chart" uri="{C3380CC4-5D6E-409C-BE32-E72D297353CC}">
                <c16:uniqueId val="{00000361-DBB3-447A-9AEE-E2A1992F2740}"/>
              </c:ext>
            </c:extLst>
          </c:dPt>
          <c:dPt>
            <c:idx val="433"/>
            <c:bubble3D val="0"/>
            <c:spPr>
              <a:solidFill>
                <a:schemeClr val="accent2"/>
              </a:solidFill>
              <a:ln w="19050">
                <a:solidFill>
                  <a:schemeClr val="lt1"/>
                </a:solidFill>
              </a:ln>
              <a:effectLst/>
            </c:spPr>
            <c:extLst>
              <c:ext xmlns:c16="http://schemas.microsoft.com/office/drawing/2014/chart" uri="{C3380CC4-5D6E-409C-BE32-E72D297353CC}">
                <c16:uniqueId val="{00000363-DBB3-447A-9AEE-E2A1992F2740}"/>
              </c:ext>
            </c:extLst>
          </c:dPt>
          <c:dPt>
            <c:idx val="434"/>
            <c:bubble3D val="0"/>
            <c:spPr>
              <a:solidFill>
                <a:schemeClr val="accent3"/>
              </a:solidFill>
              <a:ln w="19050">
                <a:solidFill>
                  <a:schemeClr val="lt1"/>
                </a:solidFill>
              </a:ln>
              <a:effectLst/>
            </c:spPr>
            <c:extLst>
              <c:ext xmlns:c16="http://schemas.microsoft.com/office/drawing/2014/chart" uri="{C3380CC4-5D6E-409C-BE32-E72D297353CC}">
                <c16:uniqueId val="{00000365-DBB3-447A-9AEE-E2A1992F2740}"/>
              </c:ext>
            </c:extLst>
          </c:dPt>
          <c:dPt>
            <c:idx val="435"/>
            <c:bubble3D val="0"/>
            <c:spPr>
              <a:solidFill>
                <a:schemeClr val="accent4"/>
              </a:solidFill>
              <a:ln w="19050">
                <a:solidFill>
                  <a:schemeClr val="lt1"/>
                </a:solidFill>
              </a:ln>
              <a:effectLst/>
            </c:spPr>
            <c:extLst>
              <c:ext xmlns:c16="http://schemas.microsoft.com/office/drawing/2014/chart" uri="{C3380CC4-5D6E-409C-BE32-E72D297353CC}">
                <c16:uniqueId val="{00000367-DBB3-447A-9AEE-E2A1992F2740}"/>
              </c:ext>
            </c:extLst>
          </c:dPt>
          <c:dPt>
            <c:idx val="436"/>
            <c:bubble3D val="0"/>
            <c:spPr>
              <a:solidFill>
                <a:schemeClr val="accent5"/>
              </a:solidFill>
              <a:ln w="19050">
                <a:solidFill>
                  <a:schemeClr val="lt1"/>
                </a:solidFill>
              </a:ln>
              <a:effectLst/>
            </c:spPr>
            <c:extLst>
              <c:ext xmlns:c16="http://schemas.microsoft.com/office/drawing/2014/chart" uri="{C3380CC4-5D6E-409C-BE32-E72D297353CC}">
                <c16:uniqueId val="{00000369-DBB3-447A-9AEE-E2A1992F2740}"/>
              </c:ext>
            </c:extLst>
          </c:dPt>
          <c:dPt>
            <c:idx val="437"/>
            <c:bubble3D val="0"/>
            <c:spPr>
              <a:solidFill>
                <a:schemeClr val="accent6"/>
              </a:solidFill>
              <a:ln w="19050">
                <a:solidFill>
                  <a:schemeClr val="lt1"/>
                </a:solidFill>
              </a:ln>
              <a:effectLst/>
            </c:spPr>
            <c:extLst>
              <c:ext xmlns:c16="http://schemas.microsoft.com/office/drawing/2014/chart" uri="{C3380CC4-5D6E-409C-BE32-E72D297353CC}">
                <c16:uniqueId val="{0000036B-DBB3-447A-9AEE-E2A1992F2740}"/>
              </c:ext>
            </c:extLst>
          </c:dPt>
          <c:dPt>
            <c:idx val="43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36D-DBB3-447A-9AEE-E2A1992F2740}"/>
              </c:ext>
            </c:extLst>
          </c:dPt>
          <c:dPt>
            <c:idx val="43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36F-DBB3-447A-9AEE-E2A1992F2740}"/>
              </c:ext>
            </c:extLst>
          </c:dPt>
          <c:dPt>
            <c:idx val="44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371-DBB3-447A-9AEE-E2A1992F2740}"/>
              </c:ext>
            </c:extLst>
          </c:dPt>
          <c:dPt>
            <c:idx val="44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373-DBB3-447A-9AEE-E2A1992F2740}"/>
              </c:ext>
            </c:extLst>
          </c:dPt>
          <c:dPt>
            <c:idx val="44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375-DBB3-447A-9AEE-E2A1992F2740}"/>
              </c:ext>
            </c:extLst>
          </c:dPt>
          <c:dPt>
            <c:idx val="44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377-DBB3-447A-9AEE-E2A1992F2740}"/>
              </c:ext>
            </c:extLst>
          </c:dPt>
          <c:dPt>
            <c:idx val="44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379-DBB3-447A-9AEE-E2A1992F2740}"/>
              </c:ext>
            </c:extLst>
          </c:dPt>
          <c:dPt>
            <c:idx val="44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37B-DBB3-447A-9AEE-E2A1992F2740}"/>
              </c:ext>
            </c:extLst>
          </c:dPt>
          <c:dPt>
            <c:idx val="44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37D-DBB3-447A-9AEE-E2A1992F2740}"/>
              </c:ext>
            </c:extLst>
          </c:dPt>
          <c:dPt>
            <c:idx val="44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37F-DBB3-447A-9AEE-E2A1992F2740}"/>
              </c:ext>
            </c:extLst>
          </c:dPt>
          <c:dPt>
            <c:idx val="44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381-DBB3-447A-9AEE-E2A1992F2740}"/>
              </c:ext>
            </c:extLst>
          </c:dPt>
          <c:dPt>
            <c:idx val="44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383-DBB3-447A-9AEE-E2A1992F2740}"/>
              </c:ext>
            </c:extLst>
          </c:dPt>
          <c:dPt>
            <c:idx val="45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385-DBB3-447A-9AEE-E2A1992F2740}"/>
              </c:ext>
            </c:extLst>
          </c:dPt>
          <c:dPt>
            <c:idx val="45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387-DBB3-447A-9AEE-E2A1992F2740}"/>
              </c:ext>
            </c:extLst>
          </c:dPt>
          <c:dPt>
            <c:idx val="45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389-DBB3-447A-9AEE-E2A1992F2740}"/>
              </c:ext>
            </c:extLst>
          </c:dPt>
          <c:dPt>
            <c:idx val="45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38B-DBB3-447A-9AEE-E2A1992F2740}"/>
              </c:ext>
            </c:extLst>
          </c:dPt>
          <c:dPt>
            <c:idx val="45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38D-DBB3-447A-9AEE-E2A1992F2740}"/>
              </c:ext>
            </c:extLst>
          </c:dPt>
          <c:dPt>
            <c:idx val="455"/>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38F-DBB3-447A-9AEE-E2A1992F2740}"/>
              </c:ext>
            </c:extLst>
          </c:dPt>
          <c:dPt>
            <c:idx val="45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391-DBB3-447A-9AEE-E2A1992F2740}"/>
              </c:ext>
            </c:extLst>
          </c:dPt>
          <c:dPt>
            <c:idx val="45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393-DBB3-447A-9AEE-E2A1992F2740}"/>
              </c:ext>
            </c:extLst>
          </c:dPt>
          <c:dPt>
            <c:idx val="45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395-DBB3-447A-9AEE-E2A1992F2740}"/>
              </c:ext>
            </c:extLst>
          </c:dPt>
          <c:dPt>
            <c:idx val="45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397-DBB3-447A-9AEE-E2A1992F2740}"/>
              </c:ext>
            </c:extLst>
          </c:dPt>
          <c:dPt>
            <c:idx val="46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399-DBB3-447A-9AEE-E2A1992F2740}"/>
              </c:ext>
            </c:extLst>
          </c:dPt>
          <c:dPt>
            <c:idx val="46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39B-DBB3-447A-9AEE-E2A1992F2740}"/>
              </c:ext>
            </c:extLst>
          </c:dPt>
          <c:dPt>
            <c:idx val="46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39D-DBB3-447A-9AEE-E2A1992F2740}"/>
              </c:ext>
            </c:extLst>
          </c:dPt>
          <c:dPt>
            <c:idx val="46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39F-DBB3-447A-9AEE-E2A1992F2740}"/>
              </c:ext>
            </c:extLst>
          </c:dPt>
          <c:dPt>
            <c:idx val="46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3A1-DBB3-447A-9AEE-E2A1992F2740}"/>
              </c:ext>
            </c:extLst>
          </c:dPt>
          <c:dPt>
            <c:idx val="465"/>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3A3-DBB3-447A-9AEE-E2A1992F2740}"/>
              </c:ext>
            </c:extLst>
          </c:dPt>
          <c:dPt>
            <c:idx val="46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3A5-DBB3-447A-9AEE-E2A1992F2740}"/>
              </c:ext>
            </c:extLst>
          </c:dPt>
          <c:dPt>
            <c:idx val="46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3A7-DBB3-447A-9AEE-E2A1992F2740}"/>
              </c:ext>
            </c:extLst>
          </c:dPt>
          <c:dPt>
            <c:idx val="46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3A9-DBB3-447A-9AEE-E2A1992F2740}"/>
              </c:ext>
            </c:extLst>
          </c:dPt>
          <c:dPt>
            <c:idx val="469"/>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3AB-DBB3-447A-9AEE-E2A1992F2740}"/>
              </c:ext>
            </c:extLst>
          </c:dPt>
          <c:dPt>
            <c:idx val="470"/>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3AD-DBB3-447A-9AEE-E2A1992F2740}"/>
              </c:ext>
            </c:extLst>
          </c:dPt>
          <c:dPt>
            <c:idx val="471"/>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3AF-DBB3-447A-9AEE-E2A1992F2740}"/>
              </c:ext>
            </c:extLst>
          </c:dPt>
          <c:dPt>
            <c:idx val="472"/>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3B1-DBB3-447A-9AEE-E2A1992F2740}"/>
              </c:ext>
            </c:extLst>
          </c:dPt>
          <c:dPt>
            <c:idx val="473"/>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3B3-DBB3-447A-9AEE-E2A1992F2740}"/>
              </c:ext>
            </c:extLst>
          </c:dPt>
          <c:dPt>
            <c:idx val="474"/>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3B5-DBB3-447A-9AEE-E2A1992F2740}"/>
              </c:ext>
            </c:extLst>
          </c:dPt>
          <c:dPt>
            <c:idx val="475"/>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3B7-DBB3-447A-9AEE-E2A1992F2740}"/>
              </c:ext>
            </c:extLst>
          </c:dPt>
          <c:dPt>
            <c:idx val="476"/>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3B9-DBB3-447A-9AEE-E2A1992F2740}"/>
              </c:ext>
            </c:extLst>
          </c:dPt>
          <c:dPt>
            <c:idx val="477"/>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3BB-DBB3-447A-9AEE-E2A1992F2740}"/>
              </c:ext>
            </c:extLst>
          </c:dPt>
          <c:dPt>
            <c:idx val="478"/>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3BD-DBB3-447A-9AEE-E2A1992F2740}"/>
              </c:ext>
            </c:extLst>
          </c:dPt>
          <c:dPt>
            <c:idx val="479"/>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3BF-DBB3-447A-9AEE-E2A1992F2740}"/>
              </c:ext>
            </c:extLst>
          </c:dPt>
          <c:dPt>
            <c:idx val="480"/>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3C1-DBB3-447A-9AEE-E2A1992F2740}"/>
              </c:ext>
            </c:extLst>
          </c:dPt>
          <c:dPt>
            <c:idx val="481"/>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3C3-DBB3-447A-9AEE-E2A1992F2740}"/>
              </c:ext>
            </c:extLst>
          </c:dPt>
          <c:dPt>
            <c:idx val="482"/>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3C5-DBB3-447A-9AEE-E2A1992F2740}"/>
              </c:ext>
            </c:extLst>
          </c:dPt>
          <c:dPt>
            <c:idx val="483"/>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3C7-DBB3-447A-9AEE-E2A1992F2740}"/>
              </c:ext>
            </c:extLst>
          </c:dPt>
          <c:dPt>
            <c:idx val="484"/>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3C9-DBB3-447A-9AEE-E2A1992F2740}"/>
              </c:ext>
            </c:extLst>
          </c:dPt>
          <c:dPt>
            <c:idx val="485"/>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3CB-DBB3-447A-9AEE-E2A1992F2740}"/>
              </c:ext>
            </c:extLst>
          </c:dPt>
          <c:dPt>
            <c:idx val="486"/>
            <c:bubble3D val="0"/>
            <c:spPr>
              <a:solidFill>
                <a:schemeClr val="accent1"/>
              </a:solidFill>
              <a:ln w="19050">
                <a:solidFill>
                  <a:schemeClr val="lt1"/>
                </a:solidFill>
              </a:ln>
              <a:effectLst/>
            </c:spPr>
            <c:extLst>
              <c:ext xmlns:c16="http://schemas.microsoft.com/office/drawing/2014/chart" uri="{C3380CC4-5D6E-409C-BE32-E72D297353CC}">
                <c16:uniqueId val="{000003CD-DBB3-447A-9AEE-E2A1992F2740}"/>
              </c:ext>
            </c:extLst>
          </c:dPt>
          <c:dPt>
            <c:idx val="487"/>
            <c:bubble3D val="0"/>
            <c:spPr>
              <a:solidFill>
                <a:schemeClr val="accent2"/>
              </a:solidFill>
              <a:ln w="19050">
                <a:solidFill>
                  <a:schemeClr val="lt1"/>
                </a:solidFill>
              </a:ln>
              <a:effectLst/>
            </c:spPr>
            <c:extLst>
              <c:ext xmlns:c16="http://schemas.microsoft.com/office/drawing/2014/chart" uri="{C3380CC4-5D6E-409C-BE32-E72D297353CC}">
                <c16:uniqueId val="{000003CF-DBB3-447A-9AEE-E2A1992F2740}"/>
              </c:ext>
            </c:extLst>
          </c:dPt>
          <c:dPt>
            <c:idx val="488"/>
            <c:bubble3D val="0"/>
            <c:spPr>
              <a:solidFill>
                <a:schemeClr val="accent3"/>
              </a:solidFill>
              <a:ln w="19050">
                <a:solidFill>
                  <a:schemeClr val="lt1"/>
                </a:solidFill>
              </a:ln>
              <a:effectLst/>
            </c:spPr>
            <c:extLst>
              <c:ext xmlns:c16="http://schemas.microsoft.com/office/drawing/2014/chart" uri="{C3380CC4-5D6E-409C-BE32-E72D297353CC}">
                <c16:uniqueId val="{000003D1-DBB3-447A-9AEE-E2A1992F2740}"/>
              </c:ext>
            </c:extLst>
          </c:dPt>
          <c:dPt>
            <c:idx val="489"/>
            <c:bubble3D val="0"/>
            <c:spPr>
              <a:solidFill>
                <a:schemeClr val="accent4"/>
              </a:solidFill>
              <a:ln w="19050">
                <a:solidFill>
                  <a:schemeClr val="lt1"/>
                </a:solidFill>
              </a:ln>
              <a:effectLst/>
            </c:spPr>
            <c:extLst>
              <c:ext xmlns:c16="http://schemas.microsoft.com/office/drawing/2014/chart" uri="{C3380CC4-5D6E-409C-BE32-E72D297353CC}">
                <c16:uniqueId val="{000003D3-DBB3-447A-9AEE-E2A1992F2740}"/>
              </c:ext>
            </c:extLst>
          </c:dPt>
          <c:dPt>
            <c:idx val="490"/>
            <c:bubble3D val="0"/>
            <c:spPr>
              <a:solidFill>
                <a:schemeClr val="accent5"/>
              </a:solidFill>
              <a:ln w="19050">
                <a:solidFill>
                  <a:schemeClr val="lt1"/>
                </a:solidFill>
              </a:ln>
              <a:effectLst/>
            </c:spPr>
            <c:extLst>
              <c:ext xmlns:c16="http://schemas.microsoft.com/office/drawing/2014/chart" uri="{C3380CC4-5D6E-409C-BE32-E72D297353CC}">
                <c16:uniqueId val="{000003D5-DBB3-447A-9AEE-E2A1992F2740}"/>
              </c:ext>
            </c:extLst>
          </c:dPt>
          <c:dPt>
            <c:idx val="491"/>
            <c:bubble3D val="0"/>
            <c:spPr>
              <a:solidFill>
                <a:schemeClr val="accent6"/>
              </a:solidFill>
              <a:ln w="19050">
                <a:solidFill>
                  <a:schemeClr val="lt1"/>
                </a:solidFill>
              </a:ln>
              <a:effectLst/>
            </c:spPr>
            <c:extLst>
              <c:ext xmlns:c16="http://schemas.microsoft.com/office/drawing/2014/chart" uri="{C3380CC4-5D6E-409C-BE32-E72D297353CC}">
                <c16:uniqueId val="{000003D7-DBB3-447A-9AEE-E2A1992F2740}"/>
              </c:ext>
            </c:extLst>
          </c:dPt>
          <c:dPt>
            <c:idx val="492"/>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3D9-DBB3-447A-9AEE-E2A1992F2740}"/>
              </c:ext>
            </c:extLst>
          </c:dPt>
          <c:dPt>
            <c:idx val="49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3DB-DBB3-447A-9AEE-E2A1992F2740}"/>
              </c:ext>
            </c:extLst>
          </c:dPt>
          <c:dPt>
            <c:idx val="49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3DD-DBB3-447A-9AEE-E2A1992F2740}"/>
              </c:ext>
            </c:extLst>
          </c:dPt>
          <c:dPt>
            <c:idx val="49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3DF-DBB3-447A-9AEE-E2A1992F2740}"/>
              </c:ext>
            </c:extLst>
          </c:dPt>
          <c:dPt>
            <c:idx val="496"/>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3E1-DBB3-447A-9AEE-E2A1992F2740}"/>
              </c:ext>
            </c:extLst>
          </c:dPt>
          <c:dPt>
            <c:idx val="497"/>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3E3-DBB3-447A-9AEE-E2A1992F2740}"/>
              </c:ext>
            </c:extLst>
          </c:dPt>
          <c:dPt>
            <c:idx val="498"/>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3E5-DBB3-447A-9AEE-E2A1992F2740}"/>
              </c:ext>
            </c:extLst>
          </c:dPt>
          <c:dPt>
            <c:idx val="499"/>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3E7-DBB3-447A-9AEE-E2A1992F2740}"/>
              </c:ext>
            </c:extLst>
          </c:dPt>
          <c:dPt>
            <c:idx val="500"/>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3E9-DBB3-447A-9AEE-E2A1992F2740}"/>
              </c:ext>
            </c:extLst>
          </c:dPt>
          <c:dPt>
            <c:idx val="501"/>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3EB-DBB3-447A-9AEE-E2A1992F2740}"/>
              </c:ext>
            </c:extLst>
          </c:dPt>
          <c:dPt>
            <c:idx val="502"/>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3ED-DBB3-447A-9AEE-E2A1992F2740}"/>
              </c:ext>
            </c:extLst>
          </c:dPt>
          <c:dPt>
            <c:idx val="503"/>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3EF-DBB3-447A-9AEE-E2A1992F2740}"/>
              </c:ext>
            </c:extLst>
          </c:dPt>
          <c:dPt>
            <c:idx val="504"/>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3F1-DBB3-447A-9AEE-E2A1992F2740}"/>
              </c:ext>
            </c:extLst>
          </c:dPt>
          <c:dPt>
            <c:idx val="505"/>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3F3-DBB3-447A-9AEE-E2A1992F2740}"/>
              </c:ext>
            </c:extLst>
          </c:dPt>
          <c:dPt>
            <c:idx val="506"/>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3F5-DBB3-447A-9AEE-E2A1992F2740}"/>
              </c:ext>
            </c:extLst>
          </c:dPt>
          <c:dPt>
            <c:idx val="507"/>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3F7-DBB3-447A-9AEE-E2A1992F2740}"/>
              </c:ext>
            </c:extLst>
          </c:dPt>
          <c:dPt>
            <c:idx val="508"/>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3F9-DBB3-447A-9AEE-E2A1992F2740}"/>
              </c:ext>
            </c:extLst>
          </c:dPt>
          <c:dPt>
            <c:idx val="509"/>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3FB-DBB3-447A-9AEE-E2A1992F2740}"/>
              </c:ext>
            </c:extLst>
          </c:dPt>
          <c:dPt>
            <c:idx val="51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3FD-DBB3-447A-9AEE-E2A1992F2740}"/>
              </c:ext>
            </c:extLst>
          </c:dPt>
          <c:dPt>
            <c:idx val="51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3FF-DBB3-447A-9AEE-E2A1992F2740}"/>
              </c:ext>
            </c:extLst>
          </c:dPt>
          <c:dPt>
            <c:idx val="51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401-DBB3-447A-9AEE-E2A1992F2740}"/>
              </c:ext>
            </c:extLst>
          </c:dPt>
          <c:dPt>
            <c:idx val="51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403-DBB3-447A-9AEE-E2A1992F2740}"/>
              </c:ext>
            </c:extLst>
          </c:dPt>
          <c:dPt>
            <c:idx val="51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405-DBB3-447A-9AEE-E2A1992F2740}"/>
              </c:ext>
            </c:extLst>
          </c:dPt>
          <c:dPt>
            <c:idx val="51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407-DBB3-447A-9AEE-E2A1992F2740}"/>
              </c:ext>
            </c:extLst>
          </c:dPt>
          <c:dPt>
            <c:idx val="516"/>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409-DBB3-447A-9AEE-E2A1992F2740}"/>
              </c:ext>
            </c:extLst>
          </c:dPt>
          <c:dPt>
            <c:idx val="517"/>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40B-DBB3-447A-9AEE-E2A1992F2740}"/>
              </c:ext>
            </c:extLst>
          </c:dPt>
          <c:dPt>
            <c:idx val="518"/>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40D-DBB3-447A-9AEE-E2A1992F2740}"/>
              </c:ext>
            </c:extLst>
          </c:dPt>
          <c:dPt>
            <c:idx val="519"/>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40F-DBB3-447A-9AEE-E2A1992F2740}"/>
              </c:ext>
            </c:extLst>
          </c:dPt>
          <c:dPt>
            <c:idx val="52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411-DBB3-447A-9AEE-E2A1992F2740}"/>
              </c:ext>
            </c:extLst>
          </c:dPt>
          <c:dPt>
            <c:idx val="52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413-DBB3-447A-9AEE-E2A1992F2740}"/>
              </c:ext>
            </c:extLst>
          </c:dPt>
          <c:dPt>
            <c:idx val="522"/>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415-DBB3-447A-9AEE-E2A1992F2740}"/>
              </c:ext>
            </c:extLst>
          </c:dPt>
          <c:dPt>
            <c:idx val="523"/>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417-DBB3-447A-9AEE-E2A1992F2740}"/>
              </c:ext>
            </c:extLst>
          </c:dPt>
          <c:dPt>
            <c:idx val="524"/>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419-DBB3-447A-9AEE-E2A1992F2740}"/>
              </c:ext>
            </c:extLst>
          </c:dPt>
          <c:dPt>
            <c:idx val="525"/>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41B-DBB3-447A-9AEE-E2A1992F2740}"/>
              </c:ext>
            </c:extLst>
          </c:dPt>
          <c:dPt>
            <c:idx val="526"/>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41D-DBB3-447A-9AEE-E2A1992F2740}"/>
              </c:ext>
            </c:extLst>
          </c:dPt>
          <c:dPt>
            <c:idx val="527"/>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41F-DBB3-447A-9AEE-E2A1992F2740}"/>
              </c:ext>
            </c:extLst>
          </c:dPt>
          <c:dPt>
            <c:idx val="528"/>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421-DBB3-447A-9AEE-E2A1992F2740}"/>
              </c:ext>
            </c:extLst>
          </c:dPt>
          <c:dPt>
            <c:idx val="529"/>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423-DBB3-447A-9AEE-E2A1992F2740}"/>
              </c:ext>
            </c:extLst>
          </c:dPt>
          <c:dPt>
            <c:idx val="530"/>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425-DBB3-447A-9AEE-E2A1992F2740}"/>
              </c:ext>
            </c:extLst>
          </c:dPt>
          <c:dPt>
            <c:idx val="531"/>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427-DBB3-447A-9AEE-E2A1992F2740}"/>
              </c:ext>
            </c:extLst>
          </c:dPt>
          <c:dPt>
            <c:idx val="532"/>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429-DBB3-447A-9AEE-E2A1992F2740}"/>
              </c:ext>
            </c:extLst>
          </c:dPt>
          <c:dPt>
            <c:idx val="533"/>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42B-DBB3-447A-9AEE-E2A1992F2740}"/>
              </c:ext>
            </c:extLst>
          </c:dPt>
          <c:dPt>
            <c:idx val="534"/>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42D-DBB3-447A-9AEE-E2A1992F2740}"/>
              </c:ext>
            </c:extLst>
          </c:dPt>
          <c:dPt>
            <c:idx val="535"/>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42F-DBB3-447A-9AEE-E2A1992F2740}"/>
              </c:ext>
            </c:extLst>
          </c:dPt>
          <c:dPt>
            <c:idx val="536"/>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431-DBB3-447A-9AEE-E2A1992F2740}"/>
              </c:ext>
            </c:extLst>
          </c:dPt>
          <c:dPt>
            <c:idx val="537"/>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433-DBB3-447A-9AEE-E2A1992F2740}"/>
              </c:ext>
            </c:extLst>
          </c:dPt>
          <c:dPt>
            <c:idx val="538"/>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435-DBB3-447A-9AEE-E2A1992F2740}"/>
              </c:ext>
            </c:extLst>
          </c:dPt>
          <c:dPt>
            <c:idx val="539"/>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437-DBB3-447A-9AEE-E2A1992F2740}"/>
              </c:ext>
            </c:extLst>
          </c:dPt>
          <c:dPt>
            <c:idx val="540"/>
            <c:bubble3D val="0"/>
            <c:spPr>
              <a:solidFill>
                <a:schemeClr val="accent1"/>
              </a:solidFill>
              <a:ln w="19050">
                <a:solidFill>
                  <a:schemeClr val="lt1"/>
                </a:solidFill>
              </a:ln>
              <a:effectLst/>
            </c:spPr>
            <c:extLst>
              <c:ext xmlns:c16="http://schemas.microsoft.com/office/drawing/2014/chart" uri="{C3380CC4-5D6E-409C-BE32-E72D297353CC}">
                <c16:uniqueId val="{00000439-DBB3-447A-9AEE-E2A1992F2740}"/>
              </c:ext>
            </c:extLst>
          </c:dPt>
          <c:dPt>
            <c:idx val="541"/>
            <c:bubble3D val="0"/>
            <c:spPr>
              <a:solidFill>
                <a:schemeClr val="accent2"/>
              </a:solidFill>
              <a:ln w="19050">
                <a:solidFill>
                  <a:schemeClr val="lt1"/>
                </a:solidFill>
              </a:ln>
              <a:effectLst/>
            </c:spPr>
            <c:extLst>
              <c:ext xmlns:c16="http://schemas.microsoft.com/office/drawing/2014/chart" uri="{C3380CC4-5D6E-409C-BE32-E72D297353CC}">
                <c16:uniqueId val="{0000043B-DBB3-447A-9AEE-E2A1992F2740}"/>
              </c:ext>
            </c:extLst>
          </c:dPt>
          <c:dPt>
            <c:idx val="542"/>
            <c:bubble3D val="0"/>
            <c:spPr>
              <a:solidFill>
                <a:schemeClr val="accent3"/>
              </a:solidFill>
              <a:ln w="19050">
                <a:solidFill>
                  <a:schemeClr val="lt1"/>
                </a:solidFill>
              </a:ln>
              <a:effectLst/>
            </c:spPr>
            <c:extLst>
              <c:ext xmlns:c16="http://schemas.microsoft.com/office/drawing/2014/chart" uri="{C3380CC4-5D6E-409C-BE32-E72D297353CC}">
                <c16:uniqueId val="{0000043D-DBB3-447A-9AEE-E2A1992F2740}"/>
              </c:ext>
            </c:extLst>
          </c:dPt>
          <c:dPt>
            <c:idx val="543"/>
            <c:bubble3D val="0"/>
            <c:spPr>
              <a:solidFill>
                <a:schemeClr val="accent4"/>
              </a:solidFill>
              <a:ln w="19050">
                <a:solidFill>
                  <a:schemeClr val="lt1"/>
                </a:solidFill>
              </a:ln>
              <a:effectLst/>
            </c:spPr>
            <c:extLst>
              <c:ext xmlns:c16="http://schemas.microsoft.com/office/drawing/2014/chart" uri="{C3380CC4-5D6E-409C-BE32-E72D297353CC}">
                <c16:uniqueId val="{0000043F-DBB3-447A-9AEE-E2A1992F2740}"/>
              </c:ext>
            </c:extLst>
          </c:dPt>
          <c:dPt>
            <c:idx val="544"/>
            <c:bubble3D val="0"/>
            <c:spPr>
              <a:solidFill>
                <a:schemeClr val="accent5"/>
              </a:solidFill>
              <a:ln w="19050">
                <a:solidFill>
                  <a:schemeClr val="lt1"/>
                </a:solidFill>
              </a:ln>
              <a:effectLst/>
            </c:spPr>
            <c:extLst>
              <c:ext xmlns:c16="http://schemas.microsoft.com/office/drawing/2014/chart" uri="{C3380CC4-5D6E-409C-BE32-E72D297353CC}">
                <c16:uniqueId val="{00000441-DBB3-447A-9AEE-E2A1992F2740}"/>
              </c:ext>
            </c:extLst>
          </c:dPt>
          <c:dPt>
            <c:idx val="545"/>
            <c:bubble3D val="0"/>
            <c:spPr>
              <a:solidFill>
                <a:schemeClr val="accent6"/>
              </a:solidFill>
              <a:ln w="19050">
                <a:solidFill>
                  <a:schemeClr val="lt1"/>
                </a:solidFill>
              </a:ln>
              <a:effectLst/>
            </c:spPr>
            <c:extLst>
              <c:ext xmlns:c16="http://schemas.microsoft.com/office/drawing/2014/chart" uri="{C3380CC4-5D6E-409C-BE32-E72D297353CC}">
                <c16:uniqueId val="{00000443-DBB3-447A-9AEE-E2A1992F2740}"/>
              </c:ext>
            </c:extLst>
          </c:dPt>
          <c:dPt>
            <c:idx val="54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445-DBB3-447A-9AEE-E2A1992F2740}"/>
              </c:ext>
            </c:extLst>
          </c:dPt>
          <c:dPt>
            <c:idx val="54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447-DBB3-447A-9AEE-E2A1992F2740}"/>
              </c:ext>
            </c:extLst>
          </c:dPt>
          <c:dPt>
            <c:idx val="54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449-DBB3-447A-9AEE-E2A1992F2740}"/>
              </c:ext>
            </c:extLst>
          </c:dPt>
          <c:dPt>
            <c:idx val="54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44B-DBB3-447A-9AEE-E2A1992F2740}"/>
              </c:ext>
            </c:extLst>
          </c:dPt>
          <c:dPt>
            <c:idx val="55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44D-DBB3-447A-9AEE-E2A1992F2740}"/>
              </c:ext>
            </c:extLst>
          </c:dPt>
          <c:dPt>
            <c:idx val="55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44F-DBB3-447A-9AEE-E2A1992F2740}"/>
              </c:ext>
            </c:extLst>
          </c:dPt>
          <c:dPt>
            <c:idx val="55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451-DBB3-447A-9AEE-E2A1992F2740}"/>
              </c:ext>
            </c:extLst>
          </c:dPt>
          <c:dPt>
            <c:idx val="55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453-DBB3-447A-9AEE-E2A1992F2740}"/>
              </c:ext>
            </c:extLst>
          </c:dPt>
          <c:dPt>
            <c:idx val="55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455-DBB3-447A-9AEE-E2A1992F2740}"/>
              </c:ext>
            </c:extLst>
          </c:dPt>
          <c:dPt>
            <c:idx val="55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457-DBB3-447A-9AEE-E2A1992F2740}"/>
              </c:ext>
            </c:extLst>
          </c:dPt>
          <c:dPt>
            <c:idx val="55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459-DBB3-447A-9AEE-E2A1992F2740}"/>
              </c:ext>
            </c:extLst>
          </c:dPt>
          <c:dPt>
            <c:idx val="55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45B-DBB3-447A-9AEE-E2A1992F2740}"/>
              </c:ext>
            </c:extLst>
          </c:dPt>
          <c:dPt>
            <c:idx val="55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45D-DBB3-447A-9AEE-E2A1992F2740}"/>
              </c:ext>
            </c:extLst>
          </c:dPt>
          <c:dPt>
            <c:idx val="55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45F-DBB3-447A-9AEE-E2A1992F2740}"/>
              </c:ext>
            </c:extLst>
          </c:dPt>
          <c:dPt>
            <c:idx val="56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461-DBB3-447A-9AEE-E2A1992F2740}"/>
              </c:ext>
            </c:extLst>
          </c:dPt>
          <c:dPt>
            <c:idx val="56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463-DBB3-447A-9AEE-E2A1992F2740}"/>
              </c:ext>
            </c:extLst>
          </c:dPt>
          <c:dPt>
            <c:idx val="56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465-DBB3-447A-9AEE-E2A1992F2740}"/>
              </c:ext>
            </c:extLst>
          </c:dPt>
          <c:dPt>
            <c:idx val="56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467-DBB3-447A-9AEE-E2A1992F2740}"/>
              </c:ext>
            </c:extLst>
          </c:dPt>
          <c:dPt>
            <c:idx val="56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469-DBB3-447A-9AEE-E2A1992F2740}"/>
              </c:ext>
            </c:extLst>
          </c:dPt>
          <c:dPt>
            <c:idx val="56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46B-DBB3-447A-9AEE-E2A1992F2740}"/>
              </c:ext>
            </c:extLst>
          </c:dPt>
          <c:dPt>
            <c:idx val="56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46D-DBB3-447A-9AEE-E2A1992F2740}"/>
              </c:ext>
            </c:extLst>
          </c:dPt>
          <c:dPt>
            <c:idx val="56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46F-DBB3-447A-9AEE-E2A1992F2740}"/>
              </c:ext>
            </c:extLst>
          </c:dPt>
          <c:dPt>
            <c:idx val="56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471-DBB3-447A-9AEE-E2A1992F2740}"/>
              </c:ext>
            </c:extLst>
          </c:dPt>
          <c:dPt>
            <c:idx val="56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473-DBB3-447A-9AEE-E2A1992F2740}"/>
              </c:ext>
            </c:extLst>
          </c:dPt>
          <c:dPt>
            <c:idx val="57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475-DBB3-447A-9AEE-E2A1992F2740}"/>
              </c:ext>
            </c:extLst>
          </c:dPt>
          <c:dPt>
            <c:idx val="57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477-DBB3-447A-9AEE-E2A1992F2740}"/>
              </c:ext>
            </c:extLst>
          </c:dPt>
          <c:dPt>
            <c:idx val="57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479-DBB3-447A-9AEE-E2A1992F2740}"/>
              </c:ext>
            </c:extLst>
          </c:dPt>
          <c:dPt>
            <c:idx val="57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47B-DBB3-447A-9AEE-E2A1992F2740}"/>
              </c:ext>
            </c:extLst>
          </c:dPt>
          <c:dPt>
            <c:idx val="57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47D-DBB3-447A-9AEE-E2A1992F2740}"/>
              </c:ext>
            </c:extLst>
          </c:dPt>
          <c:dPt>
            <c:idx val="57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47F-DBB3-447A-9AEE-E2A1992F2740}"/>
              </c:ext>
            </c:extLst>
          </c:dPt>
          <c:dPt>
            <c:idx val="57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481-DBB3-447A-9AEE-E2A1992F2740}"/>
              </c:ext>
            </c:extLst>
          </c:dPt>
          <c:dPt>
            <c:idx val="57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483-DBB3-447A-9AEE-E2A1992F2740}"/>
              </c:ext>
            </c:extLst>
          </c:dPt>
          <c:dPt>
            <c:idx val="57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485-DBB3-447A-9AEE-E2A1992F2740}"/>
              </c:ext>
            </c:extLst>
          </c:dPt>
          <c:dPt>
            <c:idx val="57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487-DBB3-447A-9AEE-E2A1992F2740}"/>
              </c:ext>
            </c:extLst>
          </c:dPt>
          <c:dPt>
            <c:idx val="58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489-DBB3-447A-9AEE-E2A1992F2740}"/>
              </c:ext>
            </c:extLst>
          </c:dPt>
          <c:dPt>
            <c:idx val="58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48B-DBB3-447A-9AEE-E2A1992F2740}"/>
              </c:ext>
            </c:extLst>
          </c:dPt>
          <c:dPt>
            <c:idx val="58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48D-DBB3-447A-9AEE-E2A1992F2740}"/>
              </c:ext>
            </c:extLst>
          </c:dPt>
          <c:dPt>
            <c:idx val="58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48F-DBB3-447A-9AEE-E2A1992F2740}"/>
              </c:ext>
            </c:extLst>
          </c:dPt>
          <c:dPt>
            <c:idx val="58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491-DBB3-447A-9AEE-E2A1992F2740}"/>
              </c:ext>
            </c:extLst>
          </c:dPt>
          <c:dPt>
            <c:idx val="58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493-DBB3-447A-9AEE-E2A1992F2740}"/>
              </c:ext>
            </c:extLst>
          </c:dPt>
          <c:dPt>
            <c:idx val="58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495-DBB3-447A-9AEE-E2A1992F2740}"/>
              </c:ext>
            </c:extLst>
          </c:dPt>
          <c:dPt>
            <c:idx val="58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497-DBB3-447A-9AEE-E2A1992F2740}"/>
              </c:ext>
            </c:extLst>
          </c:dPt>
          <c:dPt>
            <c:idx val="58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499-DBB3-447A-9AEE-E2A1992F2740}"/>
              </c:ext>
            </c:extLst>
          </c:dPt>
          <c:dPt>
            <c:idx val="58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49B-DBB3-447A-9AEE-E2A1992F2740}"/>
              </c:ext>
            </c:extLst>
          </c:dPt>
          <c:dPt>
            <c:idx val="59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49D-DBB3-447A-9AEE-E2A1992F2740}"/>
              </c:ext>
            </c:extLst>
          </c:dPt>
          <c:dPt>
            <c:idx val="59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49F-DBB3-447A-9AEE-E2A1992F2740}"/>
              </c:ext>
            </c:extLst>
          </c:dPt>
          <c:dPt>
            <c:idx val="59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4A1-DBB3-447A-9AEE-E2A1992F2740}"/>
              </c:ext>
            </c:extLst>
          </c:dPt>
          <c:dPt>
            <c:idx val="59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4A3-DBB3-447A-9AEE-E2A1992F2740}"/>
              </c:ext>
            </c:extLst>
          </c:dPt>
          <c:dPt>
            <c:idx val="594"/>
            <c:bubble3D val="0"/>
            <c:spPr>
              <a:solidFill>
                <a:schemeClr val="accent1"/>
              </a:solidFill>
              <a:ln w="19050">
                <a:solidFill>
                  <a:schemeClr val="lt1"/>
                </a:solidFill>
              </a:ln>
              <a:effectLst/>
            </c:spPr>
            <c:extLst>
              <c:ext xmlns:c16="http://schemas.microsoft.com/office/drawing/2014/chart" uri="{C3380CC4-5D6E-409C-BE32-E72D297353CC}">
                <c16:uniqueId val="{000004A5-DBB3-447A-9AEE-E2A1992F2740}"/>
              </c:ext>
            </c:extLst>
          </c:dPt>
          <c:dPt>
            <c:idx val="595"/>
            <c:bubble3D val="0"/>
            <c:spPr>
              <a:solidFill>
                <a:schemeClr val="accent2"/>
              </a:solidFill>
              <a:ln w="19050">
                <a:solidFill>
                  <a:schemeClr val="lt1"/>
                </a:solidFill>
              </a:ln>
              <a:effectLst/>
            </c:spPr>
            <c:extLst>
              <c:ext xmlns:c16="http://schemas.microsoft.com/office/drawing/2014/chart" uri="{C3380CC4-5D6E-409C-BE32-E72D297353CC}">
                <c16:uniqueId val="{000004A7-DBB3-447A-9AEE-E2A1992F2740}"/>
              </c:ext>
            </c:extLst>
          </c:dPt>
          <c:dPt>
            <c:idx val="596"/>
            <c:bubble3D val="0"/>
            <c:spPr>
              <a:solidFill>
                <a:schemeClr val="accent3"/>
              </a:solidFill>
              <a:ln w="19050">
                <a:solidFill>
                  <a:schemeClr val="lt1"/>
                </a:solidFill>
              </a:ln>
              <a:effectLst/>
            </c:spPr>
            <c:extLst>
              <c:ext xmlns:c16="http://schemas.microsoft.com/office/drawing/2014/chart" uri="{C3380CC4-5D6E-409C-BE32-E72D297353CC}">
                <c16:uniqueId val="{000004A9-DBB3-447A-9AEE-E2A1992F2740}"/>
              </c:ext>
            </c:extLst>
          </c:dPt>
          <c:dPt>
            <c:idx val="597"/>
            <c:bubble3D val="0"/>
            <c:spPr>
              <a:solidFill>
                <a:schemeClr val="accent4"/>
              </a:solidFill>
              <a:ln w="19050">
                <a:solidFill>
                  <a:schemeClr val="lt1"/>
                </a:solidFill>
              </a:ln>
              <a:effectLst/>
            </c:spPr>
            <c:extLst>
              <c:ext xmlns:c16="http://schemas.microsoft.com/office/drawing/2014/chart" uri="{C3380CC4-5D6E-409C-BE32-E72D297353CC}">
                <c16:uniqueId val="{000004AB-DBB3-447A-9AEE-E2A1992F2740}"/>
              </c:ext>
            </c:extLst>
          </c:dPt>
          <c:dPt>
            <c:idx val="598"/>
            <c:bubble3D val="0"/>
            <c:spPr>
              <a:solidFill>
                <a:schemeClr val="accent5"/>
              </a:solidFill>
              <a:ln w="19050">
                <a:solidFill>
                  <a:schemeClr val="lt1"/>
                </a:solidFill>
              </a:ln>
              <a:effectLst/>
            </c:spPr>
            <c:extLst>
              <c:ext xmlns:c16="http://schemas.microsoft.com/office/drawing/2014/chart" uri="{C3380CC4-5D6E-409C-BE32-E72D297353CC}">
                <c16:uniqueId val="{000004AD-DBB3-447A-9AEE-E2A1992F2740}"/>
              </c:ext>
            </c:extLst>
          </c:dPt>
          <c:dPt>
            <c:idx val="599"/>
            <c:bubble3D val="0"/>
            <c:spPr>
              <a:solidFill>
                <a:schemeClr val="accent6"/>
              </a:solidFill>
              <a:ln w="19050">
                <a:solidFill>
                  <a:schemeClr val="lt1"/>
                </a:solidFill>
              </a:ln>
              <a:effectLst/>
            </c:spPr>
            <c:extLst>
              <c:ext xmlns:c16="http://schemas.microsoft.com/office/drawing/2014/chart" uri="{C3380CC4-5D6E-409C-BE32-E72D297353CC}">
                <c16:uniqueId val="{000004AF-DBB3-447A-9AEE-E2A1992F2740}"/>
              </c:ext>
            </c:extLst>
          </c:dPt>
          <c:dPt>
            <c:idx val="60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4B1-DBB3-447A-9AEE-E2A1992F2740}"/>
              </c:ext>
            </c:extLst>
          </c:dPt>
          <c:dPt>
            <c:idx val="60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4B3-DBB3-447A-9AEE-E2A1992F2740}"/>
              </c:ext>
            </c:extLst>
          </c:dPt>
          <c:dPt>
            <c:idx val="60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4B5-DBB3-447A-9AEE-E2A1992F2740}"/>
              </c:ext>
            </c:extLst>
          </c:dPt>
          <c:dPt>
            <c:idx val="60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4B7-DBB3-447A-9AEE-E2A1992F2740}"/>
              </c:ext>
            </c:extLst>
          </c:dPt>
          <c:dPt>
            <c:idx val="60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4B9-DBB3-447A-9AEE-E2A1992F2740}"/>
              </c:ext>
            </c:extLst>
          </c:dPt>
          <c:dPt>
            <c:idx val="60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4BB-DBB3-447A-9AEE-E2A1992F2740}"/>
              </c:ext>
            </c:extLst>
          </c:dPt>
          <c:dPt>
            <c:idx val="60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4BD-DBB3-447A-9AEE-E2A1992F2740}"/>
              </c:ext>
            </c:extLst>
          </c:dPt>
          <c:dPt>
            <c:idx val="60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4BF-DBB3-447A-9AEE-E2A1992F2740}"/>
              </c:ext>
            </c:extLst>
          </c:dPt>
          <c:dPt>
            <c:idx val="60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4C1-DBB3-447A-9AEE-E2A1992F2740}"/>
              </c:ext>
            </c:extLst>
          </c:dPt>
          <c:dPt>
            <c:idx val="60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4C3-DBB3-447A-9AEE-E2A1992F2740}"/>
              </c:ext>
            </c:extLst>
          </c:dPt>
          <c:dPt>
            <c:idx val="61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4C5-DBB3-447A-9AEE-E2A1992F2740}"/>
              </c:ext>
            </c:extLst>
          </c:dPt>
          <c:dPt>
            <c:idx val="61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4C7-DBB3-447A-9AEE-E2A1992F2740}"/>
              </c:ext>
            </c:extLst>
          </c:dPt>
          <c:dPt>
            <c:idx val="61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4C9-DBB3-447A-9AEE-E2A1992F2740}"/>
              </c:ext>
            </c:extLst>
          </c:dPt>
          <c:dPt>
            <c:idx val="61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4CB-DBB3-447A-9AEE-E2A1992F2740}"/>
              </c:ext>
            </c:extLst>
          </c:dPt>
          <c:dPt>
            <c:idx val="61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4CD-DBB3-447A-9AEE-E2A1992F2740}"/>
              </c:ext>
            </c:extLst>
          </c:dPt>
          <c:dPt>
            <c:idx val="61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4CF-DBB3-447A-9AEE-E2A1992F2740}"/>
              </c:ext>
            </c:extLst>
          </c:dPt>
          <c:dPt>
            <c:idx val="61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4D1-DBB3-447A-9AEE-E2A1992F2740}"/>
              </c:ext>
            </c:extLst>
          </c:dPt>
          <c:dPt>
            <c:idx val="61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4D3-DBB3-447A-9AEE-E2A1992F2740}"/>
              </c:ext>
            </c:extLst>
          </c:dPt>
          <c:dPt>
            <c:idx val="61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4D5-DBB3-447A-9AEE-E2A1992F2740}"/>
              </c:ext>
            </c:extLst>
          </c:dPt>
          <c:dPt>
            <c:idx val="61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4D7-DBB3-447A-9AEE-E2A1992F2740}"/>
              </c:ext>
            </c:extLst>
          </c:dPt>
          <c:dPt>
            <c:idx val="62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4D9-DBB3-447A-9AEE-E2A1992F2740}"/>
              </c:ext>
            </c:extLst>
          </c:dPt>
          <c:dPt>
            <c:idx val="62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4DB-DBB3-447A-9AEE-E2A1992F2740}"/>
              </c:ext>
            </c:extLst>
          </c:dPt>
          <c:dPt>
            <c:idx val="62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4DD-DBB3-447A-9AEE-E2A1992F2740}"/>
              </c:ext>
            </c:extLst>
          </c:dPt>
          <c:dPt>
            <c:idx val="62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4DF-DBB3-447A-9AEE-E2A1992F2740}"/>
              </c:ext>
            </c:extLst>
          </c:dPt>
          <c:dPt>
            <c:idx val="62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4E1-DBB3-447A-9AEE-E2A1992F2740}"/>
              </c:ext>
            </c:extLst>
          </c:dPt>
          <c:dPt>
            <c:idx val="62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4E3-DBB3-447A-9AEE-E2A1992F2740}"/>
              </c:ext>
            </c:extLst>
          </c:dPt>
          <c:dPt>
            <c:idx val="62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4E5-DBB3-447A-9AEE-E2A1992F2740}"/>
              </c:ext>
            </c:extLst>
          </c:dPt>
          <c:dPt>
            <c:idx val="62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4E7-DBB3-447A-9AEE-E2A1992F2740}"/>
              </c:ext>
            </c:extLst>
          </c:dPt>
          <c:dPt>
            <c:idx val="62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4E9-DBB3-447A-9AEE-E2A1992F2740}"/>
              </c:ext>
            </c:extLst>
          </c:dPt>
          <c:dPt>
            <c:idx val="62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4EB-DBB3-447A-9AEE-E2A1992F2740}"/>
              </c:ext>
            </c:extLst>
          </c:dPt>
          <c:dPt>
            <c:idx val="63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4ED-DBB3-447A-9AEE-E2A1992F2740}"/>
              </c:ext>
            </c:extLst>
          </c:dPt>
          <c:dPt>
            <c:idx val="63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4EF-DBB3-447A-9AEE-E2A1992F2740}"/>
              </c:ext>
            </c:extLst>
          </c:dPt>
          <c:dPt>
            <c:idx val="63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4F1-DBB3-447A-9AEE-E2A1992F2740}"/>
              </c:ext>
            </c:extLst>
          </c:dPt>
          <c:dPt>
            <c:idx val="63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4F3-DBB3-447A-9AEE-E2A1992F2740}"/>
              </c:ext>
            </c:extLst>
          </c:dPt>
          <c:dPt>
            <c:idx val="63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4F5-DBB3-447A-9AEE-E2A1992F2740}"/>
              </c:ext>
            </c:extLst>
          </c:dPt>
          <c:dPt>
            <c:idx val="63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4F7-DBB3-447A-9AEE-E2A1992F2740}"/>
              </c:ext>
            </c:extLst>
          </c:dPt>
          <c:dPt>
            <c:idx val="63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4F9-DBB3-447A-9AEE-E2A1992F2740}"/>
              </c:ext>
            </c:extLst>
          </c:dPt>
          <c:dPt>
            <c:idx val="63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4FB-DBB3-447A-9AEE-E2A1992F2740}"/>
              </c:ext>
            </c:extLst>
          </c:dPt>
          <c:dPt>
            <c:idx val="63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4FD-DBB3-447A-9AEE-E2A1992F2740}"/>
              </c:ext>
            </c:extLst>
          </c:dPt>
          <c:dPt>
            <c:idx val="63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4FF-DBB3-447A-9AEE-E2A1992F2740}"/>
              </c:ext>
            </c:extLst>
          </c:dPt>
          <c:dPt>
            <c:idx val="64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501-DBB3-447A-9AEE-E2A1992F2740}"/>
              </c:ext>
            </c:extLst>
          </c:dPt>
          <c:dPt>
            <c:idx val="64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503-DBB3-447A-9AEE-E2A1992F2740}"/>
              </c:ext>
            </c:extLst>
          </c:dPt>
          <c:dPt>
            <c:idx val="64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505-DBB3-447A-9AEE-E2A1992F2740}"/>
              </c:ext>
            </c:extLst>
          </c:dPt>
          <c:dPt>
            <c:idx val="64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507-DBB3-447A-9AEE-E2A1992F2740}"/>
              </c:ext>
            </c:extLst>
          </c:dPt>
          <c:dPt>
            <c:idx val="64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509-DBB3-447A-9AEE-E2A1992F2740}"/>
              </c:ext>
            </c:extLst>
          </c:dPt>
          <c:dPt>
            <c:idx val="64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50B-DBB3-447A-9AEE-E2A1992F2740}"/>
              </c:ext>
            </c:extLst>
          </c:dPt>
          <c:dPt>
            <c:idx val="64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50D-DBB3-447A-9AEE-E2A1992F2740}"/>
              </c:ext>
            </c:extLst>
          </c:dPt>
          <c:dPt>
            <c:idx val="64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50F-DBB3-447A-9AEE-E2A1992F2740}"/>
              </c:ext>
            </c:extLst>
          </c:dPt>
          <c:dPt>
            <c:idx val="648"/>
            <c:bubble3D val="0"/>
            <c:spPr>
              <a:solidFill>
                <a:schemeClr val="accent1"/>
              </a:solidFill>
              <a:ln w="19050">
                <a:solidFill>
                  <a:schemeClr val="lt1"/>
                </a:solidFill>
              </a:ln>
              <a:effectLst/>
            </c:spPr>
            <c:extLst>
              <c:ext xmlns:c16="http://schemas.microsoft.com/office/drawing/2014/chart" uri="{C3380CC4-5D6E-409C-BE32-E72D297353CC}">
                <c16:uniqueId val="{00000511-DBB3-447A-9AEE-E2A1992F2740}"/>
              </c:ext>
            </c:extLst>
          </c:dPt>
          <c:dPt>
            <c:idx val="649"/>
            <c:bubble3D val="0"/>
            <c:spPr>
              <a:solidFill>
                <a:schemeClr val="accent2"/>
              </a:solidFill>
              <a:ln w="19050">
                <a:solidFill>
                  <a:schemeClr val="lt1"/>
                </a:solidFill>
              </a:ln>
              <a:effectLst/>
            </c:spPr>
            <c:extLst>
              <c:ext xmlns:c16="http://schemas.microsoft.com/office/drawing/2014/chart" uri="{C3380CC4-5D6E-409C-BE32-E72D297353CC}">
                <c16:uniqueId val="{00000513-DBB3-447A-9AEE-E2A1992F2740}"/>
              </c:ext>
            </c:extLst>
          </c:dPt>
          <c:dPt>
            <c:idx val="650"/>
            <c:bubble3D val="0"/>
            <c:spPr>
              <a:solidFill>
                <a:schemeClr val="accent3"/>
              </a:solidFill>
              <a:ln w="19050">
                <a:solidFill>
                  <a:schemeClr val="lt1"/>
                </a:solidFill>
              </a:ln>
              <a:effectLst/>
            </c:spPr>
            <c:extLst>
              <c:ext xmlns:c16="http://schemas.microsoft.com/office/drawing/2014/chart" uri="{C3380CC4-5D6E-409C-BE32-E72D297353CC}">
                <c16:uniqueId val="{00000515-DBB3-447A-9AEE-E2A1992F2740}"/>
              </c:ext>
            </c:extLst>
          </c:dPt>
          <c:dPt>
            <c:idx val="651"/>
            <c:bubble3D val="0"/>
            <c:spPr>
              <a:solidFill>
                <a:schemeClr val="accent4"/>
              </a:solidFill>
              <a:ln w="19050">
                <a:solidFill>
                  <a:schemeClr val="lt1"/>
                </a:solidFill>
              </a:ln>
              <a:effectLst/>
            </c:spPr>
            <c:extLst>
              <c:ext xmlns:c16="http://schemas.microsoft.com/office/drawing/2014/chart" uri="{C3380CC4-5D6E-409C-BE32-E72D297353CC}">
                <c16:uniqueId val="{00000517-DBB3-447A-9AEE-E2A1992F2740}"/>
              </c:ext>
            </c:extLst>
          </c:dPt>
          <c:dPt>
            <c:idx val="652"/>
            <c:bubble3D val="0"/>
            <c:spPr>
              <a:solidFill>
                <a:schemeClr val="accent5"/>
              </a:solidFill>
              <a:ln w="19050">
                <a:solidFill>
                  <a:schemeClr val="lt1"/>
                </a:solidFill>
              </a:ln>
              <a:effectLst/>
            </c:spPr>
            <c:extLst>
              <c:ext xmlns:c16="http://schemas.microsoft.com/office/drawing/2014/chart" uri="{C3380CC4-5D6E-409C-BE32-E72D297353CC}">
                <c16:uniqueId val="{00000519-DBB3-447A-9AEE-E2A1992F2740}"/>
              </c:ext>
            </c:extLst>
          </c:dPt>
          <c:dPt>
            <c:idx val="653"/>
            <c:bubble3D val="0"/>
            <c:spPr>
              <a:solidFill>
                <a:schemeClr val="accent6"/>
              </a:solidFill>
              <a:ln w="19050">
                <a:solidFill>
                  <a:schemeClr val="lt1"/>
                </a:solidFill>
              </a:ln>
              <a:effectLst/>
            </c:spPr>
            <c:extLst>
              <c:ext xmlns:c16="http://schemas.microsoft.com/office/drawing/2014/chart" uri="{C3380CC4-5D6E-409C-BE32-E72D297353CC}">
                <c16:uniqueId val="{0000051B-DBB3-447A-9AEE-E2A1992F2740}"/>
              </c:ext>
            </c:extLst>
          </c:dPt>
          <c:dPt>
            <c:idx val="65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51D-DBB3-447A-9AEE-E2A1992F2740}"/>
              </c:ext>
            </c:extLst>
          </c:dPt>
          <c:dPt>
            <c:idx val="65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51F-DBB3-447A-9AEE-E2A1992F2740}"/>
              </c:ext>
            </c:extLst>
          </c:dPt>
          <c:dPt>
            <c:idx val="65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521-DBB3-447A-9AEE-E2A1992F2740}"/>
              </c:ext>
            </c:extLst>
          </c:dPt>
          <c:dPt>
            <c:idx val="65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523-DBB3-447A-9AEE-E2A1992F2740}"/>
              </c:ext>
            </c:extLst>
          </c:dPt>
          <c:dPt>
            <c:idx val="65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525-DBB3-447A-9AEE-E2A1992F2740}"/>
              </c:ext>
            </c:extLst>
          </c:dPt>
          <c:dPt>
            <c:idx val="65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527-DBB3-447A-9AEE-E2A1992F2740}"/>
              </c:ext>
            </c:extLst>
          </c:dPt>
          <c:dPt>
            <c:idx val="66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529-DBB3-447A-9AEE-E2A1992F2740}"/>
              </c:ext>
            </c:extLst>
          </c:dPt>
          <c:dPt>
            <c:idx val="66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52B-DBB3-447A-9AEE-E2A1992F2740}"/>
              </c:ext>
            </c:extLst>
          </c:dPt>
          <c:dPt>
            <c:idx val="66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52D-DBB3-447A-9AEE-E2A1992F2740}"/>
              </c:ext>
            </c:extLst>
          </c:dPt>
          <c:dPt>
            <c:idx val="66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52F-DBB3-447A-9AEE-E2A1992F2740}"/>
              </c:ext>
            </c:extLst>
          </c:dPt>
          <c:dPt>
            <c:idx val="66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531-DBB3-447A-9AEE-E2A1992F2740}"/>
              </c:ext>
            </c:extLst>
          </c:dPt>
          <c:dPt>
            <c:idx val="66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533-DBB3-447A-9AEE-E2A1992F2740}"/>
              </c:ext>
            </c:extLst>
          </c:dPt>
          <c:dPt>
            <c:idx val="66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535-DBB3-447A-9AEE-E2A1992F2740}"/>
              </c:ext>
            </c:extLst>
          </c:dPt>
          <c:dPt>
            <c:idx val="66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537-DBB3-447A-9AEE-E2A1992F2740}"/>
              </c:ext>
            </c:extLst>
          </c:dPt>
          <c:dPt>
            <c:idx val="66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539-DBB3-447A-9AEE-E2A1992F2740}"/>
              </c:ext>
            </c:extLst>
          </c:dPt>
          <c:dPt>
            <c:idx val="66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53B-DBB3-447A-9AEE-E2A1992F2740}"/>
              </c:ext>
            </c:extLst>
          </c:dPt>
          <c:dPt>
            <c:idx val="67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53D-DBB3-447A-9AEE-E2A1992F2740}"/>
              </c:ext>
            </c:extLst>
          </c:dPt>
          <c:dPt>
            <c:idx val="67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53F-DBB3-447A-9AEE-E2A1992F2740}"/>
              </c:ext>
            </c:extLst>
          </c:dPt>
          <c:dPt>
            <c:idx val="67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541-DBB3-447A-9AEE-E2A1992F2740}"/>
              </c:ext>
            </c:extLst>
          </c:dPt>
          <c:dPt>
            <c:idx val="67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543-DBB3-447A-9AEE-E2A1992F2740}"/>
              </c:ext>
            </c:extLst>
          </c:dPt>
          <c:dPt>
            <c:idx val="67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545-DBB3-447A-9AEE-E2A1992F2740}"/>
              </c:ext>
            </c:extLst>
          </c:dPt>
          <c:dPt>
            <c:idx val="67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547-DBB3-447A-9AEE-E2A1992F2740}"/>
              </c:ext>
            </c:extLst>
          </c:dPt>
          <c:dPt>
            <c:idx val="67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549-DBB3-447A-9AEE-E2A1992F2740}"/>
              </c:ext>
            </c:extLst>
          </c:dPt>
          <c:dPt>
            <c:idx val="67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54B-DBB3-447A-9AEE-E2A1992F2740}"/>
              </c:ext>
            </c:extLst>
          </c:dPt>
          <c:dPt>
            <c:idx val="67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54D-DBB3-447A-9AEE-E2A1992F2740}"/>
              </c:ext>
            </c:extLst>
          </c:dPt>
          <c:dPt>
            <c:idx val="67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54F-DBB3-447A-9AEE-E2A1992F2740}"/>
              </c:ext>
            </c:extLst>
          </c:dPt>
          <c:dPt>
            <c:idx val="68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551-DBB3-447A-9AEE-E2A1992F2740}"/>
              </c:ext>
            </c:extLst>
          </c:dPt>
          <c:dPt>
            <c:idx val="68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553-DBB3-447A-9AEE-E2A1992F2740}"/>
              </c:ext>
            </c:extLst>
          </c:dPt>
          <c:dPt>
            <c:idx val="68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555-DBB3-447A-9AEE-E2A1992F2740}"/>
              </c:ext>
            </c:extLst>
          </c:dPt>
          <c:dPt>
            <c:idx val="68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557-DBB3-447A-9AEE-E2A1992F2740}"/>
              </c:ext>
            </c:extLst>
          </c:dPt>
          <c:dPt>
            <c:idx val="68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559-DBB3-447A-9AEE-E2A1992F2740}"/>
              </c:ext>
            </c:extLst>
          </c:dPt>
          <c:dPt>
            <c:idx val="68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55B-DBB3-447A-9AEE-E2A1992F2740}"/>
              </c:ext>
            </c:extLst>
          </c:dPt>
          <c:dPt>
            <c:idx val="68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55D-DBB3-447A-9AEE-E2A1992F2740}"/>
              </c:ext>
            </c:extLst>
          </c:dPt>
          <c:dPt>
            <c:idx val="68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55F-DBB3-447A-9AEE-E2A1992F2740}"/>
              </c:ext>
            </c:extLst>
          </c:dPt>
          <c:dPt>
            <c:idx val="68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561-DBB3-447A-9AEE-E2A1992F2740}"/>
              </c:ext>
            </c:extLst>
          </c:dPt>
          <c:dPt>
            <c:idx val="68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563-DBB3-447A-9AEE-E2A1992F2740}"/>
              </c:ext>
            </c:extLst>
          </c:dPt>
          <c:dPt>
            <c:idx val="69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565-DBB3-447A-9AEE-E2A1992F2740}"/>
              </c:ext>
            </c:extLst>
          </c:dPt>
          <c:dPt>
            <c:idx val="69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567-DBB3-447A-9AEE-E2A1992F2740}"/>
              </c:ext>
            </c:extLst>
          </c:dPt>
          <c:dPt>
            <c:idx val="69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569-DBB3-447A-9AEE-E2A1992F2740}"/>
              </c:ext>
            </c:extLst>
          </c:dPt>
          <c:dPt>
            <c:idx val="69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56B-DBB3-447A-9AEE-E2A1992F2740}"/>
              </c:ext>
            </c:extLst>
          </c:dPt>
          <c:dPt>
            <c:idx val="69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56D-DBB3-447A-9AEE-E2A1992F2740}"/>
              </c:ext>
            </c:extLst>
          </c:dPt>
          <c:dPt>
            <c:idx val="69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56F-DBB3-447A-9AEE-E2A1992F2740}"/>
              </c:ext>
            </c:extLst>
          </c:dPt>
          <c:dPt>
            <c:idx val="69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571-DBB3-447A-9AEE-E2A1992F2740}"/>
              </c:ext>
            </c:extLst>
          </c:dPt>
          <c:dPt>
            <c:idx val="69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573-DBB3-447A-9AEE-E2A1992F2740}"/>
              </c:ext>
            </c:extLst>
          </c:dPt>
          <c:dPt>
            <c:idx val="69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575-DBB3-447A-9AEE-E2A1992F2740}"/>
              </c:ext>
            </c:extLst>
          </c:dPt>
          <c:dPt>
            <c:idx val="69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577-DBB3-447A-9AEE-E2A1992F2740}"/>
              </c:ext>
            </c:extLst>
          </c:dPt>
          <c:dPt>
            <c:idx val="70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579-DBB3-447A-9AEE-E2A1992F2740}"/>
              </c:ext>
            </c:extLst>
          </c:dPt>
          <c:dPt>
            <c:idx val="70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57B-DBB3-447A-9AEE-E2A1992F2740}"/>
              </c:ext>
            </c:extLst>
          </c:dPt>
          <c:dPt>
            <c:idx val="702"/>
            <c:bubble3D val="0"/>
            <c:spPr>
              <a:solidFill>
                <a:schemeClr val="accent1"/>
              </a:solidFill>
              <a:ln w="19050">
                <a:solidFill>
                  <a:schemeClr val="lt1"/>
                </a:solidFill>
              </a:ln>
              <a:effectLst/>
            </c:spPr>
            <c:extLst>
              <c:ext xmlns:c16="http://schemas.microsoft.com/office/drawing/2014/chart" uri="{C3380CC4-5D6E-409C-BE32-E72D297353CC}">
                <c16:uniqueId val="{0000057D-DBB3-447A-9AEE-E2A1992F2740}"/>
              </c:ext>
            </c:extLst>
          </c:dPt>
          <c:dPt>
            <c:idx val="703"/>
            <c:bubble3D val="0"/>
            <c:spPr>
              <a:solidFill>
                <a:schemeClr val="accent2"/>
              </a:solidFill>
              <a:ln w="19050">
                <a:solidFill>
                  <a:schemeClr val="lt1"/>
                </a:solidFill>
              </a:ln>
              <a:effectLst/>
            </c:spPr>
            <c:extLst>
              <c:ext xmlns:c16="http://schemas.microsoft.com/office/drawing/2014/chart" uri="{C3380CC4-5D6E-409C-BE32-E72D297353CC}">
                <c16:uniqueId val="{0000057F-DBB3-447A-9AEE-E2A1992F2740}"/>
              </c:ext>
            </c:extLst>
          </c:dPt>
          <c:dPt>
            <c:idx val="704"/>
            <c:bubble3D val="0"/>
            <c:spPr>
              <a:solidFill>
                <a:schemeClr val="accent3"/>
              </a:solidFill>
              <a:ln w="19050">
                <a:solidFill>
                  <a:schemeClr val="lt1"/>
                </a:solidFill>
              </a:ln>
              <a:effectLst/>
            </c:spPr>
            <c:extLst>
              <c:ext xmlns:c16="http://schemas.microsoft.com/office/drawing/2014/chart" uri="{C3380CC4-5D6E-409C-BE32-E72D297353CC}">
                <c16:uniqueId val="{00000581-DBB3-447A-9AEE-E2A1992F2740}"/>
              </c:ext>
            </c:extLst>
          </c:dPt>
          <c:dPt>
            <c:idx val="705"/>
            <c:bubble3D val="0"/>
            <c:spPr>
              <a:solidFill>
                <a:schemeClr val="accent4"/>
              </a:solidFill>
              <a:ln w="19050">
                <a:solidFill>
                  <a:schemeClr val="lt1"/>
                </a:solidFill>
              </a:ln>
              <a:effectLst/>
            </c:spPr>
            <c:extLst>
              <c:ext xmlns:c16="http://schemas.microsoft.com/office/drawing/2014/chart" uri="{C3380CC4-5D6E-409C-BE32-E72D297353CC}">
                <c16:uniqueId val="{00000583-DBB3-447A-9AEE-E2A1992F2740}"/>
              </c:ext>
            </c:extLst>
          </c:dPt>
          <c:dPt>
            <c:idx val="706"/>
            <c:bubble3D val="0"/>
            <c:spPr>
              <a:solidFill>
                <a:schemeClr val="accent5"/>
              </a:solidFill>
              <a:ln w="19050">
                <a:solidFill>
                  <a:schemeClr val="lt1"/>
                </a:solidFill>
              </a:ln>
              <a:effectLst/>
            </c:spPr>
            <c:extLst>
              <c:ext xmlns:c16="http://schemas.microsoft.com/office/drawing/2014/chart" uri="{C3380CC4-5D6E-409C-BE32-E72D297353CC}">
                <c16:uniqueId val="{00000585-DBB3-447A-9AEE-E2A1992F2740}"/>
              </c:ext>
            </c:extLst>
          </c:dPt>
          <c:dPt>
            <c:idx val="707"/>
            <c:bubble3D val="0"/>
            <c:spPr>
              <a:solidFill>
                <a:schemeClr val="accent6"/>
              </a:solidFill>
              <a:ln w="19050">
                <a:solidFill>
                  <a:schemeClr val="lt1"/>
                </a:solidFill>
              </a:ln>
              <a:effectLst/>
            </c:spPr>
            <c:extLst>
              <c:ext xmlns:c16="http://schemas.microsoft.com/office/drawing/2014/chart" uri="{C3380CC4-5D6E-409C-BE32-E72D297353CC}">
                <c16:uniqueId val="{00000587-DBB3-447A-9AEE-E2A1992F2740}"/>
              </c:ext>
            </c:extLst>
          </c:dPt>
          <c:dPt>
            <c:idx val="70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589-DBB3-447A-9AEE-E2A1992F2740}"/>
              </c:ext>
            </c:extLst>
          </c:dPt>
          <c:dPt>
            <c:idx val="70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58B-DBB3-447A-9AEE-E2A1992F2740}"/>
              </c:ext>
            </c:extLst>
          </c:dPt>
          <c:dPt>
            <c:idx val="71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58D-DBB3-447A-9AEE-E2A1992F2740}"/>
              </c:ext>
            </c:extLst>
          </c:dPt>
          <c:dPt>
            <c:idx val="71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58F-DBB3-447A-9AEE-E2A1992F2740}"/>
              </c:ext>
            </c:extLst>
          </c:dPt>
          <c:dPt>
            <c:idx val="71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591-DBB3-447A-9AEE-E2A1992F2740}"/>
              </c:ext>
            </c:extLst>
          </c:dPt>
          <c:dPt>
            <c:idx val="71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593-DBB3-447A-9AEE-E2A1992F2740}"/>
              </c:ext>
            </c:extLst>
          </c:dPt>
          <c:dPt>
            <c:idx val="71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595-DBB3-447A-9AEE-E2A1992F2740}"/>
              </c:ext>
            </c:extLst>
          </c:dPt>
          <c:dPt>
            <c:idx val="71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597-DBB3-447A-9AEE-E2A1992F2740}"/>
              </c:ext>
            </c:extLst>
          </c:dPt>
          <c:dPt>
            <c:idx val="71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599-DBB3-447A-9AEE-E2A1992F2740}"/>
              </c:ext>
            </c:extLst>
          </c:dPt>
          <c:dPt>
            <c:idx val="71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59B-DBB3-447A-9AEE-E2A1992F2740}"/>
              </c:ext>
            </c:extLst>
          </c:dPt>
          <c:dPt>
            <c:idx val="71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59D-DBB3-447A-9AEE-E2A1992F2740}"/>
              </c:ext>
            </c:extLst>
          </c:dPt>
          <c:dPt>
            <c:idx val="71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59F-DBB3-447A-9AEE-E2A1992F2740}"/>
              </c:ext>
            </c:extLst>
          </c:dPt>
          <c:dPt>
            <c:idx val="72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5A1-DBB3-447A-9AEE-E2A1992F2740}"/>
              </c:ext>
            </c:extLst>
          </c:dPt>
          <c:dPt>
            <c:idx val="72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5A3-DBB3-447A-9AEE-E2A1992F2740}"/>
              </c:ext>
            </c:extLst>
          </c:dPt>
          <c:dPt>
            <c:idx val="72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5A5-DBB3-447A-9AEE-E2A1992F2740}"/>
              </c:ext>
            </c:extLst>
          </c:dPt>
          <c:dPt>
            <c:idx val="72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5A7-DBB3-447A-9AEE-E2A1992F2740}"/>
              </c:ext>
            </c:extLst>
          </c:dPt>
          <c:dPt>
            <c:idx val="72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5A9-DBB3-447A-9AEE-E2A1992F2740}"/>
              </c:ext>
            </c:extLst>
          </c:dPt>
          <c:dPt>
            <c:idx val="725"/>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5AB-DBB3-447A-9AEE-E2A1992F2740}"/>
              </c:ext>
            </c:extLst>
          </c:dPt>
          <c:dPt>
            <c:idx val="72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5AD-DBB3-447A-9AEE-E2A1992F2740}"/>
              </c:ext>
            </c:extLst>
          </c:dPt>
          <c:dPt>
            <c:idx val="72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5AF-DBB3-447A-9AEE-E2A1992F2740}"/>
              </c:ext>
            </c:extLst>
          </c:dPt>
          <c:dPt>
            <c:idx val="72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5B1-DBB3-447A-9AEE-E2A1992F2740}"/>
              </c:ext>
            </c:extLst>
          </c:dPt>
          <c:dPt>
            <c:idx val="72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5B3-DBB3-447A-9AEE-E2A1992F2740}"/>
              </c:ext>
            </c:extLst>
          </c:dPt>
          <c:dPt>
            <c:idx val="73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5B5-DBB3-447A-9AEE-E2A1992F2740}"/>
              </c:ext>
            </c:extLst>
          </c:dPt>
          <c:dPt>
            <c:idx val="73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5B7-DBB3-447A-9AEE-E2A1992F2740}"/>
              </c:ext>
            </c:extLst>
          </c:dPt>
          <c:dPt>
            <c:idx val="73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5B9-DBB3-447A-9AEE-E2A1992F2740}"/>
              </c:ext>
            </c:extLst>
          </c:dPt>
          <c:dPt>
            <c:idx val="73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5BB-DBB3-447A-9AEE-E2A1992F2740}"/>
              </c:ext>
            </c:extLst>
          </c:dPt>
          <c:dPt>
            <c:idx val="73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5BD-DBB3-447A-9AEE-E2A1992F2740}"/>
              </c:ext>
            </c:extLst>
          </c:dPt>
          <c:dPt>
            <c:idx val="735"/>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5BF-DBB3-447A-9AEE-E2A1992F2740}"/>
              </c:ext>
            </c:extLst>
          </c:dPt>
          <c:dPt>
            <c:idx val="73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5C1-DBB3-447A-9AEE-E2A1992F2740}"/>
              </c:ext>
            </c:extLst>
          </c:dPt>
          <c:dPt>
            <c:idx val="73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5C3-DBB3-447A-9AEE-E2A1992F2740}"/>
              </c:ext>
            </c:extLst>
          </c:dPt>
          <c:dPt>
            <c:idx val="73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5C5-DBB3-447A-9AEE-E2A1992F2740}"/>
              </c:ext>
            </c:extLst>
          </c:dPt>
          <c:dPt>
            <c:idx val="739"/>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5C7-DBB3-447A-9AEE-E2A1992F2740}"/>
              </c:ext>
            </c:extLst>
          </c:dPt>
          <c:dPt>
            <c:idx val="740"/>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5C9-DBB3-447A-9AEE-E2A1992F2740}"/>
              </c:ext>
            </c:extLst>
          </c:dPt>
          <c:dPt>
            <c:idx val="741"/>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5CB-DBB3-447A-9AEE-E2A1992F2740}"/>
              </c:ext>
            </c:extLst>
          </c:dPt>
          <c:dPt>
            <c:idx val="742"/>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5CD-DBB3-447A-9AEE-E2A1992F2740}"/>
              </c:ext>
            </c:extLst>
          </c:dPt>
          <c:dPt>
            <c:idx val="743"/>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5CF-DBB3-447A-9AEE-E2A1992F2740}"/>
              </c:ext>
            </c:extLst>
          </c:dPt>
          <c:dPt>
            <c:idx val="744"/>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5D1-DBB3-447A-9AEE-E2A1992F2740}"/>
              </c:ext>
            </c:extLst>
          </c:dPt>
          <c:dPt>
            <c:idx val="745"/>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5D3-DBB3-447A-9AEE-E2A1992F2740}"/>
              </c:ext>
            </c:extLst>
          </c:dPt>
          <c:dPt>
            <c:idx val="746"/>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5D5-DBB3-447A-9AEE-E2A1992F2740}"/>
              </c:ext>
            </c:extLst>
          </c:dPt>
          <c:dPt>
            <c:idx val="747"/>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5D7-DBB3-447A-9AEE-E2A1992F2740}"/>
              </c:ext>
            </c:extLst>
          </c:dPt>
          <c:dPt>
            <c:idx val="748"/>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5D9-DBB3-447A-9AEE-E2A1992F2740}"/>
              </c:ext>
            </c:extLst>
          </c:dPt>
          <c:dPt>
            <c:idx val="749"/>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5DB-DBB3-447A-9AEE-E2A1992F2740}"/>
              </c:ext>
            </c:extLst>
          </c:dPt>
          <c:dPt>
            <c:idx val="750"/>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5DD-DBB3-447A-9AEE-E2A1992F2740}"/>
              </c:ext>
            </c:extLst>
          </c:dPt>
          <c:dPt>
            <c:idx val="751"/>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5DF-DBB3-447A-9AEE-E2A1992F2740}"/>
              </c:ext>
            </c:extLst>
          </c:dPt>
          <c:dPt>
            <c:idx val="752"/>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5E1-DBB3-447A-9AEE-E2A1992F2740}"/>
              </c:ext>
            </c:extLst>
          </c:dPt>
          <c:dPt>
            <c:idx val="753"/>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5E3-DBB3-447A-9AEE-E2A1992F2740}"/>
              </c:ext>
            </c:extLst>
          </c:dPt>
          <c:dPt>
            <c:idx val="754"/>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5E5-DBB3-447A-9AEE-E2A1992F2740}"/>
              </c:ext>
            </c:extLst>
          </c:dPt>
          <c:dPt>
            <c:idx val="755"/>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5E7-DBB3-447A-9AEE-E2A1992F2740}"/>
              </c:ext>
            </c:extLst>
          </c:dPt>
          <c:dPt>
            <c:idx val="756"/>
            <c:bubble3D val="0"/>
            <c:spPr>
              <a:solidFill>
                <a:schemeClr val="accent1"/>
              </a:solidFill>
              <a:ln w="19050">
                <a:solidFill>
                  <a:schemeClr val="lt1"/>
                </a:solidFill>
              </a:ln>
              <a:effectLst/>
            </c:spPr>
            <c:extLst>
              <c:ext xmlns:c16="http://schemas.microsoft.com/office/drawing/2014/chart" uri="{C3380CC4-5D6E-409C-BE32-E72D297353CC}">
                <c16:uniqueId val="{000005E9-DBB3-447A-9AEE-E2A1992F2740}"/>
              </c:ext>
            </c:extLst>
          </c:dPt>
          <c:dPt>
            <c:idx val="757"/>
            <c:bubble3D val="0"/>
            <c:spPr>
              <a:solidFill>
                <a:schemeClr val="accent2"/>
              </a:solidFill>
              <a:ln w="19050">
                <a:solidFill>
                  <a:schemeClr val="lt1"/>
                </a:solidFill>
              </a:ln>
              <a:effectLst/>
            </c:spPr>
            <c:extLst>
              <c:ext xmlns:c16="http://schemas.microsoft.com/office/drawing/2014/chart" uri="{C3380CC4-5D6E-409C-BE32-E72D297353CC}">
                <c16:uniqueId val="{000005EB-DBB3-447A-9AEE-E2A1992F2740}"/>
              </c:ext>
            </c:extLst>
          </c:dPt>
          <c:dPt>
            <c:idx val="758"/>
            <c:bubble3D val="0"/>
            <c:spPr>
              <a:solidFill>
                <a:schemeClr val="accent3"/>
              </a:solidFill>
              <a:ln w="19050">
                <a:solidFill>
                  <a:schemeClr val="lt1"/>
                </a:solidFill>
              </a:ln>
              <a:effectLst/>
            </c:spPr>
            <c:extLst>
              <c:ext xmlns:c16="http://schemas.microsoft.com/office/drawing/2014/chart" uri="{C3380CC4-5D6E-409C-BE32-E72D297353CC}">
                <c16:uniqueId val="{000005ED-DBB3-447A-9AEE-E2A1992F2740}"/>
              </c:ext>
            </c:extLst>
          </c:dPt>
          <c:dPt>
            <c:idx val="759"/>
            <c:bubble3D val="0"/>
            <c:spPr>
              <a:solidFill>
                <a:schemeClr val="accent4"/>
              </a:solidFill>
              <a:ln w="19050">
                <a:solidFill>
                  <a:schemeClr val="lt1"/>
                </a:solidFill>
              </a:ln>
              <a:effectLst/>
            </c:spPr>
            <c:extLst>
              <c:ext xmlns:c16="http://schemas.microsoft.com/office/drawing/2014/chart" uri="{C3380CC4-5D6E-409C-BE32-E72D297353CC}">
                <c16:uniqueId val="{000005EF-DBB3-447A-9AEE-E2A1992F2740}"/>
              </c:ext>
            </c:extLst>
          </c:dPt>
          <c:dPt>
            <c:idx val="760"/>
            <c:bubble3D val="0"/>
            <c:spPr>
              <a:solidFill>
                <a:schemeClr val="accent5"/>
              </a:solidFill>
              <a:ln w="19050">
                <a:solidFill>
                  <a:schemeClr val="lt1"/>
                </a:solidFill>
              </a:ln>
              <a:effectLst/>
            </c:spPr>
            <c:extLst>
              <c:ext xmlns:c16="http://schemas.microsoft.com/office/drawing/2014/chart" uri="{C3380CC4-5D6E-409C-BE32-E72D297353CC}">
                <c16:uniqueId val="{000005F1-DBB3-447A-9AEE-E2A1992F2740}"/>
              </c:ext>
            </c:extLst>
          </c:dPt>
          <c:dPt>
            <c:idx val="761"/>
            <c:bubble3D val="0"/>
            <c:spPr>
              <a:solidFill>
                <a:schemeClr val="accent6"/>
              </a:solidFill>
              <a:ln w="19050">
                <a:solidFill>
                  <a:schemeClr val="lt1"/>
                </a:solidFill>
              </a:ln>
              <a:effectLst/>
            </c:spPr>
            <c:extLst>
              <c:ext xmlns:c16="http://schemas.microsoft.com/office/drawing/2014/chart" uri="{C3380CC4-5D6E-409C-BE32-E72D297353CC}">
                <c16:uniqueId val="{000005F3-DBB3-447A-9AEE-E2A1992F2740}"/>
              </c:ext>
            </c:extLst>
          </c:dPt>
          <c:dPt>
            <c:idx val="762"/>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5F5-DBB3-447A-9AEE-E2A1992F2740}"/>
              </c:ext>
            </c:extLst>
          </c:dPt>
          <c:dPt>
            <c:idx val="76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5F7-DBB3-447A-9AEE-E2A1992F2740}"/>
              </c:ext>
            </c:extLst>
          </c:dPt>
          <c:dPt>
            <c:idx val="76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5F9-DBB3-447A-9AEE-E2A1992F2740}"/>
              </c:ext>
            </c:extLst>
          </c:dPt>
          <c:dPt>
            <c:idx val="76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5FB-DBB3-447A-9AEE-E2A1992F2740}"/>
              </c:ext>
            </c:extLst>
          </c:dPt>
          <c:dPt>
            <c:idx val="766"/>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5FD-DBB3-447A-9AEE-E2A1992F2740}"/>
              </c:ext>
            </c:extLst>
          </c:dPt>
          <c:dPt>
            <c:idx val="767"/>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5FF-DBB3-447A-9AEE-E2A1992F2740}"/>
              </c:ext>
            </c:extLst>
          </c:dPt>
          <c:dPt>
            <c:idx val="768"/>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601-DBB3-447A-9AEE-E2A1992F2740}"/>
              </c:ext>
            </c:extLst>
          </c:dPt>
          <c:dPt>
            <c:idx val="769"/>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603-DBB3-447A-9AEE-E2A1992F2740}"/>
              </c:ext>
            </c:extLst>
          </c:dPt>
          <c:dPt>
            <c:idx val="770"/>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605-DBB3-447A-9AEE-E2A1992F2740}"/>
              </c:ext>
            </c:extLst>
          </c:dPt>
          <c:dPt>
            <c:idx val="771"/>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607-DBB3-447A-9AEE-E2A1992F2740}"/>
              </c:ext>
            </c:extLst>
          </c:dPt>
          <c:dPt>
            <c:idx val="772"/>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609-DBB3-447A-9AEE-E2A1992F2740}"/>
              </c:ext>
            </c:extLst>
          </c:dPt>
          <c:dPt>
            <c:idx val="773"/>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60B-DBB3-447A-9AEE-E2A1992F2740}"/>
              </c:ext>
            </c:extLst>
          </c:dPt>
          <c:dPt>
            <c:idx val="774"/>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60D-DBB3-447A-9AEE-E2A1992F2740}"/>
              </c:ext>
            </c:extLst>
          </c:dPt>
          <c:dPt>
            <c:idx val="775"/>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60F-DBB3-447A-9AEE-E2A1992F2740}"/>
              </c:ext>
            </c:extLst>
          </c:dPt>
          <c:dPt>
            <c:idx val="776"/>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611-DBB3-447A-9AEE-E2A1992F2740}"/>
              </c:ext>
            </c:extLst>
          </c:dPt>
          <c:dPt>
            <c:idx val="777"/>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613-DBB3-447A-9AEE-E2A1992F2740}"/>
              </c:ext>
            </c:extLst>
          </c:dPt>
          <c:dPt>
            <c:idx val="778"/>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615-DBB3-447A-9AEE-E2A1992F2740}"/>
              </c:ext>
            </c:extLst>
          </c:dPt>
          <c:dPt>
            <c:idx val="779"/>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617-DBB3-447A-9AEE-E2A1992F2740}"/>
              </c:ext>
            </c:extLst>
          </c:dPt>
          <c:dPt>
            <c:idx val="78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619-DBB3-447A-9AEE-E2A1992F2740}"/>
              </c:ext>
            </c:extLst>
          </c:dPt>
          <c:dPt>
            <c:idx val="78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61B-DBB3-447A-9AEE-E2A1992F2740}"/>
              </c:ext>
            </c:extLst>
          </c:dPt>
          <c:dPt>
            <c:idx val="78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61D-DBB3-447A-9AEE-E2A1992F2740}"/>
              </c:ext>
            </c:extLst>
          </c:dPt>
          <c:dPt>
            <c:idx val="78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61F-DBB3-447A-9AEE-E2A1992F2740}"/>
              </c:ext>
            </c:extLst>
          </c:dPt>
          <c:dPt>
            <c:idx val="78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621-DBB3-447A-9AEE-E2A1992F2740}"/>
              </c:ext>
            </c:extLst>
          </c:dPt>
          <c:dPt>
            <c:idx val="78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623-DBB3-447A-9AEE-E2A1992F2740}"/>
              </c:ext>
            </c:extLst>
          </c:dPt>
          <c:dPt>
            <c:idx val="786"/>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625-DBB3-447A-9AEE-E2A1992F2740}"/>
              </c:ext>
            </c:extLst>
          </c:dPt>
          <c:dPt>
            <c:idx val="787"/>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627-DBB3-447A-9AEE-E2A1992F2740}"/>
              </c:ext>
            </c:extLst>
          </c:dPt>
          <c:dPt>
            <c:idx val="788"/>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629-DBB3-447A-9AEE-E2A1992F2740}"/>
              </c:ext>
            </c:extLst>
          </c:dPt>
          <c:dPt>
            <c:idx val="789"/>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62B-DBB3-447A-9AEE-E2A1992F2740}"/>
              </c:ext>
            </c:extLst>
          </c:dPt>
          <c:dPt>
            <c:idx val="79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62D-DBB3-447A-9AEE-E2A1992F2740}"/>
              </c:ext>
            </c:extLst>
          </c:dPt>
          <c:dPt>
            <c:idx val="79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62F-DBB3-447A-9AEE-E2A1992F2740}"/>
              </c:ext>
            </c:extLst>
          </c:dPt>
          <c:dPt>
            <c:idx val="792"/>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631-DBB3-447A-9AEE-E2A1992F2740}"/>
              </c:ext>
            </c:extLst>
          </c:dPt>
          <c:cat>
            <c:strRef>
              <c:f>'Industry Share'!$A$4:$A$797</c:f>
              <c:strCache>
                <c:ptCount val="793"/>
                <c:pt idx="0">
                  <c:v>Consumer Internet</c:v>
                </c:pt>
                <c:pt idx="1">
                  <c:v>Technology</c:v>
                </c:pt>
                <c:pt idx="2">
                  <c:v>Ecommerce</c:v>
                </c:pt>
                <c:pt idx="3">
                  <c:v>nan</c:v>
                </c:pt>
                <c:pt idx="4">
                  <c:v>Healthcare</c:v>
                </c:pt>
                <c:pt idx="5">
                  <c:v>Finance</c:v>
                </c:pt>
                <c:pt idx="6">
                  <c:v>E-commerce</c:v>
                </c:pt>
                <c:pt idx="7">
                  <c:v>Logistics</c:v>
                </c:pt>
                <c:pt idx="8">
                  <c:v>Education</c:v>
                </c:pt>
                <c:pt idx="9">
                  <c:v>Food &amp; Beverage</c:v>
                </c:pt>
                <c:pt idx="10">
                  <c:v>Ed-Tech</c:v>
                </c:pt>
                <c:pt idx="11">
                  <c:v>FinTech</c:v>
                </c:pt>
                <c:pt idx="12">
                  <c:v>IT</c:v>
                </c:pt>
                <c:pt idx="13">
                  <c:v>Others</c:v>
                </c:pt>
                <c:pt idx="14">
                  <c:v>Real Estate</c:v>
                </c:pt>
                <c:pt idx="15">
                  <c:v>Health and wellness</c:v>
                </c:pt>
                <c:pt idx="16">
                  <c:v>Fin-Tech</c:v>
                </c:pt>
                <c:pt idx="17">
                  <c:v>Food and Beverage</c:v>
                </c:pt>
                <c:pt idx="18">
                  <c:v>Online Food Delivery</c:v>
                </c:pt>
                <c:pt idx="19">
                  <c:v>EdTech</c:v>
                </c:pt>
                <c:pt idx="20">
                  <c:v>Transport</c:v>
                </c:pt>
                <c:pt idx="21">
                  <c:v>Transportation</c:v>
                </c:pt>
                <c:pt idx="22">
                  <c:v>SaaS</c:v>
                </c:pt>
                <c:pt idx="23">
                  <c:v>Hyperlocal Handyman services</c:v>
                </c:pt>
                <c:pt idx="24">
                  <c:v>Online Education Platform</c:v>
                </c:pt>
                <c:pt idx="25">
                  <c:v>Logistics Tech</c:v>
                </c:pt>
                <c:pt idx="26">
                  <c:v>Food Delivery Platform</c:v>
                </c:pt>
                <c:pt idx="27">
                  <c:v>Social Media</c:v>
                </c:pt>
                <c:pt idx="28">
                  <c:v>Services</c:v>
                </c:pt>
                <c:pt idx="29">
                  <c:v>Information Technology</c:v>
                </c:pt>
                <c:pt idx="30">
                  <c:v>FMCG</c:v>
                </c:pt>
                <c:pt idx="31">
                  <c:v>Food &amp; Beverages</c:v>
                </c:pt>
                <c:pt idx="32">
                  <c:v>Food</c:v>
                </c:pt>
                <c:pt idx="33">
                  <c:v>Automobile</c:v>
                </c:pt>
                <c:pt idx="34">
                  <c:v>Food and Beverages</c:v>
                </c:pt>
                <c:pt idx="35">
                  <c:v>Big Data &amp; Analytics platform</c:v>
                </c:pt>
                <c:pt idx="36">
                  <c:v>Travel Tech</c:v>
                </c:pt>
                <c:pt idx="37">
                  <c:v>Online Marketplace</c:v>
                </c:pt>
                <c:pt idx="38">
                  <c:v>Used Car Marketplace</c:v>
                </c:pt>
                <c:pt idx="39">
                  <c:v>Online Logistics Platform</c:v>
                </c:pt>
                <c:pt idx="40">
                  <c:v>Online Payment Gateway</c:v>
                </c:pt>
                <c:pt idx="41">
                  <c:v>Software</c:v>
                </c:pt>
                <c:pt idx="42">
                  <c:v>Two-Wheeler Taxi Service</c:v>
                </c:pt>
                <c:pt idx="43">
                  <c:v>Tech</c:v>
                </c:pt>
                <c:pt idx="44">
                  <c:v>Waste Management Service</c:v>
                </c:pt>
                <c:pt idx="45">
                  <c:v>Preventive Healthcare Services</c:v>
                </c:pt>
                <c:pt idx="46">
                  <c:v>residential rental management platform</c:v>
                </c:pt>
                <c:pt idx="47">
                  <c:v>Home services marketplace</c:v>
                </c:pt>
                <c:pt idx="48">
                  <c:v>Health &amp; Fitness App</c:v>
                </c:pt>
                <c:pt idx="49">
                  <c:v>Hyperlocal Delivery Platform</c:v>
                </c:pt>
                <c:pt idx="50">
                  <c:v>Gaming</c:v>
                </c:pt>
                <c:pt idx="51">
                  <c:v>Logistics Tech Platform</c:v>
                </c:pt>
                <c:pt idx="52">
                  <c:v>Hyper-Local Online/Mobile Grocery</c:v>
                </c:pt>
                <c:pt idx="53">
                  <c:v>Online Education Marketplace</c:v>
                </c:pt>
                <c:pt idx="54">
                  <c:v>Hyperlocal services marketplace</c:v>
                </c:pt>
                <c:pt idx="55">
                  <c:v>Last Mile Transportation</c:v>
                </c:pt>
                <c:pt idx="56">
                  <c:v>Online Food ordering &amp; Delivery platform</c:v>
                </c:pt>
                <c:pt idx="57">
                  <c:v>Health-Tech platform</c:v>
                </c:pt>
                <c:pt idx="58">
                  <c:v>Online food ordering &amp; Delivery service</c:v>
                </c:pt>
                <c:pt idx="59">
                  <c:v>Online Hiring Platform</c:v>
                </c:pt>
                <c:pt idx="60">
                  <c:v>Interface development platform for Government officials</c:v>
                </c:pt>
                <c:pt idx="61">
                  <c:v>Online budget hotel chain</c:v>
                </c:pt>
                <c:pt idx="62">
                  <c:v>Internet of Things platform</c:v>
                </c:pt>
                <c:pt idx="63">
                  <c:v>Hospitality</c:v>
                </c:pt>
                <c:pt idx="64">
                  <c:v>Health Care</c:v>
                </c:pt>
                <c:pt idx="65">
                  <c:v>Hyperlocal Grocery Delivery</c:v>
                </c:pt>
                <c:pt idx="66">
                  <c:v>Job Search Platform</c:v>
                </c:pt>
                <c:pt idx="67">
                  <c:v>Inspiration</c:v>
                </c:pt>
                <c:pt idx="68">
                  <c:v>Online Grocery platform</c:v>
                </c:pt>
                <c:pt idx="69">
                  <c:v>Customer Engagement Platform</c:v>
                </c:pt>
                <c:pt idx="70">
                  <c:v>Car &amp; Bike ecommerce platform</c:v>
                </c:pt>
                <c:pt idx="71">
                  <c:v>Beauty and Wellness Platform</c:v>
                </c:pt>
                <c:pt idx="72">
                  <c:v>Fashion Discovery platform</c:v>
                </c:pt>
                <c:pt idx="73">
                  <c:v>Auto</c:v>
                </c:pt>
                <c:pt idx="74">
                  <c:v>B2B</c:v>
                </c:pt>
                <c:pt idx="75">
                  <c:v>Cab rental Mobile app</c:v>
                </c:pt>
                <c:pt idx="76">
                  <c:v>Financial Tech</c:v>
                </c:pt>
                <c:pt idx="77">
                  <c:v>Digital / Mobile Wallet</c:v>
                </c:pt>
                <c:pt idx="78">
                  <c:v>Digital Media</c:v>
                </c:pt>
                <c:pt idx="79">
                  <c:v>Consumer Goods</c:v>
                </c:pt>
                <c:pt idx="80">
                  <c:v>Electric Scooter manufacturer</c:v>
                </c:pt>
                <c:pt idx="81">
                  <c:v>Crowd funding platform</c:v>
                </c:pt>
                <c:pt idx="82">
                  <c:v>Scientific Horoscope Online Assistance platform</c:v>
                </c:pt>
                <c:pt idx="83">
                  <c:v>Travel Search Engine</c:v>
                </c:pt>
                <c:pt idx="84">
                  <c:v>Startup Focused Online Publisher</c:v>
                </c:pt>
                <c:pt idx="85">
                  <c:v>Online Movie Review Platform</c:v>
                </c:pt>
                <c:pt idx="86">
                  <c:v>Wedding Venues &amp; Vendors Marketplace</c:v>
                </c:pt>
                <c:pt idx="87">
                  <c:v>Online News Media</c:v>
                </c:pt>
                <c:pt idx="88">
                  <c:v>Social Fitness platform</c:v>
                </c:pt>
                <c:pt idx="89">
                  <c:v>Online Office Rental</c:v>
                </c:pt>
                <c:pt idx="90">
                  <c:v>Tech enabled logistics platform</c:v>
                </c:pt>
                <c:pt idx="91">
                  <c:v>Online P2P lending marketplace</c:v>
                </c:pt>
                <c:pt idx="92">
                  <c:v>Video Games</c:v>
                </c:pt>
                <c:pt idx="93">
                  <c:v>Online Jewelry Store</c:v>
                </c:pt>
                <c:pt idx="94">
                  <c:v>Premium Loyalty Rewards Point Management</c:v>
                </c:pt>
                <c:pt idx="95">
                  <c:v>Online Pharmacy</c:v>
                </c:pt>
                <c:pt idx="96">
                  <c:v>Online Lingerie Marketplace</c:v>
                </c:pt>
                <c:pt idx="97">
                  <c:v>Online Pharmacy &amp; Drug DB</c:v>
                </c:pt>
                <c:pt idx="98">
                  <c:v>solar products and services marketplace</c:v>
                </c:pt>
                <c:pt idx="99">
                  <c:v>Online Policy Aggregator</c:v>
                </c:pt>
                <c:pt idx="100">
                  <c:v>Supply Chain &amp; Logistics Solutions</c:v>
                </c:pt>
                <c:pt idx="101">
                  <c:v>Online printing marketplace</c:v>
                </c:pt>
                <c:pt idx="102">
                  <c:v>Online marketplace for Chef Meals</c:v>
                </c:pt>
                <c:pt idx="103">
                  <c:v>Online Printing Services</c:v>
                </c:pt>
                <c:pt idx="104">
                  <c:v>Used Gadgets Buy / Refurbishing</c:v>
                </c:pt>
                <c:pt idx="105">
                  <c:v>Online Product Comparison</c:v>
                </c:pt>
                <c:pt idx="106">
                  <c:v>Visual Blogging platform</c:v>
                </c:pt>
                <c:pt idx="107">
                  <c:v>Online Products Discovery Platform</c:v>
                </c:pt>
                <c:pt idx="108">
                  <c:v>Home Design &amp; platform</c:v>
                </c:pt>
                <c:pt idx="109">
                  <c:v>Online Purchase rewards app</c:v>
                </c:pt>
                <c:pt idx="110">
                  <c:v>Online Lending Marketplace</c:v>
                </c:pt>
                <c:pt idx="111">
                  <c:v>Online Real Estate Marketplace</c:v>
                </c:pt>
                <c:pt idx="112">
                  <c:v>Self-driven vehicle rental</c:v>
                </c:pt>
                <c:pt idx="113">
                  <c:v>online recipe sharing platform</c:v>
                </c:pt>
                <c:pt idx="114">
                  <c:v>Small Business Financing (NBFC)</c:v>
                </c:pt>
                <c:pt idx="115">
                  <c:v>Online Renting platform</c:v>
                </c:pt>
                <c:pt idx="116">
                  <c:v>Social Network for Artists</c:v>
                </c:pt>
                <c:pt idx="117">
                  <c:v>Online Reputation Management Platform</c:v>
                </c:pt>
                <c:pt idx="118">
                  <c:v>Splitting Bills Mobile App</c:v>
                </c:pt>
                <c:pt idx="119">
                  <c:v>Online RTI application services</c:v>
                </c:pt>
                <c:pt idx="120">
                  <c:v>Storytelling</c:v>
                </c:pt>
                <c:pt idx="121">
                  <c:v>Online School for Analytics learning</c:v>
                </c:pt>
                <c:pt idx="122">
                  <c:v>Taxi Rental platform</c:v>
                </c:pt>
                <c:pt idx="123">
                  <c:v>Online Security Platform</c:v>
                </c:pt>
                <c:pt idx="124">
                  <c:v>Tech-enabled Rural Healthcare Services</c:v>
                </c:pt>
                <c:pt idx="125">
                  <c:v>Online Shopping Assistant Mobile app</c:v>
                </c:pt>
                <c:pt idx="126">
                  <c:v>Travel Destination Discovery platform</c:v>
                </c:pt>
                <c:pt idx="127">
                  <c:v>Online Student &amp; Campus Social Networking platform</c:v>
                </c:pt>
                <c:pt idx="128">
                  <c:v>online meal-booking platform for train travelers</c:v>
                </c:pt>
                <c:pt idx="129">
                  <c:v>Online Table Reservation</c:v>
                </c:pt>
                <c:pt idx="130">
                  <c:v>User Engagment &amp; Analytics platform</c:v>
                </c:pt>
                <c:pt idx="131">
                  <c:v>Online Tailoring Services</c:v>
                </c:pt>
                <c:pt idx="132">
                  <c:v>Virtual Health consultation app</c:v>
                </c:pt>
                <c:pt idx="133">
                  <c:v>Online Taxi Rental Platform</c:v>
                </c:pt>
                <c:pt idx="134">
                  <c:v>Waste Management Solutions</c:v>
                </c:pt>
                <c:pt idx="135">
                  <c:v>online tiffin service aggregator</c:v>
                </c:pt>
                <c:pt idx="136">
                  <c:v>Workforce Management Software</c:v>
                </c:pt>
                <c:pt idx="137">
                  <c:v>Online Travel Marketplace</c:v>
                </c:pt>
                <c:pt idx="138">
                  <c:v>Online Jewellery Store</c:v>
                </c:pt>
                <c:pt idx="139">
                  <c:v>Online user engagement platform</c:v>
                </c:pt>
                <c:pt idx="140">
                  <c:v>Robotic Program learning</c:v>
                </c:pt>
                <c:pt idx="141">
                  <c:v>Online Vehicle Spare Parts etailer</c:v>
                </c:pt>
                <c:pt idx="142">
                  <c:v>Sales &amp; Productivity Software</c:v>
                </c:pt>
                <c:pt idx="143">
                  <c:v>Online Wedding Marketplace</c:v>
                </c:pt>
                <c:pt idx="144">
                  <c:v>Self Driven Rental Car Platform</c:v>
                </c:pt>
                <c:pt idx="145">
                  <c:v>Order Fulfillment SAAS platform</c:v>
                </c:pt>
                <c:pt idx="146">
                  <c:v>Self-Storage Spaces</c:v>
                </c:pt>
                <c:pt idx="147">
                  <c:v>Organic Food ecommerce</c:v>
                </c:pt>
                <c:pt idx="148">
                  <c:v>Skill Training &amp; Placement Platform</c:v>
                </c:pt>
                <c:pt idx="149">
                  <c:v>Organic Food etailer</c:v>
                </c:pt>
                <c:pt idx="150">
                  <c:v>Smart Safety Wearable Devices</c:v>
                </c:pt>
                <c:pt idx="151">
                  <c:v>Online Job skills Showcase</c:v>
                </c:pt>
                <c:pt idx="152">
                  <c:v>Online Lingerie platform</c:v>
                </c:pt>
                <c:pt idx="153">
                  <c:v>P2P Payments platform</c:v>
                </c:pt>
                <c:pt idx="154">
                  <c:v>Online Loans Marketplace</c:v>
                </c:pt>
                <c:pt idx="155">
                  <c:v>P2P Pre-owned goods marketplace</c:v>
                </c:pt>
                <c:pt idx="156">
                  <c:v>Spam Call block App</c:v>
                </c:pt>
                <c:pt idx="157">
                  <c:v>Parents &amp; Kids Online platform</c:v>
                </c:pt>
                <c:pt idx="158">
                  <c:v>Sports Management &amp; Physical Education Business</c:v>
                </c:pt>
                <c:pt idx="159">
                  <c:v>Parents focused Web Content</c:v>
                </c:pt>
                <c:pt idx="160">
                  <c:v>Startup funding platform</c:v>
                </c:pt>
                <c:pt idx="161">
                  <c:v>Payment Services platform</c:v>
                </c:pt>
                <c:pt idx="162">
                  <c:v>Study Material Marketplace</c:v>
                </c:pt>
                <c:pt idx="163">
                  <c:v>Payment Solutions platform</c:v>
                </c:pt>
                <c:pt idx="164">
                  <c:v>Talent Exchange &amp; Talent Services Marketplace</c:v>
                </c:pt>
                <c:pt idx="165">
                  <c:v>Payments Solution platform</c:v>
                </c:pt>
                <c:pt idx="166">
                  <c:v>Online Interior Designing platform</c:v>
                </c:pt>
                <c:pt idx="167">
                  <c:v>Payments Solution Provider</c:v>
                </c:pt>
                <c:pt idx="168">
                  <c:v>Tech Recruitment platform</c:v>
                </c:pt>
                <c:pt idx="169">
                  <c:v>Peer to Peer Lending platform</c:v>
                </c:pt>
                <c:pt idx="170">
                  <c:v>Tele-Shopping / eCommerce</c:v>
                </c:pt>
                <c:pt idx="171">
                  <c:v>Peer-to-Peer Money Transfer &amp; Recharge App</c:v>
                </c:pt>
                <c:pt idx="172">
                  <c:v>Transportation &amp; Logistics Platform</c:v>
                </c:pt>
                <c:pt idx="173">
                  <c:v>Performance based Wholesale Marketplace</c:v>
                </c:pt>
                <c:pt idx="174">
                  <c:v>Travel Guide Mobile App</c:v>
                </c:pt>
                <c:pt idx="175">
                  <c:v>Performance Optimization Platform for athletes</c:v>
                </c:pt>
                <c:pt idx="176">
                  <c:v>Truck Aggregator &amp; Logistics service</c:v>
                </c:pt>
                <c:pt idx="177">
                  <c:v>Personal Diagnostic Mobile App</c:v>
                </c:pt>
                <c:pt idx="178">
                  <c:v>Used Bikes Marketplace</c:v>
                </c:pt>
                <c:pt idx="179">
                  <c:v>Personalized Stock Intelligence Platform</c:v>
                </c:pt>
                <c:pt idx="180">
                  <c:v>Used Vehicle Marketplace</c:v>
                </c:pt>
                <c:pt idx="181">
                  <c:v>Personalized Styling platform</c:v>
                </c:pt>
                <c:pt idx="182">
                  <c:v>Video</c:v>
                </c:pt>
                <c:pt idx="183">
                  <c:v>Personalized Wish List creator app</c:v>
                </c:pt>
                <c:pt idx="184">
                  <c:v>Video Streaming</c:v>
                </c:pt>
                <c:pt idx="185">
                  <c:v>Photographer Online search &amp; booking platform</c:v>
                </c:pt>
                <c:pt idx="186">
                  <c:v>Virtual Reality Headset creator</c:v>
                </c:pt>
                <c:pt idx="187">
                  <c:v>Physical Storage warehouses</c:v>
                </c:pt>
                <c:pt idx="188">
                  <c:v>Voice Call incentivization mobile app</c:v>
                </c:pt>
                <c:pt idx="189">
                  <c:v>Picture based Social App</c:v>
                </c:pt>
                <c:pt idx="190">
                  <c:v>Web Content Publishing</c:v>
                </c:pt>
                <c:pt idx="191">
                  <c:v>Picture creation &amp; Social mobile app</c:v>
                </c:pt>
                <c:pt idx="192">
                  <c:v>Women Lifestyle Marketplace</c:v>
                </c:pt>
                <c:pt idx="193">
                  <c:v>Premium Apparel shopping portal</c:v>
                </c:pt>
                <c:pt idx="194">
                  <c:v>first Cloud communication platform</c:v>
                </c:pt>
                <c:pt idx="195">
                  <c:v>Premium Beverages</c:v>
                </c:pt>
                <c:pt idx="196">
                  <c:v>Home Design &amp; cor solutions</c:v>
                </c:pt>
                <c:pt idx="197">
                  <c:v>Premium dining Lounges &amp; restaurants</c:v>
                </c:pt>
                <c:pt idx="198">
                  <c:v>Online Study Notes Marketplace</c:v>
                </c:pt>
                <c:pt idx="199">
                  <c:v>Pre-owned games Marketplace</c:v>
                </c:pt>
                <c:pt idx="200">
                  <c:v>Online Medical Diagnostic</c:v>
                </c:pt>
                <c:pt idx="201">
                  <c:v>pre-owned Luxury online apparel seller</c:v>
                </c:pt>
                <c:pt idx="202">
                  <c:v>Rooftop Solar Plants</c:v>
                </c:pt>
                <c:pt idx="203">
                  <c:v>Prepaid Bill manager App</c:v>
                </c:pt>
                <c:pt idx="204">
                  <c:v>SaaS, Ecommerce</c:v>
                </c:pt>
                <c:pt idx="205">
                  <c:v>Prepaid Mobile Bill Manager App</c:v>
                </c:pt>
                <c:pt idx="206">
                  <c:v>Science Learning App</c:v>
                </c:pt>
                <c:pt idx="207">
                  <c:v>pre-used apparel shopping mobile app</c:v>
                </c:pt>
                <c:pt idx="208">
                  <c:v>Self Driven Car rental</c:v>
                </c:pt>
                <c:pt idx="209">
                  <c:v>pre-used luxury item Marketplace</c:v>
                </c:pt>
                <c:pt idx="210">
                  <c:v>Self-driven Car rental</c:v>
                </c:pt>
                <c:pt idx="211">
                  <c:v>Online Kitchen Furniture</c:v>
                </c:pt>
                <c:pt idx="212">
                  <c:v>Selfie Mobile App</c:v>
                </c:pt>
                <c:pt idx="213">
                  <c:v>Price Comparison</c:v>
                </c:pt>
                <c:pt idx="214">
                  <c:v>Service-On-Demand Mobile App</c:v>
                </c:pt>
                <c:pt idx="215">
                  <c:v>Private Cloud Networks SAAS platform</c:v>
                </c:pt>
                <c:pt idx="216">
                  <c:v>Services Platform</c:v>
                </c:pt>
                <c:pt idx="217">
                  <c:v>Private Coaching Centers</c:v>
                </c:pt>
                <c:pt idx="218">
                  <c:v>Skill Training Startup</c:v>
                </c:pt>
                <c:pt idx="219">
                  <c:v>Private Jet Bookings Marketplace</c:v>
                </c:pt>
                <c:pt idx="220">
                  <c:v>Smart Report Cards for Schools</c:v>
                </c:pt>
                <c:pt idx="221">
                  <c:v>Private Jet/ Helicopter Marketplace</c:v>
                </c:pt>
                <c:pt idx="222">
                  <c:v>Smartwatch Maker</c:v>
                </c:pt>
                <c:pt idx="223">
                  <c:v>Private Label Apparel sales</c:v>
                </c:pt>
                <c:pt idx="224">
                  <c:v>Social Learning Platform</c:v>
                </c:pt>
                <c:pt idx="225">
                  <c:v>Private label Fashion eTailer</c:v>
                </c:pt>
                <c:pt idx="226">
                  <c:v>Social Network</c:v>
                </c:pt>
                <c:pt idx="227">
                  <c:v>Private Label lingerie Ecommerce</c:v>
                </c:pt>
                <c:pt idx="228">
                  <c:v>Social platform for traders and investors</c:v>
                </c:pt>
                <c:pt idx="229">
                  <c:v>Probiotic Technology Products Manufacturer</c:v>
                </c:pt>
                <c:pt idx="230">
                  <c:v>Solar Power Solutions company</c:v>
                </c:pt>
                <c:pt idx="231">
                  <c:v>Product Customization Platform</c:v>
                </c:pt>
                <c:pt idx="232">
                  <c:v>Spa &amp; Salon Management Software</c:v>
                </c:pt>
                <c:pt idx="233">
                  <c:v>Product Discovery &amp; comparison App</c:v>
                </c:pt>
                <c:pt idx="234">
                  <c:v>Speech Recognition Solutions</c:v>
                </c:pt>
                <c:pt idx="235">
                  <c:v>Product discovery &amp; recommendation platform</c:v>
                </c:pt>
                <c:pt idx="236">
                  <c:v>Sports Education Platform</c:v>
                </c:pt>
                <c:pt idx="237">
                  <c:v>Product Learning platform</c:v>
                </c:pt>
                <c:pt idx="238">
                  <c:v>Startup Analytics platform</c:v>
                </c:pt>
                <c:pt idx="239">
                  <c:v>Professional Custom creators Marketplace</c:v>
                </c:pt>
                <c:pt idx="240">
                  <c:v>Startup Funding Marketplace</c:v>
                </c:pt>
                <c:pt idx="241">
                  <c:v>Professional Health Services Platform</c:v>
                </c:pt>
                <c:pt idx="242">
                  <c:v>Stock Market Portal</c:v>
                </c:pt>
                <c:pt idx="243">
                  <c:v>Professional Service Appointment booking service</c:v>
                </c:pt>
                <c:pt idx="244">
                  <c:v>Structural &amp; Civil Engg Service Automation</c:v>
                </c:pt>
                <c:pt idx="245">
                  <c:v>Professional Services Marketplace</c:v>
                </c:pt>
                <c:pt idx="246">
                  <c:v>Subscription based Online Grocery platform</c:v>
                </c:pt>
                <c:pt idx="247">
                  <c:v>Professionals &amp; Project Search Marketplace</c:v>
                </c:pt>
                <c:pt idx="248">
                  <c:v>Sustainable Agri-inputs Firm</c:v>
                </c:pt>
                <c:pt idx="249">
                  <c:v>proximity marketing &amp; Mobile Advertising platform</c:v>
                </c:pt>
                <c:pt idx="250">
                  <c:v>Talent platform for Fashion professionals</c:v>
                </c:pt>
                <c:pt idx="251">
                  <c:v>Psychometric Test Online Software</c:v>
                </c:pt>
                <c:pt idx="252">
                  <c:v>Teacher empowerment platform</c:v>
                </c:pt>
                <c:pt idx="253">
                  <c:v>Public Commute helper App</c:v>
                </c:pt>
                <c:pt idx="254">
                  <c:v>Tech enabled AC bus service</c:v>
                </c:pt>
                <c:pt idx="255">
                  <c:v>Publishing</c:v>
                </c:pt>
                <c:pt idx="256">
                  <c:v>Tech Platform for property brokers</c:v>
                </c:pt>
                <c:pt idx="257">
                  <c:v>QSR &amp; Online delivery portal</c:v>
                </c:pt>
                <c:pt idx="258">
                  <c:v>Tech-enabled learning</c:v>
                </c:pt>
                <c:pt idx="259">
                  <c:v>QSR Chain</c:v>
                </c:pt>
                <c:pt idx="260">
                  <c:v>Online Jewellery etailer</c:v>
                </c:pt>
                <c:pt idx="261">
                  <c:v>QSR Restaurant Chain</c:v>
                </c:pt>
                <c:pt idx="262">
                  <c:v>Test Automation SAAS platform</c:v>
                </c:pt>
                <c:pt idx="263">
                  <c:v>Quick Service Restaurant &amp; Online Delivery</c:v>
                </c:pt>
                <c:pt idx="264">
                  <c:v>Online Marketplace for Industrial Goods</c:v>
                </c:pt>
                <c:pt idx="265">
                  <c:v>Quick Service Restaurant Chain</c:v>
                </c:pt>
                <c:pt idx="266">
                  <c:v>Travel community platform</c:v>
                </c:pt>
                <c:pt idx="267">
                  <c:v>Rail Ticket Confirmation predictor</c:v>
                </c:pt>
                <c:pt idx="268">
                  <c:v>Travel Entertainment</c:v>
                </c:pt>
                <c:pt idx="269">
                  <c:v>Railways Information Mobile app</c:v>
                </c:pt>
                <c:pt idx="270">
                  <c:v>Travel information portal</c:v>
                </c:pt>
                <c:pt idx="271">
                  <c:v>Raw Meat &amp; Ready to eat food etailer</c:v>
                </c:pt>
                <c:pt idx="272">
                  <c:v>Online marketplace for Photographers</c:v>
                </c:pt>
                <c:pt idx="273">
                  <c:v>Ready to cook packaged Foods</c:v>
                </c:pt>
                <c:pt idx="274">
                  <c:v>Trucking Logistic Operations</c:v>
                </c:pt>
                <c:pt idx="275">
                  <c:v>Online Learning Platform</c:v>
                </c:pt>
                <c:pt idx="276">
                  <c:v>us ticketing and fleet management platform</c:v>
                </c:pt>
                <c:pt idx="277">
                  <c:v>Real Estate Advisory</c:v>
                </c:pt>
                <c:pt idx="278">
                  <c:v>Online Meat Ordering platform</c:v>
                </c:pt>
                <c:pt idx="279">
                  <c:v>Real Estate Broker network App</c:v>
                </c:pt>
                <c:pt idx="280">
                  <c:v>Used two-wheeler Marketplace</c:v>
                </c:pt>
                <c:pt idx="281">
                  <c:v>Real Estate Broker Platform App</c:v>
                </c:pt>
                <c:pt idx="282">
                  <c:v>Used Vehicles Marketplace</c:v>
                </c:pt>
                <c:pt idx="283">
                  <c:v>Real Estate focused Tech platform</c:v>
                </c:pt>
                <c:pt idx="284">
                  <c:v>usiness expense management</c:v>
                </c:pt>
                <c:pt idx="285">
                  <c:v>Real Estate Insights platform</c:v>
                </c:pt>
                <c:pt idx="286">
                  <c:v>Video Advertisement Platform</c:v>
                </c:pt>
                <c:pt idx="287">
                  <c:v>Real Estate Intelligence Platform</c:v>
                </c:pt>
                <c:pt idx="288">
                  <c:v>Video Intelligence Platform</c:v>
                </c:pt>
                <c:pt idx="289">
                  <c:v>Real Estate Mobile CRM</c:v>
                </c:pt>
                <c:pt idx="290">
                  <c:v>Viral Content web Platform</c:v>
                </c:pt>
                <c:pt idx="291">
                  <c:v>Real Estate Rating &amp; Analysis</c:v>
                </c:pt>
                <c:pt idx="292">
                  <c:v>Virtual Reality activity based learning platform</c:v>
                </c:pt>
                <c:pt idx="293">
                  <c:v>Reality</c:v>
                </c:pt>
                <c:pt idx="294">
                  <c:v>virtual reality, 3d simulation and stereoscopic products</c:v>
                </c:pt>
                <c:pt idx="295">
                  <c:v>Real-Time stock data platform</c:v>
                </c:pt>
                <c:pt idx="296">
                  <c:v>visual search and discovery platform</c:v>
                </c:pt>
                <c:pt idx="297">
                  <c:v>Renewable energy solutions</c:v>
                </c:pt>
                <c:pt idx="298">
                  <c:v>Online Media Publication</c:v>
                </c:pt>
                <c:pt idx="299">
                  <c:v>Rental Accommodation Search platform</c:v>
                </c:pt>
                <c:pt idx="300">
                  <c:v>Wealth Management Platform</c:v>
                </c:pt>
                <c:pt idx="301">
                  <c:v>Rental Accomodation finder</c:v>
                </c:pt>
                <c:pt idx="302">
                  <c:v>Wedding Planning Platform</c:v>
                </c:pt>
                <c:pt idx="303">
                  <c:v>Casual Dining restaurant Chain</c:v>
                </c:pt>
                <c:pt idx="304">
                  <c:v>Weight Management Service</c:v>
                </c:pt>
                <c:pt idx="305">
                  <c:v>Online Grocery Delivery</c:v>
                </c:pt>
                <c:pt idx="306">
                  <c:v>Womens Fashion Wear Portal</c:v>
                </c:pt>
                <c:pt idx="307">
                  <c:v>Online Insurance Distribution Platform</c:v>
                </c:pt>
                <c:pt idx="308">
                  <c:v>Hyperlocal Grocery Delivery Service</c:v>
                </c:pt>
                <c:pt idx="309">
                  <c:v>Restaurant Management Platform</c:v>
                </c:pt>
                <c:pt idx="310">
                  <c:v>Women Ethnic Wear Online Marketplace</c:v>
                </c:pt>
                <c:pt idx="311">
                  <c:v>Restaurant Ratings &amp; Reviews platform</c:v>
                </c:pt>
                <c:pt idx="312">
                  <c:v>Chain of Tea Caf</c:v>
                </c:pt>
                <c:pt idx="313">
                  <c:v>Restaurant reservation app</c:v>
                </c:pt>
                <c:pt idx="314">
                  <c:v>News Aggregator mobile app</c:v>
                </c:pt>
                <c:pt idx="315">
                  <c:v>Restaurant Reservation Platform</c:v>
                </c:pt>
                <c:pt idx="316">
                  <c:v>Fashion Info Aggregator App</c:v>
                </c:pt>
                <c:pt idx="317">
                  <c:v>Restaurant Reviews</c:v>
                </c:pt>
                <c:pt idx="318">
                  <c:v>Pre-School Chain</c:v>
                </c:pt>
                <c:pt idx="319">
                  <c:v>Reward points mobile app</c:v>
                </c:pt>
                <c:pt idx="320">
                  <c:v>Contact Center Software Platform</c:v>
                </c:pt>
                <c:pt idx="321">
                  <c:v>Ride Sharing platform</c:v>
                </c:pt>
                <c:pt idx="322">
                  <c:v>Ridesharing Mobile app</c:v>
                </c:pt>
                <c:pt idx="323">
                  <c:v>Interactive How-To Guides</c:v>
                </c:pt>
                <c:pt idx="324">
                  <c:v>Restaurant customer engagement platform</c:v>
                </c:pt>
                <c:pt idx="325">
                  <c:v>Restaurant Discount app</c:v>
                </c:pt>
                <c:pt idx="326">
                  <c:v>mobile payment software platform</c:v>
                </c:pt>
                <c:pt idx="327">
                  <c:v>Online Consumer Lending platform</c:v>
                </c:pt>
                <c:pt idx="328">
                  <c:v>On-Demand Business messaging</c:v>
                </c:pt>
                <c:pt idx="329">
                  <c:v>Healthy Meals Food delivery platform</c:v>
                </c:pt>
                <c:pt idx="330">
                  <c:v>Mobile Car Servicing appointment app</c:v>
                </c:pt>
                <c:pt idx="331">
                  <c:v>Hiring Analytics platform</c:v>
                </c:pt>
                <c:pt idx="332">
                  <c:v>NBFC</c:v>
                </c:pt>
                <c:pt idx="333">
                  <c:v>Holiday Resort Chain</c:v>
                </c:pt>
                <c:pt idx="334">
                  <c:v>Online / Mobile Customer Support</c:v>
                </c:pt>
                <c:pt idx="335">
                  <c:v>Home Cooked Food marketplace &amp; Delivery</c:v>
                </c:pt>
                <c:pt idx="336">
                  <c:v>Healthcare\\nService provider</c:v>
                </c:pt>
                <c:pt idx="337">
                  <c:v>Home Cooked Food Order &amp; Delivery platform</c:v>
                </c:pt>
                <c:pt idx="338">
                  <c:v>Mobile Game development &amp; Design platform</c:v>
                </c:pt>
                <c:pt idx="339">
                  <c:v>Home Fitting &amp; Fixtures Marketplace</c:v>
                </c:pt>
                <c:pt idx="340">
                  <c:v>Movie-on-demand platform</c:v>
                </c:pt>
                <c:pt idx="341">
                  <c:v>Home Furnishing Solutions</c:v>
                </c:pt>
                <c:pt idx="342">
                  <c:v>On Demand Beauty Services Platform</c:v>
                </c:pt>
                <c:pt idx="343">
                  <c:v>Home Healthcare Services platform,</c:v>
                </c:pt>
                <c:pt idx="344">
                  <c:v>On-Demand Local Logistics provider</c:v>
                </c:pt>
                <c:pt idx="345">
                  <c:v>Home Improvement Service platform</c:v>
                </c:pt>
                <c:pt idx="346">
                  <c:v>Online Car Portal</c:v>
                </c:pt>
                <c:pt idx="347">
                  <c:v>Home Made Food Marketplace</c:v>
                </c:pt>
                <c:pt idx="348">
                  <c:v>Online Education Information platform</c:v>
                </c:pt>
                <c:pt idx="349">
                  <c:v>Home Medical Care Services</c:v>
                </c:pt>
                <c:pt idx="350">
                  <c:v>Online Furnishing\\neCommerce</c:v>
                </c:pt>
                <c:pt idx="351">
                  <c:v>Home rental platform</c:v>
                </c:pt>
                <c:pt idx="352">
                  <c:v>Mobile Compression Software</c:v>
                </c:pt>
                <c:pt idx="353">
                  <c:v>global community for travellers</c:v>
                </c:pt>
                <c:pt idx="354">
                  <c:v>Mobile Learning Solutions</c:v>
                </c:pt>
                <c:pt idx="355">
                  <c:v>Home Stay &amp; room rentals platform</c:v>
                </c:pt>
                <c:pt idx="356">
                  <c:v>mobile social network</c:v>
                </c:pt>
                <c:pt idx="357">
                  <c:v>Global Healthcare products</c:v>
                </c:pt>
                <c:pt idx="358">
                  <c:v>Music Streaming mobile app</c:v>
                </c:pt>
                <c:pt idx="359">
                  <c:v>Hotel Aggregator &amp; booking platform</c:v>
                </c:pt>
                <c:pt idx="360">
                  <c:v>Nonbanking finance company</c:v>
                </c:pt>
                <c:pt idx="361">
                  <c:v>hotel booking app</c:v>
                </c:pt>
                <c:pt idx="362">
                  <c:v>On Demand Mobile app developer</c:v>
                </c:pt>
                <c:pt idx="363">
                  <c:v>Hotel Mobile CRM Software platform</c:v>
                </c:pt>
                <c:pt idx="364">
                  <c:v>On-Demand Handyman Services</c:v>
                </c:pt>
                <c:pt idx="365">
                  <c:v>Hyper local logistics platform</c:v>
                </c:pt>
                <c:pt idx="366">
                  <c:v>on-Demand Washing &amp; Dry-Cleaning</c:v>
                </c:pt>
                <c:pt idx="367">
                  <c:v>Hyperlocal Deals Marketplace</c:v>
                </c:pt>
                <c:pt idx="368">
                  <c:v>Online Branded Furniture etailer</c:v>
                </c:pt>
                <c:pt idx="369">
                  <c:v>Gourmet Food Discovery &amp; Delivery platform</c:v>
                </c:pt>
                <c:pt idx="370">
                  <c:v>Online Classifieds</c:v>
                </c:pt>
                <c:pt idx="371">
                  <c:v>Hyperlocal Delivery Services</c:v>
                </c:pt>
                <c:pt idx="372">
                  <c:v>Online Curated Holiday package bookings</c:v>
                </c:pt>
                <c:pt idx="373">
                  <c:v>Hyper-Local Ecommerce</c:v>
                </c:pt>
                <c:pt idx="374">
                  <c:v>Online Fashion Video Portal</c:v>
                </c:pt>
                <c:pt idx="375">
                  <c:v>Hyperlocal food &amp; grocery store</c:v>
                </c:pt>
                <c:pt idx="376">
                  <c:v>Healthy Food Manufacturer</c:v>
                </c:pt>
                <c:pt idx="377">
                  <c:v>Hyperlocal Goods marketplace</c:v>
                </c:pt>
                <c:pt idx="378">
                  <c:v>Online Gourmet Food Marketplace</c:v>
                </c:pt>
                <c:pt idx="379">
                  <c:v>Hyperlocal Grocery App</c:v>
                </c:pt>
                <c:pt idx="380">
                  <c:v>Mobile Commerce for Farmers</c:v>
                </c:pt>
                <c:pt idx="381">
                  <c:v>Gourmet Meals Delivery</c:v>
                </c:pt>
                <c:pt idx="382">
                  <c:v>Mobile Fitness Marketplace</c:v>
                </c:pt>
                <c:pt idx="383">
                  <c:v>Hyper-local Grocery Delivery platform</c:v>
                </c:pt>
                <c:pt idx="384">
                  <c:v>Mobile Health Tech</c:v>
                </c:pt>
                <c:pt idx="385">
                  <c:v>Government Test Preparation platform</c:v>
                </c:pt>
                <c:pt idx="386">
                  <c:v>Mobile Messaging Assistant App</c:v>
                </c:pt>
                <c:pt idx="387">
                  <c:v>Hyperlocal healthcare product Delivery Service provider</c:v>
                </c:pt>
                <c:pt idx="388">
                  <c:v>Mobile Point of Sale solutions</c:v>
                </c:pt>
                <c:pt idx="389">
                  <c:v>Hyperlocal Logistics Service</c:v>
                </c:pt>
                <c:pt idx="390">
                  <c:v>mobile-only tasks marketplace</c:v>
                </c:pt>
                <c:pt idx="391">
                  <c:v>Hyperlocal Logistics Service Provider</c:v>
                </c:pt>
                <c:pt idx="392">
                  <c:v>multi-sport program for preschoolers</c:v>
                </c:pt>
                <c:pt idx="393">
                  <c:v>Hyperlocal Maintenance, Repair &amp; Cleaning services</c:v>
                </c:pt>
                <c:pt idx="394">
                  <c:v>Healthcare Consulting platform</c:v>
                </c:pt>
                <c:pt idx="395">
                  <c:v>Hyperlocal Mobile Marketplace</c:v>
                </c:pt>
                <c:pt idx="396">
                  <c:v>Nightlife Discovery Mobile App</c:v>
                </c:pt>
                <c:pt idx="397">
                  <c:v>Hyperlocal Mobile Services Marketplace</c:v>
                </c:pt>
                <c:pt idx="398">
                  <c:v>Off-grid Solar Power</c:v>
                </c:pt>
                <c:pt idx="399">
                  <c:v>Hyperlocal On-Demand Household Services platform</c:v>
                </c:pt>
                <c:pt idx="400">
                  <c:v>On Demand Laundry Service platform</c:v>
                </c:pt>
                <c:pt idx="401">
                  <c:v>Hyperlocal Online Home services provider</c:v>
                </c:pt>
                <c:pt idx="402">
                  <c:v>On-Demand Beauty Service</c:v>
                </c:pt>
                <c:pt idx="403">
                  <c:v>Hyper-local Online Services</c:v>
                </c:pt>
                <c:pt idx="404">
                  <c:v>On-Demand Delivery Logistics</c:v>
                </c:pt>
                <c:pt idx="405">
                  <c:v>hyperlocal online Services platform</c:v>
                </c:pt>
                <c:pt idx="406">
                  <c:v>on-demand home beauty and wellness portal</c:v>
                </c:pt>
                <c:pt idx="407">
                  <c:v>Grey collar Job Board</c:v>
                </c:pt>
                <c:pt idx="408">
                  <c:v>On-demand Maids Service Provider</c:v>
                </c:pt>
                <c:pt idx="409">
                  <c:v>Grocery Delivery platform</c:v>
                </c:pt>
                <c:pt idx="410">
                  <c:v>Online &amp; Mobile classified listings</c:v>
                </c:pt>
                <c:pt idx="411">
                  <c:v>Hyperlocal Shopping App</c:v>
                </c:pt>
                <c:pt idx="412">
                  <c:v>Online Apparels Fashion brand</c:v>
                </c:pt>
                <c:pt idx="413">
                  <c:v>Indian Ethnic Crafts Etailer</c:v>
                </c:pt>
                <c:pt idx="414">
                  <c:v>Healthcare IT Solutions &amp; services</c:v>
                </c:pt>
                <c:pt idx="415">
                  <c:v>Indoor Navigation &amp; Analytics Solutions</c:v>
                </c:pt>
                <c:pt idx="416">
                  <c:v>Online Certification Courses</c:v>
                </c:pt>
                <c:pt idx="417">
                  <c:v>Industrial Supplies B2B ecommerce</c:v>
                </c:pt>
                <c:pt idx="418">
                  <c:v>Online Coffee Delivery platform</c:v>
                </c:pt>
                <c:pt idx="419">
                  <c:v>Industrial Tools Marketplace</c:v>
                </c:pt>
                <c:pt idx="420">
                  <c:v>Online Counselling and psychological support platform</c:v>
                </c:pt>
                <c:pt idx="421">
                  <c:v>Industrial Toons Marketplace</c:v>
                </c:pt>
                <c:pt idx="422">
                  <c:v>Online Ed-Tech Platform</c:v>
                </c:pt>
                <c:pt idx="423">
                  <c:v>Grocery retail Mobile app</c:v>
                </c:pt>
                <c:pt idx="424">
                  <c:v>Healthcare Services Discovery platform</c:v>
                </c:pt>
                <c:pt idx="425">
                  <c:v>Innovative Water Solutions</c:v>
                </c:pt>
                <c:pt idx="426">
                  <c:v>Online Financial Services</c:v>
                </c:pt>
                <c:pt idx="427">
                  <c:v>Gym &amp; Fitness Studios Subscription platform</c:v>
                </c:pt>
                <c:pt idx="428">
                  <c:v>Online Food ordering &amp; delivery</c:v>
                </c:pt>
                <c:pt idx="429">
                  <c:v>Intelligent Data Analytics</c:v>
                </c:pt>
                <c:pt idx="430">
                  <c:v>Online Food-Tech Platform</c:v>
                </c:pt>
                <c:pt idx="431">
                  <c:v>Interactive Educational Games</c:v>
                </c:pt>
                <c:pt idx="432">
                  <c:v>Online Furniture Marketplace</c:v>
                </c:pt>
                <c:pt idx="433">
                  <c:v>Gym Discovery platform</c:v>
                </c:pt>
                <c:pt idx="434">
                  <c:v>Healthy Food Online Community</c:v>
                </c:pt>
                <c:pt idx="435">
                  <c:v>International Hiring Platform</c:v>
                </c:pt>
                <c:pt idx="436">
                  <c:v>Mobile Chat based concierge service</c:v>
                </c:pt>
                <c:pt idx="437">
                  <c:v>Internet Network Infrastructure Services</c:v>
                </c:pt>
                <c:pt idx="438">
                  <c:v>Mobile Commerce Platform</c:v>
                </c:pt>
                <c:pt idx="439">
                  <c:v>Hasbro Toy Manufacturer</c:v>
                </c:pt>
                <c:pt idx="440">
                  <c:v>Mobile Fitness App</c:v>
                </c:pt>
                <c:pt idx="441">
                  <c:v>Intra-City Logistics service</c:v>
                </c:pt>
                <c:pt idx="442">
                  <c:v>Mobile Food Ordering app</c:v>
                </c:pt>
                <c:pt idx="443">
                  <c:v>Investment</c:v>
                </c:pt>
                <c:pt idx="444">
                  <c:v>Mobile Growth Hacking\\nPlatform</c:v>
                </c:pt>
                <c:pt idx="445">
                  <c:v>Investment management platform</c:v>
                </c:pt>
                <c:pt idx="446">
                  <c:v>Mobile Laundry Cleaning Service</c:v>
                </c:pt>
                <c:pt idx="447">
                  <c:v>IoT</c:v>
                </c:pt>
                <c:pt idx="448">
                  <c:v>Mobile Marketing Automation Platform</c:v>
                </c:pt>
                <c:pt idx="449">
                  <c:v>IOT Energy Management Analytics platform</c:v>
                </c:pt>
                <c:pt idx="450">
                  <c:v>Mobile Only Shopping Assistant</c:v>
                </c:pt>
                <c:pt idx="451">
                  <c:v>Fund Raising Platform</c:v>
                </c:pt>
                <c:pt idx="452">
                  <c:v>Mobile Payments App</c:v>
                </c:pt>
                <c:pt idx="453">
                  <c:v>IT / Customer Engagement Consulting</c:v>
                </c:pt>
                <c:pt idx="454">
                  <c:v>Mobile Services Marketplace</c:v>
                </c:pt>
                <c:pt idx="455">
                  <c:v>IT infrastructure &amp; Data Center services</c:v>
                </c:pt>
                <c:pt idx="456">
                  <c:v>Mobile Wallet</c:v>
                </c:pt>
                <c:pt idx="457">
                  <c:v>Job Board</c:v>
                </c:pt>
                <c:pt idx="458">
                  <c:v>Modular Furnishings Marketplace</c:v>
                </c:pt>
                <c:pt idx="459">
                  <c:v>Health and Beauty Services Marketplace</c:v>
                </c:pt>
                <c:pt idx="460">
                  <c:v>Multilingual Test Preparation Platform</c:v>
                </c:pt>
                <c:pt idx="461">
                  <c:v>Kids Tool kit for Innovation platform</c:v>
                </c:pt>
                <c:pt idx="462">
                  <c:v>Music Streaming App</c:v>
                </c:pt>
                <c:pt idx="463">
                  <c:v>Language Learning App</c:v>
                </c:pt>
                <c:pt idx="464">
                  <c:v>Mutual Fund Investing platform</c:v>
                </c:pt>
                <c:pt idx="465">
                  <c:v>Language Localization Cloud platform</c:v>
                </c:pt>
                <c:pt idx="466">
                  <c:v>Nanotechnology</c:v>
                </c:pt>
                <c:pt idx="467">
                  <c:v>Last Mile Delivery Service</c:v>
                </c:pt>
                <c:pt idx="468">
                  <c:v>New Curation Mobile App</c:v>
                </c:pt>
                <c:pt idx="469">
                  <c:v>Last Mile Logistics</c:v>
                </c:pt>
                <c:pt idx="470">
                  <c:v>Non Profit Organization to alleviate poverty</c:v>
                </c:pt>
                <c:pt idx="471">
                  <c:v>fund raising platform for startups</c:v>
                </c:pt>
                <c:pt idx="472">
                  <c:v>Numerical Computing &amp; Data Science Platform</c:v>
                </c:pt>
                <c:pt idx="473">
                  <c:v>Last Minute Hotel Booking App</c:v>
                </c:pt>
                <c:pt idx="474">
                  <c:v>Offline Tea Chain</c:v>
                </c:pt>
                <c:pt idx="475">
                  <c:v>Last Minute Travel Deals mobile marketplace</c:v>
                </c:pt>
                <c:pt idx="476">
                  <c:v>On demand cleaning &amp; fixing services</c:v>
                </c:pt>
                <c:pt idx="477">
                  <c:v>Lifestyle</c:v>
                </c:pt>
                <c:pt idx="478">
                  <c:v>On Demand Laundry Services App</c:v>
                </c:pt>
                <c:pt idx="479">
                  <c:v>Lifestyle Ecommerce Portal</c:v>
                </c:pt>
                <c:pt idx="480">
                  <c:v>On-Demand App based Professional service provider</c:v>
                </c:pt>
                <c:pt idx="481">
                  <c:v>Live video streaming app</c:v>
                </c:pt>
                <c:pt idx="482">
                  <c:v>On-Demand Beauty Services</c:v>
                </c:pt>
                <c:pt idx="483">
                  <c:v>Local Mobile OS</c:v>
                </c:pt>
                <c:pt idx="484">
                  <c:v>On-Demand Car services App</c:v>
                </c:pt>
                <c:pt idx="485">
                  <c:v>Location based engagement &amp; rewards platform</c:v>
                </c:pt>
                <c:pt idx="486">
                  <c:v>on-demand delivery service</c:v>
                </c:pt>
                <c:pt idx="487">
                  <c:v>Location based Nightlife recommendation\\xc2\\xa0 Platform</c:v>
                </c:pt>
                <c:pt idx="488">
                  <c:v>on-demand healthcare marketplace</c:v>
                </c:pt>
                <c:pt idx="489">
                  <c:v>Furniture and appliances rental platform</c:v>
                </c:pt>
                <c:pt idx="490">
                  <c:v>On-Demand Laundry &amp; Dry cleaning App</c:v>
                </c:pt>
                <c:pt idx="491">
                  <c:v>Logistics Automation Platform</c:v>
                </c:pt>
                <c:pt idx="492">
                  <c:v>On-Demand Logistics Service</c:v>
                </c:pt>
                <c:pt idx="493">
                  <c:v>Logistics Intelligence</c:v>
                </c:pt>
                <c:pt idx="494">
                  <c:v>On-demand Service marketplace</c:v>
                </c:pt>
                <c:pt idx="495">
                  <c:v>Logistics service platform</c:v>
                </c:pt>
                <c:pt idx="496">
                  <c:v>OnDemand\\nMobile Handyman Services</c:v>
                </c:pt>
                <c:pt idx="497">
                  <c:v>Logistics Service Provider Marketplace</c:v>
                </c:pt>
                <c:pt idx="498">
                  <c:v>Online &amp; mobile Grocery store</c:v>
                </c:pt>
                <c:pt idx="499">
                  <c:v>Logistics Services Provider</c:v>
                </c:pt>
                <c:pt idx="500">
                  <c:v>Online and TV Shopping Marketplace</c:v>
                </c:pt>
                <c:pt idx="501">
                  <c:v>Logistics Solution Provider</c:v>
                </c:pt>
                <c:pt idx="502">
                  <c:v>Online Art Marketplace</c:v>
                </c:pt>
                <c:pt idx="503">
                  <c:v>Health Mobile App</c:v>
                </c:pt>
                <c:pt idx="504">
                  <c:v>Online Budget Hotel Booking Service</c:v>
                </c:pt>
                <c:pt idx="505">
                  <c:v>Health, Wellness &amp; Beauty Services App</c:v>
                </c:pt>
                <c:pt idx="506">
                  <c:v>Online Bus &amp; Cab ticketing platform</c:v>
                </c:pt>
                <c:pt idx="507">
                  <c:v>Loyalty Programs &amp; Reward Points</c:v>
                </c:pt>
                <c:pt idx="508">
                  <c:v>Online Car Rental Affiliates</c:v>
                </c:pt>
                <c:pt idx="509">
                  <c:v>Luxury Apparel rental</c:v>
                </c:pt>
                <c:pt idx="510">
                  <c:v>Online City &amp; Lifestyle Guide</c:v>
                </c:pt>
                <c:pt idx="511">
                  <c:v>Luxury goods\\xc2\\xa0 Shopping Platform</c:v>
                </c:pt>
                <c:pt idx="512">
                  <c:v>Online Classifieds &amp; Listings</c:v>
                </c:pt>
                <c:pt idx="513">
                  <c:v>Luxury Label</c:v>
                </c:pt>
                <c:pt idx="514">
                  <c:v>Online comparison engine</c:v>
                </c:pt>
                <c:pt idx="515">
                  <c:v>Online Grocers</c:v>
                </c:pt>
                <c:pt idx="516">
                  <c:v>Online content platform for women</c:v>
                </c:pt>
                <c:pt idx="517">
                  <c:v>Online Grocery Store</c:v>
                </c:pt>
                <c:pt idx="518">
                  <c:v>Online Coupon &amp; comparison platform</c:v>
                </c:pt>
                <c:pt idx="519">
                  <c:v>Freight logistics platform</c:v>
                </c:pt>
                <c:pt idx="520">
                  <c:v>Online Diagnostic Tests Marketplace</c:v>
                </c:pt>
                <c:pt idx="521">
                  <c:v>Online home d\\xc3\\xa9cor marketplace</c:v>
                </c:pt>
                <c:pt idx="522">
                  <c:v>Online Education</c:v>
                </c:pt>
                <c:pt idx="523">
                  <c:v>Online Hotel Booking</c:v>
                </c:pt>
                <c:pt idx="524">
                  <c:v>Healthcare Mobile App</c:v>
                </c:pt>
                <c:pt idx="525">
                  <c:v>Online Income Tax Filing platform</c:v>
                </c:pt>
                <c:pt idx="526">
                  <c:v>Online Fashion Aggregator</c:v>
                </c:pt>
                <c:pt idx="527">
                  <c:v>Food-Tech</c:v>
                </c:pt>
                <c:pt idx="528">
                  <c:v>Online Finance lending platform</c:v>
                </c:pt>
                <c:pt idx="529">
                  <c:v>Medical Tech Instruments</c:v>
                </c:pt>
                <c:pt idx="530">
                  <c:v>Online Food Community Platform</c:v>
                </c:pt>
                <c:pt idx="531">
                  <c:v>Micro Finance Platform</c:v>
                </c:pt>
                <c:pt idx="532">
                  <c:v>Online Food Ordering</c:v>
                </c:pt>
                <c:pt idx="533">
                  <c:v>Micro-Brewery</c:v>
                </c:pt>
                <c:pt idx="534">
                  <c:v>Gesture based Mobile Development</c:v>
                </c:pt>
                <c:pt idx="535">
                  <c:v>Mobile accessories online store</c:v>
                </c:pt>
                <c:pt idx="536">
                  <c:v>Online Food Ordering Marketplace</c:v>
                </c:pt>
                <c:pt idx="537">
                  <c:v>Mobile Advertising platform</c:v>
                </c:pt>
                <c:pt idx="538">
                  <c:v>Online Freight Services Aggregator</c:v>
                </c:pt>
                <c:pt idx="539">
                  <c:v>Mobile App based Loan disbursement platform</c:v>
                </c:pt>
                <c:pt idx="540">
                  <c:v>Online Furniture ecommerce</c:v>
                </c:pt>
                <c:pt idx="541">
                  <c:v>Mobile App Development</c:v>
                </c:pt>
                <c:pt idx="542">
                  <c:v>Online Furniture, Home Appliances Rental Platform</c:v>
                </c:pt>
                <c:pt idx="543">
                  <c:v>Mobile App testing platform</c:v>
                </c:pt>
                <c:pt idx="544">
                  <c:v>Online Grocer</c:v>
                </c:pt>
                <c:pt idx="545">
                  <c:v>Mobile Application Developer</c:v>
                </c:pt>
                <c:pt idx="546">
                  <c:v>Mobile based PoS solution</c:v>
                </c:pt>
                <c:pt idx="547">
                  <c:v>Luxury Rental Homes</c:v>
                </c:pt>
                <c:pt idx="548">
                  <c:v>Online Health &amp; Wellness platform</c:v>
                </c:pt>
                <c:pt idx="549">
                  <c:v>Machine Learning Platform</c:v>
                </c:pt>
                <c:pt idx="550">
                  <c:v>Online Home D\\xc3\\xa9cor</c:v>
                </c:pt>
                <c:pt idx="551">
                  <c:v>Marketing / Advertising Automation platform</c:v>
                </c:pt>
                <c:pt idx="552">
                  <c:v>Online Homeopathy Clinic</c:v>
                </c:pt>
                <c:pt idx="553">
                  <c:v>Marketplace App for Bangkok</c:v>
                </c:pt>
                <c:pt idx="554">
                  <c:v>Online Identity Verification Services platform</c:v>
                </c:pt>
                <c:pt idx="555">
                  <c:v>Material Collection &amp; Recycling</c:v>
                </c:pt>
                <c:pt idx="556">
                  <c:v>Online Insurance Aggregator</c:v>
                </c:pt>
                <c:pt idx="557">
                  <c:v>Media</c:v>
                </c:pt>
                <c:pt idx="558">
                  <c:v>Medical Consultation &amp; Doctor appointment booking platform</c:v>
                </c:pt>
                <c:pt idx="559">
                  <c:v>Digital Marketing automation solution</c:v>
                </c:pt>
                <c:pt idx="560">
                  <c:v>Exam Preparation Platform</c:v>
                </c:pt>
                <c:pt idx="561">
                  <c:v>anonymous bulletin board app</c:v>
                </c:pt>
                <c:pt idx="562">
                  <c:v>Automation</c:v>
                </c:pt>
                <c:pt idx="563">
                  <c:v>Auto Insurance Online platform</c:v>
                </c:pt>
                <c:pt idx="564">
                  <c:v>Accounting</c:v>
                </c:pt>
                <c:pt idx="565">
                  <c:v>E-Commerce &amp; M-Commerce platform</c:v>
                </c:pt>
                <c:pt idx="566">
                  <c:v>Automotive</c:v>
                </c:pt>
                <c:pt idx="567">
                  <c:v>End-to-End Lending platform</c:v>
                </c:pt>
                <c:pt idx="568">
                  <c:v>Automotive Services platform</c:v>
                </c:pt>
                <c:pt idx="569">
                  <c:v>Financial Markets Software</c:v>
                </c:pt>
                <c:pt idx="570">
                  <c:v>Autorickshaw Aggregator &amp; Booking platform</c:v>
                </c:pt>
                <c:pt idx="571">
                  <c:v>Device Repair Svcs</c:v>
                </c:pt>
                <c:pt idx="572">
                  <c:v>Activity Based Social Network</c:v>
                </c:pt>
                <c:pt idx="573">
                  <c:v>Doctors Network Mobile App</c:v>
                </c:pt>
                <c:pt idx="574">
                  <c:v>B2B eCommerce Marketplace</c:v>
                </c:pt>
                <c:pt idx="575">
                  <c:v>Ecommerce Marketplace</c:v>
                </c:pt>
                <c:pt idx="576">
                  <c:v>B2B logistics delivery platform</c:v>
                </c:pt>
                <c:pt idx="577">
                  <c:v>Efficient Energy Management platform</c:v>
                </c:pt>
                <c:pt idx="578">
                  <c:v>B2B Marketing</c:v>
                </c:pt>
                <c:pt idx="579">
                  <c:v>Enterprise Marketing Automation platform</c:v>
                </c:pt>
                <c:pt idx="580">
                  <c:v>B2B marketplace for industrial goods</c:v>
                </c:pt>
                <c:pt idx="581">
                  <c:v>Fashion ECommerce</c:v>
                </c:pt>
                <c:pt idx="582">
                  <c:v>B2B Merchandize platform</c:v>
                </c:pt>
                <c:pt idx="583">
                  <c:v>FinTech Startup Incubation platform</c:v>
                </c:pt>
                <c:pt idx="584">
                  <c:v>B2B Mobile Auction Marketplace</c:v>
                </c:pt>
                <c:pt idx="585">
                  <c:v>Dental Clinic chain</c:v>
                </c:pt>
                <c:pt idx="586">
                  <c:v>B2B Platform</c:v>
                </c:pt>
                <c:pt idx="587">
                  <c:v>Digital Analytics Platform</c:v>
                </c:pt>
                <c:pt idx="588">
                  <c:v>B2B-focused foodtech startup</c:v>
                </c:pt>
                <c:pt idx="589">
                  <c:v>Digital Media publishing platform</c:v>
                </c:pt>
                <c:pt idx="590">
                  <c:v>B2C Messaging App</c:v>
                </c:pt>
                <c:pt idx="591">
                  <c:v>Easy Business Loans platform</c:v>
                </c:pt>
                <c:pt idx="592">
                  <c:v>Banking Analytics Platform</c:v>
                </c:pt>
                <c:pt idx="593">
                  <c:v>Ecommerce Discount &amp; Cashback coupons platform</c:v>
                </c:pt>
                <c:pt idx="594">
                  <c:v>Beauty &amp; Lifestyle Mobile Marketplace</c:v>
                </c:pt>
                <c:pt idx="595">
                  <c:v>eCommerce Product Search Engine</c:v>
                </c:pt>
                <c:pt idx="596">
                  <c:v>Beauty &amp; Lifestyle platform</c:v>
                </c:pt>
                <c:pt idx="597">
                  <c:v>Education Content etailer</c:v>
                </c:pt>
                <c:pt idx="598">
                  <c:v>Beauty &amp; Wellness Mobile App</c:v>
                </c:pt>
                <c:pt idx="599">
                  <c:v>App based Bus Pooling Services</c:v>
                </c:pt>
                <c:pt idx="600">
                  <c:v>Beauty &amp; Wellness Products e-tailer</c:v>
                </c:pt>
                <c:pt idx="601">
                  <c:v>Energy saving solutions provider</c:v>
                </c:pt>
                <c:pt idx="602">
                  <c:v>Beauty &amp; Wellness Services Marketplace</c:v>
                </c:pt>
                <c:pt idx="603">
                  <c:v>Ethnic Product eCommerce</c:v>
                </c:pt>
                <c:pt idx="604">
                  <c:v>Beauty and Wellness Marketplace</c:v>
                </c:pt>
                <c:pt idx="605">
                  <c:v>F&amp;B sector Mobile Payment platform</c:v>
                </c:pt>
                <c:pt idx="606">
                  <c:v>Advertising &amp; Marketing Community Networking platform</c:v>
                </c:pt>
                <c:pt idx="607">
                  <c:v>Fast food Chain Franchisee</c:v>
                </c:pt>
                <c:pt idx="608">
                  <c:v>Beauty services Mobile Marketplace</c:v>
                </c:pt>
                <c:pt idx="609">
                  <c:v>Architectural Design &amp; Consulting</c:v>
                </c:pt>
                <c:pt idx="610">
                  <c:v>Bespoke Merchandize Marketplace</c:v>
                </c:pt>
                <c:pt idx="611">
                  <c:v>Artificial Intelligence platform</c:v>
                </c:pt>
                <c:pt idx="612">
                  <c:v>BFSI</c:v>
                </c:pt>
                <c:pt idx="613">
                  <c:v>Automated Storage &amp; Warehousing Solution</c:v>
                </c:pt>
                <c:pt idx="614">
                  <c:v>Advertising, Marketing</c:v>
                </c:pt>
                <c:pt idx="615">
                  <c:v>Designer Merchandize Marketplace</c:v>
                </c:pt>
                <c:pt idx="616">
                  <c:v>Big Data &amp; Analytics Services</c:v>
                </c:pt>
                <c:pt idx="617">
                  <c:v>Digital &amp; Physical Publishing platform</c:v>
                </c:pt>
                <c:pt idx="618">
                  <c:v>Big Data &amp; predictive Analysis Platform</c:v>
                </c:pt>
                <c:pt idx="619">
                  <c:v>Digital Healthcare</c:v>
                </c:pt>
                <c:pt idx="620">
                  <c:v>Big Data Analytics Platform</c:v>
                </c:pt>
                <c:pt idx="621">
                  <c:v>AI</c:v>
                </c:pt>
                <c:pt idx="622">
                  <c:v>Big Data Management Platform</c:v>
                </c:pt>
                <c:pt idx="623">
                  <c:v>Doctor Appointment booking app</c:v>
                </c:pt>
                <c:pt idx="624">
                  <c:v>Bike Rental Platform</c:v>
                </c:pt>
                <c:pt idx="625">
                  <c:v>Domestic Help Aggregation platform</c:v>
                </c:pt>
                <c:pt idx="626">
                  <c:v>Bike, Appliances Renting marketplace</c:v>
                </c:pt>
                <c:pt idx="627">
                  <c:v>Algorithmic Match Making Platform</c:v>
                </c:pt>
                <c:pt idx="628">
                  <c:v>Brain Games Platform</c:v>
                </c:pt>
                <c:pt idx="629">
                  <c:v>ECommerce Data Analytics Platform</c:v>
                </c:pt>
                <c:pt idx="630">
                  <c:v>Brand Licensing Startup</c:v>
                </c:pt>
                <c:pt idx="631">
                  <c:v>ECommerce Logistics provider</c:v>
                </c:pt>
                <c:pt idx="632">
                  <c:v>Branded Budget Hotel Marketplace</c:v>
                </c:pt>
                <c:pt idx="633">
                  <c:v>ECommerce platform solutions</c:v>
                </c:pt>
                <c:pt idx="634">
                  <c:v>Branded Food products online sales</c:v>
                </c:pt>
                <c:pt idx="635">
                  <c:v>eCommerce returns etailer</c:v>
                </c:pt>
                <c:pt idx="636">
                  <c:v>Budget Accommodation aggregator</c:v>
                </c:pt>
                <c:pt idx="637">
                  <c:v>Ed-Tech Platform</c:v>
                </c:pt>
                <c:pt idx="638">
                  <c:v>Budget Accommodation Platform</c:v>
                </c:pt>
                <c:pt idx="639">
                  <c:v>Education Marketplace</c:v>
                </c:pt>
                <c:pt idx="640">
                  <c:v>Budget Hotel Accommodation</c:v>
                </c:pt>
                <c:pt idx="641">
                  <c:v>E-Learning Service Provider</c:v>
                </c:pt>
                <c:pt idx="642">
                  <c:v>Budget Hotel accommodation brand</c:v>
                </c:pt>
                <c:pt idx="643">
                  <c:v>Employee OnBoarding &amp; Orientation platform</c:v>
                </c:pt>
                <c:pt idx="644">
                  <c:v>Budget Hotels Aggregator</c:v>
                </c:pt>
                <c:pt idx="645">
                  <c:v>Energy</c:v>
                </c:pt>
                <c:pt idx="646">
                  <c:v>Bus Aggregation and rental mobile app</c:v>
                </c:pt>
                <c:pt idx="647">
                  <c:v>engineering services company</c:v>
                </c:pt>
                <c:pt idx="648">
                  <c:v>Business and IT consulting</c:v>
                </c:pt>
                <c:pt idx="649">
                  <c:v>E-Tech</c:v>
                </c:pt>
                <c:pt idx="650">
                  <c:v>Business intelligence &amp; Analytics</c:v>
                </c:pt>
                <c:pt idx="651">
                  <c:v>Event Ticketing platform</c:v>
                </c:pt>
                <c:pt idx="652">
                  <c:v>Business IT Intelligence Services</c:v>
                </c:pt>
                <c:pt idx="653">
                  <c:v>Express local delivery platform</c:v>
                </c:pt>
                <c:pt idx="654">
                  <c:v>Business Messaging App</c:v>
                </c:pt>
                <c:pt idx="655">
                  <c:v>Fashion and Apparel</c:v>
                </c:pt>
                <c:pt idx="656">
                  <c:v>Cab Aggregator</c:v>
                </c:pt>
                <c:pt idx="657">
                  <c:v>Fashion jewelry and accessories e-tailer</c:v>
                </c:pt>
                <c:pt idx="658">
                  <c:v>Cab Booking app platform</c:v>
                </c:pt>
                <c:pt idx="659">
                  <c:v>App security\\xc2\\xa0 testing platform</c:v>
                </c:pt>
                <c:pt idx="660">
                  <c:v>Aerospace</c:v>
                </c:pt>
                <c:pt idx="661">
                  <c:v>Financial Services Platform</c:v>
                </c:pt>
                <c:pt idx="662">
                  <c:v>Cab search Comparison &amp; Booking platform</c:v>
                </c:pt>
                <c:pt idx="663">
                  <c:v>Artificial Intelligence</c:v>
                </c:pt>
                <c:pt idx="664">
                  <c:v>Cab Sharing service Mobile app</c:v>
                </c:pt>
                <c:pt idx="665">
                  <c:v>Fitness Tracking Management Solutions</c:v>
                </c:pt>
                <c:pt idx="666">
                  <c:v>Affordable Education</c:v>
                </c:pt>
                <c:pt idx="667">
                  <c:v>Asset Financing platform</c:v>
                </c:pt>
                <c:pt idx="668">
                  <c:v>Car Aggregator &amp; Retail Mobile App</c:v>
                </c:pt>
                <c:pt idx="669">
                  <c:v>Food Customer analytics platform</c:v>
                </c:pt>
                <c:pt idx="670">
                  <c:v>Car Maintenance &amp; Management mobile app</c:v>
                </c:pt>
                <c:pt idx="671">
                  <c:v>Delivery &amp; Logistics Service provider</c:v>
                </c:pt>
                <c:pt idx="672">
                  <c:v>Career Community for Women</c:v>
                </c:pt>
                <c:pt idx="673">
                  <c:v>Designer fashion Jewellery Marketplace</c:v>
                </c:pt>
                <c:pt idx="674">
                  <c:v>Career Development</c:v>
                </c:pt>
                <c:pt idx="675">
                  <c:v>Developer Portfolio Showcase platform</c:v>
                </c:pt>
                <c:pt idx="676">
                  <c:v>Casual Dating App</c:v>
                </c:pt>
                <c:pt idx="677">
                  <c:v>Diagnostic Labs aggregator platform</c:v>
                </c:pt>
                <c:pt idx="678">
                  <c:v>Celebrity Fashion Brand</c:v>
                </c:pt>
                <c:pt idx="679">
                  <c:v>Agtech</c:v>
                </c:pt>
                <c:pt idx="680">
                  <c:v>character merchandize sales platform</c:v>
                </c:pt>
                <c:pt idx="681">
                  <c:v>Digital Coupons, Deal &amp; Cashback aggregator app</c:v>
                </c:pt>
                <c:pt idx="682">
                  <c:v>Chat based personal Assistant App</c:v>
                </c:pt>
                <c:pt idx="683">
                  <c:v>Digital Intelligent learning platform</c:v>
                </c:pt>
                <c:pt idx="684">
                  <c:v>Chinese food delivery</c:v>
                </c:pt>
                <c:pt idx="685">
                  <c:v>Digital Marketing Services</c:v>
                </c:pt>
                <c:pt idx="686">
                  <c:v>Citizens Engagement Platform</c:v>
                </c:pt>
                <c:pt idx="687">
                  <c:v>Digital Media Platform</c:v>
                </c:pt>
                <c:pt idx="688">
                  <c:v>Clean Tech</c:v>
                </c:pt>
                <c:pt idx="689">
                  <c:v>Digital Signal processing platform</c:v>
                </c:pt>
                <c:pt idx="690">
                  <c:v>Clean-tech</c:v>
                </c:pt>
                <c:pt idx="691">
                  <c:v>Doctor consultancy Mobile App</c:v>
                </c:pt>
                <c:pt idx="692">
                  <c:v>Clinical Genomics Provider</c:v>
                </c:pt>
                <c:pt idx="693">
                  <c:v>Document Digitization platform</c:v>
                </c:pt>
                <c:pt idx="694">
                  <c:v>Cloud Based Collaboration platform</c:v>
                </c:pt>
                <c:pt idx="695">
                  <c:v>Early Cancer Detection Solutions</c:v>
                </c:pt>
                <c:pt idx="696">
                  <c:v>Cloud Based Hotel Sales Platform</c:v>
                </c:pt>
                <c:pt idx="697">
                  <c:v>eCommece</c:v>
                </c:pt>
                <c:pt idx="698">
                  <c:v>Cloud Data Integration Platform</c:v>
                </c:pt>
                <c:pt idx="699">
                  <c:v>Alternate Mobile Monetization platform</c:v>
                </c:pt>
                <c:pt idx="700">
                  <c:v>Cloud Enterprise Mobility Platform</c:v>
                </c:pt>
                <c:pt idx="701">
                  <c:v>ECommerce Brands\\xe2\\x80\\x99 Full Service Agency</c:v>
                </c:pt>
                <c:pt idx="702">
                  <c:v>Cloud Enterprise Software</c:v>
                </c:pt>
                <c:pt idx="703">
                  <c:v>Ecommerce Delivery locker services</c:v>
                </c:pt>
                <c:pt idx="704">
                  <c:v>Cloud software solutions</c:v>
                </c:pt>
                <c:pt idx="705">
                  <c:v>Ecommerce Logistics</c:v>
                </c:pt>
                <c:pt idx="706">
                  <c:v>Cloud-based Hotel Booking Platform</c:v>
                </c:pt>
                <c:pt idx="707">
                  <c:v>Ecommerce Marketing Software Platform</c:v>
                </c:pt>
                <c:pt idx="708">
                  <c:v>Clud based Learning platform</c:v>
                </c:pt>
                <c:pt idx="709">
                  <c:v>eCommerce platform</c:v>
                </c:pt>
                <c:pt idx="710">
                  <c:v>Community Driven News/Views Platform</c:v>
                </c:pt>
                <c:pt idx="711">
                  <c:v>Ecommerce Product recommendation platform</c:v>
                </c:pt>
                <c:pt idx="712">
                  <c:v>Competitive exam learning platform</c:v>
                </c:pt>
                <c:pt idx="713">
                  <c:v>ecommerce related software product platform</c:v>
                </c:pt>
                <c:pt idx="714">
                  <c:v>Compliance</c:v>
                </c:pt>
                <c:pt idx="715">
                  <c:v>ECommerce Website Creation SAAS platform</c:v>
                </c:pt>
                <c:pt idx="716">
                  <c:v>Affordable Hotel Booking Online</c:v>
                </c:pt>
                <c:pt idx="717">
                  <c:v>API Workflow platform</c:v>
                </c:pt>
                <c:pt idx="718">
                  <c:v>Consumer Interne</c:v>
                </c:pt>
                <c:pt idx="719">
                  <c:v>App Analytics platform</c:v>
                </c:pt>
                <c:pt idx="720">
                  <c:v>affordable Personal Healthcare Products</c:v>
                </c:pt>
                <c:pt idx="721">
                  <c:v>Education Content Provider</c:v>
                </c:pt>
                <c:pt idx="722">
                  <c:v>Consumer lending marketplace</c:v>
                </c:pt>
                <c:pt idx="723">
                  <c:v>Educational Board Games</c:v>
                </c:pt>
                <c:pt idx="724">
                  <c:v>Consumer Portal</c:v>
                </c:pt>
                <c:pt idx="725">
                  <c:v>eLearning platform</c:v>
                </c:pt>
                <c:pt idx="726">
                  <c:v>Consumer Technology</c:v>
                </c:pt>
                <c:pt idx="727">
                  <c:v>Electric Bike Manufacturers</c:v>
                </c:pt>
                <c:pt idx="728">
                  <c:v>Content Discovery &amp; reward points platform</c:v>
                </c:pt>
                <c:pt idx="729">
                  <c:v>Electronic Goods recycling service</c:v>
                </c:pt>
                <c:pt idx="730">
                  <c:v>Content Management Software Solutions</c:v>
                </c:pt>
                <c:pt idx="731">
                  <c:v>End to End reverse logistics Solution platform</c:v>
                </c:pt>
                <c:pt idx="732">
                  <c:v>Content-based Subscription eCommerce platform</c:v>
                </c:pt>
                <c:pt idx="733">
                  <c:v>End-to-end Logistics platform</c:v>
                </c:pt>
                <c:pt idx="734">
                  <c:v>conversational commerce mobile app</c:v>
                </c:pt>
                <c:pt idx="735">
                  <c:v>Energy &amp; Environment Online Marketplace</c:v>
                </c:pt>
                <c:pt idx="736">
                  <c:v>Corporate Wellness App</c:v>
                </c:pt>
                <c:pt idx="737">
                  <c:v>Engineering Innovations</c:v>
                </c:pt>
                <c:pt idx="738">
                  <c:v>Coupon Aggregator Platform</c:v>
                </c:pt>
                <c:pt idx="739">
                  <c:v>Enterprise Communication Platform</c:v>
                </c:pt>
                <c:pt idx="740">
                  <c:v>coupons and cashback aggregator app</c:v>
                </c:pt>
                <c:pt idx="741">
                  <c:v>Entertainment</c:v>
                </c:pt>
                <c:pt idx="742">
                  <c:v>Credit Card Fraud protection solutions</c:v>
                </c:pt>
                <c:pt idx="743">
                  <c:v>Ethnic Beverages manufacturer</c:v>
                </c:pt>
                <c:pt idx="744">
                  <c:v>Credit Management Services</c:v>
                </c:pt>
                <c:pt idx="745">
                  <c:v>Ethnic/ Traditional Fashion Store</c:v>
                </c:pt>
                <c:pt idx="746">
                  <c:v>Cricket Management Mobile Game</c:v>
                </c:pt>
                <c:pt idx="747">
                  <c:v>Event Venue Booking Platform</c:v>
                </c:pt>
                <c:pt idx="748">
                  <c:v>CRM / Analytics platform</c:v>
                </c:pt>
                <c:pt idx="749">
                  <c:v>Exclusive Platform for Doctors &amp; Healthcare professionals</c:v>
                </c:pt>
                <c:pt idx="750">
                  <c:v>Cross-channel CRM platform</c:v>
                </c:pt>
                <c:pt idx="751">
                  <c:v>extra curricular activities marketplace app</c:v>
                </c:pt>
                <c:pt idx="752">
                  <c:v>Cross-device retargeting platform</c:v>
                </c:pt>
                <c:pt idx="753">
                  <c:v>Fashion</c:v>
                </c:pt>
                <c:pt idx="754">
                  <c:v>Food Discovery &amp; Delivery Mobile app</c:v>
                </c:pt>
                <c:pt idx="755">
                  <c:v>App based Fitness coaching</c:v>
                </c:pt>
                <c:pt idx="756">
                  <c:v>Food discovery &amp; table booking app</c:v>
                </c:pt>
                <c:pt idx="757">
                  <c:v>Fashion Ecommerce store</c:v>
                </c:pt>
                <c:pt idx="758">
                  <c:v>Food Logistics &amp; Delivery</c:v>
                </c:pt>
                <c:pt idx="759">
                  <c:v>Fashion Search &amp; Review Platform</c:v>
                </c:pt>
                <c:pt idx="760">
                  <c:v>Food Subscription platform</c:v>
                </c:pt>
                <c:pt idx="761">
                  <c:v>Fiinance</c:v>
                </c:pt>
                <c:pt idx="762">
                  <c:v>360-degree view creating platform</c:v>
                </c:pt>
                <c:pt idx="763">
                  <c:v>Financial Inclusion platform</c:v>
                </c:pt>
                <c:pt idx="764">
                  <c:v>Custom Merchandize platform</c:v>
                </c:pt>
                <c:pt idx="765">
                  <c:v>Financial Products lead generation platform</c:v>
                </c:pt>
                <c:pt idx="766">
                  <c:v>Agriculture</c:v>
                </c:pt>
                <c:pt idx="767">
                  <c:v>Financial Services Portal</c:v>
                </c:pt>
                <c:pt idx="768">
                  <c:v>Customer Service</c:v>
                </c:pt>
                <c:pt idx="769">
                  <c:v>Fine Dining Restaurant Chain</c:v>
                </c:pt>
                <c:pt idx="770">
                  <c:v>Customer Service Platform</c:v>
                </c:pt>
                <c:pt idx="771">
                  <c:v>Artificial Intelligence Ecommerce Chatbot</c:v>
                </c:pt>
                <c:pt idx="772">
                  <c:v>Dairy Based Product Manufacturer</c:v>
                </c:pt>
                <c:pt idx="773">
                  <c:v>Fitness Marketplace</c:v>
                </c:pt>
                <c:pt idx="774">
                  <c:v>Data Analytics Platform</c:v>
                </c:pt>
                <c:pt idx="775">
                  <c:v>Flat rental Mobile App</c:v>
                </c:pt>
                <c:pt idx="776">
                  <c:v>Data Center Software platform</c:v>
                </c:pt>
                <c:pt idx="777">
                  <c:v>Artist / Designer Marketplace</c:v>
                </c:pt>
                <c:pt idx="778">
                  <c:v>Data Driven Publishing platform</c:v>
                </c:pt>
                <c:pt idx="779">
                  <c:v>3D Printer Manufacturer</c:v>
                </c:pt>
                <c:pt idx="780">
                  <c:v>Data Driven recruitment recommendation</c:v>
                </c:pt>
                <c:pt idx="781">
                  <c:v>Auto Rickshaw based Logistics</c:v>
                </c:pt>
                <c:pt idx="782">
                  <c:v>Data Science &amp; UX design Learning platform</c:v>
                </c:pt>
                <c:pt idx="783">
                  <c:v>Auto Rickshaw Based Services</c:v>
                </c:pt>
                <c:pt idx="784">
                  <c:v>Deep Learning Cloud Algorithms</c:v>
                </c:pt>
                <c:pt idx="785">
                  <c:v>Deep-Tech</c:v>
                </c:pt>
                <c:pt idx="786">
                  <c:v>Food Discovery App</c:v>
                </c:pt>
                <c:pt idx="787">
                  <c:v>Crowdsourced Delivery platform</c:v>
                </c:pt>
                <c:pt idx="788">
                  <c:v>Food Ordering &amp; Delivery App</c:v>
                </c:pt>
                <c:pt idx="789">
                  <c:v>Curated Freelancer Marketplace</c:v>
                </c:pt>
                <c:pt idx="790">
                  <c:v>Food Tech</c:v>
                </c:pt>
                <c:pt idx="791">
                  <c:v>Custom Furniture Marketplace</c:v>
                </c:pt>
                <c:pt idx="792">
                  <c:v>Custom Made furniture e-tailer</c:v>
                </c:pt>
              </c:strCache>
            </c:strRef>
          </c:cat>
          <c:val>
            <c:numRef>
              <c:f>'Industry Share'!$B$4:$B$797</c:f>
              <c:numCache>
                <c:formatCode>General</c:formatCode>
                <c:ptCount val="793"/>
                <c:pt idx="0">
                  <c:v>938</c:v>
                </c:pt>
                <c:pt idx="1">
                  <c:v>478</c:v>
                </c:pt>
                <c:pt idx="2">
                  <c:v>258</c:v>
                </c:pt>
                <c:pt idx="3">
                  <c:v>169</c:v>
                </c:pt>
                <c:pt idx="4">
                  <c:v>71</c:v>
                </c:pt>
                <c:pt idx="5">
                  <c:v>61</c:v>
                </c:pt>
                <c:pt idx="6">
                  <c:v>40</c:v>
                </c:pt>
                <c:pt idx="7">
                  <c:v>32</c:v>
                </c:pt>
                <c:pt idx="8">
                  <c:v>23</c:v>
                </c:pt>
                <c:pt idx="9">
                  <c:v>23</c:v>
                </c:pt>
                <c:pt idx="10">
                  <c:v>15</c:v>
                </c:pt>
                <c:pt idx="11">
                  <c:v>10</c:v>
                </c:pt>
                <c:pt idx="12">
                  <c:v>8</c:v>
                </c:pt>
                <c:pt idx="13">
                  <c:v>6</c:v>
                </c:pt>
                <c:pt idx="14">
                  <c:v>6</c:v>
                </c:pt>
                <c:pt idx="15">
                  <c:v>6</c:v>
                </c:pt>
                <c:pt idx="16">
                  <c:v>6</c:v>
                </c:pt>
                <c:pt idx="17">
                  <c:v>6</c:v>
                </c:pt>
                <c:pt idx="18">
                  <c:v>5</c:v>
                </c:pt>
                <c:pt idx="19">
                  <c:v>5</c:v>
                </c:pt>
                <c:pt idx="20">
                  <c:v>4</c:v>
                </c:pt>
                <c:pt idx="21">
                  <c:v>4</c:v>
                </c:pt>
                <c:pt idx="22">
                  <c:v>4</c:v>
                </c:pt>
                <c:pt idx="23">
                  <c:v>4</c:v>
                </c:pt>
                <c:pt idx="24">
                  <c:v>4</c:v>
                </c:pt>
                <c:pt idx="25">
                  <c:v>4</c:v>
                </c:pt>
                <c:pt idx="26">
                  <c:v>4</c:v>
                </c:pt>
                <c:pt idx="27">
                  <c:v>3</c:v>
                </c:pt>
                <c:pt idx="28">
                  <c:v>3</c:v>
                </c:pt>
                <c:pt idx="29">
                  <c:v>3</c:v>
                </c:pt>
                <c:pt idx="30">
                  <c:v>3</c:v>
                </c:pt>
                <c:pt idx="31">
                  <c:v>3</c:v>
                </c:pt>
                <c:pt idx="32">
                  <c:v>3</c:v>
                </c:pt>
                <c:pt idx="33">
                  <c:v>3</c:v>
                </c:pt>
                <c:pt idx="34">
                  <c:v>3</c:v>
                </c:pt>
                <c:pt idx="35">
                  <c:v>3</c:v>
                </c:pt>
                <c:pt idx="36">
                  <c:v>2</c:v>
                </c:pt>
                <c:pt idx="37">
                  <c:v>2</c:v>
                </c:pt>
                <c:pt idx="38">
                  <c:v>2</c:v>
                </c:pt>
                <c:pt idx="39">
                  <c:v>2</c:v>
                </c:pt>
                <c:pt idx="40">
                  <c:v>2</c:v>
                </c:pt>
                <c:pt idx="41">
                  <c:v>2</c:v>
                </c:pt>
                <c:pt idx="42">
                  <c:v>2</c:v>
                </c:pt>
                <c:pt idx="43">
                  <c:v>2</c:v>
                </c:pt>
                <c:pt idx="44">
                  <c:v>2</c:v>
                </c:pt>
                <c:pt idx="45">
                  <c:v>2</c:v>
                </c:pt>
                <c:pt idx="46">
                  <c:v>2</c:v>
                </c:pt>
                <c:pt idx="47">
                  <c:v>2</c:v>
                </c:pt>
                <c:pt idx="48">
                  <c:v>2</c:v>
                </c:pt>
                <c:pt idx="49">
                  <c:v>2</c:v>
                </c:pt>
                <c:pt idx="50">
                  <c:v>2</c:v>
                </c:pt>
                <c:pt idx="51">
                  <c:v>2</c:v>
                </c:pt>
                <c:pt idx="52">
                  <c:v>2</c:v>
                </c:pt>
                <c:pt idx="53">
                  <c:v>2</c:v>
                </c:pt>
                <c:pt idx="54">
                  <c:v>2</c:v>
                </c:pt>
                <c:pt idx="55">
                  <c:v>2</c:v>
                </c:pt>
                <c:pt idx="56">
                  <c:v>2</c:v>
                </c:pt>
                <c:pt idx="57">
                  <c:v>2</c:v>
                </c:pt>
                <c:pt idx="58">
                  <c:v>2</c:v>
                </c:pt>
                <c:pt idx="59">
                  <c:v>2</c:v>
                </c:pt>
                <c:pt idx="60">
                  <c:v>2</c:v>
                </c:pt>
                <c:pt idx="61">
                  <c:v>2</c:v>
                </c:pt>
                <c:pt idx="62">
                  <c:v>2</c:v>
                </c:pt>
                <c:pt idx="63">
                  <c:v>2</c:v>
                </c:pt>
                <c:pt idx="64">
                  <c:v>2</c:v>
                </c:pt>
                <c:pt idx="65">
                  <c:v>2</c:v>
                </c:pt>
                <c:pt idx="66">
                  <c:v>2</c:v>
                </c:pt>
                <c:pt idx="67">
                  <c:v>2</c:v>
                </c:pt>
                <c:pt idx="68">
                  <c:v>2</c:v>
                </c:pt>
                <c:pt idx="69">
                  <c:v>2</c:v>
                </c:pt>
                <c:pt idx="70">
                  <c:v>2</c:v>
                </c:pt>
                <c:pt idx="71">
                  <c:v>2</c:v>
                </c:pt>
                <c:pt idx="72">
                  <c:v>2</c:v>
                </c:pt>
                <c:pt idx="73">
                  <c:v>2</c:v>
                </c:pt>
                <c:pt idx="74">
                  <c:v>2</c:v>
                </c:pt>
                <c:pt idx="75">
                  <c:v>2</c:v>
                </c:pt>
                <c:pt idx="76">
                  <c:v>2</c:v>
                </c:pt>
                <c:pt idx="77">
                  <c:v>2</c:v>
                </c:pt>
                <c:pt idx="78">
                  <c:v>2</c:v>
                </c:pt>
                <c:pt idx="79">
                  <c:v>2</c:v>
                </c:pt>
                <c:pt idx="80">
                  <c:v>2</c:v>
                </c:pt>
                <c:pt idx="81">
                  <c:v>2</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1</c:v>
                </c:pt>
                <c:pt idx="119">
                  <c:v>1</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1</c:v>
                </c:pt>
                <c:pt idx="157">
                  <c:v>1</c:v>
                </c:pt>
                <c:pt idx="158">
                  <c:v>1</c:v>
                </c:pt>
                <c:pt idx="159">
                  <c:v>1</c:v>
                </c:pt>
                <c:pt idx="160">
                  <c:v>1</c:v>
                </c:pt>
                <c:pt idx="161">
                  <c:v>1</c:v>
                </c:pt>
                <c:pt idx="162">
                  <c:v>1</c:v>
                </c:pt>
                <c:pt idx="163">
                  <c:v>1</c:v>
                </c:pt>
                <c:pt idx="164">
                  <c:v>1</c:v>
                </c:pt>
                <c:pt idx="165">
                  <c:v>1</c:v>
                </c:pt>
                <c:pt idx="166">
                  <c:v>1</c:v>
                </c:pt>
                <c:pt idx="167">
                  <c:v>1</c:v>
                </c:pt>
                <c:pt idx="168">
                  <c:v>1</c:v>
                </c:pt>
                <c:pt idx="169">
                  <c:v>1</c:v>
                </c:pt>
                <c:pt idx="170">
                  <c:v>1</c:v>
                </c:pt>
                <c:pt idx="171">
                  <c:v>1</c:v>
                </c:pt>
                <c:pt idx="172">
                  <c:v>1</c:v>
                </c:pt>
                <c:pt idx="173">
                  <c:v>1</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pt idx="202">
                  <c:v>1</c:v>
                </c:pt>
                <c:pt idx="203">
                  <c:v>1</c:v>
                </c:pt>
                <c:pt idx="204">
                  <c:v>1</c:v>
                </c:pt>
                <c:pt idx="205">
                  <c:v>1</c:v>
                </c:pt>
                <c:pt idx="206">
                  <c:v>1</c:v>
                </c:pt>
                <c:pt idx="207">
                  <c:v>1</c:v>
                </c:pt>
                <c:pt idx="208">
                  <c:v>1</c:v>
                </c:pt>
                <c:pt idx="209">
                  <c:v>1</c:v>
                </c:pt>
                <c:pt idx="210">
                  <c:v>1</c:v>
                </c:pt>
                <c:pt idx="211">
                  <c:v>1</c:v>
                </c:pt>
                <c:pt idx="212">
                  <c:v>1</c:v>
                </c:pt>
                <c:pt idx="213">
                  <c:v>1</c:v>
                </c:pt>
                <c:pt idx="214">
                  <c:v>1</c:v>
                </c:pt>
                <c:pt idx="215">
                  <c:v>1</c:v>
                </c:pt>
                <c:pt idx="216">
                  <c:v>1</c:v>
                </c:pt>
                <c:pt idx="217">
                  <c:v>1</c:v>
                </c:pt>
                <c:pt idx="218">
                  <c:v>1</c:v>
                </c:pt>
                <c:pt idx="219">
                  <c:v>1</c:v>
                </c:pt>
                <c:pt idx="220">
                  <c:v>1</c:v>
                </c:pt>
                <c:pt idx="221">
                  <c:v>1</c:v>
                </c:pt>
                <c:pt idx="222">
                  <c:v>1</c:v>
                </c:pt>
                <c:pt idx="223">
                  <c:v>1</c:v>
                </c:pt>
                <c:pt idx="224">
                  <c:v>1</c:v>
                </c:pt>
                <c:pt idx="225">
                  <c:v>1</c:v>
                </c:pt>
                <c:pt idx="226">
                  <c:v>1</c:v>
                </c:pt>
                <c:pt idx="227">
                  <c:v>1</c:v>
                </c:pt>
                <c:pt idx="228">
                  <c:v>1</c:v>
                </c:pt>
                <c:pt idx="229">
                  <c:v>1</c:v>
                </c:pt>
                <c:pt idx="230">
                  <c:v>1</c:v>
                </c:pt>
                <c:pt idx="231">
                  <c:v>1</c:v>
                </c:pt>
                <c:pt idx="232">
                  <c:v>1</c:v>
                </c:pt>
                <c:pt idx="233">
                  <c:v>1</c:v>
                </c:pt>
                <c:pt idx="234">
                  <c:v>1</c:v>
                </c:pt>
                <c:pt idx="235">
                  <c:v>1</c:v>
                </c:pt>
                <c:pt idx="236">
                  <c:v>1</c:v>
                </c:pt>
                <c:pt idx="237">
                  <c:v>1</c:v>
                </c:pt>
                <c:pt idx="238">
                  <c:v>1</c:v>
                </c:pt>
                <c:pt idx="239">
                  <c:v>1</c:v>
                </c:pt>
                <c:pt idx="240">
                  <c:v>1</c:v>
                </c:pt>
                <c:pt idx="241">
                  <c:v>1</c:v>
                </c:pt>
                <c:pt idx="242">
                  <c:v>1</c:v>
                </c:pt>
                <c:pt idx="243">
                  <c:v>1</c:v>
                </c:pt>
                <c:pt idx="244">
                  <c:v>1</c:v>
                </c:pt>
                <c:pt idx="245">
                  <c:v>1</c:v>
                </c:pt>
                <c:pt idx="246">
                  <c:v>1</c:v>
                </c:pt>
                <c:pt idx="247">
                  <c:v>1</c:v>
                </c:pt>
                <c:pt idx="248">
                  <c:v>1</c:v>
                </c:pt>
                <c:pt idx="249">
                  <c:v>1</c:v>
                </c:pt>
                <c:pt idx="250">
                  <c:v>1</c:v>
                </c:pt>
                <c:pt idx="251">
                  <c:v>1</c:v>
                </c:pt>
                <c:pt idx="252">
                  <c:v>1</c:v>
                </c:pt>
                <c:pt idx="253">
                  <c:v>1</c:v>
                </c:pt>
                <c:pt idx="254">
                  <c:v>1</c:v>
                </c:pt>
                <c:pt idx="255">
                  <c:v>1</c:v>
                </c:pt>
                <c:pt idx="256">
                  <c:v>1</c:v>
                </c:pt>
                <c:pt idx="257">
                  <c:v>1</c:v>
                </c:pt>
                <c:pt idx="258">
                  <c:v>1</c:v>
                </c:pt>
                <c:pt idx="259">
                  <c:v>1</c:v>
                </c:pt>
                <c:pt idx="260">
                  <c:v>1</c:v>
                </c:pt>
                <c:pt idx="261">
                  <c:v>1</c:v>
                </c:pt>
                <c:pt idx="262">
                  <c:v>1</c:v>
                </c:pt>
                <c:pt idx="263">
                  <c:v>1</c:v>
                </c:pt>
                <c:pt idx="264">
                  <c:v>1</c:v>
                </c:pt>
                <c:pt idx="265">
                  <c:v>1</c:v>
                </c:pt>
                <c:pt idx="266">
                  <c:v>1</c:v>
                </c:pt>
                <c:pt idx="267">
                  <c:v>1</c:v>
                </c:pt>
                <c:pt idx="268">
                  <c:v>1</c:v>
                </c:pt>
                <c:pt idx="269">
                  <c:v>1</c:v>
                </c:pt>
                <c:pt idx="270">
                  <c:v>1</c:v>
                </c:pt>
                <c:pt idx="271">
                  <c:v>1</c:v>
                </c:pt>
                <c:pt idx="272">
                  <c:v>1</c:v>
                </c:pt>
                <c:pt idx="273">
                  <c:v>1</c:v>
                </c:pt>
                <c:pt idx="274">
                  <c:v>1</c:v>
                </c:pt>
                <c:pt idx="275">
                  <c:v>1</c:v>
                </c:pt>
                <c:pt idx="276">
                  <c:v>1</c:v>
                </c:pt>
                <c:pt idx="277">
                  <c:v>1</c:v>
                </c:pt>
                <c:pt idx="278">
                  <c:v>1</c:v>
                </c:pt>
                <c:pt idx="279">
                  <c:v>1</c:v>
                </c:pt>
                <c:pt idx="280">
                  <c:v>1</c:v>
                </c:pt>
                <c:pt idx="281">
                  <c:v>1</c:v>
                </c:pt>
                <c:pt idx="282">
                  <c:v>1</c:v>
                </c:pt>
                <c:pt idx="283">
                  <c:v>1</c:v>
                </c:pt>
                <c:pt idx="284">
                  <c:v>1</c:v>
                </c:pt>
                <c:pt idx="285">
                  <c:v>1</c:v>
                </c:pt>
                <c:pt idx="286">
                  <c:v>1</c:v>
                </c:pt>
                <c:pt idx="287">
                  <c:v>1</c:v>
                </c:pt>
                <c:pt idx="288">
                  <c:v>1</c:v>
                </c:pt>
                <c:pt idx="289">
                  <c:v>1</c:v>
                </c:pt>
                <c:pt idx="290">
                  <c:v>1</c:v>
                </c:pt>
                <c:pt idx="291">
                  <c:v>1</c:v>
                </c:pt>
                <c:pt idx="292">
                  <c:v>1</c:v>
                </c:pt>
                <c:pt idx="293">
                  <c:v>1</c:v>
                </c:pt>
                <c:pt idx="294">
                  <c:v>1</c:v>
                </c:pt>
                <c:pt idx="295">
                  <c:v>1</c:v>
                </c:pt>
                <c:pt idx="296">
                  <c:v>1</c:v>
                </c:pt>
                <c:pt idx="297">
                  <c:v>1</c:v>
                </c:pt>
                <c:pt idx="298">
                  <c:v>1</c:v>
                </c:pt>
                <c:pt idx="299">
                  <c:v>1</c:v>
                </c:pt>
                <c:pt idx="300">
                  <c:v>1</c:v>
                </c:pt>
                <c:pt idx="301">
                  <c:v>1</c:v>
                </c:pt>
                <c:pt idx="302">
                  <c:v>1</c:v>
                </c:pt>
                <c:pt idx="303">
                  <c:v>1</c:v>
                </c:pt>
                <c:pt idx="304">
                  <c:v>1</c:v>
                </c:pt>
                <c:pt idx="305">
                  <c:v>1</c:v>
                </c:pt>
                <c:pt idx="306">
                  <c:v>1</c:v>
                </c:pt>
                <c:pt idx="307">
                  <c:v>1</c:v>
                </c:pt>
                <c:pt idx="308">
                  <c:v>1</c:v>
                </c:pt>
                <c:pt idx="309">
                  <c:v>1</c:v>
                </c:pt>
                <c:pt idx="310">
                  <c:v>1</c:v>
                </c:pt>
                <c:pt idx="311">
                  <c:v>1</c:v>
                </c:pt>
                <c:pt idx="312">
                  <c:v>1</c:v>
                </c:pt>
                <c:pt idx="313">
                  <c:v>1</c:v>
                </c:pt>
                <c:pt idx="314">
                  <c:v>1</c:v>
                </c:pt>
                <c:pt idx="315">
                  <c:v>1</c:v>
                </c:pt>
                <c:pt idx="316">
                  <c:v>1</c:v>
                </c:pt>
                <c:pt idx="317">
                  <c:v>1</c:v>
                </c:pt>
                <c:pt idx="318">
                  <c:v>1</c:v>
                </c:pt>
                <c:pt idx="319">
                  <c:v>1</c:v>
                </c:pt>
                <c:pt idx="320">
                  <c:v>1</c:v>
                </c:pt>
                <c:pt idx="321">
                  <c:v>1</c:v>
                </c:pt>
                <c:pt idx="322">
                  <c:v>1</c:v>
                </c:pt>
                <c:pt idx="323">
                  <c:v>1</c:v>
                </c:pt>
                <c:pt idx="324">
                  <c:v>1</c:v>
                </c:pt>
                <c:pt idx="325">
                  <c:v>1</c:v>
                </c:pt>
                <c:pt idx="326">
                  <c:v>1</c:v>
                </c:pt>
                <c:pt idx="327">
                  <c:v>1</c:v>
                </c:pt>
                <c:pt idx="328">
                  <c:v>1</c:v>
                </c:pt>
                <c:pt idx="329">
                  <c:v>1</c:v>
                </c:pt>
                <c:pt idx="330">
                  <c:v>1</c:v>
                </c:pt>
                <c:pt idx="331">
                  <c:v>1</c:v>
                </c:pt>
                <c:pt idx="332">
                  <c:v>1</c:v>
                </c:pt>
                <c:pt idx="333">
                  <c:v>1</c:v>
                </c:pt>
                <c:pt idx="334">
                  <c:v>1</c:v>
                </c:pt>
                <c:pt idx="335">
                  <c:v>1</c:v>
                </c:pt>
                <c:pt idx="336">
                  <c:v>1</c:v>
                </c:pt>
                <c:pt idx="337">
                  <c:v>1</c:v>
                </c:pt>
                <c:pt idx="338">
                  <c:v>1</c:v>
                </c:pt>
                <c:pt idx="339">
                  <c:v>1</c:v>
                </c:pt>
                <c:pt idx="340">
                  <c:v>1</c:v>
                </c:pt>
                <c:pt idx="341">
                  <c:v>1</c:v>
                </c:pt>
                <c:pt idx="342">
                  <c:v>1</c:v>
                </c:pt>
                <c:pt idx="343">
                  <c:v>1</c:v>
                </c:pt>
                <c:pt idx="344">
                  <c:v>1</c:v>
                </c:pt>
                <c:pt idx="345">
                  <c:v>1</c:v>
                </c:pt>
                <c:pt idx="346">
                  <c:v>1</c:v>
                </c:pt>
                <c:pt idx="347">
                  <c:v>1</c:v>
                </c:pt>
                <c:pt idx="348">
                  <c:v>1</c:v>
                </c:pt>
                <c:pt idx="349">
                  <c:v>1</c:v>
                </c:pt>
                <c:pt idx="350">
                  <c:v>1</c:v>
                </c:pt>
                <c:pt idx="351">
                  <c:v>1</c:v>
                </c:pt>
                <c:pt idx="352">
                  <c:v>1</c:v>
                </c:pt>
                <c:pt idx="353">
                  <c:v>1</c:v>
                </c:pt>
                <c:pt idx="354">
                  <c:v>1</c:v>
                </c:pt>
                <c:pt idx="355">
                  <c:v>1</c:v>
                </c:pt>
                <c:pt idx="356">
                  <c:v>1</c:v>
                </c:pt>
                <c:pt idx="357">
                  <c:v>1</c:v>
                </c:pt>
                <c:pt idx="358">
                  <c:v>1</c:v>
                </c:pt>
                <c:pt idx="359">
                  <c:v>1</c:v>
                </c:pt>
                <c:pt idx="360">
                  <c:v>1</c:v>
                </c:pt>
                <c:pt idx="361">
                  <c:v>1</c:v>
                </c:pt>
                <c:pt idx="362">
                  <c:v>1</c:v>
                </c:pt>
                <c:pt idx="363">
                  <c:v>1</c:v>
                </c:pt>
                <c:pt idx="364">
                  <c:v>1</c:v>
                </c:pt>
                <c:pt idx="365">
                  <c:v>1</c:v>
                </c:pt>
                <c:pt idx="366">
                  <c:v>1</c:v>
                </c:pt>
                <c:pt idx="367">
                  <c:v>1</c:v>
                </c:pt>
                <c:pt idx="368">
                  <c:v>1</c:v>
                </c:pt>
                <c:pt idx="369">
                  <c:v>1</c:v>
                </c:pt>
                <c:pt idx="370">
                  <c:v>1</c:v>
                </c:pt>
                <c:pt idx="371">
                  <c:v>1</c:v>
                </c:pt>
                <c:pt idx="372">
                  <c:v>1</c:v>
                </c:pt>
                <c:pt idx="373">
                  <c:v>1</c:v>
                </c:pt>
                <c:pt idx="374">
                  <c:v>1</c:v>
                </c:pt>
                <c:pt idx="375">
                  <c:v>1</c:v>
                </c:pt>
                <c:pt idx="376">
                  <c:v>1</c:v>
                </c:pt>
                <c:pt idx="377">
                  <c:v>1</c:v>
                </c:pt>
                <c:pt idx="378">
                  <c:v>1</c:v>
                </c:pt>
                <c:pt idx="379">
                  <c:v>1</c:v>
                </c:pt>
                <c:pt idx="380">
                  <c:v>1</c:v>
                </c:pt>
                <c:pt idx="381">
                  <c:v>1</c:v>
                </c:pt>
                <c:pt idx="382">
                  <c:v>1</c:v>
                </c:pt>
                <c:pt idx="383">
                  <c:v>1</c:v>
                </c:pt>
                <c:pt idx="384">
                  <c:v>1</c:v>
                </c:pt>
                <c:pt idx="385">
                  <c:v>1</c:v>
                </c:pt>
                <c:pt idx="386">
                  <c:v>1</c:v>
                </c:pt>
                <c:pt idx="387">
                  <c:v>1</c:v>
                </c:pt>
                <c:pt idx="388">
                  <c:v>1</c:v>
                </c:pt>
                <c:pt idx="389">
                  <c:v>1</c:v>
                </c:pt>
                <c:pt idx="390">
                  <c:v>1</c:v>
                </c:pt>
                <c:pt idx="391">
                  <c:v>1</c:v>
                </c:pt>
                <c:pt idx="392">
                  <c:v>1</c:v>
                </c:pt>
                <c:pt idx="393">
                  <c:v>1</c:v>
                </c:pt>
                <c:pt idx="394">
                  <c:v>1</c:v>
                </c:pt>
                <c:pt idx="395">
                  <c:v>1</c:v>
                </c:pt>
                <c:pt idx="396">
                  <c:v>1</c:v>
                </c:pt>
                <c:pt idx="397">
                  <c:v>1</c:v>
                </c:pt>
                <c:pt idx="398">
                  <c:v>1</c:v>
                </c:pt>
                <c:pt idx="399">
                  <c:v>1</c:v>
                </c:pt>
                <c:pt idx="400">
                  <c:v>1</c:v>
                </c:pt>
                <c:pt idx="401">
                  <c:v>1</c:v>
                </c:pt>
                <c:pt idx="402">
                  <c:v>1</c:v>
                </c:pt>
                <c:pt idx="403">
                  <c:v>1</c:v>
                </c:pt>
                <c:pt idx="404">
                  <c:v>1</c:v>
                </c:pt>
                <c:pt idx="405">
                  <c:v>1</c:v>
                </c:pt>
                <c:pt idx="406">
                  <c:v>1</c:v>
                </c:pt>
                <c:pt idx="407">
                  <c:v>1</c:v>
                </c:pt>
                <c:pt idx="408">
                  <c:v>1</c:v>
                </c:pt>
                <c:pt idx="409">
                  <c:v>1</c:v>
                </c:pt>
                <c:pt idx="410">
                  <c:v>1</c:v>
                </c:pt>
                <c:pt idx="411">
                  <c:v>1</c:v>
                </c:pt>
                <c:pt idx="412">
                  <c:v>1</c:v>
                </c:pt>
                <c:pt idx="413">
                  <c:v>1</c:v>
                </c:pt>
                <c:pt idx="414">
                  <c:v>1</c:v>
                </c:pt>
                <c:pt idx="415">
                  <c:v>1</c:v>
                </c:pt>
                <c:pt idx="416">
                  <c:v>1</c:v>
                </c:pt>
                <c:pt idx="417">
                  <c:v>1</c:v>
                </c:pt>
                <c:pt idx="418">
                  <c:v>1</c:v>
                </c:pt>
                <c:pt idx="419">
                  <c:v>1</c:v>
                </c:pt>
                <c:pt idx="420">
                  <c:v>1</c:v>
                </c:pt>
                <c:pt idx="421">
                  <c:v>1</c:v>
                </c:pt>
                <c:pt idx="422">
                  <c:v>1</c:v>
                </c:pt>
                <c:pt idx="423">
                  <c:v>1</c:v>
                </c:pt>
                <c:pt idx="424">
                  <c:v>1</c:v>
                </c:pt>
                <c:pt idx="425">
                  <c:v>1</c:v>
                </c:pt>
                <c:pt idx="426">
                  <c:v>1</c:v>
                </c:pt>
                <c:pt idx="427">
                  <c:v>1</c:v>
                </c:pt>
                <c:pt idx="428">
                  <c:v>1</c:v>
                </c:pt>
                <c:pt idx="429">
                  <c:v>1</c:v>
                </c:pt>
                <c:pt idx="430">
                  <c:v>1</c:v>
                </c:pt>
                <c:pt idx="431">
                  <c:v>1</c:v>
                </c:pt>
                <c:pt idx="432">
                  <c:v>1</c:v>
                </c:pt>
                <c:pt idx="433">
                  <c:v>1</c:v>
                </c:pt>
                <c:pt idx="434">
                  <c:v>1</c:v>
                </c:pt>
                <c:pt idx="435">
                  <c:v>1</c:v>
                </c:pt>
                <c:pt idx="436">
                  <c:v>1</c:v>
                </c:pt>
                <c:pt idx="437">
                  <c:v>1</c:v>
                </c:pt>
                <c:pt idx="438">
                  <c:v>1</c:v>
                </c:pt>
                <c:pt idx="439">
                  <c:v>1</c:v>
                </c:pt>
                <c:pt idx="440">
                  <c:v>1</c:v>
                </c:pt>
                <c:pt idx="441">
                  <c:v>1</c:v>
                </c:pt>
                <c:pt idx="442">
                  <c:v>1</c:v>
                </c:pt>
                <c:pt idx="443">
                  <c:v>1</c:v>
                </c:pt>
                <c:pt idx="444">
                  <c:v>1</c:v>
                </c:pt>
                <c:pt idx="445">
                  <c:v>1</c:v>
                </c:pt>
                <c:pt idx="446">
                  <c:v>1</c:v>
                </c:pt>
                <c:pt idx="447">
                  <c:v>1</c:v>
                </c:pt>
                <c:pt idx="448">
                  <c:v>1</c:v>
                </c:pt>
                <c:pt idx="449">
                  <c:v>1</c:v>
                </c:pt>
                <c:pt idx="450">
                  <c:v>1</c:v>
                </c:pt>
                <c:pt idx="451">
                  <c:v>1</c:v>
                </c:pt>
                <c:pt idx="452">
                  <c:v>1</c:v>
                </c:pt>
                <c:pt idx="453">
                  <c:v>1</c:v>
                </c:pt>
                <c:pt idx="454">
                  <c:v>1</c:v>
                </c:pt>
                <c:pt idx="455">
                  <c:v>1</c:v>
                </c:pt>
                <c:pt idx="456">
                  <c:v>1</c:v>
                </c:pt>
                <c:pt idx="457">
                  <c:v>1</c:v>
                </c:pt>
                <c:pt idx="458">
                  <c:v>1</c:v>
                </c:pt>
                <c:pt idx="459">
                  <c:v>1</c:v>
                </c:pt>
                <c:pt idx="460">
                  <c:v>1</c:v>
                </c:pt>
                <c:pt idx="461">
                  <c:v>1</c:v>
                </c:pt>
                <c:pt idx="462">
                  <c:v>1</c:v>
                </c:pt>
                <c:pt idx="463">
                  <c:v>1</c:v>
                </c:pt>
                <c:pt idx="464">
                  <c:v>1</c:v>
                </c:pt>
                <c:pt idx="465">
                  <c:v>1</c:v>
                </c:pt>
                <c:pt idx="466">
                  <c:v>1</c:v>
                </c:pt>
                <c:pt idx="467">
                  <c:v>1</c:v>
                </c:pt>
                <c:pt idx="468">
                  <c:v>1</c:v>
                </c:pt>
                <c:pt idx="469">
                  <c:v>1</c:v>
                </c:pt>
                <c:pt idx="470">
                  <c:v>1</c:v>
                </c:pt>
                <c:pt idx="471">
                  <c:v>1</c:v>
                </c:pt>
                <c:pt idx="472">
                  <c:v>1</c:v>
                </c:pt>
                <c:pt idx="473">
                  <c:v>1</c:v>
                </c:pt>
                <c:pt idx="474">
                  <c:v>1</c:v>
                </c:pt>
                <c:pt idx="475">
                  <c:v>1</c:v>
                </c:pt>
                <c:pt idx="476">
                  <c:v>1</c:v>
                </c:pt>
                <c:pt idx="477">
                  <c:v>1</c:v>
                </c:pt>
                <c:pt idx="478">
                  <c:v>1</c:v>
                </c:pt>
                <c:pt idx="479">
                  <c:v>1</c:v>
                </c:pt>
                <c:pt idx="480">
                  <c:v>1</c:v>
                </c:pt>
                <c:pt idx="481">
                  <c:v>1</c:v>
                </c:pt>
                <c:pt idx="482">
                  <c:v>1</c:v>
                </c:pt>
                <c:pt idx="483">
                  <c:v>1</c:v>
                </c:pt>
                <c:pt idx="484">
                  <c:v>1</c:v>
                </c:pt>
                <c:pt idx="485">
                  <c:v>1</c:v>
                </c:pt>
                <c:pt idx="486">
                  <c:v>1</c:v>
                </c:pt>
                <c:pt idx="487">
                  <c:v>1</c:v>
                </c:pt>
                <c:pt idx="488">
                  <c:v>1</c:v>
                </c:pt>
                <c:pt idx="489">
                  <c:v>1</c:v>
                </c:pt>
                <c:pt idx="490">
                  <c:v>1</c:v>
                </c:pt>
                <c:pt idx="491">
                  <c:v>1</c:v>
                </c:pt>
                <c:pt idx="492">
                  <c:v>1</c:v>
                </c:pt>
                <c:pt idx="493">
                  <c:v>1</c:v>
                </c:pt>
                <c:pt idx="494">
                  <c:v>1</c:v>
                </c:pt>
                <c:pt idx="495">
                  <c:v>1</c:v>
                </c:pt>
                <c:pt idx="496">
                  <c:v>1</c:v>
                </c:pt>
                <c:pt idx="497">
                  <c:v>1</c:v>
                </c:pt>
                <c:pt idx="498">
                  <c:v>1</c:v>
                </c:pt>
                <c:pt idx="499">
                  <c:v>1</c:v>
                </c:pt>
                <c:pt idx="500">
                  <c:v>1</c:v>
                </c:pt>
                <c:pt idx="501">
                  <c:v>1</c:v>
                </c:pt>
                <c:pt idx="502">
                  <c:v>1</c:v>
                </c:pt>
                <c:pt idx="503">
                  <c:v>1</c:v>
                </c:pt>
                <c:pt idx="504">
                  <c:v>1</c:v>
                </c:pt>
                <c:pt idx="505">
                  <c:v>1</c:v>
                </c:pt>
                <c:pt idx="506">
                  <c:v>1</c:v>
                </c:pt>
                <c:pt idx="507">
                  <c:v>1</c:v>
                </c:pt>
                <c:pt idx="508">
                  <c:v>1</c:v>
                </c:pt>
                <c:pt idx="509">
                  <c:v>1</c:v>
                </c:pt>
                <c:pt idx="510">
                  <c:v>1</c:v>
                </c:pt>
                <c:pt idx="511">
                  <c:v>1</c:v>
                </c:pt>
                <c:pt idx="512">
                  <c:v>1</c:v>
                </c:pt>
                <c:pt idx="513">
                  <c:v>1</c:v>
                </c:pt>
                <c:pt idx="514">
                  <c:v>1</c:v>
                </c:pt>
                <c:pt idx="515">
                  <c:v>1</c:v>
                </c:pt>
                <c:pt idx="516">
                  <c:v>1</c:v>
                </c:pt>
                <c:pt idx="517">
                  <c:v>1</c:v>
                </c:pt>
                <c:pt idx="518">
                  <c:v>1</c:v>
                </c:pt>
                <c:pt idx="519">
                  <c:v>1</c:v>
                </c:pt>
                <c:pt idx="520">
                  <c:v>1</c:v>
                </c:pt>
                <c:pt idx="521">
                  <c:v>1</c:v>
                </c:pt>
                <c:pt idx="522">
                  <c:v>1</c:v>
                </c:pt>
                <c:pt idx="523">
                  <c:v>1</c:v>
                </c:pt>
                <c:pt idx="524">
                  <c:v>1</c:v>
                </c:pt>
                <c:pt idx="525">
                  <c:v>1</c:v>
                </c:pt>
                <c:pt idx="526">
                  <c:v>1</c:v>
                </c:pt>
                <c:pt idx="527">
                  <c:v>1</c:v>
                </c:pt>
                <c:pt idx="528">
                  <c:v>1</c:v>
                </c:pt>
                <c:pt idx="529">
                  <c:v>1</c:v>
                </c:pt>
                <c:pt idx="530">
                  <c:v>1</c:v>
                </c:pt>
                <c:pt idx="531">
                  <c:v>1</c:v>
                </c:pt>
                <c:pt idx="532">
                  <c:v>1</c:v>
                </c:pt>
                <c:pt idx="533">
                  <c:v>1</c:v>
                </c:pt>
                <c:pt idx="534">
                  <c:v>1</c:v>
                </c:pt>
                <c:pt idx="535">
                  <c:v>1</c:v>
                </c:pt>
                <c:pt idx="536">
                  <c:v>1</c:v>
                </c:pt>
                <c:pt idx="537">
                  <c:v>1</c:v>
                </c:pt>
                <c:pt idx="538">
                  <c:v>1</c:v>
                </c:pt>
                <c:pt idx="539">
                  <c:v>1</c:v>
                </c:pt>
                <c:pt idx="540">
                  <c:v>1</c:v>
                </c:pt>
                <c:pt idx="541">
                  <c:v>1</c:v>
                </c:pt>
                <c:pt idx="542">
                  <c:v>1</c:v>
                </c:pt>
                <c:pt idx="543">
                  <c:v>1</c:v>
                </c:pt>
                <c:pt idx="544">
                  <c:v>1</c:v>
                </c:pt>
                <c:pt idx="545">
                  <c:v>1</c:v>
                </c:pt>
                <c:pt idx="546">
                  <c:v>1</c:v>
                </c:pt>
                <c:pt idx="547">
                  <c:v>1</c:v>
                </c:pt>
                <c:pt idx="548">
                  <c:v>1</c:v>
                </c:pt>
                <c:pt idx="549">
                  <c:v>1</c:v>
                </c:pt>
                <c:pt idx="550">
                  <c:v>1</c:v>
                </c:pt>
                <c:pt idx="551">
                  <c:v>1</c:v>
                </c:pt>
                <c:pt idx="552">
                  <c:v>1</c:v>
                </c:pt>
                <c:pt idx="553">
                  <c:v>1</c:v>
                </c:pt>
                <c:pt idx="554">
                  <c:v>1</c:v>
                </c:pt>
                <c:pt idx="555">
                  <c:v>1</c:v>
                </c:pt>
                <c:pt idx="556">
                  <c:v>1</c:v>
                </c:pt>
                <c:pt idx="557">
                  <c:v>1</c:v>
                </c:pt>
                <c:pt idx="558">
                  <c:v>1</c:v>
                </c:pt>
                <c:pt idx="559">
                  <c:v>1</c:v>
                </c:pt>
                <c:pt idx="560">
                  <c:v>1</c:v>
                </c:pt>
                <c:pt idx="561">
                  <c:v>1</c:v>
                </c:pt>
                <c:pt idx="562">
                  <c:v>1</c:v>
                </c:pt>
                <c:pt idx="563">
                  <c:v>1</c:v>
                </c:pt>
                <c:pt idx="564">
                  <c:v>1</c:v>
                </c:pt>
                <c:pt idx="565">
                  <c:v>1</c:v>
                </c:pt>
                <c:pt idx="566">
                  <c:v>1</c:v>
                </c:pt>
                <c:pt idx="567">
                  <c:v>1</c:v>
                </c:pt>
                <c:pt idx="568">
                  <c:v>1</c:v>
                </c:pt>
                <c:pt idx="569">
                  <c:v>1</c:v>
                </c:pt>
                <c:pt idx="570">
                  <c:v>1</c:v>
                </c:pt>
                <c:pt idx="571">
                  <c:v>1</c:v>
                </c:pt>
                <c:pt idx="572">
                  <c:v>1</c:v>
                </c:pt>
                <c:pt idx="573">
                  <c:v>1</c:v>
                </c:pt>
                <c:pt idx="574">
                  <c:v>1</c:v>
                </c:pt>
                <c:pt idx="575">
                  <c:v>1</c:v>
                </c:pt>
                <c:pt idx="576">
                  <c:v>1</c:v>
                </c:pt>
                <c:pt idx="577">
                  <c:v>1</c:v>
                </c:pt>
                <c:pt idx="578">
                  <c:v>1</c:v>
                </c:pt>
                <c:pt idx="579">
                  <c:v>1</c:v>
                </c:pt>
                <c:pt idx="580">
                  <c:v>1</c:v>
                </c:pt>
                <c:pt idx="581">
                  <c:v>1</c:v>
                </c:pt>
                <c:pt idx="582">
                  <c:v>1</c:v>
                </c:pt>
                <c:pt idx="583">
                  <c:v>1</c:v>
                </c:pt>
                <c:pt idx="584">
                  <c:v>1</c:v>
                </c:pt>
                <c:pt idx="585">
                  <c:v>1</c:v>
                </c:pt>
                <c:pt idx="586">
                  <c:v>1</c:v>
                </c:pt>
                <c:pt idx="587">
                  <c:v>1</c:v>
                </c:pt>
                <c:pt idx="588">
                  <c:v>1</c:v>
                </c:pt>
                <c:pt idx="589">
                  <c:v>1</c:v>
                </c:pt>
                <c:pt idx="590">
                  <c:v>1</c:v>
                </c:pt>
                <c:pt idx="591">
                  <c:v>1</c:v>
                </c:pt>
                <c:pt idx="592">
                  <c:v>1</c:v>
                </c:pt>
                <c:pt idx="593">
                  <c:v>1</c:v>
                </c:pt>
                <c:pt idx="594">
                  <c:v>1</c:v>
                </c:pt>
                <c:pt idx="595">
                  <c:v>1</c:v>
                </c:pt>
                <c:pt idx="596">
                  <c:v>1</c:v>
                </c:pt>
                <c:pt idx="597">
                  <c:v>1</c:v>
                </c:pt>
                <c:pt idx="598">
                  <c:v>1</c:v>
                </c:pt>
                <c:pt idx="599">
                  <c:v>1</c:v>
                </c:pt>
                <c:pt idx="600">
                  <c:v>1</c:v>
                </c:pt>
                <c:pt idx="601">
                  <c:v>1</c:v>
                </c:pt>
                <c:pt idx="602">
                  <c:v>1</c:v>
                </c:pt>
                <c:pt idx="603">
                  <c:v>1</c:v>
                </c:pt>
                <c:pt idx="604">
                  <c:v>1</c:v>
                </c:pt>
                <c:pt idx="605">
                  <c:v>1</c:v>
                </c:pt>
                <c:pt idx="606">
                  <c:v>1</c:v>
                </c:pt>
                <c:pt idx="607">
                  <c:v>1</c:v>
                </c:pt>
                <c:pt idx="608">
                  <c:v>1</c:v>
                </c:pt>
                <c:pt idx="609">
                  <c:v>1</c:v>
                </c:pt>
                <c:pt idx="610">
                  <c:v>1</c:v>
                </c:pt>
                <c:pt idx="611">
                  <c:v>1</c:v>
                </c:pt>
                <c:pt idx="612">
                  <c:v>1</c:v>
                </c:pt>
                <c:pt idx="613">
                  <c:v>1</c:v>
                </c:pt>
                <c:pt idx="614">
                  <c:v>1</c:v>
                </c:pt>
                <c:pt idx="615">
                  <c:v>1</c:v>
                </c:pt>
                <c:pt idx="616">
                  <c:v>1</c:v>
                </c:pt>
                <c:pt idx="617">
                  <c:v>1</c:v>
                </c:pt>
                <c:pt idx="618">
                  <c:v>1</c:v>
                </c:pt>
                <c:pt idx="619">
                  <c:v>1</c:v>
                </c:pt>
                <c:pt idx="620">
                  <c:v>1</c:v>
                </c:pt>
                <c:pt idx="621">
                  <c:v>1</c:v>
                </c:pt>
                <c:pt idx="622">
                  <c:v>1</c:v>
                </c:pt>
                <c:pt idx="623">
                  <c:v>1</c:v>
                </c:pt>
                <c:pt idx="624">
                  <c:v>1</c:v>
                </c:pt>
                <c:pt idx="625">
                  <c:v>1</c:v>
                </c:pt>
                <c:pt idx="626">
                  <c:v>1</c:v>
                </c:pt>
                <c:pt idx="627">
                  <c:v>1</c:v>
                </c:pt>
                <c:pt idx="628">
                  <c:v>1</c:v>
                </c:pt>
                <c:pt idx="629">
                  <c:v>1</c:v>
                </c:pt>
                <c:pt idx="630">
                  <c:v>1</c:v>
                </c:pt>
                <c:pt idx="631">
                  <c:v>1</c:v>
                </c:pt>
                <c:pt idx="632">
                  <c:v>1</c:v>
                </c:pt>
                <c:pt idx="633">
                  <c:v>1</c:v>
                </c:pt>
                <c:pt idx="634">
                  <c:v>1</c:v>
                </c:pt>
                <c:pt idx="635">
                  <c:v>1</c:v>
                </c:pt>
                <c:pt idx="636">
                  <c:v>1</c:v>
                </c:pt>
                <c:pt idx="637">
                  <c:v>1</c:v>
                </c:pt>
                <c:pt idx="638">
                  <c:v>1</c:v>
                </c:pt>
                <c:pt idx="639">
                  <c:v>1</c:v>
                </c:pt>
                <c:pt idx="640">
                  <c:v>1</c:v>
                </c:pt>
                <c:pt idx="641">
                  <c:v>1</c:v>
                </c:pt>
                <c:pt idx="642">
                  <c:v>1</c:v>
                </c:pt>
                <c:pt idx="643">
                  <c:v>1</c:v>
                </c:pt>
                <c:pt idx="644">
                  <c:v>1</c:v>
                </c:pt>
                <c:pt idx="645">
                  <c:v>1</c:v>
                </c:pt>
                <c:pt idx="646">
                  <c:v>1</c:v>
                </c:pt>
                <c:pt idx="647">
                  <c:v>1</c:v>
                </c:pt>
                <c:pt idx="648">
                  <c:v>1</c:v>
                </c:pt>
                <c:pt idx="649">
                  <c:v>1</c:v>
                </c:pt>
                <c:pt idx="650">
                  <c:v>1</c:v>
                </c:pt>
                <c:pt idx="651">
                  <c:v>1</c:v>
                </c:pt>
                <c:pt idx="652">
                  <c:v>1</c:v>
                </c:pt>
                <c:pt idx="653">
                  <c:v>1</c:v>
                </c:pt>
                <c:pt idx="654">
                  <c:v>1</c:v>
                </c:pt>
                <c:pt idx="655">
                  <c:v>1</c:v>
                </c:pt>
                <c:pt idx="656">
                  <c:v>1</c:v>
                </c:pt>
                <c:pt idx="657">
                  <c:v>1</c:v>
                </c:pt>
                <c:pt idx="658">
                  <c:v>1</c:v>
                </c:pt>
                <c:pt idx="659">
                  <c:v>1</c:v>
                </c:pt>
                <c:pt idx="660">
                  <c:v>1</c:v>
                </c:pt>
                <c:pt idx="661">
                  <c:v>1</c:v>
                </c:pt>
                <c:pt idx="662">
                  <c:v>1</c:v>
                </c:pt>
                <c:pt idx="663">
                  <c:v>1</c:v>
                </c:pt>
                <c:pt idx="664">
                  <c:v>1</c:v>
                </c:pt>
                <c:pt idx="665">
                  <c:v>1</c:v>
                </c:pt>
                <c:pt idx="666">
                  <c:v>1</c:v>
                </c:pt>
                <c:pt idx="667">
                  <c:v>1</c:v>
                </c:pt>
                <c:pt idx="668">
                  <c:v>1</c:v>
                </c:pt>
                <c:pt idx="669">
                  <c:v>1</c:v>
                </c:pt>
                <c:pt idx="670">
                  <c:v>1</c:v>
                </c:pt>
                <c:pt idx="671">
                  <c:v>1</c:v>
                </c:pt>
                <c:pt idx="672">
                  <c:v>1</c:v>
                </c:pt>
                <c:pt idx="673">
                  <c:v>1</c:v>
                </c:pt>
                <c:pt idx="674">
                  <c:v>1</c:v>
                </c:pt>
                <c:pt idx="675">
                  <c:v>1</c:v>
                </c:pt>
                <c:pt idx="676">
                  <c:v>1</c:v>
                </c:pt>
                <c:pt idx="677">
                  <c:v>1</c:v>
                </c:pt>
                <c:pt idx="678">
                  <c:v>1</c:v>
                </c:pt>
                <c:pt idx="679">
                  <c:v>1</c:v>
                </c:pt>
                <c:pt idx="680">
                  <c:v>1</c:v>
                </c:pt>
                <c:pt idx="681">
                  <c:v>1</c:v>
                </c:pt>
                <c:pt idx="682">
                  <c:v>1</c:v>
                </c:pt>
                <c:pt idx="683">
                  <c:v>1</c:v>
                </c:pt>
                <c:pt idx="684">
                  <c:v>1</c:v>
                </c:pt>
                <c:pt idx="685">
                  <c:v>1</c:v>
                </c:pt>
                <c:pt idx="686">
                  <c:v>1</c:v>
                </c:pt>
                <c:pt idx="687">
                  <c:v>1</c:v>
                </c:pt>
                <c:pt idx="688">
                  <c:v>1</c:v>
                </c:pt>
                <c:pt idx="689">
                  <c:v>1</c:v>
                </c:pt>
                <c:pt idx="690">
                  <c:v>1</c:v>
                </c:pt>
                <c:pt idx="691">
                  <c:v>1</c:v>
                </c:pt>
                <c:pt idx="692">
                  <c:v>1</c:v>
                </c:pt>
                <c:pt idx="693">
                  <c:v>1</c:v>
                </c:pt>
                <c:pt idx="694">
                  <c:v>1</c:v>
                </c:pt>
                <c:pt idx="695">
                  <c:v>1</c:v>
                </c:pt>
                <c:pt idx="696">
                  <c:v>1</c:v>
                </c:pt>
                <c:pt idx="697">
                  <c:v>1</c:v>
                </c:pt>
                <c:pt idx="698">
                  <c:v>1</c:v>
                </c:pt>
                <c:pt idx="699">
                  <c:v>1</c:v>
                </c:pt>
                <c:pt idx="700">
                  <c:v>1</c:v>
                </c:pt>
                <c:pt idx="701">
                  <c:v>1</c:v>
                </c:pt>
                <c:pt idx="702">
                  <c:v>1</c:v>
                </c:pt>
                <c:pt idx="703">
                  <c:v>1</c:v>
                </c:pt>
                <c:pt idx="704">
                  <c:v>1</c:v>
                </c:pt>
                <c:pt idx="705">
                  <c:v>1</c:v>
                </c:pt>
                <c:pt idx="706">
                  <c:v>1</c:v>
                </c:pt>
                <c:pt idx="707">
                  <c:v>1</c:v>
                </c:pt>
                <c:pt idx="708">
                  <c:v>1</c:v>
                </c:pt>
                <c:pt idx="709">
                  <c:v>1</c:v>
                </c:pt>
                <c:pt idx="710">
                  <c:v>1</c:v>
                </c:pt>
                <c:pt idx="711">
                  <c:v>1</c:v>
                </c:pt>
                <c:pt idx="712">
                  <c:v>1</c:v>
                </c:pt>
                <c:pt idx="713">
                  <c:v>1</c:v>
                </c:pt>
                <c:pt idx="714">
                  <c:v>1</c:v>
                </c:pt>
                <c:pt idx="715">
                  <c:v>1</c:v>
                </c:pt>
                <c:pt idx="716">
                  <c:v>1</c:v>
                </c:pt>
                <c:pt idx="717">
                  <c:v>1</c:v>
                </c:pt>
                <c:pt idx="718">
                  <c:v>1</c:v>
                </c:pt>
                <c:pt idx="719">
                  <c:v>1</c:v>
                </c:pt>
                <c:pt idx="720">
                  <c:v>1</c:v>
                </c:pt>
                <c:pt idx="721">
                  <c:v>1</c:v>
                </c:pt>
                <c:pt idx="722">
                  <c:v>1</c:v>
                </c:pt>
                <c:pt idx="723">
                  <c:v>1</c:v>
                </c:pt>
                <c:pt idx="724">
                  <c:v>1</c:v>
                </c:pt>
                <c:pt idx="725">
                  <c:v>1</c:v>
                </c:pt>
                <c:pt idx="726">
                  <c:v>1</c:v>
                </c:pt>
                <c:pt idx="727">
                  <c:v>1</c:v>
                </c:pt>
                <c:pt idx="728">
                  <c:v>1</c:v>
                </c:pt>
                <c:pt idx="729">
                  <c:v>1</c:v>
                </c:pt>
                <c:pt idx="730">
                  <c:v>1</c:v>
                </c:pt>
                <c:pt idx="731">
                  <c:v>1</c:v>
                </c:pt>
                <c:pt idx="732">
                  <c:v>1</c:v>
                </c:pt>
                <c:pt idx="733">
                  <c:v>1</c:v>
                </c:pt>
                <c:pt idx="734">
                  <c:v>1</c:v>
                </c:pt>
                <c:pt idx="735">
                  <c:v>1</c:v>
                </c:pt>
                <c:pt idx="736">
                  <c:v>1</c:v>
                </c:pt>
                <c:pt idx="737">
                  <c:v>1</c:v>
                </c:pt>
                <c:pt idx="738">
                  <c:v>1</c:v>
                </c:pt>
                <c:pt idx="739">
                  <c:v>1</c:v>
                </c:pt>
                <c:pt idx="740">
                  <c:v>1</c:v>
                </c:pt>
                <c:pt idx="741">
                  <c:v>1</c:v>
                </c:pt>
                <c:pt idx="742">
                  <c:v>1</c:v>
                </c:pt>
                <c:pt idx="743">
                  <c:v>1</c:v>
                </c:pt>
                <c:pt idx="744">
                  <c:v>1</c:v>
                </c:pt>
                <c:pt idx="745">
                  <c:v>1</c:v>
                </c:pt>
                <c:pt idx="746">
                  <c:v>1</c:v>
                </c:pt>
                <c:pt idx="747">
                  <c:v>1</c:v>
                </c:pt>
                <c:pt idx="748">
                  <c:v>1</c:v>
                </c:pt>
                <c:pt idx="749">
                  <c:v>1</c:v>
                </c:pt>
                <c:pt idx="750">
                  <c:v>1</c:v>
                </c:pt>
                <c:pt idx="751">
                  <c:v>1</c:v>
                </c:pt>
                <c:pt idx="752">
                  <c:v>1</c:v>
                </c:pt>
                <c:pt idx="753">
                  <c:v>1</c:v>
                </c:pt>
                <c:pt idx="754">
                  <c:v>1</c:v>
                </c:pt>
                <c:pt idx="755">
                  <c:v>1</c:v>
                </c:pt>
                <c:pt idx="756">
                  <c:v>1</c:v>
                </c:pt>
                <c:pt idx="757">
                  <c:v>1</c:v>
                </c:pt>
                <c:pt idx="758">
                  <c:v>1</c:v>
                </c:pt>
                <c:pt idx="759">
                  <c:v>1</c:v>
                </c:pt>
                <c:pt idx="760">
                  <c:v>1</c:v>
                </c:pt>
                <c:pt idx="761">
                  <c:v>1</c:v>
                </c:pt>
                <c:pt idx="762">
                  <c:v>1</c:v>
                </c:pt>
                <c:pt idx="763">
                  <c:v>1</c:v>
                </c:pt>
                <c:pt idx="764">
                  <c:v>1</c:v>
                </c:pt>
                <c:pt idx="765">
                  <c:v>1</c:v>
                </c:pt>
                <c:pt idx="766">
                  <c:v>1</c:v>
                </c:pt>
                <c:pt idx="767">
                  <c:v>1</c:v>
                </c:pt>
                <c:pt idx="768">
                  <c:v>1</c:v>
                </c:pt>
                <c:pt idx="769">
                  <c:v>1</c:v>
                </c:pt>
                <c:pt idx="770">
                  <c:v>1</c:v>
                </c:pt>
                <c:pt idx="771">
                  <c:v>1</c:v>
                </c:pt>
                <c:pt idx="772">
                  <c:v>1</c:v>
                </c:pt>
                <c:pt idx="773">
                  <c:v>1</c:v>
                </c:pt>
                <c:pt idx="774">
                  <c:v>1</c:v>
                </c:pt>
                <c:pt idx="775">
                  <c:v>1</c:v>
                </c:pt>
                <c:pt idx="776">
                  <c:v>1</c:v>
                </c:pt>
                <c:pt idx="777">
                  <c:v>1</c:v>
                </c:pt>
                <c:pt idx="778">
                  <c:v>1</c:v>
                </c:pt>
                <c:pt idx="779">
                  <c:v>1</c:v>
                </c:pt>
                <c:pt idx="780">
                  <c:v>1</c:v>
                </c:pt>
                <c:pt idx="781">
                  <c:v>1</c:v>
                </c:pt>
                <c:pt idx="782">
                  <c:v>1</c:v>
                </c:pt>
                <c:pt idx="783">
                  <c:v>1</c:v>
                </c:pt>
                <c:pt idx="784">
                  <c:v>1</c:v>
                </c:pt>
                <c:pt idx="785">
                  <c:v>1</c:v>
                </c:pt>
                <c:pt idx="786">
                  <c:v>1</c:v>
                </c:pt>
                <c:pt idx="787">
                  <c:v>1</c:v>
                </c:pt>
                <c:pt idx="788">
                  <c:v>1</c:v>
                </c:pt>
                <c:pt idx="789">
                  <c:v>1</c:v>
                </c:pt>
                <c:pt idx="790">
                  <c:v>1</c:v>
                </c:pt>
                <c:pt idx="791">
                  <c:v>1</c:v>
                </c:pt>
                <c:pt idx="792">
                  <c:v>1</c:v>
                </c:pt>
              </c:numCache>
            </c:numRef>
          </c:val>
          <c:extLst>
            <c:ext xmlns:c16="http://schemas.microsoft.com/office/drawing/2014/chart" uri="{C3380CC4-5D6E-409C-BE32-E72D297353CC}">
              <c16:uniqueId val="{00000000-1BB0-4CB9-8654-003D59CD2E0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[startup_funding - Copy.xlsx]Industry Share!PivotTable9</c:name>
    <c:fmtId val="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1"/>
          </a:solidFill>
          <a:ln>
            <a:noFill/>
          </a:ln>
          <a:effectLst>
            <a:outerShdw blurRad="317500" algn="ctr" rotWithShape="0">
              <a:prstClr val="black">
                <a:alpha val="25000"/>
              </a:prstClr>
            </a:outerShdw>
          </a:effectLst>
        </c:spPr>
      </c:pivotFmt>
      <c:pivotFmt>
        <c:idx val="23"/>
        <c:spPr>
          <a:solidFill>
            <a:schemeClr val="accent1"/>
          </a:solidFill>
          <a:ln>
            <a:noFill/>
          </a:ln>
          <a:effectLst>
            <a:outerShdw blurRad="317500" algn="ctr" rotWithShape="0">
              <a:prstClr val="black">
                <a:alpha val="25000"/>
              </a:prstClr>
            </a:outerShdw>
          </a:effectLst>
        </c:spPr>
      </c:pivotFmt>
      <c:pivotFmt>
        <c:idx val="24"/>
        <c:spPr>
          <a:solidFill>
            <a:schemeClr val="accent1"/>
          </a:solidFill>
          <a:ln>
            <a:noFill/>
          </a:ln>
          <a:effectLst>
            <a:outerShdw blurRad="317500" algn="ctr" rotWithShape="0">
              <a:prstClr val="black">
                <a:alpha val="25000"/>
              </a:prstClr>
            </a:outerShdw>
          </a:effectLst>
        </c:spPr>
      </c:pivotFmt>
      <c:pivotFmt>
        <c:idx val="25"/>
        <c:spPr>
          <a:solidFill>
            <a:schemeClr val="accent1"/>
          </a:solidFill>
          <a:ln>
            <a:noFill/>
          </a:ln>
          <a:effectLst>
            <a:outerShdw blurRad="317500" algn="ctr" rotWithShape="0">
              <a:prstClr val="black">
                <a:alpha val="25000"/>
              </a:prstClr>
            </a:outerShdw>
          </a:effectLst>
        </c:spPr>
      </c:pivotFmt>
      <c:pivotFmt>
        <c:idx val="26"/>
        <c:spPr>
          <a:solidFill>
            <a:schemeClr val="accent1"/>
          </a:solidFill>
          <a:ln>
            <a:noFill/>
          </a:ln>
          <a:effectLst>
            <a:outerShdw blurRad="317500" algn="ctr" rotWithShape="0">
              <a:prstClr val="black">
                <a:alpha val="25000"/>
              </a:prstClr>
            </a:outerShdw>
          </a:effectLst>
        </c:spPr>
      </c:pivotFmt>
      <c:pivotFmt>
        <c:idx val="27"/>
        <c:spPr>
          <a:solidFill>
            <a:schemeClr val="accent1"/>
          </a:solidFill>
          <a:ln>
            <a:noFill/>
          </a:ln>
          <a:effectLst>
            <a:outerShdw blurRad="317500" algn="ctr" rotWithShape="0">
              <a:prstClr val="black">
                <a:alpha val="25000"/>
              </a:prstClr>
            </a:outerShdw>
          </a:effectLst>
        </c:spPr>
      </c:pivotFmt>
      <c:pivotFmt>
        <c:idx val="28"/>
        <c:spPr>
          <a:solidFill>
            <a:schemeClr val="accent1"/>
          </a:solidFill>
          <a:ln>
            <a:noFill/>
          </a:ln>
          <a:effectLst>
            <a:outerShdw blurRad="317500" algn="ctr" rotWithShape="0">
              <a:prstClr val="black">
                <a:alpha val="25000"/>
              </a:prstClr>
            </a:outerShdw>
          </a:effectLst>
        </c:spPr>
      </c:pivotFmt>
      <c:pivotFmt>
        <c:idx val="29"/>
        <c:spPr>
          <a:solidFill>
            <a:schemeClr val="accent1"/>
          </a:solidFill>
          <a:ln>
            <a:noFill/>
          </a:ln>
          <a:effectLst>
            <a:outerShdw blurRad="317500" algn="ctr" rotWithShape="0">
              <a:prstClr val="black">
                <a:alpha val="25000"/>
              </a:prstClr>
            </a:outerShdw>
          </a:effectLst>
        </c:spPr>
      </c:pivotFmt>
      <c:pivotFmt>
        <c:idx val="30"/>
        <c:spPr>
          <a:solidFill>
            <a:schemeClr val="accent1"/>
          </a:solidFill>
          <a:ln>
            <a:noFill/>
          </a:ln>
          <a:effectLst>
            <a:outerShdw blurRad="317500" algn="ctr" rotWithShape="0">
              <a:prstClr val="black">
                <a:alpha val="25000"/>
              </a:prstClr>
            </a:outerShdw>
          </a:effectLst>
        </c:spPr>
      </c:pivotFmt>
      <c:pivotFmt>
        <c:idx val="31"/>
        <c:spPr>
          <a:solidFill>
            <a:schemeClr val="accent1"/>
          </a:solidFill>
          <a:ln>
            <a:noFill/>
          </a:ln>
          <a:effectLst>
            <a:outerShdw blurRad="317500" algn="ctr" rotWithShape="0">
              <a:prstClr val="black">
                <a:alpha val="25000"/>
              </a:prstClr>
            </a:outerShdw>
          </a:effectLst>
        </c:spPr>
      </c:pivotFmt>
      <c:pivotFmt>
        <c:idx val="32"/>
        <c:spPr>
          <a:solidFill>
            <a:schemeClr val="accent1"/>
          </a:solidFill>
          <a:ln>
            <a:noFill/>
          </a:ln>
          <a:effectLst>
            <a:outerShdw blurRad="317500" algn="ctr" rotWithShape="0">
              <a:prstClr val="black">
                <a:alpha val="25000"/>
              </a:prstClr>
            </a:outerShdw>
          </a:effectLst>
        </c:spPr>
      </c:pivotFmt>
      <c:pivotFmt>
        <c:idx val="33"/>
        <c:spPr>
          <a:solidFill>
            <a:schemeClr val="accent1"/>
          </a:solidFill>
          <a:ln>
            <a:noFill/>
          </a:ln>
          <a:effectLst>
            <a:outerShdw blurRad="317500" algn="ctr" rotWithShape="0">
              <a:prstClr val="black">
                <a:alpha val="25000"/>
              </a:prstClr>
            </a:outerShdw>
          </a:effectLst>
        </c:spPr>
      </c:pivotFmt>
      <c:pivotFmt>
        <c:idx val="34"/>
        <c:spPr>
          <a:solidFill>
            <a:schemeClr val="accent1"/>
          </a:solidFill>
          <a:ln>
            <a:noFill/>
          </a:ln>
          <a:effectLst>
            <a:outerShdw blurRad="317500" algn="ctr" rotWithShape="0">
              <a:prstClr val="black">
                <a:alpha val="25000"/>
              </a:prstClr>
            </a:outerShdw>
          </a:effectLst>
        </c:spPr>
      </c:pivotFmt>
      <c:pivotFmt>
        <c:idx val="35"/>
        <c:spPr>
          <a:solidFill>
            <a:schemeClr val="accent1"/>
          </a:solidFill>
          <a:ln>
            <a:noFill/>
          </a:ln>
          <a:effectLst>
            <a:outerShdw blurRad="317500" algn="ctr" rotWithShape="0">
              <a:prstClr val="black">
                <a:alpha val="25000"/>
              </a:prstClr>
            </a:outerShdw>
          </a:effectLst>
        </c:spPr>
      </c:pivotFmt>
      <c:pivotFmt>
        <c:idx val="36"/>
        <c:spPr>
          <a:solidFill>
            <a:schemeClr val="accent1"/>
          </a:solidFill>
          <a:ln>
            <a:noFill/>
          </a:ln>
          <a:effectLst>
            <a:outerShdw blurRad="317500" algn="ctr" rotWithShape="0">
              <a:prstClr val="black">
                <a:alpha val="25000"/>
              </a:prstClr>
            </a:outerShdw>
          </a:effectLst>
        </c:spPr>
      </c:pivotFmt>
      <c:pivotFmt>
        <c:idx val="37"/>
        <c:spPr>
          <a:solidFill>
            <a:schemeClr val="accent1"/>
          </a:solidFill>
          <a:ln>
            <a:noFill/>
          </a:ln>
          <a:effectLst>
            <a:outerShdw blurRad="317500" algn="ctr" rotWithShape="0">
              <a:prstClr val="black">
                <a:alpha val="25000"/>
              </a:prstClr>
            </a:outerShdw>
          </a:effectLst>
        </c:spPr>
      </c:pivotFmt>
      <c:pivotFmt>
        <c:idx val="38"/>
        <c:spPr>
          <a:solidFill>
            <a:schemeClr val="accent1"/>
          </a:solidFill>
          <a:ln>
            <a:noFill/>
          </a:ln>
          <a:effectLst>
            <a:outerShdw blurRad="317500" algn="ctr" rotWithShape="0">
              <a:prstClr val="black">
                <a:alpha val="25000"/>
              </a:prstClr>
            </a:outerShdw>
          </a:effectLst>
        </c:spPr>
      </c:pivotFmt>
      <c:pivotFmt>
        <c:idx val="39"/>
        <c:spPr>
          <a:solidFill>
            <a:schemeClr val="accent1"/>
          </a:solidFill>
          <a:ln>
            <a:noFill/>
          </a:ln>
          <a:effectLst>
            <a:outerShdw blurRad="317500" algn="ctr" rotWithShape="0">
              <a:prstClr val="black">
                <a:alpha val="25000"/>
              </a:prstClr>
            </a:outerShdw>
          </a:effectLst>
        </c:spPr>
      </c:pivotFmt>
      <c:pivotFmt>
        <c:idx val="40"/>
        <c:spPr>
          <a:solidFill>
            <a:schemeClr val="accent1"/>
          </a:solidFill>
          <a:ln>
            <a:noFill/>
          </a:ln>
          <a:effectLst>
            <a:outerShdw blurRad="317500" algn="ctr" rotWithShape="0">
              <a:prstClr val="black">
                <a:alpha val="25000"/>
              </a:prstClr>
            </a:outerShdw>
          </a:effectLst>
        </c:spPr>
      </c:pivotFmt>
      <c:pivotFmt>
        <c:idx val="41"/>
        <c:spPr>
          <a:solidFill>
            <a:schemeClr val="accent1"/>
          </a:solidFill>
          <a:ln>
            <a:noFill/>
          </a:ln>
          <a:effectLst>
            <a:outerShdw blurRad="317500" algn="ctr" rotWithShape="0">
              <a:prstClr val="black">
                <a:alpha val="25000"/>
              </a:prstClr>
            </a:outerShdw>
          </a:effectLst>
        </c:spPr>
      </c:pivotFmt>
      <c:pivotFmt>
        <c:idx val="42"/>
        <c:spPr>
          <a:solidFill>
            <a:schemeClr val="accent1"/>
          </a:solidFill>
          <a:ln>
            <a:noFill/>
          </a:ln>
          <a:effectLst>
            <a:outerShdw blurRad="317500" algn="ctr" rotWithShape="0">
              <a:prstClr val="black">
                <a:alpha val="25000"/>
              </a:prstClr>
            </a:outerShdw>
          </a:effectLst>
        </c:spPr>
      </c:pivotFmt>
      <c:pivotFmt>
        <c:idx val="43"/>
        <c:spPr>
          <a:solidFill>
            <a:schemeClr val="accent1"/>
          </a:solidFill>
          <a:ln>
            <a:noFill/>
          </a:ln>
          <a:effectLst>
            <a:outerShdw blurRad="317500" algn="ctr" rotWithShape="0">
              <a:prstClr val="black">
                <a:alpha val="25000"/>
              </a:prstClr>
            </a:outerShdw>
          </a:effectLst>
        </c:spPr>
      </c:pivotFmt>
      <c:pivotFmt>
        <c:idx val="44"/>
        <c:spPr>
          <a:solidFill>
            <a:schemeClr val="accent1"/>
          </a:solidFill>
          <a:ln>
            <a:noFill/>
          </a:ln>
          <a:effectLst>
            <a:outerShdw blurRad="317500" algn="ctr" rotWithShape="0">
              <a:prstClr val="black">
                <a:alpha val="25000"/>
              </a:prstClr>
            </a:outerShdw>
          </a:effectLst>
        </c:spPr>
      </c:pivotFmt>
      <c:pivotFmt>
        <c:idx val="45"/>
        <c:spPr>
          <a:solidFill>
            <a:schemeClr val="accent1"/>
          </a:solidFill>
          <a:ln>
            <a:noFill/>
          </a:ln>
          <a:effectLst>
            <a:outerShdw blurRad="317500" algn="ctr" rotWithShape="0">
              <a:prstClr val="black">
                <a:alpha val="25000"/>
              </a:prstClr>
            </a:outerShdw>
          </a:effectLst>
        </c:spPr>
      </c:pivotFmt>
      <c:pivotFmt>
        <c:idx val="46"/>
        <c:spPr>
          <a:solidFill>
            <a:schemeClr val="accent1"/>
          </a:solidFill>
          <a:ln>
            <a:noFill/>
          </a:ln>
          <a:effectLst>
            <a:outerShdw blurRad="317500" algn="ctr" rotWithShape="0">
              <a:prstClr val="black">
                <a:alpha val="25000"/>
              </a:prstClr>
            </a:outerShdw>
          </a:effectLst>
        </c:spPr>
      </c:pivotFmt>
      <c:pivotFmt>
        <c:idx val="47"/>
        <c:spPr>
          <a:solidFill>
            <a:schemeClr val="accent1"/>
          </a:solidFill>
          <a:ln>
            <a:noFill/>
          </a:ln>
          <a:effectLst>
            <a:outerShdw blurRad="317500" algn="ctr" rotWithShape="0">
              <a:prstClr val="black">
                <a:alpha val="25000"/>
              </a:prstClr>
            </a:outerShdw>
          </a:effectLst>
        </c:spPr>
      </c:pivotFmt>
      <c:pivotFmt>
        <c:idx val="48"/>
        <c:spPr>
          <a:solidFill>
            <a:schemeClr val="accent1"/>
          </a:solidFill>
          <a:ln>
            <a:noFill/>
          </a:ln>
          <a:effectLst>
            <a:outerShdw blurRad="317500" algn="ctr" rotWithShape="0">
              <a:prstClr val="black">
                <a:alpha val="25000"/>
              </a:prstClr>
            </a:outerShdw>
          </a:effectLst>
        </c:spPr>
      </c:pivotFmt>
      <c:pivotFmt>
        <c:idx val="49"/>
        <c:spPr>
          <a:solidFill>
            <a:schemeClr val="accent1"/>
          </a:solidFill>
          <a:ln>
            <a:noFill/>
          </a:ln>
          <a:effectLst>
            <a:outerShdw blurRad="317500" algn="ctr" rotWithShape="0">
              <a:prstClr val="black">
                <a:alpha val="25000"/>
              </a:prstClr>
            </a:outerShdw>
          </a:effectLst>
        </c:spPr>
      </c:pivotFmt>
      <c:pivotFmt>
        <c:idx val="50"/>
        <c:spPr>
          <a:solidFill>
            <a:schemeClr val="accent1"/>
          </a:solidFill>
          <a:ln>
            <a:noFill/>
          </a:ln>
          <a:effectLst>
            <a:outerShdw blurRad="317500" algn="ctr" rotWithShape="0">
              <a:prstClr val="black">
                <a:alpha val="25000"/>
              </a:prstClr>
            </a:outerShdw>
          </a:effectLst>
        </c:spPr>
      </c:pivotFmt>
      <c:pivotFmt>
        <c:idx val="51"/>
        <c:spPr>
          <a:solidFill>
            <a:schemeClr val="accent1"/>
          </a:solidFill>
          <a:ln>
            <a:noFill/>
          </a:ln>
          <a:effectLst>
            <a:outerShdw blurRad="317500" algn="ctr" rotWithShape="0">
              <a:prstClr val="black">
                <a:alpha val="25000"/>
              </a:prstClr>
            </a:outerShdw>
          </a:effectLst>
        </c:spPr>
      </c:pivotFmt>
      <c:pivotFmt>
        <c:idx val="52"/>
        <c:spPr>
          <a:solidFill>
            <a:schemeClr val="accent1"/>
          </a:solidFill>
          <a:ln>
            <a:noFill/>
          </a:ln>
          <a:effectLst>
            <a:outerShdw blurRad="317500" algn="ctr" rotWithShape="0">
              <a:prstClr val="black">
                <a:alpha val="25000"/>
              </a:prstClr>
            </a:outerShdw>
          </a:effectLst>
        </c:spPr>
      </c:pivotFmt>
      <c:pivotFmt>
        <c:idx val="53"/>
        <c:spPr>
          <a:solidFill>
            <a:schemeClr val="accent1"/>
          </a:solidFill>
          <a:ln>
            <a:noFill/>
          </a:ln>
          <a:effectLst>
            <a:outerShdw blurRad="317500" algn="ctr" rotWithShape="0">
              <a:prstClr val="black">
                <a:alpha val="25000"/>
              </a:prstClr>
            </a:outerShdw>
          </a:effectLst>
        </c:spPr>
      </c:pivotFmt>
      <c:pivotFmt>
        <c:idx val="54"/>
        <c:spPr>
          <a:solidFill>
            <a:schemeClr val="accent1"/>
          </a:solidFill>
          <a:ln>
            <a:noFill/>
          </a:ln>
          <a:effectLst>
            <a:outerShdw blurRad="317500" algn="ctr" rotWithShape="0">
              <a:prstClr val="black">
                <a:alpha val="25000"/>
              </a:prstClr>
            </a:outerShdw>
          </a:effectLst>
        </c:spPr>
      </c:pivotFmt>
      <c:pivotFmt>
        <c:idx val="55"/>
        <c:spPr>
          <a:solidFill>
            <a:schemeClr val="accent1"/>
          </a:solidFill>
          <a:ln>
            <a:noFill/>
          </a:ln>
          <a:effectLst>
            <a:outerShdw blurRad="317500" algn="ctr" rotWithShape="0">
              <a:prstClr val="black">
                <a:alpha val="25000"/>
              </a:prstClr>
            </a:outerShdw>
          </a:effectLst>
        </c:spPr>
      </c:pivotFmt>
      <c:pivotFmt>
        <c:idx val="56"/>
        <c:spPr>
          <a:solidFill>
            <a:schemeClr val="accent1"/>
          </a:solidFill>
          <a:ln>
            <a:noFill/>
          </a:ln>
          <a:effectLst>
            <a:outerShdw blurRad="317500" algn="ctr" rotWithShape="0">
              <a:prstClr val="black">
                <a:alpha val="25000"/>
              </a:prstClr>
            </a:outerShdw>
          </a:effectLst>
        </c:spPr>
      </c:pivotFmt>
      <c:pivotFmt>
        <c:idx val="57"/>
        <c:spPr>
          <a:solidFill>
            <a:schemeClr val="accent1"/>
          </a:solidFill>
          <a:ln>
            <a:noFill/>
          </a:ln>
          <a:effectLst>
            <a:outerShdw blurRad="317500" algn="ctr" rotWithShape="0">
              <a:prstClr val="black">
                <a:alpha val="25000"/>
              </a:prstClr>
            </a:outerShdw>
          </a:effectLst>
        </c:spPr>
      </c:pivotFmt>
      <c:pivotFmt>
        <c:idx val="58"/>
        <c:spPr>
          <a:solidFill>
            <a:schemeClr val="accent1"/>
          </a:solidFill>
          <a:ln>
            <a:noFill/>
          </a:ln>
          <a:effectLst>
            <a:outerShdw blurRad="317500" algn="ctr" rotWithShape="0">
              <a:prstClr val="black">
                <a:alpha val="25000"/>
              </a:prstClr>
            </a:outerShdw>
          </a:effectLst>
        </c:spPr>
      </c:pivotFmt>
      <c:pivotFmt>
        <c:idx val="59"/>
        <c:spPr>
          <a:solidFill>
            <a:schemeClr val="accent1"/>
          </a:solidFill>
          <a:ln>
            <a:noFill/>
          </a:ln>
          <a:effectLst>
            <a:outerShdw blurRad="317500" algn="ctr" rotWithShape="0">
              <a:prstClr val="black">
                <a:alpha val="25000"/>
              </a:prstClr>
            </a:outerShdw>
          </a:effectLst>
        </c:spPr>
      </c:pivotFmt>
      <c:pivotFmt>
        <c:idx val="60"/>
        <c:spPr>
          <a:solidFill>
            <a:schemeClr val="accent1"/>
          </a:solidFill>
          <a:ln>
            <a:noFill/>
          </a:ln>
          <a:effectLst>
            <a:outerShdw blurRad="317500" algn="ctr" rotWithShape="0">
              <a:prstClr val="black">
                <a:alpha val="25000"/>
              </a:prstClr>
            </a:outerShdw>
          </a:effectLst>
        </c:spPr>
      </c:pivotFmt>
      <c:pivotFmt>
        <c:idx val="61"/>
        <c:spPr>
          <a:solidFill>
            <a:schemeClr val="accent1"/>
          </a:solidFill>
          <a:ln>
            <a:noFill/>
          </a:ln>
          <a:effectLst>
            <a:outerShdw blurRad="317500" algn="ctr" rotWithShape="0">
              <a:prstClr val="black">
                <a:alpha val="25000"/>
              </a:prstClr>
            </a:outerShdw>
          </a:effectLst>
        </c:spPr>
      </c:pivotFmt>
      <c:pivotFmt>
        <c:idx val="62"/>
        <c:spPr>
          <a:solidFill>
            <a:schemeClr val="accent1"/>
          </a:solidFill>
          <a:ln>
            <a:noFill/>
          </a:ln>
          <a:effectLst>
            <a:outerShdw blurRad="317500" algn="ctr" rotWithShape="0">
              <a:prstClr val="black">
                <a:alpha val="25000"/>
              </a:prstClr>
            </a:outerShdw>
          </a:effectLst>
        </c:spPr>
      </c:pivotFmt>
      <c:pivotFmt>
        <c:idx val="63"/>
        <c:spPr>
          <a:solidFill>
            <a:schemeClr val="accent1"/>
          </a:solidFill>
          <a:ln>
            <a:noFill/>
          </a:ln>
          <a:effectLst>
            <a:outerShdw blurRad="317500" algn="ctr" rotWithShape="0">
              <a:prstClr val="black">
                <a:alpha val="25000"/>
              </a:prstClr>
            </a:outerShdw>
          </a:effectLst>
        </c:spPr>
      </c:pivotFmt>
      <c:pivotFmt>
        <c:idx val="64"/>
        <c:spPr>
          <a:solidFill>
            <a:schemeClr val="accent1"/>
          </a:solidFill>
          <a:ln>
            <a:noFill/>
          </a:ln>
          <a:effectLst>
            <a:outerShdw blurRad="317500" algn="ctr" rotWithShape="0">
              <a:prstClr val="black">
                <a:alpha val="25000"/>
              </a:prstClr>
            </a:outerShdw>
          </a:effectLst>
        </c:spPr>
      </c:pivotFmt>
      <c:pivotFmt>
        <c:idx val="65"/>
        <c:spPr>
          <a:solidFill>
            <a:schemeClr val="accent1"/>
          </a:solidFill>
          <a:ln>
            <a:noFill/>
          </a:ln>
          <a:effectLst>
            <a:outerShdw blurRad="317500" algn="ctr" rotWithShape="0">
              <a:prstClr val="black">
                <a:alpha val="25000"/>
              </a:prstClr>
            </a:outerShdw>
          </a:effectLst>
        </c:spPr>
      </c:pivotFmt>
      <c:pivotFmt>
        <c:idx val="66"/>
        <c:spPr>
          <a:solidFill>
            <a:schemeClr val="accent1"/>
          </a:solidFill>
          <a:ln>
            <a:noFill/>
          </a:ln>
          <a:effectLst>
            <a:outerShdw blurRad="317500" algn="ctr" rotWithShape="0">
              <a:prstClr val="black">
                <a:alpha val="25000"/>
              </a:prstClr>
            </a:outerShdw>
          </a:effectLst>
        </c:spPr>
      </c:pivotFmt>
      <c:pivotFmt>
        <c:idx val="67"/>
        <c:spPr>
          <a:solidFill>
            <a:schemeClr val="accent1"/>
          </a:solidFill>
          <a:ln>
            <a:noFill/>
          </a:ln>
          <a:effectLst>
            <a:outerShdw blurRad="317500" algn="ctr" rotWithShape="0">
              <a:prstClr val="black">
                <a:alpha val="25000"/>
              </a:prstClr>
            </a:outerShdw>
          </a:effectLst>
        </c:spPr>
      </c:pivotFmt>
      <c:pivotFmt>
        <c:idx val="68"/>
        <c:spPr>
          <a:solidFill>
            <a:schemeClr val="accent1"/>
          </a:solidFill>
          <a:ln>
            <a:noFill/>
          </a:ln>
          <a:effectLst>
            <a:outerShdw blurRad="317500" algn="ctr" rotWithShape="0">
              <a:prstClr val="black">
                <a:alpha val="25000"/>
              </a:prstClr>
            </a:outerShdw>
          </a:effectLst>
        </c:spPr>
      </c:pivotFmt>
      <c:pivotFmt>
        <c:idx val="69"/>
        <c:spPr>
          <a:solidFill>
            <a:schemeClr val="accent1"/>
          </a:solidFill>
          <a:ln>
            <a:noFill/>
          </a:ln>
          <a:effectLst>
            <a:outerShdw blurRad="317500" algn="ctr" rotWithShape="0">
              <a:prstClr val="black">
                <a:alpha val="25000"/>
              </a:prstClr>
            </a:outerShdw>
          </a:effectLst>
        </c:spPr>
      </c:pivotFmt>
      <c:pivotFmt>
        <c:idx val="70"/>
        <c:spPr>
          <a:solidFill>
            <a:schemeClr val="accent1"/>
          </a:solidFill>
          <a:ln>
            <a:noFill/>
          </a:ln>
          <a:effectLst>
            <a:outerShdw blurRad="317500" algn="ctr" rotWithShape="0">
              <a:prstClr val="black">
                <a:alpha val="25000"/>
              </a:prstClr>
            </a:outerShdw>
          </a:effectLst>
        </c:spPr>
      </c:pivotFmt>
      <c:pivotFmt>
        <c:idx val="71"/>
        <c:spPr>
          <a:solidFill>
            <a:schemeClr val="accent1"/>
          </a:solidFill>
          <a:ln>
            <a:noFill/>
          </a:ln>
          <a:effectLst>
            <a:outerShdw blurRad="317500" algn="ctr" rotWithShape="0">
              <a:prstClr val="black">
                <a:alpha val="25000"/>
              </a:prstClr>
            </a:outerShdw>
          </a:effectLst>
        </c:spPr>
      </c:pivotFmt>
      <c:pivotFmt>
        <c:idx val="72"/>
        <c:spPr>
          <a:solidFill>
            <a:schemeClr val="accent1"/>
          </a:solidFill>
          <a:ln>
            <a:noFill/>
          </a:ln>
          <a:effectLst>
            <a:outerShdw blurRad="317500" algn="ctr" rotWithShape="0">
              <a:prstClr val="black">
                <a:alpha val="25000"/>
              </a:prstClr>
            </a:outerShdw>
          </a:effectLst>
        </c:spPr>
      </c:pivotFmt>
      <c:pivotFmt>
        <c:idx val="73"/>
        <c:spPr>
          <a:solidFill>
            <a:schemeClr val="accent1"/>
          </a:solidFill>
          <a:ln>
            <a:noFill/>
          </a:ln>
          <a:effectLst>
            <a:outerShdw blurRad="317500" algn="ctr" rotWithShape="0">
              <a:prstClr val="black">
                <a:alpha val="25000"/>
              </a:prstClr>
            </a:outerShdw>
          </a:effectLst>
        </c:spPr>
      </c:pivotFmt>
      <c:pivotFmt>
        <c:idx val="74"/>
        <c:spPr>
          <a:solidFill>
            <a:schemeClr val="accent1"/>
          </a:solidFill>
          <a:ln>
            <a:noFill/>
          </a:ln>
          <a:effectLst>
            <a:outerShdw blurRad="317500" algn="ctr" rotWithShape="0">
              <a:prstClr val="black">
                <a:alpha val="25000"/>
              </a:prstClr>
            </a:outerShdw>
          </a:effectLst>
        </c:spPr>
      </c:pivotFmt>
      <c:pivotFmt>
        <c:idx val="75"/>
        <c:spPr>
          <a:solidFill>
            <a:schemeClr val="accent1"/>
          </a:solidFill>
          <a:ln>
            <a:noFill/>
          </a:ln>
          <a:effectLst>
            <a:outerShdw blurRad="317500" algn="ctr" rotWithShape="0">
              <a:prstClr val="black">
                <a:alpha val="25000"/>
              </a:prstClr>
            </a:outerShdw>
          </a:effectLst>
        </c:spPr>
      </c:pivotFmt>
      <c:pivotFmt>
        <c:idx val="76"/>
        <c:spPr>
          <a:solidFill>
            <a:schemeClr val="accent1"/>
          </a:solidFill>
          <a:ln>
            <a:noFill/>
          </a:ln>
          <a:effectLst>
            <a:outerShdw blurRad="317500" algn="ctr" rotWithShape="0">
              <a:prstClr val="black">
                <a:alpha val="25000"/>
              </a:prstClr>
            </a:outerShdw>
          </a:effectLst>
        </c:spPr>
      </c:pivotFmt>
      <c:pivotFmt>
        <c:idx val="77"/>
        <c:spPr>
          <a:solidFill>
            <a:schemeClr val="accent1"/>
          </a:solidFill>
          <a:ln>
            <a:noFill/>
          </a:ln>
          <a:effectLst>
            <a:outerShdw blurRad="317500" algn="ctr" rotWithShape="0">
              <a:prstClr val="black">
                <a:alpha val="25000"/>
              </a:prstClr>
            </a:outerShdw>
          </a:effectLst>
        </c:spPr>
      </c:pivotFmt>
      <c:pivotFmt>
        <c:idx val="78"/>
        <c:spPr>
          <a:solidFill>
            <a:schemeClr val="accent1"/>
          </a:solidFill>
          <a:ln>
            <a:noFill/>
          </a:ln>
          <a:effectLst>
            <a:outerShdw blurRad="317500" algn="ctr" rotWithShape="0">
              <a:prstClr val="black">
                <a:alpha val="25000"/>
              </a:prstClr>
            </a:outerShdw>
          </a:effectLst>
        </c:spPr>
      </c:pivotFmt>
      <c:pivotFmt>
        <c:idx val="79"/>
        <c:spPr>
          <a:solidFill>
            <a:schemeClr val="accent1"/>
          </a:solidFill>
          <a:ln>
            <a:noFill/>
          </a:ln>
          <a:effectLst>
            <a:outerShdw blurRad="317500" algn="ctr" rotWithShape="0">
              <a:prstClr val="black">
                <a:alpha val="25000"/>
              </a:prstClr>
            </a:outerShdw>
          </a:effectLst>
        </c:spPr>
      </c:pivotFmt>
      <c:pivotFmt>
        <c:idx val="80"/>
        <c:spPr>
          <a:solidFill>
            <a:schemeClr val="accent1"/>
          </a:solidFill>
          <a:ln>
            <a:noFill/>
          </a:ln>
          <a:effectLst>
            <a:outerShdw blurRad="317500" algn="ctr" rotWithShape="0">
              <a:prstClr val="black">
                <a:alpha val="25000"/>
              </a:prstClr>
            </a:outerShdw>
          </a:effectLst>
        </c:spPr>
      </c:pivotFmt>
      <c:pivotFmt>
        <c:idx val="81"/>
        <c:spPr>
          <a:solidFill>
            <a:schemeClr val="accent1"/>
          </a:solidFill>
          <a:ln>
            <a:noFill/>
          </a:ln>
          <a:effectLst>
            <a:outerShdw blurRad="317500" algn="ctr" rotWithShape="0">
              <a:prstClr val="black">
                <a:alpha val="25000"/>
              </a:prstClr>
            </a:outerShdw>
          </a:effectLst>
        </c:spPr>
      </c:pivotFmt>
      <c:pivotFmt>
        <c:idx val="82"/>
        <c:spPr>
          <a:solidFill>
            <a:schemeClr val="accent1"/>
          </a:solidFill>
          <a:ln>
            <a:noFill/>
          </a:ln>
          <a:effectLst>
            <a:outerShdw blurRad="317500" algn="ctr" rotWithShape="0">
              <a:prstClr val="black">
                <a:alpha val="25000"/>
              </a:prstClr>
            </a:outerShdw>
          </a:effectLst>
        </c:spPr>
      </c:pivotFmt>
      <c:pivotFmt>
        <c:idx val="83"/>
        <c:spPr>
          <a:solidFill>
            <a:schemeClr val="accent1"/>
          </a:solidFill>
          <a:ln>
            <a:noFill/>
          </a:ln>
          <a:effectLst>
            <a:outerShdw blurRad="317500" algn="ctr" rotWithShape="0">
              <a:prstClr val="black">
                <a:alpha val="25000"/>
              </a:prstClr>
            </a:outerShdw>
          </a:effectLst>
        </c:spPr>
      </c:pivotFmt>
      <c:pivotFmt>
        <c:idx val="84"/>
        <c:spPr>
          <a:solidFill>
            <a:schemeClr val="accent1"/>
          </a:solidFill>
          <a:ln>
            <a:noFill/>
          </a:ln>
          <a:effectLst>
            <a:outerShdw blurRad="317500" algn="ctr" rotWithShape="0">
              <a:prstClr val="black">
                <a:alpha val="25000"/>
              </a:prstClr>
            </a:outerShdw>
          </a:effectLst>
        </c:spPr>
      </c:pivotFmt>
      <c:pivotFmt>
        <c:idx val="85"/>
        <c:spPr>
          <a:solidFill>
            <a:schemeClr val="accent1"/>
          </a:solidFill>
          <a:ln>
            <a:noFill/>
          </a:ln>
          <a:effectLst>
            <a:outerShdw blurRad="317500" algn="ctr" rotWithShape="0">
              <a:prstClr val="black">
                <a:alpha val="25000"/>
              </a:prstClr>
            </a:outerShdw>
          </a:effectLst>
        </c:spPr>
      </c:pivotFmt>
      <c:pivotFmt>
        <c:idx val="86"/>
        <c:spPr>
          <a:solidFill>
            <a:schemeClr val="accent1"/>
          </a:solidFill>
          <a:ln>
            <a:noFill/>
          </a:ln>
          <a:effectLst>
            <a:outerShdw blurRad="317500" algn="ctr" rotWithShape="0">
              <a:prstClr val="black">
                <a:alpha val="25000"/>
              </a:prstClr>
            </a:outerShdw>
          </a:effectLst>
        </c:spPr>
      </c:pivotFmt>
      <c:pivotFmt>
        <c:idx val="87"/>
        <c:spPr>
          <a:solidFill>
            <a:schemeClr val="accent1"/>
          </a:solidFill>
          <a:ln>
            <a:noFill/>
          </a:ln>
          <a:effectLst>
            <a:outerShdw blurRad="317500" algn="ctr" rotWithShape="0">
              <a:prstClr val="black">
                <a:alpha val="25000"/>
              </a:prstClr>
            </a:outerShdw>
          </a:effectLst>
        </c:spPr>
      </c:pivotFmt>
      <c:pivotFmt>
        <c:idx val="88"/>
        <c:spPr>
          <a:solidFill>
            <a:schemeClr val="accent1"/>
          </a:solidFill>
          <a:ln>
            <a:noFill/>
          </a:ln>
          <a:effectLst>
            <a:outerShdw blurRad="317500" algn="ctr" rotWithShape="0">
              <a:prstClr val="black">
                <a:alpha val="25000"/>
              </a:prstClr>
            </a:outerShdw>
          </a:effectLst>
        </c:spPr>
      </c:pivotFmt>
      <c:pivotFmt>
        <c:idx val="89"/>
        <c:spPr>
          <a:solidFill>
            <a:schemeClr val="accent1"/>
          </a:solidFill>
          <a:ln>
            <a:noFill/>
          </a:ln>
          <a:effectLst>
            <a:outerShdw blurRad="317500" algn="ctr" rotWithShape="0">
              <a:prstClr val="black">
                <a:alpha val="25000"/>
              </a:prstClr>
            </a:outerShdw>
          </a:effectLst>
        </c:spPr>
      </c:pivotFmt>
      <c:pivotFmt>
        <c:idx val="90"/>
        <c:spPr>
          <a:solidFill>
            <a:schemeClr val="accent1"/>
          </a:solidFill>
          <a:ln>
            <a:noFill/>
          </a:ln>
          <a:effectLst>
            <a:outerShdw blurRad="317500" algn="ctr" rotWithShape="0">
              <a:prstClr val="black">
                <a:alpha val="25000"/>
              </a:prstClr>
            </a:outerShdw>
          </a:effectLst>
        </c:spPr>
      </c:pivotFmt>
      <c:pivotFmt>
        <c:idx val="91"/>
        <c:spPr>
          <a:solidFill>
            <a:schemeClr val="accent1"/>
          </a:solidFill>
          <a:ln>
            <a:noFill/>
          </a:ln>
          <a:effectLst>
            <a:outerShdw blurRad="317500" algn="ctr" rotWithShape="0">
              <a:prstClr val="black">
                <a:alpha val="25000"/>
              </a:prstClr>
            </a:outerShdw>
          </a:effectLst>
        </c:spPr>
      </c:pivotFmt>
      <c:pivotFmt>
        <c:idx val="92"/>
        <c:spPr>
          <a:solidFill>
            <a:schemeClr val="accent1"/>
          </a:solidFill>
          <a:ln>
            <a:noFill/>
          </a:ln>
          <a:effectLst>
            <a:outerShdw blurRad="317500" algn="ctr" rotWithShape="0">
              <a:prstClr val="black">
                <a:alpha val="25000"/>
              </a:prstClr>
            </a:outerShdw>
          </a:effectLst>
        </c:spPr>
      </c:pivotFmt>
      <c:pivotFmt>
        <c:idx val="93"/>
        <c:spPr>
          <a:solidFill>
            <a:schemeClr val="accent1"/>
          </a:solidFill>
          <a:ln>
            <a:noFill/>
          </a:ln>
          <a:effectLst>
            <a:outerShdw blurRad="317500" algn="ctr" rotWithShape="0">
              <a:prstClr val="black">
                <a:alpha val="25000"/>
              </a:prstClr>
            </a:outerShdw>
          </a:effectLst>
        </c:spPr>
      </c:pivotFmt>
      <c:pivotFmt>
        <c:idx val="94"/>
        <c:spPr>
          <a:solidFill>
            <a:schemeClr val="accent1"/>
          </a:solidFill>
          <a:ln>
            <a:noFill/>
          </a:ln>
          <a:effectLst>
            <a:outerShdw blurRad="317500" algn="ctr" rotWithShape="0">
              <a:prstClr val="black">
                <a:alpha val="25000"/>
              </a:prstClr>
            </a:outerShdw>
          </a:effectLst>
        </c:spPr>
      </c:pivotFmt>
      <c:pivotFmt>
        <c:idx val="95"/>
        <c:spPr>
          <a:solidFill>
            <a:schemeClr val="accent1"/>
          </a:solidFill>
          <a:ln>
            <a:noFill/>
          </a:ln>
          <a:effectLst>
            <a:outerShdw blurRad="317500" algn="ctr" rotWithShape="0">
              <a:prstClr val="black">
                <a:alpha val="25000"/>
              </a:prstClr>
            </a:outerShdw>
          </a:effectLst>
        </c:spPr>
      </c:pivotFmt>
      <c:pivotFmt>
        <c:idx val="96"/>
        <c:spPr>
          <a:solidFill>
            <a:schemeClr val="accent1"/>
          </a:solidFill>
          <a:ln>
            <a:noFill/>
          </a:ln>
          <a:effectLst>
            <a:outerShdw blurRad="317500" algn="ctr" rotWithShape="0">
              <a:prstClr val="black">
                <a:alpha val="25000"/>
              </a:prstClr>
            </a:outerShdw>
          </a:effectLst>
        </c:spPr>
      </c:pivotFmt>
      <c:pivotFmt>
        <c:idx val="97"/>
        <c:spPr>
          <a:solidFill>
            <a:schemeClr val="accent1"/>
          </a:solidFill>
          <a:ln>
            <a:noFill/>
          </a:ln>
          <a:effectLst>
            <a:outerShdw blurRad="317500" algn="ctr" rotWithShape="0">
              <a:prstClr val="black">
                <a:alpha val="25000"/>
              </a:prstClr>
            </a:outerShdw>
          </a:effectLst>
        </c:spPr>
      </c:pivotFmt>
      <c:pivotFmt>
        <c:idx val="98"/>
        <c:spPr>
          <a:solidFill>
            <a:schemeClr val="accent1"/>
          </a:solidFill>
          <a:ln>
            <a:noFill/>
          </a:ln>
          <a:effectLst>
            <a:outerShdw blurRad="317500" algn="ctr" rotWithShape="0">
              <a:prstClr val="black">
                <a:alpha val="25000"/>
              </a:prstClr>
            </a:outerShdw>
          </a:effectLst>
        </c:spPr>
      </c:pivotFmt>
      <c:pivotFmt>
        <c:idx val="99"/>
        <c:spPr>
          <a:solidFill>
            <a:schemeClr val="accent1"/>
          </a:solidFill>
          <a:ln>
            <a:noFill/>
          </a:ln>
          <a:effectLst>
            <a:outerShdw blurRad="317500" algn="ctr" rotWithShape="0">
              <a:prstClr val="black">
                <a:alpha val="25000"/>
              </a:prstClr>
            </a:outerShdw>
          </a:effectLst>
        </c:spPr>
      </c:pivotFmt>
      <c:pivotFmt>
        <c:idx val="100"/>
        <c:spPr>
          <a:solidFill>
            <a:schemeClr val="accent1"/>
          </a:solidFill>
          <a:ln>
            <a:noFill/>
          </a:ln>
          <a:effectLst>
            <a:outerShdw blurRad="317500" algn="ctr" rotWithShape="0">
              <a:prstClr val="black">
                <a:alpha val="25000"/>
              </a:prstClr>
            </a:outerShdw>
          </a:effectLst>
        </c:spPr>
      </c:pivotFmt>
      <c:pivotFmt>
        <c:idx val="101"/>
        <c:spPr>
          <a:solidFill>
            <a:schemeClr val="accent1"/>
          </a:solidFill>
          <a:ln>
            <a:noFill/>
          </a:ln>
          <a:effectLst>
            <a:outerShdw blurRad="317500" algn="ctr" rotWithShape="0">
              <a:prstClr val="black">
                <a:alpha val="25000"/>
              </a:prstClr>
            </a:outerShdw>
          </a:effectLst>
        </c:spPr>
      </c:pivotFmt>
      <c:pivotFmt>
        <c:idx val="102"/>
        <c:spPr>
          <a:solidFill>
            <a:schemeClr val="accent1"/>
          </a:solidFill>
          <a:ln>
            <a:noFill/>
          </a:ln>
          <a:effectLst>
            <a:outerShdw blurRad="317500" algn="ctr" rotWithShape="0">
              <a:prstClr val="black">
                <a:alpha val="25000"/>
              </a:prstClr>
            </a:outerShdw>
          </a:effectLst>
        </c:spPr>
      </c:pivotFmt>
      <c:pivotFmt>
        <c:idx val="103"/>
        <c:spPr>
          <a:solidFill>
            <a:schemeClr val="accent1"/>
          </a:solidFill>
          <a:ln>
            <a:noFill/>
          </a:ln>
          <a:effectLst>
            <a:outerShdw blurRad="317500" algn="ctr" rotWithShape="0">
              <a:prstClr val="black">
                <a:alpha val="25000"/>
              </a:prstClr>
            </a:outerShdw>
          </a:effectLst>
        </c:spPr>
      </c:pivotFmt>
      <c:pivotFmt>
        <c:idx val="104"/>
        <c:spPr>
          <a:solidFill>
            <a:schemeClr val="accent1"/>
          </a:solidFill>
          <a:ln>
            <a:noFill/>
          </a:ln>
          <a:effectLst>
            <a:outerShdw blurRad="317500" algn="ctr" rotWithShape="0">
              <a:prstClr val="black">
                <a:alpha val="25000"/>
              </a:prstClr>
            </a:outerShdw>
          </a:effectLst>
        </c:spPr>
      </c:pivotFmt>
      <c:pivotFmt>
        <c:idx val="105"/>
        <c:spPr>
          <a:solidFill>
            <a:schemeClr val="accent1"/>
          </a:solidFill>
          <a:ln>
            <a:noFill/>
          </a:ln>
          <a:effectLst>
            <a:outerShdw blurRad="317500" algn="ctr" rotWithShape="0">
              <a:prstClr val="black">
                <a:alpha val="25000"/>
              </a:prstClr>
            </a:outerShdw>
          </a:effectLst>
        </c:spPr>
      </c:pivotFmt>
      <c:pivotFmt>
        <c:idx val="106"/>
        <c:spPr>
          <a:solidFill>
            <a:schemeClr val="accent1"/>
          </a:solidFill>
          <a:ln>
            <a:noFill/>
          </a:ln>
          <a:effectLst>
            <a:outerShdw blurRad="317500" algn="ctr" rotWithShape="0">
              <a:prstClr val="black">
                <a:alpha val="25000"/>
              </a:prstClr>
            </a:outerShdw>
          </a:effectLst>
        </c:spPr>
      </c:pivotFmt>
      <c:pivotFmt>
        <c:idx val="107"/>
        <c:spPr>
          <a:solidFill>
            <a:schemeClr val="accent1"/>
          </a:solidFill>
          <a:ln>
            <a:noFill/>
          </a:ln>
          <a:effectLst>
            <a:outerShdw blurRad="317500" algn="ctr" rotWithShape="0">
              <a:prstClr val="black">
                <a:alpha val="25000"/>
              </a:prstClr>
            </a:outerShdw>
          </a:effectLst>
        </c:spPr>
      </c:pivotFmt>
      <c:pivotFmt>
        <c:idx val="108"/>
        <c:spPr>
          <a:solidFill>
            <a:schemeClr val="accent1"/>
          </a:solidFill>
          <a:ln>
            <a:noFill/>
          </a:ln>
          <a:effectLst>
            <a:outerShdw blurRad="317500" algn="ctr" rotWithShape="0">
              <a:prstClr val="black">
                <a:alpha val="25000"/>
              </a:prstClr>
            </a:outerShdw>
          </a:effectLst>
        </c:spPr>
      </c:pivotFmt>
      <c:pivotFmt>
        <c:idx val="109"/>
        <c:spPr>
          <a:solidFill>
            <a:schemeClr val="accent1"/>
          </a:solidFill>
          <a:ln>
            <a:noFill/>
          </a:ln>
          <a:effectLst>
            <a:outerShdw blurRad="317500" algn="ctr" rotWithShape="0">
              <a:prstClr val="black">
                <a:alpha val="25000"/>
              </a:prstClr>
            </a:outerShdw>
          </a:effectLst>
        </c:spPr>
      </c:pivotFmt>
      <c:pivotFmt>
        <c:idx val="110"/>
        <c:spPr>
          <a:solidFill>
            <a:schemeClr val="accent1"/>
          </a:solidFill>
          <a:ln>
            <a:noFill/>
          </a:ln>
          <a:effectLst>
            <a:outerShdw blurRad="317500" algn="ctr" rotWithShape="0">
              <a:prstClr val="black">
                <a:alpha val="25000"/>
              </a:prstClr>
            </a:outerShdw>
          </a:effectLst>
        </c:spPr>
      </c:pivotFmt>
      <c:pivotFmt>
        <c:idx val="111"/>
        <c:spPr>
          <a:solidFill>
            <a:schemeClr val="accent1"/>
          </a:solidFill>
          <a:ln>
            <a:noFill/>
          </a:ln>
          <a:effectLst>
            <a:outerShdw blurRad="317500" algn="ctr" rotWithShape="0">
              <a:prstClr val="black">
                <a:alpha val="25000"/>
              </a:prstClr>
            </a:outerShdw>
          </a:effectLst>
        </c:spPr>
      </c:pivotFmt>
      <c:pivotFmt>
        <c:idx val="112"/>
        <c:spPr>
          <a:solidFill>
            <a:schemeClr val="accent1"/>
          </a:solidFill>
          <a:ln>
            <a:noFill/>
          </a:ln>
          <a:effectLst>
            <a:outerShdw blurRad="317500" algn="ctr" rotWithShape="0">
              <a:prstClr val="black">
                <a:alpha val="25000"/>
              </a:prstClr>
            </a:outerShdw>
          </a:effectLst>
        </c:spPr>
      </c:pivotFmt>
      <c:pivotFmt>
        <c:idx val="113"/>
        <c:spPr>
          <a:solidFill>
            <a:schemeClr val="accent1"/>
          </a:solidFill>
          <a:ln>
            <a:noFill/>
          </a:ln>
          <a:effectLst>
            <a:outerShdw blurRad="317500" algn="ctr" rotWithShape="0">
              <a:prstClr val="black">
                <a:alpha val="25000"/>
              </a:prstClr>
            </a:outerShdw>
          </a:effectLst>
        </c:spPr>
      </c:pivotFmt>
      <c:pivotFmt>
        <c:idx val="114"/>
        <c:spPr>
          <a:solidFill>
            <a:schemeClr val="accent1"/>
          </a:solidFill>
          <a:ln>
            <a:noFill/>
          </a:ln>
          <a:effectLst>
            <a:outerShdw blurRad="317500" algn="ctr" rotWithShape="0">
              <a:prstClr val="black">
                <a:alpha val="25000"/>
              </a:prstClr>
            </a:outerShdw>
          </a:effectLst>
        </c:spPr>
      </c:pivotFmt>
      <c:pivotFmt>
        <c:idx val="115"/>
        <c:spPr>
          <a:solidFill>
            <a:schemeClr val="accent1"/>
          </a:solidFill>
          <a:ln>
            <a:noFill/>
          </a:ln>
          <a:effectLst>
            <a:outerShdw blurRad="317500" algn="ctr" rotWithShape="0">
              <a:prstClr val="black">
                <a:alpha val="25000"/>
              </a:prstClr>
            </a:outerShdw>
          </a:effectLst>
        </c:spPr>
      </c:pivotFmt>
      <c:pivotFmt>
        <c:idx val="116"/>
        <c:spPr>
          <a:solidFill>
            <a:schemeClr val="accent1"/>
          </a:solidFill>
          <a:ln>
            <a:noFill/>
          </a:ln>
          <a:effectLst>
            <a:outerShdw blurRad="317500" algn="ctr" rotWithShape="0">
              <a:prstClr val="black">
                <a:alpha val="25000"/>
              </a:prstClr>
            </a:outerShdw>
          </a:effectLst>
        </c:spPr>
      </c:pivotFmt>
      <c:pivotFmt>
        <c:idx val="117"/>
        <c:spPr>
          <a:solidFill>
            <a:schemeClr val="accent1"/>
          </a:solidFill>
          <a:ln>
            <a:noFill/>
          </a:ln>
          <a:effectLst>
            <a:outerShdw blurRad="317500" algn="ctr" rotWithShape="0">
              <a:prstClr val="black">
                <a:alpha val="25000"/>
              </a:prstClr>
            </a:outerShdw>
          </a:effectLst>
        </c:spPr>
      </c:pivotFmt>
      <c:pivotFmt>
        <c:idx val="118"/>
        <c:spPr>
          <a:solidFill>
            <a:schemeClr val="accent1"/>
          </a:solidFill>
          <a:ln>
            <a:noFill/>
          </a:ln>
          <a:effectLst>
            <a:outerShdw blurRad="317500" algn="ctr" rotWithShape="0">
              <a:prstClr val="black">
                <a:alpha val="25000"/>
              </a:prstClr>
            </a:outerShdw>
          </a:effectLst>
        </c:spPr>
      </c:pivotFmt>
      <c:pivotFmt>
        <c:idx val="119"/>
        <c:spPr>
          <a:solidFill>
            <a:schemeClr val="accent1"/>
          </a:solidFill>
          <a:ln>
            <a:noFill/>
          </a:ln>
          <a:effectLst>
            <a:outerShdw blurRad="317500" algn="ctr" rotWithShape="0">
              <a:prstClr val="black">
                <a:alpha val="25000"/>
              </a:prstClr>
            </a:outerShdw>
          </a:effectLst>
        </c:spPr>
      </c:pivotFmt>
      <c:pivotFmt>
        <c:idx val="120"/>
        <c:spPr>
          <a:solidFill>
            <a:schemeClr val="accent1"/>
          </a:solidFill>
          <a:ln>
            <a:noFill/>
          </a:ln>
          <a:effectLst>
            <a:outerShdw blurRad="317500" algn="ctr" rotWithShape="0">
              <a:prstClr val="black">
                <a:alpha val="25000"/>
              </a:prstClr>
            </a:outerShdw>
          </a:effectLst>
        </c:spPr>
      </c:pivotFmt>
      <c:pivotFmt>
        <c:idx val="121"/>
        <c:spPr>
          <a:solidFill>
            <a:schemeClr val="accent1"/>
          </a:solidFill>
          <a:ln>
            <a:noFill/>
          </a:ln>
          <a:effectLst>
            <a:outerShdw blurRad="317500" algn="ctr" rotWithShape="0">
              <a:prstClr val="black">
                <a:alpha val="25000"/>
              </a:prstClr>
            </a:outerShdw>
          </a:effectLst>
        </c:spPr>
      </c:pivotFmt>
      <c:pivotFmt>
        <c:idx val="122"/>
        <c:spPr>
          <a:solidFill>
            <a:schemeClr val="accent1"/>
          </a:solidFill>
          <a:ln>
            <a:noFill/>
          </a:ln>
          <a:effectLst>
            <a:outerShdw blurRad="317500" algn="ctr" rotWithShape="0">
              <a:prstClr val="black">
                <a:alpha val="25000"/>
              </a:prstClr>
            </a:outerShdw>
          </a:effectLst>
        </c:spPr>
      </c:pivotFmt>
      <c:pivotFmt>
        <c:idx val="123"/>
        <c:spPr>
          <a:solidFill>
            <a:schemeClr val="accent1"/>
          </a:solidFill>
          <a:ln>
            <a:noFill/>
          </a:ln>
          <a:effectLst>
            <a:outerShdw blurRad="317500" algn="ctr" rotWithShape="0">
              <a:prstClr val="black">
                <a:alpha val="25000"/>
              </a:prstClr>
            </a:outerShdw>
          </a:effectLst>
        </c:spPr>
      </c:pivotFmt>
      <c:pivotFmt>
        <c:idx val="124"/>
        <c:spPr>
          <a:solidFill>
            <a:schemeClr val="accent1"/>
          </a:solidFill>
          <a:ln>
            <a:noFill/>
          </a:ln>
          <a:effectLst>
            <a:outerShdw blurRad="317500" algn="ctr" rotWithShape="0">
              <a:prstClr val="black">
                <a:alpha val="25000"/>
              </a:prstClr>
            </a:outerShdw>
          </a:effectLst>
        </c:spPr>
      </c:pivotFmt>
      <c:pivotFmt>
        <c:idx val="125"/>
        <c:spPr>
          <a:solidFill>
            <a:schemeClr val="accent1"/>
          </a:solidFill>
          <a:ln>
            <a:noFill/>
          </a:ln>
          <a:effectLst>
            <a:outerShdw blurRad="317500" algn="ctr" rotWithShape="0">
              <a:prstClr val="black">
                <a:alpha val="25000"/>
              </a:prstClr>
            </a:outerShdw>
          </a:effectLst>
        </c:spPr>
      </c:pivotFmt>
      <c:pivotFmt>
        <c:idx val="126"/>
        <c:spPr>
          <a:solidFill>
            <a:schemeClr val="accent1"/>
          </a:solidFill>
          <a:ln>
            <a:noFill/>
          </a:ln>
          <a:effectLst>
            <a:outerShdw blurRad="317500" algn="ctr" rotWithShape="0">
              <a:prstClr val="black">
                <a:alpha val="25000"/>
              </a:prstClr>
            </a:outerShdw>
          </a:effectLst>
        </c:spPr>
      </c:pivotFmt>
      <c:pivotFmt>
        <c:idx val="127"/>
        <c:spPr>
          <a:solidFill>
            <a:schemeClr val="accent1"/>
          </a:solidFill>
          <a:ln>
            <a:noFill/>
          </a:ln>
          <a:effectLst>
            <a:outerShdw blurRad="317500" algn="ctr" rotWithShape="0">
              <a:prstClr val="black">
                <a:alpha val="25000"/>
              </a:prstClr>
            </a:outerShdw>
          </a:effectLst>
        </c:spPr>
      </c:pivotFmt>
      <c:pivotFmt>
        <c:idx val="128"/>
        <c:spPr>
          <a:solidFill>
            <a:schemeClr val="accent1"/>
          </a:solidFill>
          <a:ln>
            <a:noFill/>
          </a:ln>
          <a:effectLst>
            <a:outerShdw blurRad="317500" algn="ctr" rotWithShape="0">
              <a:prstClr val="black">
                <a:alpha val="25000"/>
              </a:prstClr>
            </a:outerShdw>
          </a:effectLst>
        </c:spPr>
      </c:pivotFmt>
      <c:pivotFmt>
        <c:idx val="129"/>
        <c:spPr>
          <a:solidFill>
            <a:schemeClr val="accent1"/>
          </a:solidFill>
          <a:ln>
            <a:noFill/>
          </a:ln>
          <a:effectLst>
            <a:outerShdw blurRad="317500" algn="ctr" rotWithShape="0">
              <a:prstClr val="black">
                <a:alpha val="25000"/>
              </a:prstClr>
            </a:outerShdw>
          </a:effectLst>
        </c:spPr>
      </c:pivotFmt>
      <c:pivotFmt>
        <c:idx val="130"/>
        <c:spPr>
          <a:solidFill>
            <a:schemeClr val="accent1"/>
          </a:solidFill>
          <a:ln>
            <a:noFill/>
          </a:ln>
          <a:effectLst>
            <a:outerShdw blurRad="317500" algn="ctr" rotWithShape="0">
              <a:prstClr val="black">
                <a:alpha val="25000"/>
              </a:prstClr>
            </a:outerShdw>
          </a:effectLst>
        </c:spPr>
      </c:pivotFmt>
      <c:pivotFmt>
        <c:idx val="131"/>
        <c:spPr>
          <a:solidFill>
            <a:schemeClr val="accent1"/>
          </a:solidFill>
          <a:ln>
            <a:noFill/>
          </a:ln>
          <a:effectLst>
            <a:outerShdw blurRad="317500" algn="ctr" rotWithShape="0">
              <a:prstClr val="black">
                <a:alpha val="25000"/>
              </a:prstClr>
            </a:outerShdw>
          </a:effectLst>
        </c:spPr>
      </c:pivotFmt>
      <c:pivotFmt>
        <c:idx val="132"/>
        <c:spPr>
          <a:solidFill>
            <a:schemeClr val="accent1"/>
          </a:solidFill>
          <a:ln>
            <a:noFill/>
          </a:ln>
          <a:effectLst>
            <a:outerShdw blurRad="317500" algn="ctr" rotWithShape="0">
              <a:prstClr val="black">
                <a:alpha val="25000"/>
              </a:prstClr>
            </a:outerShdw>
          </a:effectLst>
        </c:spPr>
      </c:pivotFmt>
      <c:pivotFmt>
        <c:idx val="133"/>
        <c:spPr>
          <a:solidFill>
            <a:schemeClr val="accent1"/>
          </a:solidFill>
          <a:ln>
            <a:noFill/>
          </a:ln>
          <a:effectLst>
            <a:outerShdw blurRad="317500" algn="ctr" rotWithShape="0">
              <a:prstClr val="black">
                <a:alpha val="25000"/>
              </a:prstClr>
            </a:outerShdw>
          </a:effectLst>
        </c:spPr>
      </c:pivotFmt>
      <c:pivotFmt>
        <c:idx val="134"/>
        <c:spPr>
          <a:solidFill>
            <a:schemeClr val="accent1"/>
          </a:solidFill>
          <a:ln>
            <a:noFill/>
          </a:ln>
          <a:effectLst>
            <a:outerShdw blurRad="317500" algn="ctr" rotWithShape="0">
              <a:prstClr val="black">
                <a:alpha val="25000"/>
              </a:prstClr>
            </a:outerShdw>
          </a:effectLst>
        </c:spPr>
      </c:pivotFmt>
      <c:pivotFmt>
        <c:idx val="135"/>
        <c:spPr>
          <a:solidFill>
            <a:schemeClr val="accent1"/>
          </a:solidFill>
          <a:ln>
            <a:noFill/>
          </a:ln>
          <a:effectLst>
            <a:outerShdw blurRad="317500" algn="ctr" rotWithShape="0">
              <a:prstClr val="black">
                <a:alpha val="25000"/>
              </a:prstClr>
            </a:outerShdw>
          </a:effectLst>
        </c:spPr>
      </c:pivotFmt>
      <c:pivotFmt>
        <c:idx val="136"/>
        <c:spPr>
          <a:solidFill>
            <a:schemeClr val="accent1"/>
          </a:solidFill>
          <a:ln>
            <a:noFill/>
          </a:ln>
          <a:effectLst>
            <a:outerShdw blurRad="317500" algn="ctr" rotWithShape="0">
              <a:prstClr val="black">
                <a:alpha val="25000"/>
              </a:prstClr>
            </a:outerShdw>
          </a:effectLst>
        </c:spPr>
      </c:pivotFmt>
      <c:pivotFmt>
        <c:idx val="137"/>
        <c:spPr>
          <a:solidFill>
            <a:schemeClr val="accent1"/>
          </a:solidFill>
          <a:ln>
            <a:noFill/>
          </a:ln>
          <a:effectLst>
            <a:outerShdw blurRad="317500" algn="ctr" rotWithShape="0">
              <a:prstClr val="black">
                <a:alpha val="25000"/>
              </a:prstClr>
            </a:outerShdw>
          </a:effectLst>
        </c:spPr>
      </c:pivotFmt>
      <c:pivotFmt>
        <c:idx val="138"/>
        <c:spPr>
          <a:solidFill>
            <a:schemeClr val="accent1"/>
          </a:solidFill>
          <a:ln>
            <a:noFill/>
          </a:ln>
          <a:effectLst>
            <a:outerShdw blurRad="317500" algn="ctr" rotWithShape="0">
              <a:prstClr val="black">
                <a:alpha val="25000"/>
              </a:prstClr>
            </a:outerShdw>
          </a:effectLst>
        </c:spPr>
      </c:pivotFmt>
      <c:pivotFmt>
        <c:idx val="139"/>
        <c:spPr>
          <a:solidFill>
            <a:schemeClr val="accent1"/>
          </a:solidFill>
          <a:ln>
            <a:noFill/>
          </a:ln>
          <a:effectLst>
            <a:outerShdw blurRad="317500" algn="ctr" rotWithShape="0">
              <a:prstClr val="black">
                <a:alpha val="25000"/>
              </a:prstClr>
            </a:outerShdw>
          </a:effectLst>
        </c:spPr>
      </c:pivotFmt>
      <c:pivotFmt>
        <c:idx val="140"/>
        <c:spPr>
          <a:solidFill>
            <a:schemeClr val="accent1"/>
          </a:solidFill>
          <a:ln>
            <a:noFill/>
          </a:ln>
          <a:effectLst>
            <a:outerShdw blurRad="317500" algn="ctr" rotWithShape="0">
              <a:prstClr val="black">
                <a:alpha val="25000"/>
              </a:prstClr>
            </a:outerShdw>
          </a:effectLst>
        </c:spPr>
      </c:pivotFmt>
      <c:pivotFmt>
        <c:idx val="141"/>
        <c:spPr>
          <a:solidFill>
            <a:schemeClr val="accent1"/>
          </a:solidFill>
          <a:ln>
            <a:noFill/>
          </a:ln>
          <a:effectLst>
            <a:outerShdw blurRad="317500" algn="ctr" rotWithShape="0">
              <a:prstClr val="black">
                <a:alpha val="25000"/>
              </a:prstClr>
            </a:outerShdw>
          </a:effectLst>
        </c:spPr>
      </c:pivotFmt>
      <c:pivotFmt>
        <c:idx val="142"/>
        <c:spPr>
          <a:solidFill>
            <a:schemeClr val="accent1"/>
          </a:solidFill>
          <a:ln>
            <a:noFill/>
          </a:ln>
          <a:effectLst>
            <a:outerShdw blurRad="317500" algn="ctr" rotWithShape="0">
              <a:prstClr val="black">
                <a:alpha val="25000"/>
              </a:prstClr>
            </a:outerShdw>
          </a:effectLst>
        </c:spPr>
      </c:pivotFmt>
      <c:pivotFmt>
        <c:idx val="143"/>
        <c:spPr>
          <a:solidFill>
            <a:schemeClr val="accent1"/>
          </a:solidFill>
          <a:ln>
            <a:noFill/>
          </a:ln>
          <a:effectLst>
            <a:outerShdw blurRad="317500" algn="ctr" rotWithShape="0">
              <a:prstClr val="black">
                <a:alpha val="25000"/>
              </a:prstClr>
            </a:outerShdw>
          </a:effectLst>
        </c:spPr>
      </c:pivotFmt>
      <c:pivotFmt>
        <c:idx val="144"/>
        <c:spPr>
          <a:solidFill>
            <a:schemeClr val="accent1"/>
          </a:solidFill>
          <a:ln>
            <a:noFill/>
          </a:ln>
          <a:effectLst>
            <a:outerShdw blurRad="317500" algn="ctr" rotWithShape="0">
              <a:prstClr val="black">
                <a:alpha val="25000"/>
              </a:prstClr>
            </a:outerShdw>
          </a:effectLst>
        </c:spPr>
      </c:pivotFmt>
      <c:pivotFmt>
        <c:idx val="145"/>
        <c:spPr>
          <a:solidFill>
            <a:schemeClr val="accent1"/>
          </a:solidFill>
          <a:ln>
            <a:noFill/>
          </a:ln>
          <a:effectLst>
            <a:outerShdw blurRad="317500" algn="ctr" rotWithShape="0">
              <a:prstClr val="black">
                <a:alpha val="25000"/>
              </a:prstClr>
            </a:outerShdw>
          </a:effectLst>
        </c:spPr>
      </c:pivotFmt>
      <c:pivotFmt>
        <c:idx val="146"/>
        <c:spPr>
          <a:solidFill>
            <a:schemeClr val="accent1"/>
          </a:solidFill>
          <a:ln>
            <a:noFill/>
          </a:ln>
          <a:effectLst>
            <a:outerShdw blurRad="317500" algn="ctr" rotWithShape="0">
              <a:prstClr val="black">
                <a:alpha val="25000"/>
              </a:prstClr>
            </a:outerShdw>
          </a:effectLst>
        </c:spPr>
      </c:pivotFmt>
      <c:pivotFmt>
        <c:idx val="147"/>
        <c:spPr>
          <a:solidFill>
            <a:schemeClr val="accent1"/>
          </a:solidFill>
          <a:ln>
            <a:noFill/>
          </a:ln>
          <a:effectLst>
            <a:outerShdw blurRad="317500" algn="ctr" rotWithShape="0">
              <a:prstClr val="black">
                <a:alpha val="25000"/>
              </a:prstClr>
            </a:outerShdw>
          </a:effectLst>
        </c:spPr>
      </c:pivotFmt>
      <c:pivotFmt>
        <c:idx val="148"/>
        <c:spPr>
          <a:solidFill>
            <a:schemeClr val="accent1"/>
          </a:solidFill>
          <a:ln>
            <a:noFill/>
          </a:ln>
          <a:effectLst>
            <a:outerShdw blurRad="317500" algn="ctr" rotWithShape="0">
              <a:prstClr val="black">
                <a:alpha val="25000"/>
              </a:prstClr>
            </a:outerShdw>
          </a:effectLst>
        </c:spPr>
      </c:pivotFmt>
      <c:pivotFmt>
        <c:idx val="149"/>
        <c:spPr>
          <a:solidFill>
            <a:schemeClr val="accent1"/>
          </a:solidFill>
          <a:ln>
            <a:noFill/>
          </a:ln>
          <a:effectLst>
            <a:outerShdw blurRad="317500" algn="ctr" rotWithShape="0">
              <a:prstClr val="black">
                <a:alpha val="25000"/>
              </a:prstClr>
            </a:outerShdw>
          </a:effectLst>
        </c:spPr>
      </c:pivotFmt>
      <c:pivotFmt>
        <c:idx val="150"/>
        <c:spPr>
          <a:solidFill>
            <a:schemeClr val="accent1"/>
          </a:solidFill>
          <a:ln>
            <a:noFill/>
          </a:ln>
          <a:effectLst>
            <a:outerShdw blurRad="317500" algn="ctr" rotWithShape="0">
              <a:prstClr val="black">
                <a:alpha val="25000"/>
              </a:prstClr>
            </a:outerShdw>
          </a:effectLst>
        </c:spPr>
      </c:pivotFmt>
      <c:pivotFmt>
        <c:idx val="151"/>
        <c:spPr>
          <a:solidFill>
            <a:schemeClr val="accent1"/>
          </a:solidFill>
          <a:ln>
            <a:noFill/>
          </a:ln>
          <a:effectLst>
            <a:outerShdw blurRad="317500" algn="ctr" rotWithShape="0">
              <a:prstClr val="black">
                <a:alpha val="25000"/>
              </a:prstClr>
            </a:outerShdw>
          </a:effectLst>
        </c:spPr>
      </c:pivotFmt>
      <c:pivotFmt>
        <c:idx val="152"/>
        <c:spPr>
          <a:solidFill>
            <a:schemeClr val="accent1"/>
          </a:solidFill>
          <a:ln>
            <a:noFill/>
          </a:ln>
          <a:effectLst>
            <a:outerShdw blurRad="317500" algn="ctr" rotWithShape="0">
              <a:prstClr val="black">
                <a:alpha val="25000"/>
              </a:prstClr>
            </a:outerShdw>
          </a:effectLst>
        </c:spPr>
      </c:pivotFmt>
      <c:pivotFmt>
        <c:idx val="153"/>
        <c:spPr>
          <a:solidFill>
            <a:schemeClr val="accent1"/>
          </a:solidFill>
          <a:ln>
            <a:noFill/>
          </a:ln>
          <a:effectLst>
            <a:outerShdw blurRad="317500" algn="ctr" rotWithShape="0">
              <a:prstClr val="black">
                <a:alpha val="25000"/>
              </a:prstClr>
            </a:outerShdw>
          </a:effectLst>
        </c:spPr>
      </c:pivotFmt>
      <c:pivotFmt>
        <c:idx val="154"/>
        <c:spPr>
          <a:solidFill>
            <a:schemeClr val="accent1"/>
          </a:solidFill>
          <a:ln>
            <a:noFill/>
          </a:ln>
          <a:effectLst>
            <a:outerShdw blurRad="317500" algn="ctr" rotWithShape="0">
              <a:prstClr val="black">
                <a:alpha val="25000"/>
              </a:prstClr>
            </a:outerShdw>
          </a:effectLst>
        </c:spPr>
      </c:pivotFmt>
      <c:pivotFmt>
        <c:idx val="155"/>
        <c:spPr>
          <a:solidFill>
            <a:schemeClr val="accent1"/>
          </a:solidFill>
          <a:ln>
            <a:noFill/>
          </a:ln>
          <a:effectLst>
            <a:outerShdw blurRad="317500" algn="ctr" rotWithShape="0">
              <a:prstClr val="black">
                <a:alpha val="25000"/>
              </a:prstClr>
            </a:outerShdw>
          </a:effectLst>
        </c:spPr>
      </c:pivotFmt>
      <c:pivotFmt>
        <c:idx val="156"/>
        <c:spPr>
          <a:solidFill>
            <a:schemeClr val="accent1"/>
          </a:solidFill>
          <a:ln>
            <a:noFill/>
          </a:ln>
          <a:effectLst>
            <a:outerShdw blurRad="317500" algn="ctr" rotWithShape="0">
              <a:prstClr val="black">
                <a:alpha val="25000"/>
              </a:prstClr>
            </a:outerShdw>
          </a:effectLst>
        </c:spPr>
      </c:pivotFmt>
      <c:pivotFmt>
        <c:idx val="157"/>
        <c:spPr>
          <a:solidFill>
            <a:schemeClr val="accent1"/>
          </a:solidFill>
          <a:ln>
            <a:noFill/>
          </a:ln>
          <a:effectLst>
            <a:outerShdw blurRad="317500" algn="ctr" rotWithShape="0">
              <a:prstClr val="black">
                <a:alpha val="25000"/>
              </a:prstClr>
            </a:outerShdw>
          </a:effectLst>
        </c:spPr>
      </c:pivotFmt>
      <c:pivotFmt>
        <c:idx val="158"/>
        <c:spPr>
          <a:solidFill>
            <a:schemeClr val="accent1"/>
          </a:solidFill>
          <a:ln>
            <a:noFill/>
          </a:ln>
          <a:effectLst>
            <a:outerShdw blurRad="317500" algn="ctr" rotWithShape="0">
              <a:prstClr val="black">
                <a:alpha val="25000"/>
              </a:prstClr>
            </a:outerShdw>
          </a:effectLst>
        </c:spPr>
      </c:pivotFmt>
      <c:pivotFmt>
        <c:idx val="159"/>
        <c:spPr>
          <a:solidFill>
            <a:schemeClr val="accent1"/>
          </a:solidFill>
          <a:ln>
            <a:noFill/>
          </a:ln>
          <a:effectLst>
            <a:outerShdw blurRad="317500" algn="ctr" rotWithShape="0">
              <a:prstClr val="black">
                <a:alpha val="25000"/>
              </a:prstClr>
            </a:outerShdw>
          </a:effectLst>
        </c:spPr>
      </c:pivotFmt>
      <c:pivotFmt>
        <c:idx val="160"/>
        <c:spPr>
          <a:solidFill>
            <a:schemeClr val="accent1"/>
          </a:solidFill>
          <a:ln>
            <a:noFill/>
          </a:ln>
          <a:effectLst>
            <a:outerShdw blurRad="317500" algn="ctr" rotWithShape="0">
              <a:prstClr val="black">
                <a:alpha val="25000"/>
              </a:prstClr>
            </a:outerShdw>
          </a:effectLst>
        </c:spPr>
      </c:pivotFmt>
      <c:pivotFmt>
        <c:idx val="161"/>
        <c:spPr>
          <a:solidFill>
            <a:schemeClr val="accent1"/>
          </a:solidFill>
          <a:ln>
            <a:noFill/>
          </a:ln>
          <a:effectLst>
            <a:outerShdw blurRad="317500" algn="ctr" rotWithShape="0">
              <a:prstClr val="black">
                <a:alpha val="25000"/>
              </a:prstClr>
            </a:outerShdw>
          </a:effectLst>
        </c:spPr>
      </c:pivotFmt>
      <c:pivotFmt>
        <c:idx val="162"/>
        <c:spPr>
          <a:solidFill>
            <a:schemeClr val="accent1"/>
          </a:solidFill>
          <a:ln>
            <a:noFill/>
          </a:ln>
          <a:effectLst>
            <a:outerShdw blurRad="317500" algn="ctr" rotWithShape="0">
              <a:prstClr val="black">
                <a:alpha val="25000"/>
              </a:prstClr>
            </a:outerShdw>
          </a:effectLst>
        </c:spPr>
      </c:pivotFmt>
      <c:pivotFmt>
        <c:idx val="163"/>
        <c:spPr>
          <a:solidFill>
            <a:schemeClr val="accent1"/>
          </a:solidFill>
          <a:ln>
            <a:noFill/>
          </a:ln>
          <a:effectLst>
            <a:outerShdw blurRad="317500" algn="ctr" rotWithShape="0">
              <a:prstClr val="black">
                <a:alpha val="25000"/>
              </a:prstClr>
            </a:outerShdw>
          </a:effectLst>
        </c:spPr>
      </c:pivotFmt>
      <c:pivotFmt>
        <c:idx val="164"/>
        <c:spPr>
          <a:solidFill>
            <a:schemeClr val="accent1"/>
          </a:solidFill>
          <a:ln>
            <a:noFill/>
          </a:ln>
          <a:effectLst>
            <a:outerShdw blurRad="317500" algn="ctr" rotWithShape="0">
              <a:prstClr val="black">
                <a:alpha val="25000"/>
              </a:prstClr>
            </a:outerShdw>
          </a:effectLst>
        </c:spPr>
      </c:pivotFmt>
      <c:pivotFmt>
        <c:idx val="165"/>
        <c:spPr>
          <a:solidFill>
            <a:schemeClr val="accent1"/>
          </a:solidFill>
          <a:ln>
            <a:noFill/>
          </a:ln>
          <a:effectLst>
            <a:outerShdw blurRad="317500" algn="ctr" rotWithShape="0">
              <a:prstClr val="black">
                <a:alpha val="25000"/>
              </a:prstClr>
            </a:outerShdw>
          </a:effectLst>
        </c:spPr>
      </c:pivotFmt>
      <c:pivotFmt>
        <c:idx val="166"/>
        <c:spPr>
          <a:solidFill>
            <a:schemeClr val="accent1"/>
          </a:solidFill>
          <a:ln>
            <a:noFill/>
          </a:ln>
          <a:effectLst>
            <a:outerShdw blurRad="317500" algn="ctr" rotWithShape="0">
              <a:prstClr val="black">
                <a:alpha val="25000"/>
              </a:prstClr>
            </a:outerShdw>
          </a:effectLst>
        </c:spPr>
      </c:pivotFmt>
      <c:pivotFmt>
        <c:idx val="167"/>
        <c:spPr>
          <a:solidFill>
            <a:schemeClr val="accent1"/>
          </a:solidFill>
          <a:ln>
            <a:noFill/>
          </a:ln>
          <a:effectLst>
            <a:outerShdw blurRad="317500" algn="ctr" rotWithShape="0">
              <a:prstClr val="black">
                <a:alpha val="25000"/>
              </a:prstClr>
            </a:outerShdw>
          </a:effectLst>
        </c:spPr>
      </c:pivotFmt>
      <c:pivotFmt>
        <c:idx val="168"/>
        <c:spPr>
          <a:solidFill>
            <a:schemeClr val="accent1"/>
          </a:solidFill>
          <a:ln>
            <a:noFill/>
          </a:ln>
          <a:effectLst>
            <a:outerShdw blurRad="317500" algn="ctr" rotWithShape="0">
              <a:prstClr val="black">
                <a:alpha val="25000"/>
              </a:prstClr>
            </a:outerShdw>
          </a:effectLst>
        </c:spPr>
      </c:pivotFmt>
      <c:pivotFmt>
        <c:idx val="169"/>
        <c:spPr>
          <a:solidFill>
            <a:schemeClr val="accent1"/>
          </a:solidFill>
          <a:ln>
            <a:noFill/>
          </a:ln>
          <a:effectLst>
            <a:outerShdw blurRad="317500" algn="ctr" rotWithShape="0">
              <a:prstClr val="black">
                <a:alpha val="25000"/>
              </a:prstClr>
            </a:outerShdw>
          </a:effectLst>
        </c:spPr>
      </c:pivotFmt>
      <c:pivotFmt>
        <c:idx val="170"/>
        <c:spPr>
          <a:solidFill>
            <a:schemeClr val="accent1"/>
          </a:solidFill>
          <a:ln>
            <a:noFill/>
          </a:ln>
          <a:effectLst>
            <a:outerShdw blurRad="317500" algn="ctr" rotWithShape="0">
              <a:prstClr val="black">
                <a:alpha val="25000"/>
              </a:prstClr>
            </a:outerShdw>
          </a:effectLst>
        </c:spPr>
      </c:pivotFmt>
      <c:pivotFmt>
        <c:idx val="171"/>
        <c:spPr>
          <a:solidFill>
            <a:schemeClr val="accent1"/>
          </a:solidFill>
          <a:ln>
            <a:noFill/>
          </a:ln>
          <a:effectLst>
            <a:outerShdw blurRad="317500" algn="ctr" rotWithShape="0">
              <a:prstClr val="black">
                <a:alpha val="25000"/>
              </a:prstClr>
            </a:outerShdw>
          </a:effectLst>
        </c:spPr>
      </c:pivotFmt>
      <c:pivotFmt>
        <c:idx val="172"/>
        <c:spPr>
          <a:solidFill>
            <a:schemeClr val="accent1"/>
          </a:solidFill>
          <a:ln>
            <a:noFill/>
          </a:ln>
          <a:effectLst>
            <a:outerShdw blurRad="317500" algn="ctr" rotWithShape="0">
              <a:prstClr val="black">
                <a:alpha val="25000"/>
              </a:prstClr>
            </a:outerShdw>
          </a:effectLst>
        </c:spPr>
      </c:pivotFmt>
      <c:pivotFmt>
        <c:idx val="173"/>
        <c:spPr>
          <a:solidFill>
            <a:schemeClr val="accent1"/>
          </a:solidFill>
          <a:ln>
            <a:noFill/>
          </a:ln>
          <a:effectLst>
            <a:outerShdw blurRad="317500" algn="ctr" rotWithShape="0">
              <a:prstClr val="black">
                <a:alpha val="25000"/>
              </a:prstClr>
            </a:outerShdw>
          </a:effectLst>
        </c:spPr>
      </c:pivotFmt>
      <c:pivotFmt>
        <c:idx val="174"/>
        <c:spPr>
          <a:solidFill>
            <a:schemeClr val="accent1"/>
          </a:solidFill>
          <a:ln>
            <a:noFill/>
          </a:ln>
          <a:effectLst>
            <a:outerShdw blurRad="317500" algn="ctr" rotWithShape="0">
              <a:prstClr val="black">
                <a:alpha val="25000"/>
              </a:prstClr>
            </a:outerShdw>
          </a:effectLst>
        </c:spPr>
      </c:pivotFmt>
      <c:pivotFmt>
        <c:idx val="175"/>
        <c:spPr>
          <a:solidFill>
            <a:schemeClr val="accent1"/>
          </a:solidFill>
          <a:ln>
            <a:noFill/>
          </a:ln>
          <a:effectLst>
            <a:outerShdw blurRad="317500" algn="ctr" rotWithShape="0">
              <a:prstClr val="black">
                <a:alpha val="25000"/>
              </a:prstClr>
            </a:outerShdw>
          </a:effectLst>
        </c:spPr>
      </c:pivotFmt>
      <c:pivotFmt>
        <c:idx val="176"/>
        <c:spPr>
          <a:solidFill>
            <a:schemeClr val="accent1"/>
          </a:solidFill>
          <a:ln>
            <a:noFill/>
          </a:ln>
          <a:effectLst>
            <a:outerShdw blurRad="317500" algn="ctr" rotWithShape="0">
              <a:prstClr val="black">
                <a:alpha val="25000"/>
              </a:prstClr>
            </a:outerShdw>
          </a:effectLst>
        </c:spPr>
      </c:pivotFmt>
      <c:pivotFmt>
        <c:idx val="177"/>
        <c:spPr>
          <a:solidFill>
            <a:schemeClr val="accent1"/>
          </a:solidFill>
          <a:ln>
            <a:noFill/>
          </a:ln>
          <a:effectLst>
            <a:outerShdw blurRad="317500" algn="ctr" rotWithShape="0">
              <a:prstClr val="black">
                <a:alpha val="25000"/>
              </a:prstClr>
            </a:outerShdw>
          </a:effectLst>
        </c:spPr>
      </c:pivotFmt>
      <c:pivotFmt>
        <c:idx val="178"/>
        <c:spPr>
          <a:solidFill>
            <a:schemeClr val="accent1"/>
          </a:solidFill>
          <a:ln>
            <a:noFill/>
          </a:ln>
          <a:effectLst>
            <a:outerShdw blurRad="317500" algn="ctr" rotWithShape="0">
              <a:prstClr val="black">
                <a:alpha val="25000"/>
              </a:prstClr>
            </a:outerShdw>
          </a:effectLst>
        </c:spPr>
      </c:pivotFmt>
      <c:pivotFmt>
        <c:idx val="179"/>
        <c:spPr>
          <a:solidFill>
            <a:schemeClr val="accent1"/>
          </a:solidFill>
          <a:ln>
            <a:noFill/>
          </a:ln>
          <a:effectLst>
            <a:outerShdw blurRad="317500" algn="ctr" rotWithShape="0">
              <a:prstClr val="black">
                <a:alpha val="25000"/>
              </a:prstClr>
            </a:outerShdw>
          </a:effectLst>
        </c:spPr>
      </c:pivotFmt>
      <c:pivotFmt>
        <c:idx val="180"/>
        <c:spPr>
          <a:solidFill>
            <a:schemeClr val="accent1"/>
          </a:solidFill>
          <a:ln>
            <a:noFill/>
          </a:ln>
          <a:effectLst>
            <a:outerShdw blurRad="317500" algn="ctr" rotWithShape="0">
              <a:prstClr val="black">
                <a:alpha val="25000"/>
              </a:prstClr>
            </a:outerShdw>
          </a:effectLst>
        </c:spPr>
      </c:pivotFmt>
      <c:pivotFmt>
        <c:idx val="181"/>
        <c:spPr>
          <a:solidFill>
            <a:schemeClr val="accent1"/>
          </a:solidFill>
          <a:ln>
            <a:noFill/>
          </a:ln>
          <a:effectLst>
            <a:outerShdw blurRad="317500" algn="ctr" rotWithShape="0">
              <a:prstClr val="black">
                <a:alpha val="25000"/>
              </a:prstClr>
            </a:outerShdw>
          </a:effectLst>
        </c:spPr>
      </c:pivotFmt>
      <c:pivotFmt>
        <c:idx val="182"/>
        <c:spPr>
          <a:solidFill>
            <a:schemeClr val="accent1"/>
          </a:solidFill>
          <a:ln>
            <a:noFill/>
          </a:ln>
          <a:effectLst>
            <a:outerShdw blurRad="317500" algn="ctr" rotWithShape="0">
              <a:prstClr val="black">
                <a:alpha val="25000"/>
              </a:prstClr>
            </a:outerShdw>
          </a:effectLst>
        </c:spPr>
      </c:pivotFmt>
      <c:pivotFmt>
        <c:idx val="183"/>
        <c:spPr>
          <a:solidFill>
            <a:schemeClr val="accent1"/>
          </a:solidFill>
          <a:ln>
            <a:noFill/>
          </a:ln>
          <a:effectLst>
            <a:outerShdw blurRad="317500" algn="ctr" rotWithShape="0">
              <a:prstClr val="black">
                <a:alpha val="25000"/>
              </a:prstClr>
            </a:outerShdw>
          </a:effectLst>
        </c:spPr>
      </c:pivotFmt>
      <c:pivotFmt>
        <c:idx val="184"/>
        <c:spPr>
          <a:solidFill>
            <a:schemeClr val="accent1"/>
          </a:solidFill>
          <a:ln>
            <a:noFill/>
          </a:ln>
          <a:effectLst>
            <a:outerShdw blurRad="317500" algn="ctr" rotWithShape="0">
              <a:prstClr val="black">
                <a:alpha val="25000"/>
              </a:prstClr>
            </a:outerShdw>
          </a:effectLst>
        </c:spPr>
      </c:pivotFmt>
      <c:pivotFmt>
        <c:idx val="185"/>
        <c:spPr>
          <a:solidFill>
            <a:schemeClr val="accent1"/>
          </a:solidFill>
          <a:ln>
            <a:noFill/>
          </a:ln>
          <a:effectLst>
            <a:outerShdw blurRad="317500" algn="ctr" rotWithShape="0">
              <a:prstClr val="black">
                <a:alpha val="25000"/>
              </a:prstClr>
            </a:outerShdw>
          </a:effectLst>
        </c:spPr>
      </c:pivotFmt>
      <c:pivotFmt>
        <c:idx val="186"/>
        <c:spPr>
          <a:solidFill>
            <a:schemeClr val="accent1"/>
          </a:solidFill>
          <a:ln>
            <a:noFill/>
          </a:ln>
          <a:effectLst>
            <a:outerShdw blurRad="317500" algn="ctr" rotWithShape="0">
              <a:prstClr val="black">
                <a:alpha val="25000"/>
              </a:prstClr>
            </a:outerShdw>
          </a:effectLst>
        </c:spPr>
      </c:pivotFmt>
      <c:pivotFmt>
        <c:idx val="187"/>
        <c:spPr>
          <a:solidFill>
            <a:schemeClr val="accent1"/>
          </a:solidFill>
          <a:ln>
            <a:noFill/>
          </a:ln>
          <a:effectLst>
            <a:outerShdw blurRad="317500" algn="ctr" rotWithShape="0">
              <a:prstClr val="black">
                <a:alpha val="25000"/>
              </a:prstClr>
            </a:outerShdw>
          </a:effectLst>
        </c:spPr>
      </c:pivotFmt>
      <c:pivotFmt>
        <c:idx val="188"/>
        <c:spPr>
          <a:solidFill>
            <a:schemeClr val="accent1"/>
          </a:solidFill>
          <a:ln>
            <a:noFill/>
          </a:ln>
          <a:effectLst>
            <a:outerShdw blurRad="317500" algn="ctr" rotWithShape="0">
              <a:prstClr val="black">
                <a:alpha val="25000"/>
              </a:prstClr>
            </a:outerShdw>
          </a:effectLst>
        </c:spPr>
      </c:pivotFmt>
      <c:pivotFmt>
        <c:idx val="189"/>
        <c:spPr>
          <a:solidFill>
            <a:schemeClr val="accent1"/>
          </a:solidFill>
          <a:ln>
            <a:noFill/>
          </a:ln>
          <a:effectLst>
            <a:outerShdw blurRad="317500" algn="ctr" rotWithShape="0">
              <a:prstClr val="black">
                <a:alpha val="25000"/>
              </a:prstClr>
            </a:outerShdw>
          </a:effectLst>
        </c:spPr>
      </c:pivotFmt>
      <c:pivotFmt>
        <c:idx val="190"/>
        <c:spPr>
          <a:solidFill>
            <a:schemeClr val="accent1"/>
          </a:solidFill>
          <a:ln>
            <a:noFill/>
          </a:ln>
          <a:effectLst>
            <a:outerShdw blurRad="317500" algn="ctr" rotWithShape="0">
              <a:prstClr val="black">
                <a:alpha val="25000"/>
              </a:prstClr>
            </a:outerShdw>
          </a:effectLst>
        </c:spPr>
      </c:pivotFmt>
      <c:pivotFmt>
        <c:idx val="191"/>
        <c:spPr>
          <a:solidFill>
            <a:schemeClr val="accent1"/>
          </a:solidFill>
          <a:ln>
            <a:noFill/>
          </a:ln>
          <a:effectLst>
            <a:outerShdw blurRad="317500" algn="ctr" rotWithShape="0">
              <a:prstClr val="black">
                <a:alpha val="25000"/>
              </a:prstClr>
            </a:outerShdw>
          </a:effectLst>
        </c:spPr>
      </c:pivotFmt>
      <c:pivotFmt>
        <c:idx val="192"/>
        <c:spPr>
          <a:solidFill>
            <a:schemeClr val="accent1"/>
          </a:solidFill>
          <a:ln>
            <a:noFill/>
          </a:ln>
          <a:effectLst>
            <a:outerShdw blurRad="317500" algn="ctr" rotWithShape="0">
              <a:prstClr val="black">
                <a:alpha val="25000"/>
              </a:prstClr>
            </a:outerShdw>
          </a:effectLst>
        </c:spPr>
      </c:pivotFmt>
      <c:pivotFmt>
        <c:idx val="193"/>
        <c:spPr>
          <a:solidFill>
            <a:schemeClr val="accent1"/>
          </a:solidFill>
          <a:ln>
            <a:noFill/>
          </a:ln>
          <a:effectLst>
            <a:outerShdw blurRad="317500" algn="ctr" rotWithShape="0">
              <a:prstClr val="black">
                <a:alpha val="25000"/>
              </a:prstClr>
            </a:outerShdw>
          </a:effectLst>
        </c:spPr>
      </c:pivotFmt>
      <c:pivotFmt>
        <c:idx val="194"/>
        <c:spPr>
          <a:solidFill>
            <a:schemeClr val="accent1"/>
          </a:solidFill>
          <a:ln>
            <a:noFill/>
          </a:ln>
          <a:effectLst>
            <a:outerShdw blurRad="317500" algn="ctr" rotWithShape="0">
              <a:prstClr val="black">
                <a:alpha val="25000"/>
              </a:prstClr>
            </a:outerShdw>
          </a:effectLst>
        </c:spPr>
      </c:pivotFmt>
      <c:pivotFmt>
        <c:idx val="195"/>
        <c:spPr>
          <a:solidFill>
            <a:schemeClr val="accent1"/>
          </a:solidFill>
          <a:ln>
            <a:noFill/>
          </a:ln>
          <a:effectLst>
            <a:outerShdw blurRad="317500" algn="ctr" rotWithShape="0">
              <a:prstClr val="black">
                <a:alpha val="25000"/>
              </a:prstClr>
            </a:outerShdw>
          </a:effectLst>
        </c:spPr>
      </c:pivotFmt>
      <c:pivotFmt>
        <c:idx val="196"/>
        <c:spPr>
          <a:solidFill>
            <a:schemeClr val="accent1"/>
          </a:solidFill>
          <a:ln>
            <a:noFill/>
          </a:ln>
          <a:effectLst>
            <a:outerShdw blurRad="317500" algn="ctr" rotWithShape="0">
              <a:prstClr val="black">
                <a:alpha val="25000"/>
              </a:prstClr>
            </a:outerShdw>
          </a:effectLst>
        </c:spPr>
      </c:pivotFmt>
      <c:pivotFmt>
        <c:idx val="197"/>
        <c:spPr>
          <a:solidFill>
            <a:schemeClr val="accent1"/>
          </a:solidFill>
          <a:ln>
            <a:noFill/>
          </a:ln>
          <a:effectLst>
            <a:outerShdw blurRad="317500" algn="ctr" rotWithShape="0">
              <a:prstClr val="black">
                <a:alpha val="25000"/>
              </a:prstClr>
            </a:outerShdw>
          </a:effectLst>
        </c:spPr>
      </c:pivotFmt>
      <c:pivotFmt>
        <c:idx val="198"/>
        <c:spPr>
          <a:solidFill>
            <a:schemeClr val="accent1"/>
          </a:solidFill>
          <a:ln>
            <a:noFill/>
          </a:ln>
          <a:effectLst>
            <a:outerShdw blurRad="317500" algn="ctr" rotWithShape="0">
              <a:prstClr val="black">
                <a:alpha val="25000"/>
              </a:prstClr>
            </a:outerShdw>
          </a:effectLst>
        </c:spPr>
      </c:pivotFmt>
      <c:pivotFmt>
        <c:idx val="199"/>
        <c:spPr>
          <a:solidFill>
            <a:schemeClr val="accent1"/>
          </a:solidFill>
          <a:ln>
            <a:noFill/>
          </a:ln>
          <a:effectLst>
            <a:outerShdw blurRad="317500" algn="ctr" rotWithShape="0">
              <a:prstClr val="black">
                <a:alpha val="25000"/>
              </a:prstClr>
            </a:outerShdw>
          </a:effectLst>
        </c:spPr>
      </c:pivotFmt>
      <c:pivotFmt>
        <c:idx val="200"/>
        <c:spPr>
          <a:solidFill>
            <a:schemeClr val="accent1"/>
          </a:solidFill>
          <a:ln>
            <a:noFill/>
          </a:ln>
          <a:effectLst>
            <a:outerShdw blurRad="317500" algn="ctr" rotWithShape="0">
              <a:prstClr val="black">
                <a:alpha val="25000"/>
              </a:prstClr>
            </a:outerShdw>
          </a:effectLst>
        </c:spPr>
      </c:pivotFmt>
      <c:pivotFmt>
        <c:idx val="201"/>
        <c:spPr>
          <a:solidFill>
            <a:schemeClr val="accent1"/>
          </a:solidFill>
          <a:ln>
            <a:noFill/>
          </a:ln>
          <a:effectLst>
            <a:outerShdw blurRad="317500" algn="ctr" rotWithShape="0">
              <a:prstClr val="black">
                <a:alpha val="25000"/>
              </a:prstClr>
            </a:outerShdw>
          </a:effectLst>
        </c:spPr>
      </c:pivotFmt>
      <c:pivotFmt>
        <c:idx val="202"/>
        <c:spPr>
          <a:solidFill>
            <a:schemeClr val="accent1"/>
          </a:solidFill>
          <a:ln>
            <a:noFill/>
          </a:ln>
          <a:effectLst>
            <a:outerShdw blurRad="317500" algn="ctr" rotWithShape="0">
              <a:prstClr val="black">
                <a:alpha val="25000"/>
              </a:prstClr>
            </a:outerShdw>
          </a:effectLst>
        </c:spPr>
      </c:pivotFmt>
      <c:pivotFmt>
        <c:idx val="203"/>
        <c:spPr>
          <a:solidFill>
            <a:schemeClr val="accent1"/>
          </a:solidFill>
          <a:ln>
            <a:noFill/>
          </a:ln>
          <a:effectLst>
            <a:outerShdw blurRad="317500" algn="ctr" rotWithShape="0">
              <a:prstClr val="black">
                <a:alpha val="25000"/>
              </a:prstClr>
            </a:outerShdw>
          </a:effectLst>
        </c:spPr>
      </c:pivotFmt>
      <c:pivotFmt>
        <c:idx val="204"/>
        <c:spPr>
          <a:solidFill>
            <a:schemeClr val="accent1"/>
          </a:solidFill>
          <a:ln>
            <a:noFill/>
          </a:ln>
          <a:effectLst>
            <a:outerShdw blurRad="317500" algn="ctr" rotWithShape="0">
              <a:prstClr val="black">
                <a:alpha val="25000"/>
              </a:prstClr>
            </a:outerShdw>
          </a:effectLst>
        </c:spPr>
      </c:pivotFmt>
      <c:pivotFmt>
        <c:idx val="205"/>
        <c:spPr>
          <a:solidFill>
            <a:schemeClr val="accent1"/>
          </a:solidFill>
          <a:ln>
            <a:noFill/>
          </a:ln>
          <a:effectLst>
            <a:outerShdw blurRad="317500" algn="ctr" rotWithShape="0">
              <a:prstClr val="black">
                <a:alpha val="25000"/>
              </a:prstClr>
            </a:outerShdw>
          </a:effectLst>
        </c:spPr>
      </c:pivotFmt>
      <c:pivotFmt>
        <c:idx val="206"/>
        <c:spPr>
          <a:solidFill>
            <a:schemeClr val="accent1"/>
          </a:solidFill>
          <a:ln>
            <a:noFill/>
          </a:ln>
          <a:effectLst>
            <a:outerShdw blurRad="317500" algn="ctr" rotWithShape="0">
              <a:prstClr val="black">
                <a:alpha val="25000"/>
              </a:prstClr>
            </a:outerShdw>
          </a:effectLst>
        </c:spPr>
      </c:pivotFmt>
      <c:pivotFmt>
        <c:idx val="207"/>
        <c:spPr>
          <a:solidFill>
            <a:schemeClr val="accent1"/>
          </a:solidFill>
          <a:ln>
            <a:noFill/>
          </a:ln>
          <a:effectLst>
            <a:outerShdw blurRad="317500" algn="ctr" rotWithShape="0">
              <a:prstClr val="black">
                <a:alpha val="25000"/>
              </a:prstClr>
            </a:outerShdw>
          </a:effectLst>
        </c:spPr>
      </c:pivotFmt>
      <c:pivotFmt>
        <c:idx val="208"/>
        <c:spPr>
          <a:solidFill>
            <a:schemeClr val="accent1"/>
          </a:solidFill>
          <a:ln>
            <a:noFill/>
          </a:ln>
          <a:effectLst>
            <a:outerShdw blurRad="317500" algn="ctr" rotWithShape="0">
              <a:prstClr val="black">
                <a:alpha val="25000"/>
              </a:prstClr>
            </a:outerShdw>
          </a:effectLst>
        </c:spPr>
      </c:pivotFmt>
      <c:pivotFmt>
        <c:idx val="209"/>
        <c:spPr>
          <a:solidFill>
            <a:schemeClr val="accent1"/>
          </a:solidFill>
          <a:ln>
            <a:noFill/>
          </a:ln>
          <a:effectLst>
            <a:outerShdw blurRad="317500" algn="ctr" rotWithShape="0">
              <a:prstClr val="black">
                <a:alpha val="25000"/>
              </a:prstClr>
            </a:outerShdw>
          </a:effectLst>
        </c:spPr>
      </c:pivotFmt>
      <c:pivotFmt>
        <c:idx val="210"/>
        <c:spPr>
          <a:solidFill>
            <a:schemeClr val="accent1"/>
          </a:solidFill>
          <a:ln>
            <a:noFill/>
          </a:ln>
          <a:effectLst>
            <a:outerShdw blurRad="317500" algn="ctr" rotWithShape="0">
              <a:prstClr val="black">
                <a:alpha val="25000"/>
              </a:prstClr>
            </a:outerShdw>
          </a:effectLst>
        </c:spPr>
      </c:pivotFmt>
      <c:pivotFmt>
        <c:idx val="211"/>
        <c:spPr>
          <a:solidFill>
            <a:schemeClr val="accent1"/>
          </a:solidFill>
          <a:ln>
            <a:noFill/>
          </a:ln>
          <a:effectLst>
            <a:outerShdw blurRad="317500" algn="ctr" rotWithShape="0">
              <a:prstClr val="black">
                <a:alpha val="25000"/>
              </a:prstClr>
            </a:outerShdw>
          </a:effectLst>
        </c:spPr>
      </c:pivotFmt>
      <c:pivotFmt>
        <c:idx val="212"/>
        <c:spPr>
          <a:solidFill>
            <a:schemeClr val="accent1"/>
          </a:solidFill>
          <a:ln>
            <a:noFill/>
          </a:ln>
          <a:effectLst>
            <a:outerShdw blurRad="317500" algn="ctr" rotWithShape="0">
              <a:prstClr val="black">
                <a:alpha val="25000"/>
              </a:prstClr>
            </a:outerShdw>
          </a:effectLst>
        </c:spPr>
      </c:pivotFmt>
      <c:pivotFmt>
        <c:idx val="213"/>
        <c:spPr>
          <a:solidFill>
            <a:schemeClr val="accent1"/>
          </a:solidFill>
          <a:ln>
            <a:noFill/>
          </a:ln>
          <a:effectLst>
            <a:outerShdw blurRad="317500" algn="ctr" rotWithShape="0">
              <a:prstClr val="black">
                <a:alpha val="25000"/>
              </a:prstClr>
            </a:outerShdw>
          </a:effectLst>
        </c:spPr>
      </c:pivotFmt>
      <c:pivotFmt>
        <c:idx val="214"/>
        <c:spPr>
          <a:solidFill>
            <a:schemeClr val="accent1"/>
          </a:solidFill>
          <a:ln>
            <a:noFill/>
          </a:ln>
          <a:effectLst>
            <a:outerShdw blurRad="317500" algn="ctr" rotWithShape="0">
              <a:prstClr val="black">
                <a:alpha val="25000"/>
              </a:prstClr>
            </a:outerShdw>
          </a:effectLst>
        </c:spPr>
      </c:pivotFmt>
      <c:pivotFmt>
        <c:idx val="215"/>
        <c:spPr>
          <a:solidFill>
            <a:schemeClr val="accent1"/>
          </a:solidFill>
          <a:ln>
            <a:noFill/>
          </a:ln>
          <a:effectLst>
            <a:outerShdw blurRad="317500" algn="ctr" rotWithShape="0">
              <a:prstClr val="black">
                <a:alpha val="25000"/>
              </a:prstClr>
            </a:outerShdw>
          </a:effectLst>
        </c:spPr>
      </c:pivotFmt>
      <c:pivotFmt>
        <c:idx val="216"/>
        <c:spPr>
          <a:solidFill>
            <a:schemeClr val="accent1"/>
          </a:solidFill>
          <a:ln>
            <a:noFill/>
          </a:ln>
          <a:effectLst>
            <a:outerShdw blurRad="317500" algn="ctr" rotWithShape="0">
              <a:prstClr val="black">
                <a:alpha val="25000"/>
              </a:prstClr>
            </a:outerShdw>
          </a:effectLst>
        </c:spPr>
      </c:pivotFmt>
      <c:pivotFmt>
        <c:idx val="217"/>
        <c:spPr>
          <a:solidFill>
            <a:schemeClr val="accent1"/>
          </a:solidFill>
          <a:ln>
            <a:noFill/>
          </a:ln>
          <a:effectLst>
            <a:outerShdw blurRad="317500" algn="ctr" rotWithShape="0">
              <a:prstClr val="black">
                <a:alpha val="25000"/>
              </a:prstClr>
            </a:outerShdw>
          </a:effectLst>
        </c:spPr>
      </c:pivotFmt>
      <c:pivotFmt>
        <c:idx val="218"/>
        <c:spPr>
          <a:solidFill>
            <a:schemeClr val="accent1"/>
          </a:solidFill>
          <a:ln>
            <a:noFill/>
          </a:ln>
          <a:effectLst>
            <a:outerShdw blurRad="317500" algn="ctr" rotWithShape="0">
              <a:prstClr val="black">
                <a:alpha val="25000"/>
              </a:prstClr>
            </a:outerShdw>
          </a:effectLst>
        </c:spPr>
      </c:pivotFmt>
      <c:pivotFmt>
        <c:idx val="219"/>
        <c:spPr>
          <a:solidFill>
            <a:schemeClr val="accent1"/>
          </a:solidFill>
          <a:ln>
            <a:noFill/>
          </a:ln>
          <a:effectLst>
            <a:outerShdw blurRad="317500" algn="ctr" rotWithShape="0">
              <a:prstClr val="black">
                <a:alpha val="25000"/>
              </a:prstClr>
            </a:outerShdw>
          </a:effectLst>
        </c:spPr>
      </c:pivotFmt>
      <c:pivotFmt>
        <c:idx val="220"/>
        <c:spPr>
          <a:solidFill>
            <a:schemeClr val="accent1"/>
          </a:solidFill>
          <a:ln>
            <a:noFill/>
          </a:ln>
          <a:effectLst>
            <a:outerShdw blurRad="317500" algn="ctr" rotWithShape="0">
              <a:prstClr val="black">
                <a:alpha val="25000"/>
              </a:prstClr>
            </a:outerShdw>
          </a:effectLst>
        </c:spPr>
      </c:pivotFmt>
      <c:pivotFmt>
        <c:idx val="221"/>
        <c:spPr>
          <a:solidFill>
            <a:schemeClr val="accent1"/>
          </a:solidFill>
          <a:ln>
            <a:noFill/>
          </a:ln>
          <a:effectLst>
            <a:outerShdw blurRad="317500" algn="ctr" rotWithShape="0">
              <a:prstClr val="black">
                <a:alpha val="25000"/>
              </a:prstClr>
            </a:outerShdw>
          </a:effectLst>
        </c:spPr>
      </c:pivotFmt>
      <c:pivotFmt>
        <c:idx val="222"/>
        <c:spPr>
          <a:solidFill>
            <a:schemeClr val="accent1"/>
          </a:solidFill>
          <a:ln>
            <a:noFill/>
          </a:ln>
          <a:effectLst>
            <a:outerShdw blurRad="317500" algn="ctr" rotWithShape="0">
              <a:prstClr val="black">
                <a:alpha val="25000"/>
              </a:prstClr>
            </a:outerShdw>
          </a:effectLst>
        </c:spPr>
      </c:pivotFmt>
      <c:pivotFmt>
        <c:idx val="223"/>
        <c:spPr>
          <a:solidFill>
            <a:schemeClr val="accent1"/>
          </a:solidFill>
          <a:ln>
            <a:noFill/>
          </a:ln>
          <a:effectLst>
            <a:outerShdw blurRad="317500" algn="ctr" rotWithShape="0">
              <a:prstClr val="black">
                <a:alpha val="25000"/>
              </a:prstClr>
            </a:outerShdw>
          </a:effectLst>
        </c:spPr>
      </c:pivotFmt>
      <c:pivotFmt>
        <c:idx val="224"/>
        <c:spPr>
          <a:solidFill>
            <a:schemeClr val="accent1"/>
          </a:solidFill>
          <a:ln>
            <a:noFill/>
          </a:ln>
          <a:effectLst>
            <a:outerShdw blurRad="317500" algn="ctr" rotWithShape="0">
              <a:prstClr val="black">
                <a:alpha val="25000"/>
              </a:prstClr>
            </a:outerShdw>
          </a:effectLst>
        </c:spPr>
      </c:pivotFmt>
      <c:pivotFmt>
        <c:idx val="225"/>
        <c:spPr>
          <a:solidFill>
            <a:schemeClr val="accent1"/>
          </a:solidFill>
          <a:ln>
            <a:noFill/>
          </a:ln>
          <a:effectLst>
            <a:outerShdw blurRad="317500" algn="ctr" rotWithShape="0">
              <a:prstClr val="black">
                <a:alpha val="25000"/>
              </a:prstClr>
            </a:outerShdw>
          </a:effectLst>
        </c:spPr>
      </c:pivotFmt>
      <c:pivotFmt>
        <c:idx val="226"/>
        <c:spPr>
          <a:solidFill>
            <a:schemeClr val="accent1"/>
          </a:solidFill>
          <a:ln>
            <a:noFill/>
          </a:ln>
          <a:effectLst>
            <a:outerShdw blurRad="317500" algn="ctr" rotWithShape="0">
              <a:prstClr val="black">
                <a:alpha val="25000"/>
              </a:prstClr>
            </a:outerShdw>
          </a:effectLst>
        </c:spPr>
      </c:pivotFmt>
      <c:pivotFmt>
        <c:idx val="227"/>
        <c:spPr>
          <a:solidFill>
            <a:schemeClr val="accent1"/>
          </a:solidFill>
          <a:ln>
            <a:noFill/>
          </a:ln>
          <a:effectLst>
            <a:outerShdw blurRad="317500" algn="ctr" rotWithShape="0">
              <a:prstClr val="black">
                <a:alpha val="25000"/>
              </a:prstClr>
            </a:outerShdw>
          </a:effectLst>
        </c:spPr>
      </c:pivotFmt>
      <c:pivotFmt>
        <c:idx val="228"/>
        <c:spPr>
          <a:solidFill>
            <a:schemeClr val="accent1"/>
          </a:solidFill>
          <a:ln>
            <a:noFill/>
          </a:ln>
          <a:effectLst>
            <a:outerShdw blurRad="317500" algn="ctr" rotWithShape="0">
              <a:prstClr val="black">
                <a:alpha val="25000"/>
              </a:prstClr>
            </a:outerShdw>
          </a:effectLst>
        </c:spPr>
      </c:pivotFmt>
      <c:pivotFmt>
        <c:idx val="229"/>
        <c:spPr>
          <a:solidFill>
            <a:schemeClr val="accent1"/>
          </a:solidFill>
          <a:ln>
            <a:noFill/>
          </a:ln>
          <a:effectLst>
            <a:outerShdw blurRad="317500" algn="ctr" rotWithShape="0">
              <a:prstClr val="black">
                <a:alpha val="25000"/>
              </a:prstClr>
            </a:outerShdw>
          </a:effectLst>
        </c:spPr>
      </c:pivotFmt>
      <c:pivotFmt>
        <c:idx val="230"/>
        <c:spPr>
          <a:solidFill>
            <a:schemeClr val="accent1"/>
          </a:solidFill>
          <a:ln>
            <a:noFill/>
          </a:ln>
          <a:effectLst>
            <a:outerShdw blurRad="317500" algn="ctr" rotWithShape="0">
              <a:prstClr val="black">
                <a:alpha val="25000"/>
              </a:prstClr>
            </a:outerShdw>
          </a:effectLst>
        </c:spPr>
      </c:pivotFmt>
      <c:pivotFmt>
        <c:idx val="231"/>
        <c:spPr>
          <a:solidFill>
            <a:schemeClr val="accent1"/>
          </a:solidFill>
          <a:ln>
            <a:noFill/>
          </a:ln>
          <a:effectLst>
            <a:outerShdw blurRad="317500" algn="ctr" rotWithShape="0">
              <a:prstClr val="black">
                <a:alpha val="25000"/>
              </a:prstClr>
            </a:outerShdw>
          </a:effectLst>
        </c:spPr>
      </c:pivotFmt>
      <c:pivotFmt>
        <c:idx val="232"/>
        <c:spPr>
          <a:solidFill>
            <a:schemeClr val="accent1"/>
          </a:solidFill>
          <a:ln>
            <a:noFill/>
          </a:ln>
          <a:effectLst>
            <a:outerShdw blurRad="317500" algn="ctr" rotWithShape="0">
              <a:prstClr val="black">
                <a:alpha val="25000"/>
              </a:prstClr>
            </a:outerShdw>
          </a:effectLst>
        </c:spPr>
      </c:pivotFmt>
      <c:pivotFmt>
        <c:idx val="233"/>
        <c:spPr>
          <a:solidFill>
            <a:schemeClr val="accent1"/>
          </a:solidFill>
          <a:ln>
            <a:noFill/>
          </a:ln>
          <a:effectLst>
            <a:outerShdw blurRad="317500" algn="ctr" rotWithShape="0">
              <a:prstClr val="black">
                <a:alpha val="25000"/>
              </a:prstClr>
            </a:outerShdw>
          </a:effectLst>
        </c:spPr>
      </c:pivotFmt>
      <c:pivotFmt>
        <c:idx val="234"/>
        <c:spPr>
          <a:solidFill>
            <a:schemeClr val="accent1"/>
          </a:solidFill>
          <a:ln>
            <a:noFill/>
          </a:ln>
          <a:effectLst>
            <a:outerShdw blurRad="317500" algn="ctr" rotWithShape="0">
              <a:prstClr val="black">
                <a:alpha val="25000"/>
              </a:prstClr>
            </a:outerShdw>
          </a:effectLst>
        </c:spPr>
      </c:pivotFmt>
      <c:pivotFmt>
        <c:idx val="235"/>
        <c:spPr>
          <a:solidFill>
            <a:schemeClr val="accent1"/>
          </a:solidFill>
          <a:ln>
            <a:noFill/>
          </a:ln>
          <a:effectLst>
            <a:outerShdw blurRad="317500" algn="ctr" rotWithShape="0">
              <a:prstClr val="black">
                <a:alpha val="25000"/>
              </a:prstClr>
            </a:outerShdw>
          </a:effectLst>
        </c:spPr>
      </c:pivotFmt>
      <c:pivotFmt>
        <c:idx val="236"/>
        <c:spPr>
          <a:solidFill>
            <a:schemeClr val="accent1"/>
          </a:solidFill>
          <a:ln>
            <a:noFill/>
          </a:ln>
          <a:effectLst>
            <a:outerShdw blurRad="317500" algn="ctr" rotWithShape="0">
              <a:prstClr val="black">
                <a:alpha val="25000"/>
              </a:prstClr>
            </a:outerShdw>
          </a:effectLst>
        </c:spPr>
      </c:pivotFmt>
      <c:pivotFmt>
        <c:idx val="237"/>
        <c:spPr>
          <a:solidFill>
            <a:schemeClr val="accent1"/>
          </a:solidFill>
          <a:ln>
            <a:noFill/>
          </a:ln>
          <a:effectLst>
            <a:outerShdw blurRad="317500" algn="ctr" rotWithShape="0">
              <a:prstClr val="black">
                <a:alpha val="25000"/>
              </a:prstClr>
            </a:outerShdw>
          </a:effectLst>
        </c:spPr>
      </c:pivotFmt>
      <c:pivotFmt>
        <c:idx val="238"/>
        <c:spPr>
          <a:solidFill>
            <a:schemeClr val="accent1"/>
          </a:solidFill>
          <a:ln>
            <a:noFill/>
          </a:ln>
          <a:effectLst>
            <a:outerShdw blurRad="317500" algn="ctr" rotWithShape="0">
              <a:prstClr val="black">
                <a:alpha val="25000"/>
              </a:prstClr>
            </a:outerShdw>
          </a:effectLst>
        </c:spPr>
      </c:pivotFmt>
      <c:pivotFmt>
        <c:idx val="239"/>
        <c:spPr>
          <a:solidFill>
            <a:schemeClr val="accent1"/>
          </a:solidFill>
          <a:ln>
            <a:noFill/>
          </a:ln>
          <a:effectLst>
            <a:outerShdw blurRad="317500" algn="ctr" rotWithShape="0">
              <a:prstClr val="black">
                <a:alpha val="25000"/>
              </a:prstClr>
            </a:outerShdw>
          </a:effectLst>
        </c:spPr>
      </c:pivotFmt>
      <c:pivotFmt>
        <c:idx val="240"/>
        <c:spPr>
          <a:solidFill>
            <a:schemeClr val="accent1"/>
          </a:solidFill>
          <a:ln>
            <a:noFill/>
          </a:ln>
          <a:effectLst>
            <a:outerShdw blurRad="317500" algn="ctr" rotWithShape="0">
              <a:prstClr val="black">
                <a:alpha val="25000"/>
              </a:prstClr>
            </a:outerShdw>
          </a:effectLst>
        </c:spPr>
      </c:pivotFmt>
      <c:pivotFmt>
        <c:idx val="241"/>
        <c:spPr>
          <a:solidFill>
            <a:schemeClr val="accent1"/>
          </a:solidFill>
          <a:ln>
            <a:noFill/>
          </a:ln>
          <a:effectLst>
            <a:outerShdw blurRad="317500" algn="ctr" rotWithShape="0">
              <a:prstClr val="black">
                <a:alpha val="25000"/>
              </a:prstClr>
            </a:outerShdw>
          </a:effectLst>
        </c:spPr>
      </c:pivotFmt>
      <c:pivotFmt>
        <c:idx val="242"/>
        <c:spPr>
          <a:solidFill>
            <a:schemeClr val="accent1"/>
          </a:solidFill>
          <a:ln>
            <a:noFill/>
          </a:ln>
          <a:effectLst>
            <a:outerShdw blurRad="317500" algn="ctr" rotWithShape="0">
              <a:prstClr val="black">
                <a:alpha val="25000"/>
              </a:prstClr>
            </a:outerShdw>
          </a:effectLst>
        </c:spPr>
      </c:pivotFmt>
      <c:pivotFmt>
        <c:idx val="243"/>
        <c:spPr>
          <a:solidFill>
            <a:schemeClr val="accent1"/>
          </a:solidFill>
          <a:ln>
            <a:noFill/>
          </a:ln>
          <a:effectLst>
            <a:outerShdw blurRad="317500" algn="ctr" rotWithShape="0">
              <a:prstClr val="black">
                <a:alpha val="25000"/>
              </a:prstClr>
            </a:outerShdw>
          </a:effectLst>
        </c:spPr>
      </c:pivotFmt>
      <c:pivotFmt>
        <c:idx val="244"/>
        <c:spPr>
          <a:solidFill>
            <a:schemeClr val="accent1"/>
          </a:solidFill>
          <a:ln>
            <a:noFill/>
          </a:ln>
          <a:effectLst>
            <a:outerShdw blurRad="317500" algn="ctr" rotWithShape="0">
              <a:prstClr val="black">
                <a:alpha val="25000"/>
              </a:prstClr>
            </a:outerShdw>
          </a:effectLst>
        </c:spPr>
      </c:pivotFmt>
      <c:pivotFmt>
        <c:idx val="245"/>
        <c:spPr>
          <a:solidFill>
            <a:schemeClr val="accent1"/>
          </a:solidFill>
          <a:ln>
            <a:noFill/>
          </a:ln>
          <a:effectLst>
            <a:outerShdw blurRad="317500" algn="ctr" rotWithShape="0">
              <a:prstClr val="black">
                <a:alpha val="25000"/>
              </a:prstClr>
            </a:outerShdw>
          </a:effectLst>
        </c:spPr>
      </c:pivotFmt>
      <c:pivotFmt>
        <c:idx val="246"/>
        <c:spPr>
          <a:solidFill>
            <a:schemeClr val="accent1"/>
          </a:solidFill>
          <a:ln>
            <a:noFill/>
          </a:ln>
          <a:effectLst>
            <a:outerShdw blurRad="317500" algn="ctr" rotWithShape="0">
              <a:prstClr val="black">
                <a:alpha val="25000"/>
              </a:prstClr>
            </a:outerShdw>
          </a:effectLst>
        </c:spPr>
      </c:pivotFmt>
      <c:pivotFmt>
        <c:idx val="247"/>
        <c:spPr>
          <a:solidFill>
            <a:schemeClr val="accent1"/>
          </a:solidFill>
          <a:ln>
            <a:noFill/>
          </a:ln>
          <a:effectLst>
            <a:outerShdw blurRad="317500" algn="ctr" rotWithShape="0">
              <a:prstClr val="black">
                <a:alpha val="25000"/>
              </a:prstClr>
            </a:outerShdw>
          </a:effectLst>
        </c:spPr>
      </c:pivotFmt>
      <c:pivotFmt>
        <c:idx val="248"/>
        <c:spPr>
          <a:solidFill>
            <a:schemeClr val="accent1"/>
          </a:solidFill>
          <a:ln>
            <a:noFill/>
          </a:ln>
          <a:effectLst>
            <a:outerShdw blurRad="317500" algn="ctr" rotWithShape="0">
              <a:prstClr val="black">
                <a:alpha val="25000"/>
              </a:prstClr>
            </a:outerShdw>
          </a:effectLst>
        </c:spPr>
      </c:pivotFmt>
      <c:pivotFmt>
        <c:idx val="249"/>
        <c:spPr>
          <a:solidFill>
            <a:schemeClr val="accent1"/>
          </a:solidFill>
          <a:ln>
            <a:noFill/>
          </a:ln>
          <a:effectLst>
            <a:outerShdw blurRad="317500" algn="ctr" rotWithShape="0">
              <a:prstClr val="black">
                <a:alpha val="25000"/>
              </a:prstClr>
            </a:outerShdw>
          </a:effectLst>
        </c:spPr>
      </c:pivotFmt>
      <c:pivotFmt>
        <c:idx val="250"/>
        <c:spPr>
          <a:solidFill>
            <a:schemeClr val="accent1"/>
          </a:solidFill>
          <a:ln>
            <a:noFill/>
          </a:ln>
          <a:effectLst>
            <a:outerShdw blurRad="317500" algn="ctr" rotWithShape="0">
              <a:prstClr val="black">
                <a:alpha val="25000"/>
              </a:prstClr>
            </a:outerShdw>
          </a:effectLst>
        </c:spPr>
      </c:pivotFmt>
      <c:pivotFmt>
        <c:idx val="251"/>
        <c:spPr>
          <a:solidFill>
            <a:schemeClr val="accent1"/>
          </a:solidFill>
          <a:ln>
            <a:noFill/>
          </a:ln>
          <a:effectLst>
            <a:outerShdw blurRad="317500" algn="ctr" rotWithShape="0">
              <a:prstClr val="black">
                <a:alpha val="25000"/>
              </a:prstClr>
            </a:outerShdw>
          </a:effectLst>
        </c:spPr>
      </c:pivotFmt>
      <c:pivotFmt>
        <c:idx val="252"/>
        <c:spPr>
          <a:solidFill>
            <a:schemeClr val="accent1"/>
          </a:solidFill>
          <a:ln>
            <a:noFill/>
          </a:ln>
          <a:effectLst>
            <a:outerShdw blurRad="317500" algn="ctr" rotWithShape="0">
              <a:prstClr val="black">
                <a:alpha val="25000"/>
              </a:prstClr>
            </a:outerShdw>
          </a:effectLst>
        </c:spPr>
      </c:pivotFmt>
      <c:pivotFmt>
        <c:idx val="253"/>
        <c:spPr>
          <a:solidFill>
            <a:schemeClr val="accent1"/>
          </a:solidFill>
          <a:ln>
            <a:noFill/>
          </a:ln>
          <a:effectLst>
            <a:outerShdw blurRad="317500" algn="ctr" rotWithShape="0">
              <a:prstClr val="black">
                <a:alpha val="25000"/>
              </a:prstClr>
            </a:outerShdw>
          </a:effectLst>
        </c:spPr>
      </c:pivotFmt>
      <c:pivotFmt>
        <c:idx val="254"/>
        <c:spPr>
          <a:solidFill>
            <a:schemeClr val="accent1"/>
          </a:solidFill>
          <a:ln>
            <a:noFill/>
          </a:ln>
          <a:effectLst>
            <a:outerShdw blurRad="317500" algn="ctr" rotWithShape="0">
              <a:prstClr val="black">
                <a:alpha val="25000"/>
              </a:prstClr>
            </a:outerShdw>
          </a:effectLst>
        </c:spPr>
      </c:pivotFmt>
      <c:pivotFmt>
        <c:idx val="255"/>
        <c:spPr>
          <a:solidFill>
            <a:schemeClr val="accent1"/>
          </a:solidFill>
          <a:ln>
            <a:noFill/>
          </a:ln>
          <a:effectLst>
            <a:outerShdw blurRad="317500" algn="ctr" rotWithShape="0">
              <a:prstClr val="black">
                <a:alpha val="25000"/>
              </a:prstClr>
            </a:outerShdw>
          </a:effectLst>
        </c:spPr>
      </c:pivotFmt>
      <c:pivotFmt>
        <c:idx val="256"/>
        <c:spPr>
          <a:solidFill>
            <a:schemeClr val="accent1"/>
          </a:solidFill>
          <a:ln>
            <a:noFill/>
          </a:ln>
          <a:effectLst>
            <a:outerShdw blurRad="317500" algn="ctr" rotWithShape="0">
              <a:prstClr val="black">
                <a:alpha val="25000"/>
              </a:prstClr>
            </a:outerShdw>
          </a:effectLst>
        </c:spPr>
      </c:pivotFmt>
      <c:pivotFmt>
        <c:idx val="257"/>
        <c:spPr>
          <a:solidFill>
            <a:schemeClr val="accent1"/>
          </a:solidFill>
          <a:ln>
            <a:noFill/>
          </a:ln>
          <a:effectLst>
            <a:outerShdw blurRad="317500" algn="ctr" rotWithShape="0">
              <a:prstClr val="black">
                <a:alpha val="25000"/>
              </a:prstClr>
            </a:outerShdw>
          </a:effectLst>
        </c:spPr>
      </c:pivotFmt>
      <c:pivotFmt>
        <c:idx val="258"/>
        <c:spPr>
          <a:solidFill>
            <a:schemeClr val="accent1"/>
          </a:solidFill>
          <a:ln>
            <a:noFill/>
          </a:ln>
          <a:effectLst>
            <a:outerShdw blurRad="317500" algn="ctr" rotWithShape="0">
              <a:prstClr val="black">
                <a:alpha val="25000"/>
              </a:prstClr>
            </a:outerShdw>
          </a:effectLst>
        </c:spPr>
      </c:pivotFmt>
      <c:pivotFmt>
        <c:idx val="259"/>
        <c:spPr>
          <a:solidFill>
            <a:schemeClr val="accent1"/>
          </a:solidFill>
          <a:ln>
            <a:noFill/>
          </a:ln>
          <a:effectLst>
            <a:outerShdw blurRad="317500" algn="ctr" rotWithShape="0">
              <a:prstClr val="black">
                <a:alpha val="25000"/>
              </a:prstClr>
            </a:outerShdw>
          </a:effectLst>
        </c:spPr>
      </c:pivotFmt>
      <c:pivotFmt>
        <c:idx val="260"/>
        <c:spPr>
          <a:solidFill>
            <a:schemeClr val="accent1"/>
          </a:solidFill>
          <a:ln>
            <a:noFill/>
          </a:ln>
          <a:effectLst>
            <a:outerShdw blurRad="317500" algn="ctr" rotWithShape="0">
              <a:prstClr val="black">
                <a:alpha val="25000"/>
              </a:prstClr>
            </a:outerShdw>
          </a:effectLst>
        </c:spPr>
      </c:pivotFmt>
      <c:pivotFmt>
        <c:idx val="261"/>
        <c:spPr>
          <a:solidFill>
            <a:schemeClr val="accent1"/>
          </a:solidFill>
          <a:ln>
            <a:noFill/>
          </a:ln>
          <a:effectLst>
            <a:outerShdw blurRad="317500" algn="ctr" rotWithShape="0">
              <a:prstClr val="black">
                <a:alpha val="25000"/>
              </a:prstClr>
            </a:outerShdw>
          </a:effectLst>
        </c:spPr>
      </c:pivotFmt>
      <c:pivotFmt>
        <c:idx val="262"/>
        <c:spPr>
          <a:solidFill>
            <a:schemeClr val="accent1"/>
          </a:solidFill>
          <a:ln>
            <a:noFill/>
          </a:ln>
          <a:effectLst>
            <a:outerShdw blurRad="317500" algn="ctr" rotWithShape="0">
              <a:prstClr val="black">
                <a:alpha val="25000"/>
              </a:prstClr>
            </a:outerShdw>
          </a:effectLst>
        </c:spPr>
      </c:pivotFmt>
      <c:pivotFmt>
        <c:idx val="263"/>
        <c:spPr>
          <a:solidFill>
            <a:schemeClr val="accent1"/>
          </a:solidFill>
          <a:ln>
            <a:noFill/>
          </a:ln>
          <a:effectLst>
            <a:outerShdw blurRad="317500" algn="ctr" rotWithShape="0">
              <a:prstClr val="black">
                <a:alpha val="25000"/>
              </a:prstClr>
            </a:outerShdw>
          </a:effectLst>
        </c:spPr>
      </c:pivotFmt>
      <c:pivotFmt>
        <c:idx val="264"/>
        <c:spPr>
          <a:solidFill>
            <a:schemeClr val="accent1"/>
          </a:solidFill>
          <a:ln>
            <a:noFill/>
          </a:ln>
          <a:effectLst>
            <a:outerShdw blurRad="317500" algn="ctr" rotWithShape="0">
              <a:prstClr val="black">
                <a:alpha val="25000"/>
              </a:prstClr>
            </a:outerShdw>
          </a:effectLst>
        </c:spPr>
      </c:pivotFmt>
      <c:pivotFmt>
        <c:idx val="265"/>
        <c:spPr>
          <a:solidFill>
            <a:schemeClr val="accent1"/>
          </a:solidFill>
          <a:ln>
            <a:noFill/>
          </a:ln>
          <a:effectLst>
            <a:outerShdw blurRad="317500" algn="ctr" rotWithShape="0">
              <a:prstClr val="black">
                <a:alpha val="25000"/>
              </a:prstClr>
            </a:outerShdw>
          </a:effectLst>
        </c:spPr>
      </c:pivotFmt>
      <c:pivotFmt>
        <c:idx val="266"/>
        <c:spPr>
          <a:solidFill>
            <a:schemeClr val="accent1"/>
          </a:solidFill>
          <a:ln>
            <a:noFill/>
          </a:ln>
          <a:effectLst>
            <a:outerShdw blurRad="317500" algn="ctr" rotWithShape="0">
              <a:prstClr val="black">
                <a:alpha val="25000"/>
              </a:prstClr>
            </a:outerShdw>
          </a:effectLst>
        </c:spPr>
      </c:pivotFmt>
      <c:pivotFmt>
        <c:idx val="267"/>
        <c:spPr>
          <a:solidFill>
            <a:schemeClr val="accent1"/>
          </a:solidFill>
          <a:ln>
            <a:noFill/>
          </a:ln>
          <a:effectLst>
            <a:outerShdw blurRad="317500" algn="ctr" rotWithShape="0">
              <a:prstClr val="black">
                <a:alpha val="25000"/>
              </a:prstClr>
            </a:outerShdw>
          </a:effectLst>
        </c:spPr>
      </c:pivotFmt>
      <c:pivotFmt>
        <c:idx val="268"/>
        <c:spPr>
          <a:solidFill>
            <a:schemeClr val="accent1"/>
          </a:solidFill>
          <a:ln>
            <a:noFill/>
          </a:ln>
          <a:effectLst>
            <a:outerShdw blurRad="317500" algn="ctr" rotWithShape="0">
              <a:prstClr val="black">
                <a:alpha val="25000"/>
              </a:prstClr>
            </a:outerShdw>
          </a:effectLst>
        </c:spPr>
      </c:pivotFmt>
      <c:pivotFmt>
        <c:idx val="269"/>
        <c:spPr>
          <a:solidFill>
            <a:schemeClr val="accent1"/>
          </a:solidFill>
          <a:ln>
            <a:noFill/>
          </a:ln>
          <a:effectLst>
            <a:outerShdw blurRad="317500" algn="ctr" rotWithShape="0">
              <a:prstClr val="black">
                <a:alpha val="25000"/>
              </a:prstClr>
            </a:outerShdw>
          </a:effectLst>
        </c:spPr>
      </c:pivotFmt>
      <c:pivotFmt>
        <c:idx val="270"/>
        <c:spPr>
          <a:solidFill>
            <a:schemeClr val="accent1"/>
          </a:solidFill>
          <a:ln>
            <a:noFill/>
          </a:ln>
          <a:effectLst>
            <a:outerShdw blurRad="317500" algn="ctr" rotWithShape="0">
              <a:prstClr val="black">
                <a:alpha val="25000"/>
              </a:prstClr>
            </a:outerShdw>
          </a:effectLst>
        </c:spPr>
      </c:pivotFmt>
      <c:pivotFmt>
        <c:idx val="271"/>
        <c:spPr>
          <a:solidFill>
            <a:schemeClr val="accent1"/>
          </a:solidFill>
          <a:ln>
            <a:noFill/>
          </a:ln>
          <a:effectLst>
            <a:outerShdw blurRad="317500" algn="ctr" rotWithShape="0">
              <a:prstClr val="black">
                <a:alpha val="25000"/>
              </a:prstClr>
            </a:outerShdw>
          </a:effectLst>
        </c:spPr>
      </c:pivotFmt>
      <c:pivotFmt>
        <c:idx val="272"/>
        <c:spPr>
          <a:solidFill>
            <a:schemeClr val="accent1"/>
          </a:solidFill>
          <a:ln>
            <a:noFill/>
          </a:ln>
          <a:effectLst>
            <a:outerShdw blurRad="317500" algn="ctr" rotWithShape="0">
              <a:prstClr val="black">
                <a:alpha val="25000"/>
              </a:prstClr>
            </a:outerShdw>
          </a:effectLst>
        </c:spPr>
      </c:pivotFmt>
      <c:pivotFmt>
        <c:idx val="273"/>
        <c:spPr>
          <a:solidFill>
            <a:schemeClr val="accent1"/>
          </a:solidFill>
          <a:ln>
            <a:noFill/>
          </a:ln>
          <a:effectLst>
            <a:outerShdw blurRad="317500" algn="ctr" rotWithShape="0">
              <a:prstClr val="black">
                <a:alpha val="25000"/>
              </a:prstClr>
            </a:outerShdw>
          </a:effectLst>
        </c:spPr>
      </c:pivotFmt>
      <c:pivotFmt>
        <c:idx val="274"/>
        <c:spPr>
          <a:solidFill>
            <a:schemeClr val="accent1"/>
          </a:solidFill>
          <a:ln>
            <a:noFill/>
          </a:ln>
          <a:effectLst>
            <a:outerShdw blurRad="317500" algn="ctr" rotWithShape="0">
              <a:prstClr val="black">
                <a:alpha val="25000"/>
              </a:prstClr>
            </a:outerShdw>
          </a:effectLst>
        </c:spPr>
      </c:pivotFmt>
      <c:pivotFmt>
        <c:idx val="275"/>
        <c:spPr>
          <a:solidFill>
            <a:schemeClr val="accent1"/>
          </a:solidFill>
          <a:ln>
            <a:noFill/>
          </a:ln>
          <a:effectLst>
            <a:outerShdw blurRad="317500" algn="ctr" rotWithShape="0">
              <a:prstClr val="black">
                <a:alpha val="25000"/>
              </a:prstClr>
            </a:outerShdw>
          </a:effectLst>
        </c:spPr>
      </c:pivotFmt>
      <c:pivotFmt>
        <c:idx val="276"/>
        <c:spPr>
          <a:solidFill>
            <a:schemeClr val="accent1"/>
          </a:solidFill>
          <a:ln>
            <a:noFill/>
          </a:ln>
          <a:effectLst>
            <a:outerShdw blurRad="317500" algn="ctr" rotWithShape="0">
              <a:prstClr val="black">
                <a:alpha val="25000"/>
              </a:prstClr>
            </a:outerShdw>
          </a:effectLst>
        </c:spPr>
      </c:pivotFmt>
      <c:pivotFmt>
        <c:idx val="277"/>
        <c:spPr>
          <a:solidFill>
            <a:schemeClr val="accent1"/>
          </a:solidFill>
          <a:ln>
            <a:noFill/>
          </a:ln>
          <a:effectLst>
            <a:outerShdw blurRad="317500" algn="ctr" rotWithShape="0">
              <a:prstClr val="black">
                <a:alpha val="25000"/>
              </a:prstClr>
            </a:outerShdw>
          </a:effectLst>
        </c:spPr>
      </c:pivotFmt>
      <c:pivotFmt>
        <c:idx val="278"/>
        <c:spPr>
          <a:solidFill>
            <a:schemeClr val="accent1"/>
          </a:solidFill>
          <a:ln>
            <a:noFill/>
          </a:ln>
          <a:effectLst>
            <a:outerShdw blurRad="317500" algn="ctr" rotWithShape="0">
              <a:prstClr val="black">
                <a:alpha val="25000"/>
              </a:prstClr>
            </a:outerShdw>
          </a:effectLst>
        </c:spPr>
      </c:pivotFmt>
      <c:pivotFmt>
        <c:idx val="279"/>
        <c:spPr>
          <a:solidFill>
            <a:schemeClr val="accent1"/>
          </a:solidFill>
          <a:ln>
            <a:noFill/>
          </a:ln>
          <a:effectLst>
            <a:outerShdw blurRad="317500" algn="ctr" rotWithShape="0">
              <a:prstClr val="black">
                <a:alpha val="25000"/>
              </a:prstClr>
            </a:outerShdw>
          </a:effectLst>
        </c:spPr>
      </c:pivotFmt>
      <c:pivotFmt>
        <c:idx val="280"/>
        <c:spPr>
          <a:solidFill>
            <a:schemeClr val="accent1"/>
          </a:solidFill>
          <a:ln>
            <a:noFill/>
          </a:ln>
          <a:effectLst>
            <a:outerShdw blurRad="317500" algn="ctr" rotWithShape="0">
              <a:prstClr val="black">
                <a:alpha val="25000"/>
              </a:prstClr>
            </a:outerShdw>
          </a:effectLst>
        </c:spPr>
      </c:pivotFmt>
      <c:pivotFmt>
        <c:idx val="281"/>
        <c:spPr>
          <a:solidFill>
            <a:schemeClr val="accent1"/>
          </a:solidFill>
          <a:ln>
            <a:noFill/>
          </a:ln>
          <a:effectLst>
            <a:outerShdw blurRad="317500" algn="ctr" rotWithShape="0">
              <a:prstClr val="black">
                <a:alpha val="25000"/>
              </a:prstClr>
            </a:outerShdw>
          </a:effectLst>
        </c:spPr>
      </c:pivotFmt>
      <c:pivotFmt>
        <c:idx val="282"/>
        <c:spPr>
          <a:solidFill>
            <a:schemeClr val="accent1"/>
          </a:solidFill>
          <a:ln>
            <a:noFill/>
          </a:ln>
          <a:effectLst>
            <a:outerShdw blurRad="317500" algn="ctr" rotWithShape="0">
              <a:prstClr val="black">
                <a:alpha val="25000"/>
              </a:prstClr>
            </a:outerShdw>
          </a:effectLst>
        </c:spPr>
      </c:pivotFmt>
      <c:pivotFmt>
        <c:idx val="283"/>
        <c:spPr>
          <a:solidFill>
            <a:schemeClr val="accent1"/>
          </a:solidFill>
          <a:ln>
            <a:noFill/>
          </a:ln>
          <a:effectLst>
            <a:outerShdw blurRad="317500" algn="ctr" rotWithShape="0">
              <a:prstClr val="black">
                <a:alpha val="25000"/>
              </a:prstClr>
            </a:outerShdw>
          </a:effectLst>
        </c:spPr>
      </c:pivotFmt>
      <c:pivotFmt>
        <c:idx val="284"/>
        <c:spPr>
          <a:solidFill>
            <a:schemeClr val="accent1"/>
          </a:solidFill>
          <a:ln>
            <a:noFill/>
          </a:ln>
          <a:effectLst>
            <a:outerShdw blurRad="317500" algn="ctr" rotWithShape="0">
              <a:prstClr val="black">
                <a:alpha val="25000"/>
              </a:prstClr>
            </a:outerShdw>
          </a:effectLst>
        </c:spPr>
      </c:pivotFmt>
      <c:pivotFmt>
        <c:idx val="285"/>
        <c:spPr>
          <a:solidFill>
            <a:schemeClr val="accent1"/>
          </a:solidFill>
          <a:ln>
            <a:noFill/>
          </a:ln>
          <a:effectLst>
            <a:outerShdw blurRad="317500" algn="ctr" rotWithShape="0">
              <a:prstClr val="black">
                <a:alpha val="25000"/>
              </a:prstClr>
            </a:outerShdw>
          </a:effectLst>
        </c:spPr>
      </c:pivotFmt>
      <c:pivotFmt>
        <c:idx val="286"/>
        <c:spPr>
          <a:solidFill>
            <a:schemeClr val="accent1"/>
          </a:solidFill>
          <a:ln>
            <a:noFill/>
          </a:ln>
          <a:effectLst>
            <a:outerShdw blurRad="317500" algn="ctr" rotWithShape="0">
              <a:prstClr val="black">
                <a:alpha val="25000"/>
              </a:prstClr>
            </a:outerShdw>
          </a:effectLst>
        </c:spPr>
      </c:pivotFmt>
      <c:pivotFmt>
        <c:idx val="287"/>
        <c:spPr>
          <a:solidFill>
            <a:schemeClr val="accent1"/>
          </a:solidFill>
          <a:ln>
            <a:noFill/>
          </a:ln>
          <a:effectLst>
            <a:outerShdw blurRad="317500" algn="ctr" rotWithShape="0">
              <a:prstClr val="black">
                <a:alpha val="25000"/>
              </a:prstClr>
            </a:outerShdw>
          </a:effectLst>
        </c:spPr>
      </c:pivotFmt>
      <c:pivotFmt>
        <c:idx val="288"/>
        <c:spPr>
          <a:solidFill>
            <a:schemeClr val="accent1"/>
          </a:solidFill>
          <a:ln>
            <a:noFill/>
          </a:ln>
          <a:effectLst>
            <a:outerShdw blurRad="317500" algn="ctr" rotWithShape="0">
              <a:prstClr val="black">
                <a:alpha val="25000"/>
              </a:prstClr>
            </a:outerShdw>
          </a:effectLst>
        </c:spPr>
      </c:pivotFmt>
      <c:pivotFmt>
        <c:idx val="289"/>
        <c:spPr>
          <a:solidFill>
            <a:schemeClr val="accent1"/>
          </a:solidFill>
          <a:ln>
            <a:noFill/>
          </a:ln>
          <a:effectLst>
            <a:outerShdw blurRad="317500" algn="ctr" rotWithShape="0">
              <a:prstClr val="black">
                <a:alpha val="25000"/>
              </a:prstClr>
            </a:outerShdw>
          </a:effectLst>
        </c:spPr>
      </c:pivotFmt>
      <c:pivotFmt>
        <c:idx val="290"/>
        <c:spPr>
          <a:solidFill>
            <a:schemeClr val="accent1"/>
          </a:solidFill>
          <a:ln>
            <a:noFill/>
          </a:ln>
          <a:effectLst>
            <a:outerShdw blurRad="317500" algn="ctr" rotWithShape="0">
              <a:prstClr val="black">
                <a:alpha val="25000"/>
              </a:prstClr>
            </a:outerShdw>
          </a:effectLst>
        </c:spPr>
      </c:pivotFmt>
      <c:pivotFmt>
        <c:idx val="291"/>
        <c:spPr>
          <a:solidFill>
            <a:schemeClr val="accent1"/>
          </a:solidFill>
          <a:ln>
            <a:noFill/>
          </a:ln>
          <a:effectLst>
            <a:outerShdw blurRad="317500" algn="ctr" rotWithShape="0">
              <a:prstClr val="black">
                <a:alpha val="25000"/>
              </a:prstClr>
            </a:outerShdw>
          </a:effectLst>
        </c:spPr>
      </c:pivotFmt>
      <c:pivotFmt>
        <c:idx val="292"/>
        <c:spPr>
          <a:solidFill>
            <a:schemeClr val="accent1"/>
          </a:solidFill>
          <a:ln>
            <a:noFill/>
          </a:ln>
          <a:effectLst>
            <a:outerShdw blurRad="317500" algn="ctr" rotWithShape="0">
              <a:prstClr val="black">
                <a:alpha val="25000"/>
              </a:prstClr>
            </a:outerShdw>
          </a:effectLst>
        </c:spPr>
      </c:pivotFmt>
      <c:pivotFmt>
        <c:idx val="293"/>
        <c:spPr>
          <a:solidFill>
            <a:schemeClr val="accent1"/>
          </a:solidFill>
          <a:ln>
            <a:noFill/>
          </a:ln>
          <a:effectLst>
            <a:outerShdw blurRad="317500" algn="ctr" rotWithShape="0">
              <a:prstClr val="black">
                <a:alpha val="25000"/>
              </a:prstClr>
            </a:outerShdw>
          </a:effectLst>
        </c:spPr>
      </c:pivotFmt>
      <c:pivotFmt>
        <c:idx val="294"/>
        <c:spPr>
          <a:solidFill>
            <a:schemeClr val="accent1"/>
          </a:solidFill>
          <a:ln>
            <a:noFill/>
          </a:ln>
          <a:effectLst>
            <a:outerShdw blurRad="317500" algn="ctr" rotWithShape="0">
              <a:prstClr val="black">
                <a:alpha val="25000"/>
              </a:prstClr>
            </a:outerShdw>
          </a:effectLst>
        </c:spPr>
      </c:pivotFmt>
      <c:pivotFmt>
        <c:idx val="295"/>
        <c:spPr>
          <a:solidFill>
            <a:schemeClr val="accent1"/>
          </a:solidFill>
          <a:ln>
            <a:noFill/>
          </a:ln>
          <a:effectLst>
            <a:outerShdw blurRad="317500" algn="ctr" rotWithShape="0">
              <a:prstClr val="black">
                <a:alpha val="25000"/>
              </a:prstClr>
            </a:outerShdw>
          </a:effectLst>
        </c:spPr>
      </c:pivotFmt>
      <c:pivotFmt>
        <c:idx val="296"/>
        <c:spPr>
          <a:solidFill>
            <a:schemeClr val="accent1"/>
          </a:solidFill>
          <a:ln>
            <a:noFill/>
          </a:ln>
          <a:effectLst>
            <a:outerShdw blurRad="317500" algn="ctr" rotWithShape="0">
              <a:prstClr val="black">
                <a:alpha val="25000"/>
              </a:prstClr>
            </a:outerShdw>
          </a:effectLst>
        </c:spPr>
      </c:pivotFmt>
      <c:pivotFmt>
        <c:idx val="297"/>
        <c:spPr>
          <a:solidFill>
            <a:schemeClr val="accent1"/>
          </a:solidFill>
          <a:ln>
            <a:noFill/>
          </a:ln>
          <a:effectLst>
            <a:outerShdw blurRad="317500" algn="ctr" rotWithShape="0">
              <a:prstClr val="black">
                <a:alpha val="25000"/>
              </a:prstClr>
            </a:outerShdw>
          </a:effectLst>
        </c:spPr>
      </c:pivotFmt>
      <c:pivotFmt>
        <c:idx val="298"/>
        <c:spPr>
          <a:solidFill>
            <a:schemeClr val="accent1"/>
          </a:solidFill>
          <a:ln>
            <a:noFill/>
          </a:ln>
          <a:effectLst>
            <a:outerShdw blurRad="317500" algn="ctr" rotWithShape="0">
              <a:prstClr val="black">
                <a:alpha val="25000"/>
              </a:prstClr>
            </a:outerShdw>
          </a:effectLst>
        </c:spPr>
      </c:pivotFmt>
      <c:pivotFmt>
        <c:idx val="299"/>
        <c:spPr>
          <a:solidFill>
            <a:schemeClr val="accent1"/>
          </a:solidFill>
          <a:ln>
            <a:noFill/>
          </a:ln>
          <a:effectLst>
            <a:outerShdw blurRad="317500" algn="ctr" rotWithShape="0">
              <a:prstClr val="black">
                <a:alpha val="25000"/>
              </a:prstClr>
            </a:outerShdw>
          </a:effectLst>
        </c:spPr>
      </c:pivotFmt>
      <c:pivotFmt>
        <c:idx val="300"/>
        <c:spPr>
          <a:solidFill>
            <a:schemeClr val="accent1"/>
          </a:solidFill>
          <a:ln>
            <a:noFill/>
          </a:ln>
          <a:effectLst>
            <a:outerShdw blurRad="317500" algn="ctr" rotWithShape="0">
              <a:prstClr val="black">
                <a:alpha val="25000"/>
              </a:prstClr>
            </a:outerShdw>
          </a:effectLst>
        </c:spPr>
      </c:pivotFmt>
      <c:pivotFmt>
        <c:idx val="301"/>
        <c:spPr>
          <a:solidFill>
            <a:schemeClr val="accent1"/>
          </a:solidFill>
          <a:ln>
            <a:noFill/>
          </a:ln>
          <a:effectLst>
            <a:outerShdw blurRad="317500" algn="ctr" rotWithShape="0">
              <a:prstClr val="black">
                <a:alpha val="25000"/>
              </a:prstClr>
            </a:outerShdw>
          </a:effectLst>
        </c:spPr>
      </c:pivotFmt>
      <c:pivotFmt>
        <c:idx val="302"/>
        <c:spPr>
          <a:solidFill>
            <a:schemeClr val="accent1"/>
          </a:solidFill>
          <a:ln>
            <a:noFill/>
          </a:ln>
          <a:effectLst>
            <a:outerShdw blurRad="317500" algn="ctr" rotWithShape="0">
              <a:prstClr val="black">
                <a:alpha val="25000"/>
              </a:prstClr>
            </a:outerShdw>
          </a:effectLst>
        </c:spPr>
      </c:pivotFmt>
      <c:pivotFmt>
        <c:idx val="303"/>
        <c:spPr>
          <a:solidFill>
            <a:schemeClr val="accent1"/>
          </a:solidFill>
          <a:ln>
            <a:noFill/>
          </a:ln>
          <a:effectLst>
            <a:outerShdw blurRad="317500" algn="ctr" rotWithShape="0">
              <a:prstClr val="black">
                <a:alpha val="25000"/>
              </a:prstClr>
            </a:outerShdw>
          </a:effectLst>
        </c:spPr>
      </c:pivotFmt>
      <c:pivotFmt>
        <c:idx val="304"/>
        <c:spPr>
          <a:solidFill>
            <a:schemeClr val="accent1"/>
          </a:solidFill>
          <a:ln>
            <a:noFill/>
          </a:ln>
          <a:effectLst>
            <a:outerShdw blurRad="317500" algn="ctr" rotWithShape="0">
              <a:prstClr val="black">
                <a:alpha val="25000"/>
              </a:prstClr>
            </a:outerShdw>
          </a:effectLst>
        </c:spPr>
      </c:pivotFmt>
      <c:pivotFmt>
        <c:idx val="305"/>
        <c:spPr>
          <a:solidFill>
            <a:schemeClr val="accent1"/>
          </a:solidFill>
          <a:ln>
            <a:noFill/>
          </a:ln>
          <a:effectLst>
            <a:outerShdw blurRad="317500" algn="ctr" rotWithShape="0">
              <a:prstClr val="black">
                <a:alpha val="25000"/>
              </a:prstClr>
            </a:outerShdw>
          </a:effectLst>
        </c:spPr>
      </c:pivotFmt>
      <c:pivotFmt>
        <c:idx val="306"/>
        <c:spPr>
          <a:solidFill>
            <a:schemeClr val="accent1"/>
          </a:solidFill>
          <a:ln>
            <a:noFill/>
          </a:ln>
          <a:effectLst>
            <a:outerShdw blurRad="317500" algn="ctr" rotWithShape="0">
              <a:prstClr val="black">
                <a:alpha val="25000"/>
              </a:prstClr>
            </a:outerShdw>
          </a:effectLst>
        </c:spPr>
      </c:pivotFmt>
      <c:pivotFmt>
        <c:idx val="307"/>
        <c:spPr>
          <a:solidFill>
            <a:schemeClr val="accent1"/>
          </a:solidFill>
          <a:ln>
            <a:noFill/>
          </a:ln>
          <a:effectLst>
            <a:outerShdw blurRad="317500" algn="ctr" rotWithShape="0">
              <a:prstClr val="black">
                <a:alpha val="25000"/>
              </a:prstClr>
            </a:outerShdw>
          </a:effectLst>
        </c:spPr>
      </c:pivotFmt>
      <c:pivotFmt>
        <c:idx val="308"/>
        <c:spPr>
          <a:solidFill>
            <a:schemeClr val="accent1"/>
          </a:solidFill>
          <a:ln>
            <a:noFill/>
          </a:ln>
          <a:effectLst>
            <a:outerShdw blurRad="317500" algn="ctr" rotWithShape="0">
              <a:prstClr val="black">
                <a:alpha val="25000"/>
              </a:prstClr>
            </a:outerShdw>
          </a:effectLst>
        </c:spPr>
      </c:pivotFmt>
      <c:pivotFmt>
        <c:idx val="309"/>
        <c:spPr>
          <a:solidFill>
            <a:schemeClr val="accent1"/>
          </a:solidFill>
          <a:ln>
            <a:noFill/>
          </a:ln>
          <a:effectLst>
            <a:outerShdw blurRad="317500" algn="ctr" rotWithShape="0">
              <a:prstClr val="black">
                <a:alpha val="25000"/>
              </a:prstClr>
            </a:outerShdw>
          </a:effectLst>
        </c:spPr>
      </c:pivotFmt>
      <c:pivotFmt>
        <c:idx val="310"/>
        <c:spPr>
          <a:solidFill>
            <a:schemeClr val="accent1"/>
          </a:solidFill>
          <a:ln>
            <a:noFill/>
          </a:ln>
          <a:effectLst>
            <a:outerShdw blurRad="317500" algn="ctr" rotWithShape="0">
              <a:prstClr val="black">
                <a:alpha val="25000"/>
              </a:prstClr>
            </a:outerShdw>
          </a:effectLst>
        </c:spPr>
      </c:pivotFmt>
      <c:pivotFmt>
        <c:idx val="311"/>
        <c:spPr>
          <a:solidFill>
            <a:schemeClr val="accent1"/>
          </a:solidFill>
          <a:ln>
            <a:noFill/>
          </a:ln>
          <a:effectLst>
            <a:outerShdw blurRad="317500" algn="ctr" rotWithShape="0">
              <a:prstClr val="black">
                <a:alpha val="25000"/>
              </a:prstClr>
            </a:outerShdw>
          </a:effectLst>
        </c:spPr>
      </c:pivotFmt>
      <c:pivotFmt>
        <c:idx val="312"/>
        <c:spPr>
          <a:solidFill>
            <a:schemeClr val="accent1"/>
          </a:solidFill>
          <a:ln>
            <a:noFill/>
          </a:ln>
          <a:effectLst>
            <a:outerShdw blurRad="317500" algn="ctr" rotWithShape="0">
              <a:prstClr val="black">
                <a:alpha val="25000"/>
              </a:prstClr>
            </a:outerShdw>
          </a:effectLst>
        </c:spPr>
      </c:pivotFmt>
      <c:pivotFmt>
        <c:idx val="313"/>
        <c:spPr>
          <a:solidFill>
            <a:schemeClr val="accent1"/>
          </a:solidFill>
          <a:ln>
            <a:noFill/>
          </a:ln>
          <a:effectLst>
            <a:outerShdw blurRad="317500" algn="ctr" rotWithShape="0">
              <a:prstClr val="black">
                <a:alpha val="25000"/>
              </a:prstClr>
            </a:outerShdw>
          </a:effectLst>
        </c:spPr>
      </c:pivotFmt>
      <c:pivotFmt>
        <c:idx val="314"/>
        <c:spPr>
          <a:solidFill>
            <a:schemeClr val="accent1"/>
          </a:solidFill>
          <a:ln>
            <a:noFill/>
          </a:ln>
          <a:effectLst>
            <a:outerShdw blurRad="317500" algn="ctr" rotWithShape="0">
              <a:prstClr val="black">
                <a:alpha val="25000"/>
              </a:prstClr>
            </a:outerShdw>
          </a:effectLst>
        </c:spPr>
      </c:pivotFmt>
      <c:pivotFmt>
        <c:idx val="315"/>
        <c:spPr>
          <a:solidFill>
            <a:schemeClr val="accent1"/>
          </a:solidFill>
          <a:ln>
            <a:noFill/>
          </a:ln>
          <a:effectLst>
            <a:outerShdw blurRad="317500" algn="ctr" rotWithShape="0">
              <a:prstClr val="black">
                <a:alpha val="25000"/>
              </a:prstClr>
            </a:outerShdw>
          </a:effectLst>
        </c:spPr>
      </c:pivotFmt>
      <c:pivotFmt>
        <c:idx val="316"/>
        <c:spPr>
          <a:solidFill>
            <a:schemeClr val="accent1"/>
          </a:solidFill>
          <a:ln>
            <a:noFill/>
          </a:ln>
          <a:effectLst>
            <a:outerShdw blurRad="317500" algn="ctr" rotWithShape="0">
              <a:prstClr val="black">
                <a:alpha val="25000"/>
              </a:prstClr>
            </a:outerShdw>
          </a:effectLst>
        </c:spPr>
      </c:pivotFmt>
      <c:pivotFmt>
        <c:idx val="317"/>
        <c:spPr>
          <a:solidFill>
            <a:schemeClr val="accent1"/>
          </a:solidFill>
          <a:ln>
            <a:noFill/>
          </a:ln>
          <a:effectLst>
            <a:outerShdw blurRad="317500" algn="ctr" rotWithShape="0">
              <a:prstClr val="black">
                <a:alpha val="25000"/>
              </a:prstClr>
            </a:outerShdw>
          </a:effectLst>
        </c:spPr>
      </c:pivotFmt>
      <c:pivotFmt>
        <c:idx val="318"/>
        <c:spPr>
          <a:solidFill>
            <a:schemeClr val="accent1"/>
          </a:solidFill>
          <a:ln>
            <a:noFill/>
          </a:ln>
          <a:effectLst>
            <a:outerShdw blurRad="317500" algn="ctr" rotWithShape="0">
              <a:prstClr val="black">
                <a:alpha val="25000"/>
              </a:prstClr>
            </a:outerShdw>
          </a:effectLst>
        </c:spPr>
      </c:pivotFmt>
      <c:pivotFmt>
        <c:idx val="319"/>
        <c:spPr>
          <a:solidFill>
            <a:schemeClr val="accent1"/>
          </a:solidFill>
          <a:ln>
            <a:noFill/>
          </a:ln>
          <a:effectLst>
            <a:outerShdw blurRad="317500" algn="ctr" rotWithShape="0">
              <a:prstClr val="black">
                <a:alpha val="25000"/>
              </a:prstClr>
            </a:outerShdw>
          </a:effectLst>
        </c:spPr>
      </c:pivotFmt>
      <c:pivotFmt>
        <c:idx val="320"/>
        <c:spPr>
          <a:solidFill>
            <a:schemeClr val="accent1"/>
          </a:solidFill>
          <a:ln>
            <a:noFill/>
          </a:ln>
          <a:effectLst>
            <a:outerShdw blurRad="317500" algn="ctr" rotWithShape="0">
              <a:prstClr val="black">
                <a:alpha val="25000"/>
              </a:prstClr>
            </a:outerShdw>
          </a:effectLst>
        </c:spPr>
      </c:pivotFmt>
      <c:pivotFmt>
        <c:idx val="321"/>
        <c:spPr>
          <a:solidFill>
            <a:schemeClr val="accent1"/>
          </a:solidFill>
          <a:ln>
            <a:noFill/>
          </a:ln>
          <a:effectLst>
            <a:outerShdw blurRad="317500" algn="ctr" rotWithShape="0">
              <a:prstClr val="black">
                <a:alpha val="25000"/>
              </a:prstClr>
            </a:outerShdw>
          </a:effectLst>
        </c:spPr>
      </c:pivotFmt>
      <c:pivotFmt>
        <c:idx val="322"/>
        <c:spPr>
          <a:solidFill>
            <a:schemeClr val="accent1"/>
          </a:solidFill>
          <a:ln>
            <a:noFill/>
          </a:ln>
          <a:effectLst>
            <a:outerShdw blurRad="317500" algn="ctr" rotWithShape="0">
              <a:prstClr val="black">
                <a:alpha val="25000"/>
              </a:prstClr>
            </a:outerShdw>
          </a:effectLst>
        </c:spPr>
      </c:pivotFmt>
      <c:pivotFmt>
        <c:idx val="323"/>
        <c:spPr>
          <a:solidFill>
            <a:schemeClr val="accent1"/>
          </a:solidFill>
          <a:ln>
            <a:noFill/>
          </a:ln>
          <a:effectLst>
            <a:outerShdw blurRad="317500" algn="ctr" rotWithShape="0">
              <a:prstClr val="black">
                <a:alpha val="25000"/>
              </a:prstClr>
            </a:outerShdw>
          </a:effectLst>
        </c:spPr>
      </c:pivotFmt>
      <c:pivotFmt>
        <c:idx val="324"/>
        <c:spPr>
          <a:solidFill>
            <a:schemeClr val="accent1"/>
          </a:solidFill>
          <a:ln>
            <a:noFill/>
          </a:ln>
          <a:effectLst>
            <a:outerShdw blurRad="317500" algn="ctr" rotWithShape="0">
              <a:prstClr val="black">
                <a:alpha val="25000"/>
              </a:prstClr>
            </a:outerShdw>
          </a:effectLst>
        </c:spPr>
      </c:pivotFmt>
      <c:pivotFmt>
        <c:idx val="325"/>
        <c:spPr>
          <a:solidFill>
            <a:schemeClr val="accent1"/>
          </a:solidFill>
          <a:ln>
            <a:noFill/>
          </a:ln>
          <a:effectLst>
            <a:outerShdw blurRad="317500" algn="ctr" rotWithShape="0">
              <a:prstClr val="black">
                <a:alpha val="25000"/>
              </a:prstClr>
            </a:outerShdw>
          </a:effectLst>
        </c:spPr>
      </c:pivotFmt>
      <c:pivotFmt>
        <c:idx val="326"/>
        <c:spPr>
          <a:solidFill>
            <a:schemeClr val="accent1"/>
          </a:solidFill>
          <a:ln>
            <a:noFill/>
          </a:ln>
          <a:effectLst>
            <a:outerShdw blurRad="317500" algn="ctr" rotWithShape="0">
              <a:prstClr val="black">
                <a:alpha val="25000"/>
              </a:prstClr>
            </a:outerShdw>
          </a:effectLst>
        </c:spPr>
      </c:pivotFmt>
      <c:pivotFmt>
        <c:idx val="327"/>
        <c:spPr>
          <a:solidFill>
            <a:schemeClr val="accent1"/>
          </a:solidFill>
          <a:ln>
            <a:noFill/>
          </a:ln>
          <a:effectLst>
            <a:outerShdw blurRad="317500" algn="ctr" rotWithShape="0">
              <a:prstClr val="black">
                <a:alpha val="25000"/>
              </a:prstClr>
            </a:outerShdw>
          </a:effectLst>
        </c:spPr>
      </c:pivotFmt>
      <c:pivotFmt>
        <c:idx val="328"/>
        <c:spPr>
          <a:solidFill>
            <a:schemeClr val="accent1"/>
          </a:solidFill>
          <a:ln>
            <a:noFill/>
          </a:ln>
          <a:effectLst>
            <a:outerShdw blurRad="317500" algn="ctr" rotWithShape="0">
              <a:prstClr val="black">
                <a:alpha val="25000"/>
              </a:prstClr>
            </a:outerShdw>
          </a:effectLst>
        </c:spPr>
      </c:pivotFmt>
      <c:pivotFmt>
        <c:idx val="329"/>
        <c:spPr>
          <a:solidFill>
            <a:schemeClr val="accent1"/>
          </a:solidFill>
          <a:ln>
            <a:noFill/>
          </a:ln>
          <a:effectLst>
            <a:outerShdw blurRad="317500" algn="ctr" rotWithShape="0">
              <a:prstClr val="black">
                <a:alpha val="25000"/>
              </a:prstClr>
            </a:outerShdw>
          </a:effectLst>
        </c:spPr>
      </c:pivotFmt>
      <c:pivotFmt>
        <c:idx val="330"/>
        <c:spPr>
          <a:solidFill>
            <a:schemeClr val="accent1"/>
          </a:solidFill>
          <a:ln>
            <a:noFill/>
          </a:ln>
          <a:effectLst>
            <a:outerShdw blurRad="317500" algn="ctr" rotWithShape="0">
              <a:prstClr val="black">
                <a:alpha val="25000"/>
              </a:prstClr>
            </a:outerShdw>
          </a:effectLst>
        </c:spPr>
      </c:pivotFmt>
      <c:pivotFmt>
        <c:idx val="331"/>
        <c:spPr>
          <a:solidFill>
            <a:schemeClr val="accent1"/>
          </a:solidFill>
          <a:ln>
            <a:noFill/>
          </a:ln>
          <a:effectLst>
            <a:outerShdw blurRad="317500" algn="ctr" rotWithShape="0">
              <a:prstClr val="black">
                <a:alpha val="25000"/>
              </a:prstClr>
            </a:outerShdw>
          </a:effectLst>
        </c:spPr>
      </c:pivotFmt>
      <c:pivotFmt>
        <c:idx val="332"/>
        <c:spPr>
          <a:solidFill>
            <a:schemeClr val="accent1"/>
          </a:solidFill>
          <a:ln>
            <a:noFill/>
          </a:ln>
          <a:effectLst>
            <a:outerShdw blurRad="317500" algn="ctr" rotWithShape="0">
              <a:prstClr val="black">
                <a:alpha val="25000"/>
              </a:prstClr>
            </a:outerShdw>
          </a:effectLst>
        </c:spPr>
      </c:pivotFmt>
      <c:pivotFmt>
        <c:idx val="333"/>
        <c:spPr>
          <a:solidFill>
            <a:schemeClr val="accent1"/>
          </a:solidFill>
          <a:ln>
            <a:noFill/>
          </a:ln>
          <a:effectLst>
            <a:outerShdw blurRad="317500" algn="ctr" rotWithShape="0">
              <a:prstClr val="black">
                <a:alpha val="25000"/>
              </a:prstClr>
            </a:outerShdw>
          </a:effectLst>
        </c:spPr>
      </c:pivotFmt>
      <c:pivotFmt>
        <c:idx val="334"/>
        <c:spPr>
          <a:solidFill>
            <a:schemeClr val="accent1"/>
          </a:solidFill>
          <a:ln>
            <a:noFill/>
          </a:ln>
          <a:effectLst>
            <a:outerShdw blurRad="317500" algn="ctr" rotWithShape="0">
              <a:prstClr val="black">
                <a:alpha val="25000"/>
              </a:prstClr>
            </a:outerShdw>
          </a:effectLst>
        </c:spPr>
      </c:pivotFmt>
      <c:pivotFmt>
        <c:idx val="335"/>
        <c:spPr>
          <a:solidFill>
            <a:schemeClr val="accent1"/>
          </a:solidFill>
          <a:ln>
            <a:noFill/>
          </a:ln>
          <a:effectLst>
            <a:outerShdw blurRad="317500" algn="ctr" rotWithShape="0">
              <a:prstClr val="black">
                <a:alpha val="25000"/>
              </a:prstClr>
            </a:outerShdw>
          </a:effectLst>
        </c:spPr>
      </c:pivotFmt>
      <c:pivotFmt>
        <c:idx val="336"/>
        <c:spPr>
          <a:solidFill>
            <a:schemeClr val="accent1"/>
          </a:solidFill>
          <a:ln>
            <a:noFill/>
          </a:ln>
          <a:effectLst>
            <a:outerShdw blurRad="317500" algn="ctr" rotWithShape="0">
              <a:prstClr val="black">
                <a:alpha val="25000"/>
              </a:prstClr>
            </a:outerShdw>
          </a:effectLst>
        </c:spPr>
      </c:pivotFmt>
      <c:pivotFmt>
        <c:idx val="337"/>
        <c:spPr>
          <a:solidFill>
            <a:schemeClr val="accent1"/>
          </a:solidFill>
          <a:ln>
            <a:noFill/>
          </a:ln>
          <a:effectLst>
            <a:outerShdw blurRad="317500" algn="ctr" rotWithShape="0">
              <a:prstClr val="black">
                <a:alpha val="25000"/>
              </a:prstClr>
            </a:outerShdw>
          </a:effectLst>
        </c:spPr>
      </c:pivotFmt>
      <c:pivotFmt>
        <c:idx val="338"/>
        <c:spPr>
          <a:solidFill>
            <a:schemeClr val="accent1"/>
          </a:solidFill>
          <a:ln>
            <a:noFill/>
          </a:ln>
          <a:effectLst>
            <a:outerShdw blurRad="317500" algn="ctr" rotWithShape="0">
              <a:prstClr val="black">
                <a:alpha val="25000"/>
              </a:prstClr>
            </a:outerShdw>
          </a:effectLst>
        </c:spPr>
      </c:pivotFmt>
      <c:pivotFmt>
        <c:idx val="339"/>
        <c:spPr>
          <a:solidFill>
            <a:schemeClr val="accent1"/>
          </a:solidFill>
          <a:ln>
            <a:noFill/>
          </a:ln>
          <a:effectLst>
            <a:outerShdw blurRad="317500" algn="ctr" rotWithShape="0">
              <a:prstClr val="black">
                <a:alpha val="25000"/>
              </a:prstClr>
            </a:outerShdw>
          </a:effectLst>
        </c:spPr>
      </c:pivotFmt>
      <c:pivotFmt>
        <c:idx val="340"/>
        <c:spPr>
          <a:solidFill>
            <a:schemeClr val="accent1"/>
          </a:solidFill>
          <a:ln>
            <a:noFill/>
          </a:ln>
          <a:effectLst>
            <a:outerShdw blurRad="317500" algn="ctr" rotWithShape="0">
              <a:prstClr val="black">
                <a:alpha val="25000"/>
              </a:prstClr>
            </a:outerShdw>
          </a:effectLst>
        </c:spPr>
      </c:pivotFmt>
      <c:pivotFmt>
        <c:idx val="341"/>
        <c:spPr>
          <a:solidFill>
            <a:schemeClr val="accent1"/>
          </a:solidFill>
          <a:ln>
            <a:noFill/>
          </a:ln>
          <a:effectLst>
            <a:outerShdw blurRad="317500" algn="ctr" rotWithShape="0">
              <a:prstClr val="black">
                <a:alpha val="25000"/>
              </a:prstClr>
            </a:outerShdw>
          </a:effectLst>
        </c:spPr>
      </c:pivotFmt>
      <c:pivotFmt>
        <c:idx val="342"/>
        <c:spPr>
          <a:solidFill>
            <a:schemeClr val="accent1"/>
          </a:solidFill>
          <a:ln>
            <a:noFill/>
          </a:ln>
          <a:effectLst>
            <a:outerShdw blurRad="317500" algn="ctr" rotWithShape="0">
              <a:prstClr val="black">
                <a:alpha val="25000"/>
              </a:prstClr>
            </a:outerShdw>
          </a:effectLst>
        </c:spPr>
      </c:pivotFmt>
      <c:pivotFmt>
        <c:idx val="343"/>
        <c:spPr>
          <a:solidFill>
            <a:schemeClr val="accent1"/>
          </a:solidFill>
          <a:ln>
            <a:noFill/>
          </a:ln>
          <a:effectLst>
            <a:outerShdw blurRad="317500" algn="ctr" rotWithShape="0">
              <a:prstClr val="black">
                <a:alpha val="25000"/>
              </a:prstClr>
            </a:outerShdw>
          </a:effectLst>
        </c:spPr>
      </c:pivotFmt>
      <c:pivotFmt>
        <c:idx val="344"/>
        <c:spPr>
          <a:solidFill>
            <a:schemeClr val="accent1"/>
          </a:solidFill>
          <a:ln>
            <a:noFill/>
          </a:ln>
          <a:effectLst>
            <a:outerShdw blurRad="317500" algn="ctr" rotWithShape="0">
              <a:prstClr val="black">
                <a:alpha val="25000"/>
              </a:prstClr>
            </a:outerShdw>
          </a:effectLst>
        </c:spPr>
      </c:pivotFmt>
      <c:pivotFmt>
        <c:idx val="345"/>
        <c:spPr>
          <a:solidFill>
            <a:schemeClr val="accent1"/>
          </a:solidFill>
          <a:ln>
            <a:noFill/>
          </a:ln>
          <a:effectLst>
            <a:outerShdw blurRad="317500" algn="ctr" rotWithShape="0">
              <a:prstClr val="black">
                <a:alpha val="25000"/>
              </a:prstClr>
            </a:outerShdw>
          </a:effectLst>
        </c:spPr>
      </c:pivotFmt>
      <c:pivotFmt>
        <c:idx val="346"/>
        <c:spPr>
          <a:solidFill>
            <a:schemeClr val="accent1"/>
          </a:solidFill>
          <a:ln>
            <a:noFill/>
          </a:ln>
          <a:effectLst>
            <a:outerShdw blurRad="317500" algn="ctr" rotWithShape="0">
              <a:prstClr val="black">
                <a:alpha val="25000"/>
              </a:prstClr>
            </a:outerShdw>
          </a:effectLst>
        </c:spPr>
      </c:pivotFmt>
      <c:pivotFmt>
        <c:idx val="347"/>
        <c:spPr>
          <a:solidFill>
            <a:schemeClr val="accent1"/>
          </a:solidFill>
          <a:ln>
            <a:noFill/>
          </a:ln>
          <a:effectLst>
            <a:outerShdw blurRad="317500" algn="ctr" rotWithShape="0">
              <a:prstClr val="black">
                <a:alpha val="25000"/>
              </a:prstClr>
            </a:outerShdw>
          </a:effectLst>
        </c:spPr>
      </c:pivotFmt>
      <c:pivotFmt>
        <c:idx val="348"/>
        <c:spPr>
          <a:solidFill>
            <a:schemeClr val="accent1"/>
          </a:solidFill>
          <a:ln>
            <a:noFill/>
          </a:ln>
          <a:effectLst>
            <a:outerShdw blurRad="317500" algn="ctr" rotWithShape="0">
              <a:prstClr val="black">
                <a:alpha val="25000"/>
              </a:prstClr>
            </a:outerShdw>
          </a:effectLst>
        </c:spPr>
      </c:pivotFmt>
      <c:pivotFmt>
        <c:idx val="349"/>
        <c:spPr>
          <a:solidFill>
            <a:schemeClr val="accent1"/>
          </a:solidFill>
          <a:ln>
            <a:noFill/>
          </a:ln>
          <a:effectLst>
            <a:outerShdw blurRad="317500" algn="ctr" rotWithShape="0">
              <a:prstClr val="black">
                <a:alpha val="25000"/>
              </a:prstClr>
            </a:outerShdw>
          </a:effectLst>
        </c:spPr>
      </c:pivotFmt>
      <c:pivotFmt>
        <c:idx val="350"/>
        <c:spPr>
          <a:solidFill>
            <a:schemeClr val="accent1"/>
          </a:solidFill>
          <a:ln>
            <a:noFill/>
          </a:ln>
          <a:effectLst>
            <a:outerShdw blurRad="317500" algn="ctr" rotWithShape="0">
              <a:prstClr val="black">
                <a:alpha val="25000"/>
              </a:prstClr>
            </a:outerShdw>
          </a:effectLst>
        </c:spPr>
      </c:pivotFmt>
      <c:pivotFmt>
        <c:idx val="351"/>
        <c:spPr>
          <a:solidFill>
            <a:schemeClr val="accent1"/>
          </a:solidFill>
          <a:ln>
            <a:noFill/>
          </a:ln>
          <a:effectLst>
            <a:outerShdw blurRad="317500" algn="ctr" rotWithShape="0">
              <a:prstClr val="black">
                <a:alpha val="25000"/>
              </a:prstClr>
            </a:outerShdw>
          </a:effectLst>
        </c:spPr>
      </c:pivotFmt>
      <c:pivotFmt>
        <c:idx val="352"/>
        <c:spPr>
          <a:solidFill>
            <a:schemeClr val="accent1"/>
          </a:solidFill>
          <a:ln>
            <a:noFill/>
          </a:ln>
          <a:effectLst>
            <a:outerShdw blurRad="317500" algn="ctr" rotWithShape="0">
              <a:prstClr val="black">
                <a:alpha val="25000"/>
              </a:prstClr>
            </a:outerShdw>
          </a:effectLst>
        </c:spPr>
      </c:pivotFmt>
      <c:pivotFmt>
        <c:idx val="353"/>
        <c:spPr>
          <a:solidFill>
            <a:schemeClr val="accent1"/>
          </a:solidFill>
          <a:ln>
            <a:noFill/>
          </a:ln>
          <a:effectLst>
            <a:outerShdw blurRad="317500" algn="ctr" rotWithShape="0">
              <a:prstClr val="black">
                <a:alpha val="25000"/>
              </a:prstClr>
            </a:outerShdw>
          </a:effectLst>
        </c:spPr>
      </c:pivotFmt>
      <c:pivotFmt>
        <c:idx val="354"/>
        <c:spPr>
          <a:solidFill>
            <a:schemeClr val="accent1"/>
          </a:solidFill>
          <a:ln>
            <a:noFill/>
          </a:ln>
          <a:effectLst>
            <a:outerShdw blurRad="317500" algn="ctr" rotWithShape="0">
              <a:prstClr val="black">
                <a:alpha val="25000"/>
              </a:prstClr>
            </a:outerShdw>
          </a:effectLst>
        </c:spPr>
      </c:pivotFmt>
      <c:pivotFmt>
        <c:idx val="355"/>
        <c:spPr>
          <a:solidFill>
            <a:schemeClr val="accent1"/>
          </a:solidFill>
          <a:ln>
            <a:noFill/>
          </a:ln>
          <a:effectLst>
            <a:outerShdw blurRad="317500" algn="ctr" rotWithShape="0">
              <a:prstClr val="black">
                <a:alpha val="25000"/>
              </a:prstClr>
            </a:outerShdw>
          </a:effectLst>
        </c:spPr>
      </c:pivotFmt>
      <c:pivotFmt>
        <c:idx val="356"/>
        <c:spPr>
          <a:solidFill>
            <a:schemeClr val="accent1"/>
          </a:solidFill>
          <a:ln>
            <a:noFill/>
          </a:ln>
          <a:effectLst>
            <a:outerShdw blurRad="317500" algn="ctr" rotWithShape="0">
              <a:prstClr val="black">
                <a:alpha val="25000"/>
              </a:prstClr>
            </a:outerShdw>
          </a:effectLst>
        </c:spPr>
      </c:pivotFmt>
      <c:pivotFmt>
        <c:idx val="357"/>
        <c:spPr>
          <a:solidFill>
            <a:schemeClr val="accent1"/>
          </a:solidFill>
          <a:ln>
            <a:noFill/>
          </a:ln>
          <a:effectLst>
            <a:outerShdw blurRad="317500" algn="ctr" rotWithShape="0">
              <a:prstClr val="black">
                <a:alpha val="25000"/>
              </a:prstClr>
            </a:outerShdw>
          </a:effectLst>
        </c:spPr>
      </c:pivotFmt>
      <c:pivotFmt>
        <c:idx val="358"/>
        <c:spPr>
          <a:solidFill>
            <a:schemeClr val="accent1"/>
          </a:solidFill>
          <a:ln>
            <a:noFill/>
          </a:ln>
          <a:effectLst>
            <a:outerShdw blurRad="317500" algn="ctr" rotWithShape="0">
              <a:prstClr val="black">
                <a:alpha val="25000"/>
              </a:prstClr>
            </a:outerShdw>
          </a:effectLst>
        </c:spPr>
      </c:pivotFmt>
      <c:pivotFmt>
        <c:idx val="359"/>
        <c:spPr>
          <a:solidFill>
            <a:schemeClr val="accent1"/>
          </a:solidFill>
          <a:ln>
            <a:noFill/>
          </a:ln>
          <a:effectLst>
            <a:outerShdw blurRad="317500" algn="ctr" rotWithShape="0">
              <a:prstClr val="black">
                <a:alpha val="25000"/>
              </a:prstClr>
            </a:outerShdw>
          </a:effectLst>
        </c:spPr>
      </c:pivotFmt>
      <c:pivotFmt>
        <c:idx val="360"/>
        <c:spPr>
          <a:solidFill>
            <a:schemeClr val="accent1"/>
          </a:solidFill>
          <a:ln>
            <a:noFill/>
          </a:ln>
          <a:effectLst>
            <a:outerShdw blurRad="317500" algn="ctr" rotWithShape="0">
              <a:prstClr val="black">
                <a:alpha val="25000"/>
              </a:prstClr>
            </a:outerShdw>
          </a:effectLst>
        </c:spPr>
      </c:pivotFmt>
      <c:pivotFmt>
        <c:idx val="361"/>
        <c:spPr>
          <a:solidFill>
            <a:schemeClr val="accent1"/>
          </a:solidFill>
          <a:ln>
            <a:noFill/>
          </a:ln>
          <a:effectLst>
            <a:outerShdw blurRad="317500" algn="ctr" rotWithShape="0">
              <a:prstClr val="black">
                <a:alpha val="25000"/>
              </a:prstClr>
            </a:outerShdw>
          </a:effectLst>
        </c:spPr>
      </c:pivotFmt>
      <c:pivotFmt>
        <c:idx val="362"/>
        <c:spPr>
          <a:solidFill>
            <a:schemeClr val="accent1"/>
          </a:solidFill>
          <a:ln>
            <a:noFill/>
          </a:ln>
          <a:effectLst>
            <a:outerShdw blurRad="317500" algn="ctr" rotWithShape="0">
              <a:prstClr val="black">
                <a:alpha val="25000"/>
              </a:prstClr>
            </a:outerShdw>
          </a:effectLst>
        </c:spPr>
      </c:pivotFmt>
      <c:pivotFmt>
        <c:idx val="363"/>
        <c:spPr>
          <a:solidFill>
            <a:schemeClr val="accent1"/>
          </a:solidFill>
          <a:ln>
            <a:noFill/>
          </a:ln>
          <a:effectLst>
            <a:outerShdw blurRad="317500" algn="ctr" rotWithShape="0">
              <a:prstClr val="black">
                <a:alpha val="25000"/>
              </a:prstClr>
            </a:outerShdw>
          </a:effectLst>
        </c:spPr>
      </c:pivotFmt>
      <c:pivotFmt>
        <c:idx val="364"/>
        <c:spPr>
          <a:solidFill>
            <a:schemeClr val="accent1"/>
          </a:solidFill>
          <a:ln>
            <a:noFill/>
          </a:ln>
          <a:effectLst>
            <a:outerShdw blurRad="317500" algn="ctr" rotWithShape="0">
              <a:prstClr val="black">
                <a:alpha val="25000"/>
              </a:prstClr>
            </a:outerShdw>
          </a:effectLst>
        </c:spPr>
      </c:pivotFmt>
      <c:pivotFmt>
        <c:idx val="365"/>
        <c:spPr>
          <a:solidFill>
            <a:schemeClr val="accent1"/>
          </a:solidFill>
          <a:ln>
            <a:noFill/>
          </a:ln>
          <a:effectLst>
            <a:outerShdw blurRad="317500" algn="ctr" rotWithShape="0">
              <a:prstClr val="black">
                <a:alpha val="25000"/>
              </a:prstClr>
            </a:outerShdw>
          </a:effectLst>
        </c:spPr>
      </c:pivotFmt>
      <c:pivotFmt>
        <c:idx val="366"/>
        <c:spPr>
          <a:solidFill>
            <a:schemeClr val="accent1"/>
          </a:solidFill>
          <a:ln>
            <a:noFill/>
          </a:ln>
          <a:effectLst>
            <a:outerShdw blurRad="317500" algn="ctr" rotWithShape="0">
              <a:prstClr val="black">
                <a:alpha val="25000"/>
              </a:prstClr>
            </a:outerShdw>
          </a:effectLst>
        </c:spPr>
      </c:pivotFmt>
      <c:pivotFmt>
        <c:idx val="367"/>
        <c:spPr>
          <a:solidFill>
            <a:schemeClr val="accent1"/>
          </a:solidFill>
          <a:ln>
            <a:noFill/>
          </a:ln>
          <a:effectLst>
            <a:outerShdw blurRad="317500" algn="ctr" rotWithShape="0">
              <a:prstClr val="black">
                <a:alpha val="25000"/>
              </a:prstClr>
            </a:outerShdw>
          </a:effectLst>
        </c:spPr>
      </c:pivotFmt>
      <c:pivotFmt>
        <c:idx val="368"/>
        <c:spPr>
          <a:solidFill>
            <a:schemeClr val="accent1"/>
          </a:solidFill>
          <a:ln>
            <a:noFill/>
          </a:ln>
          <a:effectLst>
            <a:outerShdw blurRad="317500" algn="ctr" rotWithShape="0">
              <a:prstClr val="black">
                <a:alpha val="25000"/>
              </a:prstClr>
            </a:outerShdw>
          </a:effectLst>
        </c:spPr>
      </c:pivotFmt>
      <c:pivotFmt>
        <c:idx val="369"/>
        <c:spPr>
          <a:solidFill>
            <a:schemeClr val="accent1"/>
          </a:solidFill>
          <a:ln>
            <a:noFill/>
          </a:ln>
          <a:effectLst>
            <a:outerShdw blurRad="317500" algn="ctr" rotWithShape="0">
              <a:prstClr val="black">
                <a:alpha val="25000"/>
              </a:prstClr>
            </a:outerShdw>
          </a:effectLst>
        </c:spPr>
      </c:pivotFmt>
      <c:pivotFmt>
        <c:idx val="370"/>
        <c:spPr>
          <a:solidFill>
            <a:schemeClr val="accent1"/>
          </a:solidFill>
          <a:ln>
            <a:noFill/>
          </a:ln>
          <a:effectLst>
            <a:outerShdw blurRad="317500" algn="ctr" rotWithShape="0">
              <a:prstClr val="black">
                <a:alpha val="25000"/>
              </a:prstClr>
            </a:outerShdw>
          </a:effectLst>
        </c:spPr>
      </c:pivotFmt>
      <c:pivotFmt>
        <c:idx val="371"/>
        <c:spPr>
          <a:solidFill>
            <a:schemeClr val="accent1"/>
          </a:solidFill>
          <a:ln>
            <a:noFill/>
          </a:ln>
          <a:effectLst>
            <a:outerShdw blurRad="317500" algn="ctr" rotWithShape="0">
              <a:prstClr val="black">
                <a:alpha val="25000"/>
              </a:prstClr>
            </a:outerShdw>
          </a:effectLst>
        </c:spPr>
      </c:pivotFmt>
      <c:pivotFmt>
        <c:idx val="372"/>
        <c:spPr>
          <a:solidFill>
            <a:schemeClr val="accent1"/>
          </a:solidFill>
          <a:ln>
            <a:noFill/>
          </a:ln>
          <a:effectLst>
            <a:outerShdw blurRad="317500" algn="ctr" rotWithShape="0">
              <a:prstClr val="black">
                <a:alpha val="25000"/>
              </a:prstClr>
            </a:outerShdw>
          </a:effectLst>
        </c:spPr>
      </c:pivotFmt>
      <c:pivotFmt>
        <c:idx val="373"/>
        <c:spPr>
          <a:solidFill>
            <a:schemeClr val="accent1"/>
          </a:solidFill>
          <a:ln>
            <a:noFill/>
          </a:ln>
          <a:effectLst>
            <a:outerShdw blurRad="317500" algn="ctr" rotWithShape="0">
              <a:prstClr val="black">
                <a:alpha val="25000"/>
              </a:prstClr>
            </a:outerShdw>
          </a:effectLst>
        </c:spPr>
      </c:pivotFmt>
      <c:pivotFmt>
        <c:idx val="374"/>
        <c:spPr>
          <a:solidFill>
            <a:schemeClr val="accent1"/>
          </a:solidFill>
          <a:ln>
            <a:noFill/>
          </a:ln>
          <a:effectLst>
            <a:outerShdw blurRad="317500" algn="ctr" rotWithShape="0">
              <a:prstClr val="black">
                <a:alpha val="25000"/>
              </a:prstClr>
            </a:outerShdw>
          </a:effectLst>
        </c:spPr>
      </c:pivotFmt>
      <c:pivotFmt>
        <c:idx val="375"/>
        <c:spPr>
          <a:solidFill>
            <a:schemeClr val="accent1"/>
          </a:solidFill>
          <a:ln>
            <a:noFill/>
          </a:ln>
          <a:effectLst>
            <a:outerShdw blurRad="317500" algn="ctr" rotWithShape="0">
              <a:prstClr val="black">
                <a:alpha val="25000"/>
              </a:prstClr>
            </a:outerShdw>
          </a:effectLst>
        </c:spPr>
      </c:pivotFmt>
      <c:pivotFmt>
        <c:idx val="376"/>
        <c:spPr>
          <a:solidFill>
            <a:schemeClr val="accent1"/>
          </a:solidFill>
          <a:ln>
            <a:noFill/>
          </a:ln>
          <a:effectLst>
            <a:outerShdw blurRad="317500" algn="ctr" rotWithShape="0">
              <a:prstClr val="black">
                <a:alpha val="25000"/>
              </a:prstClr>
            </a:outerShdw>
          </a:effectLst>
        </c:spPr>
      </c:pivotFmt>
      <c:pivotFmt>
        <c:idx val="377"/>
        <c:spPr>
          <a:solidFill>
            <a:schemeClr val="accent1"/>
          </a:solidFill>
          <a:ln>
            <a:noFill/>
          </a:ln>
          <a:effectLst>
            <a:outerShdw blurRad="317500" algn="ctr" rotWithShape="0">
              <a:prstClr val="black">
                <a:alpha val="25000"/>
              </a:prstClr>
            </a:outerShdw>
          </a:effectLst>
        </c:spPr>
      </c:pivotFmt>
      <c:pivotFmt>
        <c:idx val="378"/>
        <c:spPr>
          <a:solidFill>
            <a:schemeClr val="accent1"/>
          </a:solidFill>
          <a:ln>
            <a:noFill/>
          </a:ln>
          <a:effectLst>
            <a:outerShdw blurRad="317500" algn="ctr" rotWithShape="0">
              <a:prstClr val="black">
                <a:alpha val="25000"/>
              </a:prstClr>
            </a:outerShdw>
          </a:effectLst>
        </c:spPr>
      </c:pivotFmt>
      <c:pivotFmt>
        <c:idx val="379"/>
        <c:spPr>
          <a:solidFill>
            <a:schemeClr val="accent1"/>
          </a:solidFill>
          <a:ln>
            <a:noFill/>
          </a:ln>
          <a:effectLst>
            <a:outerShdw blurRad="317500" algn="ctr" rotWithShape="0">
              <a:prstClr val="black">
                <a:alpha val="25000"/>
              </a:prstClr>
            </a:outerShdw>
          </a:effectLst>
        </c:spPr>
      </c:pivotFmt>
      <c:pivotFmt>
        <c:idx val="380"/>
        <c:spPr>
          <a:solidFill>
            <a:schemeClr val="accent1"/>
          </a:solidFill>
          <a:ln>
            <a:noFill/>
          </a:ln>
          <a:effectLst>
            <a:outerShdw blurRad="317500" algn="ctr" rotWithShape="0">
              <a:prstClr val="black">
                <a:alpha val="25000"/>
              </a:prstClr>
            </a:outerShdw>
          </a:effectLst>
        </c:spPr>
      </c:pivotFmt>
      <c:pivotFmt>
        <c:idx val="381"/>
        <c:spPr>
          <a:solidFill>
            <a:schemeClr val="accent1"/>
          </a:solidFill>
          <a:ln>
            <a:noFill/>
          </a:ln>
          <a:effectLst>
            <a:outerShdw blurRad="317500" algn="ctr" rotWithShape="0">
              <a:prstClr val="black">
                <a:alpha val="25000"/>
              </a:prstClr>
            </a:outerShdw>
          </a:effectLst>
        </c:spPr>
      </c:pivotFmt>
      <c:pivotFmt>
        <c:idx val="382"/>
        <c:spPr>
          <a:solidFill>
            <a:schemeClr val="accent1"/>
          </a:solidFill>
          <a:ln>
            <a:noFill/>
          </a:ln>
          <a:effectLst>
            <a:outerShdw blurRad="317500" algn="ctr" rotWithShape="0">
              <a:prstClr val="black">
                <a:alpha val="25000"/>
              </a:prstClr>
            </a:outerShdw>
          </a:effectLst>
        </c:spPr>
      </c:pivotFmt>
      <c:pivotFmt>
        <c:idx val="383"/>
        <c:spPr>
          <a:solidFill>
            <a:schemeClr val="accent1"/>
          </a:solidFill>
          <a:ln>
            <a:noFill/>
          </a:ln>
          <a:effectLst>
            <a:outerShdw blurRad="317500" algn="ctr" rotWithShape="0">
              <a:prstClr val="black">
                <a:alpha val="25000"/>
              </a:prstClr>
            </a:outerShdw>
          </a:effectLst>
        </c:spPr>
      </c:pivotFmt>
      <c:pivotFmt>
        <c:idx val="384"/>
        <c:spPr>
          <a:solidFill>
            <a:schemeClr val="accent1"/>
          </a:solidFill>
          <a:ln>
            <a:noFill/>
          </a:ln>
          <a:effectLst>
            <a:outerShdw blurRad="317500" algn="ctr" rotWithShape="0">
              <a:prstClr val="black">
                <a:alpha val="25000"/>
              </a:prstClr>
            </a:outerShdw>
          </a:effectLst>
        </c:spPr>
      </c:pivotFmt>
      <c:pivotFmt>
        <c:idx val="385"/>
        <c:spPr>
          <a:solidFill>
            <a:schemeClr val="accent1"/>
          </a:solidFill>
          <a:ln>
            <a:noFill/>
          </a:ln>
          <a:effectLst>
            <a:outerShdw blurRad="317500" algn="ctr" rotWithShape="0">
              <a:prstClr val="black">
                <a:alpha val="25000"/>
              </a:prstClr>
            </a:outerShdw>
          </a:effectLst>
        </c:spPr>
      </c:pivotFmt>
      <c:pivotFmt>
        <c:idx val="386"/>
        <c:spPr>
          <a:solidFill>
            <a:schemeClr val="accent1"/>
          </a:solidFill>
          <a:ln>
            <a:noFill/>
          </a:ln>
          <a:effectLst>
            <a:outerShdw blurRad="317500" algn="ctr" rotWithShape="0">
              <a:prstClr val="black">
                <a:alpha val="25000"/>
              </a:prstClr>
            </a:outerShdw>
          </a:effectLst>
        </c:spPr>
      </c:pivotFmt>
      <c:pivotFmt>
        <c:idx val="387"/>
        <c:spPr>
          <a:solidFill>
            <a:schemeClr val="accent1"/>
          </a:solidFill>
          <a:ln>
            <a:noFill/>
          </a:ln>
          <a:effectLst>
            <a:outerShdw blurRad="317500" algn="ctr" rotWithShape="0">
              <a:prstClr val="black">
                <a:alpha val="25000"/>
              </a:prstClr>
            </a:outerShdw>
          </a:effectLst>
        </c:spPr>
      </c:pivotFmt>
      <c:pivotFmt>
        <c:idx val="388"/>
        <c:spPr>
          <a:solidFill>
            <a:schemeClr val="accent1"/>
          </a:solidFill>
          <a:ln>
            <a:noFill/>
          </a:ln>
          <a:effectLst>
            <a:outerShdw blurRad="317500" algn="ctr" rotWithShape="0">
              <a:prstClr val="black">
                <a:alpha val="25000"/>
              </a:prstClr>
            </a:outerShdw>
          </a:effectLst>
        </c:spPr>
      </c:pivotFmt>
      <c:pivotFmt>
        <c:idx val="389"/>
        <c:spPr>
          <a:solidFill>
            <a:schemeClr val="accent1"/>
          </a:solidFill>
          <a:ln>
            <a:noFill/>
          </a:ln>
          <a:effectLst>
            <a:outerShdw blurRad="317500" algn="ctr" rotWithShape="0">
              <a:prstClr val="black">
                <a:alpha val="25000"/>
              </a:prstClr>
            </a:outerShdw>
          </a:effectLst>
        </c:spPr>
      </c:pivotFmt>
      <c:pivotFmt>
        <c:idx val="390"/>
        <c:spPr>
          <a:solidFill>
            <a:schemeClr val="accent1"/>
          </a:solidFill>
          <a:ln>
            <a:noFill/>
          </a:ln>
          <a:effectLst>
            <a:outerShdw blurRad="317500" algn="ctr" rotWithShape="0">
              <a:prstClr val="black">
                <a:alpha val="25000"/>
              </a:prstClr>
            </a:outerShdw>
          </a:effectLst>
        </c:spPr>
      </c:pivotFmt>
      <c:pivotFmt>
        <c:idx val="391"/>
        <c:spPr>
          <a:solidFill>
            <a:schemeClr val="accent1"/>
          </a:solidFill>
          <a:ln>
            <a:noFill/>
          </a:ln>
          <a:effectLst>
            <a:outerShdw blurRad="317500" algn="ctr" rotWithShape="0">
              <a:prstClr val="black">
                <a:alpha val="25000"/>
              </a:prstClr>
            </a:outerShdw>
          </a:effectLst>
        </c:spPr>
      </c:pivotFmt>
      <c:pivotFmt>
        <c:idx val="392"/>
        <c:spPr>
          <a:solidFill>
            <a:schemeClr val="accent1"/>
          </a:solidFill>
          <a:ln>
            <a:noFill/>
          </a:ln>
          <a:effectLst>
            <a:outerShdw blurRad="317500" algn="ctr" rotWithShape="0">
              <a:prstClr val="black">
                <a:alpha val="25000"/>
              </a:prstClr>
            </a:outerShdw>
          </a:effectLst>
        </c:spPr>
      </c:pivotFmt>
      <c:pivotFmt>
        <c:idx val="393"/>
        <c:spPr>
          <a:solidFill>
            <a:schemeClr val="accent1"/>
          </a:solidFill>
          <a:ln>
            <a:noFill/>
          </a:ln>
          <a:effectLst>
            <a:outerShdw blurRad="317500" algn="ctr" rotWithShape="0">
              <a:prstClr val="black">
                <a:alpha val="25000"/>
              </a:prstClr>
            </a:outerShdw>
          </a:effectLst>
        </c:spPr>
      </c:pivotFmt>
      <c:pivotFmt>
        <c:idx val="394"/>
        <c:spPr>
          <a:solidFill>
            <a:schemeClr val="accent1"/>
          </a:solidFill>
          <a:ln>
            <a:noFill/>
          </a:ln>
          <a:effectLst>
            <a:outerShdw blurRad="317500" algn="ctr" rotWithShape="0">
              <a:prstClr val="black">
                <a:alpha val="25000"/>
              </a:prstClr>
            </a:outerShdw>
          </a:effectLst>
        </c:spPr>
      </c:pivotFmt>
      <c:pivotFmt>
        <c:idx val="395"/>
        <c:spPr>
          <a:solidFill>
            <a:schemeClr val="accent1"/>
          </a:solidFill>
          <a:ln>
            <a:noFill/>
          </a:ln>
          <a:effectLst>
            <a:outerShdw blurRad="317500" algn="ctr" rotWithShape="0">
              <a:prstClr val="black">
                <a:alpha val="25000"/>
              </a:prstClr>
            </a:outerShdw>
          </a:effectLst>
        </c:spPr>
      </c:pivotFmt>
      <c:pivotFmt>
        <c:idx val="396"/>
        <c:spPr>
          <a:solidFill>
            <a:schemeClr val="accent1"/>
          </a:solidFill>
          <a:ln>
            <a:noFill/>
          </a:ln>
          <a:effectLst>
            <a:outerShdw blurRad="317500" algn="ctr" rotWithShape="0">
              <a:prstClr val="black">
                <a:alpha val="25000"/>
              </a:prstClr>
            </a:outerShdw>
          </a:effectLst>
        </c:spPr>
      </c:pivotFmt>
      <c:pivotFmt>
        <c:idx val="397"/>
        <c:spPr>
          <a:solidFill>
            <a:schemeClr val="accent1"/>
          </a:solidFill>
          <a:ln>
            <a:noFill/>
          </a:ln>
          <a:effectLst>
            <a:outerShdw blurRad="317500" algn="ctr" rotWithShape="0">
              <a:prstClr val="black">
                <a:alpha val="25000"/>
              </a:prstClr>
            </a:outerShdw>
          </a:effectLst>
        </c:spPr>
      </c:pivotFmt>
      <c:pivotFmt>
        <c:idx val="398"/>
        <c:spPr>
          <a:solidFill>
            <a:schemeClr val="accent1"/>
          </a:solidFill>
          <a:ln>
            <a:noFill/>
          </a:ln>
          <a:effectLst>
            <a:outerShdw blurRad="317500" algn="ctr" rotWithShape="0">
              <a:prstClr val="black">
                <a:alpha val="25000"/>
              </a:prstClr>
            </a:outerShdw>
          </a:effectLst>
        </c:spPr>
      </c:pivotFmt>
      <c:pivotFmt>
        <c:idx val="399"/>
        <c:spPr>
          <a:solidFill>
            <a:schemeClr val="accent1"/>
          </a:solidFill>
          <a:ln>
            <a:noFill/>
          </a:ln>
          <a:effectLst>
            <a:outerShdw blurRad="317500" algn="ctr" rotWithShape="0">
              <a:prstClr val="black">
                <a:alpha val="25000"/>
              </a:prstClr>
            </a:outerShdw>
          </a:effectLst>
        </c:spPr>
      </c:pivotFmt>
      <c:pivotFmt>
        <c:idx val="400"/>
        <c:spPr>
          <a:solidFill>
            <a:schemeClr val="accent1"/>
          </a:solidFill>
          <a:ln>
            <a:noFill/>
          </a:ln>
          <a:effectLst>
            <a:outerShdw blurRad="317500" algn="ctr" rotWithShape="0">
              <a:prstClr val="black">
                <a:alpha val="25000"/>
              </a:prstClr>
            </a:outerShdw>
          </a:effectLst>
        </c:spPr>
      </c:pivotFmt>
      <c:pivotFmt>
        <c:idx val="401"/>
        <c:spPr>
          <a:solidFill>
            <a:schemeClr val="accent1"/>
          </a:solidFill>
          <a:ln>
            <a:noFill/>
          </a:ln>
          <a:effectLst>
            <a:outerShdw blurRad="317500" algn="ctr" rotWithShape="0">
              <a:prstClr val="black">
                <a:alpha val="25000"/>
              </a:prstClr>
            </a:outerShdw>
          </a:effectLst>
        </c:spPr>
      </c:pivotFmt>
      <c:pivotFmt>
        <c:idx val="402"/>
        <c:spPr>
          <a:solidFill>
            <a:schemeClr val="accent1"/>
          </a:solidFill>
          <a:ln>
            <a:noFill/>
          </a:ln>
          <a:effectLst>
            <a:outerShdw blurRad="317500" algn="ctr" rotWithShape="0">
              <a:prstClr val="black">
                <a:alpha val="25000"/>
              </a:prstClr>
            </a:outerShdw>
          </a:effectLst>
        </c:spPr>
      </c:pivotFmt>
      <c:pivotFmt>
        <c:idx val="403"/>
        <c:spPr>
          <a:solidFill>
            <a:schemeClr val="accent1"/>
          </a:solidFill>
          <a:ln>
            <a:noFill/>
          </a:ln>
          <a:effectLst>
            <a:outerShdw blurRad="317500" algn="ctr" rotWithShape="0">
              <a:prstClr val="black">
                <a:alpha val="25000"/>
              </a:prstClr>
            </a:outerShdw>
          </a:effectLst>
        </c:spPr>
      </c:pivotFmt>
      <c:pivotFmt>
        <c:idx val="404"/>
        <c:spPr>
          <a:solidFill>
            <a:schemeClr val="accent1"/>
          </a:solidFill>
          <a:ln>
            <a:noFill/>
          </a:ln>
          <a:effectLst>
            <a:outerShdw blurRad="317500" algn="ctr" rotWithShape="0">
              <a:prstClr val="black">
                <a:alpha val="25000"/>
              </a:prstClr>
            </a:outerShdw>
          </a:effectLst>
        </c:spPr>
      </c:pivotFmt>
      <c:pivotFmt>
        <c:idx val="405"/>
        <c:spPr>
          <a:solidFill>
            <a:schemeClr val="accent1"/>
          </a:solidFill>
          <a:ln>
            <a:noFill/>
          </a:ln>
          <a:effectLst>
            <a:outerShdw blurRad="317500" algn="ctr" rotWithShape="0">
              <a:prstClr val="black">
                <a:alpha val="25000"/>
              </a:prstClr>
            </a:outerShdw>
          </a:effectLst>
        </c:spPr>
      </c:pivotFmt>
      <c:pivotFmt>
        <c:idx val="406"/>
        <c:spPr>
          <a:solidFill>
            <a:schemeClr val="accent1"/>
          </a:solidFill>
          <a:ln>
            <a:noFill/>
          </a:ln>
          <a:effectLst>
            <a:outerShdw blurRad="317500" algn="ctr" rotWithShape="0">
              <a:prstClr val="black">
                <a:alpha val="25000"/>
              </a:prstClr>
            </a:outerShdw>
          </a:effectLst>
        </c:spPr>
      </c:pivotFmt>
      <c:pivotFmt>
        <c:idx val="407"/>
        <c:spPr>
          <a:solidFill>
            <a:schemeClr val="accent1"/>
          </a:solidFill>
          <a:ln>
            <a:noFill/>
          </a:ln>
          <a:effectLst>
            <a:outerShdw blurRad="317500" algn="ctr" rotWithShape="0">
              <a:prstClr val="black">
                <a:alpha val="25000"/>
              </a:prstClr>
            </a:outerShdw>
          </a:effectLst>
        </c:spPr>
      </c:pivotFmt>
      <c:pivotFmt>
        <c:idx val="408"/>
        <c:spPr>
          <a:solidFill>
            <a:schemeClr val="accent1"/>
          </a:solidFill>
          <a:ln>
            <a:noFill/>
          </a:ln>
          <a:effectLst>
            <a:outerShdw blurRad="317500" algn="ctr" rotWithShape="0">
              <a:prstClr val="black">
                <a:alpha val="25000"/>
              </a:prstClr>
            </a:outerShdw>
          </a:effectLst>
        </c:spPr>
      </c:pivotFmt>
      <c:pivotFmt>
        <c:idx val="409"/>
        <c:spPr>
          <a:solidFill>
            <a:schemeClr val="accent1"/>
          </a:solidFill>
          <a:ln>
            <a:noFill/>
          </a:ln>
          <a:effectLst>
            <a:outerShdw blurRad="317500" algn="ctr" rotWithShape="0">
              <a:prstClr val="black">
                <a:alpha val="25000"/>
              </a:prstClr>
            </a:outerShdw>
          </a:effectLst>
        </c:spPr>
      </c:pivotFmt>
      <c:pivotFmt>
        <c:idx val="410"/>
        <c:spPr>
          <a:solidFill>
            <a:schemeClr val="accent1"/>
          </a:solidFill>
          <a:ln>
            <a:noFill/>
          </a:ln>
          <a:effectLst>
            <a:outerShdw blurRad="317500" algn="ctr" rotWithShape="0">
              <a:prstClr val="black">
                <a:alpha val="25000"/>
              </a:prstClr>
            </a:outerShdw>
          </a:effectLst>
        </c:spPr>
      </c:pivotFmt>
      <c:pivotFmt>
        <c:idx val="411"/>
        <c:spPr>
          <a:solidFill>
            <a:schemeClr val="accent1"/>
          </a:solidFill>
          <a:ln>
            <a:noFill/>
          </a:ln>
          <a:effectLst>
            <a:outerShdw blurRad="317500" algn="ctr" rotWithShape="0">
              <a:prstClr val="black">
                <a:alpha val="25000"/>
              </a:prstClr>
            </a:outerShdw>
          </a:effectLst>
        </c:spPr>
      </c:pivotFmt>
      <c:pivotFmt>
        <c:idx val="412"/>
        <c:spPr>
          <a:solidFill>
            <a:schemeClr val="accent1"/>
          </a:solidFill>
          <a:ln>
            <a:noFill/>
          </a:ln>
          <a:effectLst>
            <a:outerShdw blurRad="317500" algn="ctr" rotWithShape="0">
              <a:prstClr val="black">
                <a:alpha val="25000"/>
              </a:prstClr>
            </a:outerShdw>
          </a:effectLst>
        </c:spPr>
      </c:pivotFmt>
      <c:pivotFmt>
        <c:idx val="413"/>
        <c:spPr>
          <a:solidFill>
            <a:schemeClr val="accent1"/>
          </a:solidFill>
          <a:ln>
            <a:noFill/>
          </a:ln>
          <a:effectLst>
            <a:outerShdw blurRad="317500" algn="ctr" rotWithShape="0">
              <a:prstClr val="black">
                <a:alpha val="25000"/>
              </a:prstClr>
            </a:outerShdw>
          </a:effectLst>
        </c:spPr>
      </c:pivotFmt>
      <c:pivotFmt>
        <c:idx val="414"/>
        <c:spPr>
          <a:solidFill>
            <a:schemeClr val="accent1"/>
          </a:solidFill>
          <a:ln>
            <a:noFill/>
          </a:ln>
          <a:effectLst>
            <a:outerShdw blurRad="317500" algn="ctr" rotWithShape="0">
              <a:prstClr val="black">
                <a:alpha val="25000"/>
              </a:prstClr>
            </a:outerShdw>
          </a:effectLst>
        </c:spPr>
      </c:pivotFmt>
      <c:pivotFmt>
        <c:idx val="415"/>
        <c:spPr>
          <a:solidFill>
            <a:schemeClr val="accent1"/>
          </a:solidFill>
          <a:ln>
            <a:noFill/>
          </a:ln>
          <a:effectLst>
            <a:outerShdw blurRad="317500" algn="ctr" rotWithShape="0">
              <a:prstClr val="black">
                <a:alpha val="25000"/>
              </a:prstClr>
            </a:outerShdw>
          </a:effectLst>
        </c:spPr>
      </c:pivotFmt>
      <c:pivotFmt>
        <c:idx val="416"/>
        <c:spPr>
          <a:solidFill>
            <a:schemeClr val="accent1"/>
          </a:solidFill>
          <a:ln>
            <a:noFill/>
          </a:ln>
          <a:effectLst>
            <a:outerShdw blurRad="317500" algn="ctr" rotWithShape="0">
              <a:prstClr val="black">
                <a:alpha val="25000"/>
              </a:prstClr>
            </a:outerShdw>
          </a:effectLst>
        </c:spPr>
      </c:pivotFmt>
      <c:pivotFmt>
        <c:idx val="417"/>
        <c:spPr>
          <a:solidFill>
            <a:schemeClr val="accent1"/>
          </a:solidFill>
          <a:ln>
            <a:noFill/>
          </a:ln>
          <a:effectLst>
            <a:outerShdw blurRad="317500" algn="ctr" rotWithShape="0">
              <a:prstClr val="black">
                <a:alpha val="25000"/>
              </a:prstClr>
            </a:outerShdw>
          </a:effectLst>
        </c:spPr>
      </c:pivotFmt>
      <c:pivotFmt>
        <c:idx val="418"/>
        <c:spPr>
          <a:solidFill>
            <a:schemeClr val="accent1"/>
          </a:solidFill>
          <a:ln>
            <a:noFill/>
          </a:ln>
          <a:effectLst>
            <a:outerShdw blurRad="317500" algn="ctr" rotWithShape="0">
              <a:prstClr val="black">
                <a:alpha val="25000"/>
              </a:prstClr>
            </a:outerShdw>
          </a:effectLst>
        </c:spPr>
      </c:pivotFmt>
      <c:pivotFmt>
        <c:idx val="419"/>
        <c:spPr>
          <a:solidFill>
            <a:schemeClr val="accent1"/>
          </a:solidFill>
          <a:ln>
            <a:noFill/>
          </a:ln>
          <a:effectLst>
            <a:outerShdw blurRad="317500" algn="ctr" rotWithShape="0">
              <a:prstClr val="black">
                <a:alpha val="25000"/>
              </a:prstClr>
            </a:outerShdw>
          </a:effectLst>
        </c:spPr>
      </c:pivotFmt>
      <c:pivotFmt>
        <c:idx val="420"/>
        <c:spPr>
          <a:solidFill>
            <a:schemeClr val="accent1"/>
          </a:solidFill>
          <a:ln>
            <a:noFill/>
          </a:ln>
          <a:effectLst>
            <a:outerShdw blurRad="317500" algn="ctr" rotWithShape="0">
              <a:prstClr val="black">
                <a:alpha val="25000"/>
              </a:prstClr>
            </a:outerShdw>
          </a:effectLst>
        </c:spPr>
      </c:pivotFmt>
      <c:pivotFmt>
        <c:idx val="421"/>
        <c:spPr>
          <a:solidFill>
            <a:schemeClr val="accent1"/>
          </a:solidFill>
          <a:ln>
            <a:noFill/>
          </a:ln>
          <a:effectLst>
            <a:outerShdw blurRad="317500" algn="ctr" rotWithShape="0">
              <a:prstClr val="black">
                <a:alpha val="25000"/>
              </a:prstClr>
            </a:outerShdw>
          </a:effectLst>
        </c:spPr>
      </c:pivotFmt>
      <c:pivotFmt>
        <c:idx val="422"/>
        <c:spPr>
          <a:solidFill>
            <a:schemeClr val="accent1"/>
          </a:solidFill>
          <a:ln>
            <a:noFill/>
          </a:ln>
          <a:effectLst>
            <a:outerShdw blurRad="317500" algn="ctr" rotWithShape="0">
              <a:prstClr val="black">
                <a:alpha val="25000"/>
              </a:prstClr>
            </a:outerShdw>
          </a:effectLst>
        </c:spPr>
      </c:pivotFmt>
      <c:pivotFmt>
        <c:idx val="423"/>
        <c:spPr>
          <a:solidFill>
            <a:schemeClr val="accent1"/>
          </a:solidFill>
          <a:ln>
            <a:noFill/>
          </a:ln>
          <a:effectLst>
            <a:outerShdw blurRad="317500" algn="ctr" rotWithShape="0">
              <a:prstClr val="black">
                <a:alpha val="25000"/>
              </a:prstClr>
            </a:outerShdw>
          </a:effectLst>
        </c:spPr>
      </c:pivotFmt>
      <c:pivotFmt>
        <c:idx val="424"/>
        <c:spPr>
          <a:solidFill>
            <a:schemeClr val="accent1"/>
          </a:solidFill>
          <a:ln>
            <a:noFill/>
          </a:ln>
          <a:effectLst>
            <a:outerShdw blurRad="317500" algn="ctr" rotWithShape="0">
              <a:prstClr val="black">
                <a:alpha val="25000"/>
              </a:prstClr>
            </a:outerShdw>
          </a:effectLst>
        </c:spPr>
      </c:pivotFmt>
      <c:pivotFmt>
        <c:idx val="425"/>
        <c:spPr>
          <a:solidFill>
            <a:schemeClr val="accent1"/>
          </a:solidFill>
          <a:ln>
            <a:noFill/>
          </a:ln>
          <a:effectLst>
            <a:outerShdw blurRad="317500" algn="ctr" rotWithShape="0">
              <a:prstClr val="black">
                <a:alpha val="25000"/>
              </a:prstClr>
            </a:outerShdw>
          </a:effectLst>
        </c:spPr>
      </c:pivotFmt>
      <c:pivotFmt>
        <c:idx val="426"/>
        <c:spPr>
          <a:solidFill>
            <a:schemeClr val="accent1"/>
          </a:solidFill>
          <a:ln>
            <a:noFill/>
          </a:ln>
          <a:effectLst>
            <a:outerShdw blurRad="317500" algn="ctr" rotWithShape="0">
              <a:prstClr val="black">
                <a:alpha val="25000"/>
              </a:prstClr>
            </a:outerShdw>
          </a:effectLst>
        </c:spPr>
      </c:pivotFmt>
      <c:pivotFmt>
        <c:idx val="427"/>
        <c:spPr>
          <a:solidFill>
            <a:schemeClr val="accent1"/>
          </a:solidFill>
          <a:ln>
            <a:noFill/>
          </a:ln>
          <a:effectLst>
            <a:outerShdw blurRad="317500" algn="ctr" rotWithShape="0">
              <a:prstClr val="black">
                <a:alpha val="25000"/>
              </a:prstClr>
            </a:outerShdw>
          </a:effectLst>
        </c:spPr>
      </c:pivotFmt>
      <c:pivotFmt>
        <c:idx val="428"/>
        <c:spPr>
          <a:solidFill>
            <a:schemeClr val="accent1"/>
          </a:solidFill>
          <a:ln>
            <a:noFill/>
          </a:ln>
          <a:effectLst>
            <a:outerShdw blurRad="317500" algn="ctr" rotWithShape="0">
              <a:prstClr val="black">
                <a:alpha val="25000"/>
              </a:prstClr>
            </a:outerShdw>
          </a:effectLst>
        </c:spPr>
      </c:pivotFmt>
      <c:pivotFmt>
        <c:idx val="429"/>
        <c:spPr>
          <a:solidFill>
            <a:schemeClr val="accent1"/>
          </a:solidFill>
          <a:ln>
            <a:noFill/>
          </a:ln>
          <a:effectLst>
            <a:outerShdw blurRad="317500" algn="ctr" rotWithShape="0">
              <a:prstClr val="black">
                <a:alpha val="25000"/>
              </a:prstClr>
            </a:outerShdw>
          </a:effectLst>
        </c:spPr>
      </c:pivotFmt>
      <c:pivotFmt>
        <c:idx val="430"/>
        <c:spPr>
          <a:solidFill>
            <a:schemeClr val="accent1"/>
          </a:solidFill>
          <a:ln>
            <a:noFill/>
          </a:ln>
          <a:effectLst>
            <a:outerShdw blurRad="317500" algn="ctr" rotWithShape="0">
              <a:prstClr val="black">
                <a:alpha val="25000"/>
              </a:prstClr>
            </a:outerShdw>
          </a:effectLst>
        </c:spPr>
      </c:pivotFmt>
      <c:pivotFmt>
        <c:idx val="431"/>
        <c:spPr>
          <a:solidFill>
            <a:schemeClr val="accent1"/>
          </a:solidFill>
          <a:ln>
            <a:noFill/>
          </a:ln>
          <a:effectLst>
            <a:outerShdw blurRad="317500" algn="ctr" rotWithShape="0">
              <a:prstClr val="black">
                <a:alpha val="25000"/>
              </a:prstClr>
            </a:outerShdw>
          </a:effectLst>
        </c:spPr>
      </c:pivotFmt>
      <c:pivotFmt>
        <c:idx val="432"/>
        <c:spPr>
          <a:solidFill>
            <a:schemeClr val="accent1"/>
          </a:solidFill>
          <a:ln>
            <a:noFill/>
          </a:ln>
          <a:effectLst>
            <a:outerShdw blurRad="317500" algn="ctr" rotWithShape="0">
              <a:prstClr val="black">
                <a:alpha val="25000"/>
              </a:prstClr>
            </a:outerShdw>
          </a:effectLst>
        </c:spPr>
      </c:pivotFmt>
      <c:pivotFmt>
        <c:idx val="433"/>
        <c:spPr>
          <a:solidFill>
            <a:schemeClr val="accent1"/>
          </a:solidFill>
          <a:ln>
            <a:noFill/>
          </a:ln>
          <a:effectLst>
            <a:outerShdw blurRad="317500" algn="ctr" rotWithShape="0">
              <a:prstClr val="black">
                <a:alpha val="25000"/>
              </a:prstClr>
            </a:outerShdw>
          </a:effectLst>
        </c:spPr>
      </c:pivotFmt>
      <c:pivotFmt>
        <c:idx val="434"/>
        <c:spPr>
          <a:solidFill>
            <a:schemeClr val="accent1"/>
          </a:solidFill>
          <a:ln>
            <a:noFill/>
          </a:ln>
          <a:effectLst>
            <a:outerShdw blurRad="317500" algn="ctr" rotWithShape="0">
              <a:prstClr val="black">
                <a:alpha val="25000"/>
              </a:prstClr>
            </a:outerShdw>
          </a:effectLst>
        </c:spPr>
      </c:pivotFmt>
      <c:pivotFmt>
        <c:idx val="435"/>
        <c:spPr>
          <a:solidFill>
            <a:schemeClr val="accent1"/>
          </a:solidFill>
          <a:ln>
            <a:noFill/>
          </a:ln>
          <a:effectLst>
            <a:outerShdw blurRad="317500" algn="ctr" rotWithShape="0">
              <a:prstClr val="black">
                <a:alpha val="25000"/>
              </a:prstClr>
            </a:outerShdw>
          </a:effectLst>
        </c:spPr>
      </c:pivotFmt>
      <c:pivotFmt>
        <c:idx val="436"/>
        <c:spPr>
          <a:solidFill>
            <a:schemeClr val="accent1"/>
          </a:solidFill>
          <a:ln>
            <a:noFill/>
          </a:ln>
          <a:effectLst>
            <a:outerShdw blurRad="317500" algn="ctr" rotWithShape="0">
              <a:prstClr val="black">
                <a:alpha val="25000"/>
              </a:prstClr>
            </a:outerShdw>
          </a:effectLst>
        </c:spPr>
      </c:pivotFmt>
      <c:pivotFmt>
        <c:idx val="437"/>
        <c:spPr>
          <a:solidFill>
            <a:schemeClr val="accent1"/>
          </a:solidFill>
          <a:ln>
            <a:noFill/>
          </a:ln>
          <a:effectLst>
            <a:outerShdw blurRad="317500" algn="ctr" rotWithShape="0">
              <a:prstClr val="black">
                <a:alpha val="25000"/>
              </a:prstClr>
            </a:outerShdw>
          </a:effectLst>
        </c:spPr>
      </c:pivotFmt>
      <c:pivotFmt>
        <c:idx val="438"/>
        <c:spPr>
          <a:solidFill>
            <a:schemeClr val="accent1"/>
          </a:solidFill>
          <a:ln>
            <a:noFill/>
          </a:ln>
          <a:effectLst>
            <a:outerShdw blurRad="317500" algn="ctr" rotWithShape="0">
              <a:prstClr val="black">
                <a:alpha val="25000"/>
              </a:prstClr>
            </a:outerShdw>
          </a:effectLst>
        </c:spPr>
      </c:pivotFmt>
      <c:pivotFmt>
        <c:idx val="439"/>
        <c:spPr>
          <a:solidFill>
            <a:schemeClr val="accent1"/>
          </a:solidFill>
          <a:ln>
            <a:noFill/>
          </a:ln>
          <a:effectLst>
            <a:outerShdw blurRad="317500" algn="ctr" rotWithShape="0">
              <a:prstClr val="black">
                <a:alpha val="25000"/>
              </a:prstClr>
            </a:outerShdw>
          </a:effectLst>
        </c:spPr>
      </c:pivotFmt>
      <c:pivotFmt>
        <c:idx val="440"/>
        <c:spPr>
          <a:solidFill>
            <a:schemeClr val="accent1"/>
          </a:solidFill>
          <a:ln>
            <a:noFill/>
          </a:ln>
          <a:effectLst>
            <a:outerShdw blurRad="317500" algn="ctr" rotWithShape="0">
              <a:prstClr val="black">
                <a:alpha val="25000"/>
              </a:prstClr>
            </a:outerShdw>
          </a:effectLst>
        </c:spPr>
      </c:pivotFmt>
      <c:pivotFmt>
        <c:idx val="441"/>
        <c:spPr>
          <a:solidFill>
            <a:schemeClr val="accent1"/>
          </a:solidFill>
          <a:ln>
            <a:noFill/>
          </a:ln>
          <a:effectLst>
            <a:outerShdw blurRad="317500" algn="ctr" rotWithShape="0">
              <a:prstClr val="black">
                <a:alpha val="25000"/>
              </a:prstClr>
            </a:outerShdw>
          </a:effectLst>
        </c:spPr>
      </c:pivotFmt>
      <c:pivotFmt>
        <c:idx val="442"/>
        <c:spPr>
          <a:solidFill>
            <a:schemeClr val="accent1"/>
          </a:solidFill>
          <a:ln>
            <a:noFill/>
          </a:ln>
          <a:effectLst>
            <a:outerShdw blurRad="317500" algn="ctr" rotWithShape="0">
              <a:prstClr val="black">
                <a:alpha val="25000"/>
              </a:prstClr>
            </a:outerShdw>
          </a:effectLst>
        </c:spPr>
      </c:pivotFmt>
      <c:pivotFmt>
        <c:idx val="443"/>
        <c:spPr>
          <a:solidFill>
            <a:schemeClr val="accent1"/>
          </a:solidFill>
          <a:ln>
            <a:noFill/>
          </a:ln>
          <a:effectLst>
            <a:outerShdw blurRad="317500" algn="ctr" rotWithShape="0">
              <a:prstClr val="black">
                <a:alpha val="25000"/>
              </a:prstClr>
            </a:outerShdw>
          </a:effectLst>
        </c:spPr>
      </c:pivotFmt>
      <c:pivotFmt>
        <c:idx val="444"/>
        <c:spPr>
          <a:solidFill>
            <a:schemeClr val="accent1"/>
          </a:solidFill>
          <a:ln>
            <a:noFill/>
          </a:ln>
          <a:effectLst>
            <a:outerShdw blurRad="317500" algn="ctr" rotWithShape="0">
              <a:prstClr val="black">
                <a:alpha val="25000"/>
              </a:prstClr>
            </a:outerShdw>
          </a:effectLst>
        </c:spPr>
      </c:pivotFmt>
      <c:pivotFmt>
        <c:idx val="445"/>
        <c:spPr>
          <a:solidFill>
            <a:schemeClr val="accent1"/>
          </a:solidFill>
          <a:ln>
            <a:noFill/>
          </a:ln>
          <a:effectLst>
            <a:outerShdw blurRad="317500" algn="ctr" rotWithShape="0">
              <a:prstClr val="black">
                <a:alpha val="25000"/>
              </a:prstClr>
            </a:outerShdw>
          </a:effectLst>
        </c:spPr>
      </c:pivotFmt>
      <c:pivotFmt>
        <c:idx val="446"/>
        <c:spPr>
          <a:solidFill>
            <a:schemeClr val="accent1"/>
          </a:solidFill>
          <a:ln>
            <a:noFill/>
          </a:ln>
          <a:effectLst>
            <a:outerShdw blurRad="317500" algn="ctr" rotWithShape="0">
              <a:prstClr val="black">
                <a:alpha val="25000"/>
              </a:prstClr>
            </a:outerShdw>
          </a:effectLst>
        </c:spPr>
      </c:pivotFmt>
      <c:pivotFmt>
        <c:idx val="447"/>
        <c:spPr>
          <a:solidFill>
            <a:schemeClr val="accent1"/>
          </a:solidFill>
          <a:ln>
            <a:noFill/>
          </a:ln>
          <a:effectLst>
            <a:outerShdw blurRad="317500" algn="ctr" rotWithShape="0">
              <a:prstClr val="black">
                <a:alpha val="25000"/>
              </a:prstClr>
            </a:outerShdw>
          </a:effectLst>
        </c:spPr>
      </c:pivotFmt>
      <c:pivotFmt>
        <c:idx val="448"/>
        <c:spPr>
          <a:solidFill>
            <a:schemeClr val="accent1"/>
          </a:solidFill>
          <a:ln>
            <a:noFill/>
          </a:ln>
          <a:effectLst>
            <a:outerShdw blurRad="317500" algn="ctr" rotWithShape="0">
              <a:prstClr val="black">
                <a:alpha val="25000"/>
              </a:prstClr>
            </a:outerShdw>
          </a:effectLst>
        </c:spPr>
      </c:pivotFmt>
      <c:pivotFmt>
        <c:idx val="449"/>
        <c:spPr>
          <a:solidFill>
            <a:schemeClr val="accent1"/>
          </a:solidFill>
          <a:ln>
            <a:noFill/>
          </a:ln>
          <a:effectLst>
            <a:outerShdw blurRad="317500" algn="ctr" rotWithShape="0">
              <a:prstClr val="black">
                <a:alpha val="25000"/>
              </a:prstClr>
            </a:outerShdw>
          </a:effectLst>
        </c:spPr>
      </c:pivotFmt>
      <c:pivotFmt>
        <c:idx val="450"/>
        <c:spPr>
          <a:solidFill>
            <a:schemeClr val="accent1"/>
          </a:solidFill>
          <a:ln>
            <a:noFill/>
          </a:ln>
          <a:effectLst>
            <a:outerShdw blurRad="317500" algn="ctr" rotWithShape="0">
              <a:prstClr val="black">
                <a:alpha val="25000"/>
              </a:prstClr>
            </a:outerShdw>
          </a:effectLst>
        </c:spPr>
      </c:pivotFmt>
      <c:pivotFmt>
        <c:idx val="451"/>
        <c:spPr>
          <a:solidFill>
            <a:schemeClr val="accent1"/>
          </a:solidFill>
          <a:ln>
            <a:noFill/>
          </a:ln>
          <a:effectLst>
            <a:outerShdw blurRad="317500" algn="ctr" rotWithShape="0">
              <a:prstClr val="black">
                <a:alpha val="25000"/>
              </a:prstClr>
            </a:outerShdw>
          </a:effectLst>
        </c:spPr>
      </c:pivotFmt>
      <c:pivotFmt>
        <c:idx val="452"/>
        <c:spPr>
          <a:solidFill>
            <a:schemeClr val="accent1"/>
          </a:solidFill>
          <a:ln>
            <a:noFill/>
          </a:ln>
          <a:effectLst>
            <a:outerShdw blurRad="317500" algn="ctr" rotWithShape="0">
              <a:prstClr val="black">
                <a:alpha val="25000"/>
              </a:prstClr>
            </a:outerShdw>
          </a:effectLst>
        </c:spPr>
      </c:pivotFmt>
      <c:pivotFmt>
        <c:idx val="453"/>
        <c:spPr>
          <a:solidFill>
            <a:schemeClr val="accent1"/>
          </a:solidFill>
          <a:ln>
            <a:noFill/>
          </a:ln>
          <a:effectLst>
            <a:outerShdw blurRad="317500" algn="ctr" rotWithShape="0">
              <a:prstClr val="black">
                <a:alpha val="25000"/>
              </a:prstClr>
            </a:outerShdw>
          </a:effectLst>
        </c:spPr>
      </c:pivotFmt>
      <c:pivotFmt>
        <c:idx val="454"/>
        <c:spPr>
          <a:solidFill>
            <a:schemeClr val="accent1"/>
          </a:solidFill>
          <a:ln>
            <a:noFill/>
          </a:ln>
          <a:effectLst>
            <a:outerShdw blurRad="317500" algn="ctr" rotWithShape="0">
              <a:prstClr val="black">
                <a:alpha val="25000"/>
              </a:prstClr>
            </a:outerShdw>
          </a:effectLst>
        </c:spPr>
      </c:pivotFmt>
      <c:pivotFmt>
        <c:idx val="455"/>
        <c:spPr>
          <a:solidFill>
            <a:schemeClr val="accent1"/>
          </a:solidFill>
          <a:ln>
            <a:noFill/>
          </a:ln>
          <a:effectLst>
            <a:outerShdw blurRad="317500" algn="ctr" rotWithShape="0">
              <a:prstClr val="black">
                <a:alpha val="25000"/>
              </a:prstClr>
            </a:outerShdw>
          </a:effectLst>
        </c:spPr>
      </c:pivotFmt>
      <c:pivotFmt>
        <c:idx val="456"/>
        <c:spPr>
          <a:solidFill>
            <a:schemeClr val="accent1"/>
          </a:solidFill>
          <a:ln>
            <a:noFill/>
          </a:ln>
          <a:effectLst>
            <a:outerShdw blurRad="317500" algn="ctr" rotWithShape="0">
              <a:prstClr val="black">
                <a:alpha val="25000"/>
              </a:prstClr>
            </a:outerShdw>
          </a:effectLst>
        </c:spPr>
      </c:pivotFmt>
      <c:pivotFmt>
        <c:idx val="457"/>
        <c:spPr>
          <a:solidFill>
            <a:schemeClr val="accent1"/>
          </a:solidFill>
          <a:ln>
            <a:noFill/>
          </a:ln>
          <a:effectLst>
            <a:outerShdw blurRad="317500" algn="ctr" rotWithShape="0">
              <a:prstClr val="black">
                <a:alpha val="25000"/>
              </a:prstClr>
            </a:outerShdw>
          </a:effectLst>
        </c:spPr>
      </c:pivotFmt>
      <c:pivotFmt>
        <c:idx val="458"/>
        <c:spPr>
          <a:solidFill>
            <a:schemeClr val="accent1"/>
          </a:solidFill>
          <a:ln>
            <a:noFill/>
          </a:ln>
          <a:effectLst>
            <a:outerShdw blurRad="317500" algn="ctr" rotWithShape="0">
              <a:prstClr val="black">
                <a:alpha val="25000"/>
              </a:prstClr>
            </a:outerShdw>
          </a:effectLst>
        </c:spPr>
      </c:pivotFmt>
      <c:pivotFmt>
        <c:idx val="459"/>
        <c:spPr>
          <a:solidFill>
            <a:schemeClr val="accent1"/>
          </a:solidFill>
          <a:ln>
            <a:noFill/>
          </a:ln>
          <a:effectLst>
            <a:outerShdw blurRad="317500" algn="ctr" rotWithShape="0">
              <a:prstClr val="black">
                <a:alpha val="25000"/>
              </a:prstClr>
            </a:outerShdw>
          </a:effectLst>
        </c:spPr>
      </c:pivotFmt>
      <c:pivotFmt>
        <c:idx val="460"/>
        <c:spPr>
          <a:solidFill>
            <a:schemeClr val="accent1"/>
          </a:solidFill>
          <a:ln>
            <a:noFill/>
          </a:ln>
          <a:effectLst>
            <a:outerShdw blurRad="317500" algn="ctr" rotWithShape="0">
              <a:prstClr val="black">
                <a:alpha val="25000"/>
              </a:prstClr>
            </a:outerShdw>
          </a:effectLst>
        </c:spPr>
      </c:pivotFmt>
      <c:pivotFmt>
        <c:idx val="461"/>
        <c:spPr>
          <a:solidFill>
            <a:schemeClr val="accent1"/>
          </a:solidFill>
          <a:ln>
            <a:noFill/>
          </a:ln>
          <a:effectLst>
            <a:outerShdw blurRad="317500" algn="ctr" rotWithShape="0">
              <a:prstClr val="black">
                <a:alpha val="25000"/>
              </a:prstClr>
            </a:outerShdw>
          </a:effectLst>
        </c:spPr>
      </c:pivotFmt>
      <c:pivotFmt>
        <c:idx val="462"/>
        <c:spPr>
          <a:solidFill>
            <a:schemeClr val="accent1"/>
          </a:solidFill>
          <a:ln>
            <a:noFill/>
          </a:ln>
          <a:effectLst>
            <a:outerShdw blurRad="317500" algn="ctr" rotWithShape="0">
              <a:prstClr val="black">
                <a:alpha val="25000"/>
              </a:prstClr>
            </a:outerShdw>
          </a:effectLst>
        </c:spPr>
      </c:pivotFmt>
      <c:pivotFmt>
        <c:idx val="463"/>
        <c:spPr>
          <a:solidFill>
            <a:schemeClr val="accent1"/>
          </a:solidFill>
          <a:ln>
            <a:noFill/>
          </a:ln>
          <a:effectLst>
            <a:outerShdw blurRad="317500" algn="ctr" rotWithShape="0">
              <a:prstClr val="black">
                <a:alpha val="25000"/>
              </a:prstClr>
            </a:outerShdw>
          </a:effectLst>
        </c:spPr>
      </c:pivotFmt>
      <c:pivotFmt>
        <c:idx val="464"/>
        <c:spPr>
          <a:solidFill>
            <a:schemeClr val="accent1"/>
          </a:solidFill>
          <a:ln>
            <a:noFill/>
          </a:ln>
          <a:effectLst>
            <a:outerShdw blurRad="317500" algn="ctr" rotWithShape="0">
              <a:prstClr val="black">
                <a:alpha val="25000"/>
              </a:prstClr>
            </a:outerShdw>
          </a:effectLst>
        </c:spPr>
      </c:pivotFmt>
      <c:pivotFmt>
        <c:idx val="465"/>
        <c:spPr>
          <a:solidFill>
            <a:schemeClr val="accent1"/>
          </a:solidFill>
          <a:ln>
            <a:noFill/>
          </a:ln>
          <a:effectLst>
            <a:outerShdw blurRad="317500" algn="ctr" rotWithShape="0">
              <a:prstClr val="black">
                <a:alpha val="25000"/>
              </a:prstClr>
            </a:outerShdw>
          </a:effectLst>
        </c:spPr>
      </c:pivotFmt>
      <c:pivotFmt>
        <c:idx val="466"/>
        <c:spPr>
          <a:solidFill>
            <a:schemeClr val="accent1"/>
          </a:solidFill>
          <a:ln>
            <a:noFill/>
          </a:ln>
          <a:effectLst>
            <a:outerShdw blurRad="317500" algn="ctr" rotWithShape="0">
              <a:prstClr val="black">
                <a:alpha val="25000"/>
              </a:prstClr>
            </a:outerShdw>
          </a:effectLst>
        </c:spPr>
      </c:pivotFmt>
      <c:pivotFmt>
        <c:idx val="467"/>
        <c:spPr>
          <a:solidFill>
            <a:schemeClr val="accent1"/>
          </a:solidFill>
          <a:ln>
            <a:noFill/>
          </a:ln>
          <a:effectLst>
            <a:outerShdw blurRad="317500" algn="ctr" rotWithShape="0">
              <a:prstClr val="black">
                <a:alpha val="25000"/>
              </a:prstClr>
            </a:outerShdw>
          </a:effectLst>
        </c:spPr>
      </c:pivotFmt>
      <c:pivotFmt>
        <c:idx val="468"/>
        <c:spPr>
          <a:solidFill>
            <a:schemeClr val="accent1"/>
          </a:solidFill>
          <a:ln>
            <a:noFill/>
          </a:ln>
          <a:effectLst>
            <a:outerShdw blurRad="317500" algn="ctr" rotWithShape="0">
              <a:prstClr val="black">
                <a:alpha val="25000"/>
              </a:prstClr>
            </a:outerShdw>
          </a:effectLst>
        </c:spPr>
      </c:pivotFmt>
      <c:pivotFmt>
        <c:idx val="469"/>
        <c:spPr>
          <a:solidFill>
            <a:schemeClr val="accent1"/>
          </a:solidFill>
          <a:ln>
            <a:noFill/>
          </a:ln>
          <a:effectLst>
            <a:outerShdw blurRad="317500" algn="ctr" rotWithShape="0">
              <a:prstClr val="black">
                <a:alpha val="25000"/>
              </a:prstClr>
            </a:outerShdw>
          </a:effectLst>
        </c:spPr>
      </c:pivotFmt>
      <c:pivotFmt>
        <c:idx val="470"/>
        <c:spPr>
          <a:solidFill>
            <a:schemeClr val="accent1"/>
          </a:solidFill>
          <a:ln>
            <a:noFill/>
          </a:ln>
          <a:effectLst>
            <a:outerShdw blurRad="317500" algn="ctr" rotWithShape="0">
              <a:prstClr val="black">
                <a:alpha val="25000"/>
              </a:prstClr>
            </a:outerShdw>
          </a:effectLst>
        </c:spPr>
      </c:pivotFmt>
      <c:pivotFmt>
        <c:idx val="471"/>
        <c:spPr>
          <a:solidFill>
            <a:schemeClr val="accent1"/>
          </a:solidFill>
          <a:ln>
            <a:noFill/>
          </a:ln>
          <a:effectLst>
            <a:outerShdw blurRad="317500" algn="ctr" rotWithShape="0">
              <a:prstClr val="black">
                <a:alpha val="25000"/>
              </a:prstClr>
            </a:outerShdw>
          </a:effectLst>
        </c:spPr>
      </c:pivotFmt>
      <c:pivotFmt>
        <c:idx val="472"/>
        <c:spPr>
          <a:solidFill>
            <a:schemeClr val="accent1"/>
          </a:solidFill>
          <a:ln>
            <a:noFill/>
          </a:ln>
          <a:effectLst>
            <a:outerShdw blurRad="317500" algn="ctr" rotWithShape="0">
              <a:prstClr val="black">
                <a:alpha val="25000"/>
              </a:prstClr>
            </a:outerShdw>
          </a:effectLst>
        </c:spPr>
      </c:pivotFmt>
      <c:pivotFmt>
        <c:idx val="473"/>
        <c:spPr>
          <a:solidFill>
            <a:schemeClr val="accent1"/>
          </a:solidFill>
          <a:ln>
            <a:noFill/>
          </a:ln>
          <a:effectLst>
            <a:outerShdw blurRad="317500" algn="ctr" rotWithShape="0">
              <a:prstClr val="black">
                <a:alpha val="25000"/>
              </a:prstClr>
            </a:outerShdw>
          </a:effectLst>
        </c:spPr>
      </c:pivotFmt>
      <c:pivotFmt>
        <c:idx val="474"/>
        <c:spPr>
          <a:solidFill>
            <a:schemeClr val="accent1"/>
          </a:solidFill>
          <a:ln>
            <a:noFill/>
          </a:ln>
          <a:effectLst>
            <a:outerShdw blurRad="317500" algn="ctr" rotWithShape="0">
              <a:prstClr val="black">
                <a:alpha val="25000"/>
              </a:prstClr>
            </a:outerShdw>
          </a:effectLst>
        </c:spPr>
      </c:pivotFmt>
      <c:pivotFmt>
        <c:idx val="475"/>
        <c:spPr>
          <a:solidFill>
            <a:schemeClr val="accent1"/>
          </a:solidFill>
          <a:ln>
            <a:noFill/>
          </a:ln>
          <a:effectLst>
            <a:outerShdw blurRad="317500" algn="ctr" rotWithShape="0">
              <a:prstClr val="black">
                <a:alpha val="25000"/>
              </a:prstClr>
            </a:outerShdw>
          </a:effectLst>
        </c:spPr>
      </c:pivotFmt>
      <c:pivotFmt>
        <c:idx val="476"/>
        <c:spPr>
          <a:solidFill>
            <a:schemeClr val="accent1"/>
          </a:solidFill>
          <a:ln>
            <a:noFill/>
          </a:ln>
          <a:effectLst>
            <a:outerShdw blurRad="317500" algn="ctr" rotWithShape="0">
              <a:prstClr val="black">
                <a:alpha val="25000"/>
              </a:prstClr>
            </a:outerShdw>
          </a:effectLst>
        </c:spPr>
      </c:pivotFmt>
      <c:pivotFmt>
        <c:idx val="477"/>
        <c:spPr>
          <a:solidFill>
            <a:schemeClr val="accent1"/>
          </a:solidFill>
          <a:ln>
            <a:noFill/>
          </a:ln>
          <a:effectLst>
            <a:outerShdw blurRad="317500" algn="ctr" rotWithShape="0">
              <a:prstClr val="black">
                <a:alpha val="25000"/>
              </a:prstClr>
            </a:outerShdw>
          </a:effectLst>
        </c:spPr>
      </c:pivotFmt>
      <c:pivotFmt>
        <c:idx val="478"/>
        <c:spPr>
          <a:solidFill>
            <a:schemeClr val="accent1"/>
          </a:solidFill>
          <a:ln>
            <a:noFill/>
          </a:ln>
          <a:effectLst>
            <a:outerShdw blurRad="317500" algn="ctr" rotWithShape="0">
              <a:prstClr val="black">
                <a:alpha val="25000"/>
              </a:prstClr>
            </a:outerShdw>
          </a:effectLst>
        </c:spPr>
      </c:pivotFmt>
      <c:pivotFmt>
        <c:idx val="479"/>
        <c:spPr>
          <a:solidFill>
            <a:schemeClr val="accent1"/>
          </a:solidFill>
          <a:ln>
            <a:noFill/>
          </a:ln>
          <a:effectLst>
            <a:outerShdw blurRad="317500" algn="ctr" rotWithShape="0">
              <a:prstClr val="black">
                <a:alpha val="25000"/>
              </a:prstClr>
            </a:outerShdw>
          </a:effectLst>
        </c:spPr>
      </c:pivotFmt>
      <c:pivotFmt>
        <c:idx val="480"/>
        <c:spPr>
          <a:solidFill>
            <a:schemeClr val="accent1"/>
          </a:solidFill>
          <a:ln>
            <a:noFill/>
          </a:ln>
          <a:effectLst>
            <a:outerShdw blurRad="317500" algn="ctr" rotWithShape="0">
              <a:prstClr val="black">
                <a:alpha val="25000"/>
              </a:prstClr>
            </a:outerShdw>
          </a:effectLst>
        </c:spPr>
      </c:pivotFmt>
      <c:pivotFmt>
        <c:idx val="481"/>
        <c:spPr>
          <a:solidFill>
            <a:schemeClr val="accent1"/>
          </a:solidFill>
          <a:ln>
            <a:noFill/>
          </a:ln>
          <a:effectLst>
            <a:outerShdw blurRad="317500" algn="ctr" rotWithShape="0">
              <a:prstClr val="black">
                <a:alpha val="25000"/>
              </a:prstClr>
            </a:outerShdw>
          </a:effectLst>
        </c:spPr>
      </c:pivotFmt>
      <c:pivotFmt>
        <c:idx val="482"/>
        <c:spPr>
          <a:solidFill>
            <a:schemeClr val="accent1"/>
          </a:solidFill>
          <a:ln>
            <a:noFill/>
          </a:ln>
          <a:effectLst>
            <a:outerShdw blurRad="317500" algn="ctr" rotWithShape="0">
              <a:prstClr val="black">
                <a:alpha val="25000"/>
              </a:prstClr>
            </a:outerShdw>
          </a:effectLst>
        </c:spPr>
      </c:pivotFmt>
      <c:pivotFmt>
        <c:idx val="483"/>
        <c:spPr>
          <a:solidFill>
            <a:schemeClr val="accent1"/>
          </a:solidFill>
          <a:ln>
            <a:noFill/>
          </a:ln>
          <a:effectLst>
            <a:outerShdw blurRad="317500" algn="ctr" rotWithShape="0">
              <a:prstClr val="black">
                <a:alpha val="25000"/>
              </a:prstClr>
            </a:outerShdw>
          </a:effectLst>
        </c:spPr>
      </c:pivotFmt>
      <c:pivotFmt>
        <c:idx val="484"/>
        <c:spPr>
          <a:solidFill>
            <a:schemeClr val="accent1"/>
          </a:solidFill>
          <a:ln>
            <a:noFill/>
          </a:ln>
          <a:effectLst>
            <a:outerShdw blurRad="317500" algn="ctr" rotWithShape="0">
              <a:prstClr val="black">
                <a:alpha val="25000"/>
              </a:prstClr>
            </a:outerShdw>
          </a:effectLst>
        </c:spPr>
      </c:pivotFmt>
      <c:pivotFmt>
        <c:idx val="485"/>
        <c:spPr>
          <a:solidFill>
            <a:schemeClr val="accent1"/>
          </a:solidFill>
          <a:ln>
            <a:noFill/>
          </a:ln>
          <a:effectLst>
            <a:outerShdw blurRad="317500" algn="ctr" rotWithShape="0">
              <a:prstClr val="black">
                <a:alpha val="25000"/>
              </a:prstClr>
            </a:outerShdw>
          </a:effectLst>
        </c:spPr>
      </c:pivotFmt>
      <c:pivotFmt>
        <c:idx val="486"/>
        <c:spPr>
          <a:solidFill>
            <a:schemeClr val="accent1"/>
          </a:solidFill>
          <a:ln>
            <a:noFill/>
          </a:ln>
          <a:effectLst>
            <a:outerShdw blurRad="317500" algn="ctr" rotWithShape="0">
              <a:prstClr val="black">
                <a:alpha val="25000"/>
              </a:prstClr>
            </a:outerShdw>
          </a:effectLst>
        </c:spPr>
      </c:pivotFmt>
      <c:pivotFmt>
        <c:idx val="487"/>
        <c:spPr>
          <a:solidFill>
            <a:schemeClr val="accent1"/>
          </a:solidFill>
          <a:ln>
            <a:noFill/>
          </a:ln>
          <a:effectLst>
            <a:outerShdw blurRad="317500" algn="ctr" rotWithShape="0">
              <a:prstClr val="black">
                <a:alpha val="25000"/>
              </a:prstClr>
            </a:outerShdw>
          </a:effectLst>
        </c:spPr>
      </c:pivotFmt>
      <c:pivotFmt>
        <c:idx val="488"/>
        <c:spPr>
          <a:solidFill>
            <a:schemeClr val="accent1"/>
          </a:solidFill>
          <a:ln>
            <a:noFill/>
          </a:ln>
          <a:effectLst>
            <a:outerShdw blurRad="317500" algn="ctr" rotWithShape="0">
              <a:prstClr val="black">
                <a:alpha val="25000"/>
              </a:prstClr>
            </a:outerShdw>
          </a:effectLst>
        </c:spPr>
      </c:pivotFmt>
      <c:pivotFmt>
        <c:idx val="489"/>
        <c:spPr>
          <a:solidFill>
            <a:schemeClr val="accent1"/>
          </a:solidFill>
          <a:ln>
            <a:noFill/>
          </a:ln>
          <a:effectLst>
            <a:outerShdw blurRad="317500" algn="ctr" rotWithShape="0">
              <a:prstClr val="black">
                <a:alpha val="25000"/>
              </a:prstClr>
            </a:outerShdw>
          </a:effectLst>
        </c:spPr>
      </c:pivotFmt>
      <c:pivotFmt>
        <c:idx val="490"/>
        <c:spPr>
          <a:solidFill>
            <a:schemeClr val="accent1"/>
          </a:solidFill>
          <a:ln>
            <a:noFill/>
          </a:ln>
          <a:effectLst>
            <a:outerShdw blurRad="317500" algn="ctr" rotWithShape="0">
              <a:prstClr val="black">
                <a:alpha val="25000"/>
              </a:prstClr>
            </a:outerShdw>
          </a:effectLst>
        </c:spPr>
      </c:pivotFmt>
      <c:pivotFmt>
        <c:idx val="491"/>
        <c:spPr>
          <a:solidFill>
            <a:schemeClr val="accent1"/>
          </a:solidFill>
          <a:ln>
            <a:noFill/>
          </a:ln>
          <a:effectLst>
            <a:outerShdw blurRad="317500" algn="ctr" rotWithShape="0">
              <a:prstClr val="black">
                <a:alpha val="25000"/>
              </a:prstClr>
            </a:outerShdw>
          </a:effectLst>
        </c:spPr>
      </c:pivotFmt>
      <c:pivotFmt>
        <c:idx val="492"/>
        <c:spPr>
          <a:solidFill>
            <a:schemeClr val="accent1"/>
          </a:solidFill>
          <a:ln>
            <a:noFill/>
          </a:ln>
          <a:effectLst>
            <a:outerShdw blurRad="317500" algn="ctr" rotWithShape="0">
              <a:prstClr val="black">
                <a:alpha val="25000"/>
              </a:prstClr>
            </a:outerShdw>
          </a:effectLst>
        </c:spPr>
      </c:pivotFmt>
      <c:pivotFmt>
        <c:idx val="493"/>
        <c:spPr>
          <a:solidFill>
            <a:schemeClr val="accent1"/>
          </a:solidFill>
          <a:ln>
            <a:noFill/>
          </a:ln>
          <a:effectLst>
            <a:outerShdw blurRad="317500" algn="ctr" rotWithShape="0">
              <a:prstClr val="black">
                <a:alpha val="25000"/>
              </a:prstClr>
            </a:outerShdw>
          </a:effectLst>
        </c:spPr>
      </c:pivotFmt>
      <c:pivotFmt>
        <c:idx val="494"/>
        <c:spPr>
          <a:solidFill>
            <a:schemeClr val="accent1"/>
          </a:solidFill>
          <a:ln>
            <a:noFill/>
          </a:ln>
          <a:effectLst>
            <a:outerShdw blurRad="317500" algn="ctr" rotWithShape="0">
              <a:prstClr val="black">
                <a:alpha val="25000"/>
              </a:prstClr>
            </a:outerShdw>
          </a:effectLst>
        </c:spPr>
      </c:pivotFmt>
      <c:pivotFmt>
        <c:idx val="495"/>
        <c:spPr>
          <a:solidFill>
            <a:schemeClr val="accent1"/>
          </a:solidFill>
          <a:ln>
            <a:noFill/>
          </a:ln>
          <a:effectLst>
            <a:outerShdw blurRad="317500" algn="ctr" rotWithShape="0">
              <a:prstClr val="black">
                <a:alpha val="25000"/>
              </a:prstClr>
            </a:outerShdw>
          </a:effectLst>
        </c:spPr>
      </c:pivotFmt>
      <c:pivotFmt>
        <c:idx val="496"/>
        <c:spPr>
          <a:solidFill>
            <a:schemeClr val="accent1"/>
          </a:solidFill>
          <a:ln>
            <a:noFill/>
          </a:ln>
          <a:effectLst>
            <a:outerShdw blurRad="317500" algn="ctr" rotWithShape="0">
              <a:prstClr val="black">
                <a:alpha val="25000"/>
              </a:prstClr>
            </a:outerShdw>
          </a:effectLst>
        </c:spPr>
      </c:pivotFmt>
      <c:pivotFmt>
        <c:idx val="497"/>
        <c:spPr>
          <a:solidFill>
            <a:schemeClr val="accent1"/>
          </a:solidFill>
          <a:ln>
            <a:noFill/>
          </a:ln>
          <a:effectLst>
            <a:outerShdw blurRad="317500" algn="ctr" rotWithShape="0">
              <a:prstClr val="black">
                <a:alpha val="25000"/>
              </a:prstClr>
            </a:outerShdw>
          </a:effectLst>
        </c:spPr>
      </c:pivotFmt>
      <c:pivotFmt>
        <c:idx val="498"/>
        <c:spPr>
          <a:solidFill>
            <a:schemeClr val="accent1"/>
          </a:solidFill>
          <a:ln>
            <a:noFill/>
          </a:ln>
          <a:effectLst>
            <a:outerShdw blurRad="317500" algn="ctr" rotWithShape="0">
              <a:prstClr val="black">
                <a:alpha val="25000"/>
              </a:prstClr>
            </a:outerShdw>
          </a:effectLst>
        </c:spPr>
      </c:pivotFmt>
      <c:pivotFmt>
        <c:idx val="499"/>
        <c:spPr>
          <a:solidFill>
            <a:schemeClr val="accent1"/>
          </a:solidFill>
          <a:ln>
            <a:noFill/>
          </a:ln>
          <a:effectLst>
            <a:outerShdw blurRad="317500" algn="ctr" rotWithShape="0">
              <a:prstClr val="black">
                <a:alpha val="25000"/>
              </a:prstClr>
            </a:outerShdw>
          </a:effectLst>
        </c:spPr>
      </c:pivotFmt>
      <c:pivotFmt>
        <c:idx val="500"/>
        <c:spPr>
          <a:solidFill>
            <a:schemeClr val="accent1"/>
          </a:solidFill>
          <a:ln>
            <a:noFill/>
          </a:ln>
          <a:effectLst>
            <a:outerShdw blurRad="317500" algn="ctr" rotWithShape="0">
              <a:prstClr val="black">
                <a:alpha val="25000"/>
              </a:prstClr>
            </a:outerShdw>
          </a:effectLst>
        </c:spPr>
      </c:pivotFmt>
      <c:pivotFmt>
        <c:idx val="501"/>
        <c:spPr>
          <a:solidFill>
            <a:schemeClr val="accent1"/>
          </a:solidFill>
          <a:ln>
            <a:noFill/>
          </a:ln>
          <a:effectLst>
            <a:outerShdw blurRad="317500" algn="ctr" rotWithShape="0">
              <a:prstClr val="black">
                <a:alpha val="25000"/>
              </a:prstClr>
            </a:outerShdw>
          </a:effectLst>
        </c:spPr>
      </c:pivotFmt>
      <c:pivotFmt>
        <c:idx val="502"/>
        <c:spPr>
          <a:solidFill>
            <a:schemeClr val="accent1"/>
          </a:solidFill>
          <a:ln>
            <a:noFill/>
          </a:ln>
          <a:effectLst>
            <a:outerShdw blurRad="317500" algn="ctr" rotWithShape="0">
              <a:prstClr val="black">
                <a:alpha val="25000"/>
              </a:prstClr>
            </a:outerShdw>
          </a:effectLst>
        </c:spPr>
      </c:pivotFmt>
      <c:pivotFmt>
        <c:idx val="503"/>
        <c:spPr>
          <a:solidFill>
            <a:schemeClr val="accent1"/>
          </a:solidFill>
          <a:ln>
            <a:noFill/>
          </a:ln>
          <a:effectLst>
            <a:outerShdw blurRad="317500" algn="ctr" rotWithShape="0">
              <a:prstClr val="black">
                <a:alpha val="25000"/>
              </a:prstClr>
            </a:outerShdw>
          </a:effectLst>
        </c:spPr>
      </c:pivotFmt>
      <c:pivotFmt>
        <c:idx val="504"/>
        <c:spPr>
          <a:solidFill>
            <a:schemeClr val="accent1"/>
          </a:solidFill>
          <a:ln>
            <a:noFill/>
          </a:ln>
          <a:effectLst>
            <a:outerShdw blurRad="317500" algn="ctr" rotWithShape="0">
              <a:prstClr val="black">
                <a:alpha val="25000"/>
              </a:prstClr>
            </a:outerShdw>
          </a:effectLst>
        </c:spPr>
      </c:pivotFmt>
      <c:pivotFmt>
        <c:idx val="505"/>
        <c:spPr>
          <a:solidFill>
            <a:schemeClr val="accent1"/>
          </a:solidFill>
          <a:ln>
            <a:noFill/>
          </a:ln>
          <a:effectLst>
            <a:outerShdw blurRad="317500" algn="ctr" rotWithShape="0">
              <a:prstClr val="black">
                <a:alpha val="25000"/>
              </a:prstClr>
            </a:outerShdw>
          </a:effectLst>
        </c:spPr>
      </c:pivotFmt>
      <c:pivotFmt>
        <c:idx val="506"/>
        <c:spPr>
          <a:solidFill>
            <a:schemeClr val="accent1"/>
          </a:solidFill>
          <a:ln>
            <a:noFill/>
          </a:ln>
          <a:effectLst>
            <a:outerShdw blurRad="317500" algn="ctr" rotWithShape="0">
              <a:prstClr val="black">
                <a:alpha val="25000"/>
              </a:prstClr>
            </a:outerShdw>
          </a:effectLst>
        </c:spPr>
      </c:pivotFmt>
      <c:pivotFmt>
        <c:idx val="507"/>
        <c:spPr>
          <a:solidFill>
            <a:schemeClr val="accent1"/>
          </a:solidFill>
          <a:ln>
            <a:noFill/>
          </a:ln>
          <a:effectLst>
            <a:outerShdw blurRad="317500" algn="ctr" rotWithShape="0">
              <a:prstClr val="black">
                <a:alpha val="25000"/>
              </a:prstClr>
            </a:outerShdw>
          </a:effectLst>
        </c:spPr>
      </c:pivotFmt>
      <c:pivotFmt>
        <c:idx val="508"/>
        <c:spPr>
          <a:solidFill>
            <a:schemeClr val="accent1"/>
          </a:solidFill>
          <a:ln>
            <a:noFill/>
          </a:ln>
          <a:effectLst>
            <a:outerShdw blurRad="317500" algn="ctr" rotWithShape="0">
              <a:prstClr val="black">
                <a:alpha val="25000"/>
              </a:prstClr>
            </a:outerShdw>
          </a:effectLst>
        </c:spPr>
      </c:pivotFmt>
      <c:pivotFmt>
        <c:idx val="509"/>
        <c:spPr>
          <a:solidFill>
            <a:schemeClr val="accent1"/>
          </a:solidFill>
          <a:ln>
            <a:noFill/>
          </a:ln>
          <a:effectLst>
            <a:outerShdw blurRad="317500" algn="ctr" rotWithShape="0">
              <a:prstClr val="black">
                <a:alpha val="25000"/>
              </a:prstClr>
            </a:outerShdw>
          </a:effectLst>
        </c:spPr>
      </c:pivotFmt>
      <c:pivotFmt>
        <c:idx val="510"/>
        <c:spPr>
          <a:solidFill>
            <a:schemeClr val="accent1"/>
          </a:solidFill>
          <a:ln>
            <a:noFill/>
          </a:ln>
          <a:effectLst>
            <a:outerShdw blurRad="317500" algn="ctr" rotWithShape="0">
              <a:prstClr val="black">
                <a:alpha val="25000"/>
              </a:prstClr>
            </a:outerShdw>
          </a:effectLst>
        </c:spPr>
      </c:pivotFmt>
      <c:pivotFmt>
        <c:idx val="511"/>
        <c:spPr>
          <a:solidFill>
            <a:schemeClr val="accent1"/>
          </a:solidFill>
          <a:ln>
            <a:noFill/>
          </a:ln>
          <a:effectLst>
            <a:outerShdw blurRad="317500" algn="ctr" rotWithShape="0">
              <a:prstClr val="black">
                <a:alpha val="25000"/>
              </a:prstClr>
            </a:outerShdw>
          </a:effectLst>
        </c:spPr>
      </c:pivotFmt>
      <c:pivotFmt>
        <c:idx val="512"/>
        <c:spPr>
          <a:solidFill>
            <a:schemeClr val="accent1"/>
          </a:solidFill>
          <a:ln>
            <a:noFill/>
          </a:ln>
          <a:effectLst>
            <a:outerShdw blurRad="317500" algn="ctr" rotWithShape="0">
              <a:prstClr val="black">
                <a:alpha val="25000"/>
              </a:prstClr>
            </a:outerShdw>
          </a:effectLst>
        </c:spPr>
      </c:pivotFmt>
      <c:pivotFmt>
        <c:idx val="513"/>
        <c:spPr>
          <a:solidFill>
            <a:schemeClr val="accent1"/>
          </a:solidFill>
          <a:ln>
            <a:noFill/>
          </a:ln>
          <a:effectLst>
            <a:outerShdw blurRad="317500" algn="ctr" rotWithShape="0">
              <a:prstClr val="black">
                <a:alpha val="25000"/>
              </a:prstClr>
            </a:outerShdw>
          </a:effectLst>
        </c:spPr>
      </c:pivotFmt>
      <c:pivotFmt>
        <c:idx val="514"/>
        <c:spPr>
          <a:solidFill>
            <a:schemeClr val="accent1"/>
          </a:solidFill>
          <a:ln>
            <a:noFill/>
          </a:ln>
          <a:effectLst>
            <a:outerShdw blurRad="317500" algn="ctr" rotWithShape="0">
              <a:prstClr val="black">
                <a:alpha val="25000"/>
              </a:prstClr>
            </a:outerShdw>
          </a:effectLst>
        </c:spPr>
      </c:pivotFmt>
      <c:pivotFmt>
        <c:idx val="515"/>
        <c:spPr>
          <a:solidFill>
            <a:schemeClr val="accent1"/>
          </a:solidFill>
          <a:ln>
            <a:noFill/>
          </a:ln>
          <a:effectLst>
            <a:outerShdw blurRad="317500" algn="ctr" rotWithShape="0">
              <a:prstClr val="black">
                <a:alpha val="25000"/>
              </a:prstClr>
            </a:outerShdw>
          </a:effectLst>
        </c:spPr>
      </c:pivotFmt>
      <c:pivotFmt>
        <c:idx val="516"/>
        <c:spPr>
          <a:solidFill>
            <a:schemeClr val="accent1"/>
          </a:solidFill>
          <a:ln>
            <a:noFill/>
          </a:ln>
          <a:effectLst>
            <a:outerShdw blurRad="317500" algn="ctr" rotWithShape="0">
              <a:prstClr val="black">
                <a:alpha val="25000"/>
              </a:prstClr>
            </a:outerShdw>
          </a:effectLst>
        </c:spPr>
      </c:pivotFmt>
      <c:pivotFmt>
        <c:idx val="517"/>
        <c:spPr>
          <a:solidFill>
            <a:schemeClr val="accent1"/>
          </a:solidFill>
          <a:ln>
            <a:noFill/>
          </a:ln>
          <a:effectLst>
            <a:outerShdw blurRad="317500" algn="ctr" rotWithShape="0">
              <a:prstClr val="black">
                <a:alpha val="25000"/>
              </a:prstClr>
            </a:outerShdw>
          </a:effectLst>
        </c:spPr>
      </c:pivotFmt>
      <c:pivotFmt>
        <c:idx val="518"/>
        <c:spPr>
          <a:solidFill>
            <a:schemeClr val="accent1"/>
          </a:solidFill>
          <a:ln>
            <a:noFill/>
          </a:ln>
          <a:effectLst>
            <a:outerShdw blurRad="317500" algn="ctr" rotWithShape="0">
              <a:prstClr val="black">
                <a:alpha val="25000"/>
              </a:prstClr>
            </a:outerShdw>
          </a:effectLst>
        </c:spPr>
      </c:pivotFmt>
      <c:pivotFmt>
        <c:idx val="519"/>
        <c:spPr>
          <a:solidFill>
            <a:schemeClr val="accent1"/>
          </a:solidFill>
          <a:ln>
            <a:noFill/>
          </a:ln>
          <a:effectLst>
            <a:outerShdw blurRad="317500" algn="ctr" rotWithShape="0">
              <a:prstClr val="black">
                <a:alpha val="25000"/>
              </a:prstClr>
            </a:outerShdw>
          </a:effectLst>
        </c:spPr>
      </c:pivotFmt>
      <c:pivotFmt>
        <c:idx val="520"/>
        <c:spPr>
          <a:solidFill>
            <a:schemeClr val="accent1"/>
          </a:solidFill>
          <a:ln>
            <a:noFill/>
          </a:ln>
          <a:effectLst>
            <a:outerShdw blurRad="317500" algn="ctr" rotWithShape="0">
              <a:prstClr val="black">
                <a:alpha val="25000"/>
              </a:prstClr>
            </a:outerShdw>
          </a:effectLst>
        </c:spPr>
      </c:pivotFmt>
      <c:pivotFmt>
        <c:idx val="521"/>
        <c:spPr>
          <a:solidFill>
            <a:schemeClr val="accent1"/>
          </a:solidFill>
          <a:ln>
            <a:noFill/>
          </a:ln>
          <a:effectLst>
            <a:outerShdw blurRad="317500" algn="ctr" rotWithShape="0">
              <a:prstClr val="black">
                <a:alpha val="25000"/>
              </a:prstClr>
            </a:outerShdw>
          </a:effectLst>
        </c:spPr>
      </c:pivotFmt>
      <c:pivotFmt>
        <c:idx val="522"/>
        <c:spPr>
          <a:solidFill>
            <a:schemeClr val="accent1"/>
          </a:solidFill>
          <a:ln>
            <a:noFill/>
          </a:ln>
          <a:effectLst>
            <a:outerShdw blurRad="317500" algn="ctr" rotWithShape="0">
              <a:prstClr val="black">
                <a:alpha val="25000"/>
              </a:prstClr>
            </a:outerShdw>
          </a:effectLst>
        </c:spPr>
      </c:pivotFmt>
      <c:pivotFmt>
        <c:idx val="523"/>
        <c:spPr>
          <a:solidFill>
            <a:schemeClr val="accent1"/>
          </a:solidFill>
          <a:ln>
            <a:noFill/>
          </a:ln>
          <a:effectLst>
            <a:outerShdw blurRad="317500" algn="ctr" rotWithShape="0">
              <a:prstClr val="black">
                <a:alpha val="25000"/>
              </a:prstClr>
            </a:outerShdw>
          </a:effectLst>
        </c:spPr>
      </c:pivotFmt>
      <c:pivotFmt>
        <c:idx val="524"/>
        <c:spPr>
          <a:solidFill>
            <a:schemeClr val="accent1"/>
          </a:solidFill>
          <a:ln>
            <a:noFill/>
          </a:ln>
          <a:effectLst>
            <a:outerShdw blurRad="317500" algn="ctr" rotWithShape="0">
              <a:prstClr val="black">
                <a:alpha val="25000"/>
              </a:prstClr>
            </a:outerShdw>
          </a:effectLst>
        </c:spPr>
      </c:pivotFmt>
      <c:pivotFmt>
        <c:idx val="525"/>
        <c:spPr>
          <a:solidFill>
            <a:schemeClr val="accent1"/>
          </a:solidFill>
          <a:ln>
            <a:noFill/>
          </a:ln>
          <a:effectLst>
            <a:outerShdw blurRad="317500" algn="ctr" rotWithShape="0">
              <a:prstClr val="black">
                <a:alpha val="25000"/>
              </a:prstClr>
            </a:outerShdw>
          </a:effectLst>
        </c:spPr>
      </c:pivotFmt>
      <c:pivotFmt>
        <c:idx val="526"/>
        <c:spPr>
          <a:solidFill>
            <a:schemeClr val="accent1"/>
          </a:solidFill>
          <a:ln>
            <a:noFill/>
          </a:ln>
          <a:effectLst>
            <a:outerShdw blurRad="317500" algn="ctr" rotWithShape="0">
              <a:prstClr val="black">
                <a:alpha val="25000"/>
              </a:prstClr>
            </a:outerShdw>
          </a:effectLst>
        </c:spPr>
      </c:pivotFmt>
      <c:pivotFmt>
        <c:idx val="527"/>
        <c:spPr>
          <a:solidFill>
            <a:schemeClr val="accent1"/>
          </a:solidFill>
          <a:ln>
            <a:noFill/>
          </a:ln>
          <a:effectLst>
            <a:outerShdw blurRad="317500" algn="ctr" rotWithShape="0">
              <a:prstClr val="black">
                <a:alpha val="25000"/>
              </a:prstClr>
            </a:outerShdw>
          </a:effectLst>
        </c:spPr>
      </c:pivotFmt>
      <c:pivotFmt>
        <c:idx val="528"/>
        <c:spPr>
          <a:solidFill>
            <a:schemeClr val="accent1"/>
          </a:solidFill>
          <a:ln>
            <a:noFill/>
          </a:ln>
          <a:effectLst>
            <a:outerShdw blurRad="317500" algn="ctr" rotWithShape="0">
              <a:prstClr val="black">
                <a:alpha val="25000"/>
              </a:prstClr>
            </a:outerShdw>
          </a:effectLst>
        </c:spPr>
      </c:pivotFmt>
      <c:pivotFmt>
        <c:idx val="529"/>
        <c:spPr>
          <a:solidFill>
            <a:schemeClr val="accent1"/>
          </a:solidFill>
          <a:ln>
            <a:noFill/>
          </a:ln>
          <a:effectLst>
            <a:outerShdw blurRad="317500" algn="ctr" rotWithShape="0">
              <a:prstClr val="black">
                <a:alpha val="25000"/>
              </a:prstClr>
            </a:outerShdw>
          </a:effectLst>
        </c:spPr>
      </c:pivotFmt>
      <c:pivotFmt>
        <c:idx val="530"/>
        <c:spPr>
          <a:solidFill>
            <a:schemeClr val="accent1"/>
          </a:solidFill>
          <a:ln>
            <a:noFill/>
          </a:ln>
          <a:effectLst>
            <a:outerShdw blurRad="317500" algn="ctr" rotWithShape="0">
              <a:prstClr val="black">
                <a:alpha val="25000"/>
              </a:prstClr>
            </a:outerShdw>
          </a:effectLst>
        </c:spPr>
      </c:pivotFmt>
      <c:pivotFmt>
        <c:idx val="531"/>
        <c:spPr>
          <a:solidFill>
            <a:schemeClr val="accent1"/>
          </a:solidFill>
          <a:ln>
            <a:noFill/>
          </a:ln>
          <a:effectLst>
            <a:outerShdw blurRad="317500" algn="ctr" rotWithShape="0">
              <a:prstClr val="black">
                <a:alpha val="25000"/>
              </a:prstClr>
            </a:outerShdw>
          </a:effectLst>
        </c:spPr>
      </c:pivotFmt>
      <c:pivotFmt>
        <c:idx val="532"/>
        <c:spPr>
          <a:solidFill>
            <a:schemeClr val="accent1"/>
          </a:solidFill>
          <a:ln>
            <a:noFill/>
          </a:ln>
          <a:effectLst>
            <a:outerShdw blurRad="317500" algn="ctr" rotWithShape="0">
              <a:prstClr val="black">
                <a:alpha val="25000"/>
              </a:prstClr>
            </a:outerShdw>
          </a:effectLst>
        </c:spPr>
      </c:pivotFmt>
      <c:pivotFmt>
        <c:idx val="533"/>
        <c:spPr>
          <a:solidFill>
            <a:schemeClr val="accent1"/>
          </a:solidFill>
          <a:ln>
            <a:noFill/>
          </a:ln>
          <a:effectLst>
            <a:outerShdw blurRad="317500" algn="ctr" rotWithShape="0">
              <a:prstClr val="black">
                <a:alpha val="25000"/>
              </a:prstClr>
            </a:outerShdw>
          </a:effectLst>
        </c:spPr>
      </c:pivotFmt>
      <c:pivotFmt>
        <c:idx val="534"/>
        <c:spPr>
          <a:solidFill>
            <a:schemeClr val="accent1"/>
          </a:solidFill>
          <a:ln>
            <a:noFill/>
          </a:ln>
          <a:effectLst>
            <a:outerShdw blurRad="317500" algn="ctr" rotWithShape="0">
              <a:prstClr val="black">
                <a:alpha val="25000"/>
              </a:prstClr>
            </a:outerShdw>
          </a:effectLst>
        </c:spPr>
      </c:pivotFmt>
      <c:pivotFmt>
        <c:idx val="535"/>
        <c:spPr>
          <a:solidFill>
            <a:schemeClr val="accent1"/>
          </a:solidFill>
          <a:ln>
            <a:noFill/>
          </a:ln>
          <a:effectLst>
            <a:outerShdw blurRad="317500" algn="ctr" rotWithShape="0">
              <a:prstClr val="black">
                <a:alpha val="25000"/>
              </a:prstClr>
            </a:outerShdw>
          </a:effectLst>
        </c:spPr>
      </c:pivotFmt>
      <c:pivotFmt>
        <c:idx val="536"/>
        <c:spPr>
          <a:solidFill>
            <a:schemeClr val="accent1"/>
          </a:solidFill>
          <a:ln>
            <a:noFill/>
          </a:ln>
          <a:effectLst>
            <a:outerShdw blurRad="317500" algn="ctr" rotWithShape="0">
              <a:prstClr val="black">
                <a:alpha val="25000"/>
              </a:prstClr>
            </a:outerShdw>
          </a:effectLst>
        </c:spPr>
      </c:pivotFmt>
      <c:pivotFmt>
        <c:idx val="537"/>
        <c:spPr>
          <a:solidFill>
            <a:schemeClr val="accent1"/>
          </a:solidFill>
          <a:ln>
            <a:noFill/>
          </a:ln>
          <a:effectLst>
            <a:outerShdw blurRad="317500" algn="ctr" rotWithShape="0">
              <a:prstClr val="black">
                <a:alpha val="25000"/>
              </a:prstClr>
            </a:outerShdw>
          </a:effectLst>
        </c:spPr>
      </c:pivotFmt>
      <c:pivotFmt>
        <c:idx val="538"/>
        <c:spPr>
          <a:solidFill>
            <a:schemeClr val="accent1"/>
          </a:solidFill>
          <a:ln>
            <a:noFill/>
          </a:ln>
          <a:effectLst>
            <a:outerShdw blurRad="317500" algn="ctr" rotWithShape="0">
              <a:prstClr val="black">
                <a:alpha val="25000"/>
              </a:prstClr>
            </a:outerShdw>
          </a:effectLst>
        </c:spPr>
      </c:pivotFmt>
      <c:pivotFmt>
        <c:idx val="539"/>
        <c:spPr>
          <a:solidFill>
            <a:schemeClr val="accent1"/>
          </a:solidFill>
          <a:ln>
            <a:noFill/>
          </a:ln>
          <a:effectLst>
            <a:outerShdw blurRad="317500" algn="ctr" rotWithShape="0">
              <a:prstClr val="black">
                <a:alpha val="25000"/>
              </a:prstClr>
            </a:outerShdw>
          </a:effectLst>
        </c:spPr>
      </c:pivotFmt>
      <c:pivotFmt>
        <c:idx val="540"/>
        <c:spPr>
          <a:solidFill>
            <a:schemeClr val="accent1"/>
          </a:solidFill>
          <a:ln>
            <a:noFill/>
          </a:ln>
          <a:effectLst>
            <a:outerShdw blurRad="317500" algn="ctr" rotWithShape="0">
              <a:prstClr val="black">
                <a:alpha val="25000"/>
              </a:prstClr>
            </a:outerShdw>
          </a:effectLst>
        </c:spPr>
      </c:pivotFmt>
      <c:pivotFmt>
        <c:idx val="541"/>
        <c:spPr>
          <a:solidFill>
            <a:schemeClr val="accent1"/>
          </a:solidFill>
          <a:ln>
            <a:noFill/>
          </a:ln>
          <a:effectLst>
            <a:outerShdw blurRad="317500" algn="ctr" rotWithShape="0">
              <a:prstClr val="black">
                <a:alpha val="25000"/>
              </a:prstClr>
            </a:outerShdw>
          </a:effectLst>
        </c:spPr>
      </c:pivotFmt>
      <c:pivotFmt>
        <c:idx val="542"/>
        <c:spPr>
          <a:solidFill>
            <a:schemeClr val="accent1"/>
          </a:solidFill>
          <a:ln>
            <a:noFill/>
          </a:ln>
          <a:effectLst>
            <a:outerShdw blurRad="317500" algn="ctr" rotWithShape="0">
              <a:prstClr val="black">
                <a:alpha val="25000"/>
              </a:prstClr>
            </a:outerShdw>
          </a:effectLst>
        </c:spPr>
      </c:pivotFmt>
      <c:pivotFmt>
        <c:idx val="543"/>
        <c:spPr>
          <a:solidFill>
            <a:schemeClr val="accent1"/>
          </a:solidFill>
          <a:ln>
            <a:noFill/>
          </a:ln>
          <a:effectLst>
            <a:outerShdw blurRad="317500" algn="ctr" rotWithShape="0">
              <a:prstClr val="black">
                <a:alpha val="25000"/>
              </a:prstClr>
            </a:outerShdw>
          </a:effectLst>
        </c:spPr>
      </c:pivotFmt>
      <c:pivotFmt>
        <c:idx val="544"/>
        <c:spPr>
          <a:solidFill>
            <a:schemeClr val="accent1"/>
          </a:solidFill>
          <a:ln>
            <a:noFill/>
          </a:ln>
          <a:effectLst>
            <a:outerShdw blurRad="317500" algn="ctr" rotWithShape="0">
              <a:prstClr val="black">
                <a:alpha val="25000"/>
              </a:prstClr>
            </a:outerShdw>
          </a:effectLst>
        </c:spPr>
      </c:pivotFmt>
      <c:pivotFmt>
        <c:idx val="545"/>
        <c:spPr>
          <a:solidFill>
            <a:schemeClr val="accent1"/>
          </a:solidFill>
          <a:ln>
            <a:noFill/>
          </a:ln>
          <a:effectLst>
            <a:outerShdw blurRad="317500" algn="ctr" rotWithShape="0">
              <a:prstClr val="black">
                <a:alpha val="25000"/>
              </a:prstClr>
            </a:outerShdw>
          </a:effectLst>
        </c:spPr>
      </c:pivotFmt>
      <c:pivotFmt>
        <c:idx val="546"/>
        <c:spPr>
          <a:solidFill>
            <a:schemeClr val="accent1"/>
          </a:solidFill>
          <a:ln>
            <a:noFill/>
          </a:ln>
          <a:effectLst>
            <a:outerShdw blurRad="317500" algn="ctr" rotWithShape="0">
              <a:prstClr val="black">
                <a:alpha val="25000"/>
              </a:prstClr>
            </a:outerShdw>
          </a:effectLst>
        </c:spPr>
      </c:pivotFmt>
      <c:pivotFmt>
        <c:idx val="547"/>
        <c:spPr>
          <a:solidFill>
            <a:schemeClr val="accent1"/>
          </a:solidFill>
          <a:ln>
            <a:noFill/>
          </a:ln>
          <a:effectLst>
            <a:outerShdw blurRad="317500" algn="ctr" rotWithShape="0">
              <a:prstClr val="black">
                <a:alpha val="25000"/>
              </a:prstClr>
            </a:outerShdw>
          </a:effectLst>
        </c:spPr>
      </c:pivotFmt>
      <c:pivotFmt>
        <c:idx val="548"/>
        <c:spPr>
          <a:solidFill>
            <a:schemeClr val="accent1"/>
          </a:solidFill>
          <a:ln>
            <a:noFill/>
          </a:ln>
          <a:effectLst>
            <a:outerShdw blurRad="317500" algn="ctr" rotWithShape="0">
              <a:prstClr val="black">
                <a:alpha val="25000"/>
              </a:prstClr>
            </a:outerShdw>
          </a:effectLst>
        </c:spPr>
      </c:pivotFmt>
      <c:pivotFmt>
        <c:idx val="549"/>
        <c:spPr>
          <a:solidFill>
            <a:schemeClr val="accent1"/>
          </a:solidFill>
          <a:ln>
            <a:noFill/>
          </a:ln>
          <a:effectLst>
            <a:outerShdw blurRad="317500" algn="ctr" rotWithShape="0">
              <a:prstClr val="black">
                <a:alpha val="25000"/>
              </a:prstClr>
            </a:outerShdw>
          </a:effectLst>
        </c:spPr>
      </c:pivotFmt>
      <c:pivotFmt>
        <c:idx val="550"/>
        <c:spPr>
          <a:solidFill>
            <a:schemeClr val="accent1"/>
          </a:solidFill>
          <a:ln>
            <a:noFill/>
          </a:ln>
          <a:effectLst>
            <a:outerShdw blurRad="317500" algn="ctr" rotWithShape="0">
              <a:prstClr val="black">
                <a:alpha val="25000"/>
              </a:prstClr>
            </a:outerShdw>
          </a:effectLst>
        </c:spPr>
      </c:pivotFmt>
      <c:pivotFmt>
        <c:idx val="551"/>
        <c:spPr>
          <a:solidFill>
            <a:schemeClr val="accent1"/>
          </a:solidFill>
          <a:ln>
            <a:noFill/>
          </a:ln>
          <a:effectLst>
            <a:outerShdw blurRad="317500" algn="ctr" rotWithShape="0">
              <a:prstClr val="black">
                <a:alpha val="25000"/>
              </a:prstClr>
            </a:outerShdw>
          </a:effectLst>
        </c:spPr>
      </c:pivotFmt>
      <c:pivotFmt>
        <c:idx val="552"/>
        <c:spPr>
          <a:solidFill>
            <a:schemeClr val="accent1"/>
          </a:solidFill>
          <a:ln>
            <a:noFill/>
          </a:ln>
          <a:effectLst>
            <a:outerShdw blurRad="317500" algn="ctr" rotWithShape="0">
              <a:prstClr val="black">
                <a:alpha val="25000"/>
              </a:prstClr>
            </a:outerShdw>
          </a:effectLst>
        </c:spPr>
      </c:pivotFmt>
      <c:pivotFmt>
        <c:idx val="553"/>
        <c:spPr>
          <a:solidFill>
            <a:schemeClr val="accent1"/>
          </a:solidFill>
          <a:ln>
            <a:noFill/>
          </a:ln>
          <a:effectLst>
            <a:outerShdw blurRad="317500" algn="ctr" rotWithShape="0">
              <a:prstClr val="black">
                <a:alpha val="25000"/>
              </a:prstClr>
            </a:outerShdw>
          </a:effectLst>
        </c:spPr>
      </c:pivotFmt>
      <c:pivotFmt>
        <c:idx val="554"/>
        <c:spPr>
          <a:solidFill>
            <a:schemeClr val="accent1"/>
          </a:solidFill>
          <a:ln>
            <a:noFill/>
          </a:ln>
          <a:effectLst>
            <a:outerShdw blurRad="317500" algn="ctr" rotWithShape="0">
              <a:prstClr val="black">
                <a:alpha val="25000"/>
              </a:prstClr>
            </a:outerShdw>
          </a:effectLst>
        </c:spPr>
      </c:pivotFmt>
      <c:pivotFmt>
        <c:idx val="555"/>
        <c:spPr>
          <a:solidFill>
            <a:schemeClr val="accent1"/>
          </a:solidFill>
          <a:ln>
            <a:noFill/>
          </a:ln>
          <a:effectLst>
            <a:outerShdw blurRad="317500" algn="ctr" rotWithShape="0">
              <a:prstClr val="black">
                <a:alpha val="25000"/>
              </a:prstClr>
            </a:outerShdw>
          </a:effectLst>
        </c:spPr>
      </c:pivotFmt>
      <c:pivotFmt>
        <c:idx val="556"/>
        <c:spPr>
          <a:solidFill>
            <a:schemeClr val="accent1"/>
          </a:solidFill>
          <a:ln>
            <a:noFill/>
          </a:ln>
          <a:effectLst>
            <a:outerShdw blurRad="317500" algn="ctr" rotWithShape="0">
              <a:prstClr val="black">
                <a:alpha val="25000"/>
              </a:prstClr>
            </a:outerShdw>
          </a:effectLst>
        </c:spPr>
      </c:pivotFmt>
      <c:pivotFmt>
        <c:idx val="557"/>
        <c:spPr>
          <a:solidFill>
            <a:schemeClr val="accent1"/>
          </a:solidFill>
          <a:ln>
            <a:noFill/>
          </a:ln>
          <a:effectLst>
            <a:outerShdw blurRad="317500" algn="ctr" rotWithShape="0">
              <a:prstClr val="black">
                <a:alpha val="25000"/>
              </a:prstClr>
            </a:outerShdw>
          </a:effectLst>
        </c:spPr>
      </c:pivotFmt>
      <c:pivotFmt>
        <c:idx val="558"/>
        <c:spPr>
          <a:solidFill>
            <a:schemeClr val="accent1"/>
          </a:solidFill>
          <a:ln>
            <a:noFill/>
          </a:ln>
          <a:effectLst>
            <a:outerShdw blurRad="317500" algn="ctr" rotWithShape="0">
              <a:prstClr val="black">
                <a:alpha val="25000"/>
              </a:prstClr>
            </a:outerShdw>
          </a:effectLst>
        </c:spPr>
      </c:pivotFmt>
      <c:pivotFmt>
        <c:idx val="559"/>
        <c:spPr>
          <a:solidFill>
            <a:schemeClr val="accent1"/>
          </a:solidFill>
          <a:ln>
            <a:noFill/>
          </a:ln>
          <a:effectLst>
            <a:outerShdw blurRad="317500" algn="ctr" rotWithShape="0">
              <a:prstClr val="black">
                <a:alpha val="25000"/>
              </a:prstClr>
            </a:outerShdw>
          </a:effectLst>
        </c:spPr>
      </c:pivotFmt>
      <c:pivotFmt>
        <c:idx val="560"/>
        <c:spPr>
          <a:solidFill>
            <a:schemeClr val="accent1"/>
          </a:solidFill>
          <a:ln>
            <a:noFill/>
          </a:ln>
          <a:effectLst>
            <a:outerShdw blurRad="317500" algn="ctr" rotWithShape="0">
              <a:prstClr val="black">
                <a:alpha val="25000"/>
              </a:prstClr>
            </a:outerShdw>
          </a:effectLst>
        </c:spPr>
      </c:pivotFmt>
      <c:pivotFmt>
        <c:idx val="561"/>
        <c:spPr>
          <a:solidFill>
            <a:schemeClr val="accent1"/>
          </a:solidFill>
          <a:ln>
            <a:noFill/>
          </a:ln>
          <a:effectLst>
            <a:outerShdw blurRad="317500" algn="ctr" rotWithShape="0">
              <a:prstClr val="black">
                <a:alpha val="25000"/>
              </a:prstClr>
            </a:outerShdw>
          </a:effectLst>
        </c:spPr>
      </c:pivotFmt>
      <c:pivotFmt>
        <c:idx val="562"/>
        <c:spPr>
          <a:solidFill>
            <a:schemeClr val="accent1"/>
          </a:solidFill>
          <a:ln>
            <a:noFill/>
          </a:ln>
          <a:effectLst>
            <a:outerShdw blurRad="317500" algn="ctr" rotWithShape="0">
              <a:prstClr val="black">
                <a:alpha val="25000"/>
              </a:prstClr>
            </a:outerShdw>
          </a:effectLst>
        </c:spPr>
      </c:pivotFmt>
      <c:pivotFmt>
        <c:idx val="563"/>
        <c:spPr>
          <a:solidFill>
            <a:schemeClr val="accent1"/>
          </a:solidFill>
          <a:ln>
            <a:noFill/>
          </a:ln>
          <a:effectLst>
            <a:outerShdw blurRad="317500" algn="ctr" rotWithShape="0">
              <a:prstClr val="black">
                <a:alpha val="25000"/>
              </a:prstClr>
            </a:outerShdw>
          </a:effectLst>
        </c:spPr>
      </c:pivotFmt>
      <c:pivotFmt>
        <c:idx val="564"/>
        <c:spPr>
          <a:solidFill>
            <a:schemeClr val="accent1"/>
          </a:solidFill>
          <a:ln>
            <a:noFill/>
          </a:ln>
          <a:effectLst>
            <a:outerShdw blurRad="317500" algn="ctr" rotWithShape="0">
              <a:prstClr val="black">
                <a:alpha val="25000"/>
              </a:prstClr>
            </a:outerShdw>
          </a:effectLst>
        </c:spPr>
      </c:pivotFmt>
      <c:pivotFmt>
        <c:idx val="565"/>
        <c:spPr>
          <a:solidFill>
            <a:schemeClr val="accent1"/>
          </a:solidFill>
          <a:ln>
            <a:noFill/>
          </a:ln>
          <a:effectLst>
            <a:outerShdw blurRad="317500" algn="ctr" rotWithShape="0">
              <a:prstClr val="black">
                <a:alpha val="25000"/>
              </a:prstClr>
            </a:outerShdw>
          </a:effectLst>
        </c:spPr>
      </c:pivotFmt>
      <c:pivotFmt>
        <c:idx val="566"/>
        <c:spPr>
          <a:solidFill>
            <a:schemeClr val="accent1"/>
          </a:solidFill>
          <a:ln>
            <a:noFill/>
          </a:ln>
          <a:effectLst>
            <a:outerShdw blurRad="317500" algn="ctr" rotWithShape="0">
              <a:prstClr val="black">
                <a:alpha val="25000"/>
              </a:prstClr>
            </a:outerShdw>
          </a:effectLst>
        </c:spPr>
      </c:pivotFmt>
      <c:pivotFmt>
        <c:idx val="567"/>
        <c:spPr>
          <a:solidFill>
            <a:schemeClr val="accent1"/>
          </a:solidFill>
          <a:ln>
            <a:noFill/>
          </a:ln>
          <a:effectLst>
            <a:outerShdw blurRad="317500" algn="ctr" rotWithShape="0">
              <a:prstClr val="black">
                <a:alpha val="25000"/>
              </a:prstClr>
            </a:outerShdw>
          </a:effectLst>
        </c:spPr>
      </c:pivotFmt>
      <c:pivotFmt>
        <c:idx val="568"/>
        <c:spPr>
          <a:solidFill>
            <a:schemeClr val="accent1"/>
          </a:solidFill>
          <a:ln>
            <a:noFill/>
          </a:ln>
          <a:effectLst>
            <a:outerShdw blurRad="317500" algn="ctr" rotWithShape="0">
              <a:prstClr val="black">
                <a:alpha val="25000"/>
              </a:prstClr>
            </a:outerShdw>
          </a:effectLst>
        </c:spPr>
      </c:pivotFmt>
      <c:pivotFmt>
        <c:idx val="569"/>
        <c:spPr>
          <a:solidFill>
            <a:schemeClr val="accent1"/>
          </a:solidFill>
          <a:ln>
            <a:noFill/>
          </a:ln>
          <a:effectLst>
            <a:outerShdw blurRad="317500" algn="ctr" rotWithShape="0">
              <a:prstClr val="black">
                <a:alpha val="25000"/>
              </a:prstClr>
            </a:outerShdw>
          </a:effectLst>
        </c:spPr>
      </c:pivotFmt>
      <c:pivotFmt>
        <c:idx val="570"/>
        <c:spPr>
          <a:solidFill>
            <a:schemeClr val="accent1"/>
          </a:solidFill>
          <a:ln>
            <a:noFill/>
          </a:ln>
          <a:effectLst>
            <a:outerShdw blurRad="317500" algn="ctr" rotWithShape="0">
              <a:prstClr val="black">
                <a:alpha val="25000"/>
              </a:prstClr>
            </a:outerShdw>
          </a:effectLst>
        </c:spPr>
      </c:pivotFmt>
      <c:pivotFmt>
        <c:idx val="571"/>
        <c:spPr>
          <a:solidFill>
            <a:schemeClr val="accent1"/>
          </a:solidFill>
          <a:ln>
            <a:noFill/>
          </a:ln>
          <a:effectLst>
            <a:outerShdw blurRad="317500" algn="ctr" rotWithShape="0">
              <a:prstClr val="black">
                <a:alpha val="25000"/>
              </a:prstClr>
            </a:outerShdw>
          </a:effectLst>
        </c:spPr>
      </c:pivotFmt>
      <c:pivotFmt>
        <c:idx val="572"/>
        <c:spPr>
          <a:solidFill>
            <a:schemeClr val="accent1"/>
          </a:solidFill>
          <a:ln>
            <a:noFill/>
          </a:ln>
          <a:effectLst>
            <a:outerShdw blurRad="317500" algn="ctr" rotWithShape="0">
              <a:prstClr val="black">
                <a:alpha val="25000"/>
              </a:prstClr>
            </a:outerShdw>
          </a:effectLst>
        </c:spPr>
      </c:pivotFmt>
      <c:pivotFmt>
        <c:idx val="573"/>
        <c:spPr>
          <a:solidFill>
            <a:schemeClr val="accent1"/>
          </a:solidFill>
          <a:ln>
            <a:noFill/>
          </a:ln>
          <a:effectLst>
            <a:outerShdw blurRad="317500" algn="ctr" rotWithShape="0">
              <a:prstClr val="black">
                <a:alpha val="25000"/>
              </a:prstClr>
            </a:outerShdw>
          </a:effectLst>
        </c:spPr>
      </c:pivotFmt>
      <c:pivotFmt>
        <c:idx val="574"/>
        <c:spPr>
          <a:solidFill>
            <a:schemeClr val="accent1"/>
          </a:solidFill>
          <a:ln>
            <a:noFill/>
          </a:ln>
          <a:effectLst>
            <a:outerShdw blurRad="317500" algn="ctr" rotWithShape="0">
              <a:prstClr val="black">
                <a:alpha val="25000"/>
              </a:prstClr>
            </a:outerShdw>
          </a:effectLst>
        </c:spPr>
      </c:pivotFmt>
      <c:pivotFmt>
        <c:idx val="575"/>
        <c:spPr>
          <a:solidFill>
            <a:schemeClr val="accent1"/>
          </a:solidFill>
          <a:ln>
            <a:noFill/>
          </a:ln>
          <a:effectLst>
            <a:outerShdw blurRad="317500" algn="ctr" rotWithShape="0">
              <a:prstClr val="black">
                <a:alpha val="25000"/>
              </a:prstClr>
            </a:outerShdw>
          </a:effectLst>
        </c:spPr>
      </c:pivotFmt>
      <c:pivotFmt>
        <c:idx val="576"/>
        <c:spPr>
          <a:solidFill>
            <a:schemeClr val="accent1"/>
          </a:solidFill>
          <a:ln>
            <a:noFill/>
          </a:ln>
          <a:effectLst>
            <a:outerShdw blurRad="317500" algn="ctr" rotWithShape="0">
              <a:prstClr val="black">
                <a:alpha val="25000"/>
              </a:prstClr>
            </a:outerShdw>
          </a:effectLst>
        </c:spPr>
      </c:pivotFmt>
      <c:pivotFmt>
        <c:idx val="577"/>
        <c:spPr>
          <a:solidFill>
            <a:schemeClr val="accent1"/>
          </a:solidFill>
          <a:ln>
            <a:noFill/>
          </a:ln>
          <a:effectLst>
            <a:outerShdw blurRad="317500" algn="ctr" rotWithShape="0">
              <a:prstClr val="black">
                <a:alpha val="25000"/>
              </a:prstClr>
            </a:outerShdw>
          </a:effectLst>
        </c:spPr>
      </c:pivotFmt>
      <c:pivotFmt>
        <c:idx val="578"/>
        <c:spPr>
          <a:solidFill>
            <a:schemeClr val="accent1"/>
          </a:solidFill>
          <a:ln>
            <a:noFill/>
          </a:ln>
          <a:effectLst>
            <a:outerShdw blurRad="317500" algn="ctr" rotWithShape="0">
              <a:prstClr val="black">
                <a:alpha val="25000"/>
              </a:prstClr>
            </a:outerShdw>
          </a:effectLst>
        </c:spPr>
      </c:pivotFmt>
      <c:pivotFmt>
        <c:idx val="579"/>
        <c:spPr>
          <a:solidFill>
            <a:schemeClr val="accent1"/>
          </a:solidFill>
          <a:ln>
            <a:noFill/>
          </a:ln>
          <a:effectLst>
            <a:outerShdw blurRad="317500" algn="ctr" rotWithShape="0">
              <a:prstClr val="black">
                <a:alpha val="25000"/>
              </a:prstClr>
            </a:outerShdw>
          </a:effectLst>
        </c:spPr>
      </c:pivotFmt>
      <c:pivotFmt>
        <c:idx val="580"/>
        <c:spPr>
          <a:solidFill>
            <a:schemeClr val="accent1"/>
          </a:solidFill>
          <a:ln>
            <a:noFill/>
          </a:ln>
          <a:effectLst>
            <a:outerShdw blurRad="317500" algn="ctr" rotWithShape="0">
              <a:prstClr val="black">
                <a:alpha val="25000"/>
              </a:prstClr>
            </a:outerShdw>
          </a:effectLst>
        </c:spPr>
      </c:pivotFmt>
      <c:pivotFmt>
        <c:idx val="581"/>
        <c:spPr>
          <a:solidFill>
            <a:schemeClr val="accent1"/>
          </a:solidFill>
          <a:ln>
            <a:noFill/>
          </a:ln>
          <a:effectLst>
            <a:outerShdw blurRad="317500" algn="ctr" rotWithShape="0">
              <a:prstClr val="black">
                <a:alpha val="25000"/>
              </a:prstClr>
            </a:outerShdw>
          </a:effectLst>
        </c:spPr>
      </c:pivotFmt>
      <c:pivotFmt>
        <c:idx val="582"/>
        <c:spPr>
          <a:solidFill>
            <a:schemeClr val="accent1"/>
          </a:solidFill>
          <a:ln>
            <a:noFill/>
          </a:ln>
          <a:effectLst>
            <a:outerShdw blurRad="317500" algn="ctr" rotWithShape="0">
              <a:prstClr val="black">
                <a:alpha val="25000"/>
              </a:prstClr>
            </a:outerShdw>
          </a:effectLst>
        </c:spPr>
      </c:pivotFmt>
      <c:pivotFmt>
        <c:idx val="583"/>
        <c:spPr>
          <a:solidFill>
            <a:schemeClr val="accent1"/>
          </a:solidFill>
          <a:ln>
            <a:noFill/>
          </a:ln>
          <a:effectLst>
            <a:outerShdw blurRad="317500" algn="ctr" rotWithShape="0">
              <a:prstClr val="black">
                <a:alpha val="25000"/>
              </a:prstClr>
            </a:outerShdw>
          </a:effectLst>
        </c:spPr>
      </c:pivotFmt>
      <c:pivotFmt>
        <c:idx val="584"/>
        <c:spPr>
          <a:solidFill>
            <a:schemeClr val="accent1"/>
          </a:solidFill>
          <a:ln>
            <a:noFill/>
          </a:ln>
          <a:effectLst>
            <a:outerShdw blurRad="317500" algn="ctr" rotWithShape="0">
              <a:prstClr val="black">
                <a:alpha val="25000"/>
              </a:prstClr>
            </a:outerShdw>
          </a:effectLst>
        </c:spPr>
      </c:pivotFmt>
      <c:pivotFmt>
        <c:idx val="585"/>
        <c:spPr>
          <a:solidFill>
            <a:schemeClr val="accent1"/>
          </a:solidFill>
          <a:ln>
            <a:noFill/>
          </a:ln>
          <a:effectLst>
            <a:outerShdw blurRad="317500" algn="ctr" rotWithShape="0">
              <a:prstClr val="black">
                <a:alpha val="25000"/>
              </a:prstClr>
            </a:outerShdw>
          </a:effectLst>
        </c:spPr>
      </c:pivotFmt>
      <c:pivotFmt>
        <c:idx val="586"/>
        <c:spPr>
          <a:solidFill>
            <a:schemeClr val="accent1"/>
          </a:solidFill>
          <a:ln>
            <a:noFill/>
          </a:ln>
          <a:effectLst>
            <a:outerShdw blurRad="317500" algn="ctr" rotWithShape="0">
              <a:prstClr val="black">
                <a:alpha val="25000"/>
              </a:prstClr>
            </a:outerShdw>
          </a:effectLst>
        </c:spPr>
      </c:pivotFmt>
      <c:pivotFmt>
        <c:idx val="587"/>
        <c:spPr>
          <a:solidFill>
            <a:schemeClr val="accent1"/>
          </a:solidFill>
          <a:ln>
            <a:noFill/>
          </a:ln>
          <a:effectLst>
            <a:outerShdw blurRad="317500" algn="ctr" rotWithShape="0">
              <a:prstClr val="black">
                <a:alpha val="25000"/>
              </a:prstClr>
            </a:outerShdw>
          </a:effectLst>
        </c:spPr>
      </c:pivotFmt>
      <c:pivotFmt>
        <c:idx val="588"/>
        <c:spPr>
          <a:solidFill>
            <a:schemeClr val="accent1"/>
          </a:solidFill>
          <a:ln>
            <a:noFill/>
          </a:ln>
          <a:effectLst>
            <a:outerShdw blurRad="317500" algn="ctr" rotWithShape="0">
              <a:prstClr val="black">
                <a:alpha val="25000"/>
              </a:prstClr>
            </a:outerShdw>
          </a:effectLst>
        </c:spPr>
      </c:pivotFmt>
      <c:pivotFmt>
        <c:idx val="589"/>
        <c:spPr>
          <a:solidFill>
            <a:schemeClr val="accent1"/>
          </a:solidFill>
          <a:ln>
            <a:noFill/>
          </a:ln>
          <a:effectLst>
            <a:outerShdw blurRad="317500" algn="ctr" rotWithShape="0">
              <a:prstClr val="black">
                <a:alpha val="25000"/>
              </a:prstClr>
            </a:outerShdw>
          </a:effectLst>
        </c:spPr>
      </c:pivotFmt>
      <c:pivotFmt>
        <c:idx val="590"/>
        <c:spPr>
          <a:solidFill>
            <a:schemeClr val="accent1"/>
          </a:solidFill>
          <a:ln>
            <a:noFill/>
          </a:ln>
          <a:effectLst>
            <a:outerShdw blurRad="317500" algn="ctr" rotWithShape="0">
              <a:prstClr val="black">
                <a:alpha val="25000"/>
              </a:prstClr>
            </a:outerShdw>
          </a:effectLst>
        </c:spPr>
      </c:pivotFmt>
      <c:pivotFmt>
        <c:idx val="591"/>
        <c:spPr>
          <a:solidFill>
            <a:schemeClr val="accent1"/>
          </a:solidFill>
          <a:ln>
            <a:noFill/>
          </a:ln>
          <a:effectLst>
            <a:outerShdw blurRad="317500" algn="ctr" rotWithShape="0">
              <a:prstClr val="black">
                <a:alpha val="25000"/>
              </a:prstClr>
            </a:outerShdw>
          </a:effectLst>
        </c:spPr>
      </c:pivotFmt>
      <c:pivotFmt>
        <c:idx val="592"/>
        <c:spPr>
          <a:solidFill>
            <a:schemeClr val="accent1"/>
          </a:solidFill>
          <a:ln>
            <a:noFill/>
          </a:ln>
          <a:effectLst>
            <a:outerShdw blurRad="317500" algn="ctr" rotWithShape="0">
              <a:prstClr val="black">
                <a:alpha val="25000"/>
              </a:prstClr>
            </a:outerShdw>
          </a:effectLst>
        </c:spPr>
      </c:pivotFmt>
      <c:pivotFmt>
        <c:idx val="593"/>
        <c:spPr>
          <a:solidFill>
            <a:schemeClr val="accent1"/>
          </a:solidFill>
          <a:ln>
            <a:noFill/>
          </a:ln>
          <a:effectLst>
            <a:outerShdw blurRad="317500" algn="ctr" rotWithShape="0">
              <a:prstClr val="black">
                <a:alpha val="25000"/>
              </a:prstClr>
            </a:outerShdw>
          </a:effectLst>
        </c:spPr>
      </c:pivotFmt>
      <c:pivotFmt>
        <c:idx val="594"/>
        <c:spPr>
          <a:solidFill>
            <a:schemeClr val="accent1"/>
          </a:solidFill>
          <a:ln>
            <a:noFill/>
          </a:ln>
          <a:effectLst>
            <a:outerShdw blurRad="317500" algn="ctr" rotWithShape="0">
              <a:prstClr val="black">
                <a:alpha val="25000"/>
              </a:prstClr>
            </a:outerShdw>
          </a:effectLst>
        </c:spPr>
      </c:pivotFmt>
      <c:pivotFmt>
        <c:idx val="595"/>
        <c:spPr>
          <a:solidFill>
            <a:schemeClr val="accent1"/>
          </a:solidFill>
          <a:ln>
            <a:noFill/>
          </a:ln>
          <a:effectLst>
            <a:outerShdw blurRad="317500" algn="ctr" rotWithShape="0">
              <a:prstClr val="black">
                <a:alpha val="25000"/>
              </a:prstClr>
            </a:outerShdw>
          </a:effectLst>
        </c:spPr>
      </c:pivotFmt>
      <c:pivotFmt>
        <c:idx val="596"/>
        <c:spPr>
          <a:solidFill>
            <a:schemeClr val="accent1"/>
          </a:solidFill>
          <a:ln>
            <a:noFill/>
          </a:ln>
          <a:effectLst>
            <a:outerShdw blurRad="317500" algn="ctr" rotWithShape="0">
              <a:prstClr val="black">
                <a:alpha val="25000"/>
              </a:prstClr>
            </a:outerShdw>
          </a:effectLst>
        </c:spPr>
      </c:pivotFmt>
      <c:pivotFmt>
        <c:idx val="597"/>
        <c:spPr>
          <a:solidFill>
            <a:schemeClr val="accent1"/>
          </a:solidFill>
          <a:ln>
            <a:noFill/>
          </a:ln>
          <a:effectLst>
            <a:outerShdw blurRad="317500" algn="ctr" rotWithShape="0">
              <a:prstClr val="black">
                <a:alpha val="25000"/>
              </a:prstClr>
            </a:outerShdw>
          </a:effectLst>
        </c:spPr>
      </c:pivotFmt>
      <c:pivotFmt>
        <c:idx val="598"/>
        <c:spPr>
          <a:solidFill>
            <a:schemeClr val="accent1"/>
          </a:solidFill>
          <a:ln>
            <a:noFill/>
          </a:ln>
          <a:effectLst>
            <a:outerShdw blurRad="317500" algn="ctr" rotWithShape="0">
              <a:prstClr val="black">
                <a:alpha val="25000"/>
              </a:prstClr>
            </a:outerShdw>
          </a:effectLst>
        </c:spPr>
      </c:pivotFmt>
      <c:pivotFmt>
        <c:idx val="599"/>
        <c:spPr>
          <a:solidFill>
            <a:schemeClr val="accent1"/>
          </a:solidFill>
          <a:ln>
            <a:noFill/>
          </a:ln>
          <a:effectLst>
            <a:outerShdw blurRad="317500" algn="ctr" rotWithShape="0">
              <a:prstClr val="black">
                <a:alpha val="25000"/>
              </a:prstClr>
            </a:outerShdw>
          </a:effectLst>
        </c:spPr>
      </c:pivotFmt>
      <c:pivotFmt>
        <c:idx val="600"/>
        <c:spPr>
          <a:solidFill>
            <a:schemeClr val="accent1"/>
          </a:solidFill>
          <a:ln>
            <a:noFill/>
          </a:ln>
          <a:effectLst>
            <a:outerShdw blurRad="317500" algn="ctr" rotWithShape="0">
              <a:prstClr val="black">
                <a:alpha val="25000"/>
              </a:prstClr>
            </a:outerShdw>
          </a:effectLst>
        </c:spPr>
      </c:pivotFmt>
      <c:pivotFmt>
        <c:idx val="601"/>
        <c:spPr>
          <a:solidFill>
            <a:schemeClr val="accent1"/>
          </a:solidFill>
          <a:ln>
            <a:noFill/>
          </a:ln>
          <a:effectLst>
            <a:outerShdw blurRad="317500" algn="ctr" rotWithShape="0">
              <a:prstClr val="black">
                <a:alpha val="25000"/>
              </a:prstClr>
            </a:outerShdw>
          </a:effectLst>
        </c:spPr>
      </c:pivotFmt>
      <c:pivotFmt>
        <c:idx val="602"/>
        <c:spPr>
          <a:solidFill>
            <a:schemeClr val="accent1"/>
          </a:solidFill>
          <a:ln>
            <a:noFill/>
          </a:ln>
          <a:effectLst>
            <a:outerShdw blurRad="317500" algn="ctr" rotWithShape="0">
              <a:prstClr val="black">
                <a:alpha val="25000"/>
              </a:prstClr>
            </a:outerShdw>
          </a:effectLst>
        </c:spPr>
      </c:pivotFmt>
      <c:pivotFmt>
        <c:idx val="603"/>
        <c:spPr>
          <a:solidFill>
            <a:schemeClr val="accent1"/>
          </a:solidFill>
          <a:ln>
            <a:noFill/>
          </a:ln>
          <a:effectLst>
            <a:outerShdw blurRad="317500" algn="ctr" rotWithShape="0">
              <a:prstClr val="black">
                <a:alpha val="25000"/>
              </a:prstClr>
            </a:outerShdw>
          </a:effectLst>
        </c:spPr>
      </c:pivotFmt>
      <c:pivotFmt>
        <c:idx val="604"/>
        <c:spPr>
          <a:solidFill>
            <a:schemeClr val="accent1"/>
          </a:solidFill>
          <a:ln>
            <a:noFill/>
          </a:ln>
          <a:effectLst>
            <a:outerShdw blurRad="317500" algn="ctr" rotWithShape="0">
              <a:prstClr val="black">
                <a:alpha val="25000"/>
              </a:prstClr>
            </a:outerShdw>
          </a:effectLst>
        </c:spPr>
      </c:pivotFmt>
      <c:pivotFmt>
        <c:idx val="605"/>
        <c:spPr>
          <a:solidFill>
            <a:schemeClr val="accent1"/>
          </a:solidFill>
          <a:ln>
            <a:noFill/>
          </a:ln>
          <a:effectLst>
            <a:outerShdw blurRad="317500" algn="ctr" rotWithShape="0">
              <a:prstClr val="black">
                <a:alpha val="25000"/>
              </a:prstClr>
            </a:outerShdw>
          </a:effectLst>
        </c:spPr>
      </c:pivotFmt>
      <c:pivotFmt>
        <c:idx val="606"/>
        <c:spPr>
          <a:solidFill>
            <a:schemeClr val="accent1"/>
          </a:solidFill>
          <a:ln>
            <a:noFill/>
          </a:ln>
          <a:effectLst>
            <a:outerShdw blurRad="317500" algn="ctr" rotWithShape="0">
              <a:prstClr val="black">
                <a:alpha val="25000"/>
              </a:prstClr>
            </a:outerShdw>
          </a:effectLst>
        </c:spPr>
      </c:pivotFmt>
      <c:pivotFmt>
        <c:idx val="607"/>
        <c:spPr>
          <a:solidFill>
            <a:schemeClr val="accent1"/>
          </a:solidFill>
          <a:ln>
            <a:noFill/>
          </a:ln>
          <a:effectLst>
            <a:outerShdw blurRad="317500" algn="ctr" rotWithShape="0">
              <a:prstClr val="black">
                <a:alpha val="25000"/>
              </a:prstClr>
            </a:outerShdw>
          </a:effectLst>
        </c:spPr>
      </c:pivotFmt>
      <c:pivotFmt>
        <c:idx val="608"/>
        <c:spPr>
          <a:solidFill>
            <a:schemeClr val="accent1"/>
          </a:solidFill>
          <a:ln>
            <a:noFill/>
          </a:ln>
          <a:effectLst>
            <a:outerShdw blurRad="317500" algn="ctr" rotWithShape="0">
              <a:prstClr val="black">
                <a:alpha val="25000"/>
              </a:prstClr>
            </a:outerShdw>
          </a:effectLst>
        </c:spPr>
      </c:pivotFmt>
      <c:pivotFmt>
        <c:idx val="609"/>
        <c:spPr>
          <a:solidFill>
            <a:schemeClr val="accent1"/>
          </a:solidFill>
          <a:ln>
            <a:noFill/>
          </a:ln>
          <a:effectLst>
            <a:outerShdw blurRad="317500" algn="ctr" rotWithShape="0">
              <a:prstClr val="black">
                <a:alpha val="25000"/>
              </a:prstClr>
            </a:outerShdw>
          </a:effectLst>
        </c:spPr>
      </c:pivotFmt>
      <c:pivotFmt>
        <c:idx val="610"/>
        <c:spPr>
          <a:solidFill>
            <a:schemeClr val="accent1"/>
          </a:solidFill>
          <a:ln>
            <a:noFill/>
          </a:ln>
          <a:effectLst>
            <a:outerShdw blurRad="317500" algn="ctr" rotWithShape="0">
              <a:prstClr val="black">
                <a:alpha val="25000"/>
              </a:prstClr>
            </a:outerShdw>
          </a:effectLst>
        </c:spPr>
      </c:pivotFmt>
      <c:pivotFmt>
        <c:idx val="611"/>
        <c:spPr>
          <a:solidFill>
            <a:schemeClr val="accent1"/>
          </a:solidFill>
          <a:ln>
            <a:noFill/>
          </a:ln>
          <a:effectLst>
            <a:outerShdw blurRad="317500" algn="ctr" rotWithShape="0">
              <a:prstClr val="black">
                <a:alpha val="25000"/>
              </a:prstClr>
            </a:outerShdw>
          </a:effectLst>
        </c:spPr>
      </c:pivotFmt>
      <c:pivotFmt>
        <c:idx val="612"/>
        <c:spPr>
          <a:solidFill>
            <a:schemeClr val="accent1"/>
          </a:solidFill>
          <a:ln>
            <a:noFill/>
          </a:ln>
          <a:effectLst>
            <a:outerShdw blurRad="317500" algn="ctr" rotWithShape="0">
              <a:prstClr val="black">
                <a:alpha val="25000"/>
              </a:prstClr>
            </a:outerShdw>
          </a:effectLst>
        </c:spPr>
      </c:pivotFmt>
      <c:pivotFmt>
        <c:idx val="613"/>
        <c:spPr>
          <a:solidFill>
            <a:schemeClr val="accent1"/>
          </a:solidFill>
          <a:ln>
            <a:noFill/>
          </a:ln>
          <a:effectLst>
            <a:outerShdw blurRad="317500" algn="ctr" rotWithShape="0">
              <a:prstClr val="black">
                <a:alpha val="25000"/>
              </a:prstClr>
            </a:outerShdw>
          </a:effectLst>
        </c:spPr>
      </c:pivotFmt>
      <c:pivotFmt>
        <c:idx val="614"/>
        <c:spPr>
          <a:solidFill>
            <a:schemeClr val="accent1"/>
          </a:solidFill>
          <a:ln>
            <a:noFill/>
          </a:ln>
          <a:effectLst>
            <a:outerShdw blurRad="317500" algn="ctr" rotWithShape="0">
              <a:prstClr val="black">
                <a:alpha val="25000"/>
              </a:prstClr>
            </a:outerShdw>
          </a:effectLst>
        </c:spPr>
      </c:pivotFmt>
      <c:pivotFmt>
        <c:idx val="615"/>
        <c:spPr>
          <a:solidFill>
            <a:schemeClr val="accent1"/>
          </a:solidFill>
          <a:ln>
            <a:noFill/>
          </a:ln>
          <a:effectLst>
            <a:outerShdw blurRad="317500" algn="ctr" rotWithShape="0">
              <a:prstClr val="black">
                <a:alpha val="25000"/>
              </a:prstClr>
            </a:outerShdw>
          </a:effectLst>
        </c:spPr>
      </c:pivotFmt>
      <c:pivotFmt>
        <c:idx val="616"/>
        <c:spPr>
          <a:solidFill>
            <a:schemeClr val="accent1"/>
          </a:solidFill>
          <a:ln>
            <a:noFill/>
          </a:ln>
          <a:effectLst>
            <a:outerShdw blurRad="317500" algn="ctr" rotWithShape="0">
              <a:prstClr val="black">
                <a:alpha val="25000"/>
              </a:prstClr>
            </a:outerShdw>
          </a:effectLst>
        </c:spPr>
      </c:pivotFmt>
      <c:pivotFmt>
        <c:idx val="617"/>
        <c:spPr>
          <a:solidFill>
            <a:schemeClr val="accent1"/>
          </a:solidFill>
          <a:ln>
            <a:noFill/>
          </a:ln>
          <a:effectLst>
            <a:outerShdw blurRad="317500" algn="ctr" rotWithShape="0">
              <a:prstClr val="black">
                <a:alpha val="25000"/>
              </a:prstClr>
            </a:outerShdw>
          </a:effectLst>
        </c:spPr>
      </c:pivotFmt>
      <c:pivotFmt>
        <c:idx val="618"/>
        <c:spPr>
          <a:solidFill>
            <a:schemeClr val="accent1"/>
          </a:solidFill>
          <a:ln>
            <a:noFill/>
          </a:ln>
          <a:effectLst>
            <a:outerShdw blurRad="317500" algn="ctr" rotWithShape="0">
              <a:prstClr val="black">
                <a:alpha val="25000"/>
              </a:prstClr>
            </a:outerShdw>
          </a:effectLst>
        </c:spPr>
      </c:pivotFmt>
      <c:pivotFmt>
        <c:idx val="619"/>
        <c:spPr>
          <a:solidFill>
            <a:schemeClr val="accent1"/>
          </a:solidFill>
          <a:ln>
            <a:noFill/>
          </a:ln>
          <a:effectLst>
            <a:outerShdw blurRad="317500" algn="ctr" rotWithShape="0">
              <a:prstClr val="black">
                <a:alpha val="25000"/>
              </a:prstClr>
            </a:outerShdw>
          </a:effectLst>
        </c:spPr>
      </c:pivotFmt>
      <c:pivotFmt>
        <c:idx val="620"/>
        <c:spPr>
          <a:solidFill>
            <a:schemeClr val="accent1"/>
          </a:solidFill>
          <a:ln>
            <a:noFill/>
          </a:ln>
          <a:effectLst>
            <a:outerShdw blurRad="317500" algn="ctr" rotWithShape="0">
              <a:prstClr val="black">
                <a:alpha val="25000"/>
              </a:prstClr>
            </a:outerShdw>
          </a:effectLst>
        </c:spPr>
      </c:pivotFmt>
      <c:pivotFmt>
        <c:idx val="621"/>
        <c:spPr>
          <a:solidFill>
            <a:schemeClr val="accent1"/>
          </a:solidFill>
          <a:ln>
            <a:noFill/>
          </a:ln>
          <a:effectLst>
            <a:outerShdw blurRad="317500" algn="ctr" rotWithShape="0">
              <a:prstClr val="black">
                <a:alpha val="25000"/>
              </a:prstClr>
            </a:outerShdw>
          </a:effectLst>
        </c:spPr>
      </c:pivotFmt>
      <c:pivotFmt>
        <c:idx val="622"/>
        <c:spPr>
          <a:solidFill>
            <a:schemeClr val="accent1"/>
          </a:solidFill>
          <a:ln>
            <a:noFill/>
          </a:ln>
          <a:effectLst>
            <a:outerShdw blurRad="317500" algn="ctr" rotWithShape="0">
              <a:prstClr val="black">
                <a:alpha val="25000"/>
              </a:prstClr>
            </a:outerShdw>
          </a:effectLst>
        </c:spPr>
      </c:pivotFmt>
      <c:pivotFmt>
        <c:idx val="623"/>
        <c:spPr>
          <a:solidFill>
            <a:schemeClr val="accent1"/>
          </a:solidFill>
          <a:ln>
            <a:noFill/>
          </a:ln>
          <a:effectLst>
            <a:outerShdw blurRad="317500" algn="ctr" rotWithShape="0">
              <a:prstClr val="black">
                <a:alpha val="25000"/>
              </a:prstClr>
            </a:outerShdw>
          </a:effectLst>
        </c:spPr>
      </c:pivotFmt>
      <c:pivotFmt>
        <c:idx val="624"/>
        <c:spPr>
          <a:solidFill>
            <a:schemeClr val="accent1"/>
          </a:solidFill>
          <a:ln>
            <a:noFill/>
          </a:ln>
          <a:effectLst>
            <a:outerShdw blurRad="317500" algn="ctr" rotWithShape="0">
              <a:prstClr val="black">
                <a:alpha val="25000"/>
              </a:prstClr>
            </a:outerShdw>
          </a:effectLst>
        </c:spPr>
      </c:pivotFmt>
      <c:pivotFmt>
        <c:idx val="625"/>
        <c:spPr>
          <a:solidFill>
            <a:schemeClr val="accent1"/>
          </a:solidFill>
          <a:ln>
            <a:noFill/>
          </a:ln>
          <a:effectLst>
            <a:outerShdw blurRad="317500" algn="ctr" rotWithShape="0">
              <a:prstClr val="black">
                <a:alpha val="25000"/>
              </a:prstClr>
            </a:outerShdw>
          </a:effectLst>
        </c:spPr>
      </c:pivotFmt>
      <c:pivotFmt>
        <c:idx val="626"/>
        <c:spPr>
          <a:solidFill>
            <a:schemeClr val="accent1"/>
          </a:solidFill>
          <a:ln>
            <a:noFill/>
          </a:ln>
          <a:effectLst>
            <a:outerShdw blurRad="317500" algn="ctr" rotWithShape="0">
              <a:prstClr val="black">
                <a:alpha val="25000"/>
              </a:prstClr>
            </a:outerShdw>
          </a:effectLst>
        </c:spPr>
      </c:pivotFmt>
      <c:pivotFmt>
        <c:idx val="627"/>
        <c:spPr>
          <a:solidFill>
            <a:schemeClr val="accent1"/>
          </a:solidFill>
          <a:ln>
            <a:noFill/>
          </a:ln>
          <a:effectLst>
            <a:outerShdw blurRad="317500" algn="ctr" rotWithShape="0">
              <a:prstClr val="black">
                <a:alpha val="25000"/>
              </a:prstClr>
            </a:outerShdw>
          </a:effectLst>
        </c:spPr>
      </c:pivotFmt>
      <c:pivotFmt>
        <c:idx val="628"/>
        <c:spPr>
          <a:solidFill>
            <a:schemeClr val="accent1"/>
          </a:solidFill>
          <a:ln>
            <a:noFill/>
          </a:ln>
          <a:effectLst>
            <a:outerShdw blurRad="317500" algn="ctr" rotWithShape="0">
              <a:prstClr val="black">
                <a:alpha val="25000"/>
              </a:prstClr>
            </a:outerShdw>
          </a:effectLst>
        </c:spPr>
      </c:pivotFmt>
      <c:pivotFmt>
        <c:idx val="629"/>
        <c:spPr>
          <a:solidFill>
            <a:schemeClr val="accent1"/>
          </a:solidFill>
          <a:ln>
            <a:noFill/>
          </a:ln>
          <a:effectLst>
            <a:outerShdw blurRad="317500" algn="ctr" rotWithShape="0">
              <a:prstClr val="black">
                <a:alpha val="25000"/>
              </a:prstClr>
            </a:outerShdw>
          </a:effectLst>
        </c:spPr>
      </c:pivotFmt>
      <c:pivotFmt>
        <c:idx val="630"/>
        <c:spPr>
          <a:solidFill>
            <a:schemeClr val="accent1"/>
          </a:solidFill>
          <a:ln>
            <a:noFill/>
          </a:ln>
          <a:effectLst>
            <a:outerShdw blurRad="317500" algn="ctr" rotWithShape="0">
              <a:prstClr val="black">
                <a:alpha val="25000"/>
              </a:prstClr>
            </a:outerShdw>
          </a:effectLst>
        </c:spPr>
      </c:pivotFmt>
      <c:pivotFmt>
        <c:idx val="631"/>
        <c:spPr>
          <a:solidFill>
            <a:schemeClr val="accent1"/>
          </a:solidFill>
          <a:ln>
            <a:noFill/>
          </a:ln>
          <a:effectLst>
            <a:outerShdw blurRad="317500" algn="ctr" rotWithShape="0">
              <a:prstClr val="black">
                <a:alpha val="25000"/>
              </a:prstClr>
            </a:outerShdw>
          </a:effectLst>
        </c:spPr>
      </c:pivotFmt>
      <c:pivotFmt>
        <c:idx val="632"/>
        <c:spPr>
          <a:solidFill>
            <a:schemeClr val="accent1"/>
          </a:solidFill>
          <a:ln>
            <a:noFill/>
          </a:ln>
          <a:effectLst>
            <a:outerShdw blurRad="317500" algn="ctr" rotWithShape="0">
              <a:prstClr val="black">
                <a:alpha val="25000"/>
              </a:prstClr>
            </a:outerShdw>
          </a:effectLst>
        </c:spPr>
      </c:pivotFmt>
      <c:pivotFmt>
        <c:idx val="633"/>
        <c:spPr>
          <a:solidFill>
            <a:schemeClr val="accent1"/>
          </a:solidFill>
          <a:ln>
            <a:noFill/>
          </a:ln>
          <a:effectLst>
            <a:outerShdw blurRad="317500" algn="ctr" rotWithShape="0">
              <a:prstClr val="black">
                <a:alpha val="25000"/>
              </a:prstClr>
            </a:outerShdw>
          </a:effectLst>
        </c:spPr>
      </c:pivotFmt>
      <c:pivotFmt>
        <c:idx val="634"/>
        <c:spPr>
          <a:solidFill>
            <a:schemeClr val="accent1"/>
          </a:solidFill>
          <a:ln>
            <a:noFill/>
          </a:ln>
          <a:effectLst>
            <a:outerShdw blurRad="317500" algn="ctr" rotWithShape="0">
              <a:prstClr val="black">
                <a:alpha val="25000"/>
              </a:prstClr>
            </a:outerShdw>
          </a:effectLst>
        </c:spPr>
      </c:pivotFmt>
      <c:pivotFmt>
        <c:idx val="635"/>
        <c:spPr>
          <a:solidFill>
            <a:schemeClr val="accent1"/>
          </a:solidFill>
          <a:ln>
            <a:noFill/>
          </a:ln>
          <a:effectLst>
            <a:outerShdw blurRad="317500" algn="ctr" rotWithShape="0">
              <a:prstClr val="black">
                <a:alpha val="25000"/>
              </a:prstClr>
            </a:outerShdw>
          </a:effectLst>
        </c:spPr>
      </c:pivotFmt>
      <c:pivotFmt>
        <c:idx val="636"/>
        <c:spPr>
          <a:solidFill>
            <a:schemeClr val="accent1"/>
          </a:solidFill>
          <a:ln>
            <a:noFill/>
          </a:ln>
          <a:effectLst>
            <a:outerShdw blurRad="317500" algn="ctr" rotWithShape="0">
              <a:prstClr val="black">
                <a:alpha val="25000"/>
              </a:prstClr>
            </a:outerShdw>
          </a:effectLst>
        </c:spPr>
      </c:pivotFmt>
      <c:pivotFmt>
        <c:idx val="637"/>
        <c:spPr>
          <a:solidFill>
            <a:schemeClr val="accent1"/>
          </a:solidFill>
          <a:ln>
            <a:noFill/>
          </a:ln>
          <a:effectLst>
            <a:outerShdw blurRad="317500" algn="ctr" rotWithShape="0">
              <a:prstClr val="black">
                <a:alpha val="25000"/>
              </a:prstClr>
            </a:outerShdw>
          </a:effectLst>
        </c:spPr>
      </c:pivotFmt>
      <c:pivotFmt>
        <c:idx val="638"/>
        <c:spPr>
          <a:solidFill>
            <a:schemeClr val="accent1"/>
          </a:solidFill>
          <a:ln>
            <a:noFill/>
          </a:ln>
          <a:effectLst>
            <a:outerShdw blurRad="317500" algn="ctr" rotWithShape="0">
              <a:prstClr val="black">
                <a:alpha val="25000"/>
              </a:prstClr>
            </a:outerShdw>
          </a:effectLst>
        </c:spPr>
      </c:pivotFmt>
      <c:pivotFmt>
        <c:idx val="639"/>
        <c:spPr>
          <a:solidFill>
            <a:schemeClr val="accent1"/>
          </a:solidFill>
          <a:ln>
            <a:noFill/>
          </a:ln>
          <a:effectLst>
            <a:outerShdw blurRad="317500" algn="ctr" rotWithShape="0">
              <a:prstClr val="black">
                <a:alpha val="25000"/>
              </a:prstClr>
            </a:outerShdw>
          </a:effectLst>
        </c:spPr>
      </c:pivotFmt>
      <c:pivotFmt>
        <c:idx val="640"/>
        <c:spPr>
          <a:solidFill>
            <a:schemeClr val="accent1"/>
          </a:solidFill>
          <a:ln>
            <a:noFill/>
          </a:ln>
          <a:effectLst>
            <a:outerShdw blurRad="317500" algn="ctr" rotWithShape="0">
              <a:prstClr val="black">
                <a:alpha val="25000"/>
              </a:prstClr>
            </a:outerShdw>
          </a:effectLst>
        </c:spPr>
      </c:pivotFmt>
      <c:pivotFmt>
        <c:idx val="641"/>
        <c:spPr>
          <a:solidFill>
            <a:schemeClr val="accent1"/>
          </a:solidFill>
          <a:ln>
            <a:noFill/>
          </a:ln>
          <a:effectLst>
            <a:outerShdw blurRad="317500" algn="ctr" rotWithShape="0">
              <a:prstClr val="black">
                <a:alpha val="25000"/>
              </a:prstClr>
            </a:outerShdw>
          </a:effectLst>
        </c:spPr>
      </c:pivotFmt>
      <c:pivotFmt>
        <c:idx val="642"/>
        <c:spPr>
          <a:solidFill>
            <a:schemeClr val="accent1"/>
          </a:solidFill>
          <a:ln>
            <a:noFill/>
          </a:ln>
          <a:effectLst>
            <a:outerShdw blurRad="317500" algn="ctr" rotWithShape="0">
              <a:prstClr val="black">
                <a:alpha val="25000"/>
              </a:prstClr>
            </a:outerShdw>
          </a:effectLst>
        </c:spPr>
      </c:pivotFmt>
      <c:pivotFmt>
        <c:idx val="643"/>
        <c:spPr>
          <a:solidFill>
            <a:schemeClr val="accent1"/>
          </a:solidFill>
          <a:ln>
            <a:noFill/>
          </a:ln>
          <a:effectLst>
            <a:outerShdw blurRad="317500" algn="ctr" rotWithShape="0">
              <a:prstClr val="black">
                <a:alpha val="25000"/>
              </a:prstClr>
            </a:outerShdw>
          </a:effectLst>
        </c:spPr>
      </c:pivotFmt>
      <c:pivotFmt>
        <c:idx val="644"/>
        <c:spPr>
          <a:solidFill>
            <a:schemeClr val="accent1"/>
          </a:solidFill>
          <a:ln>
            <a:noFill/>
          </a:ln>
          <a:effectLst>
            <a:outerShdw blurRad="317500" algn="ctr" rotWithShape="0">
              <a:prstClr val="black">
                <a:alpha val="25000"/>
              </a:prstClr>
            </a:outerShdw>
          </a:effectLst>
        </c:spPr>
      </c:pivotFmt>
      <c:pivotFmt>
        <c:idx val="645"/>
        <c:spPr>
          <a:solidFill>
            <a:schemeClr val="accent1"/>
          </a:solidFill>
          <a:ln>
            <a:noFill/>
          </a:ln>
          <a:effectLst>
            <a:outerShdw blurRad="317500" algn="ctr" rotWithShape="0">
              <a:prstClr val="black">
                <a:alpha val="25000"/>
              </a:prstClr>
            </a:outerShdw>
          </a:effectLst>
        </c:spPr>
      </c:pivotFmt>
      <c:pivotFmt>
        <c:idx val="646"/>
        <c:spPr>
          <a:solidFill>
            <a:schemeClr val="accent1"/>
          </a:solidFill>
          <a:ln>
            <a:noFill/>
          </a:ln>
          <a:effectLst>
            <a:outerShdw blurRad="317500" algn="ctr" rotWithShape="0">
              <a:prstClr val="black">
                <a:alpha val="25000"/>
              </a:prstClr>
            </a:outerShdw>
          </a:effectLst>
        </c:spPr>
      </c:pivotFmt>
      <c:pivotFmt>
        <c:idx val="647"/>
        <c:spPr>
          <a:solidFill>
            <a:schemeClr val="accent1"/>
          </a:solidFill>
          <a:ln>
            <a:noFill/>
          </a:ln>
          <a:effectLst>
            <a:outerShdw blurRad="317500" algn="ctr" rotWithShape="0">
              <a:prstClr val="black">
                <a:alpha val="25000"/>
              </a:prstClr>
            </a:outerShdw>
          </a:effectLst>
        </c:spPr>
      </c:pivotFmt>
      <c:pivotFmt>
        <c:idx val="648"/>
        <c:spPr>
          <a:solidFill>
            <a:schemeClr val="accent1"/>
          </a:solidFill>
          <a:ln>
            <a:noFill/>
          </a:ln>
          <a:effectLst>
            <a:outerShdw blurRad="317500" algn="ctr" rotWithShape="0">
              <a:prstClr val="black">
                <a:alpha val="25000"/>
              </a:prstClr>
            </a:outerShdw>
          </a:effectLst>
        </c:spPr>
      </c:pivotFmt>
      <c:pivotFmt>
        <c:idx val="649"/>
        <c:spPr>
          <a:solidFill>
            <a:schemeClr val="accent1"/>
          </a:solidFill>
          <a:ln>
            <a:noFill/>
          </a:ln>
          <a:effectLst>
            <a:outerShdw blurRad="317500" algn="ctr" rotWithShape="0">
              <a:prstClr val="black">
                <a:alpha val="25000"/>
              </a:prstClr>
            </a:outerShdw>
          </a:effectLst>
        </c:spPr>
      </c:pivotFmt>
      <c:pivotFmt>
        <c:idx val="650"/>
        <c:spPr>
          <a:solidFill>
            <a:schemeClr val="accent1"/>
          </a:solidFill>
          <a:ln>
            <a:noFill/>
          </a:ln>
          <a:effectLst>
            <a:outerShdw blurRad="317500" algn="ctr" rotWithShape="0">
              <a:prstClr val="black">
                <a:alpha val="25000"/>
              </a:prstClr>
            </a:outerShdw>
          </a:effectLst>
        </c:spPr>
      </c:pivotFmt>
      <c:pivotFmt>
        <c:idx val="651"/>
        <c:spPr>
          <a:solidFill>
            <a:schemeClr val="accent1"/>
          </a:solidFill>
          <a:ln>
            <a:noFill/>
          </a:ln>
          <a:effectLst>
            <a:outerShdw blurRad="317500" algn="ctr" rotWithShape="0">
              <a:prstClr val="black">
                <a:alpha val="25000"/>
              </a:prstClr>
            </a:outerShdw>
          </a:effectLst>
        </c:spPr>
      </c:pivotFmt>
      <c:pivotFmt>
        <c:idx val="652"/>
        <c:spPr>
          <a:solidFill>
            <a:schemeClr val="accent1"/>
          </a:solidFill>
          <a:ln>
            <a:noFill/>
          </a:ln>
          <a:effectLst>
            <a:outerShdw blurRad="317500" algn="ctr" rotWithShape="0">
              <a:prstClr val="black">
                <a:alpha val="25000"/>
              </a:prstClr>
            </a:outerShdw>
          </a:effectLst>
        </c:spPr>
      </c:pivotFmt>
      <c:pivotFmt>
        <c:idx val="653"/>
        <c:spPr>
          <a:solidFill>
            <a:schemeClr val="accent1"/>
          </a:solidFill>
          <a:ln>
            <a:noFill/>
          </a:ln>
          <a:effectLst>
            <a:outerShdw blurRad="317500" algn="ctr" rotWithShape="0">
              <a:prstClr val="black">
                <a:alpha val="25000"/>
              </a:prstClr>
            </a:outerShdw>
          </a:effectLst>
        </c:spPr>
      </c:pivotFmt>
      <c:pivotFmt>
        <c:idx val="654"/>
        <c:spPr>
          <a:solidFill>
            <a:schemeClr val="accent1"/>
          </a:solidFill>
          <a:ln>
            <a:noFill/>
          </a:ln>
          <a:effectLst>
            <a:outerShdw blurRad="317500" algn="ctr" rotWithShape="0">
              <a:prstClr val="black">
                <a:alpha val="25000"/>
              </a:prstClr>
            </a:outerShdw>
          </a:effectLst>
        </c:spPr>
      </c:pivotFmt>
      <c:pivotFmt>
        <c:idx val="655"/>
        <c:spPr>
          <a:solidFill>
            <a:schemeClr val="accent1"/>
          </a:solidFill>
          <a:ln>
            <a:noFill/>
          </a:ln>
          <a:effectLst>
            <a:outerShdw blurRad="317500" algn="ctr" rotWithShape="0">
              <a:prstClr val="black">
                <a:alpha val="25000"/>
              </a:prstClr>
            </a:outerShdw>
          </a:effectLst>
        </c:spPr>
      </c:pivotFmt>
      <c:pivotFmt>
        <c:idx val="656"/>
        <c:spPr>
          <a:solidFill>
            <a:schemeClr val="accent1"/>
          </a:solidFill>
          <a:ln>
            <a:noFill/>
          </a:ln>
          <a:effectLst>
            <a:outerShdw blurRad="317500" algn="ctr" rotWithShape="0">
              <a:prstClr val="black">
                <a:alpha val="25000"/>
              </a:prstClr>
            </a:outerShdw>
          </a:effectLst>
        </c:spPr>
      </c:pivotFmt>
      <c:pivotFmt>
        <c:idx val="657"/>
        <c:spPr>
          <a:solidFill>
            <a:schemeClr val="accent1"/>
          </a:solidFill>
          <a:ln>
            <a:noFill/>
          </a:ln>
          <a:effectLst>
            <a:outerShdw blurRad="317500" algn="ctr" rotWithShape="0">
              <a:prstClr val="black">
                <a:alpha val="25000"/>
              </a:prstClr>
            </a:outerShdw>
          </a:effectLst>
        </c:spPr>
      </c:pivotFmt>
      <c:pivotFmt>
        <c:idx val="658"/>
        <c:spPr>
          <a:solidFill>
            <a:schemeClr val="accent1"/>
          </a:solidFill>
          <a:ln>
            <a:noFill/>
          </a:ln>
          <a:effectLst>
            <a:outerShdw blurRad="317500" algn="ctr" rotWithShape="0">
              <a:prstClr val="black">
                <a:alpha val="25000"/>
              </a:prstClr>
            </a:outerShdw>
          </a:effectLst>
        </c:spPr>
      </c:pivotFmt>
      <c:pivotFmt>
        <c:idx val="659"/>
        <c:spPr>
          <a:solidFill>
            <a:schemeClr val="accent1"/>
          </a:solidFill>
          <a:ln>
            <a:noFill/>
          </a:ln>
          <a:effectLst>
            <a:outerShdw blurRad="317500" algn="ctr" rotWithShape="0">
              <a:prstClr val="black">
                <a:alpha val="25000"/>
              </a:prstClr>
            </a:outerShdw>
          </a:effectLst>
        </c:spPr>
      </c:pivotFmt>
      <c:pivotFmt>
        <c:idx val="660"/>
        <c:spPr>
          <a:solidFill>
            <a:schemeClr val="accent1"/>
          </a:solidFill>
          <a:ln>
            <a:noFill/>
          </a:ln>
          <a:effectLst>
            <a:outerShdw blurRad="317500" algn="ctr" rotWithShape="0">
              <a:prstClr val="black">
                <a:alpha val="25000"/>
              </a:prstClr>
            </a:outerShdw>
          </a:effectLst>
        </c:spPr>
      </c:pivotFmt>
      <c:pivotFmt>
        <c:idx val="661"/>
        <c:spPr>
          <a:solidFill>
            <a:schemeClr val="accent1"/>
          </a:solidFill>
          <a:ln>
            <a:noFill/>
          </a:ln>
          <a:effectLst>
            <a:outerShdw blurRad="317500" algn="ctr" rotWithShape="0">
              <a:prstClr val="black">
                <a:alpha val="25000"/>
              </a:prstClr>
            </a:outerShdw>
          </a:effectLst>
        </c:spPr>
      </c:pivotFmt>
      <c:pivotFmt>
        <c:idx val="662"/>
        <c:spPr>
          <a:solidFill>
            <a:schemeClr val="accent1"/>
          </a:solidFill>
          <a:ln>
            <a:noFill/>
          </a:ln>
          <a:effectLst>
            <a:outerShdw blurRad="317500" algn="ctr" rotWithShape="0">
              <a:prstClr val="black">
                <a:alpha val="25000"/>
              </a:prstClr>
            </a:outerShdw>
          </a:effectLst>
        </c:spPr>
      </c:pivotFmt>
      <c:pivotFmt>
        <c:idx val="663"/>
        <c:spPr>
          <a:solidFill>
            <a:schemeClr val="accent1"/>
          </a:solidFill>
          <a:ln>
            <a:noFill/>
          </a:ln>
          <a:effectLst>
            <a:outerShdw blurRad="317500" algn="ctr" rotWithShape="0">
              <a:prstClr val="black">
                <a:alpha val="25000"/>
              </a:prstClr>
            </a:outerShdw>
          </a:effectLst>
        </c:spPr>
      </c:pivotFmt>
      <c:pivotFmt>
        <c:idx val="664"/>
        <c:spPr>
          <a:solidFill>
            <a:schemeClr val="accent1"/>
          </a:solidFill>
          <a:ln>
            <a:noFill/>
          </a:ln>
          <a:effectLst>
            <a:outerShdw blurRad="317500" algn="ctr" rotWithShape="0">
              <a:prstClr val="black">
                <a:alpha val="25000"/>
              </a:prstClr>
            </a:outerShdw>
          </a:effectLst>
        </c:spPr>
      </c:pivotFmt>
      <c:pivotFmt>
        <c:idx val="665"/>
        <c:spPr>
          <a:solidFill>
            <a:schemeClr val="accent1"/>
          </a:solidFill>
          <a:ln>
            <a:noFill/>
          </a:ln>
          <a:effectLst>
            <a:outerShdw blurRad="317500" algn="ctr" rotWithShape="0">
              <a:prstClr val="black">
                <a:alpha val="25000"/>
              </a:prstClr>
            </a:outerShdw>
          </a:effectLst>
        </c:spPr>
      </c:pivotFmt>
      <c:pivotFmt>
        <c:idx val="666"/>
        <c:spPr>
          <a:solidFill>
            <a:schemeClr val="accent1"/>
          </a:solidFill>
          <a:ln>
            <a:noFill/>
          </a:ln>
          <a:effectLst>
            <a:outerShdw blurRad="317500" algn="ctr" rotWithShape="0">
              <a:prstClr val="black">
                <a:alpha val="25000"/>
              </a:prstClr>
            </a:outerShdw>
          </a:effectLst>
        </c:spPr>
      </c:pivotFmt>
      <c:pivotFmt>
        <c:idx val="667"/>
        <c:spPr>
          <a:solidFill>
            <a:schemeClr val="accent1"/>
          </a:solidFill>
          <a:ln>
            <a:noFill/>
          </a:ln>
          <a:effectLst>
            <a:outerShdw blurRad="317500" algn="ctr" rotWithShape="0">
              <a:prstClr val="black">
                <a:alpha val="25000"/>
              </a:prstClr>
            </a:outerShdw>
          </a:effectLst>
        </c:spPr>
      </c:pivotFmt>
      <c:pivotFmt>
        <c:idx val="668"/>
        <c:spPr>
          <a:solidFill>
            <a:schemeClr val="accent1"/>
          </a:solidFill>
          <a:ln>
            <a:noFill/>
          </a:ln>
          <a:effectLst>
            <a:outerShdw blurRad="317500" algn="ctr" rotWithShape="0">
              <a:prstClr val="black">
                <a:alpha val="25000"/>
              </a:prstClr>
            </a:outerShdw>
          </a:effectLst>
        </c:spPr>
      </c:pivotFmt>
      <c:pivotFmt>
        <c:idx val="669"/>
        <c:spPr>
          <a:solidFill>
            <a:schemeClr val="accent1"/>
          </a:solidFill>
          <a:ln>
            <a:noFill/>
          </a:ln>
          <a:effectLst>
            <a:outerShdw blurRad="317500" algn="ctr" rotWithShape="0">
              <a:prstClr val="black">
                <a:alpha val="25000"/>
              </a:prstClr>
            </a:outerShdw>
          </a:effectLst>
        </c:spPr>
      </c:pivotFmt>
      <c:pivotFmt>
        <c:idx val="670"/>
        <c:spPr>
          <a:solidFill>
            <a:schemeClr val="accent1"/>
          </a:solidFill>
          <a:ln>
            <a:noFill/>
          </a:ln>
          <a:effectLst>
            <a:outerShdw blurRad="317500" algn="ctr" rotWithShape="0">
              <a:prstClr val="black">
                <a:alpha val="25000"/>
              </a:prstClr>
            </a:outerShdw>
          </a:effectLst>
        </c:spPr>
      </c:pivotFmt>
      <c:pivotFmt>
        <c:idx val="671"/>
        <c:spPr>
          <a:solidFill>
            <a:schemeClr val="accent1"/>
          </a:solidFill>
          <a:ln>
            <a:noFill/>
          </a:ln>
          <a:effectLst>
            <a:outerShdw blurRad="317500" algn="ctr" rotWithShape="0">
              <a:prstClr val="black">
                <a:alpha val="25000"/>
              </a:prstClr>
            </a:outerShdw>
          </a:effectLst>
        </c:spPr>
      </c:pivotFmt>
      <c:pivotFmt>
        <c:idx val="672"/>
        <c:spPr>
          <a:solidFill>
            <a:schemeClr val="accent1"/>
          </a:solidFill>
          <a:ln>
            <a:noFill/>
          </a:ln>
          <a:effectLst>
            <a:outerShdw blurRad="317500" algn="ctr" rotWithShape="0">
              <a:prstClr val="black">
                <a:alpha val="25000"/>
              </a:prstClr>
            </a:outerShdw>
          </a:effectLst>
        </c:spPr>
      </c:pivotFmt>
      <c:pivotFmt>
        <c:idx val="673"/>
        <c:spPr>
          <a:solidFill>
            <a:schemeClr val="accent1"/>
          </a:solidFill>
          <a:ln>
            <a:noFill/>
          </a:ln>
          <a:effectLst>
            <a:outerShdw blurRad="317500" algn="ctr" rotWithShape="0">
              <a:prstClr val="black">
                <a:alpha val="25000"/>
              </a:prstClr>
            </a:outerShdw>
          </a:effectLst>
        </c:spPr>
      </c:pivotFmt>
      <c:pivotFmt>
        <c:idx val="674"/>
        <c:spPr>
          <a:solidFill>
            <a:schemeClr val="accent1"/>
          </a:solidFill>
          <a:ln>
            <a:noFill/>
          </a:ln>
          <a:effectLst>
            <a:outerShdw blurRad="317500" algn="ctr" rotWithShape="0">
              <a:prstClr val="black">
                <a:alpha val="25000"/>
              </a:prstClr>
            </a:outerShdw>
          </a:effectLst>
        </c:spPr>
      </c:pivotFmt>
      <c:pivotFmt>
        <c:idx val="675"/>
        <c:spPr>
          <a:solidFill>
            <a:schemeClr val="accent1"/>
          </a:solidFill>
          <a:ln>
            <a:noFill/>
          </a:ln>
          <a:effectLst>
            <a:outerShdw blurRad="317500" algn="ctr" rotWithShape="0">
              <a:prstClr val="black">
                <a:alpha val="25000"/>
              </a:prstClr>
            </a:outerShdw>
          </a:effectLst>
        </c:spPr>
      </c:pivotFmt>
      <c:pivotFmt>
        <c:idx val="676"/>
        <c:spPr>
          <a:solidFill>
            <a:schemeClr val="accent1"/>
          </a:solidFill>
          <a:ln>
            <a:noFill/>
          </a:ln>
          <a:effectLst>
            <a:outerShdw blurRad="317500" algn="ctr" rotWithShape="0">
              <a:prstClr val="black">
                <a:alpha val="25000"/>
              </a:prstClr>
            </a:outerShdw>
          </a:effectLst>
        </c:spPr>
      </c:pivotFmt>
      <c:pivotFmt>
        <c:idx val="677"/>
        <c:spPr>
          <a:solidFill>
            <a:schemeClr val="accent1"/>
          </a:solidFill>
          <a:ln>
            <a:noFill/>
          </a:ln>
          <a:effectLst>
            <a:outerShdw blurRad="317500" algn="ctr" rotWithShape="0">
              <a:prstClr val="black">
                <a:alpha val="25000"/>
              </a:prstClr>
            </a:outerShdw>
          </a:effectLst>
        </c:spPr>
      </c:pivotFmt>
      <c:pivotFmt>
        <c:idx val="678"/>
        <c:spPr>
          <a:solidFill>
            <a:schemeClr val="accent1"/>
          </a:solidFill>
          <a:ln>
            <a:noFill/>
          </a:ln>
          <a:effectLst>
            <a:outerShdw blurRad="317500" algn="ctr" rotWithShape="0">
              <a:prstClr val="black">
                <a:alpha val="25000"/>
              </a:prstClr>
            </a:outerShdw>
          </a:effectLst>
        </c:spPr>
      </c:pivotFmt>
      <c:pivotFmt>
        <c:idx val="679"/>
        <c:spPr>
          <a:solidFill>
            <a:schemeClr val="accent1"/>
          </a:solidFill>
          <a:ln>
            <a:noFill/>
          </a:ln>
          <a:effectLst>
            <a:outerShdw blurRad="317500" algn="ctr" rotWithShape="0">
              <a:prstClr val="black">
                <a:alpha val="25000"/>
              </a:prstClr>
            </a:outerShdw>
          </a:effectLst>
        </c:spPr>
      </c:pivotFmt>
      <c:pivotFmt>
        <c:idx val="680"/>
        <c:spPr>
          <a:solidFill>
            <a:schemeClr val="accent1"/>
          </a:solidFill>
          <a:ln>
            <a:noFill/>
          </a:ln>
          <a:effectLst>
            <a:outerShdw blurRad="317500" algn="ctr" rotWithShape="0">
              <a:prstClr val="black">
                <a:alpha val="25000"/>
              </a:prstClr>
            </a:outerShdw>
          </a:effectLst>
        </c:spPr>
      </c:pivotFmt>
      <c:pivotFmt>
        <c:idx val="681"/>
        <c:spPr>
          <a:solidFill>
            <a:schemeClr val="accent1"/>
          </a:solidFill>
          <a:ln>
            <a:noFill/>
          </a:ln>
          <a:effectLst>
            <a:outerShdw blurRad="317500" algn="ctr" rotWithShape="0">
              <a:prstClr val="black">
                <a:alpha val="25000"/>
              </a:prstClr>
            </a:outerShdw>
          </a:effectLst>
        </c:spPr>
      </c:pivotFmt>
      <c:pivotFmt>
        <c:idx val="682"/>
        <c:spPr>
          <a:solidFill>
            <a:schemeClr val="accent1"/>
          </a:solidFill>
          <a:ln>
            <a:noFill/>
          </a:ln>
          <a:effectLst>
            <a:outerShdw blurRad="317500" algn="ctr" rotWithShape="0">
              <a:prstClr val="black">
                <a:alpha val="25000"/>
              </a:prstClr>
            </a:outerShdw>
          </a:effectLst>
        </c:spPr>
      </c:pivotFmt>
      <c:pivotFmt>
        <c:idx val="683"/>
        <c:spPr>
          <a:solidFill>
            <a:schemeClr val="accent1"/>
          </a:solidFill>
          <a:ln>
            <a:noFill/>
          </a:ln>
          <a:effectLst>
            <a:outerShdw blurRad="317500" algn="ctr" rotWithShape="0">
              <a:prstClr val="black">
                <a:alpha val="25000"/>
              </a:prstClr>
            </a:outerShdw>
          </a:effectLst>
        </c:spPr>
      </c:pivotFmt>
      <c:pivotFmt>
        <c:idx val="684"/>
        <c:spPr>
          <a:solidFill>
            <a:schemeClr val="accent1"/>
          </a:solidFill>
          <a:ln>
            <a:noFill/>
          </a:ln>
          <a:effectLst>
            <a:outerShdw blurRad="317500" algn="ctr" rotWithShape="0">
              <a:prstClr val="black">
                <a:alpha val="25000"/>
              </a:prstClr>
            </a:outerShdw>
          </a:effectLst>
        </c:spPr>
      </c:pivotFmt>
      <c:pivotFmt>
        <c:idx val="685"/>
        <c:spPr>
          <a:solidFill>
            <a:schemeClr val="accent1"/>
          </a:solidFill>
          <a:ln>
            <a:noFill/>
          </a:ln>
          <a:effectLst>
            <a:outerShdw blurRad="317500" algn="ctr" rotWithShape="0">
              <a:prstClr val="black">
                <a:alpha val="25000"/>
              </a:prstClr>
            </a:outerShdw>
          </a:effectLst>
        </c:spPr>
      </c:pivotFmt>
      <c:pivotFmt>
        <c:idx val="686"/>
        <c:spPr>
          <a:solidFill>
            <a:schemeClr val="accent1"/>
          </a:solidFill>
          <a:ln>
            <a:noFill/>
          </a:ln>
          <a:effectLst>
            <a:outerShdw blurRad="317500" algn="ctr" rotWithShape="0">
              <a:prstClr val="black">
                <a:alpha val="25000"/>
              </a:prstClr>
            </a:outerShdw>
          </a:effectLst>
        </c:spPr>
      </c:pivotFmt>
      <c:pivotFmt>
        <c:idx val="687"/>
        <c:spPr>
          <a:solidFill>
            <a:schemeClr val="accent1"/>
          </a:solidFill>
          <a:ln>
            <a:noFill/>
          </a:ln>
          <a:effectLst>
            <a:outerShdw blurRad="317500" algn="ctr" rotWithShape="0">
              <a:prstClr val="black">
                <a:alpha val="25000"/>
              </a:prstClr>
            </a:outerShdw>
          </a:effectLst>
        </c:spPr>
      </c:pivotFmt>
      <c:pivotFmt>
        <c:idx val="688"/>
        <c:spPr>
          <a:solidFill>
            <a:schemeClr val="accent1"/>
          </a:solidFill>
          <a:ln>
            <a:noFill/>
          </a:ln>
          <a:effectLst>
            <a:outerShdw blurRad="317500" algn="ctr" rotWithShape="0">
              <a:prstClr val="black">
                <a:alpha val="25000"/>
              </a:prstClr>
            </a:outerShdw>
          </a:effectLst>
        </c:spPr>
      </c:pivotFmt>
      <c:pivotFmt>
        <c:idx val="689"/>
        <c:spPr>
          <a:solidFill>
            <a:schemeClr val="accent1"/>
          </a:solidFill>
          <a:ln>
            <a:noFill/>
          </a:ln>
          <a:effectLst>
            <a:outerShdw blurRad="317500" algn="ctr" rotWithShape="0">
              <a:prstClr val="black">
                <a:alpha val="25000"/>
              </a:prstClr>
            </a:outerShdw>
          </a:effectLst>
        </c:spPr>
      </c:pivotFmt>
      <c:pivotFmt>
        <c:idx val="690"/>
        <c:spPr>
          <a:solidFill>
            <a:schemeClr val="accent1"/>
          </a:solidFill>
          <a:ln>
            <a:noFill/>
          </a:ln>
          <a:effectLst>
            <a:outerShdw blurRad="317500" algn="ctr" rotWithShape="0">
              <a:prstClr val="black">
                <a:alpha val="25000"/>
              </a:prstClr>
            </a:outerShdw>
          </a:effectLst>
        </c:spPr>
      </c:pivotFmt>
      <c:pivotFmt>
        <c:idx val="691"/>
        <c:spPr>
          <a:solidFill>
            <a:schemeClr val="accent1"/>
          </a:solidFill>
          <a:ln>
            <a:noFill/>
          </a:ln>
          <a:effectLst>
            <a:outerShdw blurRad="317500" algn="ctr" rotWithShape="0">
              <a:prstClr val="black">
                <a:alpha val="25000"/>
              </a:prstClr>
            </a:outerShdw>
          </a:effectLst>
        </c:spPr>
      </c:pivotFmt>
      <c:pivotFmt>
        <c:idx val="692"/>
        <c:spPr>
          <a:solidFill>
            <a:schemeClr val="accent1"/>
          </a:solidFill>
          <a:ln>
            <a:noFill/>
          </a:ln>
          <a:effectLst>
            <a:outerShdw blurRad="317500" algn="ctr" rotWithShape="0">
              <a:prstClr val="black">
                <a:alpha val="25000"/>
              </a:prstClr>
            </a:outerShdw>
          </a:effectLst>
        </c:spPr>
      </c:pivotFmt>
      <c:pivotFmt>
        <c:idx val="693"/>
        <c:spPr>
          <a:solidFill>
            <a:schemeClr val="accent1"/>
          </a:solidFill>
          <a:ln>
            <a:noFill/>
          </a:ln>
          <a:effectLst>
            <a:outerShdw blurRad="317500" algn="ctr" rotWithShape="0">
              <a:prstClr val="black">
                <a:alpha val="25000"/>
              </a:prstClr>
            </a:outerShdw>
          </a:effectLst>
        </c:spPr>
      </c:pivotFmt>
      <c:pivotFmt>
        <c:idx val="694"/>
        <c:spPr>
          <a:solidFill>
            <a:schemeClr val="accent1"/>
          </a:solidFill>
          <a:ln>
            <a:noFill/>
          </a:ln>
          <a:effectLst>
            <a:outerShdw blurRad="317500" algn="ctr" rotWithShape="0">
              <a:prstClr val="black">
                <a:alpha val="25000"/>
              </a:prstClr>
            </a:outerShdw>
          </a:effectLst>
        </c:spPr>
      </c:pivotFmt>
      <c:pivotFmt>
        <c:idx val="695"/>
        <c:spPr>
          <a:solidFill>
            <a:schemeClr val="accent1"/>
          </a:solidFill>
          <a:ln>
            <a:noFill/>
          </a:ln>
          <a:effectLst>
            <a:outerShdw blurRad="317500" algn="ctr" rotWithShape="0">
              <a:prstClr val="black">
                <a:alpha val="25000"/>
              </a:prstClr>
            </a:outerShdw>
          </a:effectLst>
        </c:spPr>
      </c:pivotFmt>
      <c:pivotFmt>
        <c:idx val="696"/>
        <c:spPr>
          <a:solidFill>
            <a:schemeClr val="accent1"/>
          </a:solidFill>
          <a:ln>
            <a:noFill/>
          </a:ln>
          <a:effectLst>
            <a:outerShdw blurRad="317500" algn="ctr" rotWithShape="0">
              <a:prstClr val="black">
                <a:alpha val="25000"/>
              </a:prstClr>
            </a:outerShdw>
          </a:effectLst>
        </c:spPr>
      </c:pivotFmt>
      <c:pivotFmt>
        <c:idx val="697"/>
        <c:spPr>
          <a:solidFill>
            <a:schemeClr val="accent1"/>
          </a:solidFill>
          <a:ln>
            <a:noFill/>
          </a:ln>
          <a:effectLst>
            <a:outerShdw blurRad="317500" algn="ctr" rotWithShape="0">
              <a:prstClr val="black">
                <a:alpha val="25000"/>
              </a:prstClr>
            </a:outerShdw>
          </a:effectLst>
        </c:spPr>
      </c:pivotFmt>
      <c:pivotFmt>
        <c:idx val="698"/>
        <c:spPr>
          <a:solidFill>
            <a:schemeClr val="accent1"/>
          </a:solidFill>
          <a:ln>
            <a:noFill/>
          </a:ln>
          <a:effectLst>
            <a:outerShdw blurRad="317500" algn="ctr" rotWithShape="0">
              <a:prstClr val="black">
                <a:alpha val="25000"/>
              </a:prstClr>
            </a:outerShdw>
          </a:effectLst>
        </c:spPr>
      </c:pivotFmt>
      <c:pivotFmt>
        <c:idx val="699"/>
        <c:spPr>
          <a:solidFill>
            <a:schemeClr val="accent1"/>
          </a:solidFill>
          <a:ln>
            <a:noFill/>
          </a:ln>
          <a:effectLst>
            <a:outerShdw blurRad="317500" algn="ctr" rotWithShape="0">
              <a:prstClr val="black">
                <a:alpha val="25000"/>
              </a:prstClr>
            </a:outerShdw>
          </a:effectLst>
        </c:spPr>
      </c:pivotFmt>
      <c:pivotFmt>
        <c:idx val="700"/>
        <c:spPr>
          <a:solidFill>
            <a:schemeClr val="accent1"/>
          </a:solidFill>
          <a:ln>
            <a:noFill/>
          </a:ln>
          <a:effectLst>
            <a:outerShdw blurRad="317500" algn="ctr" rotWithShape="0">
              <a:prstClr val="black">
                <a:alpha val="25000"/>
              </a:prstClr>
            </a:outerShdw>
          </a:effectLst>
        </c:spPr>
      </c:pivotFmt>
      <c:pivotFmt>
        <c:idx val="701"/>
        <c:spPr>
          <a:solidFill>
            <a:schemeClr val="accent1"/>
          </a:solidFill>
          <a:ln>
            <a:noFill/>
          </a:ln>
          <a:effectLst>
            <a:outerShdw blurRad="317500" algn="ctr" rotWithShape="0">
              <a:prstClr val="black">
                <a:alpha val="25000"/>
              </a:prstClr>
            </a:outerShdw>
          </a:effectLst>
        </c:spPr>
      </c:pivotFmt>
      <c:pivotFmt>
        <c:idx val="702"/>
        <c:spPr>
          <a:solidFill>
            <a:schemeClr val="accent1"/>
          </a:solidFill>
          <a:ln>
            <a:noFill/>
          </a:ln>
          <a:effectLst>
            <a:outerShdw blurRad="317500" algn="ctr" rotWithShape="0">
              <a:prstClr val="black">
                <a:alpha val="25000"/>
              </a:prstClr>
            </a:outerShdw>
          </a:effectLst>
        </c:spPr>
      </c:pivotFmt>
      <c:pivotFmt>
        <c:idx val="703"/>
        <c:spPr>
          <a:solidFill>
            <a:schemeClr val="accent1"/>
          </a:solidFill>
          <a:ln>
            <a:noFill/>
          </a:ln>
          <a:effectLst>
            <a:outerShdw blurRad="317500" algn="ctr" rotWithShape="0">
              <a:prstClr val="black">
                <a:alpha val="25000"/>
              </a:prstClr>
            </a:outerShdw>
          </a:effectLst>
        </c:spPr>
      </c:pivotFmt>
      <c:pivotFmt>
        <c:idx val="704"/>
        <c:spPr>
          <a:solidFill>
            <a:schemeClr val="accent1"/>
          </a:solidFill>
          <a:ln>
            <a:noFill/>
          </a:ln>
          <a:effectLst>
            <a:outerShdw blurRad="317500" algn="ctr" rotWithShape="0">
              <a:prstClr val="black">
                <a:alpha val="25000"/>
              </a:prstClr>
            </a:outerShdw>
          </a:effectLst>
        </c:spPr>
      </c:pivotFmt>
      <c:pivotFmt>
        <c:idx val="705"/>
        <c:spPr>
          <a:solidFill>
            <a:schemeClr val="accent1"/>
          </a:solidFill>
          <a:ln>
            <a:noFill/>
          </a:ln>
          <a:effectLst>
            <a:outerShdw blurRad="317500" algn="ctr" rotWithShape="0">
              <a:prstClr val="black">
                <a:alpha val="25000"/>
              </a:prstClr>
            </a:outerShdw>
          </a:effectLst>
        </c:spPr>
      </c:pivotFmt>
      <c:pivotFmt>
        <c:idx val="706"/>
        <c:spPr>
          <a:solidFill>
            <a:schemeClr val="accent1"/>
          </a:solidFill>
          <a:ln>
            <a:noFill/>
          </a:ln>
          <a:effectLst>
            <a:outerShdw blurRad="317500" algn="ctr" rotWithShape="0">
              <a:prstClr val="black">
                <a:alpha val="25000"/>
              </a:prstClr>
            </a:outerShdw>
          </a:effectLst>
        </c:spPr>
      </c:pivotFmt>
      <c:pivotFmt>
        <c:idx val="707"/>
        <c:spPr>
          <a:solidFill>
            <a:schemeClr val="accent1"/>
          </a:solidFill>
          <a:ln>
            <a:noFill/>
          </a:ln>
          <a:effectLst>
            <a:outerShdw blurRad="317500" algn="ctr" rotWithShape="0">
              <a:prstClr val="black">
                <a:alpha val="25000"/>
              </a:prstClr>
            </a:outerShdw>
          </a:effectLst>
        </c:spPr>
      </c:pivotFmt>
      <c:pivotFmt>
        <c:idx val="708"/>
        <c:spPr>
          <a:solidFill>
            <a:schemeClr val="accent1"/>
          </a:solidFill>
          <a:ln>
            <a:noFill/>
          </a:ln>
          <a:effectLst>
            <a:outerShdw blurRad="317500" algn="ctr" rotWithShape="0">
              <a:prstClr val="black">
                <a:alpha val="25000"/>
              </a:prstClr>
            </a:outerShdw>
          </a:effectLst>
        </c:spPr>
      </c:pivotFmt>
      <c:pivotFmt>
        <c:idx val="709"/>
        <c:spPr>
          <a:solidFill>
            <a:schemeClr val="accent1"/>
          </a:solidFill>
          <a:ln>
            <a:noFill/>
          </a:ln>
          <a:effectLst>
            <a:outerShdw blurRad="317500" algn="ctr" rotWithShape="0">
              <a:prstClr val="black">
                <a:alpha val="25000"/>
              </a:prstClr>
            </a:outerShdw>
          </a:effectLst>
        </c:spPr>
      </c:pivotFmt>
      <c:pivotFmt>
        <c:idx val="710"/>
        <c:spPr>
          <a:solidFill>
            <a:schemeClr val="accent1"/>
          </a:solidFill>
          <a:ln>
            <a:noFill/>
          </a:ln>
          <a:effectLst>
            <a:outerShdw blurRad="317500" algn="ctr" rotWithShape="0">
              <a:prstClr val="black">
                <a:alpha val="25000"/>
              </a:prstClr>
            </a:outerShdw>
          </a:effectLst>
        </c:spPr>
      </c:pivotFmt>
      <c:pivotFmt>
        <c:idx val="711"/>
        <c:spPr>
          <a:solidFill>
            <a:schemeClr val="accent1"/>
          </a:solidFill>
          <a:ln>
            <a:noFill/>
          </a:ln>
          <a:effectLst>
            <a:outerShdw blurRad="317500" algn="ctr" rotWithShape="0">
              <a:prstClr val="black">
                <a:alpha val="25000"/>
              </a:prstClr>
            </a:outerShdw>
          </a:effectLst>
        </c:spPr>
      </c:pivotFmt>
      <c:pivotFmt>
        <c:idx val="712"/>
        <c:spPr>
          <a:solidFill>
            <a:schemeClr val="accent1"/>
          </a:solidFill>
          <a:ln>
            <a:noFill/>
          </a:ln>
          <a:effectLst>
            <a:outerShdw blurRad="317500" algn="ctr" rotWithShape="0">
              <a:prstClr val="black">
                <a:alpha val="25000"/>
              </a:prstClr>
            </a:outerShdw>
          </a:effectLst>
        </c:spPr>
      </c:pivotFmt>
      <c:pivotFmt>
        <c:idx val="713"/>
        <c:spPr>
          <a:solidFill>
            <a:schemeClr val="accent1"/>
          </a:solidFill>
          <a:ln>
            <a:noFill/>
          </a:ln>
          <a:effectLst>
            <a:outerShdw blurRad="317500" algn="ctr" rotWithShape="0">
              <a:prstClr val="black">
                <a:alpha val="25000"/>
              </a:prstClr>
            </a:outerShdw>
          </a:effectLst>
        </c:spPr>
      </c:pivotFmt>
      <c:pivotFmt>
        <c:idx val="714"/>
        <c:spPr>
          <a:solidFill>
            <a:schemeClr val="accent1"/>
          </a:solidFill>
          <a:ln>
            <a:noFill/>
          </a:ln>
          <a:effectLst>
            <a:outerShdw blurRad="317500" algn="ctr" rotWithShape="0">
              <a:prstClr val="black">
                <a:alpha val="25000"/>
              </a:prstClr>
            </a:outerShdw>
          </a:effectLst>
        </c:spPr>
      </c:pivotFmt>
      <c:pivotFmt>
        <c:idx val="715"/>
        <c:spPr>
          <a:solidFill>
            <a:schemeClr val="accent1"/>
          </a:solidFill>
          <a:ln>
            <a:noFill/>
          </a:ln>
          <a:effectLst>
            <a:outerShdw blurRad="317500" algn="ctr" rotWithShape="0">
              <a:prstClr val="black">
                <a:alpha val="25000"/>
              </a:prstClr>
            </a:outerShdw>
          </a:effectLst>
        </c:spPr>
      </c:pivotFmt>
      <c:pivotFmt>
        <c:idx val="716"/>
        <c:spPr>
          <a:solidFill>
            <a:schemeClr val="accent1"/>
          </a:solidFill>
          <a:ln>
            <a:noFill/>
          </a:ln>
          <a:effectLst>
            <a:outerShdw blurRad="317500" algn="ctr" rotWithShape="0">
              <a:prstClr val="black">
                <a:alpha val="25000"/>
              </a:prstClr>
            </a:outerShdw>
          </a:effectLst>
        </c:spPr>
      </c:pivotFmt>
      <c:pivotFmt>
        <c:idx val="717"/>
        <c:spPr>
          <a:solidFill>
            <a:schemeClr val="accent1"/>
          </a:solidFill>
          <a:ln>
            <a:noFill/>
          </a:ln>
          <a:effectLst>
            <a:outerShdw blurRad="317500" algn="ctr" rotWithShape="0">
              <a:prstClr val="black">
                <a:alpha val="25000"/>
              </a:prstClr>
            </a:outerShdw>
          </a:effectLst>
        </c:spPr>
      </c:pivotFmt>
      <c:pivotFmt>
        <c:idx val="718"/>
        <c:spPr>
          <a:solidFill>
            <a:schemeClr val="accent1"/>
          </a:solidFill>
          <a:ln>
            <a:noFill/>
          </a:ln>
          <a:effectLst>
            <a:outerShdw blurRad="317500" algn="ctr" rotWithShape="0">
              <a:prstClr val="black">
                <a:alpha val="25000"/>
              </a:prstClr>
            </a:outerShdw>
          </a:effectLst>
        </c:spPr>
      </c:pivotFmt>
      <c:pivotFmt>
        <c:idx val="719"/>
        <c:spPr>
          <a:solidFill>
            <a:schemeClr val="accent1"/>
          </a:solidFill>
          <a:ln>
            <a:noFill/>
          </a:ln>
          <a:effectLst>
            <a:outerShdw blurRad="317500" algn="ctr" rotWithShape="0">
              <a:prstClr val="black">
                <a:alpha val="25000"/>
              </a:prstClr>
            </a:outerShdw>
          </a:effectLst>
        </c:spPr>
      </c:pivotFmt>
      <c:pivotFmt>
        <c:idx val="720"/>
        <c:spPr>
          <a:solidFill>
            <a:schemeClr val="accent1"/>
          </a:solidFill>
          <a:ln>
            <a:noFill/>
          </a:ln>
          <a:effectLst>
            <a:outerShdw blurRad="317500" algn="ctr" rotWithShape="0">
              <a:prstClr val="black">
                <a:alpha val="25000"/>
              </a:prstClr>
            </a:outerShdw>
          </a:effectLst>
        </c:spPr>
      </c:pivotFmt>
      <c:pivotFmt>
        <c:idx val="721"/>
        <c:spPr>
          <a:solidFill>
            <a:schemeClr val="accent1"/>
          </a:solidFill>
          <a:ln>
            <a:noFill/>
          </a:ln>
          <a:effectLst>
            <a:outerShdw blurRad="317500" algn="ctr" rotWithShape="0">
              <a:prstClr val="black">
                <a:alpha val="25000"/>
              </a:prstClr>
            </a:outerShdw>
          </a:effectLst>
        </c:spPr>
      </c:pivotFmt>
      <c:pivotFmt>
        <c:idx val="722"/>
        <c:spPr>
          <a:solidFill>
            <a:schemeClr val="accent1"/>
          </a:solidFill>
          <a:ln>
            <a:noFill/>
          </a:ln>
          <a:effectLst>
            <a:outerShdw blurRad="317500" algn="ctr" rotWithShape="0">
              <a:prstClr val="black">
                <a:alpha val="25000"/>
              </a:prstClr>
            </a:outerShdw>
          </a:effectLst>
        </c:spPr>
      </c:pivotFmt>
      <c:pivotFmt>
        <c:idx val="723"/>
        <c:spPr>
          <a:solidFill>
            <a:schemeClr val="accent1"/>
          </a:solidFill>
          <a:ln>
            <a:noFill/>
          </a:ln>
          <a:effectLst>
            <a:outerShdw blurRad="317500" algn="ctr" rotWithShape="0">
              <a:prstClr val="black">
                <a:alpha val="25000"/>
              </a:prstClr>
            </a:outerShdw>
          </a:effectLst>
        </c:spPr>
      </c:pivotFmt>
      <c:pivotFmt>
        <c:idx val="724"/>
        <c:spPr>
          <a:solidFill>
            <a:schemeClr val="accent1"/>
          </a:solidFill>
          <a:ln>
            <a:noFill/>
          </a:ln>
          <a:effectLst>
            <a:outerShdw blurRad="317500" algn="ctr" rotWithShape="0">
              <a:prstClr val="black">
                <a:alpha val="25000"/>
              </a:prstClr>
            </a:outerShdw>
          </a:effectLst>
        </c:spPr>
      </c:pivotFmt>
      <c:pivotFmt>
        <c:idx val="725"/>
        <c:spPr>
          <a:solidFill>
            <a:schemeClr val="accent1"/>
          </a:solidFill>
          <a:ln>
            <a:noFill/>
          </a:ln>
          <a:effectLst>
            <a:outerShdw blurRad="317500" algn="ctr" rotWithShape="0">
              <a:prstClr val="black">
                <a:alpha val="25000"/>
              </a:prstClr>
            </a:outerShdw>
          </a:effectLst>
        </c:spPr>
      </c:pivotFmt>
      <c:pivotFmt>
        <c:idx val="726"/>
        <c:spPr>
          <a:solidFill>
            <a:schemeClr val="accent1"/>
          </a:solidFill>
          <a:ln>
            <a:noFill/>
          </a:ln>
          <a:effectLst>
            <a:outerShdw blurRad="317500" algn="ctr" rotWithShape="0">
              <a:prstClr val="black">
                <a:alpha val="25000"/>
              </a:prstClr>
            </a:outerShdw>
          </a:effectLst>
        </c:spPr>
      </c:pivotFmt>
      <c:pivotFmt>
        <c:idx val="727"/>
        <c:spPr>
          <a:solidFill>
            <a:schemeClr val="accent1"/>
          </a:solidFill>
          <a:ln>
            <a:noFill/>
          </a:ln>
          <a:effectLst>
            <a:outerShdw blurRad="317500" algn="ctr" rotWithShape="0">
              <a:prstClr val="black">
                <a:alpha val="25000"/>
              </a:prstClr>
            </a:outerShdw>
          </a:effectLst>
        </c:spPr>
      </c:pivotFmt>
      <c:pivotFmt>
        <c:idx val="728"/>
        <c:spPr>
          <a:solidFill>
            <a:schemeClr val="accent1"/>
          </a:solidFill>
          <a:ln>
            <a:noFill/>
          </a:ln>
          <a:effectLst>
            <a:outerShdw blurRad="317500" algn="ctr" rotWithShape="0">
              <a:prstClr val="black">
                <a:alpha val="25000"/>
              </a:prstClr>
            </a:outerShdw>
          </a:effectLst>
        </c:spPr>
      </c:pivotFmt>
      <c:pivotFmt>
        <c:idx val="729"/>
        <c:spPr>
          <a:solidFill>
            <a:schemeClr val="accent1"/>
          </a:solidFill>
          <a:ln>
            <a:noFill/>
          </a:ln>
          <a:effectLst>
            <a:outerShdw blurRad="317500" algn="ctr" rotWithShape="0">
              <a:prstClr val="black">
                <a:alpha val="25000"/>
              </a:prstClr>
            </a:outerShdw>
          </a:effectLst>
        </c:spPr>
      </c:pivotFmt>
      <c:pivotFmt>
        <c:idx val="730"/>
        <c:spPr>
          <a:solidFill>
            <a:schemeClr val="accent1"/>
          </a:solidFill>
          <a:ln>
            <a:noFill/>
          </a:ln>
          <a:effectLst>
            <a:outerShdw blurRad="317500" algn="ctr" rotWithShape="0">
              <a:prstClr val="black">
                <a:alpha val="25000"/>
              </a:prstClr>
            </a:outerShdw>
          </a:effectLst>
        </c:spPr>
      </c:pivotFmt>
      <c:pivotFmt>
        <c:idx val="731"/>
        <c:spPr>
          <a:solidFill>
            <a:schemeClr val="accent1"/>
          </a:solidFill>
          <a:ln>
            <a:noFill/>
          </a:ln>
          <a:effectLst>
            <a:outerShdw blurRad="317500" algn="ctr" rotWithShape="0">
              <a:prstClr val="black">
                <a:alpha val="25000"/>
              </a:prstClr>
            </a:outerShdw>
          </a:effectLst>
        </c:spPr>
      </c:pivotFmt>
      <c:pivotFmt>
        <c:idx val="732"/>
        <c:spPr>
          <a:solidFill>
            <a:schemeClr val="accent1"/>
          </a:solidFill>
          <a:ln>
            <a:noFill/>
          </a:ln>
          <a:effectLst>
            <a:outerShdw blurRad="317500" algn="ctr" rotWithShape="0">
              <a:prstClr val="black">
                <a:alpha val="25000"/>
              </a:prstClr>
            </a:outerShdw>
          </a:effectLst>
        </c:spPr>
      </c:pivotFmt>
      <c:pivotFmt>
        <c:idx val="733"/>
        <c:spPr>
          <a:solidFill>
            <a:schemeClr val="accent1"/>
          </a:solidFill>
          <a:ln>
            <a:noFill/>
          </a:ln>
          <a:effectLst>
            <a:outerShdw blurRad="317500" algn="ctr" rotWithShape="0">
              <a:prstClr val="black">
                <a:alpha val="25000"/>
              </a:prstClr>
            </a:outerShdw>
          </a:effectLst>
        </c:spPr>
      </c:pivotFmt>
      <c:pivotFmt>
        <c:idx val="734"/>
        <c:spPr>
          <a:solidFill>
            <a:schemeClr val="accent1"/>
          </a:solidFill>
          <a:ln>
            <a:noFill/>
          </a:ln>
          <a:effectLst>
            <a:outerShdw blurRad="317500" algn="ctr" rotWithShape="0">
              <a:prstClr val="black">
                <a:alpha val="25000"/>
              </a:prstClr>
            </a:outerShdw>
          </a:effectLst>
        </c:spPr>
      </c:pivotFmt>
      <c:pivotFmt>
        <c:idx val="735"/>
        <c:spPr>
          <a:solidFill>
            <a:schemeClr val="accent1"/>
          </a:solidFill>
          <a:ln>
            <a:noFill/>
          </a:ln>
          <a:effectLst>
            <a:outerShdw blurRad="317500" algn="ctr" rotWithShape="0">
              <a:prstClr val="black">
                <a:alpha val="25000"/>
              </a:prstClr>
            </a:outerShdw>
          </a:effectLst>
        </c:spPr>
      </c:pivotFmt>
      <c:pivotFmt>
        <c:idx val="736"/>
        <c:spPr>
          <a:solidFill>
            <a:schemeClr val="accent1"/>
          </a:solidFill>
          <a:ln>
            <a:noFill/>
          </a:ln>
          <a:effectLst>
            <a:outerShdw blurRad="317500" algn="ctr" rotWithShape="0">
              <a:prstClr val="black">
                <a:alpha val="25000"/>
              </a:prstClr>
            </a:outerShdw>
          </a:effectLst>
        </c:spPr>
      </c:pivotFmt>
      <c:pivotFmt>
        <c:idx val="737"/>
        <c:spPr>
          <a:solidFill>
            <a:schemeClr val="accent1"/>
          </a:solidFill>
          <a:ln>
            <a:noFill/>
          </a:ln>
          <a:effectLst>
            <a:outerShdw blurRad="317500" algn="ctr" rotWithShape="0">
              <a:prstClr val="black">
                <a:alpha val="25000"/>
              </a:prstClr>
            </a:outerShdw>
          </a:effectLst>
        </c:spPr>
      </c:pivotFmt>
      <c:pivotFmt>
        <c:idx val="738"/>
        <c:spPr>
          <a:solidFill>
            <a:schemeClr val="accent1"/>
          </a:solidFill>
          <a:ln>
            <a:noFill/>
          </a:ln>
          <a:effectLst>
            <a:outerShdw blurRad="317500" algn="ctr" rotWithShape="0">
              <a:prstClr val="black">
                <a:alpha val="25000"/>
              </a:prstClr>
            </a:outerShdw>
          </a:effectLst>
        </c:spPr>
      </c:pivotFmt>
      <c:pivotFmt>
        <c:idx val="739"/>
        <c:spPr>
          <a:solidFill>
            <a:schemeClr val="accent1"/>
          </a:solidFill>
          <a:ln>
            <a:noFill/>
          </a:ln>
          <a:effectLst>
            <a:outerShdw blurRad="317500" algn="ctr" rotWithShape="0">
              <a:prstClr val="black">
                <a:alpha val="25000"/>
              </a:prstClr>
            </a:outerShdw>
          </a:effectLst>
        </c:spPr>
      </c:pivotFmt>
      <c:pivotFmt>
        <c:idx val="740"/>
        <c:spPr>
          <a:solidFill>
            <a:schemeClr val="accent1"/>
          </a:solidFill>
          <a:ln>
            <a:noFill/>
          </a:ln>
          <a:effectLst>
            <a:outerShdw blurRad="317500" algn="ctr" rotWithShape="0">
              <a:prstClr val="black">
                <a:alpha val="25000"/>
              </a:prstClr>
            </a:outerShdw>
          </a:effectLst>
        </c:spPr>
      </c:pivotFmt>
      <c:pivotFmt>
        <c:idx val="741"/>
        <c:spPr>
          <a:solidFill>
            <a:schemeClr val="accent1"/>
          </a:solidFill>
          <a:ln>
            <a:noFill/>
          </a:ln>
          <a:effectLst>
            <a:outerShdw blurRad="317500" algn="ctr" rotWithShape="0">
              <a:prstClr val="black">
                <a:alpha val="25000"/>
              </a:prstClr>
            </a:outerShdw>
          </a:effectLst>
        </c:spPr>
      </c:pivotFmt>
      <c:pivotFmt>
        <c:idx val="742"/>
        <c:spPr>
          <a:solidFill>
            <a:schemeClr val="accent1"/>
          </a:solidFill>
          <a:ln>
            <a:noFill/>
          </a:ln>
          <a:effectLst>
            <a:outerShdw blurRad="317500" algn="ctr" rotWithShape="0">
              <a:prstClr val="black">
                <a:alpha val="25000"/>
              </a:prstClr>
            </a:outerShdw>
          </a:effectLst>
        </c:spPr>
      </c:pivotFmt>
      <c:pivotFmt>
        <c:idx val="743"/>
        <c:spPr>
          <a:solidFill>
            <a:schemeClr val="accent1"/>
          </a:solidFill>
          <a:ln>
            <a:noFill/>
          </a:ln>
          <a:effectLst>
            <a:outerShdw blurRad="317500" algn="ctr" rotWithShape="0">
              <a:prstClr val="black">
                <a:alpha val="25000"/>
              </a:prstClr>
            </a:outerShdw>
          </a:effectLst>
        </c:spPr>
      </c:pivotFmt>
      <c:pivotFmt>
        <c:idx val="744"/>
        <c:spPr>
          <a:solidFill>
            <a:schemeClr val="accent1"/>
          </a:solidFill>
          <a:ln>
            <a:noFill/>
          </a:ln>
          <a:effectLst>
            <a:outerShdw blurRad="317500" algn="ctr" rotWithShape="0">
              <a:prstClr val="black">
                <a:alpha val="25000"/>
              </a:prstClr>
            </a:outerShdw>
          </a:effectLst>
        </c:spPr>
      </c:pivotFmt>
      <c:pivotFmt>
        <c:idx val="745"/>
        <c:spPr>
          <a:solidFill>
            <a:schemeClr val="accent1"/>
          </a:solidFill>
          <a:ln>
            <a:noFill/>
          </a:ln>
          <a:effectLst>
            <a:outerShdw blurRad="317500" algn="ctr" rotWithShape="0">
              <a:prstClr val="black">
                <a:alpha val="25000"/>
              </a:prstClr>
            </a:outerShdw>
          </a:effectLst>
        </c:spPr>
      </c:pivotFmt>
      <c:pivotFmt>
        <c:idx val="746"/>
        <c:spPr>
          <a:solidFill>
            <a:schemeClr val="accent1"/>
          </a:solidFill>
          <a:ln>
            <a:noFill/>
          </a:ln>
          <a:effectLst>
            <a:outerShdw blurRad="317500" algn="ctr" rotWithShape="0">
              <a:prstClr val="black">
                <a:alpha val="25000"/>
              </a:prstClr>
            </a:outerShdw>
          </a:effectLst>
        </c:spPr>
      </c:pivotFmt>
      <c:pivotFmt>
        <c:idx val="747"/>
        <c:spPr>
          <a:solidFill>
            <a:schemeClr val="accent1"/>
          </a:solidFill>
          <a:ln>
            <a:noFill/>
          </a:ln>
          <a:effectLst>
            <a:outerShdw blurRad="317500" algn="ctr" rotWithShape="0">
              <a:prstClr val="black">
                <a:alpha val="25000"/>
              </a:prstClr>
            </a:outerShdw>
          </a:effectLst>
        </c:spPr>
      </c:pivotFmt>
      <c:pivotFmt>
        <c:idx val="748"/>
        <c:spPr>
          <a:solidFill>
            <a:schemeClr val="accent1"/>
          </a:solidFill>
          <a:ln>
            <a:noFill/>
          </a:ln>
          <a:effectLst>
            <a:outerShdw blurRad="317500" algn="ctr" rotWithShape="0">
              <a:prstClr val="black">
                <a:alpha val="25000"/>
              </a:prstClr>
            </a:outerShdw>
          </a:effectLst>
        </c:spPr>
      </c:pivotFmt>
      <c:pivotFmt>
        <c:idx val="749"/>
        <c:spPr>
          <a:solidFill>
            <a:schemeClr val="accent1"/>
          </a:solidFill>
          <a:ln>
            <a:noFill/>
          </a:ln>
          <a:effectLst>
            <a:outerShdw blurRad="317500" algn="ctr" rotWithShape="0">
              <a:prstClr val="black">
                <a:alpha val="25000"/>
              </a:prstClr>
            </a:outerShdw>
          </a:effectLst>
        </c:spPr>
      </c:pivotFmt>
      <c:pivotFmt>
        <c:idx val="750"/>
        <c:spPr>
          <a:solidFill>
            <a:schemeClr val="accent1"/>
          </a:solidFill>
          <a:ln>
            <a:noFill/>
          </a:ln>
          <a:effectLst>
            <a:outerShdw blurRad="317500" algn="ctr" rotWithShape="0">
              <a:prstClr val="black">
                <a:alpha val="25000"/>
              </a:prstClr>
            </a:outerShdw>
          </a:effectLst>
        </c:spPr>
      </c:pivotFmt>
      <c:pivotFmt>
        <c:idx val="751"/>
        <c:spPr>
          <a:solidFill>
            <a:schemeClr val="accent1"/>
          </a:solidFill>
          <a:ln>
            <a:noFill/>
          </a:ln>
          <a:effectLst>
            <a:outerShdw blurRad="317500" algn="ctr" rotWithShape="0">
              <a:prstClr val="black">
                <a:alpha val="25000"/>
              </a:prstClr>
            </a:outerShdw>
          </a:effectLst>
        </c:spPr>
      </c:pivotFmt>
      <c:pivotFmt>
        <c:idx val="752"/>
        <c:spPr>
          <a:solidFill>
            <a:schemeClr val="accent1"/>
          </a:solidFill>
          <a:ln>
            <a:noFill/>
          </a:ln>
          <a:effectLst>
            <a:outerShdw blurRad="317500" algn="ctr" rotWithShape="0">
              <a:prstClr val="black">
                <a:alpha val="25000"/>
              </a:prstClr>
            </a:outerShdw>
          </a:effectLst>
        </c:spPr>
      </c:pivotFmt>
      <c:pivotFmt>
        <c:idx val="753"/>
        <c:spPr>
          <a:solidFill>
            <a:schemeClr val="accent1"/>
          </a:solidFill>
          <a:ln>
            <a:noFill/>
          </a:ln>
          <a:effectLst>
            <a:outerShdw blurRad="317500" algn="ctr" rotWithShape="0">
              <a:prstClr val="black">
                <a:alpha val="25000"/>
              </a:prstClr>
            </a:outerShdw>
          </a:effectLst>
        </c:spPr>
      </c:pivotFmt>
      <c:pivotFmt>
        <c:idx val="754"/>
        <c:spPr>
          <a:solidFill>
            <a:schemeClr val="accent1"/>
          </a:solidFill>
          <a:ln>
            <a:noFill/>
          </a:ln>
          <a:effectLst>
            <a:outerShdw blurRad="317500" algn="ctr" rotWithShape="0">
              <a:prstClr val="black">
                <a:alpha val="25000"/>
              </a:prstClr>
            </a:outerShdw>
          </a:effectLst>
        </c:spPr>
      </c:pivotFmt>
      <c:pivotFmt>
        <c:idx val="755"/>
        <c:spPr>
          <a:solidFill>
            <a:schemeClr val="accent1"/>
          </a:solidFill>
          <a:ln>
            <a:noFill/>
          </a:ln>
          <a:effectLst>
            <a:outerShdw blurRad="317500" algn="ctr" rotWithShape="0">
              <a:prstClr val="black">
                <a:alpha val="25000"/>
              </a:prstClr>
            </a:outerShdw>
          </a:effectLst>
        </c:spPr>
      </c:pivotFmt>
      <c:pivotFmt>
        <c:idx val="756"/>
        <c:spPr>
          <a:solidFill>
            <a:schemeClr val="accent1"/>
          </a:solidFill>
          <a:ln>
            <a:noFill/>
          </a:ln>
          <a:effectLst>
            <a:outerShdw blurRad="317500" algn="ctr" rotWithShape="0">
              <a:prstClr val="black">
                <a:alpha val="25000"/>
              </a:prstClr>
            </a:outerShdw>
          </a:effectLst>
        </c:spPr>
      </c:pivotFmt>
      <c:pivotFmt>
        <c:idx val="757"/>
        <c:spPr>
          <a:solidFill>
            <a:schemeClr val="accent1"/>
          </a:solidFill>
          <a:ln>
            <a:noFill/>
          </a:ln>
          <a:effectLst>
            <a:outerShdw blurRad="317500" algn="ctr" rotWithShape="0">
              <a:prstClr val="black">
                <a:alpha val="25000"/>
              </a:prstClr>
            </a:outerShdw>
          </a:effectLst>
        </c:spPr>
      </c:pivotFmt>
      <c:pivotFmt>
        <c:idx val="758"/>
        <c:spPr>
          <a:solidFill>
            <a:schemeClr val="accent1"/>
          </a:solidFill>
          <a:ln>
            <a:noFill/>
          </a:ln>
          <a:effectLst>
            <a:outerShdw blurRad="317500" algn="ctr" rotWithShape="0">
              <a:prstClr val="black">
                <a:alpha val="25000"/>
              </a:prstClr>
            </a:outerShdw>
          </a:effectLst>
        </c:spPr>
      </c:pivotFmt>
      <c:pivotFmt>
        <c:idx val="759"/>
        <c:spPr>
          <a:solidFill>
            <a:schemeClr val="accent1"/>
          </a:solidFill>
          <a:ln>
            <a:noFill/>
          </a:ln>
          <a:effectLst>
            <a:outerShdw blurRad="317500" algn="ctr" rotWithShape="0">
              <a:prstClr val="black">
                <a:alpha val="25000"/>
              </a:prstClr>
            </a:outerShdw>
          </a:effectLst>
        </c:spPr>
      </c:pivotFmt>
      <c:pivotFmt>
        <c:idx val="760"/>
        <c:spPr>
          <a:solidFill>
            <a:schemeClr val="accent1"/>
          </a:solidFill>
          <a:ln>
            <a:noFill/>
          </a:ln>
          <a:effectLst>
            <a:outerShdw blurRad="317500" algn="ctr" rotWithShape="0">
              <a:prstClr val="black">
                <a:alpha val="25000"/>
              </a:prstClr>
            </a:outerShdw>
          </a:effectLst>
        </c:spPr>
      </c:pivotFmt>
      <c:pivotFmt>
        <c:idx val="761"/>
        <c:spPr>
          <a:solidFill>
            <a:schemeClr val="accent1"/>
          </a:solidFill>
          <a:ln>
            <a:noFill/>
          </a:ln>
          <a:effectLst>
            <a:outerShdw blurRad="317500" algn="ctr" rotWithShape="0">
              <a:prstClr val="black">
                <a:alpha val="25000"/>
              </a:prstClr>
            </a:outerShdw>
          </a:effectLst>
        </c:spPr>
      </c:pivotFmt>
      <c:pivotFmt>
        <c:idx val="762"/>
        <c:spPr>
          <a:solidFill>
            <a:schemeClr val="accent1"/>
          </a:solidFill>
          <a:ln>
            <a:noFill/>
          </a:ln>
          <a:effectLst>
            <a:outerShdw blurRad="317500" algn="ctr" rotWithShape="0">
              <a:prstClr val="black">
                <a:alpha val="25000"/>
              </a:prstClr>
            </a:outerShdw>
          </a:effectLst>
        </c:spPr>
      </c:pivotFmt>
      <c:pivotFmt>
        <c:idx val="763"/>
        <c:spPr>
          <a:solidFill>
            <a:schemeClr val="accent1"/>
          </a:solidFill>
          <a:ln>
            <a:noFill/>
          </a:ln>
          <a:effectLst>
            <a:outerShdw blurRad="317500" algn="ctr" rotWithShape="0">
              <a:prstClr val="black">
                <a:alpha val="25000"/>
              </a:prstClr>
            </a:outerShdw>
          </a:effectLst>
        </c:spPr>
      </c:pivotFmt>
      <c:pivotFmt>
        <c:idx val="764"/>
        <c:spPr>
          <a:solidFill>
            <a:schemeClr val="accent1"/>
          </a:solidFill>
          <a:ln>
            <a:noFill/>
          </a:ln>
          <a:effectLst>
            <a:outerShdw blurRad="317500" algn="ctr" rotWithShape="0">
              <a:prstClr val="black">
                <a:alpha val="25000"/>
              </a:prstClr>
            </a:outerShdw>
          </a:effectLst>
        </c:spPr>
      </c:pivotFmt>
      <c:pivotFmt>
        <c:idx val="765"/>
        <c:spPr>
          <a:solidFill>
            <a:schemeClr val="accent1"/>
          </a:solidFill>
          <a:ln>
            <a:noFill/>
          </a:ln>
          <a:effectLst>
            <a:outerShdw blurRad="317500" algn="ctr" rotWithShape="0">
              <a:prstClr val="black">
                <a:alpha val="25000"/>
              </a:prstClr>
            </a:outerShdw>
          </a:effectLst>
        </c:spPr>
      </c:pivotFmt>
      <c:pivotFmt>
        <c:idx val="766"/>
        <c:spPr>
          <a:solidFill>
            <a:schemeClr val="accent1"/>
          </a:solidFill>
          <a:ln>
            <a:noFill/>
          </a:ln>
          <a:effectLst>
            <a:outerShdw blurRad="317500" algn="ctr" rotWithShape="0">
              <a:prstClr val="black">
                <a:alpha val="25000"/>
              </a:prstClr>
            </a:outerShdw>
          </a:effectLst>
        </c:spPr>
      </c:pivotFmt>
      <c:pivotFmt>
        <c:idx val="767"/>
        <c:spPr>
          <a:solidFill>
            <a:schemeClr val="accent1"/>
          </a:solidFill>
          <a:ln>
            <a:noFill/>
          </a:ln>
          <a:effectLst>
            <a:outerShdw blurRad="317500" algn="ctr" rotWithShape="0">
              <a:prstClr val="black">
                <a:alpha val="25000"/>
              </a:prstClr>
            </a:outerShdw>
          </a:effectLst>
        </c:spPr>
      </c:pivotFmt>
      <c:pivotFmt>
        <c:idx val="768"/>
        <c:spPr>
          <a:solidFill>
            <a:schemeClr val="accent1"/>
          </a:solidFill>
          <a:ln>
            <a:noFill/>
          </a:ln>
          <a:effectLst>
            <a:outerShdw blurRad="317500" algn="ctr" rotWithShape="0">
              <a:prstClr val="black">
                <a:alpha val="25000"/>
              </a:prstClr>
            </a:outerShdw>
          </a:effectLst>
        </c:spPr>
      </c:pivotFmt>
      <c:pivotFmt>
        <c:idx val="769"/>
        <c:spPr>
          <a:solidFill>
            <a:schemeClr val="accent1"/>
          </a:solidFill>
          <a:ln>
            <a:noFill/>
          </a:ln>
          <a:effectLst>
            <a:outerShdw blurRad="317500" algn="ctr" rotWithShape="0">
              <a:prstClr val="black">
                <a:alpha val="25000"/>
              </a:prstClr>
            </a:outerShdw>
          </a:effectLst>
        </c:spPr>
      </c:pivotFmt>
      <c:pivotFmt>
        <c:idx val="770"/>
        <c:spPr>
          <a:solidFill>
            <a:schemeClr val="accent1"/>
          </a:solidFill>
          <a:ln>
            <a:noFill/>
          </a:ln>
          <a:effectLst>
            <a:outerShdw blurRad="317500" algn="ctr" rotWithShape="0">
              <a:prstClr val="black">
                <a:alpha val="25000"/>
              </a:prstClr>
            </a:outerShdw>
          </a:effectLst>
        </c:spPr>
      </c:pivotFmt>
      <c:pivotFmt>
        <c:idx val="771"/>
        <c:spPr>
          <a:solidFill>
            <a:schemeClr val="accent1"/>
          </a:solidFill>
          <a:ln>
            <a:noFill/>
          </a:ln>
          <a:effectLst>
            <a:outerShdw blurRad="317500" algn="ctr" rotWithShape="0">
              <a:prstClr val="black">
                <a:alpha val="25000"/>
              </a:prstClr>
            </a:outerShdw>
          </a:effectLst>
        </c:spPr>
      </c:pivotFmt>
      <c:pivotFmt>
        <c:idx val="772"/>
        <c:spPr>
          <a:solidFill>
            <a:schemeClr val="accent1"/>
          </a:solidFill>
          <a:ln>
            <a:noFill/>
          </a:ln>
          <a:effectLst>
            <a:outerShdw blurRad="317500" algn="ctr" rotWithShape="0">
              <a:prstClr val="black">
                <a:alpha val="25000"/>
              </a:prstClr>
            </a:outerShdw>
          </a:effectLst>
        </c:spPr>
      </c:pivotFmt>
      <c:pivotFmt>
        <c:idx val="773"/>
        <c:spPr>
          <a:solidFill>
            <a:schemeClr val="accent1"/>
          </a:solidFill>
          <a:ln>
            <a:noFill/>
          </a:ln>
          <a:effectLst>
            <a:outerShdw blurRad="317500" algn="ctr" rotWithShape="0">
              <a:prstClr val="black">
                <a:alpha val="25000"/>
              </a:prstClr>
            </a:outerShdw>
          </a:effectLst>
        </c:spPr>
      </c:pivotFmt>
      <c:pivotFmt>
        <c:idx val="774"/>
        <c:spPr>
          <a:solidFill>
            <a:schemeClr val="accent1"/>
          </a:solidFill>
          <a:ln>
            <a:noFill/>
          </a:ln>
          <a:effectLst>
            <a:outerShdw blurRad="317500" algn="ctr" rotWithShape="0">
              <a:prstClr val="black">
                <a:alpha val="25000"/>
              </a:prstClr>
            </a:outerShdw>
          </a:effectLst>
        </c:spPr>
      </c:pivotFmt>
      <c:pivotFmt>
        <c:idx val="775"/>
        <c:spPr>
          <a:solidFill>
            <a:schemeClr val="accent1"/>
          </a:solidFill>
          <a:ln>
            <a:noFill/>
          </a:ln>
          <a:effectLst>
            <a:outerShdw blurRad="317500" algn="ctr" rotWithShape="0">
              <a:prstClr val="black">
                <a:alpha val="25000"/>
              </a:prstClr>
            </a:outerShdw>
          </a:effectLst>
        </c:spPr>
      </c:pivotFmt>
      <c:pivotFmt>
        <c:idx val="776"/>
        <c:spPr>
          <a:solidFill>
            <a:schemeClr val="accent1"/>
          </a:solidFill>
          <a:ln>
            <a:noFill/>
          </a:ln>
          <a:effectLst>
            <a:outerShdw blurRad="317500" algn="ctr" rotWithShape="0">
              <a:prstClr val="black">
                <a:alpha val="25000"/>
              </a:prstClr>
            </a:outerShdw>
          </a:effectLst>
        </c:spPr>
      </c:pivotFmt>
      <c:pivotFmt>
        <c:idx val="777"/>
        <c:spPr>
          <a:solidFill>
            <a:schemeClr val="accent1"/>
          </a:solidFill>
          <a:ln>
            <a:noFill/>
          </a:ln>
          <a:effectLst>
            <a:outerShdw blurRad="317500" algn="ctr" rotWithShape="0">
              <a:prstClr val="black">
                <a:alpha val="25000"/>
              </a:prstClr>
            </a:outerShdw>
          </a:effectLst>
        </c:spPr>
      </c:pivotFmt>
      <c:pivotFmt>
        <c:idx val="778"/>
        <c:spPr>
          <a:solidFill>
            <a:schemeClr val="accent1"/>
          </a:solidFill>
          <a:ln>
            <a:noFill/>
          </a:ln>
          <a:effectLst>
            <a:outerShdw blurRad="317500" algn="ctr" rotWithShape="0">
              <a:prstClr val="black">
                <a:alpha val="25000"/>
              </a:prstClr>
            </a:outerShdw>
          </a:effectLst>
        </c:spPr>
      </c:pivotFmt>
      <c:pivotFmt>
        <c:idx val="779"/>
        <c:spPr>
          <a:solidFill>
            <a:schemeClr val="accent1"/>
          </a:solidFill>
          <a:ln>
            <a:noFill/>
          </a:ln>
          <a:effectLst>
            <a:outerShdw blurRad="317500" algn="ctr" rotWithShape="0">
              <a:prstClr val="black">
                <a:alpha val="25000"/>
              </a:prstClr>
            </a:outerShdw>
          </a:effectLst>
        </c:spPr>
      </c:pivotFmt>
      <c:pivotFmt>
        <c:idx val="780"/>
        <c:spPr>
          <a:solidFill>
            <a:schemeClr val="accent1"/>
          </a:solidFill>
          <a:ln>
            <a:noFill/>
          </a:ln>
          <a:effectLst>
            <a:outerShdw blurRad="317500" algn="ctr" rotWithShape="0">
              <a:prstClr val="black">
                <a:alpha val="25000"/>
              </a:prstClr>
            </a:outerShdw>
          </a:effectLst>
        </c:spPr>
      </c:pivotFmt>
      <c:pivotFmt>
        <c:idx val="781"/>
        <c:spPr>
          <a:solidFill>
            <a:schemeClr val="accent1"/>
          </a:solidFill>
          <a:ln>
            <a:noFill/>
          </a:ln>
          <a:effectLst>
            <a:outerShdw blurRad="317500" algn="ctr" rotWithShape="0">
              <a:prstClr val="black">
                <a:alpha val="25000"/>
              </a:prstClr>
            </a:outerShdw>
          </a:effectLst>
        </c:spPr>
      </c:pivotFmt>
      <c:pivotFmt>
        <c:idx val="782"/>
        <c:spPr>
          <a:solidFill>
            <a:schemeClr val="accent1"/>
          </a:solidFill>
          <a:ln>
            <a:noFill/>
          </a:ln>
          <a:effectLst>
            <a:outerShdw blurRad="317500" algn="ctr" rotWithShape="0">
              <a:prstClr val="black">
                <a:alpha val="25000"/>
              </a:prstClr>
            </a:outerShdw>
          </a:effectLst>
        </c:spPr>
      </c:pivotFmt>
      <c:pivotFmt>
        <c:idx val="783"/>
        <c:spPr>
          <a:solidFill>
            <a:schemeClr val="accent1"/>
          </a:solidFill>
          <a:ln>
            <a:noFill/>
          </a:ln>
          <a:effectLst>
            <a:outerShdw blurRad="317500" algn="ctr" rotWithShape="0">
              <a:prstClr val="black">
                <a:alpha val="25000"/>
              </a:prstClr>
            </a:outerShdw>
          </a:effectLst>
        </c:spPr>
      </c:pivotFmt>
      <c:pivotFmt>
        <c:idx val="784"/>
        <c:spPr>
          <a:solidFill>
            <a:schemeClr val="accent1"/>
          </a:solidFill>
          <a:ln>
            <a:noFill/>
          </a:ln>
          <a:effectLst>
            <a:outerShdw blurRad="317500" algn="ctr" rotWithShape="0">
              <a:prstClr val="black">
                <a:alpha val="25000"/>
              </a:prstClr>
            </a:outerShdw>
          </a:effectLst>
        </c:spPr>
      </c:pivotFmt>
      <c:pivotFmt>
        <c:idx val="785"/>
        <c:spPr>
          <a:solidFill>
            <a:schemeClr val="accent1"/>
          </a:solidFill>
          <a:ln>
            <a:noFill/>
          </a:ln>
          <a:effectLst>
            <a:outerShdw blurRad="317500" algn="ctr" rotWithShape="0">
              <a:prstClr val="black">
                <a:alpha val="25000"/>
              </a:prstClr>
            </a:outerShdw>
          </a:effectLst>
        </c:spPr>
      </c:pivotFmt>
      <c:pivotFmt>
        <c:idx val="786"/>
        <c:spPr>
          <a:solidFill>
            <a:schemeClr val="accent1"/>
          </a:solidFill>
          <a:ln>
            <a:noFill/>
          </a:ln>
          <a:effectLst>
            <a:outerShdw blurRad="317500" algn="ctr" rotWithShape="0">
              <a:prstClr val="black">
                <a:alpha val="25000"/>
              </a:prstClr>
            </a:outerShdw>
          </a:effectLst>
        </c:spPr>
      </c:pivotFmt>
      <c:pivotFmt>
        <c:idx val="787"/>
        <c:spPr>
          <a:solidFill>
            <a:schemeClr val="accent1"/>
          </a:solidFill>
          <a:ln>
            <a:noFill/>
          </a:ln>
          <a:effectLst>
            <a:outerShdw blurRad="317500" algn="ctr" rotWithShape="0">
              <a:prstClr val="black">
                <a:alpha val="25000"/>
              </a:prstClr>
            </a:outerShdw>
          </a:effectLst>
        </c:spPr>
      </c:pivotFmt>
      <c:pivotFmt>
        <c:idx val="788"/>
        <c:spPr>
          <a:solidFill>
            <a:schemeClr val="accent1"/>
          </a:solidFill>
          <a:ln>
            <a:noFill/>
          </a:ln>
          <a:effectLst>
            <a:outerShdw blurRad="317500" algn="ctr" rotWithShape="0">
              <a:prstClr val="black">
                <a:alpha val="25000"/>
              </a:prstClr>
            </a:outerShdw>
          </a:effectLst>
        </c:spPr>
      </c:pivotFmt>
      <c:pivotFmt>
        <c:idx val="789"/>
        <c:spPr>
          <a:solidFill>
            <a:schemeClr val="accent1"/>
          </a:solidFill>
          <a:ln>
            <a:noFill/>
          </a:ln>
          <a:effectLst>
            <a:outerShdw blurRad="317500" algn="ctr" rotWithShape="0">
              <a:prstClr val="black">
                <a:alpha val="25000"/>
              </a:prstClr>
            </a:outerShdw>
          </a:effectLst>
        </c:spPr>
      </c:pivotFmt>
      <c:pivotFmt>
        <c:idx val="790"/>
        <c:spPr>
          <a:solidFill>
            <a:schemeClr val="accent1"/>
          </a:solidFill>
          <a:ln>
            <a:noFill/>
          </a:ln>
          <a:effectLst>
            <a:outerShdw blurRad="317500" algn="ctr" rotWithShape="0">
              <a:prstClr val="black">
                <a:alpha val="25000"/>
              </a:prstClr>
            </a:outerShdw>
          </a:effectLst>
        </c:spPr>
      </c:pivotFmt>
      <c:pivotFmt>
        <c:idx val="791"/>
        <c:spPr>
          <a:solidFill>
            <a:schemeClr val="accent1"/>
          </a:solidFill>
          <a:ln>
            <a:noFill/>
          </a:ln>
          <a:effectLst>
            <a:outerShdw blurRad="317500" algn="ctr" rotWithShape="0">
              <a:prstClr val="black">
                <a:alpha val="25000"/>
              </a:prstClr>
            </a:outerShdw>
          </a:effectLst>
        </c:spPr>
      </c:pivotFmt>
      <c:pivotFmt>
        <c:idx val="792"/>
        <c:spPr>
          <a:solidFill>
            <a:schemeClr val="accent1"/>
          </a:solidFill>
          <a:ln>
            <a:noFill/>
          </a:ln>
          <a:effectLst>
            <a:outerShdw blurRad="317500" algn="ctr" rotWithShape="0">
              <a:prstClr val="black">
                <a:alpha val="25000"/>
              </a:prstClr>
            </a:outerShdw>
          </a:effectLst>
        </c:spPr>
      </c:pivotFmt>
      <c:pivotFmt>
        <c:idx val="793"/>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'Industry Share'!$B$3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7B44-4FB6-8BE5-88231ECFC819}"/>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7B44-4FB6-8BE5-88231ECFC819}"/>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7B44-4FB6-8BE5-88231ECFC819}"/>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7B44-4FB6-8BE5-88231ECFC819}"/>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7B44-4FB6-8BE5-88231ECFC819}"/>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7B44-4FB6-8BE5-88231ECFC819}"/>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7B44-4FB6-8BE5-88231ECFC819}"/>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7B44-4FB6-8BE5-88231ECFC819}"/>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7B44-4FB6-8BE5-88231ECFC819}"/>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7B44-4FB6-8BE5-88231ECFC819}"/>
              </c:ext>
            </c:extLst>
          </c:dPt>
          <c:dPt>
            <c:idx val="10"/>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5-7B44-4FB6-8BE5-88231ECFC819}"/>
              </c:ext>
            </c:extLst>
          </c:dPt>
          <c:dPt>
            <c:idx val="11"/>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7-7B44-4FB6-8BE5-88231ECFC819}"/>
              </c:ext>
            </c:extLst>
          </c:dPt>
          <c:dPt>
            <c:idx val="12"/>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9-7B44-4FB6-8BE5-88231ECFC819}"/>
              </c:ext>
            </c:extLst>
          </c:dPt>
          <c:dPt>
            <c:idx val="13"/>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B-7B44-4FB6-8BE5-88231ECFC819}"/>
              </c:ext>
            </c:extLst>
          </c:dPt>
          <c:dPt>
            <c:idx val="14"/>
            <c:bubble3D val="0"/>
            <c:spPr>
              <a:solidFill>
                <a:schemeClr val="accent3">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D-7B44-4FB6-8BE5-88231ECFC819}"/>
              </c:ext>
            </c:extLst>
          </c:dPt>
          <c:dPt>
            <c:idx val="15"/>
            <c:bubble3D val="0"/>
            <c:spPr>
              <a:solidFill>
                <a:schemeClr val="accent4">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F-7B44-4FB6-8BE5-88231ECFC819}"/>
              </c:ext>
            </c:extLst>
          </c:dPt>
          <c:dPt>
            <c:idx val="16"/>
            <c:bubble3D val="0"/>
            <c:spPr>
              <a:solidFill>
                <a:schemeClr val="accent5">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1-7B44-4FB6-8BE5-88231ECFC819}"/>
              </c:ext>
            </c:extLst>
          </c:dPt>
          <c:dPt>
            <c:idx val="17"/>
            <c:bubble3D val="0"/>
            <c:spPr>
              <a:solidFill>
                <a:schemeClr val="accent6">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3-7B44-4FB6-8BE5-88231ECFC819}"/>
              </c:ext>
            </c:extLst>
          </c:dPt>
          <c:dPt>
            <c:idx val="18"/>
            <c:bubble3D val="0"/>
            <c:spPr>
              <a:solidFill>
                <a:schemeClr val="accent1">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5-7B44-4FB6-8BE5-88231ECFC819}"/>
              </c:ext>
            </c:extLst>
          </c:dPt>
          <c:dPt>
            <c:idx val="19"/>
            <c:bubble3D val="0"/>
            <c:spPr>
              <a:solidFill>
                <a:schemeClr val="accent2">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7-7B44-4FB6-8BE5-88231ECFC819}"/>
              </c:ext>
            </c:extLst>
          </c:dPt>
          <c:dPt>
            <c:idx val="20"/>
            <c:bubble3D val="0"/>
            <c:spPr>
              <a:solidFill>
                <a:schemeClr val="accent3">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9-7B44-4FB6-8BE5-88231ECFC819}"/>
              </c:ext>
            </c:extLst>
          </c:dPt>
          <c:dPt>
            <c:idx val="21"/>
            <c:bubble3D val="0"/>
            <c:spPr>
              <a:solidFill>
                <a:schemeClr val="accent4">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B-7B44-4FB6-8BE5-88231ECFC819}"/>
              </c:ext>
            </c:extLst>
          </c:dPt>
          <c:dPt>
            <c:idx val="22"/>
            <c:bubble3D val="0"/>
            <c:spPr>
              <a:solidFill>
                <a:schemeClr val="accent5">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D-7B44-4FB6-8BE5-88231ECFC819}"/>
              </c:ext>
            </c:extLst>
          </c:dPt>
          <c:dPt>
            <c:idx val="23"/>
            <c:bubble3D val="0"/>
            <c:spPr>
              <a:solidFill>
                <a:schemeClr val="accent6">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F-7B44-4FB6-8BE5-88231ECFC819}"/>
              </c:ext>
            </c:extLst>
          </c:dPt>
          <c:dPt>
            <c:idx val="24"/>
            <c:bubble3D val="0"/>
            <c:spPr>
              <a:solidFill>
                <a:schemeClr val="accent1">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1-7B44-4FB6-8BE5-88231ECFC819}"/>
              </c:ext>
            </c:extLst>
          </c:dPt>
          <c:dPt>
            <c:idx val="25"/>
            <c:bubble3D val="0"/>
            <c:spPr>
              <a:solidFill>
                <a:schemeClr val="accent2">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3-7B44-4FB6-8BE5-88231ECFC819}"/>
              </c:ext>
            </c:extLst>
          </c:dPt>
          <c:dPt>
            <c:idx val="26"/>
            <c:bubble3D val="0"/>
            <c:spPr>
              <a:solidFill>
                <a:schemeClr val="accent3">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5-7B44-4FB6-8BE5-88231ECFC819}"/>
              </c:ext>
            </c:extLst>
          </c:dPt>
          <c:dPt>
            <c:idx val="27"/>
            <c:bubble3D val="0"/>
            <c:spPr>
              <a:solidFill>
                <a:schemeClr val="accent4">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7-7B44-4FB6-8BE5-88231ECFC819}"/>
              </c:ext>
            </c:extLst>
          </c:dPt>
          <c:dPt>
            <c:idx val="28"/>
            <c:bubble3D val="0"/>
            <c:spPr>
              <a:solidFill>
                <a:schemeClr val="accent5">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9-7B44-4FB6-8BE5-88231ECFC819}"/>
              </c:ext>
            </c:extLst>
          </c:dPt>
          <c:dPt>
            <c:idx val="29"/>
            <c:bubble3D val="0"/>
            <c:spPr>
              <a:solidFill>
                <a:schemeClr val="accent6">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B-7B44-4FB6-8BE5-88231ECFC819}"/>
              </c:ext>
            </c:extLst>
          </c:dPt>
          <c:dPt>
            <c:idx val="30"/>
            <c:bubble3D val="0"/>
            <c:spPr>
              <a:solidFill>
                <a:schemeClr val="accent1">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D-7B44-4FB6-8BE5-88231ECFC819}"/>
              </c:ext>
            </c:extLst>
          </c:dPt>
          <c:dPt>
            <c:idx val="31"/>
            <c:bubble3D val="0"/>
            <c:spPr>
              <a:solidFill>
                <a:schemeClr val="accent2">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F-7B44-4FB6-8BE5-88231ECFC819}"/>
              </c:ext>
            </c:extLst>
          </c:dPt>
          <c:dPt>
            <c:idx val="32"/>
            <c:bubble3D val="0"/>
            <c:spPr>
              <a:solidFill>
                <a:schemeClr val="accent3">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1-7B44-4FB6-8BE5-88231ECFC819}"/>
              </c:ext>
            </c:extLst>
          </c:dPt>
          <c:dPt>
            <c:idx val="33"/>
            <c:bubble3D val="0"/>
            <c:spPr>
              <a:solidFill>
                <a:schemeClr val="accent4">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3-7B44-4FB6-8BE5-88231ECFC819}"/>
              </c:ext>
            </c:extLst>
          </c:dPt>
          <c:dPt>
            <c:idx val="34"/>
            <c:bubble3D val="0"/>
            <c:spPr>
              <a:solidFill>
                <a:schemeClr val="accent5">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5-7B44-4FB6-8BE5-88231ECFC819}"/>
              </c:ext>
            </c:extLst>
          </c:dPt>
          <c:dPt>
            <c:idx val="35"/>
            <c:bubble3D val="0"/>
            <c:spPr>
              <a:solidFill>
                <a:schemeClr val="accent6">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7-7B44-4FB6-8BE5-88231ECFC819}"/>
              </c:ext>
            </c:extLst>
          </c:dPt>
          <c:dPt>
            <c:idx val="36"/>
            <c:bubble3D val="0"/>
            <c:spPr>
              <a:solidFill>
                <a:schemeClr val="accent1">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9-7B44-4FB6-8BE5-88231ECFC819}"/>
              </c:ext>
            </c:extLst>
          </c:dPt>
          <c:dPt>
            <c:idx val="37"/>
            <c:bubble3D val="0"/>
            <c:spPr>
              <a:solidFill>
                <a:schemeClr val="accent2">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B-7B44-4FB6-8BE5-88231ECFC819}"/>
              </c:ext>
            </c:extLst>
          </c:dPt>
          <c:dPt>
            <c:idx val="38"/>
            <c:bubble3D val="0"/>
            <c:spPr>
              <a:solidFill>
                <a:schemeClr val="accent3">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D-7B44-4FB6-8BE5-88231ECFC819}"/>
              </c:ext>
            </c:extLst>
          </c:dPt>
          <c:dPt>
            <c:idx val="39"/>
            <c:bubble3D val="0"/>
            <c:spPr>
              <a:solidFill>
                <a:schemeClr val="accent4">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F-7B44-4FB6-8BE5-88231ECFC819}"/>
              </c:ext>
            </c:extLst>
          </c:dPt>
          <c:dPt>
            <c:idx val="40"/>
            <c:bubble3D val="0"/>
            <c:spPr>
              <a:solidFill>
                <a:schemeClr val="accent5">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51-7B44-4FB6-8BE5-88231ECFC819}"/>
              </c:ext>
            </c:extLst>
          </c:dPt>
          <c:dPt>
            <c:idx val="41"/>
            <c:bubble3D val="0"/>
            <c:spPr>
              <a:solidFill>
                <a:schemeClr val="accent6">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53-7B44-4FB6-8BE5-88231ECFC819}"/>
              </c:ext>
            </c:extLst>
          </c:dPt>
          <c:dPt>
            <c:idx val="42"/>
            <c:bubble3D val="0"/>
            <c:spPr>
              <a:solidFill>
                <a:schemeClr val="accent1">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55-7B44-4FB6-8BE5-88231ECFC819}"/>
              </c:ext>
            </c:extLst>
          </c:dPt>
          <c:dPt>
            <c:idx val="43"/>
            <c:bubble3D val="0"/>
            <c:spPr>
              <a:solidFill>
                <a:schemeClr val="accent2">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57-7B44-4FB6-8BE5-88231ECFC819}"/>
              </c:ext>
            </c:extLst>
          </c:dPt>
          <c:dPt>
            <c:idx val="44"/>
            <c:bubble3D val="0"/>
            <c:spPr>
              <a:solidFill>
                <a:schemeClr val="accent3">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59-7B44-4FB6-8BE5-88231ECFC819}"/>
              </c:ext>
            </c:extLst>
          </c:dPt>
          <c:dPt>
            <c:idx val="45"/>
            <c:bubble3D val="0"/>
            <c:spPr>
              <a:solidFill>
                <a:schemeClr val="accent4">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5B-7B44-4FB6-8BE5-88231ECFC819}"/>
              </c:ext>
            </c:extLst>
          </c:dPt>
          <c:dPt>
            <c:idx val="46"/>
            <c:bubble3D val="0"/>
            <c:spPr>
              <a:solidFill>
                <a:schemeClr val="accent5">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5D-7B44-4FB6-8BE5-88231ECFC819}"/>
              </c:ext>
            </c:extLst>
          </c:dPt>
          <c:dPt>
            <c:idx val="47"/>
            <c:bubble3D val="0"/>
            <c:spPr>
              <a:solidFill>
                <a:schemeClr val="accent6">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5F-7B44-4FB6-8BE5-88231ECFC819}"/>
              </c:ext>
            </c:extLst>
          </c:dPt>
          <c:dPt>
            <c:idx val="48"/>
            <c:bubble3D val="0"/>
            <c:spPr>
              <a:solidFill>
                <a:schemeClr val="accent1">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61-7B44-4FB6-8BE5-88231ECFC819}"/>
              </c:ext>
            </c:extLst>
          </c:dPt>
          <c:dPt>
            <c:idx val="49"/>
            <c:bubble3D val="0"/>
            <c:spPr>
              <a:solidFill>
                <a:schemeClr val="accent2">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63-7B44-4FB6-8BE5-88231ECFC819}"/>
              </c:ext>
            </c:extLst>
          </c:dPt>
          <c:dPt>
            <c:idx val="50"/>
            <c:bubble3D val="0"/>
            <c:spPr>
              <a:solidFill>
                <a:schemeClr val="accent3">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65-7B44-4FB6-8BE5-88231ECFC819}"/>
              </c:ext>
            </c:extLst>
          </c:dPt>
          <c:dPt>
            <c:idx val="51"/>
            <c:bubble3D val="0"/>
            <c:spPr>
              <a:solidFill>
                <a:schemeClr val="accent4">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67-7B44-4FB6-8BE5-88231ECFC819}"/>
              </c:ext>
            </c:extLst>
          </c:dPt>
          <c:dPt>
            <c:idx val="52"/>
            <c:bubble3D val="0"/>
            <c:spPr>
              <a:solidFill>
                <a:schemeClr val="accent5">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69-7B44-4FB6-8BE5-88231ECFC819}"/>
              </c:ext>
            </c:extLst>
          </c:dPt>
          <c:dPt>
            <c:idx val="53"/>
            <c:bubble3D val="0"/>
            <c:spPr>
              <a:solidFill>
                <a:schemeClr val="accent6">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6B-7B44-4FB6-8BE5-88231ECFC819}"/>
              </c:ext>
            </c:extLst>
          </c:dPt>
          <c:dPt>
            <c:idx val="54"/>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6D-7B44-4FB6-8BE5-88231ECFC819}"/>
              </c:ext>
            </c:extLst>
          </c:dPt>
          <c:dPt>
            <c:idx val="55"/>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6F-7B44-4FB6-8BE5-88231ECFC819}"/>
              </c:ext>
            </c:extLst>
          </c:dPt>
          <c:dPt>
            <c:idx val="56"/>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71-7B44-4FB6-8BE5-88231ECFC819}"/>
              </c:ext>
            </c:extLst>
          </c:dPt>
          <c:dPt>
            <c:idx val="57"/>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73-7B44-4FB6-8BE5-88231ECFC819}"/>
              </c:ext>
            </c:extLst>
          </c:dPt>
          <c:dPt>
            <c:idx val="58"/>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75-7B44-4FB6-8BE5-88231ECFC819}"/>
              </c:ext>
            </c:extLst>
          </c:dPt>
          <c:dPt>
            <c:idx val="59"/>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77-7B44-4FB6-8BE5-88231ECFC819}"/>
              </c:ext>
            </c:extLst>
          </c:dPt>
          <c:dPt>
            <c:idx val="60"/>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79-7B44-4FB6-8BE5-88231ECFC819}"/>
              </c:ext>
            </c:extLst>
          </c:dPt>
          <c:dPt>
            <c:idx val="61"/>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7B-7B44-4FB6-8BE5-88231ECFC819}"/>
              </c:ext>
            </c:extLst>
          </c:dPt>
          <c:dPt>
            <c:idx val="62"/>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7D-7B44-4FB6-8BE5-88231ECFC819}"/>
              </c:ext>
            </c:extLst>
          </c:dPt>
          <c:dPt>
            <c:idx val="63"/>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7F-7B44-4FB6-8BE5-88231ECFC819}"/>
              </c:ext>
            </c:extLst>
          </c:dPt>
          <c:dPt>
            <c:idx val="64"/>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81-7B44-4FB6-8BE5-88231ECFC819}"/>
              </c:ext>
            </c:extLst>
          </c:dPt>
          <c:dPt>
            <c:idx val="65"/>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83-7B44-4FB6-8BE5-88231ECFC819}"/>
              </c:ext>
            </c:extLst>
          </c:dPt>
          <c:dPt>
            <c:idx val="66"/>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85-7B44-4FB6-8BE5-88231ECFC819}"/>
              </c:ext>
            </c:extLst>
          </c:dPt>
          <c:dPt>
            <c:idx val="67"/>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87-7B44-4FB6-8BE5-88231ECFC819}"/>
              </c:ext>
            </c:extLst>
          </c:dPt>
          <c:dPt>
            <c:idx val="68"/>
            <c:bubble3D val="0"/>
            <c:spPr>
              <a:solidFill>
                <a:schemeClr val="accent3">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89-7B44-4FB6-8BE5-88231ECFC819}"/>
              </c:ext>
            </c:extLst>
          </c:dPt>
          <c:dPt>
            <c:idx val="69"/>
            <c:bubble3D val="0"/>
            <c:spPr>
              <a:solidFill>
                <a:schemeClr val="accent4">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8B-7B44-4FB6-8BE5-88231ECFC819}"/>
              </c:ext>
            </c:extLst>
          </c:dPt>
          <c:dPt>
            <c:idx val="70"/>
            <c:bubble3D val="0"/>
            <c:spPr>
              <a:solidFill>
                <a:schemeClr val="accent5">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8D-7B44-4FB6-8BE5-88231ECFC819}"/>
              </c:ext>
            </c:extLst>
          </c:dPt>
          <c:dPt>
            <c:idx val="71"/>
            <c:bubble3D val="0"/>
            <c:spPr>
              <a:solidFill>
                <a:schemeClr val="accent6">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8F-7B44-4FB6-8BE5-88231ECFC819}"/>
              </c:ext>
            </c:extLst>
          </c:dPt>
          <c:dPt>
            <c:idx val="72"/>
            <c:bubble3D val="0"/>
            <c:spPr>
              <a:solidFill>
                <a:schemeClr val="accent1">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91-7B44-4FB6-8BE5-88231ECFC819}"/>
              </c:ext>
            </c:extLst>
          </c:dPt>
          <c:dPt>
            <c:idx val="73"/>
            <c:bubble3D val="0"/>
            <c:spPr>
              <a:solidFill>
                <a:schemeClr val="accent2">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93-7B44-4FB6-8BE5-88231ECFC819}"/>
              </c:ext>
            </c:extLst>
          </c:dPt>
          <c:dPt>
            <c:idx val="74"/>
            <c:bubble3D val="0"/>
            <c:spPr>
              <a:solidFill>
                <a:schemeClr val="accent3">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95-7B44-4FB6-8BE5-88231ECFC819}"/>
              </c:ext>
            </c:extLst>
          </c:dPt>
          <c:dPt>
            <c:idx val="75"/>
            <c:bubble3D val="0"/>
            <c:spPr>
              <a:solidFill>
                <a:schemeClr val="accent4">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97-7B44-4FB6-8BE5-88231ECFC819}"/>
              </c:ext>
            </c:extLst>
          </c:dPt>
          <c:dPt>
            <c:idx val="76"/>
            <c:bubble3D val="0"/>
            <c:spPr>
              <a:solidFill>
                <a:schemeClr val="accent5">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99-7B44-4FB6-8BE5-88231ECFC819}"/>
              </c:ext>
            </c:extLst>
          </c:dPt>
          <c:dPt>
            <c:idx val="77"/>
            <c:bubble3D val="0"/>
            <c:spPr>
              <a:solidFill>
                <a:schemeClr val="accent6">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9B-7B44-4FB6-8BE5-88231ECFC819}"/>
              </c:ext>
            </c:extLst>
          </c:dPt>
          <c:dPt>
            <c:idx val="78"/>
            <c:bubble3D val="0"/>
            <c:spPr>
              <a:solidFill>
                <a:schemeClr val="accent1">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9D-7B44-4FB6-8BE5-88231ECFC819}"/>
              </c:ext>
            </c:extLst>
          </c:dPt>
          <c:dPt>
            <c:idx val="79"/>
            <c:bubble3D val="0"/>
            <c:spPr>
              <a:solidFill>
                <a:schemeClr val="accent2">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9F-7B44-4FB6-8BE5-88231ECFC819}"/>
              </c:ext>
            </c:extLst>
          </c:dPt>
          <c:dPt>
            <c:idx val="80"/>
            <c:bubble3D val="0"/>
            <c:spPr>
              <a:solidFill>
                <a:schemeClr val="accent3">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A1-7B44-4FB6-8BE5-88231ECFC819}"/>
              </c:ext>
            </c:extLst>
          </c:dPt>
          <c:dPt>
            <c:idx val="81"/>
            <c:bubble3D val="0"/>
            <c:spPr>
              <a:solidFill>
                <a:schemeClr val="accent4">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A3-7B44-4FB6-8BE5-88231ECFC819}"/>
              </c:ext>
            </c:extLst>
          </c:dPt>
          <c:dPt>
            <c:idx val="82"/>
            <c:bubble3D val="0"/>
            <c:spPr>
              <a:solidFill>
                <a:schemeClr val="accent5">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A5-7B44-4FB6-8BE5-88231ECFC819}"/>
              </c:ext>
            </c:extLst>
          </c:dPt>
          <c:dPt>
            <c:idx val="83"/>
            <c:bubble3D val="0"/>
            <c:spPr>
              <a:solidFill>
                <a:schemeClr val="accent6">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A7-7B44-4FB6-8BE5-88231ECFC819}"/>
              </c:ext>
            </c:extLst>
          </c:dPt>
          <c:dPt>
            <c:idx val="84"/>
            <c:bubble3D val="0"/>
            <c:spPr>
              <a:solidFill>
                <a:schemeClr val="accent1">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A9-7B44-4FB6-8BE5-88231ECFC819}"/>
              </c:ext>
            </c:extLst>
          </c:dPt>
          <c:dPt>
            <c:idx val="85"/>
            <c:bubble3D val="0"/>
            <c:spPr>
              <a:solidFill>
                <a:schemeClr val="accent2">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AB-7B44-4FB6-8BE5-88231ECFC819}"/>
              </c:ext>
            </c:extLst>
          </c:dPt>
          <c:dPt>
            <c:idx val="86"/>
            <c:bubble3D val="0"/>
            <c:spPr>
              <a:solidFill>
                <a:schemeClr val="accent3">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AD-7B44-4FB6-8BE5-88231ECFC819}"/>
              </c:ext>
            </c:extLst>
          </c:dPt>
          <c:dPt>
            <c:idx val="87"/>
            <c:bubble3D val="0"/>
            <c:spPr>
              <a:solidFill>
                <a:schemeClr val="accent4">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AF-7B44-4FB6-8BE5-88231ECFC819}"/>
              </c:ext>
            </c:extLst>
          </c:dPt>
          <c:dPt>
            <c:idx val="88"/>
            <c:bubble3D val="0"/>
            <c:spPr>
              <a:solidFill>
                <a:schemeClr val="accent5">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B1-7B44-4FB6-8BE5-88231ECFC819}"/>
              </c:ext>
            </c:extLst>
          </c:dPt>
          <c:dPt>
            <c:idx val="89"/>
            <c:bubble3D val="0"/>
            <c:spPr>
              <a:solidFill>
                <a:schemeClr val="accent6">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B3-7B44-4FB6-8BE5-88231ECFC819}"/>
              </c:ext>
            </c:extLst>
          </c:dPt>
          <c:dPt>
            <c:idx val="90"/>
            <c:bubble3D val="0"/>
            <c:spPr>
              <a:solidFill>
                <a:schemeClr val="accent1">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B5-7B44-4FB6-8BE5-88231ECFC819}"/>
              </c:ext>
            </c:extLst>
          </c:dPt>
          <c:dPt>
            <c:idx val="91"/>
            <c:bubble3D val="0"/>
            <c:spPr>
              <a:solidFill>
                <a:schemeClr val="accent2">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B7-7B44-4FB6-8BE5-88231ECFC819}"/>
              </c:ext>
            </c:extLst>
          </c:dPt>
          <c:dPt>
            <c:idx val="92"/>
            <c:bubble3D val="0"/>
            <c:spPr>
              <a:solidFill>
                <a:schemeClr val="accent3">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B9-7B44-4FB6-8BE5-88231ECFC819}"/>
              </c:ext>
            </c:extLst>
          </c:dPt>
          <c:dPt>
            <c:idx val="93"/>
            <c:bubble3D val="0"/>
            <c:spPr>
              <a:solidFill>
                <a:schemeClr val="accent4">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BB-7B44-4FB6-8BE5-88231ECFC819}"/>
              </c:ext>
            </c:extLst>
          </c:dPt>
          <c:dPt>
            <c:idx val="94"/>
            <c:bubble3D val="0"/>
            <c:spPr>
              <a:solidFill>
                <a:schemeClr val="accent5">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BD-7B44-4FB6-8BE5-88231ECFC819}"/>
              </c:ext>
            </c:extLst>
          </c:dPt>
          <c:dPt>
            <c:idx val="95"/>
            <c:bubble3D val="0"/>
            <c:spPr>
              <a:solidFill>
                <a:schemeClr val="accent6">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BF-7B44-4FB6-8BE5-88231ECFC819}"/>
              </c:ext>
            </c:extLst>
          </c:dPt>
          <c:dPt>
            <c:idx val="96"/>
            <c:bubble3D val="0"/>
            <c:spPr>
              <a:solidFill>
                <a:schemeClr val="accent1">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C1-7B44-4FB6-8BE5-88231ECFC819}"/>
              </c:ext>
            </c:extLst>
          </c:dPt>
          <c:dPt>
            <c:idx val="97"/>
            <c:bubble3D val="0"/>
            <c:spPr>
              <a:solidFill>
                <a:schemeClr val="accent2">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C3-7B44-4FB6-8BE5-88231ECFC819}"/>
              </c:ext>
            </c:extLst>
          </c:dPt>
          <c:dPt>
            <c:idx val="98"/>
            <c:bubble3D val="0"/>
            <c:spPr>
              <a:solidFill>
                <a:schemeClr val="accent3">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C5-7B44-4FB6-8BE5-88231ECFC819}"/>
              </c:ext>
            </c:extLst>
          </c:dPt>
          <c:dPt>
            <c:idx val="99"/>
            <c:bubble3D val="0"/>
            <c:spPr>
              <a:solidFill>
                <a:schemeClr val="accent4">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C7-7B44-4FB6-8BE5-88231ECFC819}"/>
              </c:ext>
            </c:extLst>
          </c:dPt>
          <c:dPt>
            <c:idx val="100"/>
            <c:bubble3D val="0"/>
            <c:spPr>
              <a:solidFill>
                <a:schemeClr val="accent5">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C9-7B44-4FB6-8BE5-88231ECFC819}"/>
              </c:ext>
            </c:extLst>
          </c:dPt>
          <c:dPt>
            <c:idx val="101"/>
            <c:bubble3D val="0"/>
            <c:spPr>
              <a:solidFill>
                <a:schemeClr val="accent6">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CB-7B44-4FB6-8BE5-88231ECFC819}"/>
              </c:ext>
            </c:extLst>
          </c:dPt>
          <c:dPt>
            <c:idx val="102"/>
            <c:bubble3D val="0"/>
            <c:spPr>
              <a:solidFill>
                <a:schemeClr val="accent1">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CD-7B44-4FB6-8BE5-88231ECFC819}"/>
              </c:ext>
            </c:extLst>
          </c:dPt>
          <c:dPt>
            <c:idx val="103"/>
            <c:bubble3D val="0"/>
            <c:spPr>
              <a:solidFill>
                <a:schemeClr val="accent2">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CF-7B44-4FB6-8BE5-88231ECFC819}"/>
              </c:ext>
            </c:extLst>
          </c:dPt>
          <c:dPt>
            <c:idx val="104"/>
            <c:bubble3D val="0"/>
            <c:spPr>
              <a:solidFill>
                <a:schemeClr val="accent3">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D1-7B44-4FB6-8BE5-88231ECFC819}"/>
              </c:ext>
            </c:extLst>
          </c:dPt>
          <c:dPt>
            <c:idx val="105"/>
            <c:bubble3D val="0"/>
            <c:spPr>
              <a:solidFill>
                <a:schemeClr val="accent4">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D3-7B44-4FB6-8BE5-88231ECFC819}"/>
              </c:ext>
            </c:extLst>
          </c:dPt>
          <c:dPt>
            <c:idx val="106"/>
            <c:bubble3D val="0"/>
            <c:spPr>
              <a:solidFill>
                <a:schemeClr val="accent5">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D5-7B44-4FB6-8BE5-88231ECFC819}"/>
              </c:ext>
            </c:extLst>
          </c:dPt>
          <c:dPt>
            <c:idx val="107"/>
            <c:bubble3D val="0"/>
            <c:spPr>
              <a:solidFill>
                <a:schemeClr val="accent6">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D7-7B44-4FB6-8BE5-88231ECFC819}"/>
              </c:ext>
            </c:extLst>
          </c:dPt>
          <c:dPt>
            <c:idx val="108"/>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D9-7B44-4FB6-8BE5-88231ECFC819}"/>
              </c:ext>
            </c:extLst>
          </c:dPt>
          <c:dPt>
            <c:idx val="109"/>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DB-7B44-4FB6-8BE5-88231ECFC819}"/>
              </c:ext>
            </c:extLst>
          </c:dPt>
          <c:dPt>
            <c:idx val="110"/>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DD-7B44-4FB6-8BE5-88231ECFC819}"/>
              </c:ext>
            </c:extLst>
          </c:dPt>
          <c:dPt>
            <c:idx val="111"/>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DF-7B44-4FB6-8BE5-88231ECFC819}"/>
              </c:ext>
            </c:extLst>
          </c:dPt>
          <c:dPt>
            <c:idx val="112"/>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E1-7B44-4FB6-8BE5-88231ECFC819}"/>
              </c:ext>
            </c:extLst>
          </c:dPt>
          <c:dPt>
            <c:idx val="113"/>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E3-7B44-4FB6-8BE5-88231ECFC819}"/>
              </c:ext>
            </c:extLst>
          </c:dPt>
          <c:dPt>
            <c:idx val="114"/>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E5-7B44-4FB6-8BE5-88231ECFC819}"/>
              </c:ext>
            </c:extLst>
          </c:dPt>
          <c:dPt>
            <c:idx val="115"/>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E7-7B44-4FB6-8BE5-88231ECFC819}"/>
              </c:ext>
            </c:extLst>
          </c:dPt>
          <c:dPt>
            <c:idx val="116"/>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E9-7B44-4FB6-8BE5-88231ECFC819}"/>
              </c:ext>
            </c:extLst>
          </c:dPt>
          <c:dPt>
            <c:idx val="117"/>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EB-7B44-4FB6-8BE5-88231ECFC819}"/>
              </c:ext>
            </c:extLst>
          </c:dPt>
          <c:dPt>
            <c:idx val="118"/>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ED-7B44-4FB6-8BE5-88231ECFC819}"/>
              </c:ext>
            </c:extLst>
          </c:dPt>
          <c:dPt>
            <c:idx val="119"/>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EF-7B44-4FB6-8BE5-88231ECFC819}"/>
              </c:ext>
            </c:extLst>
          </c:dPt>
          <c:dPt>
            <c:idx val="120"/>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F1-7B44-4FB6-8BE5-88231ECFC819}"/>
              </c:ext>
            </c:extLst>
          </c:dPt>
          <c:dPt>
            <c:idx val="121"/>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F3-7B44-4FB6-8BE5-88231ECFC819}"/>
              </c:ext>
            </c:extLst>
          </c:dPt>
          <c:dPt>
            <c:idx val="122"/>
            <c:bubble3D val="0"/>
            <c:spPr>
              <a:solidFill>
                <a:schemeClr val="accent3">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F5-7B44-4FB6-8BE5-88231ECFC819}"/>
              </c:ext>
            </c:extLst>
          </c:dPt>
          <c:dPt>
            <c:idx val="123"/>
            <c:bubble3D val="0"/>
            <c:spPr>
              <a:solidFill>
                <a:schemeClr val="accent4">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F7-7B44-4FB6-8BE5-88231ECFC819}"/>
              </c:ext>
            </c:extLst>
          </c:dPt>
          <c:dPt>
            <c:idx val="124"/>
            <c:bubble3D val="0"/>
            <c:spPr>
              <a:solidFill>
                <a:schemeClr val="accent5">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F9-7B44-4FB6-8BE5-88231ECFC819}"/>
              </c:ext>
            </c:extLst>
          </c:dPt>
          <c:dPt>
            <c:idx val="125"/>
            <c:bubble3D val="0"/>
            <c:spPr>
              <a:solidFill>
                <a:schemeClr val="accent6">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FB-7B44-4FB6-8BE5-88231ECFC819}"/>
              </c:ext>
            </c:extLst>
          </c:dPt>
          <c:dPt>
            <c:idx val="126"/>
            <c:bubble3D val="0"/>
            <c:spPr>
              <a:solidFill>
                <a:schemeClr val="accent1">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FD-7B44-4FB6-8BE5-88231ECFC819}"/>
              </c:ext>
            </c:extLst>
          </c:dPt>
          <c:dPt>
            <c:idx val="127"/>
            <c:bubble3D val="0"/>
            <c:spPr>
              <a:solidFill>
                <a:schemeClr val="accent2">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FF-7B44-4FB6-8BE5-88231ECFC819}"/>
              </c:ext>
            </c:extLst>
          </c:dPt>
          <c:dPt>
            <c:idx val="128"/>
            <c:bubble3D val="0"/>
            <c:spPr>
              <a:solidFill>
                <a:schemeClr val="accent3">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01-7B44-4FB6-8BE5-88231ECFC819}"/>
              </c:ext>
            </c:extLst>
          </c:dPt>
          <c:dPt>
            <c:idx val="129"/>
            <c:bubble3D val="0"/>
            <c:spPr>
              <a:solidFill>
                <a:schemeClr val="accent4">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03-7B44-4FB6-8BE5-88231ECFC819}"/>
              </c:ext>
            </c:extLst>
          </c:dPt>
          <c:dPt>
            <c:idx val="130"/>
            <c:bubble3D val="0"/>
            <c:spPr>
              <a:solidFill>
                <a:schemeClr val="accent5">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05-7B44-4FB6-8BE5-88231ECFC819}"/>
              </c:ext>
            </c:extLst>
          </c:dPt>
          <c:dPt>
            <c:idx val="131"/>
            <c:bubble3D val="0"/>
            <c:spPr>
              <a:solidFill>
                <a:schemeClr val="accent6">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07-7B44-4FB6-8BE5-88231ECFC819}"/>
              </c:ext>
            </c:extLst>
          </c:dPt>
          <c:dPt>
            <c:idx val="132"/>
            <c:bubble3D val="0"/>
            <c:spPr>
              <a:solidFill>
                <a:schemeClr val="accent1">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09-7B44-4FB6-8BE5-88231ECFC819}"/>
              </c:ext>
            </c:extLst>
          </c:dPt>
          <c:dPt>
            <c:idx val="133"/>
            <c:bubble3D val="0"/>
            <c:spPr>
              <a:solidFill>
                <a:schemeClr val="accent2">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0B-7B44-4FB6-8BE5-88231ECFC819}"/>
              </c:ext>
            </c:extLst>
          </c:dPt>
          <c:dPt>
            <c:idx val="134"/>
            <c:bubble3D val="0"/>
            <c:spPr>
              <a:solidFill>
                <a:schemeClr val="accent3">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0D-7B44-4FB6-8BE5-88231ECFC819}"/>
              </c:ext>
            </c:extLst>
          </c:dPt>
          <c:dPt>
            <c:idx val="135"/>
            <c:bubble3D val="0"/>
            <c:spPr>
              <a:solidFill>
                <a:schemeClr val="accent4">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0F-7B44-4FB6-8BE5-88231ECFC819}"/>
              </c:ext>
            </c:extLst>
          </c:dPt>
          <c:dPt>
            <c:idx val="136"/>
            <c:bubble3D val="0"/>
            <c:spPr>
              <a:solidFill>
                <a:schemeClr val="accent5">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11-7B44-4FB6-8BE5-88231ECFC819}"/>
              </c:ext>
            </c:extLst>
          </c:dPt>
          <c:dPt>
            <c:idx val="137"/>
            <c:bubble3D val="0"/>
            <c:spPr>
              <a:solidFill>
                <a:schemeClr val="accent6">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13-7B44-4FB6-8BE5-88231ECFC819}"/>
              </c:ext>
            </c:extLst>
          </c:dPt>
          <c:dPt>
            <c:idx val="138"/>
            <c:bubble3D val="0"/>
            <c:spPr>
              <a:solidFill>
                <a:schemeClr val="accent1">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15-7B44-4FB6-8BE5-88231ECFC819}"/>
              </c:ext>
            </c:extLst>
          </c:dPt>
          <c:dPt>
            <c:idx val="139"/>
            <c:bubble3D val="0"/>
            <c:spPr>
              <a:solidFill>
                <a:schemeClr val="accent2">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17-7B44-4FB6-8BE5-88231ECFC819}"/>
              </c:ext>
            </c:extLst>
          </c:dPt>
          <c:dPt>
            <c:idx val="140"/>
            <c:bubble3D val="0"/>
            <c:spPr>
              <a:solidFill>
                <a:schemeClr val="accent3">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19-7B44-4FB6-8BE5-88231ECFC819}"/>
              </c:ext>
            </c:extLst>
          </c:dPt>
          <c:dPt>
            <c:idx val="141"/>
            <c:bubble3D val="0"/>
            <c:spPr>
              <a:solidFill>
                <a:schemeClr val="accent4">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1B-7B44-4FB6-8BE5-88231ECFC819}"/>
              </c:ext>
            </c:extLst>
          </c:dPt>
          <c:dPt>
            <c:idx val="142"/>
            <c:bubble3D val="0"/>
            <c:spPr>
              <a:solidFill>
                <a:schemeClr val="accent5">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1D-7B44-4FB6-8BE5-88231ECFC819}"/>
              </c:ext>
            </c:extLst>
          </c:dPt>
          <c:dPt>
            <c:idx val="143"/>
            <c:bubble3D val="0"/>
            <c:spPr>
              <a:solidFill>
                <a:schemeClr val="accent6">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1F-7B44-4FB6-8BE5-88231ECFC819}"/>
              </c:ext>
            </c:extLst>
          </c:dPt>
          <c:dPt>
            <c:idx val="144"/>
            <c:bubble3D val="0"/>
            <c:spPr>
              <a:solidFill>
                <a:schemeClr val="accent1">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21-7B44-4FB6-8BE5-88231ECFC819}"/>
              </c:ext>
            </c:extLst>
          </c:dPt>
          <c:dPt>
            <c:idx val="145"/>
            <c:bubble3D val="0"/>
            <c:spPr>
              <a:solidFill>
                <a:schemeClr val="accent2">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23-7B44-4FB6-8BE5-88231ECFC819}"/>
              </c:ext>
            </c:extLst>
          </c:dPt>
          <c:dPt>
            <c:idx val="146"/>
            <c:bubble3D val="0"/>
            <c:spPr>
              <a:solidFill>
                <a:schemeClr val="accent3">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25-7B44-4FB6-8BE5-88231ECFC819}"/>
              </c:ext>
            </c:extLst>
          </c:dPt>
          <c:dPt>
            <c:idx val="147"/>
            <c:bubble3D val="0"/>
            <c:spPr>
              <a:solidFill>
                <a:schemeClr val="accent4">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27-7B44-4FB6-8BE5-88231ECFC819}"/>
              </c:ext>
            </c:extLst>
          </c:dPt>
          <c:dPt>
            <c:idx val="148"/>
            <c:bubble3D val="0"/>
            <c:spPr>
              <a:solidFill>
                <a:schemeClr val="accent5">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29-7B44-4FB6-8BE5-88231ECFC819}"/>
              </c:ext>
            </c:extLst>
          </c:dPt>
          <c:dPt>
            <c:idx val="149"/>
            <c:bubble3D val="0"/>
            <c:spPr>
              <a:solidFill>
                <a:schemeClr val="accent6">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2B-7B44-4FB6-8BE5-88231ECFC819}"/>
              </c:ext>
            </c:extLst>
          </c:dPt>
          <c:dPt>
            <c:idx val="150"/>
            <c:bubble3D val="0"/>
            <c:spPr>
              <a:solidFill>
                <a:schemeClr val="accent1">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2D-7B44-4FB6-8BE5-88231ECFC819}"/>
              </c:ext>
            </c:extLst>
          </c:dPt>
          <c:dPt>
            <c:idx val="151"/>
            <c:bubble3D val="0"/>
            <c:spPr>
              <a:solidFill>
                <a:schemeClr val="accent2">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2F-7B44-4FB6-8BE5-88231ECFC819}"/>
              </c:ext>
            </c:extLst>
          </c:dPt>
          <c:dPt>
            <c:idx val="152"/>
            <c:bubble3D val="0"/>
            <c:spPr>
              <a:solidFill>
                <a:schemeClr val="accent3">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31-7B44-4FB6-8BE5-88231ECFC819}"/>
              </c:ext>
            </c:extLst>
          </c:dPt>
          <c:dPt>
            <c:idx val="153"/>
            <c:bubble3D val="0"/>
            <c:spPr>
              <a:solidFill>
                <a:schemeClr val="accent4">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33-7B44-4FB6-8BE5-88231ECFC819}"/>
              </c:ext>
            </c:extLst>
          </c:dPt>
          <c:dPt>
            <c:idx val="154"/>
            <c:bubble3D val="0"/>
            <c:spPr>
              <a:solidFill>
                <a:schemeClr val="accent5">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35-7B44-4FB6-8BE5-88231ECFC819}"/>
              </c:ext>
            </c:extLst>
          </c:dPt>
          <c:dPt>
            <c:idx val="155"/>
            <c:bubble3D val="0"/>
            <c:spPr>
              <a:solidFill>
                <a:schemeClr val="accent6">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37-7B44-4FB6-8BE5-88231ECFC819}"/>
              </c:ext>
            </c:extLst>
          </c:dPt>
          <c:dPt>
            <c:idx val="156"/>
            <c:bubble3D val="0"/>
            <c:spPr>
              <a:solidFill>
                <a:schemeClr val="accent1">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39-7B44-4FB6-8BE5-88231ECFC819}"/>
              </c:ext>
            </c:extLst>
          </c:dPt>
          <c:dPt>
            <c:idx val="157"/>
            <c:bubble3D val="0"/>
            <c:spPr>
              <a:solidFill>
                <a:schemeClr val="accent2">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3B-7B44-4FB6-8BE5-88231ECFC819}"/>
              </c:ext>
            </c:extLst>
          </c:dPt>
          <c:dPt>
            <c:idx val="158"/>
            <c:bubble3D val="0"/>
            <c:spPr>
              <a:solidFill>
                <a:schemeClr val="accent3">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3D-7B44-4FB6-8BE5-88231ECFC819}"/>
              </c:ext>
            </c:extLst>
          </c:dPt>
          <c:dPt>
            <c:idx val="159"/>
            <c:bubble3D val="0"/>
            <c:spPr>
              <a:solidFill>
                <a:schemeClr val="accent4">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3F-7B44-4FB6-8BE5-88231ECFC819}"/>
              </c:ext>
            </c:extLst>
          </c:dPt>
          <c:dPt>
            <c:idx val="160"/>
            <c:bubble3D val="0"/>
            <c:spPr>
              <a:solidFill>
                <a:schemeClr val="accent5">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41-7B44-4FB6-8BE5-88231ECFC819}"/>
              </c:ext>
            </c:extLst>
          </c:dPt>
          <c:dPt>
            <c:idx val="161"/>
            <c:bubble3D val="0"/>
            <c:spPr>
              <a:solidFill>
                <a:schemeClr val="accent6">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43-7B44-4FB6-8BE5-88231ECFC819}"/>
              </c:ext>
            </c:extLst>
          </c:dPt>
          <c:dPt>
            <c:idx val="162"/>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45-7B44-4FB6-8BE5-88231ECFC819}"/>
              </c:ext>
            </c:extLst>
          </c:dPt>
          <c:dPt>
            <c:idx val="163"/>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47-7B44-4FB6-8BE5-88231ECFC819}"/>
              </c:ext>
            </c:extLst>
          </c:dPt>
          <c:dPt>
            <c:idx val="164"/>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49-7B44-4FB6-8BE5-88231ECFC819}"/>
              </c:ext>
            </c:extLst>
          </c:dPt>
          <c:dPt>
            <c:idx val="165"/>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4B-7B44-4FB6-8BE5-88231ECFC819}"/>
              </c:ext>
            </c:extLst>
          </c:dPt>
          <c:dPt>
            <c:idx val="166"/>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4D-7B44-4FB6-8BE5-88231ECFC819}"/>
              </c:ext>
            </c:extLst>
          </c:dPt>
          <c:dPt>
            <c:idx val="167"/>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4F-7B44-4FB6-8BE5-88231ECFC819}"/>
              </c:ext>
            </c:extLst>
          </c:dPt>
          <c:dPt>
            <c:idx val="168"/>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51-7B44-4FB6-8BE5-88231ECFC819}"/>
              </c:ext>
            </c:extLst>
          </c:dPt>
          <c:dPt>
            <c:idx val="169"/>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53-7B44-4FB6-8BE5-88231ECFC819}"/>
              </c:ext>
            </c:extLst>
          </c:dPt>
          <c:dPt>
            <c:idx val="170"/>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55-7B44-4FB6-8BE5-88231ECFC819}"/>
              </c:ext>
            </c:extLst>
          </c:dPt>
          <c:dPt>
            <c:idx val="171"/>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57-7B44-4FB6-8BE5-88231ECFC819}"/>
              </c:ext>
            </c:extLst>
          </c:dPt>
          <c:dPt>
            <c:idx val="172"/>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59-7B44-4FB6-8BE5-88231ECFC819}"/>
              </c:ext>
            </c:extLst>
          </c:dPt>
          <c:dPt>
            <c:idx val="173"/>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5B-7B44-4FB6-8BE5-88231ECFC819}"/>
              </c:ext>
            </c:extLst>
          </c:dPt>
          <c:dPt>
            <c:idx val="174"/>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5D-7B44-4FB6-8BE5-88231ECFC819}"/>
              </c:ext>
            </c:extLst>
          </c:dPt>
          <c:dPt>
            <c:idx val="175"/>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5F-7B44-4FB6-8BE5-88231ECFC819}"/>
              </c:ext>
            </c:extLst>
          </c:dPt>
          <c:dPt>
            <c:idx val="176"/>
            <c:bubble3D val="0"/>
            <c:spPr>
              <a:solidFill>
                <a:schemeClr val="accent3">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61-7B44-4FB6-8BE5-88231ECFC819}"/>
              </c:ext>
            </c:extLst>
          </c:dPt>
          <c:dPt>
            <c:idx val="177"/>
            <c:bubble3D val="0"/>
            <c:spPr>
              <a:solidFill>
                <a:schemeClr val="accent4">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63-7B44-4FB6-8BE5-88231ECFC819}"/>
              </c:ext>
            </c:extLst>
          </c:dPt>
          <c:dPt>
            <c:idx val="178"/>
            <c:bubble3D val="0"/>
            <c:spPr>
              <a:solidFill>
                <a:schemeClr val="accent5">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65-7B44-4FB6-8BE5-88231ECFC819}"/>
              </c:ext>
            </c:extLst>
          </c:dPt>
          <c:dPt>
            <c:idx val="179"/>
            <c:bubble3D val="0"/>
            <c:spPr>
              <a:solidFill>
                <a:schemeClr val="accent6">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67-7B44-4FB6-8BE5-88231ECFC819}"/>
              </c:ext>
            </c:extLst>
          </c:dPt>
          <c:dPt>
            <c:idx val="180"/>
            <c:bubble3D val="0"/>
            <c:spPr>
              <a:solidFill>
                <a:schemeClr val="accent1">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69-7B44-4FB6-8BE5-88231ECFC819}"/>
              </c:ext>
            </c:extLst>
          </c:dPt>
          <c:dPt>
            <c:idx val="181"/>
            <c:bubble3D val="0"/>
            <c:spPr>
              <a:solidFill>
                <a:schemeClr val="accent2">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6B-7B44-4FB6-8BE5-88231ECFC819}"/>
              </c:ext>
            </c:extLst>
          </c:dPt>
          <c:dPt>
            <c:idx val="182"/>
            <c:bubble3D val="0"/>
            <c:spPr>
              <a:solidFill>
                <a:schemeClr val="accent3">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6D-7B44-4FB6-8BE5-88231ECFC819}"/>
              </c:ext>
            </c:extLst>
          </c:dPt>
          <c:dPt>
            <c:idx val="183"/>
            <c:bubble3D val="0"/>
            <c:spPr>
              <a:solidFill>
                <a:schemeClr val="accent4">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6F-7B44-4FB6-8BE5-88231ECFC819}"/>
              </c:ext>
            </c:extLst>
          </c:dPt>
          <c:dPt>
            <c:idx val="184"/>
            <c:bubble3D val="0"/>
            <c:spPr>
              <a:solidFill>
                <a:schemeClr val="accent5">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71-7B44-4FB6-8BE5-88231ECFC819}"/>
              </c:ext>
            </c:extLst>
          </c:dPt>
          <c:dPt>
            <c:idx val="185"/>
            <c:bubble3D val="0"/>
            <c:spPr>
              <a:solidFill>
                <a:schemeClr val="accent6">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73-7B44-4FB6-8BE5-88231ECFC819}"/>
              </c:ext>
            </c:extLst>
          </c:dPt>
          <c:dPt>
            <c:idx val="186"/>
            <c:bubble3D val="0"/>
            <c:spPr>
              <a:solidFill>
                <a:schemeClr val="accent1">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75-7B44-4FB6-8BE5-88231ECFC819}"/>
              </c:ext>
            </c:extLst>
          </c:dPt>
          <c:dPt>
            <c:idx val="187"/>
            <c:bubble3D val="0"/>
            <c:spPr>
              <a:solidFill>
                <a:schemeClr val="accent2">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77-7B44-4FB6-8BE5-88231ECFC819}"/>
              </c:ext>
            </c:extLst>
          </c:dPt>
          <c:dPt>
            <c:idx val="188"/>
            <c:bubble3D val="0"/>
            <c:spPr>
              <a:solidFill>
                <a:schemeClr val="accent3">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79-7B44-4FB6-8BE5-88231ECFC819}"/>
              </c:ext>
            </c:extLst>
          </c:dPt>
          <c:dPt>
            <c:idx val="189"/>
            <c:bubble3D val="0"/>
            <c:spPr>
              <a:solidFill>
                <a:schemeClr val="accent4">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7B-7B44-4FB6-8BE5-88231ECFC819}"/>
              </c:ext>
            </c:extLst>
          </c:dPt>
          <c:dPt>
            <c:idx val="190"/>
            <c:bubble3D val="0"/>
            <c:spPr>
              <a:solidFill>
                <a:schemeClr val="accent5">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7D-7B44-4FB6-8BE5-88231ECFC819}"/>
              </c:ext>
            </c:extLst>
          </c:dPt>
          <c:dPt>
            <c:idx val="191"/>
            <c:bubble3D val="0"/>
            <c:spPr>
              <a:solidFill>
                <a:schemeClr val="accent6">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7F-7B44-4FB6-8BE5-88231ECFC819}"/>
              </c:ext>
            </c:extLst>
          </c:dPt>
          <c:dPt>
            <c:idx val="192"/>
            <c:bubble3D val="0"/>
            <c:spPr>
              <a:solidFill>
                <a:schemeClr val="accent1">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81-7B44-4FB6-8BE5-88231ECFC819}"/>
              </c:ext>
            </c:extLst>
          </c:dPt>
          <c:dPt>
            <c:idx val="193"/>
            <c:bubble3D val="0"/>
            <c:spPr>
              <a:solidFill>
                <a:schemeClr val="accent2">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83-7B44-4FB6-8BE5-88231ECFC819}"/>
              </c:ext>
            </c:extLst>
          </c:dPt>
          <c:dPt>
            <c:idx val="194"/>
            <c:bubble3D val="0"/>
            <c:spPr>
              <a:solidFill>
                <a:schemeClr val="accent3">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85-7B44-4FB6-8BE5-88231ECFC819}"/>
              </c:ext>
            </c:extLst>
          </c:dPt>
          <c:dPt>
            <c:idx val="195"/>
            <c:bubble3D val="0"/>
            <c:spPr>
              <a:solidFill>
                <a:schemeClr val="accent4">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87-7B44-4FB6-8BE5-88231ECFC819}"/>
              </c:ext>
            </c:extLst>
          </c:dPt>
          <c:dPt>
            <c:idx val="196"/>
            <c:bubble3D val="0"/>
            <c:spPr>
              <a:solidFill>
                <a:schemeClr val="accent5">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89-7B44-4FB6-8BE5-88231ECFC819}"/>
              </c:ext>
            </c:extLst>
          </c:dPt>
          <c:dPt>
            <c:idx val="197"/>
            <c:bubble3D val="0"/>
            <c:spPr>
              <a:solidFill>
                <a:schemeClr val="accent6">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8B-7B44-4FB6-8BE5-88231ECFC819}"/>
              </c:ext>
            </c:extLst>
          </c:dPt>
          <c:dPt>
            <c:idx val="198"/>
            <c:bubble3D val="0"/>
            <c:spPr>
              <a:solidFill>
                <a:schemeClr val="accent1">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8D-7B44-4FB6-8BE5-88231ECFC819}"/>
              </c:ext>
            </c:extLst>
          </c:dPt>
          <c:dPt>
            <c:idx val="199"/>
            <c:bubble3D val="0"/>
            <c:spPr>
              <a:solidFill>
                <a:schemeClr val="accent2">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8F-7B44-4FB6-8BE5-88231ECFC819}"/>
              </c:ext>
            </c:extLst>
          </c:dPt>
          <c:dPt>
            <c:idx val="200"/>
            <c:bubble3D val="0"/>
            <c:spPr>
              <a:solidFill>
                <a:schemeClr val="accent3">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91-7B44-4FB6-8BE5-88231ECFC819}"/>
              </c:ext>
            </c:extLst>
          </c:dPt>
          <c:dPt>
            <c:idx val="201"/>
            <c:bubble3D val="0"/>
            <c:spPr>
              <a:solidFill>
                <a:schemeClr val="accent4">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93-7B44-4FB6-8BE5-88231ECFC819}"/>
              </c:ext>
            </c:extLst>
          </c:dPt>
          <c:dPt>
            <c:idx val="202"/>
            <c:bubble3D val="0"/>
            <c:spPr>
              <a:solidFill>
                <a:schemeClr val="accent5">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95-7B44-4FB6-8BE5-88231ECFC819}"/>
              </c:ext>
            </c:extLst>
          </c:dPt>
          <c:dPt>
            <c:idx val="203"/>
            <c:bubble3D val="0"/>
            <c:spPr>
              <a:solidFill>
                <a:schemeClr val="accent6">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97-7B44-4FB6-8BE5-88231ECFC819}"/>
              </c:ext>
            </c:extLst>
          </c:dPt>
          <c:dPt>
            <c:idx val="204"/>
            <c:bubble3D val="0"/>
            <c:spPr>
              <a:solidFill>
                <a:schemeClr val="accent1">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99-7B44-4FB6-8BE5-88231ECFC819}"/>
              </c:ext>
            </c:extLst>
          </c:dPt>
          <c:dPt>
            <c:idx val="205"/>
            <c:bubble3D val="0"/>
            <c:spPr>
              <a:solidFill>
                <a:schemeClr val="accent2">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9B-7B44-4FB6-8BE5-88231ECFC819}"/>
              </c:ext>
            </c:extLst>
          </c:dPt>
          <c:dPt>
            <c:idx val="206"/>
            <c:bubble3D val="0"/>
            <c:spPr>
              <a:solidFill>
                <a:schemeClr val="accent3">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9D-7B44-4FB6-8BE5-88231ECFC819}"/>
              </c:ext>
            </c:extLst>
          </c:dPt>
          <c:dPt>
            <c:idx val="207"/>
            <c:bubble3D val="0"/>
            <c:spPr>
              <a:solidFill>
                <a:schemeClr val="accent4">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9F-7B44-4FB6-8BE5-88231ECFC819}"/>
              </c:ext>
            </c:extLst>
          </c:dPt>
          <c:dPt>
            <c:idx val="208"/>
            <c:bubble3D val="0"/>
            <c:spPr>
              <a:solidFill>
                <a:schemeClr val="accent5">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A1-7B44-4FB6-8BE5-88231ECFC819}"/>
              </c:ext>
            </c:extLst>
          </c:dPt>
          <c:dPt>
            <c:idx val="209"/>
            <c:bubble3D val="0"/>
            <c:spPr>
              <a:solidFill>
                <a:schemeClr val="accent6">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A3-7B44-4FB6-8BE5-88231ECFC819}"/>
              </c:ext>
            </c:extLst>
          </c:dPt>
          <c:dPt>
            <c:idx val="210"/>
            <c:bubble3D val="0"/>
            <c:spPr>
              <a:solidFill>
                <a:schemeClr val="accent1">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A5-7B44-4FB6-8BE5-88231ECFC819}"/>
              </c:ext>
            </c:extLst>
          </c:dPt>
          <c:dPt>
            <c:idx val="211"/>
            <c:bubble3D val="0"/>
            <c:spPr>
              <a:solidFill>
                <a:schemeClr val="accent2">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A7-7B44-4FB6-8BE5-88231ECFC819}"/>
              </c:ext>
            </c:extLst>
          </c:dPt>
          <c:dPt>
            <c:idx val="212"/>
            <c:bubble3D val="0"/>
            <c:spPr>
              <a:solidFill>
                <a:schemeClr val="accent3">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A9-7B44-4FB6-8BE5-88231ECFC819}"/>
              </c:ext>
            </c:extLst>
          </c:dPt>
          <c:dPt>
            <c:idx val="213"/>
            <c:bubble3D val="0"/>
            <c:spPr>
              <a:solidFill>
                <a:schemeClr val="accent4">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AB-7B44-4FB6-8BE5-88231ECFC819}"/>
              </c:ext>
            </c:extLst>
          </c:dPt>
          <c:dPt>
            <c:idx val="214"/>
            <c:bubble3D val="0"/>
            <c:spPr>
              <a:solidFill>
                <a:schemeClr val="accent5">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AD-7B44-4FB6-8BE5-88231ECFC819}"/>
              </c:ext>
            </c:extLst>
          </c:dPt>
          <c:dPt>
            <c:idx val="215"/>
            <c:bubble3D val="0"/>
            <c:spPr>
              <a:solidFill>
                <a:schemeClr val="accent6">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AF-7B44-4FB6-8BE5-88231ECFC819}"/>
              </c:ext>
            </c:extLst>
          </c:dPt>
          <c:dPt>
            <c:idx val="216"/>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B1-7B44-4FB6-8BE5-88231ECFC819}"/>
              </c:ext>
            </c:extLst>
          </c:dPt>
          <c:dPt>
            <c:idx val="217"/>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B3-7B44-4FB6-8BE5-88231ECFC819}"/>
              </c:ext>
            </c:extLst>
          </c:dPt>
          <c:dPt>
            <c:idx val="218"/>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B5-7B44-4FB6-8BE5-88231ECFC819}"/>
              </c:ext>
            </c:extLst>
          </c:dPt>
          <c:dPt>
            <c:idx val="219"/>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B7-7B44-4FB6-8BE5-88231ECFC819}"/>
              </c:ext>
            </c:extLst>
          </c:dPt>
          <c:dPt>
            <c:idx val="220"/>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B9-7B44-4FB6-8BE5-88231ECFC819}"/>
              </c:ext>
            </c:extLst>
          </c:dPt>
          <c:dPt>
            <c:idx val="221"/>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BB-7B44-4FB6-8BE5-88231ECFC819}"/>
              </c:ext>
            </c:extLst>
          </c:dPt>
          <c:dPt>
            <c:idx val="222"/>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BD-7B44-4FB6-8BE5-88231ECFC819}"/>
              </c:ext>
            </c:extLst>
          </c:dPt>
          <c:dPt>
            <c:idx val="223"/>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BF-7B44-4FB6-8BE5-88231ECFC819}"/>
              </c:ext>
            </c:extLst>
          </c:dPt>
          <c:dPt>
            <c:idx val="224"/>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C1-7B44-4FB6-8BE5-88231ECFC819}"/>
              </c:ext>
            </c:extLst>
          </c:dPt>
          <c:dPt>
            <c:idx val="225"/>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C3-7B44-4FB6-8BE5-88231ECFC819}"/>
              </c:ext>
            </c:extLst>
          </c:dPt>
          <c:dPt>
            <c:idx val="226"/>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C5-7B44-4FB6-8BE5-88231ECFC819}"/>
              </c:ext>
            </c:extLst>
          </c:dPt>
          <c:dPt>
            <c:idx val="227"/>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C7-7B44-4FB6-8BE5-88231ECFC819}"/>
              </c:ext>
            </c:extLst>
          </c:dPt>
          <c:dPt>
            <c:idx val="228"/>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C9-7B44-4FB6-8BE5-88231ECFC819}"/>
              </c:ext>
            </c:extLst>
          </c:dPt>
          <c:dPt>
            <c:idx val="229"/>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CB-7B44-4FB6-8BE5-88231ECFC819}"/>
              </c:ext>
            </c:extLst>
          </c:dPt>
          <c:dPt>
            <c:idx val="230"/>
            <c:bubble3D val="0"/>
            <c:spPr>
              <a:solidFill>
                <a:schemeClr val="accent3">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CD-7B44-4FB6-8BE5-88231ECFC819}"/>
              </c:ext>
            </c:extLst>
          </c:dPt>
          <c:dPt>
            <c:idx val="231"/>
            <c:bubble3D val="0"/>
            <c:spPr>
              <a:solidFill>
                <a:schemeClr val="accent4">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CF-7B44-4FB6-8BE5-88231ECFC819}"/>
              </c:ext>
            </c:extLst>
          </c:dPt>
          <c:dPt>
            <c:idx val="232"/>
            <c:bubble3D val="0"/>
            <c:spPr>
              <a:solidFill>
                <a:schemeClr val="accent5">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D1-7B44-4FB6-8BE5-88231ECFC819}"/>
              </c:ext>
            </c:extLst>
          </c:dPt>
          <c:dPt>
            <c:idx val="233"/>
            <c:bubble3D val="0"/>
            <c:spPr>
              <a:solidFill>
                <a:schemeClr val="accent6">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D3-7B44-4FB6-8BE5-88231ECFC819}"/>
              </c:ext>
            </c:extLst>
          </c:dPt>
          <c:dPt>
            <c:idx val="234"/>
            <c:bubble3D val="0"/>
            <c:spPr>
              <a:solidFill>
                <a:schemeClr val="accent1">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D5-7B44-4FB6-8BE5-88231ECFC819}"/>
              </c:ext>
            </c:extLst>
          </c:dPt>
          <c:dPt>
            <c:idx val="235"/>
            <c:bubble3D val="0"/>
            <c:spPr>
              <a:solidFill>
                <a:schemeClr val="accent2">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D7-7B44-4FB6-8BE5-88231ECFC819}"/>
              </c:ext>
            </c:extLst>
          </c:dPt>
          <c:dPt>
            <c:idx val="236"/>
            <c:bubble3D val="0"/>
            <c:spPr>
              <a:solidFill>
                <a:schemeClr val="accent3">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D9-7B44-4FB6-8BE5-88231ECFC819}"/>
              </c:ext>
            </c:extLst>
          </c:dPt>
          <c:dPt>
            <c:idx val="237"/>
            <c:bubble3D val="0"/>
            <c:spPr>
              <a:solidFill>
                <a:schemeClr val="accent4">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DB-7B44-4FB6-8BE5-88231ECFC819}"/>
              </c:ext>
            </c:extLst>
          </c:dPt>
          <c:dPt>
            <c:idx val="238"/>
            <c:bubble3D val="0"/>
            <c:spPr>
              <a:solidFill>
                <a:schemeClr val="accent5">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DD-7B44-4FB6-8BE5-88231ECFC819}"/>
              </c:ext>
            </c:extLst>
          </c:dPt>
          <c:dPt>
            <c:idx val="239"/>
            <c:bubble3D val="0"/>
            <c:spPr>
              <a:solidFill>
                <a:schemeClr val="accent6">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DF-7B44-4FB6-8BE5-88231ECFC819}"/>
              </c:ext>
            </c:extLst>
          </c:dPt>
          <c:dPt>
            <c:idx val="240"/>
            <c:bubble3D val="0"/>
            <c:spPr>
              <a:solidFill>
                <a:schemeClr val="accent1">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E1-7B44-4FB6-8BE5-88231ECFC819}"/>
              </c:ext>
            </c:extLst>
          </c:dPt>
          <c:dPt>
            <c:idx val="241"/>
            <c:bubble3D val="0"/>
            <c:spPr>
              <a:solidFill>
                <a:schemeClr val="accent2">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E3-7B44-4FB6-8BE5-88231ECFC819}"/>
              </c:ext>
            </c:extLst>
          </c:dPt>
          <c:dPt>
            <c:idx val="242"/>
            <c:bubble3D val="0"/>
            <c:spPr>
              <a:solidFill>
                <a:schemeClr val="accent3">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E5-7B44-4FB6-8BE5-88231ECFC819}"/>
              </c:ext>
            </c:extLst>
          </c:dPt>
          <c:dPt>
            <c:idx val="243"/>
            <c:bubble3D val="0"/>
            <c:spPr>
              <a:solidFill>
                <a:schemeClr val="accent4">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E7-7B44-4FB6-8BE5-88231ECFC819}"/>
              </c:ext>
            </c:extLst>
          </c:dPt>
          <c:dPt>
            <c:idx val="244"/>
            <c:bubble3D val="0"/>
            <c:spPr>
              <a:solidFill>
                <a:schemeClr val="accent5">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E9-7B44-4FB6-8BE5-88231ECFC819}"/>
              </c:ext>
            </c:extLst>
          </c:dPt>
          <c:dPt>
            <c:idx val="245"/>
            <c:bubble3D val="0"/>
            <c:spPr>
              <a:solidFill>
                <a:schemeClr val="accent6">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EB-7B44-4FB6-8BE5-88231ECFC819}"/>
              </c:ext>
            </c:extLst>
          </c:dPt>
          <c:dPt>
            <c:idx val="246"/>
            <c:bubble3D val="0"/>
            <c:spPr>
              <a:solidFill>
                <a:schemeClr val="accent1">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ED-7B44-4FB6-8BE5-88231ECFC819}"/>
              </c:ext>
            </c:extLst>
          </c:dPt>
          <c:dPt>
            <c:idx val="247"/>
            <c:bubble3D val="0"/>
            <c:spPr>
              <a:solidFill>
                <a:schemeClr val="accent2">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EF-7B44-4FB6-8BE5-88231ECFC819}"/>
              </c:ext>
            </c:extLst>
          </c:dPt>
          <c:dPt>
            <c:idx val="248"/>
            <c:bubble3D val="0"/>
            <c:spPr>
              <a:solidFill>
                <a:schemeClr val="accent3">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F1-7B44-4FB6-8BE5-88231ECFC819}"/>
              </c:ext>
            </c:extLst>
          </c:dPt>
          <c:dPt>
            <c:idx val="249"/>
            <c:bubble3D val="0"/>
            <c:spPr>
              <a:solidFill>
                <a:schemeClr val="accent4">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F3-7B44-4FB6-8BE5-88231ECFC819}"/>
              </c:ext>
            </c:extLst>
          </c:dPt>
          <c:dPt>
            <c:idx val="250"/>
            <c:bubble3D val="0"/>
            <c:spPr>
              <a:solidFill>
                <a:schemeClr val="accent5">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F5-7B44-4FB6-8BE5-88231ECFC819}"/>
              </c:ext>
            </c:extLst>
          </c:dPt>
          <c:dPt>
            <c:idx val="251"/>
            <c:bubble3D val="0"/>
            <c:spPr>
              <a:solidFill>
                <a:schemeClr val="accent6">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F7-7B44-4FB6-8BE5-88231ECFC819}"/>
              </c:ext>
            </c:extLst>
          </c:dPt>
          <c:dPt>
            <c:idx val="252"/>
            <c:bubble3D val="0"/>
            <c:spPr>
              <a:solidFill>
                <a:schemeClr val="accent1">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F9-7B44-4FB6-8BE5-88231ECFC819}"/>
              </c:ext>
            </c:extLst>
          </c:dPt>
          <c:dPt>
            <c:idx val="253"/>
            <c:bubble3D val="0"/>
            <c:spPr>
              <a:solidFill>
                <a:schemeClr val="accent2">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FB-7B44-4FB6-8BE5-88231ECFC819}"/>
              </c:ext>
            </c:extLst>
          </c:dPt>
          <c:dPt>
            <c:idx val="254"/>
            <c:bubble3D val="0"/>
            <c:spPr>
              <a:solidFill>
                <a:schemeClr val="accent3">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FD-7B44-4FB6-8BE5-88231ECFC819}"/>
              </c:ext>
            </c:extLst>
          </c:dPt>
          <c:dPt>
            <c:idx val="255"/>
            <c:bubble3D val="0"/>
            <c:spPr>
              <a:solidFill>
                <a:schemeClr val="accent4">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1FF-7B44-4FB6-8BE5-88231ECFC819}"/>
              </c:ext>
            </c:extLst>
          </c:dPt>
          <c:dPt>
            <c:idx val="256"/>
            <c:bubble3D val="0"/>
            <c:spPr>
              <a:solidFill>
                <a:schemeClr val="accent5">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01-7B44-4FB6-8BE5-88231ECFC819}"/>
              </c:ext>
            </c:extLst>
          </c:dPt>
          <c:dPt>
            <c:idx val="257"/>
            <c:bubble3D val="0"/>
            <c:spPr>
              <a:solidFill>
                <a:schemeClr val="accent6">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03-7B44-4FB6-8BE5-88231ECFC819}"/>
              </c:ext>
            </c:extLst>
          </c:dPt>
          <c:dPt>
            <c:idx val="258"/>
            <c:bubble3D val="0"/>
            <c:spPr>
              <a:solidFill>
                <a:schemeClr val="accent1">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05-7B44-4FB6-8BE5-88231ECFC819}"/>
              </c:ext>
            </c:extLst>
          </c:dPt>
          <c:dPt>
            <c:idx val="259"/>
            <c:bubble3D val="0"/>
            <c:spPr>
              <a:solidFill>
                <a:schemeClr val="accent2">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07-7B44-4FB6-8BE5-88231ECFC819}"/>
              </c:ext>
            </c:extLst>
          </c:dPt>
          <c:dPt>
            <c:idx val="260"/>
            <c:bubble3D val="0"/>
            <c:spPr>
              <a:solidFill>
                <a:schemeClr val="accent3">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09-7B44-4FB6-8BE5-88231ECFC819}"/>
              </c:ext>
            </c:extLst>
          </c:dPt>
          <c:dPt>
            <c:idx val="261"/>
            <c:bubble3D val="0"/>
            <c:spPr>
              <a:solidFill>
                <a:schemeClr val="accent4">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0B-7B44-4FB6-8BE5-88231ECFC819}"/>
              </c:ext>
            </c:extLst>
          </c:dPt>
          <c:dPt>
            <c:idx val="262"/>
            <c:bubble3D val="0"/>
            <c:spPr>
              <a:solidFill>
                <a:schemeClr val="accent5">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0D-7B44-4FB6-8BE5-88231ECFC819}"/>
              </c:ext>
            </c:extLst>
          </c:dPt>
          <c:dPt>
            <c:idx val="263"/>
            <c:bubble3D val="0"/>
            <c:spPr>
              <a:solidFill>
                <a:schemeClr val="accent6">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0F-7B44-4FB6-8BE5-88231ECFC819}"/>
              </c:ext>
            </c:extLst>
          </c:dPt>
          <c:dPt>
            <c:idx val="264"/>
            <c:bubble3D val="0"/>
            <c:spPr>
              <a:solidFill>
                <a:schemeClr val="accent1">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11-7B44-4FB6-8BE5-88231ECFC819}"/>
              </c:ext>
            </c:extLst>
          </c:dPt>
          <c:dPt>
            <c:idx val="265"/>
            <c:bubble3D val="0"/>
            <c:spPr>
              <a:solidFill>
                <a:schemeClr val="accent2">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13-7B44-4FB6-8BE5-88231ECFC819}"/>
              </c:ext>
            </c:extLst>
          </c:dPt>
          <c:dPt>
            <c:idx val="266"/>
            <c:bubble3D val="0"/>
            <c:spPr>
              <a:solidFill>
                <a:schemeClr val="accent3">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15-7B44-4FB6-8BE5-88231ECFC819}"/>
              </c:ext>
            </c:extLst>
          </c:dPt>
          <c:dPt>
            <c:idx val="267"/>
            <c:bubble3D val="0"/>
            <c:spPr>
              <a:solidFill>
                <a:schemeClr val="accent4">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17-7B44-4FB6-8BE5-88231ECFC819}"/>
              </c:ext>
            </c:extLst>
          </c:dPt>
          <c:dPt>
            <c:idx val="268"/>
            <c:bubble3D val="0"/>
            <c:spPr>
              <a:solidFill>
                <a:schemeClr val="accent5">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19-7B44-4FB6-8BE5-88231ECFC819}"/>
              </c:ext>
            </c:extLst>
          </c:dPt>
          <c:dPt>
            <c:idx val="269"/>
            <c:bubble3D val="0"/>
            <c:spPr>
              <a:solidFill>
                <a:schemeClr val="accent6">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1B-7B44-4FB6-8BE5-88231ECFC819}"/>
              </c:ext>
            </c:extLst>
          </c:dPt>
          <c:dPt>
            <c:idx val="27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1D-7B44-4FB6-8BE5-88231ECFC819}"/>
              </c:ext>
            </c:extLst>
          </c:dPt>
          <c:dPt>
            <c:idx val="27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1F-7B44-4FB6-8BE5-88231ECFC819}"/>
              </c:ext>
            </c:extLst>
          </c:dPt>
          <c:dPt>
            <c:idx val="27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21-7B44-4FB6-8BE5-88231ECFC819}"/>
              </c:ext>
            </c:extLst>
          </c:dPt>
          <c:dPt>
            <c:idx val="27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23-7B44-4FB6-8BE5-88231ECFC819}"/>
              </c:ext>
            </c:extLst>
          </c:dPt>
          <c:dPt>
            <c:idx val="27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25-7B44-4FB6-8BE5-88231ECFC819}"/>
              </c:ext>
            </c:extLst>
          </c:dPt>
          <c:dPt>
            <c:idx val="27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27-7B44-4FB6-8BE5-88231ECFC819}"/>
              </c:ext>
            </c:extLst>
          </c:dPt>
          <c:dPt>
            <c:idx val="27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29-7B44-4FB6-8BE5-88231ECFC819}"/>
              </c:ext>
            </c:extLst>
          </c:dPt>
          <c:dPt>
            <c:idx val="27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2B-7B44-4FB6-8BE5-88231ECFC819}"/>
              </c:ext>
            </c:extLst>
          </c:dPt>
          <c:dPt>
            <c:idx val="27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2D-7B44-4FB6-8BE5-88231ECFC819}"/>
              </c:ext>
            </c:extLst>
          </c:dPt>
          <c:dPt>
            <c:idx val="27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2F-7B44-4FB6-8BE5-88231ECFC819}"/>
              </c:ext>
            </c:extLst>
          </c:dPt>
          <c:dPt>
            <c:idx val="280"/>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31-7B44-4FB6-8BE5-88231ECFC819}"/>
              </c:ext>
            </c:extLst>
          </c:dPt>
          <c:dPt>
            <c:idx val="281"/>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33-7B44-4FB6-8BE5-88231ECFC819}"/>
              </c:ext>
            </c:extLst>
          </c:dPt>
          <c:dPt>
            <c:idx val="282"/>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35-7B44-4FB6-8BE5-88231ECFC819}"/>
              </c:ext>
            </c:extLst>
          </c:dPt>
          <c:dPt>
            <c:idx val="283"/>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37-7B44-4FB6-8BE5-88231ECFC819}"/>
              </c:ext>
            </c:extLst>
          </c:dPt>
          <c:dPt>
            <c:idx val="284"/>
            <c:bubble3D val="0"/>
            <c:spPr>
              <a:solidFill>
                <a:schemeClr val="accent3">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39-7B44-4FB6-8BE5-88231ECFC819}"/>
              </c:ext>
            </c:extLst>
          </c:dPt>
          <c:dPt>
            <c:idx val="285"/>
            <c:bubble3D val="0"/>
            <c:spPr>
              <a:solidFill>
                <a:schemeClr val="accent4">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3B-7B44-4FB6-8BE5-88231ECFC819}"/>
              </c:ext>
            </c:extLst>
          </c:dPt>
          <c:dPt>
            <c:idx val="286"/>
            <c:bubble3D val="0"/>
            <c:spPr>
              <a:solidFill>
                <a:schemeClr val="accent5">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3D-7B44-4FB6-8BE5-88231ECFC819}"/>
              </c:ext>
            </c:extLst>
          </c:dPt>
          <c:dPt>
            <c:idx val="287"/>
            <c:bubble3D val="0"/>
            <c:spPr>
              <a:solidFill>
                <a:schemeClr val="accent6">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3F-7B44-4FB6-8BE5-88231ECFC819}"/>
              </c:ext>
            </c:extLst>
          </c:dPt>
          <c:dPt>
            <c:idx val="288"/>
            <c:bubble3D val="0"/>
            <c:spPr>
              <a:solidFill>
                <a:schemeClr val="accent1">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41-7B44-4FB6-8BE5-88231ECFC819}"/>
              </c:ext>
            </c:extLst>
          </c:dPt>
          <c:dPt>
            <c:idx val="289"/>
            <c:bubble3D val="0"/>
            <c:spPr>
              <a:solidFill>
                <a:schemeClr val="accent2">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43-7B44-4FB6-8BE5-88231ECFC819}"/>
              </c:ext>
            </c:extLst>
          </c:dPt>
          <c:dPt>
            <c:idx val="290"/>
            <c:bubble3D val="0"/>
            <c:spPr>
              <a:solidFill>
                <a:schemeClr val="accent3">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45-7B44-4FB6-8BE5-88231ECFC819}"/>
              </c:ext>
            </c:extLst>
          </c:dPt>
          <c:dPt>
            <c:idx val="291"/>
            <c:bubble3D val="0"/>
            <c:spPr>
              <a:solidFill>
                <a:schemeClr val="accent4">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47-7B44-4FB6-8BE5-88231ECFC819}"/>
              </c:ext>
            </c:extLst>
          </c:dPt>
          <c:dPt>
            <c:idx val="292"/>
            <c:bubble3D val="0"/>
            <c:spPr>
              <a:solidFill>
                <a:schemeClr val="accent5">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49-7B44-4FB6-8BE5-88231ECFC819}"/>
              </c:ext>
            </c:extLst>
          </c:dPt>
          <c:dPt>
            <c:idx val="293"/>
            <c:bubble3D val="0"/>
            <c:spPr>
              <a:solidFill>
                <a:schemeClr val="accent6">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4B-7B44-4FB6-8BE5-88231ECFC819}"/>
              </c:ext>
            </c:extLst>
          </c:dPt>
          <c:dPt>
            <c:idx val="294"/>
            <c:bubble3D val="0"/>
            <c:spPr>
              <a:solidFill>
                <a:schemeClr val="accent1">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4D-7B44-4FB6-8BE5-88231ECFC819}"/>
              </c:ext>
            </c:extLst>
          </c:dPt>
          <c:dPt>
            <c:idx val="295"/>
            <c:bubble3D val="0"/>
            <c:spPr>
              <a:solidFill>
                <a:schemeClr val="accent2">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4F-7B44-4FB6-8BE5-88231ECFC819}"/>
              </c:ext>
            </c:extLst>
          </c:dPt>
          <c:dPt>
            <c:idx val="296"/>
            <c:bubble3D val="0"/>
            <c:spPr>
              <a:solidFill>
                <a:schemeClr val="accent3">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51-7B44-4FB6-8BE5-88231ECFC819}"/>
              </c:ext>
            </c:extLst>
          </c:dPt>
          <c:dPt>
            <c:idx val="297"/>
            <c:bubble3D val="0"/>
            <c:spPr>
              <a:solidFill>
                <a:schemeClr val="accent4">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53-7B44-4FB6-8BE5-88231ECFC819}"/>
              </c:ext>
            </c:extLst>
          </c:dPt>
          <c:dPt>
            <c:idx val="298"/>
            <c:bubble3D val="0"/>
            <c:spPr>
              <a:solidFill>
                <a:schemeClr val="accent5">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55-7B44-4FB6-8BE5-88231ECFC819}"/>
              </c:ext>
            </c:extLst>
          </c:dPt>
          <c:dPt>
            <c:idx val="299"/>
            <c:bubble3D val="0"/>
            <c:spPr>
              <a:solidFill>
                <a:schemeClr val="accent6">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57-7B44-4FB6-8BE5-88231ECFC819}"/>
              </c:ext>
            </c:extLst>
          </c:dPt>
          <c:dPt>
            <c:idx val="300"/>
            <c:bubble3D val="0"/>
            <c:spPr>
              <a:solidFill>
                <a:schemeClr val="accent1">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59-7B44-4FB6-8BE5-88231ECFC819}"/>
              </c:ext>
            </c:extLst>
          </c:dPt>
          <c:dPt>
            <c:idx val="301"/>
            <c:bubble3D val="0"/>
            <c:spPr>
              <a:solidFill>
                <a:schemeClr val="accent2">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5B-7B44-4FB6-8BE5-88231ECFC819}"/>
              </c:ext>
            </c:extLst>
          </c:dPt>
          <c:dPt>
            <c:idx val="302"/>
            <c:bubble3D val="0"/>
            <c:spPr>
              <a:solidFill>
                <a:schemeClr val="accent3">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5D-7B44-4FB6-8BE5-88231ECFC819}"/>
              </c:ext>
            </c:extLst>
          </c:dPt>
          <c:dPt>
            <c:idx val="303"/>
            <c:bubble3D val="0"/>
            <c:spPr>
              <a:solidFill>
                <a:schemeClr val="accent4">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5F-7B44-4FB6-8BE5-88231ECFC819}"/>
              </c:ext>
            </c:extLst>
          </c:dPt>
          <c:dPt>
            <c:idx val="304"/>
            <c:bubble3D val="0"/>
            <c:spPr>
              <a:solidFill>
                <a:schemeClr val="accent5">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61-7B44-4FB6-8BE5-88231ECFC819}"/>
              </c:ext>
            </c:extLst>
          </c:dPt>
          <c:dPt>
            <c:idx val="305"/>
            <c:bubble3D val="0"/>
            <c:spPr>
              <a:solidFill>
                <a:schemeClr val="accent6">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63-7B44-4FB6-8BE5-88231ECFC819}"/>
              </c:ext>
            </c:extLst>
          </c:dPt>
          <c:dPt>
            <c:idx val="306"/>
            <c:bubble3D val="0"/>
            <c:spPr>
              <a:solidFill>
                <a:schemeClr val="accent1">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65-7B44-4FB6-8BE5-88231ECFC819}"/>
              </c:ext>
            </c:extLst>
          </c:dPt>
          <c:dPt>
            <c:idx val="307"/>
            <c:bubble3D val="0"/>
            <c:spPr>
              <a:solidFill>
                <a:schemeClr val="accent2">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67-7B44-4FB6-8BE5-88231ECFC819}"/>
              </c:ext>
            </c:extLst>
          </c:dPt>
          <c:dPt>
            <c:idx val="308"/>
            <c:bubble3D val="0"/>
            <c:spPr>
              <a:solidFill>
                <a:schemeClr val="accent3">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69-7B44-4FB6-8BE5-88231ECFC819}"/>
              </c:ext>
            </c:extLst>
          </c:dPt>
          <c:dPt>
            <c:idx val="309"/>
            <c:bubble3D val="0"/>
            <c:spPr>
              <a:solidFill>
                <a:schemeClr val="accent4">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6B-7B44-4FB6-8BE5-88231ECFC819}"/>
              </c:ext>
            </c:extLst>
          </c:dPt>
          <c:dPt>
            <c:idx val="310"/>
            <c:bubble3D val="0"/>
            <c:spPr>
              <a:solidFill>
                <a:schemeClr val="accent5">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6D-7B44-4FB6-8BE5-88231ECFC819}"/>
              </c:ext>
            </c:extLst>
          </c:dPt>
          <c:dPt>
            <c:idx val="311"/>
            <c:bubble3D val="0"/>
            <c:spPr>
              <a:solidFill>
                <a:schemeClr val="accent6">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6F-7B44-4FB6-8BE5-88231ECFC819}"/>
              </c:ext>
            </c:extLst>
          </c:dPt>
          <c:dPt>
            <c:idx val="312"/>
            <c:bubble3D val="0"/>
            <c:spPr>
              <a:solidFill>
                <a:schemeClr val="accent1">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71-7B44-4FB6-8BE5-88231ECFC819}"/>
              </c:ext>
            </c:extLst>
          </c:dPt>
          <c:dPt>
            <c:idx val="313"/>
            <c:bubble3D val="0"/>
            <c:spPr>
              <a:solidFill>
                <a:schemeClr val="accent2">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73-7B44-4FB6-8BE5-88231ECFC819}"/>
              </c:ext>
            </c:extLst>
          </c:dPt>
          <c:dPt>
            <c:idx val="314"/>
            <c:bubble3D val="0"/>
            <c:spPr>
              <a:solidFill>
                <a:schemeClr val="accent3">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75-7B44-4FB6-8BE5-88231ECFC819}"/>
              </c:ext>
            </c:extLst>
          </c:dPt>
          <c:dPt>
            <c:idx val="315"/>
            <c:bubble3D val="0"/>
            <c:spPr>
              <a:solidFill>
                <a:schemeClr val="accent4">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77-7B44-4FB6-8BE5-88231ECFC819}"/>
              </c:ext>
            </c:extLst>
          </c:dPt>
          <c:dPt>
            <c:idx val="316"/>
            <c:bubble3D val="0"/>
            <c:spPr>
              <a:solidFill>
                <a:schemeClr val="accent5">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79-7B44-4FB6-8BE5-88231ECFC819}"/>
              </c:ext>
            </c:extLst>
          </c:dPt>
          <c:dPt>
            <c:idx val="317"/>
            <c:bubble3D val="0"/>
            <c:spPr>
              <a:solidFill>
                <a:schemeClr val="accent6">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7B-7B44-4FB6-8BE5-88231ECFC819}"/>
              </c:ext>
            </c:extLst>
          </c:dPt>
          <c:dPt>
            <c:idx val="318"/>
            <c:bubble3D val="0"/>
            <c:spPr>
              <a:solidFill>
                <a:schemeClr val="accent1">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7D-7B44-4FB6-8BE5-88231ECFC819}"/>
              </c:ext>
            </c:extLst>
          </c:dPt>
          <c:dPt>
            <c:idx val="319"/>
            <c:bubble3D val="0"/>
            <c:spPr>
              <a:solidFill>
                <a:schemeClr val="accent2">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7F-7B44-4FB6-8BE5-88231ECFC819}"/>
              </c:ext>
            </c:extLst>
          </c:dPt>
          <c:dPt>
            <c:idx val="320"/>
            <c:bubble3D val="0"/>
            <c:spPr>
              <a:solidFill>
                <a:schemeClr val="accent3">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81-7B44-4FB6-8BE5-88231ECFC819}"/>
              </c:ext>
            </c:extLst>
          </c:dPt>
          <c:dPt>
            <c:idx val="321"/>
            <c:bubble3D val="0"/>
            <c:spPr>
              <a:solidFill>
                <a:schemeClr val="accent4">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83-7B44-4FB6-8BE5-88231ECFC819}"/>
              </c:ext>
            </c:extLst>
          </c:dPt>
          <c:dPt>
            <c:idx val="322"/>
            <c:bubble3D val="0"/>
            <c:spPr>
              <a:solidFill>
                <a:schemeClr val="accent5">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85-7B44-4FB6-8BE5-88231ECFC819}"/>
              </c:ext>
            </c:extLst>
          </c:dPt>
          <c:dPt>
            <c:idx val="323"/>
            <c:bubble3D val="0"/>
            <c:spPr>
              <a:solidFill>
                <a:schemeClr val="accent6">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87-7B44-4FB6-8BE5-88231ECFC819}"/>
              </c:ext>
            </c:extLst>
          </c:dPt>
          <c:dPt>
            <c:idx val="324"/>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89-7B44-4FB6-8BE5-88231ECFC819}"/>
              </c:ext>
            </c:extLst>
          </c:dPt>
          <c:dPt>
            <c:idx val="325"/>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8B-7B44-4FB6-8BE5-88231ECFC819}"/>
              </c:ext>
            </c:extLst>
          </c:dPt>
          <c:dPt>
            <c:idx val="326"/>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8D-7B44-4FB6-8BE5-88231ECFC819}"/>
              </c:ext>
            </c:extLst>
          </c:dPt>
          <c:dPt>
            <c:idx val="327"/>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8F-7B44-4FB6-8BE5-88231ECFC819}"/>
              </c:ext>
            </c:extLst>
          </c:dPt>
          <c:dPt>
            <c:idx val="328"/>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91-7B44-4FB6-8BE5-88231ECFC819}"/>
              </c:ext>
            </c:extLst>
          </c:dPt>
          <c:dPt>
            <c:idx val="329"/>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93-7B44-4FB6-8BE5-88231ECFC819}"/>
              </c:ext>
            </c:extLst>
          </c:dPt>
          <c:dPt>
            <c:idx val="330"/>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95-7B44-4FB6-8BE5-88231ECFC819}"/>
              </c:ext>
            </c:extLst>
          </c:dPt>
          <c:dPt>
            <c:idx val="331"/>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97-7B44-4FB6-8BE5-88231ECFC819}"/>
              </c:ext>
            </c:extLst>
          </c:dPt>
          <c:dPt>
            <c:idx val="332"/>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99-7B44-4FB6-8BE5-88231ECFC819}"/>
              </c:ext>
            </c:extLst>
          </c:dPt>
          <c:dPt>
            <c:idx val="333"/>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9B-7B44-4FB6-8BE5-88231ECFC819}"/>
              </c:ext>
            </c:extLst>
          </c:dPt>
          <c:dPt>
            <c:idx val="334"/>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9D-7B44-4FB6-8BE5-88231ECFC819}"/>
              </c:ext>
            </c:extLst>
          </c:dPt>
          <c:dPt>
            <c:idx val="335"/>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9F-7B44-4FB6-8BE5-88231ECFC819}"/>
              </c:ext>
            </c:extLst>
          </c:dPt>
          <c:dPt>
            <c:idx val="336"/>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A1-7B44-4FB6-8BE5-88231ECFC819}"/>
              </c:ext>
            </c:extLst>
          </c:dPt>
          <c:dPt>
            <c:idx val="337"/>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A3-7B44-4FB6-8BE5-88231ECFC819}"/>
              </c:ext>
            </c:extLst>
          </c:dPt>
          <c:dPt>
            <c:idx val="338"/>
            <c:bubble3D val="0"/>
            <c:spPr>
              <a:solidFill>
                <a:schemeClr val="accent3">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A5-7B44-4FB6-8BE5-88231ECFC819}"/>
              </c:ext>
            </c:extLst>
          </c:dPt>
          <c:dPt>
            <c:idx val="339"/>
            <c:bubble3D val="0"/>
            <c:spPr>
              <a:solidFill>
                <a:schemeClr val="accent4">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A7-7B44-4FB6-8BE5-88231ECFC819}"/>
              </c:ext>
            </c:extLst>
          </c:dPt>
          <c:dPt>
            <c:idx val="340"/>
            <c:bubble3D val="0"/>
            <c:spPr>
              <a:solidFill>
                <a:schemeClr val="accent5">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A9-7B44-4FB6-8BE5-88231ECFC819}"/>
              </c:ext>
            </c:extLst>
          </c:dPt>
          <c:dPt>
            <c:idx val="341"/>
            <c:bubble3D val="0"/>
            <c:spPr>
              <a:solidFill>
                <a:schemeClr val="accent6">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AB-7B44-4FB6-8BE5-88231ECFC819}"/>
              </c:ext>
            </c:extLst>
          </c:dPt>
          <c:dPt>
            <c:idx val="342"/>
            <c:bubble3D val="0"/>
            <c:spPr>
              <a:solidFill>
                <a:schemeClr val="accent1">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AD-7B44-4FB6-8BE5-88231ECFC819}"/>
              </c:ext>
            </c:extLst>
          </c:dPt>
          <c:dPt>
            <c:idx val="343"/>
            <c:bubble3D val="0"/>
            <c:spPr>
              <a:solidFill>
                <a:schemeClr val="accent2">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AF-7B44-4FB6-8BE5-88231ECFC819}"/>
              </c:ext>
            </c:extLst>
          </c:dPt>
          <c:dPt>
            <c:idx val="344"/>
            <c:bubble3D val="0"/>
            <c:spPr>
              <a:solidFill>
                <a:schemeClr val="accent3">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B1-7B44-4FB6-8BE5-88231ECFC819}"/>
              </c:ext>
            </c:extLst>
          </c:dPt>
          <c:dPt>
            <c:idx val="345"/>
            <c:bubble3D val="0"/>
            <c:spPr>
              <a:solidFill>
                <a:schemeClr val="accent4">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B3-7B44-4FB6-8BE5-88231ECFC819}"/>
              </c:ext>
            </c:extLst>
          </c:dPt>
          <c:dPt>
            <c:idx val="346"/>
            <c:bubble3D val="0"/>
            <c:spPr>
              <a:solidFill>
                <a:schemeClr val="accent5">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B5-7B44-4FB6-8BE5-88231ECFC819}"/>
              </c:ext>
            </c:extLst>
          </c:dPt>
          <c:dPt>
            <c:idx val="347"/>
            <c:bubble3D val="0"/>
            <c:spPr>
              <a:solidFill>
                <a:schemeClr val="accent6">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B7-7B44-4FB6-8BE5-88231ECFC819}"/>
              </c:ext>
            </c:extLst>
          </c:dPt>
          <c:dPt>
            <c:idx val="348"/>
            <c:bubble3D val="0"/>
            <c:spPr>
              <a:solidFill>
                <a:schemeClr val="accent1">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B9-7B44-4FB6-8BE5-88231ECFC819}"/>
              </c:ext>
            </c:extLst>
          </c:dPt>
          <c:dPt>
            <c:idx val="349"/>
            <c:bubble3D val="0"/>
            <c:spPr>
              <a:solidFill>
                <a:schemeClr val="accent2">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BB-7B44-4FB6-8BE5-88231ECFC819}"/>
              </c:ext>
            </c:extLst>
          </c:dPt>
          <c:dPt>
            <c:idx val="350"/>
            <c:bubble3D val="0"/>
            <c:spPr>
              <a:solidFill>
                <a:schemeClr val="accent3">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BD-7B44-4FB6-8BE5-88231ECFC819}"/>
              </c:ext>
            </c:extLst>
          </c:dPt>
          <c:dPt>
            <c:idx val="351"/>
            <c:bubble3D val="0"/>
            <c:spPr>
              <a:solidFill>
                <a:schemeClr val="accent4">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BF-7B44-4FB6-8BE5-88231ECFC819}"/>
              </c:ext>
            </c:extLst>
          </c:dPt>
          <c:dPt>
            <c:idx val="352"/>
            <c:bubble3D val="0"/>
            <c:spPr>
              <a:solidFill>
                <a:schemeClr val="accent5">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C1-7B44-4FB6-8BE5-88231ECFC819}"/>
              </c:ext>
            </c:extLst>
          </c:dPt>
          <c:dPt>
            <c:idx val="353"/>
            <c:bubble3D val="0"/>
            <c:spPr>
              <a:solidFill>
                <a:schemeClr val="accent6">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C3-7B44-4FB6-8BE5-88231ECFC819}"/>
              </c:ext>
            </c:extLst>
          </c:dPt>
          <c:dPt>
            <c:idx val="354"/>
            <c:bubble3D val="0"/>
            <c:spPr>
              <a:solidFill>
                <a:schemeClr val="accent1">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C5-7B44-4FB6-8BE5-88231ECFC819}"/>
              </c:ext>
            </c:extLst>
          </c:dPt>
          <c:dPt>
            <c:idx val="355"/>
            <c:bubble3D val="0"/>
            <c:spPr>
              <a:solidFill>
                <a:schemeClr val="accent2">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C7-7B44-4FB6-8BE5-88231ECFC819}"/>
              </c:ext>
            </c:extLst>
          </c:dPt>
          <c:dPt>
            <c:idx val="356"/>
            <c:bubble3D val="0"/>
            <c:spPr>
              <a:solidFill>
                <a:schemeClr val="accent3">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C9-7B44-4FB6-8BE5-88231ECFC819}"/>
              </c:ext>
            </c:extLst>
          </c:dPt>
          <c:dPt>
            <c:idx val="357"/>
            <c:bubble3D val="0"/>
            <c:spPr>
              <a:solidFill>
                <a:schemeClr val="accent4">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CB-7B44-4FB6-8BE5-88231ECFC819}"/>
              </c:ext>
            </c:extLst>
          </c:dPt>
          <c:dPt>
            <c:idx val="358"/>
            <c:bubble3D val="0"/>
            <c:spPr>
              <a:solidFill>
                <a:schemeClr val="accent5">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CD-7B44-4FB6-8BE5-88231ECFC819}"/>
              </c:ext>
            </c:extLst>
          </c:dPt>
          <c:dPt>
            <c:idx val="359"/>
            <c:bubble3D val="0"/>
            <c:spPr>
              <a:solidFill>
                <a:schemeClr val="accent6">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CF-7B44-4FB6-8BE5-88231ECFC819}"/>
              </c:ext>
            </c:extLst>
          </c:dPt>
          <c:dPt>
            <c:idx val="360"/>
            <c:bubble3D val="0"/>
            <c:spPr>
              <a:solidFill>
                <a:schemeClr val="accent1">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D1-7B44-4FB6-8BE5-88231ECFC819}"/>
              </c:ext>
            </c:extLst>
          </c:dPt>
          <c:dPt>
            <c:idx val="361"/>
            <c:bubble3D val="0"/>
            <c:spPr>
              <a:solidFill>
                <a:schemeClr val="accent2">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D3-7B44-4FB6-8BE5-88231ECFC819}"/>
              </c:ext>
            </c:extLst>
          </c:dPt>
          <c:dPt>
            <c:idx val="362"/>
            <c:bubble3D val="0"/>
            <c:spPr>
              <a:solidFill>
                <a:schemeClr val="accent3">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D5-7B44-4FB6-8BE5-88231ECFC819}"/>
              </c:ext>
            </c:extLst>
          </c:dPt>
          <c:dPt>
            <c:idx val="363"/>
            <c:bubble3D val="0"/>
            <c:spPr>
              <a:solidFill>
                <a:schemeClr val="accent4">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D7-7B44-4FB6-8BE5-88231ECFC819}"/>
              </c:ext>
            </c:extLst>
          </c:dPt>
          <c:dPt>
            <c:idx val="364"/>
            <c:bubble3D val="0"/>
            <c:spPr>
              <a:solidFill>
                <a:schemeClr val="accent5">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D9-7B44-4FB6-8BE5-88231ECFC819}"/>
              </c:ext>
            </c:extLst>
          </c:dPt>
          <c:dPt>
            <c:idx val="365"/>
            <c:bubble3D val="0"/>
            <c:spPr>
              <a:solidFill>
                <a:schemeClr val="accent6">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DB-7B44-4FB6-8BE5-88231ECFC819}"/>
              </c:ext>
            </c:extLst>
          </c:dPt>
          <c:dPt>
            <c:idx val="366"/>
            <c:bubble3D val="0"/>
            <c:spPr>
              <a:solidFill>
                <a:schemeClr val="accent1">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DD-7B44-4FB6-8BE5-88231ECFC819}"/>
              </c:ext>
            </c:extLst>
          </c:dPt>
          <c:dPt>
            <c:idx val="367"/>
            <c:bubble3D val="0"/>
            <c:spPr>
              <a:solidFill>
                <a:schemeClr val="accent2">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DF-7B44-4FB6-8BE5-88231ECFC819}"/>
              </c:ext>
            </c:extLst>
          </c:dPt>
          <c:dPt>
            <c:idx val="368"/>
            <c:bubble3D val="0"/>
            <c:spPr>
              <a:solidFill>
                <a:schemeClr val="accent3">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E1-7B44-4FB6-8BE5-88231ECFC819}"/>
              </c:ext>
            </c:extLst>
          </c:dPt>
          <c:dPt>
            <c:idx val="369"/>
            <c:bubble3D val="0"/>
            <c:spPr>
              <a:solidFill>
                <a:schemeClr val="accent4">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E3-7B44-4FB6-8BE5-88231ECFC819}"/>
              </c:ext>
            </c:extLst>
          </c:dPt>
          <c:dPt>
            <c:idx val="370"/>
            <c:bubble3D val="0"/>
            <c:spPr>
              <a:solidFill>
                <a:schemeClr val="accent5">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E5-7B44-4FB6-8BE5-88231ECFC819}"/>
              </c:ext>
            </c:extLst>
          </c:dPt>
          <c:dPt>
            <c:idx val="371"/>
            <c:bubble3D val="0"/>
            <c:spPr>
              <a:solidFill>
                <a:schemeClr val="accent6">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E7-7B44-4FB6-8BE5-88231ECFC819}"/>
              </c:ext>
            </c:extLst>
          </c:dPt>
          <c:dPt>
            <c:idx val="372"/>
            <c:bubble3D val="0"/>
            <c:spPr>
              <a:solidFill>
                <a:schemeClr val="accent1">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E9-7B44-4FB6-8BE5-88231ECFC819}"/>
              </c:ext>
            </c:extLst>
          </c:dPt>
          <c:dPt>
            <c:idx val="373"/>
            <c:bubble3D val="0"/>
            <c:spPr>
              <a:solidFill>
                <a:schemeClr val="accent2">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EB-7B44-4FB6-8BE5-88231ECFC819}"/>
              </c:ext>
            </c:extLst>
          </c:dPt>
          <c:dPt>
            <c:idx val="374"/>
            <c:bubble3D val="0"/>
            <c:spPr>
              <a:solidFill>
                <a:schemeClr val="accent3">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ED-7B44-4FB6-8BE5-88231ECFC819}"/>
              </c:ext>
            </c:extLst>
          </c:dPt>
          <c:dPt>
            <c:idx val="375"/>
            <c:bubble3D val="0"/>
            <c:spPr>
              <a:solidFill>
                <a:schemeClr val="accent4">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EF-7B44-4FB6-8BE5-88231ECFC819}"/>
              </c:ext>
            </c:extLst>
          </c:dPt>
          <c:dPt>
            <c:idx val="376"/>
            <c:bubble3D val="0"/>
            <c:spPr>
              <a:solidFill>
                <a:schemeClr val="accent5">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F1-7B44-4FB6-8BE5-88231ECFC819}"/>
              </c:ext>
            </c:extLst>
          </c:dPt>
          <c:dPt>
            <c:idx val="377"/>
            <c:bubble3D val="0"/>
            <c:spPr>
              <a:solidFill>
                <a:schemeClr val="accent6">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F3-7B44-4FB6-8BE5-88231ECFC819}"/>
              </c:ext>
            </c:extLst>
          </c:dPt>
          <c:dPt>
            <c:idx val="378"/>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F5-7B44-4FB6-8BE5-88231ECFC819}"/>
              </c:ext>
            </c:extLst>
          </c:dPt>
          <c:dPt>
            <c:idx val="379"/>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F7-7B44-4FB6-8BE5-88231ECFC819}"/>
              </c:ext>
            </c:extLst>
          </c:dPt>
          <c:dPt>
            <c:idx val="380"/>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F9-7B44-4FB6-8BE5-88231ECFC819}"/>
              </c:ext>
            </c:extLst>
          </c:dPt>
          <c:dPt>
            <c:idx val="381"/>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FB-7B44-4FB6-8BE5-88231ECFC819}"/>
              </c:ext>
            </c:extLst>
          </c:dPt>
          <c:dPt>
            <c:idx val="382"/>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FD-7B44-4FB6-8BE5-88231ECFC819}"/>
              </c:ext>
            </c:extLst>
          </c:dPt>
          <c:dPt>
            <c:idx val="383"/>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2FF-7B44-4FB6-8BE5-88231ECFC819}"/>
              </c:ext>
            </c:extLst>
          </c:dPt>
          <c:dPt>
            <c:idx val="384"/>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01-7B44-4FB6-8BE5-88231ECFC819}"/>
              </c:ext>
            </c:extLst>
          </c:dPt>
          <c:dPt>
            <c:idx val="385"/>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03-7B44-4FB6-8BE5-88231ECFC819}"/>
              </c:ext>
            </c:extLst>
          </c:dPt>
          <c:dPt>
            <c:idx val="386"/>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05-7B44-4FB6-8BE5-88231ECFC819}"/>
              </c:ext>
            </c:extLst>
          </c:dPt>
          <c:dPt>
            <c:idx val="387"/>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07-7B44-4FB6-8BE5-88231ECFC819}"/>
              </c:ext>
            </c:extLst>
          </c:dPt>
          <c:dPt>
            <c:idx val="388"/>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09-7B44-4FB6-8BE5-88231ECFC819}"/>
              </c:ext>
            </c:extLst>
          </c:dPt>
          <c:dPt>
            <c:idx val="389"/>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0B-7B44-4FB6-8BE5-88231ECFC819}"/>
              </c:ext>
            </c:extLst>
          </c:dPt>
          <c:dPt>
            <c:idx val="390"/>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0D-7B44-4FB6-8BE5-88231ECFC819}"/>
              </c:ext>
            </c:extLst>
          </c:dPt>
          <c:dPt>
            <c:idx val="391"/>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0F-7B44-4FB6-8BE5-88231ECFC819}"/>
              </c:ext>
            </c:extLst>
          </c:dPt>
          <c:dPt>
            <c:idx val="392"/>
            <c:bubble3D val="0"/>
            <c:spPr>
              <a:solidFill>
                <a:schemeClr val="accent3">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11-7B44-4FB6-8BE5-88231ECFC819}"/>
              </c:ext>
            </c:extLst>
          </c:dPt>
          <c:dPt>
            <c:idx val="393"/>
            <c:bubble3D val="0"/>
            <c:spPr>
              <a:solidFill>
                <a:schemeClr val="accent4">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13-7B44-4FB6-8BE5-88231ECFC819}"/>
              </c:ext>
            </c:extLst>
          </c:dPt>
          <c:dPt>
            <c:idx val="394"/>
            <c:bubble3D val="0"/>
            <c:spPr>
              <a:solidFill>
                <a:schemeClr val="accent5">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15-7B44-4FB6-8BE5-88231ECFC819}"/>
              </c:ext>
            </c:extLst>
          </c:dPt>
          <c:dPt>
            <c:idx val="395"/>
            <c:bubble3D val="0"/>
            <c:spPr>
              <a:solidFill>
                <a:schemeClr val="accent6">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17-7B44-4FB6-8BE5-88231ECFC819}"/>
              </c:ext>
            </c:extLst>
          </c:dPt>
          <c:dPt>
            <c:idx val="396"/>
            <c:bubble3D val="0"/>
            <c:spPr>
              <a:solidFill>
                <a:schemeClr val="accent1">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19-7B44-4FB6-8BE5-88231ECFC819}"/>
              </c:ext>
            </c:extLst>
          </c:dPt>
          <c:dPt>
            <c:idx val="397"/>
            <c:bubble3D val="0"/>
            <c:spPr>
              <a:solidFill>
                <a:schemeClr val="accent2">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1B-7B44-4FB6-8BE5-88231ECFC819}"/>
              </c:ext>
            </c:extLst>
          </c:dPt>
          <c:dPt>
            <c:idx val="398"/>
            <c:bubble3D val="0"/>
            <c:spPr>
              <a:solidFill>
                <a:schemeClr val="accent3">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1D-7B44-4FB6-8BE5-88231ECFC819}"/>
              </c:ext>
            </c:extLst>
          </c:dPt>
          <c:dPt>
            <c:idx val="399"/>
            <c:bubble3D val="0"/>
            <c:spPr>
              <a:solidFill>
                <a:schemeClr val="accent4">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1F-7B44-4FB6-8BE5-88231ECFC819}"/>
              </c:ext>
            </c:extLst>
          </c:dPt>
          <c:dPt>
            <c:idx val="400"/>
            <c:bubble3D val="0"/>
            <c:spPr>
              <a:solidFill>
                <a:schemeClr val="accent5">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21-7B44-4FB6-8BE5-88231ECFC819}"/>
              </c:ext>
            </c:extLst>
          </c:dPt>
          <c:dPt>
            <c:idx val="401"/>
            <c:bubble3D val="0"/>
            <c:spPr>
              <a:solidFill>
                <a:schemeClr val="accent6">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23-7B44-4FB6-8BE5-88231ECFC819}"/>
              </c:ext>
            </c:extLst>
          </c:dPt>
          <c:dPt>
            <c:idx val="402"/>
            <c:bubble3D val="0"/>
            <c:spPr>
              <a:solidFill>
                <a:schemeClr val="accent1">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25-7B44-4FB6-8BE5-88231ECFC819}"/>
              </c:ext>
            </c:extLst>
          </c:dPt>
          <c:dPt>
            <c:idx val="403"/>
            <c:bubble3D val="0"/>
            <c:spPr>
              <a:solidFill>
                <a:schemeClr val="accent2">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27-7B44-4FB6-8BE5-88231ECFC819}"/>
              </c:ext>
            </c:extLst>
          </c:dPt>
          <c:dPt>
            <c:idx val="404"/>
            <c:bubble3D val="0"/>
            <c:spPr>
              <a:solidFill>
                <a:schemeClr val="accent3">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29-7B44-4FB6-8BE5-88231ECFC819}"/>
              </c:ext>
            </c:extLst>
          </c:dPt>
          <c:dPt>
            <c:idx val="405"/>
            <c:bubble3D val="0"/>
            <c:spPr>
              <a:solidFill>
                <a:schemeClr val="accent4">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2B-7B44-4FB6-8BE5-88231ECFC819}"/>
              </c:ext>
            </c:extLst>
          </c:dPt>
          <c:dPt>
            <c:idx val="406"/>
            <c:bubble3D val="0"/>
            <c:spPr>
              <a:solidFill>
                <a:schemeClr val="accent5">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2D-7B44-4FB6-8BE5-88231ECFC819}"/>
              </c:ext>
            </c:extLst>
          </c:dPt>
          <c:dPt>
            <c:idx val="407"/>
            <c:bubble3D val="0"/>
            <c:spPr>
              <a:solidFill>
                <a:schemeClr val="accent6">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2F-7B44-4FB6-8BE5-88231ECFC819}"/>
              </c:ext>
            </c:extLst>
          </c:dPt>
          <c:dPt>
            <c:idx val="408"/>
            <c:bubble3D val="0"/>
            <c:spPr>
              <a:solidFill>
                <a:schemeClr val="accent1">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31-7B44-4FB6-8BE5-88231ECFC819}"/>
              </c:ext>
            </c:extLst>
          </c:dPt>
          <c:dPt>
            <c:idx val="409"/>
            <c:bubble3D val="0"/>
            <c:spPr>
              <a:solidFill>
                <a:schemeClr val="accent2">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33-7B44-4FB6-8BE5-88231ECFC819}"/>
              </c:ext>
            </c:extLst>
          </c:dPt>
          <c:dPt>
            <c:idx val="410"/>
            <c:bubble3D val="0"/>
            <c:spPr>
              <a:solidFill>
                <a:schemeClr val="accent3">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35-7B44-4FB6-8BE5-88231ECFC819}"/>
              </c:ext>
            </c:extLst>
          </c:dPt>
          <c:dPt>
            <c:idx val="411"/>
            <c:bubble3D val="0"/>
            <c:spPr>
              <a:solidFill>
                <a:schemeClr val="accent4">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37-7B44-4FB6-8BE5-88231ECFC819}"/>
              </c:ext>
            </c:extLst>
          </c:dPt>
          <c:dPt>
            <c:idx val="412"/>
            <c:bubble3D val="0"/>
            <c:spPr>
              <a:solidFill>
                <a:schemeClr val="accent5">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39-7B44-4FB6-8BE5-88231ECFC819}"/>
              </c:ext>
            </c:extLst>
          </c:dPt>
          <c:dPt>
            <c:idx val="413"/>
            <c:bubble3D val="0"/>
            <c:spPr>
              <a:solidFill>
                <a:schemeClr val="accent6">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3B-7B44-4FB6-8BE5-88231ECFC819}"/>
              </c:ext>
            </c:extLst>
          </c:dPt>
          <c:dPt>
            <c:idx val="414"/>
            <c:bubble3D val="0"/>
            <c:spPr>
              <a:solidFill>
                <a:schemeClr val="accent1">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3D-7B44-4FB6-8BE5-88231ECFC819}"/>
              </c:ext>
            </c:extLst>
          </c:dPt>
          <c:dPt>
            <c:idx val="415"/>
            <c:bubble3D val="0"/>
            <c:spPr>
              <a:solidFill>
                <a:schemeClr val="accent2">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3F-7B44-4FB6-8BE5-88231ECFC819}"/>
              </c:ext>
            </c:extLst>
          </c:dPt>
          <c:dPt>
            <c:idx val="416"/>
            <c:bubble3D val="0"/>
            <c:spPr>
              <a:solidFill>
                <a:schemeClr val="accent3">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41-7B44-4FB6-8BE5-88231ECFC819}"/>
              </c:ext>
            </c:extLst>
          </c:dPt>
          <c:dPt>
            <c:idx val="417"/>
            <c:bubble3D val="0"/>
            <c:spPr>
              <a:solidFill>
                <a:schemeClr val="accent4">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43-7B44-4FB6-8BE5-88231ECFC819}"/>
              </c:ext>
            </c:extLst>
          </c:dPt>
          <c:dPt>
            <c:idx val="418"/>
            <c:bubble3D val="0"/>
            <c:spPr>
              <a:solidFill>
                <a:schemeClr val="accent5">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45-7B44-4FB6-8BE5-88231ECFC819}"/>
              </c:ext>
            </c:extLst>
          </c:dPt>
          <c:dPt>
            <c:idx val="419"/>
            <c:bubble3D val="0"/>
            <c:spPr>
              <a:solidFill>
                <a:schemeClr val="accent6">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47-7B44-4FB6-8BE5-88231ECFC819}"/>
              </c:ext>
            </c:extLst>
          </c:dPt>
          <c:dPt>
            <c:idx val="420"/>
            <c:bubble3D val="0"/>
            <c:spPr>
              <a:solidFill>
                <a:schemeClr val="accent1">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49-7B44-4FB6-8BE5-88231ECFC819}"/>
              </c:ext>
            </c:extLst>
          </c:dPt>
          <c:dPt>
            <c:idx val="421"/>
            <c:bubble3D val="0"/>
            <c:spPr>
              <a:solidFill>
                <a:schemeClr val="accent2">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4B-7B44-4FB6-8BE5-88231ECFC819}"/>
              </c:ext>
            </c:extLst>
          </c:dPt>
          <c:dPt>
            <c:idx val="422"/>
            <c:bubble3D val="0"/>
            <c:spPr>
              <a:solidFill>
                <a:schemeClr val="accent3">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4D-7B44-4FB6-8BE5-88231ECFC819}"/>
              </c:ext>
            </c:extLst>
          </c:dPt>
          <c:dPt>
            <c:idx val="423"/>
            <c:bubble3D val="0"/>
            <c:spPr>
              <a:solidFill>
                <a:schemeClr val="accent4">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4F-7B44-4FB6-8BE5-88231ECFC819}"/>
              </c:ext>
            </c:extLst>
          </c:dPt>
          <c:dPt>
            <c:idx val="424"/>
            <c:bubble3D val="0"/>
            <c:spPr>
              <a:solidFill>
                <a:schemeClr val="accent5">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51-7B44-4FB6-8BE5-88231ECFC819}"/>
              </c:ext>
            </c:extLst>
          </c:dPt>
          <c:dPt>
            <c:idx val="425"/>
            <c:bubble3D val="0"/>
            <c:spPr>
              <a:solidFill>
                <a:schemeClr val="accent6">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53-7B44-4FB6-8BE5-88231ECFC819}"/>
              </c:ext>
            </c:extLst>
          </c:dPt>
          <c:dPt>
            <c:idx val="426"/>
            <c:bubble3D val="0"/>
            <c:spPr>
              <a:solidFill>
                <a:schemeClr val="accent1">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55-7B44-4FB6-8BE5-88231ECFC819}"/>
              </c:ext>
            </c:extLst>
          </c:dPt>
          <c:dPt>
            <c:idx val="427"/>
            <c:bubble3D val="0"/>
            <c:spPr>
              <a:solidFill>
                <a:schemeClr val="accent2">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57-7B44-4FB6-8BE5-88231ECFC819}"/>
              </c:ext>
            </c:extLst>
          </c:dPt>
          <c:dPt>
            <c:idx val="428"/>
            <c:bubble3D val="0"/>
            <c:spPr>
              <a:solidFill>
                <a:schemeClr val="accent3">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59-7B44-4FB6-8BE5-88231ECFC819}"/>
              </c:ext>
            </c:extLst>
          </c:dPt>
          <c:dPt>
            <c:idx val="429"/>
            <c:bubble3D val="0"/>
            <c:spPr>
              <a:solidFill>
                <a:schemeClr val="accent4">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5B-7B44-4FB6-8BE5-88231ECFC819}"/>
              </c:ext>
            </c:extLst>
          </c:dPt>
          <c:dPt>
            <c:idx val="430"/>
            <c:bubble3D val="0"/>
            <c:spPr>
              <a:solidFill>
                <a:schemeClr val="accent5">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5D-7B44-4FB6-8BE5-88231ECFC819}"/>
              </c:ext>
            </c:extLst>
          </c:dPt>
          <c:dPt>
            <c:idx val="431"/>
            <c:bubble3D val="0"/>
            <c:spPr>
              <a:solidFill>
                <a:schemeClr val="accent6">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5F-7B44-4FB6-8BE5-88231ECFC819}"/>
              </c:ext>
            </c:extLst>
          </c:dPt>
          <c:dPt>
            <c:idx val="432"/>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61-7B44-4FB6-8BE5-88231ECFC819}"/>
              </c:ext>
            </c:extLst>
          </c:dPt>
          <c:dPt>
            <c:idx val="433"/>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63-7B44-4FB6-8BE5-88231ECFC819}"/>
              </c:ext>
            </c:extLst>
          </c:dPt>
          <c:dPt>
            <c:idx val="434"/>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65-7B44-4FB6-8BE5-88231ECFC819}"/>
              </c:ext>
            </c:extLst>
          </c:dPt>
          <c:dPt>
            <c:idx val="435"/>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67-7B44-4FB6-8BE5-88231ECFC819}"/>
              </c:ext>
            </c:extLst>
          </c:dPt>
          <c:dPt>
            <c:idx val="436"/>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69-7B44-4FB6-8BE5-88231ECFC819}"/>
              </c:ext>
            </c:extLst>
          </c:dPt>
          <c:dPt>
            <c:idx val="437"/>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6B-7B44-4FB6-8BE5-88231ECFC819}"/>
              </c:ext>
            </c:extLst>
          </c:dPt>
          <c:dPt>
            <c:idx val="438"/>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6D-7B44-4FB6-8BE5-88231ECFC819}"/>
              </c:ext>
            </c:extLst>
          </c:dPt>
          <c:dPt>
            <c:idx val="439"/>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6F-7B44-4FB6-8BE5-88231ECFC819}"/>
              </c:ext>
            </c:extLst>
          </c:dPt>
          <c:dPt>
            <c:idx val="440"/>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71-7B44-4FB6-8BE5-88231ECFC819}"/>
              </c:ext>
            </c:extLst>
          </c:dPt>
          <c:dPt>
            <c:idx val="441"/>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73-7B44-4FB6-8BE5-88231ECFC819}"/>
              </c:ext>
            </c:extLst>
          </c:dPt>
          <c:dPt>
            <c:idx val="442"/>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75-7B44-4FB6-8BE5-88231ECFC819}"/>
              </c:ext>
            </c:extLst>
          </c:dPt>
          <c:dPt>
            <c:idx val="443"/>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77-7B44-4FB6-8BE5-88231ECFC819}"/>
              </c:ext>
            </c:extLst>
          </c:dPt>
          <c:dPt>
            <c:idx val="444"/>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79-7B44-4FB6-8BE5-88231ECFC819}"/>
              </c:ext>
            </c:extLst>
          </c:dPt>
          <c:dPt>
            <c:idx val="445"/>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7B-7B44-4FB6-8BE5-88231ECFC819}"/>
              </c:ext>
            </c:extLst>
          </c:dPt>
          <c:dPt>
            <c:idx val="446"/>
            <c:bubble3D val="0"/>
            <c:spPr>
              <a:solidFill>
                <a:schemeClr val="accent3">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7D-7B44-4FB6-8BE5-88231ECFC819}"/>
              </c:ext>
            </c:extLst>
          </c:dPt>
          <c:dPt>
            <c:idx val="447"/>
            <c:bubble3D val="0"/>
            <c:spPr>
              <a:solidFill>
                <a:schemeClr val="accent4">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7F-7B44-4FB6-8BE5-88231ECFC819}"/>
              </c:ext>
            </c:extLst>
          </c:dPt>
          <c:dPt>
            <c:idx val="448"/>
            <c:bubble3D val="0"/>
            <c:spPr>
              <a:solidFill>
                <a:schemeClr val="accent5">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81-7B44-4FB6-8BE5-88231ECFC819}"/>
              </c:ext>
            </c:extLst>
          </c:dPt>
          <c:dPt>
            <c:idx val="449"/>
            <c:bubble3D val="0"/>
            <c:spPr>
              <a:solidFill>
                <a:schemeClr val="accent6">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83-7B44-4FB6-8BE5-88231ECFC819}"/>
              </c:ext>
            </c:extLst>
          </c:dPt>
          <c:dPt>
            <c:idx val="450"/>
            <c:bubble3D val="0"/>
            <c:spPr>
              <a:solidFill>
                <a:schemeClr val="accent1">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85-7B44-4FB6-8BE5-88231ECFC819}"/>
              </c:ext>
            </c:extLst>
          </c:dPt>
          <c:dPt>
            <c:idx val="451"/>
            <c:bubble3D val="0"/>
            <c:spPr>
              <a:solidFill>
                <a:schemeClr val="accent2">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87-7B44-4FB6-8BE5-88231ECFC819}"/>
              </c:ext>
            </c:extLst>
          </c:dPt>
          <c:dPt>
            <c:idx val="452"/>
            <c:bubble3D val="0"/>
            <c:spPr>
              <a:solidFill>
                <a:schemeClr val="accent3">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89-7B44-4FB6-8BE5-88231ECFC819}"/>
              </c:ext>
            </c:extLst>
          </c:dPt>
          <c:dPt>
            <c:idx val="453"/>
            <c:bubble3D val="0"/>
            <c:spPr>
              <a:solidFill>
                <a:schemeClr val="accent4">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8B-7B44-4FB6-8BE5-88231ECFC819}"/>
              </c:ext>
            </c:extLst>
          </c:dPt>
          <c:dPt>
            <c:idx val="454"/>
            <c:bubble3D val="0"/>
            <c:spPr>
              <a:solidFill>
                <a:schemeClr val="accent5">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8D-7B44-4FB6-8BE5-88231ECFC819}"/>
              </c:ext>
            </c:extLst>
          </c:dPt>
          <c:dPt>
            <c:idx val="455"/>
            <c:bubble3D val="0"/>
            <c:spPr>
              <a:solidFill>
                <a:schemeClr val="accent6">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8F-7B44-4FB6-8BE5-88231ECFC819}"/>
              </c:ext>
            </c:extLst>
          </c:dPt>
          <c:dPt>
            <c:idx val="456"/>
            <c:bubble3D val="0"/>
            <c:spPr>
              <a:solidFill>
                <a:schemeClr val="accent1">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91-7B44-4FB6-8BE5-88231ECFC819}"/>
              </c:ext>
            </c:extLst>
          </c:dPt>
          <c:dPt>
            <c:idx val="457"/>
            <c:bubble3D val="0"/>
            <c:spPr>
              <a:solidFill>
                <a:schemeClr val="accent2">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93-7B44-4FB6-8BE5-88231ECFC819}"/>
              </c:ext>
            </c:extLst>
          </c:dPt>
          <c:dPt>
            <c:idx val="458"/>
            <c:bubble3D val="0"/>
            <c:spPr>
              <a:solidFill>
                <a:schemeClr val="accent3">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95-7B44-4FB6-8BE5-88231ECFC819}"/>
              </c:ext>
            </c:extLst>
          </c:dPt>
          <c:dPt>
            <c:idx val="459"/>
            <c:bubble3D val="0"/>
            <c:spPr>
              <a:solidFill>
                <a:schemeClr val="accent4">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97-7B44-4FB6-8BE5-88231ECFC819}"/>
              </c:ext>
            </c:extLst>
          </c:dPt>
          <c:dPt>
            <c:idx val="460"/>
            <c:bubble3D val="0"/>
            <c:spPr>
              <a:solidFill>
                <a:schemeClr val="accent5">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99-7B44-4FB6-8BE5-88231ECFC819}"/>
              </c:ext>
            </c:extLst>
          </c:dPt>
          <c:dPt>
            <c:idx val="461"/>
            <c:bubble3D val="0"/>
            <c:spPr>
              <a:solidFill>
                <a:schemeClr val="accent6">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9B-7B44-4FB6-8BE5-88231ECFC819}"/>
              </c:ext>
            </c:extLst>
          </c:dPt>
          <c:dPt>
            <c:idx val="462"/>
            <c:bubble3D val="0"/>
            <c:spPr>
              <a:solidFill>
                <a:schemeClr val="accent1">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9D-7B44-4FB6-8BE5-88231ECFC819}"/>
              </c:ext>
            </c:extLst>
          </c:dPt>
          <c:dPt>
            <c:idx val="463"/>
            <c:bubble3D val="0"/>
            <c:spPr>
              <a:solidFill>
                <a:schemeClr val="accent2">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9F-7B44-4FB6-8BE5-88231ECFC819}"/>
              </c:ext>
            </c:extLst>
          </c:dPt>
          <c:dPt>
            <c:idx val="464"/>
            <c:bubble3D val="0"/>
            <c:spPr>
              <a:solidFill>
                <a:schemeClr val="accent3">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A1-7B44-4FB6-8BE5-88231ECFC819}"/>
              </c:ext>
            </c:extLst>
          </c:dPt>
          <c:dPt>
            <c:idx val="465"/>
            <c:bubble3D val="0"/>
            <c:spPr>
              <a:solidFill>
                <a:schemeClr val="accent4">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A3-7B44-4FB6-8BE5-88231ECFC819}"/>
              </c:ext>
            </c:extLst>
          </c:dPt>
          <c:dPt>
            <c:idx val="466"/>
            <c:bubble3D val="0"/>
            <c:spPr>
              <a:solidFill>
                <a:schemeClr val="accent5">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A5-7B44-4FB6-8BE5-88231ECFC819}"/>
              </c:ext>
            </c:extLst>
          </c:dPt>
          <c:dPt>
            <c:idx val="467"/>
            <c:bubble3D val="0"/>
            <c:spPr>
              <a:solidFill>
                <a:schemeClr val="accent6">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A7-7B44-4FB6-8BE5-88231ECFC819}"/>
              </c:ext>
            </c:extLst>
          </c:dPt>
          <c:dPt>
            <c:idx val="468"/>
            <c:bubble3D val="0"/>
            <c:spPr>
              <a:solidFill>
                <a:schemeClr val="accent1">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A9-7B44-4FB6-8BE5-88231ECFC819}"/>
              </c:ext>
            </c:extLst>
          </c:dPt>
          <c:dPt>
            <c:idx val="469"/>
            <c:bubble3D val="0"/>
            <c:spPr>
              <a:solidFill>
                <a:schemeClr val="accent2">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AB-7B44-4FB6-8BE5-88231ECFC819}"/>
              </c:ext>
            </c:extLst>
          </c:dPt>
          <c:dPt>
            <c:idx val="470"/>
            <c:bubble3D val="0"/>
            <c:spPr>
              <a:solidFill>
                <a:schemeClr val="accent3">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AD-7B44-4FB6-8BE5-88231ECFC819}"/>
              </c:ext>
            </c:extLst>
          </c:dPt>
          <c:dPt>
            <c:idx val="471"/>
            <c:bubble3D val="0"/>
            <c:spPr>
              <a:solidFill>
                <a:schemeClr val="accent4">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AF-7B44-4FB6-8BE5-88231ECFC819}"/>
              </c:ext>
            </c:extLst>
          </c:dPt>
          <c:dPt>
            <c:idx val="472"/>
            <c:bubble3D val="0"/>
            <c:spPr>
              <a:solidFill>
                <a:schemeClr val="accent5">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B1-7B44-4FB6-8BE5-88231ECFC819}"/>
              </c:ext>
            </c:extLst>
          </c:dPt>
          <c:dPt>
            <c:idx val="473"/>
            <c:bubble3D val="0"/>
            <c:spPr>
              <a:solidFill>
                <a:schemeClr val="accent6">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B3-7B44-4FB6-8BE5-88231ECFC819}"/>
              </c:ext>
            </c:extLst>
          </c:dPt>
          <c:dPt>
            <c:idx val="474"/>
            <c:bubble3D val="0"/>
            <c:spPr>
              <a:solidFill>
                <a:schemeClr val="accent1">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B5-7B44-4FB6-8BE5-88231ECFC819}"/>
              </c:ext>
            </c:extLst>
          </c:dPt>
          <c:dPt>
            <c:idx val="475"/>
            <c:bubble3D val="0"/>
            <c:spPr>
              <a:solidFill>
                <a:schemeClr val="accent2">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B7-7B44-4FB6-8BE5-88231ECFC819}"/>
              </c:ext>
            </c:extLst>
          </c:dPt>
          <c:dPt>
            <c:idx val="476"/>
            <c:bubble3D val="0"/>
            <c:spPr>
              <a:solidFill>
                <a:schemeClr val="accent3">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B9-7B44-4FB6-8BE5-88231ECFC819}"/>
              </c:ext>
            </c:extLst>
          </c:dPt>
          <c:dPt>
            <c:idx val="477"/>
            <c:bubble3D val="0"/>
            <c:spPr>
              <a:solidFill>
                <a:schemeClr val="accent4">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BB-7B44-4FB6-8BE5-88231ECFC819}"/>
              </c:ext>
            </c:extLst>
          </c:dPt>
          <c:dPt>
            <c:idx val="478"/>
            <c:bubble3D val="0"/>
            <c:spPr>
              <a:solidFill>
                <a:schemeClr val="accent5">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BD-7B44-4FB6-8BE5-88231ECFC819}"/>
              </c:ext>
            </c:extLst>
          </c:dPt>
          <c:dPt>
            <c:idx val="479"/>
            <c:bubble3D val="0"/>
            <c:spPr>
              <a:solidFill>
                <a:schemeClr val="accent6">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BF-7B44-4FB6-8BE5-88231ECFC819}"/>
              </c:ext>
            </c:extLst>
          </c:dPt>
          <c:dPt>
            <c:idx val="480"/>
            <c:bubble3D val="0"/>
            <c:spPr>
              <a:solidFill>
                <a:schemeClr val="accent1">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C1-7B44-4FB6-8BE5-88231ECFC819}"/>
              </c:ext>
            </c:extLst>
          </c:dPt>
          <c:dPt>
            <c:idx val="481"/>
            <c:bubble3D val="0"/>
            <c:spPr>
              <a:solidFill>
                <a:schemeClr val="accent2">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C3-7B44-4FB6-8BE5-88231ECFC819}"/>
              </c:ext>
            </c:extLst>
          </c:dPt>
          <c:dPt>
            <c:idx val="482"/>
            <c:bubble3D val="0"/>
            <c:spPr>
              <a:solidFill>
                <a:schemeClr val="accent3">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C5-7B44-4FB6-8BE5-88231ECFC819}"/>
              </c:ext>
            </c:extLst>
          </c:dPt>
          <c:dPt>
            <c:idx val="483"/>
            <c:bubble3D val="0"/>
            <c:spPr>
              <a:solidFill>
                <a:schemeClr val="accent4">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C7-7B44-4FB6-8BE5-88231ECFC819}"/>
              </c:ext>
            </c:extLst>
          </c:dPt>
          <c:dPt>
            <c:idx val="484"/>
            <c:bubble3D val="0"/>
            <c:spPr>
              <a:solidFill>
                <a:schemeClr val="accent5">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C9-7B44-4FB6-8BE5-88231ECFC819}"/>
              </c:ext>
            </c:extLst>
          </c:dPt>
          <c:dPt>
            <c:idx val="485"/>
            <c:bubble3D val="0"/>
            <c:spPr>
              <a:solidFill>
                <a:schemeClr val="accent6">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CB-7B44-4FB6-8BE5-88231ECFC819}"/>
              </c:ext>
            </c:extLst>
          </c:dPt>
          <c:dPt>
            <c:idx val="486"/>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CD-7B44-4FB6-8BE5-88231ECFC819}"/>
              </c:ext>
            </c:extLst>
          </c:dPt>
          <c:dPt>
            <c:idx val="487"/>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CF-7B44-4FB6-8BE5-88231ECFC819}"/>
              </c:ext>
            </c:extLst>
          </c:dPt>
          <c:dPt>
            <c:idx val="488"/>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D1-7B44-4FB6-8BE5-88231ECFC819}"/>
              </c:ext>
            </c:extLst>
          </c:dPt>
          <c:dPt>
            <c:idx val="489"/>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D3-7B44-4FB6-8BE5-88231ECFC819}"/>
              </c:ext>
            </c:extLst>
          </c:dPt>
          <c:dPt>
            <c:idx val="490"/>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D5-7B44-4FB6-8BE5-88231ECFC819}"/>
              </c:ext>
            </c:extLst>
          </c:dPt>
          <c:dPt>
            <c:idx val="491"/>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D7-7B44-4FB6-8BE5-88231ECFC819}"/>
              </c:ext>
            </c:extLst>
          </c:dPt>
          <c:dPt>
            <c:idx val="492"/>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D9-7B44-4FB6-8BE5-88231ECFC819}"/>
              </c:ext>
            </c:extLst>
          </c:dPt>
          <c:dPt>
            <c:idx val="493"/>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DB-7B44-4FB6-8BE5-88231ECFC819}"/>
              </c:ext>
            </c:extLst>
          </c:dPt>
          <c:dPt>
            <c:idx val="494"/>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DD-7B44-4FB6-8BE5-88231ECFC819}"/>
              </c:ext>
            </c:extLst>
          </c:dPt>
          <c:dPt>
            <c:idx val="495"/>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DF-7B44-4FB6-8BE5-88231ECFC819}"/>
              </c:ext>
            </c:extLst>
          </c:dPt>
          <c:dPt>
            <c:idx val="496"/>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E1-7B44-4FB6-8BE5-88231ECFC819}"/>
              </c:ext>
            </c:extLst>
          </c:dPt>
          <c:dPt>
            <c:idx val="497"/>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E3-7B44-4FB6-8BE5-88231ECFC819}"/>
              </c:ext>
            </c:extLst>
          </c:dPt>
          <c:dPt>
            <c:idx val="498"/>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E5-7B44-4FB6-8BE5-88231ECFC819}"/>
              </c:ext>
            </c:extLst>
          </c:dPt>
          <c:dPt>
            <c:idx val="499"/>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E7-7B44-4FB6-8BE5-88231ECFC819}"/>
              </c:ext>
            </c:extLst>
          </c:dPt>
          <c:dPt>
            <c:idx val="500"/>
            <c:bubble3D val="0"/>
            <c:spPr>
              <a:solidFill>
                <a:schemeClr val="accent3">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E9-7B44-4FB6-8BE5-88231ECFC819}"/>
              </c:ext>
            </c:extLst>
          </c:dPt>
          <c:dPt>
            <c:idx val="501"/>
            <c:bubble3D val="0"/>
            <c:spPr>
              <a:solidFill>
                <a:schemeClr val="accent4">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EB-7B44-4FB6-8BE5-88231ECFC819}"/>
              </c:ext>
            </c:extLst>
          </c:dPt>
          <c:dPt>
            <c:idx val="502"/>
            <c:bubble3D val="0"/>
            <c:spPr>
              <a:solidFill>
                <a:schemeClr val="accent5">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ED-7B44-4FB6-8BE5-88231ECFC819}"/>
              </c:ext>
            </c:extLst>
          </c:dPt>
          <c:dPt>
            <c:idx val="503"/>
            <c:bubble3D val="0"/>
            <c:spPr>
              <a:solidFill>
                <a:schemeClr val="accent6">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EF-7B44-4FB6-8BE5-88231ECFC819}"/>
              </c:ext>
            </c:extLst>
          </c:dPt>
          <c:dPt>
            <c:idx val="504"/>
            <c:bubble3D val="0"/>
            <c:spPr>
              <a:solidFill>
                <a:schemeClr val="accent1">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F1-7B44-4FB6-8BE5-88231ECFC819}"/>
              </c:ext>
            </c:extLst>
          </c:dPt>
          <c:dPt>
            <c:idx val="505"/>
            <c:bubble3D val="0"/>
            <c:spPr>
              <a:solidFill>
                <a:schemeClr val="accent2">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F3-7B44-4FB6-8BE5-88231ECFC819}"/>
              </c:ext>
            </c:extLst>
          </c:dPt>
          <c:dPt>
            <c:idx val="506"/>
            <c:bubble3D val="0"/>
            <c:spPr>
              <a:solidFill>
                <a:schemeClr val="accent3">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F5-7B44-4FB6-8BE5-88231ECFC819}"/>
              </c:ext>
            </c:extLst>
          </c:dPt>
          <c:dPt>
            <c:idx val="507"/>
            <c:bubble3D val="0"/>
            <c:spPr>
              <a:solidFill>
                <a:schemeClr val="accent4">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F7-7B44-4FB6-8BE5-88231ECFC819}"/>
              </c:ext>
            </c:extLst>
          </c:dPt>
          <c:dPt>
            <c:idx val="508"/>
            <c:bubble3D val="0"/>
            <c:spPr>
              <a:solidFill>
                <a:schemeClr val="accent5">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F9-7B44-4FB6-8BE5-88231ECFC819}"/>
              </c:ext>
            </c:extLst>
          </c:dPt>
          <c:dPt>
            <c:idx val="509"/>
            <c:bubble3D val="0"/>
            <c:spPr>
              <a:solidFill>
                <a:schemeClr val="accent6">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FB-7B44-4FB6-8BE5-88231ECFC819}"/>
              </c:ext>
            </c:extLst>
          </c:dPt>
          <c:dPt>
            <c:idx val="510"/>
            <c:bubble3D val="0"/>
            <c:spPr>
              <a:solidFill>
                <a:schemeClr val="accent1">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FD-7B44-4FB6-8BE5-88231ECFC819}"/>
              </c:ext>
            </c:extLst>
          </c:dPt>
          <c:dPt>
            <c:idx val="511"/>
            <c:bubble3D val="0"/>
            <c:spPr>
              <a:solidFill>
                <a:schemeClr val="accent2">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3FF-7B44-4FB6-8BE5-88231ECFC819}"/>
              </c:ext>
            </c:extLst>
          </c:dPt>
          <c:dPt>
            <c:idx val="512"/>
            <c:bubble3D val="0"/>
            <c:spPr>
              <a:solidFill>
                <a:schemeClr val="accent3">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01-7B44-4FB6-8BE5-88231ECFC819}"/>
              </c:ext>
            </c:extLst>
          </c:dPt>
          <c:dPt>
            <c:idx val="513"/>
            <c:bubble3D val="0"/>
            <c:spPr>
              <a:solidFill>
                <a:schemeClr val="accent4">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03-7B44-4FB6-8BE5-88231ECFC819}"/>
              </c:ext>
            </c:extLst>
          </c:dPt>
          <c:dPt>
            <c:idx val="514"/>
            <c:bubble3D val="0"/>
            <c:spPr>
              <a:solidFill>
                <a:schemeClr val="accent5">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05-7B44-4FB6-8BE5-88231ECFC819}"/>
              </c:ext>
            </c:extLst>
          </c:dPt>
          <c:dPt>
            <c:idx val="515"/>
            <c:bubble3D val="0"/>
            <c:spPr>
              <a:solidFill>
                <a:schemeClr val="accent6">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07-7B44-4FB6-8BE5-88231ECFC819}"/>
              </c:ext>
            </c:extLst>
          </c:dPt>
          <c:dPt>
            <c:idx val="516"/>
            <c:bubble3D val="0"/>
            <c:spPr>
              <a:solidFill>
                <a:schemeClr val="accent1">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09-7B44-4FB6-8BE5-88231ECFC819}"/>
              </c:ext>
            </c:extLst>
          </c:dPt>
          <c:dPt>
            <c:idx val="517"/>
            <c:bubble3D val="0"/>
            <c:spPr>
              <a:solidFill>
                <a:schemeClr val="accent2">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0B-7B44-4FB6-8BE5-88231ECFC819}"/>
              </c:ext>
            </c:extLst>
          </c:dPt>
          <c:dPt>
            <c:idx val="518"/>
            <c:bubble3D val="0"/>
            <c:spPr>
              <a:solidFill>
                <a:schemeClr val="accent3">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0D-7B44-4FB6-8BE5-88231ECFC819}"/>
              </c:ext>
            </c:extLst>
          </c:dPt>
          <c:dPt>
            <c:idx val="519"/>
            <c:bubble3D val="0"/>
            <c:spPr>
              <a:solidFill>
                <a:schemeClr val="accent4">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0F-7B44-4FB6-8BE5-88231ECFC819}"/>
              </c:ext>
            </c:extLst>
          </c:dPt>
          <c:dPt>
            <c:idx val="520"/>
            <c:bubble3D val="0"/>
            <c:spPr>
              <a:solidFill>
                <a:schemeClr val="accent5">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11-7B44-4FB6-8BE5-88231ECFC819}"/>
              </c:ext>
            </c:extLst>
          </c:dPt>
          <c:dPt>
            <c:idx val="521"/>
            <c:bubble3D val="0"/>
            <c:spPr>
              <a:solidFill>
                <a:schemeClr val="accent6">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13-7B44-4FB6-8BE5-88231ECFC819}"/>
              </c:ext>
            </c:extLst>
          </c:dPt>
          <c:dPt>
            <c:idx val="522"/>
            <c:bubble3D val="0"/>
            <c:spPr>
              <a:solidFill>
                <a:schemeClr val="accent1">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15-7B44-4FB6-8BE5-88231ECFC819}"/>
              </c:ext>
            </c:extLst>
          </c:dPt>
          <c:dPt>
            <c:idx val="523"/>
            <c:bubble3D val="0"/>
            <c:spPr>
              <a:solidFill>
                <a:schemeClr val="accent2">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17-7B44-4FB6-8BE5-88231ECFC819}"/>
              </c:ext>
            </c:extLst>
          </c:dPt>
          <c:dPt>
            <c:idx val="524"/>
            <c:bubble3D val="0"/>
            <c:spPr>
              <a:solidFill>
                <a:schemeClr val="accent3">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19-7B44-4FB6-8BE5-88231ECFC819}"/>
              </c:ext>
            </c:extLst>
          </c:dPt>
          <c:dPt>
            <c:idx val="525"/>
            <c:bubble3D val="0"/>
            <c:spPr>
              <a:solidFill>
                <a:schemeClr val="accent4">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1B-7B44-4FB6-8BE5-88231ECFC819}"/>
              </c:ext>
            </c:extLst>
          </c:dPt>
          <c:dPt>
            <c:idx val="526"/>
            <c:bubble3D val="0"/>
            <c:spPr>
              <a:solidFill>
                <a:schemeClr val="accent5">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1D-7B44-4FB6-8BE5-88231ECFC819}"/>
              </c:ext>
            </c:extLst>
          </c:dPt>
          <c:dPt>
            <c:idx val="527"/>
            <c:bubble3D val="0"/>
            <c:spPr>
              <a:solidFill>
                <a:schemeClr val="accent6">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1F-7B44-4FB6-8BE5-88231ECFC819}"/>
              </c:ext>
            </c:extLst>
          </c:dPt>
          <c:dPt>
            <c:idx val="528"/>
            <c:bubble3D val="0"/>
            <c:spPr>
              <a:solidFill>
                <a:schemeClr val="accent1">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21-7B44-4FB6-8BE5-88231ECFC819}"/>
              </c:ext>
            </c:extLst>
          </c:dPt>
          <c:dPt>
            <c:idx val="529"/>
            <c:bubble3D val="0"/>
            <c:spPr>
              <a:solidFill>
                <a:schemeClr val="accent2">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23-7B44-4FB6-8BE5-88231ECFC819}"/>
              </c:ext>
            </c:extLst>
          </c:dPt>
          <c:dPt>
            <c:idx val="530"/>
            <c:bubble3D val="0"/>
            <c:spPr>
              <a:solidFill>
                <a:schemeClr val="accent3">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25-7B44-4FB6-8BE5-88231ECFC819}"/>
              </c:ext>
            </c:extLst>
          </c:dPt>
          <c:dPt>
            <c:idx val="531"/>
            <c:bubble3D val="0"/>
            <c:spPr>
              <a:solidFill>
                <a:schemeClr val="accent4">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27-7B44-4FB6-8BE5-88231ECFC819}"/>
              </c:ext>
            </c:extLst>
          </c:dPt>
          <c:dPt>
            <c:idx val="532"/>
            <c:bubble3D val="0"/>
            <c:spPr>
              <a:solidFill>
                <a:schemeClr val="accent5">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29-7B44-4FB6-8BE5-88231ECFC819}"/>
              </c:ext>
            </c:extLst>
          </c:dPt>
          <c:dPt>
            <c:idx val="533"/>
            <c:bubble3D val="0"/>
            <c:spPr>
              <a:solidFill>
                <a:schemeClr val="accent6">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2B-7B44-4FB6-8BE5-88231ECFC819}"/>
              </c:ext>
            </c:extLst>
          </c:dPt>
          <c:dPt>
            <c:idx val="534"/>
            <c:bubble3D val="0"/>
            <c:spPr>
              <a:solidFill>
                <a:schemeClr val="accent1">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2D-7B44-4FB6-8BE5-88231ECFC819}"/>
              </c:ext>
            </c:extLst>
          </c:dPt>
          <c:dPt>
            <c:idx val="535"/>
            <c:bubble3D val="0"/>
            <c:spPr>
              <a:solidFill>
                <a:schemeClr val="accent2">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2F-7B44-4FB6-8BE5-88231ECFC819}"/>
              </c:ext>
            </c:extLst>
          </c:dPt>
          <c:dPt>
            <c:idx val="536"/>
            <c:bubble3D val="0"/>
            <c:spPr>
              <a:solidFill>
                <a:schemeClr val="accent3">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31-7B44-4FB6-8BE5-88231ECFC819}"/>
              </c:ext>
            </c:extLst>
          </c:dPt>
          <c:dPt>
            <c:idx val="537"/>
            <c:bubble3D val="0"/>
            <c:spPr>
              <a:solidFill>
                <a:schemeClr val="accent4">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33-7B44-4FB6-8BE5-88231ECFC819}"/>
              </c:ext>
            </c:extLst>
          </c:dPt>
          <c:dPt>
            <c:idx val="538"/>
            <c:bubble3D val="0"/>
            <c:spPr>
              <a:solidFill>
                <a:schemeClr val="accent5">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35-7B44-4FB6-8BE5-88231ECFC819}"/>
              </c:ext>
            </c:extLst>
          </c:dPt>
          <c:dPt>
            <c:idx val="539"/>
            <c:bubble3D val="0"/>
            <c:spPr>
              <a:solidFill>
                <a:schemeClr val="accent6">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37-7B44-4FB6-8BE5-88231ECFC819}"/>
              </c:ext>
            </c:extLst>
          </c:dPt>
          <c:dPt>
            <c:idx val="54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39-7B44-4FB6-8BE5-88231ECFC819}"/>
              </c:ext>
            </c:extLst>
          </c:dPt>
          <c:dPt>
            <c:idx val="54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3B-7B44-4FB6-8BE5-88231ECFC819}"/>
              </c:ext>
            </c:extLst>
          </c:dPt>
          <c:dPt>
            <c:idx val="54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3D-7B44-4FB6-8BE5-88231ECFC819}"/>
              </c:ext>
            </c:extLst>
          </c:dPt>
          <c:dPt>
            <c:idx val="54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3F-7B44-4FB6-8BE5-88231ECFC819}"/>
              </c:ext>
            </c:extLst>
          </c:dPt>
          <c:dPt>
            <c:idx val="54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41-7B44-4FB6-8BE5-88231ECFC819}"/>
              </c:ext>
            </c:extLst>
          </c:dPt>
          <c:dPt>
            <c:idx val="54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43-7B44-4FB6-8BE5-88231ECFC819}"/>
              </c:ext>
            </c:extLst>
          </c:dPt>
          <c:dPt>
            <c:idx val="54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45-7B44-4FB6-8BE5-88231ECFC819}"/>
              </c:ext>
            </c:extLst>
          </c:dPt>
          <c:dPt>
            <c:idx val="54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47-7B44-4FB6-8BE5-88231ECFC819}"/>
              </c:ext>
            </c:extLst>
          </c:dPt>
          <c:dPt>
            <c:idx val="54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49-7B44-4FB6-8BE5-88231ECFC819}"/>
              </c:ext>
            </c:extLst>
          </c:dPt>
          <c:dPt>
            <c:idx val="54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4B-7B44-4FB6-8BE5-88231ECFC819}"/>
              </c:ext>
            </c:extLst>
          </c:dPt>
          <c:dPt>
            <c:idx val="550"/>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4D-7B44-4FB6-8BE5-88231ECFC819}"/>
              </c:ext>
            </c:extLst>
          </c:dPt>
          <c:dPt>
            <c:idx val="551"/>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4F-7B44-4FB6-8BE5-88231ECFC819}"/>
              </c:ext>
            </c:extLst>
          </c:dPt>
          <c:dPt>
            <c:idx val="552"/>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51-7B44-4FB6-8BE5-88231ECFC819}"/>
              </c:ext>
            </c:extLst>
          </c:dPt>
          <c:dPt>
            <c:idx val="553"/>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53-7B44-4FB6-8BE5-88231ECFC819}"/>
              </c:ext>
            </c:extLst>
          </c:dPt>
          <c:dPt>
            <c:idx val="554"/>
            <c:bubble3D val="0"/>
            <c:spPr>
              <a:solidFill>
                <a:schemeClr val="accent3">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55-7B44-4FB6-8BE5-88231ECFC819}"/>
              </c:ext>
            </c:extLst>
          </c:dPt>
          <c:dPt>
            <c:idx val="555"/>
            <c:bubble3D val="0"/>
            <c:spPr>
              <a:solidFill>
                <a:schemeClr val="accent4">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57-7B44-4FB6-8BE5-88231ECFC819}"/>
              </c:ext>
            </c:extLst>
          </c:dPt>
          <c:dPt>
            <c:idx val="556"/>
            <c:bubble3D val="0"/>
            <c:spPr>
              <a:solidFill>
                <a:schemeClr val="accent5">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59-7B44-4FB6-8BE5-88231ECFC819}"/>
              </c:ext>
            </c:extLst>
          </c:dPt>
          <c:dPt>
            <c:idx val="557"/>
            <c:bubble3D val="0"/>
            <c:spPr>
              <a:solidFill>
                <a:schemeClr val="accent6">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5B-7B44-4FB6-8BE5-88231ECFC819}"/>
              </c:ext>
            </c:extLst>
          </c:dPt>
          <c:dPt>
            <c:idx val="558"/>
            <c:bubble3D val="0"/>
            <c:spPr>
              <a:solidFill>
                <a:schemeClr val="accent1">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5D-7B44-4FB6-8BE5-88231ECFC819}"/>
              </c:ext>
            </c:extLst>
          </c:dPt>
          <c:dPt>
            <c:idx val="559"/>
            <c:bubble3D val="0"/>
            <c:spPr>
              <a:solidFill>
                <a:schemeClr val="accent2">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5F-7B44-4FB6-8BE5-88231ECFC819}"/>
              </c:ext>
            </c:extLst>
          </c:dPt>
          <c:dPt>
            <c:idx val="560"/>
            <c:bubble3D val="0"/>
            <c:spPr>
              <a:solidFill>
                <a:schemeClr val="accent3">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61-7B44-4FB6-8BE5-88231ECFC819}"/>
              </c:ext>
            </c:extLst>
          </c:dPt>
          <c:dPt>
            <c:idx val="561"/>
            <c:bubble3D val="0"/>
            <c:spPr>
              <a:solidFill>
                <a:schemeClr val="accent4">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63-7B44-4FB6-8BE5-88231ECFC819}"/>
              </c:ext>
            </c:extLst>
          </c:dPt>
          <c:dPt>
            <c:idx val="562"/>
            <c:bubble3D val="0"/>
            <c:spPr>
              <a:solidFill>
                <a:schemeClr val="accent5">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65-7B44-4FB6-8BE5-88231ECFC819}"/>
              </c:ext>
            </c:extLst>
          </c:dPt>
          <c:dPt>
            <c:idx val="563"/>
            <c:bubble3D val="0"/>
            <c:spPr>
              <a:solidFill>
                <a:schemeClr val="accent6">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67-7B44-4FB6-8BE5-88231ECFC819}"/>
              </c:ext>
            </c:extLst>
          </c:dPt>
          <c:dPt>
            <c:idx val="564"/>
            <c:bubble3D val="0"/>
            <c:spPr>
              <a:solidFill>
                <a:schemeClr val="accent1">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69-7B44-4FB6-8BE5-88231ECFC819}"/>
              </c:ext>
            </c:extLst>
          </c:dPt>
          <c:dPt>
            <c:idx val="565"/>
            <c:bubble3D val="0"/>
            <c:spPr>
              <a:solidFill>
                <a:schemeClr val="accent2">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6B-7B44-4FB6-8BE5-88231ECFC819}"/>
              </c:ext>
            </c:extLst>
          </c:dPt>
          <c:dPt>
            <c:idx val="566"/>
            <c:bubble3D val="0"/>
            <c:spPr>
              <a:solidFill>
                <a:schemeClr val="accent3">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6D-7B44-4FB6-8BE5-88231ECFC819}"/>
              </c:ext>
            </c:extLst>
          </c:dPt>
          <c:dPt>
            <c:idx val="567"/>
            <c:bubble3D val="0"/>
            <c:spPr>
              <a:solidFill>
                <a:schemeClr val="accent4">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6F-7B44-4FB6-8BE5-88231ECFC819}"/>
              </c:ext>
            </c:extLst>
          </c:dPt>
          <c:dPt>
            <c:idx val="568"/>
            <c:bubble3D val="0"/>
            <c:spPr>
              <a:solidFill>
                <a:schemeClr val="accent5">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71-7B44-4FB6-8BE5-88231ECFC819}"/>
              </c:ext>
            </c:extLst>
          </c:dPt>
          <c:dPt>
            <c:idx val="569"/>
            <c:bubble3D val="0"/>
            <c:spPr>
              <a:solidFill>
                <a:schemeClr val="accent6">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73-7B44-4FB6-8BE5-88231ECFC819}"/>
              </c:ext>
            </c:extLst>
          </c:dPt>
          <c:dPt>
            <c:idx val="570"/>
            <c:bubble3D val="0"/>
            <c:spPr>
              <a:solidFill>
                <a:schemeClr val="accent1">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75-7B44-4FB6-8BE5-88231ECFC819}"/>
              </c:ext>
            </c:extLst>
          </c:dPt>
          <c:dPt>
            <c:idx val="571"/>
            <c:bubble3D val="0"/>
            <c:spPr>
              <a:solidFill>
                <a:schemeClr val="accent2">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77-7B44-4FB6-8BE5-88231ECFC819}"/>
              </c:ext>
            </c:extLst>
          </c:dPt>
          <c:dPt>
            <c:idx val="572"/>
            <c:bubble3D val="0"/>
            <c:spPr>
              <a:solidFill>
                <a:schemeClr val="accent3">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79-7B44-4FB6-8BE5-88231ECFC819}"/>
              </c:ext>
            </c:extLst>
          </c:dPt>
          <c:dPt>
            <c:idx val="573"/>
            <c:bubble3D val="0"/>
            <c:spPr>
              <a:solidFill>
                <a:schemeClr val="accent4">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7B-7B44-4FB6-8BE5-88231ECFC819}"/>
              </c:ext>
            </c:extLst>
          </c:dPt>
          <c:dPt>
            <c:idx val="574"/>
            <c:bubble3D val="0"/>
            <c:spPr>
              <a:solidFill>
                <a:schemeClr val="accent5">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7D-7B44-4FB6-8BE5-88231ECFC819}"/>
              </c:ext>
            </c:extLst>
          </c:dPt>
          <c:dPt>
            <c:idx val="575"/>
            <c:bubble3D val="0"/>
            <c:spPr>
              <a:solidFill>
                <a:schemeClr val="accent6">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7F-7B44-4FB6-8BE5-88231ECFC819}"/>
              </c:ext>
            </c:extLst>
          </c:dPt>
          <c:dPt>
            <c:idx val="576"/>
            <c:bubble3D val="0"/>
            <c:spPr>
              <a:solidFill>
                <a:schemeClr val="accent1">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81-7B44-4FB6-8BE5-88231ECFC819}"/>
              </c:ext>
            </c:extLst>
          </c:dPt>
          <c:dPt>
            <c:idx val="577"/>
            <c:bubble3D val="0"/>
            <c:spPr>
              <a:solidFill>
                <a:schemeClr val="accent2">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83-7B44-4FB6-8BE5-88231ECFC819}"/>
              </c:ext>
            </c:extLst>
          </c:dPt>
          <c:dPt>
            <c:idx val="578"/>
            <c:bubble3D val="0"/>
            <c:spPr>
              <a:solidFill>
                <a:schemeClr val="accent3">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85-7B44-4FB6-8BE5-88231ECFC819}"/>
              </c:ext>
            </c:extLst>
          </c:dPt>
          <c:dPt>
            <c:idx val="579"/>
            <c:bubble3D val="0"/>
            <c:spPr>
              <a:solidFill>
                <a:schemeClr val="accent4">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87-7B44-4FB6-8BE5-88231ECFC819}"/>
              </c:ext>
            </c:extLst>
          </c:dPt>
          <c:dPt>
            <c:idx val="580"/>
            <c:bubble3D val="0"/>
            <c:spPr>
              <a:solidFill>
                <a:schemeClr val="accent5">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89-7B44-4FB6-8BE5-88231ECFC819}"/>
              </c:ext>
            </c:extLst>
          </c:dPt>
          <c:dPt>
            <c:idx val="581"/>
            <c:bubble3D val="0"/>
            <c:spPr>
              <a:solidFill>
                <a:schemeClr val="accent6">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8B-7B44-4FB6-8BE5-88231ECFC819}"/>
              </c:ext>
            </c:extLst>
          </c:dPt>
          <c:dPt>
            <c:idx val="582"/>
            <c:bubble3D val="0"/>
            <c:spPr>
              <a:solidFill>
                <a:schemeClr val="accent1">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8D-7B44-4FB6-8BE5-88231ECFC819}"/>
              </c:ext>
            </c:extLst>
          </c:dPt>
          <c:dPt>
            <c:idx val="583"/>
            <c:bubble3D val="0"/>
            <c:spPr>
              <a:solidFill>
                <a:schemeClr val="accent2">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8F-7B44-4FB6-8BE5-88231ECFC819}"/>
              </c:ext>
            </c:extLst>
          </c:dPt>
          <c:dPt>
            <c:idx val="584"/>
            <c:bubble3D val="0"/>
            <c:spPr>
              <a:solidFill>
                <a:schemeClr val="accent3">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91-7B44-4FB6-8BE5-88231ECFC819}"/>
              </c:ext>
            </c:extLst>
          </c:dPt>
          <c:dPt>
            <c:idx val="585"/>
            <c:bubble3D val="0"/>
            <c:spPr>
              <a:solidFill>
                <a:schemeClr val="accent4">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93-7B44-4FB6-8BE5-88231ECFC819}"/>
              </c:ext>
            </c:extLst>
          </c:dPt>
          <c:dPt>
            <c:idx val="586"/>
            <c:bubble3D val="0"/>
            <c:spPr>
              <a:solidFill>
                <a:schemeClr val="accent5">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95-7B44-4FB6-8BE5-88231ECFC819}"/>
              </c:ext>
            </c:extLst>
          </c:dPt>
          <c:dPt>
            <c:idx val="587"/>
            <c:bubble3D val="0"/>
            <c:spPr>
              <a:solidFill>
                <a:schemeClr val="accent6">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97-7B44-4FB6-8BE5-88231ECFC819}"/>
              </c:ext>
            </c:extLst>
          </c:dPt>
          <c:dPt>
            <c:idx val="588"/>
            <c:bubble3D val="0"/>
            <c:spPr>
              <a:solidFill>
                <a:schemeClr val="accent1">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99-7B44-4FB6-8BE5-88231ECFC819}"/>
              </c:ext>
            </c:extLst>
          </c:dPt>
          <c:dPt>
            <c:idx val="589"/>
            <c:bubble3D val="0"/>
            <c:spPr>
              <a:solidFill>
                <a:schemeClr val="accent2">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9B-7B44-4FB6-8BE5-88231ECFC819}"/>
              </c:ext>
            </c:extLst>
          </c:dPt>
          <c:dPt>
            <c:idx val="590"/>
            <c:bubble3D val="0"/>
            <c:spPr>
              <a:solidFill>
                <a:schemeClr val="accent3">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9D-7B44-4FB6-8BE5-88231ECFC819}"/>
              </c:ext>
            </c:extLst>
          </c:dPt>
          <c:dPt>
            <c:idx val="591"/>
            <c:bubble3D val="0"/>
            <c:spPr>
              <a:solidFill>
                <a:schemeClr val="accent4">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9F-7B44-4FB6-8BE5-88231ECFC819}"/>
              </c:ext>
            </c:extLst>
          </c:dPt>
          <c:dPt>
            <c:idx val="592"/>
            <c:bubble3D val="0"/>
            <c:spPr>
              <a:solidFill>
                <a:schemeClr val="accent5">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A1-7B44-4FB6-8BE5-88231ECFC819}"/>
              </c:ext>
            </c:extLst>
          </c:dPt>
          <c:dPt>
            <c:idx val="593"/>
            <c:bubble3D val="0"/>
            <c:spPr>
              <a:solidFill>
                <a:schemeClr val="accent6">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A3-7B44-4FB6-8BE5-88231ECFC819}"/>
              </c:ext>
            </c:extLst>
          </c:dPt>
          <c:dPt>
            <c:idx val="594"/>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A5-7B44-4FB6-8BE5-88231ECFC819}"/>
              </c:ext>
            </c:extLst>
          </c:dPt>
          <c:dPt>
            <c:idx val="595"/>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A7-7B44-4FB6-8BE5-88231ECFC819}"/>
              </c:ext>
            </c:extLst>
          </c:dPt>
          <c:dPt>
            <c:idx val="596"/>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A9-7B44-4FB6-8BE5-88231ECFC819}"/>
              </c:ext>
            </c:extLst>
          </c:dPt>
          <c:dPt>
            <c:idx val="597"/>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AB-7B44-4FB6-8BE5-88231ECFC819}"/>
              </c:ext>
            </c:extLst>
          </c:dPt>
          <c:dPt>
            <c:idx val="598"/>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AD-7B44-4FB6-8BE5-88231ECFC819}"/>
              </c:ext>
            </c:extLst>
          </c:dPt>
          <c:dPt>
            <c:idx val="599"/>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AF-7B44-4FB6-8BE5-88231ECFC819}"/>
              </c:ext>
            </c:extLst>
          </c:dPt>
          <c:dPt>
            <c:idx val="600"/>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B1-7B44-4FB6-8BE5-88231ECFC819}"/>
              </c:ext>
            </c:extLst>
          </c:dPt>
          <c:dPt>
            <c:idx val="601"/>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B3-7B44-4FB6-8BE5-88231ECFC819}"/>
              </c:ext>
            </c:extLst>
          </c:dPt>
          <c:dPt>
            <c:idx val="602"/>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B5-7B44-4FB6-8BE5-88231ECFC819}"/>
              </c:ext>
            </c:extLst>
          </c:dPt>
          <c:dPt>
            <c:idx val="603"/>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B7-7B44-4FB6-8BE5-88231ECFC819}"/>
              </c:ext>
            </c:extLst>
          </c:dPt>
          <c:dPt>
            <c:idx val="604"/>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B9-7B44-4FB6-8BE5-88231ECFC819}"/>
              </c:ext>
            </c:extLst>
          </c:dPt>
          <c:dPt>
            <c:idx val="605"/>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BB-7B44-4FB6-8BE5-88231ECFC819}"/>
              </c:ext>
            </c:extLst>
          </c:dPt>
          <c:dPt>
            <c:idx val="606"/>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BD-7B44-4FB6-8BE5-88231ECFC819}"/>
              </c:ext>
            </c:extLst>
          </c:dPt>
          <c:dPt>
            <c:idx val="607"/>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BF-7B44-4FB6-8BE5-88231ECFC819}"/>
              </c:ext>
            </c:extLst>
          </c:dPt>
          <c:dPt>
            <c:idx val="608"/>
            <c:bubble3D val="0"/>
            <c:spPr>
              <a:solidFill>
                <a:schemeClr val="accent3">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C1-7B44-4FB6-8BE5-88231ECFC819}"/>
              </c:ext>
            </c:extLst>
          </c:dPt>
          <c:dPt>
            <c:idx val="609"/>
            <c:bubble3D val="0"/>
            <c:spPr>
              <a:solidFill>
                <a:schemeClr val="accent4">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C3-7B44-4FB6-8BE5-88231ECFC819}"/>
              </c:ext>
            </c:extLst>
          </c:dPt>
          <c:dPt>
            <c:idx val="610"/>
            <c:bubble3D val="0"/>
            <c:spPr>
              <a:solidFill>
                <a:schemeClr val="accent5">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C5-7B44-4FB6-8BE5-88231ECFC819}"/>
              </c:ext>
            </c:extLst>
          </c:dPt>
          <c:dPt>
            <c:idx val="611"/>
            <c:bubble3D val="0"/>
            <c:spPr>
              <a:solidFill>
                <a:schemeClr val="accent6">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C7-7B44-4FB6-8BE5-88231ECFC819}"/>
              </c:ext>
            </c:extLst>
          </c:dPt>
          <c:dPt>
            <c:idx val="612"/>
            <c:bubble3D val="0"/>
            <c:spPr>
              <a:solidFill>
                <a:schemeClr val="accent1">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C9-7B44-4FB6-8BE5-88231ECFC819}"/>
              </c:ext>
            </c:extLst>
          </c:dPt>
          <c:dPt>
            <c:idx val="613"/>
            <c:bubble3D val="0"/>
            <c:spPr>
              <a:solidFill>
                <a:schemeClr val="accent2">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CB-7B44-4FB6-8BE5-88231ECFC819}"/>
              </c:ext>
            </c:extLst>
          </c:dPt>
          <c:dPt>
            <c:idx val="614"/>
            <c:bubble3D val="0"/>
            <c:spPr>
              <a:solidFill>
                <a:schemeClr val="accent3">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CD-7B44-4FB6-8BE5-88231ECFC819}"/>
              </c:ext>
            </c:extLst>
          </c:dPt>
          <c:dPt>
            <c:idx val="615"/>
            <c:bubble3D val="0"/>
            <c:spPr>
              <a:solidFill>
                <a:schemeClr val="accent4">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CF-7B44-4FB6-8BE5-88231ECFC819}"/>
              </c:ext>
            </c:extLst>
          </c:dPt>
          <c:dPt>
            <c:idx val="616"/>
            <c:bubble3D val="0"/>
            <c:spPr>
              <a:solidFill>
                <a:schemeClr val="accent5">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D1-7B44-4FB6-8BE5-88231ECFC819}"/>
              </c:ext>
            </c:extLst>
          </c:dPt>
          <c:dPt>
            <c:idx val="617"/>
            <c:bubble3D val="0"/>
            <c:spPr>
              <a:solidFill>
                <a:schemeClr val="accent6">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D3-7B44-4FB6-8BE5-88231ECFC819}"/>
              </c:ext>
            </c:extLst>
          </c:dPt>
          <c:dPt>
            <c:idx val="618"/>
            <c:bubble3D val="0"/>
            <c:spPr>
              <a:solidFill>
                <a:schemeClr val="accent1">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D5-7B44-4FB6-8BE5-88231ECFC819}"/>
              </c:ext>
            </c:extLst>
          </c:dPt>
          <c:dPt>
            <c:idx val="619"/>
            <c:bubble3D val="0"/>
            <c:spPr>
              <a:solidFill>
                <a:schemeClr val="accent2">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D7-7B44-4FB6-8BE5-88231ECFC819}"/>
              </c:ext>
            </c:extLst>
          </c:dPt>
          <c:dPt>
            <c:idx val="620"/>
            <c:bubble3D val="0"/>
            <c:spPr>
              <a:solidFill>
                <a:schemeClr val="accent3">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D9-7B44-4FB6-8BE5-88231ECFC819}"/>
              </c:ext>
            </c:extLst>
          </c:dPt>
          <c:dPt>
            <c:idx val="621"/>
            <c:bubble3D val="0"/>
            <c:spPr>
              <a:solidFill>
                <a:schemeClr val="accent4">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DB-7B44-4FB6-8BE5-88231ECFC819}"/>
              </c:ext>
            </c:extLst>
          </c:dPt>
          <c:dPt>
            <c:idx val="622"/>
            <c:bubble3D val="0"/>
            <c:spPr>
              <a:solidFill>
                <a:schemeClr val="accent5">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DD-7B44-4FB6-8BE5-88231ECFC819}"/>
              </c:ext>
            </c:extLst>
          </c:dPt>
          <c:dPt>
            <c:idx val="623"/>
            <c:bubble3D val="0"/>
            <c:spPr>
              <a:solidFill>
                <a:schemeClr val="accent6">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DF-7B44-4FB6-8BE5-88231ECFC819}"/>
              </c:ext>
            </c:extLst>
          </c:dPt>
          <c:dPt>
            <c:idx val="624"/>
            <c:bubble3D val="0"/>
            <c:spPr>
              <a:solidFill>
                <a:schemeClr val="accent1">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E1-7B44-4FB6-8BE5-88231ECFC819}"/>
              </c:ext>
            </c:extLst>
          </c:dPt>
          <c:dPt>
            <c:idx val="625"/>
            <c:bubble3D val="0"/>
            <c:spPr>
              <a:solidFill>
                <a:schemeClr val="accent2">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E3-7B44-4FB6-8BE5-88231ECFC819}"/>
              </c:ext>
            </c:extLst>
          </c:dPt>
          <c:dPt>
            <c:idx val="626"/>
            <c:bubble3D val="0"/>
            <c:spPr>
              <a:solidFill>
                <a:schemeClr val="accent3">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E5-7B44-4FB6-8BE5-88231ECFC819}"/>
              </c:ext>
            </c:extLst>
          </c:dPt>
          <c:dPt>
            <c:idx val="627"/>
            <c:bubble3D val="0"/>
            <c:spPr>
              <a:solidFill>
                <a:schemeClr val="accent4">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E7-7B44-4FB6-8BE5-88231ECFC819}"/>
              </c:ext>
            </c:extLst>
          </c:dPt>
          <c:dPt>
            <c:idx val="628"/>
            <c:bubble3D val="0"/>
            <c:spPr>
              <a:solidFill>
                <a:schemeClr val="accent5">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E9-7B44-4FB6-8BE5-88231ECFC819}"/>
              </c:ext>
            </c:extLst>
          </c:dPt>
          <c:dPt>
            <c:idx val="629"/>
            <c:bubble3D val="0"/>
            <c:spPr>
              <a:solidFill>
                <a:schemeClr val="accent6">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EB-7B44-4FB6-8BE5-88231ECFC819}"/>
              </c:ext>
            </c:extLst>
          </c:dPt>
          <c:dPt>
            <c:idx val="630"/>
            <c:bubble3D val="0"/>
            <c:spPr>
              <a:solidFill>
                <a:schemeClr val="accent1">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ED-7B44-4FB6-8BE5-88231ECFC819}"/>
              </c:ext>
            </c:extLst>
          </c:dPt>
          <c:dPt>
            <c:idx val="631"/>
            <c:bubble3D val="0"/>
            <c:spPr>
              <a:solidFill>
                <a:schemeClr val="accent2">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EF-7B44-4FB6-8BE5-88231ECFC819}"/>
              </c:ext>
            </c:extLst>
          </c:dPt>
          <c:dPt>
            <c:idx val="632"/>
            <c:bubble3D val="0"/>
            <c:spPr>
              <a:solidFill>
                <a:schemeClr val="accent3">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F1-7B44-4FB6-8BE5-88231ECFC819}"/>
              </c:ext>
            </c:extLst>
          </c:dPt>
          <c:dPt>
            <c:idx val="633"/>
            <c:bubble3D val="0"/>
            <c:spPr>
              <a:solidFill>
                <a:schemeClr val="accent4">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F3-7B44-4FB6-8BE5-88231ECFC819}"/>
              </c:ext>
            </c:extLst>
          </c:dPt>
          <c:dPt>
            <c:idx val="634"/>
            <c:bubble3D val="0"/>
            <c:spPr>
              <a:solidFill>
                <a:schemeClr val="accent5">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F5-7B44-4FB6-8BE5-88231ECFC819}"/>
              </c:ext>
            </c:extLst>
          </c:dPt>
          <c:dPt>
            <c:idx val="635"/>
            <c:bubble3D val="0"/>
            <c:spPr>
              <a:solidFill>
                <a:schemeClr val="accent6">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F7-7B44-4FB6-8BE5-88231ECFC819}"/>
              </c:ext>
            </c:extLst>
          </c:dPt>
          <c:dPt>
            <c:idx val="636"/>
            <c:bubble3D val="0"/>
            <c:spPr>
              <a:solidFill>
                <a:schemeClr val="accent1">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F9-7B44-4FB6-8BE5-88231ECFC819}"/>
              </c:ext>
            </c:extLst>
          </c:dPt>
          <c:dPt>
            <c:idx val="637"/>
            <c:bubble3D val="0"/>
            <c:spPr>
              <a:solidFill>
                <a:schemeClr val="accent2">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FB-7B44-4FB6-8BE5-88231ECFC819}"/>
              </c:ext>
            </c:extLst>
          </c:dPt>
          <c:dPt>
            <c:idx val="638"/>
            <c:bubble3D val="0"/>
            <c:spPr>
              <a:solidFill>
                <a:schemeClr val="accent3">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FD-7B44-4FB6-8BE5-88231ECFC819}"/>
              </c:ext>
            </c:extLst>
          </c:dPt>
          <c:dPt>
            <c:idx val="639"/>
            <c:bubble3D val="0"/>
            <c:spPr>
              <a:solidFill>
                <a:schemeClr val="accent4">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4FF-7B44-4FB6-8BE5-88231ECFC819}"/>
              </c:ext>
            </c:extLst>
          </c:dPt>
          <c:dPt>
            <c:idx val="640"/>
            <c:bubble3D val="0"/>
            <c:spPr>
              <a:solidFill>
                <a:schemeClr val="accent5">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01-7B44-4FB6-8BE5-88231ECFC819}"/>
              </c:ext>
            </c:extLst>
          </c:dPt>
          <c:dPt>
            <c:idx val="641"/>
            <c:bubble3D val="0"/>
            <c:spPr>
              <a:solidFill>
                <a:schemeClr val="accent6">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03-7B44-4FB6-8BE5-88231ECFC819}"/>
              </c:ext>
            </c:extLst>
          </c:dPt>
          <c:dPt>
            <c:idx val="642"/>
            <c:bubble3D val="0"/>
            <c:spPr>
              <a:solidFill>
                <a:schemeClr val="accent1">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05-7B44-4FB6-8BE5-88231ECFC819}"/>
              </c:ext>
            </c:extLst>
          </c:dPt>
          <c:dPt>
            <c:idx val="643"/>
            <c:bubble3D val="0"/>
            <c:spPr>
              <a:solidFill>
                <a:schemeClr val="accent2">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07-7B44-4FB6-8BE5-88231ECFC819}"/>
              </c:ext>
            </c:extLst>
          </c:dPt>
          <c:dPt>
            <c:idx val="644"/>
            <c:bubble3D val="0"/>
            <c:spPr>
              <a:solidFill>
                <a:schemeClr val="accent3">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09-7B44-4FB6-8BE5-88231ECFC819}"/>
              </c:ext>
            </c:extLst>
          </c:dPt>
          <c:dPt>
            <c:idx val="645"/>
            <c:bubble3D val="0"/>
            <c:spPr>
              <a:solidFill>
                <a:schemeClr val="accent4">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0B-7B44-4FB6-8BE5-88231ECFC819}"/>
              </c:ext>
            </c:extLst>
          </c:dPt>
          <c:dPt>
            <c:idx val="646"/>
            <c:bubble3D val="0"/>
            <c:spPr>
              <a:solidFill>
                <a:schemeClr val="accent5">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0D-7B44-4FB6-8BE5-88231ECFC819}"/>
              </c:ext>
            </c:extLst>
          </c:dPt>
          <c:dPt>
            <c:idx val="647"/>
            <c:bubble3D val="0"/>
            <c:spPr>
              <a:solidFill>
                <a:schemeClr val="accent6">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0F-7B44-4FB6-8BE5-88231ECFC819}"/>
              </c:ext>
            </c:extLst>
          </c:dPt>
          <c:dPt>
            <c:idx val="648"/>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11-7B44-4FB6-8BE5-88231ECFC819}"/>
              </c:ext>
            </c:extLst>
          </c:dPt>
          <c:dPt>
            <c:idx val="649"/>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13-7B44-4FB6-8BE5-88231ECFC819}"/>
              </c:ext>
            </c:extLst>
          </c:dPt>
          <c:dPt>
            <c:idx val="650"/>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15-7B44-4FB6-8BE5-88231ECFC819}"/>
              </c:ext>
            </c:extLst>
          </c:dPt>
          <c:dPt>
            <c:idx val="651"/>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17-7B44-4FB6-8BE5-88231ECFC819}"/>
              </c:ext>
            </c:extLst>
          </c:dPt>
          <c:dPt>
            <c:idx val="652"/>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19-7B44-4FB6-8BE5-88231ECFC819}"/>
              </c:ext>
            </c:extLst>
          </c:dPt>
          <c:dPt>
            <c:idx val="653"/>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1B-7B44-4FB6-8BE5-88231ECFC819}"/>
              </c:ext>
            </c:extLst>
          </c:dPt>
          <c:dPt>
            <c:idx val="654"/>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1D-7B44-4FB6-8BE5-88231ECFC819}"/>
              </c:ext>
            </c:extLst>
          </c:dPt>
          <c:dPt>
            <c:idx val="655"/>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1F-7B44-4FB6-8BE5-88231ECFC819}"/>
              </c:ext>
            </c:extLst>
          </c:dPt>
          <c:dPt>
            <c:idx val="656"/>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21-7B44-4FB6-8BE5-88231ECFC819}"/>
              </c:ext>
            </c:extLst>
          </c:dPt>
          <c:dPt>
            <c:idx val="657"/>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23-7B44-4FB6-8BE5-88231ECFC819}"/>
              </c:ext>
            </c:extLst>
          </c:dPt>
          <c:dPt>
            <c:idx val="658"/>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25-7B44-4FB6-8BE5-88231ECFC819}"/>
              </c:ext>
            </c:extLst>
          </c:dPt>
          <c:dPt>
            <c:idx val="659"/>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27-7B44-4FB6-8BE5-88231ECFC819}"/>
              </c:ext>
            </c:extLst>
          </c:dPt>
          <c:dPt>
            <c:idx val="660"/>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29-7B44-4FB6-8BE5-88231ECFC819}"/>
              </c:ext>
            </c:extLst>
          </c:dPt>
          <c:dPt>
            <c:idx val="661"/>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2B-7B44-4FB6-8BE5-88231ECFC819}"/>
              </c:ext>
            </c:extLst>
          </c:dPt>
          <c:dPt>
            <c:idx val="662"/>
            <c:bubble3D val="0"/>
            <c:spPr>
              <a:solidFill>
                <a:schemeClr val="accent3">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2D-7B44-4FB6-8BE5-88231ECFC819}"/>
              </c:ext>
            </c:extLst>
          </c:dPt>
          <c:dPt>
            <c:idx val="663"/>
            <c:bubble3D val="0"/>
            <c:spPr>
              <a:solidFill>
                <a:schemeClr val="accent4">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2F-7B44-4FB6-8BE5-88231ECFC819}"/>
              </c:ext>
            </c:extLst>
          </c:dPt>
          <c:dPt>
            <c:idx val="664"/>
            <c:bubble3D val="0"/>
            <c:spPr>
              <a:solidFill>
                <a:schemeClr val="accent5">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31-7B44-4FB6-8BE5-88231ECFC819}"/>
              </c:ext>
            </c:extLst>
          </c:dPt>
          <c:dPt>
            <c:idx val="665"/>
            <c:bubble3D val="0"/>
            <c:spPr>
              <a:solidFill>
                <a:schemeClr val="accent6">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33-7B44-4FB6-8BE5-88231ECFC819}"/>
              </c:ext>
            </c:extLst>
          </c:dPt>
          <c:dPt>
            <c:idx val="666"/>
            <c:bubble3D val="0"/>
            <c:spPr>
              <a:solidFill>
                <a:schemeClr val="accent1">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35-7B44-4FB6-8BE5-88231ECFC819}"/>
              </c:ext>
            </c:extLst>
          </c:dPt>
          <c:dPt>
            <c:idx val="667"/>
            <c:bubble3D val="0"/>
            <c:spPr>
              <a:solidFill>
                <a:schemeClr val="accent2">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37-7B44-4FB6-8BE5-88231ECFC819}"/>
              </c:ext>
            </c:extLst>
          </c:dPt>
          <c:dPt>
            <c:idx val="668"/>
            <c:bubble3D val="0"/>
            <c:spPr>
              <a:solidFill>
                <a:schemeClr val="accent3">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39-7B44-4FB6-8BE5-88231ECFC819}"/>
              </c:ext>
            </c:extLst>
          </c:dPt>
          <c:dPt>
            <c:idx val="669"/>
            <c:bubble3D val="0"/>
            <c:spPr>
              <a:solidFill>
                <a:schemeClr val="accent4">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3B-7B44-4FB6-8BE5-88231ECFC819}"/>
              </c:ext>
            </c:extLst>
          </c:dPt>
          <c:dPt>
            <c:idx val="670"/>
            <c:bubble3D val="0"/>
            <c:spPr>
              <a:solidFill>
                <a:schemeClr val="accent5">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3D-7B44-4FB6-8BE5-88231ECFC819}"/>
              </c:ext>
            </c:extLst>
          </c:dPt>
          <c:dPt>
            <c:idx val="671"/>
            <c:bubble3D val="0"/>
            <c:spPr>
              <a:solidFill>
                <a:schemeClr val="accent6">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3F-7B44-4FB6-8BE5-88231ECFC819}"/>
              </c:ext>
            </c:extLst>
          </c:dPt>
          <c:dPt>
            <c:idx val="672"/>
            <c:bubble3D val="0"/>
            <c:spPr>
              <a:solidFill>
                <a:schemeClr val="accent1">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41-7B44-4FB6-8BE5-88231ECFC819}"/>
              </c:ext>
            </c:extLst>
          </c:dPt>
          <c:dPt>
            <c:idx val="673"/>
            <c:bubble3D val="0"/>
            <c:spPr>
              <a:solidFill>
                <a:schemeClr val="accent2">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43-7B44-4FB6-8BE5-88231ECFC819}"/>
              </c:ext>
            </c:extLst>
          </c:dPt>
          <c:dPt>
            <c:idx val="674"/>
            <c:bubble3D val="0"/>
            <c:spPr>
              <a:solidFill>
                <a:schemeClr val="accent3">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45-7B44-4FB6-8BE5-88231ECFC819}"/>
              </c:ext>
            </c:extLst>
          </c:dPt>
          <c:dPt>
            <c:idx val="675"/>
            <c:bubble3D val="0"/>
            <c:spPr>
              <a:solidFill>
                <a:schemeClr val="accent4">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47-7B44-4FB6-8BE5-88231ECFC819}"/>
              </c:ext>
            </c:extLst>
          </c:dPt>
          <c:dPt>
            <c:idx val="676"/>
            <c:bubble3D val="0"/>
            <c:spPr>
              <a:solidFill>
                <a:schemeClr val="accent5">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49-7B44-4FB6-8BE5-88231ECFC819}"/>
              </c:ext>
            </c:extLst>
          </c:dPt>
          <c:dPt>
            <c:idx val="677"/>
            <c:bubble3D val="0"/>
            <c:spPr>
              <a:solidFill>
                <a:schemeClr val="accent6">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4B-7B44-4FB6-8BE5-88231ECFC819}"/>
              </c:ext>
            </c:extLst>
          </c:dPt>
          <c:dPt>
            <c:idx val="678"/>
            <c:bubble3D val="0"/>
            <c:spPr>
              <a:solidFill>
                <a:schemeClr val="accent1">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4D-7B44-4FB6-8BE5-88231ECFC819}"/>
              </c:ext>
            </c:extLst>
          </c:dPt>
          <c:dPt>
            <c:idx val="679"/>
            <c:bubble3D val="0"/>
            <c:spPr>
              <a:solidFill>
                <a:schemeClr val="accent2">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4F-7B44-4FB6-8BE5-88231ECFC819}"/>
              </c:ext>
            </c:extLst>
          </c:dPt>
          <c:dPt>
            <c:idx val="680"/>
            <c:bubble3D val="0"/>
            <c:spPr>
              <a:solidFill>
                <a:schemeClr val="accent3">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51-7B44-4FB6-8BE5-88231ECFC819}"/>
              </c:ext>
            </c:extLst>
          </c:dPt>
          <c:dPt>
            <c:idx val="681"/>
            <c:bubble3D val="0"/>
            <c:spPr>
              <a:solidFill>
                <a:schemeClr val="accent4">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53-7B44-4FB6-8BE5-88231ECFC819}"/>
              </c:ext>
            </c:extLst>
          </c:dPt>
          <c:dPt>
            <c:idx val="682"/>
            <c:bubble3D val="0"/>
            <c:spPr>
              <a:solidFill>
                <a:schemeClr val="accent5">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55-7B44-4FB6-8BE5-88231ECFC819}"/>
              </c:ext>
            </c:extLst>
          </c:dPt>
          <c:dPt>
            <c:idx val="683"/>
            <c:bubble3D val="0"/>
            <c:spPr>
              <a:solidFill>
                <a:schemeClr val="accent6">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57-7B44-4FB6-8BE5-88231ECFC819}"/>
              </c:ext>
            </c:extLst>
          </c:dPt>
          <c:dPt>
            <c:idx val="684"/>
            <c:bubble3D val="0"/>
            <c:spPr>
              <a:solidFill>
                <a:schemeClr val="accent1">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59-7B44-4FB6-8BE5-88231ECFC819}"/>
              </c:ext>
            </c:extLst>
          </c:dPt>
          <c:dPt>
            <c:idx val="685"/>
            <c:bubble3D val="0"/>
            <c:spPr>
              <a:solidFill>
                <a:schemeClr val="accent2">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5B-7B44-4FB6-8BE5-88231ECFC819}"/>
              </c:ext>
            </c:extLst>
          </c:dPt>
          <c:dPt>
            <c:idx val="686"/>
            <c:bubble3D val="0"/>
            <c:spPr>
              <a:solidFill>
                <a:schemeClr val="accent3">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5D-7B44-4FB6-8BE5-88231ECFC819}"/>
              </c:ext>
            </c:extLst>
          </c:dPt>
          <c:dPt>
            <c:idx val="687"/>
            <c:bubble3D val="0"/>
            <c:spPr>
              <a:solidFill>
                <a:schemeClr val="accent4">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5F-7B44-4FB6-8BE5-88231ECFC819}"/>
              </c:ext>
            </c:extLst>
          </c:dPt>
          <c:dPt>
            <c:idx val="688"/>
            <c:bubble3D val="0"/>
            <c:spPr>
              <a:solidFill>
                <a:schemeClr val="accent5">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61-7B44-4FB6-8BE5-88231ECFC819}"/>
              </c:ext>
            </c:extLst>
          </c:dPt>
          <c:dPt>
            <c:idx val="689"/>
            <c:bubble3D val="0"/>
            <c:spPr>
              <a:solidFill>
                <a:schemeClr val="accent6">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63-7B44-4FB6-8BE5-88231ECFC819}"/>
              </c:ext>
            </c:extLst>
          </c:dPt>
          <c:dPt>
            <c:idx val="690"/>
            <c:bubble3D val="0"/>
            <c:spPr>
              <a:solidFill>
                <a:schemeClr val="accent1">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65-7B44-4FB6-8BE5-88231ECFC819}"/>
              </c:ext>
            </c:extLst>
          </c:dPt>
          <c:dPt>
            <c:idx val="691"/>
            <c:bubble3D val="0"/>
            <c:spPr>
              <a:solidFill>
                <a:schemeClr val="accent2">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67-7B44-4FB6-8BE5-88231ECFC819}"/>
              </c:ext>
            </c:extLst>
          </c:dPt>
          <c:dPt>
            <c:idx val="692"/>
            <c:bubble3D val="0"/>
            <c:spPr>
              <a:solidFill>
                <a:schemeClr val="accent3">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69-7B44-4FB6-8BE5-88231ECFC819}"/>
              </c:ext>
            </c:extLst>
          </c:dPt>
          <c:dPt>
            <c:idx val="693"/>
            <c:bubble3D val="0"/>
            <c:spPr>
              <a:solidFill>
                <a:schemeClr val="accent4">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6B-7B44-4FB6-8BE5-88231ECFC819}"/>
              </c:ext>
            </c:extLst>
          </c:dPt>
          <c:dPt>
            <c:idx val="694"/>
            <c:bubble3D val="0"/>
            <c:spPr>
              <a:solidFill>
                <a:schemeClr val="accent5">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6D-7B44-4FB6-8BE5-88231ECFC819}"/>
              </c:ext>
            </c:extLst>
          </c:dPt>
          <c:dPt>
            <c:idx val="695"/>
            <c:bubble3D val="0"/>
            <c:spPr>
              <a:solidFill>
                <a:schemeClr val="accent6">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6F-7B44-4FB6-8BE5-88231ECFC819}"/>
              </c:ext>
            </c:extLst>
          </c:dPt>
          <c:dPt>
            <c:idx val="696"/>
            <c:bubble3D val="0"/>
            <c:spPr>
              <a:solidFill>
                <a:schemeClr val="accent1">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71-7B44-4FB6-8BE5-88231ECFC819}"/>
              </c:ext>
            </c:extLst>
          </c:dPt>
          <c:dPt>
            <c:idx val="697"/>
            <c:bubble3D val="0"/>
            <c:spPr>
              <a:solidFill>
                <a:schemeClr val="accent2">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73-7B44-4FB6-8BE5-88231ECFC819}"/>
              </c:ext>
            </c:extLst>
          </c:dPt>
          <c:dPt>
            <c:idx val="698"/>
            <c:bubble3D val="0"/>
            <c:spPr>
              <a:solidFill>
                <a:schemeClr val="accent3">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75-7B44-4FB6-8BE5-88231ECFC819}"/>
              </c:ext>
            </c:extLst>
          </c:dPt>
          <c:dPt>
            <c:idx val="699"/>
            <c:bubble3D val="0"/>
            <c:spPr>
              <a:solidFill>
                <a:schemeClr val="accent4">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77-7B44-4FB6-8BE5-88231ECFC819}"/>
              </c:ext>
            </c:extLst>
          </c:dPt>
          <c:dPt>
            <c:idx val="700"/>
            <c:bubble3D val="0"/>
            <c:spPr>
              <a:solidFill>
                <a:schemeClr val="accent5">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79-7B44-4FB6-8BE5-88231ECFC819}"/>
              </c:ext>
            </c:extLst>
          </c:dPt>
          <c:dPt>
            <c:idx val="701"/>
            <c:bubble3D val="0"/>
            <c:spPr>
              <a:solidFill>
                <a:schemeClr val="accent6">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7B-7B44-4FB6-8BE5-88231ECFC819}"/>
              </c:ext>
            </c:extLst>
          </c:dPt>
          <c:dPt>
            <c:idx val="702"/>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7D-7B44-4FB6-8BE5-88231ECFC819}"/>
              </c:ext>
            </c:extLst>
          </c:dPt>
          <c:dPt>
            <c:idx val="703"/>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7F-7B44-4FB6-8BE5-88231ECFC819}"/>
              </c:ext>
            </c:extLst>
          </c:dPt>
          <c:dPt>
            <c:idx val="704"/>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81-7B44-4FB6-8BE5-88231ECFC819}"/>
              </c:ext>
            </c:extLst>
          </c:dPt>
          <c:dPt>
            <c:idx val="705"/>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83-7B44-4FB6-8BE5-88231ECFC819}"/>
              </c:ext>
            </c:extLst>
          </c:dPt>
          <c:dPt>
            <c:idx val="706"/>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85-7B44-4FB6-8BE5-88231ECFC819}"/>
              </c:ext>
            </c:extLst>
          </c:dPt>
          <c:dPt>
            <c:idx val="707"/>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87-7B44-4FB6-8BE5-88231ECFC819}"/>
              </c:ext>
            </c:extLst>
          </c:dPt>
          <c:dPt>
            <c:idx val="708"/>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89-7B44-4FB6-8BE5-88231ECFC819}"/>
              </c:ext>
            </c:extLst>
          </c:dPt>
          <c:dPt>
            <c:idx val="709"/>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8B-7B44-4FB6-8BE5-88231ECFC819}"/>
              </c:ext>
            </c:extLst>
          </c:dPt>
          <c:dPt>
            <c:idx val="710"/>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8D-7B44-4FB6-8BE5-88231ECFC819}"/>
              </c:ext>
            </c:extLst>
          </c:dPt>
          <c:dPt>
            <c:idx val="711"/>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8F-7B44-4FB6-8BE5-88231ECFC819}"/>
              </c:ext>
            </c:extLst>
          </c:dPt>
          <c:dPt>
            <c:idx val="712"/>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91-7B44-4FB6-8BE5-88231ECFC819}"/>
              </c:ext>
            </c:extLst>
          </c:dPt>
          <c:dPt>
            <c:idx val="713"/>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93-7B44-4FB6-8BE5-88231ECFC819}"/>
              </c:ext>
            </c:extLst>
          </c:dPt>
          <c:dPt>
            <c:idx val="714"/>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95-7B44-4FB6-8BE5-88231ECFC819}"/>
              </c:ext>
            </c:extLst>
          </c:dPt>
          <c:dPt>
            <c:idx val="715"/>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97-7B44-4FB6-8BE5-88231ECFC819}"/>
              </c:ext>
            </c:extLst>
          </c:dPt>
          <c:dPt>
            <c:idx val="716"/>
            <c:bubble3D val="0"/>
            <c:spPr>
              <a:solidFill>
                <a:schemeClr val="accent3">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99-7B44-4FB6-8BE5-88231ECFC819}"/>
              </c:ext>
            </c:extLst>
          </c:dPt>
          <c:dPt>
            <c:idx val="717"/>
            <c:bubble3D val="0"/>
            <c:spPr>
              <a:solidFill>
                <a:schemeClr val="accent4">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9B-7B44-4FB6-8BE5-88231ECFC819}"/>
              </c:ext>
            </c:extLst>
          </c:dPt>
          <c:dPt>
            <c:idx val="718"/>
            <c:bubble3D val="0"/>
            <c:spPr>
              <a:solidFill>
                <a:schemeClr val="accent5">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9D-7B44-4FB6-8BE5-88231ECFC819}"/>
              </c:ext>
            </c:extLst>
          </c:dPt>
          <c:dPt>
            <c:idx val="719"/>
            <c:bubble3D val="0"/>
            <c:spPr>
              <a:solidFill>
                <a:schemeClr val="accent6">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9F-7B44-4FB6-8BE5-88231ECFC819}"/>
              </c:ext>
            </c:extLst>
          </c:dPt>
          <c:dPt>
            <c:idx val="720"/>
            <c:bubble3D val="0"/>
            <c:spPr>
              <a:solidFill>
                <a:schemeClr val="accent1">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A1-7B44-4FB6-8BE5-88231ECFC819}"/>
              </c:ext>
            </c:extLst>
          </c:dPt>
          <c:dPt>
            <c:idx val="721"/>
            <c:bubble3D val="0"/>
            <c:spPr>
              <a:solidFill>
                <a:schemeClr val="accent2">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A3-7B44-4FB6-8BE5-88231ECFC819}"/>
              </c:ext>
            </c:extLst>
          </c:dPt>
          <c:dPt>
            <c:idx val="722"/>
            <c:bubble3D val="0"/>
            <c:spPr>
              <a:solidFill>
                <a:schemeClr val="accent3">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A5-7B44-4FB6-8BE5-88231ECFC819}"/>
              </c:ext>
            </c:extLst>
          </c:dPt>
          <c:dPt>
            <c:idx val="723"/>
            <c:bubble3D val="0"/>
            <c:spPr>
              <a:solidFill>
                <a:schemeClr val="accent4">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A7-7B44-4FB6-8BE5-88231ECFC819}"/>
              </c:ext>
            </c:extLst>
          </c:dPt>
          <c:dPt>
            <c:idx val="724"/>
            <c:bubble3D val="0"/>
            <c:spPr>
              <a:solidFill>
                <a:schemeClr val="accent5">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A9-7B44-4FB6-8BE5-88231ECFC819}"/>
              </c:ext>
            </c:extLst>
          </c:dPt>
          <c:dPt>
            <c:idx val="725"/>
            <c:bubble3D val="0"/>
            <c:spPr>
              <a:solidFill>
                <a:schemeClr val="accent6">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AB-7B44-4FB6-8BE5-88231ECFC819}"/>
              </c:ext>
            </c:extLst>
          </c:dPt>
          <c:dPt>
            <c:idx val="726"/>
            <c:bubble3D val="0"/>
            <c:spPr>
              <a:solidFill>
                <a:schemeClr val="accent1">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AD-7B44-4FB6-8BE5-88231ECFC819}"/>
              </c:ext>
            </c:extLst>
          </c:dPt>
          <c:dPt>
            <c:idx val="727"/>
            <c:bubble3D val="0"/>
            <c:spPr>
              <a:solidFill>
                <a:schemeClr val="accent2">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AF-7B44-4FB6-8BE5-88231ECFC819}"/>
              </c:ext>
            </c:extLst>
          </c:dPt>
          <c:dPt>
            <c:idx val="728"/>
            <c:bubble3D val="0"/>
            <c:spPr>
              <a:solidFill>
                <a:schemeClr val="accent3">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B1-7B44-4FB6-8BE5-88231ECFC819}"/>
              </c:ext>
            </c:extLst>
          </c:dPt>
          <c:dPt>
            <c:idx val="729"/>
            <c:bubble3D val="0"/>
            <c:spPr>
              <a:solidFill>
                <a:schemeClr val="accent4">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B3-7B44-4FB6-8BE5-88231ECFC819}"/>
              </c:ext>
            </c:extLst>
          </c:dPt>
          <c:dPt>
            <c:idx val="730"/>
            <c:bubble3D val="0"/>
            <c:spPr>
              <a:solidFill>
                <a:schemeClr val="accent5">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B5-7B44-4FB6-8BE5-88231ECFC819}"/>
              </c:ext>
            </c:extLst>
          </c:dPt>
          <c:dPt>
            <c:idx val="731"/>
            <c:bubble3D val="0"/>
            <c:spPr>
              <a:solidFill>
                <a:schemeClr val="accent6">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B7-7B44-4FB6-8BE5-88231ECFC819}"/>
              </c:ext>
            </c:extLst>
          </c:dPt>
          <c:dPt>
            <c:idx val="732"/>
            <c:bubble3D val="0"/>
            <c:spPr>
              <a:solidFill>
                <a:schemeClr val="accent1">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B9-7B44-4FB6-8BE5-88231ECFC819}"/>
              </c:ext>
            </c:extLst>
          </c:dPt>
          <c:dPt>
            <c:idx val="733"/>
            <c:bubble3D val="0"/>
            <c:spPr>
              <a:solidFill>
                <a:schemeClr val="accent2">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BB-7B44-4FB6-8BE5-88231ECFC819}"/>
              </c:ext>
            </c:extLst>
          </c:dPt>
          <c:dPt>
            <c:idx val="734"/>
            <c:bubble3D val="0"/>
            <c:spPr>
              <a:solidFill>
                <a:schemeClr val="accent3">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BD-7B44-4FB6-8BE5-88231ECFC819}"/>
              </c:ext>
            </c:extLst>
          </c:dPt>
          <c:dPt>
            <c:idx val="735"/>
            <c:bubble3D val="0"/>
            <c:spPr>
              <a:solidFill>
                <a:schemeClr val="accent4">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BF-7B44-4FB6-8BE5-88231ECFC819}"/>
              </c:ext>
            </c:extLst>
          </c:dPt>
          <c:dPt>
            <c:idx val="736"/>
            <c:bubble3D val="0"/>
            <c:spPr>
              <a:solidFill>
                <a:schemeClr val="accent5">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C1-7B44-4FB6-8BE5-88231ECFC819}"/>
              </c:ext>
            </c:extLst>
          </c:dPt>
          <c:dPt>
            <c:idx val="737"/>
            <c:bubble3D val="0"/>
            <c:spPr>
              <a:solidFill>
                <a:schemeClr val="accent6">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C3-7B44-4FB6-8BE5-88231ECFC819}"/>
              </c:ext>
            </c:extLst>
          </c:dPt>
          <c:dPt>
            <c:idx val="738"/>
            <c:bubble3D val="0"/>
            <c:spPr>
              <a:solidFill>
                <a:schemeClr val="accent1">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C5-7B44-4FB6-8BE5-88231ECFC819}"/>
              </c:ext>
            </c:extLst>
          </c:dPt>
          <c:dPt>
            <c:idx val="739"/>
            <c:bubble3D val="0"/>
            <c:spPr>
              <a:solidFill>
                <a:schemeClr val="accent2">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C7-7B44-4FB6-8BE5-88231ECFC819}"/>
              </c:ext>
            </c:extLst>
          </c:dPt>
          <c:dPt>
            <c:idx val="740"/>
            <c:bubble3D val="0"/>
            <c:spPr>
              <a:solidFill>
                <a:schemeClr val="accent3">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C9-7B44-4FB6-8BE5-88231ECFC819}"/>
              </c:ext>
            </c:extLst>
          </c:dPt>
          <c:dPt>
            <c:idx val="741"/>
            <c:bubble3D val="0"/>
            <c:spPr>
              <a:solidFill>
                <a:schemeClr val="accent4">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CB-7B44-4FB6-8BE5-88231ECFC819}"/>
              </c:ext>
            </c:extLst>
          </c:dPt>
          <c:dPt>
            <c:idx val="742"/>
            <c:bubble3D val="0"/>
            <c:spPr>
              <a:solidFill>
                <a:schemeClr val="accent5">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CD-7B44-4FB6-8BE5-88231ECFC819}"/>
              </c:ext>
            </c:extLst>
          </c:dPt>
          <c:dPt>
            <c:idx val="743"/>
            <c:bubble3D val="0"/>
            <c:spPr>
              <a:solidFill>
                <a:schemeClr val="accent6">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CF-7B44-4FB6-8BE5-88231ECFC819}"/>
              </c:ext>
            </c:extLst>
          </c:dPt>
          <c:dPt>
            <c:idx val="744"/>
            <c:bubble3D val="0"/>
            <c:spPr>
              <a:solidFill>
                <a:schemeClr val="accent1">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D1-7B44-4FB6-8BE5-88231ECFC819}"/>
              </c:ext>
            </c:extLst>
          </c:dPt>
          <c:dPt>
            <c:idx val="745"/>
            <c:bubble3D val="0"/>
            <c:spPr>
              <a:solidFill>
                <a:schemeClr val="accent2">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D3-7B44-4FB6-8BE5-88231ECFC819}"/>
              </c:ext>
            </c:extLst>
          </c:dPt>
          <c:dPt>
            <c:idx val="746"/>
            <c:bubble3D val="0"/>
            <c:spPr>
              <a:solidFill>
                <a:schemeClr val="accent3">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D5-7B44-4FB6-8BE5-88231ECFC819}"/>
              </c:ext>
            </c:extLst>
          </c:dPt>
          <c:dPt>
            <c:idx val="747"/>
            <c:bubble3D val="0"/>
            <c:spPr>
              <a:solidFill>
                <a:schemeClr val="accent4">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D7-7B44-4FB6-8BE5-88231ECFC819}"/>
              </c:ext>
            </c:extLst>
          </c:dPt>
          <c:dPt>
            <c:idx val="748"/>
            <c:bubble3D val="0"/>
            <c:spPr>
              <a:solidFill>
                <a:schemeClr val="accent5">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D9-7B44-4FB6-8BE5-88231ECFC819}"/>
              </c:ext>
            </c:extLst>
          </c:dPt>
          <c:dPt>
            <c:idx val="749"/>
            <c:bubble3D val="0"/>
            <c:spPr>
              <a:solidFill>
                <a:schemeClr val="accent6">
                  <a:lumMod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DB-7B44-4FB6-8BE5-88231ECFC819}"/>
              </c:ext>
            </c:extLst>
          </c:dPt>
          <c:dPt>
            <c:idx val="750"/>
            <c:bubble3D val="0"/>
            <c:spPr>
              <a:solidFill>
                <a:schemeClr val="accent1">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DD-7B44-4FB6-8BE5-88231ECFC819}"/>
              </c:ext>
            </c:extLst>
          </c:dPt>
          <c:dPt>
            <c:idx val="751"/>
            <c:bubble3D val="0"/>
            <c:spPr>
              <a:solidFill>
                <a:schemeClr val="accent2">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DF-7B44-4FB6-8BE5-88231ECFC819}"/>
              </c:ext>
            </c:extLst>
          </c:dPt>
          <c:dPt>
            <c:idx val="752"/>
            <c:bubble3D val="0"/>
            <c:spPr>
              <a:solidFill>
                <a:schemeClr val="accent3">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E1-7B44-4FB6-8BE5-88231ECFC819}"/>
              </c:ext>
            </c:extLst>
          </c:dPt>
          <c:dPt>
            <c:idx val="753"/>
            <c:bubble3D val="0"/>
            <c:spPr>
              <a:solidFill>
                <a:schemeClr val="accent4">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E3-7B44-4FB6-8BE5-88231ECFC819}"/>
              </c:ext>
            </c:extLst>
          </c:dPt>
          <c:dPt>
            <c:idx val="754"/>
            <c:bubble3D val="0"/>
            <c:spPr>
              <a:solidFill>
                <a:schemeClr val="accent5">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E5-7B44-4FB6-8BE5-88231ECFC819}"/>
              </c:ext>
            </c:extLst>
          </c:dPt>
          <c:dPt>
            <c:idx val="755"/>
            <c:bubble3D val="0"/>
            <c:spPr>
              <a:solidFill>
                <a:schemeClr val="accent6">
                  <a:lumMod val="50000"/>
                  <a:lumOff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E7-7B44-4FB6-8BE5-88231ECFC819}"/>
              </c:ext>
            </c:extLst>
          </c:dPt>
          <c:dPt>
            <c:idx val="756"/>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E9-7B44-4FB6-8BE5-88231ECFC819}"/>
              </c:ext>
            </c:extLst>
          </c:dPt>
          <c:dPt>
            <c:idx val="757"/>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EB-7B44-4FB6-8BE5-88231ECFC819}"/>
              </c:ext>
            </c:extLst>
          </c:dPt>
          <c:dPt>
            <c:idx val="758"/>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ED-7B44-4FB6-8BE5-88231ECFC819}"/>
              </c:ext>
            </c:extLst>
          </c:dPt>
          <c:dPt>
            <c:idx val="759"/>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EF-7B44-4FB6-8BE5-88231ECFC819}"/>
              </c:ext>
            </c:extLst>
          </c:dPt>
          <c:dPt>
            <c:idx val="760"/>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F1-7B44-4FB6-8BE5-88231ECFC819}"/>
              </c:ext>
            </c:extLst>
          </c:dPt>
          <c:dPt>
            <c:idx val="761"/>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F3-7B44-4FB6-8BE5-88231ECFC819}"/>
              </c:ext>
            </c:extLst>
          </c:dPt>
          <c:dPt>
            <c:idx val="762"/>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F5-7B44-4FB6-8BE5-88231ECFC819}"/>
              </c:ext>
            </c:extLst>
          </c:dPt>
          <c:dPt>
            <c:idx val="763"/>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F7-7B44-4FB6-8BE5-88231ECFC819}"/>
              </c:ext>
            </c:extLst>
          </c:dPt>
          <c:dPt>
            <c:idx val="764"/>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F9-7B44-4FB6-8BE5-88231ECFC819}"/>
              </c:ext>
            </c:extLst>
          </c:dPt>
          <c:dPt>
            <c:idx val="765"/>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FB-7B44-4FB6-8BE5-88231ECFC819}"/>
              </c:ext>
            </c:extLst>
          </c:dPt>
          <c:dPt>
            <c:idx val="766"/>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FD-7B44-4FB6-8BE5-88231ECFC819}"/>
              </c:ext>
            </c:extLst>
          </c:dPt>
          <c:dPt>
            <c:idx val="767"/>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5FF-7B44-4FB6-8BE5-88231ECFC819}"/>
              </c:ext>
            </c:extLst>
          </c:dPt>
          <c:dPt>
            <c:idx val="768"/>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601-7B44-4FB6-8BE5-88231ECFC819}"/>
              </c:ext>
            </c:extLst>
          </c:dPt>
          <c:dPt>
            <c:idx val="769"/>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603-7B44-4FB6-8BE5-88231ECFC819}"/>
              </c:ext>
            </c:extLst>
          </c:dPt>
          <c:dPt>
            <c:idx val="770"/>
            <c:bubble3D val="0"/>
            <c:spPr>
              <a:solidFill>
                <a:schemeClr val="accent3">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605-7B44-4FB6-8BE5-88231ECFC819}"/>
              </c:ext>
            </c:extLst>
          </c:dPt>
          <c:dPt>
            <c:idx val="771"/>
            <c:bubble3D val="0"/>
            <c:spPr>
              <a:solidFill>
                <a:schemeClr val="accent4">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607-7B44-4FB6-8BE5-88231ECFC819}"/>
              </c:ext>
            </c:extLst>
          </c:dPt>
          <c:dPt>
            <c:idx val="772"/>
            <c:bubble3D val="0"/>
            <c:spPr>
              <a:solidFill>
                <a:schemeClr val="accent5">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609-7B44-4FB6-8BE5-88231ECFC819}"/>
              </c:ext>
            </c:extLst>
          </c:dPt>
          <c:dPt>
            <c:idx val="773"/>
            <c:bubble3D val="0"/>
            <c:spPr>
              <a:solidFill>
                <a:schemeClr val="accent6">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60B-7B44-4FB6-8BE5-88231ECFC819}"/>
              </c:ext>
            </c:extLst>
          </c:dPt>
          <c:dPt>
            <c:idx val="774"/>
            <c:bubble3D val="0"/>
            <c:spPr>
              <a:solidFill>
                <a:schemeClr val="accent1">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60D-7B44-4FB6-8BE5-88231ECFC819}"/>
              </c:ext>
            </c:extLst>
          </c:dPt>
          <c:dPt>
            <c:idx val="775"/>
            <c:bubble3D val="0"/>
            <c:spPr>
              <a:solidFill>
                <a:schemeClr val="accent2">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60F-7B44-4FB6-8BE5-88231ECFC819}"/>
              </c:ext>
            </c:extLst>
          </c:dPt>
          <c:dPt>
            <c:idx val="776"/>
            <c:bubble3D val="0"/>
            <c:spPr>
              <a:solidFill>
                <a:schemeClr val="accent3">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611-7B44-4FB6-8BE5-88231ECFC819}"/>
              </c:ext>
            </c:extLst>
          </c:dPt>
          <c:dPt>
            <c:idx val="777"/>
            <c:bubble3D val="0"/>
            <c:spPr>
              <a:solidFill>
                <a:schemeClr val="accent4">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613-7B44-4FB6-8BE5-88231ECFC819}"/>
              </c:ext>
            </c:extLst>
          </c:dPt>
          <c:dPt>
            <c:idx val="778"/>
            <c:bubble3D val="0"/>
            <c:spPr>
              <a:solidFill>
                <a:schemeClr val="accent5">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615-7B44-4FB6-8BE5-88231ECFC819}"/>
              </c:ext>
            </c:extLst>
          </c:dPt>
          <c:dPt>
            <c:idx val="779"/>
            <c:bubble3D val="0"/>
            <c:spPr>
              <a:solidFill>
                <a:schemeClr val="accent6">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617-7B44-4FB6-8BE5-88231ECFC819}"/>
              </c:ext>
            </c:extLst>
          </c:dPt>
          <c:dPt>
            <c:idx val="780"/>
            <c:bubble3D val="0"/>
            <c:spPr>
              <a:solidFill>
                <a:schemeClr val="accent1">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619-7B44-4FB6-8BE5-88231ECFC819}"/>
              </c:ext>
            </c:extLst>
          </c:dPt>
          <c:dPt>
            <c:idx val="781"/>
            <c:bubble3D val="0"/>
            <c:spPr>
              <a:solidFill>
                <a:schemeClr val="accent2">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61B-7B44-4FB6-8BE5-88231ECFC819}"/>
              </c:ext>
            </c:extLst>
          </c:dPt>
          <c:dPt>
            <c:idx val="782"/>
            <c:bubble3D val="0"/>
            <c:spPr>
              <a:solidFill>
                <a:schemeClr val="accent3">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61D-7B44-4FB6-8BE5-88231ECFC819}"/>
              </c:ext>
            </c:extLst>
          </c:dPt>
          <c:dPt>
            <c:idx val="783"/>
            <c:bubble3D val="0"/>
            <c:spPr>
              <a:solidFill>
                <a:schemeClr val="accent4">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61F-7B44-4FB6-8BE5-88231ECFC819}"/>
              </c:ext>
            </c:extLst>
          </c:dPt>
          <c:dPt>
            <c:idx val="784"/>
            <c:bubble3D val="0"/>
            <c:spPr>
              <a:solidFill>
                <a:schemeClr val="accent5">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621-7B44-4FB6-8BE5-88231ECFC819}"/>
              </c:ext>
            </c:extLst>
          </c:dPt>
          <c:dPt>
            <c:idx val="785"/>
            <c:bubble3D val="0"/>
            <c:spPr>
              <a:solidFill>
                <a:schemeClr val="accent6">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623-7B44-4FB6-8BE5-88231ECFC819}"/>
              </c:ext>
            </c:extLst>
          </c:dPt>
          <c:dPt>
            <c:idx val="786"/>
            <c:bubble3D val="0"/>
            <c:spPr>
              <a:solidFill>
                <a:schemeClr val="accent1">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625-7B44-4FB6-8BE5-88231ECFC819}"/>
              </c:ext>
            </c:extLst>
          </c:dPt>
          <c:dPt>
            <c:idx val="787"/>
            <c:bubble3D val="0"/>
            <c:spPr>
              <a:solidFill>
                <a:schemeClr val="accent2">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627-7B44-4FB6-8BE5-88231ECFC819}"/>
              </c:ext>
            </c:extLst>
          </c:dPt>
          <c:dPt>
            <c:idx val="788"/>
            <c:bubble3D val="0"/>
            <c:spPr>
              <a:solidFill>
                <a:schemeClr val="accent3">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629-7B44-4FB6-8BE5-88231ECFC819}"/>
              </c:ext>
            </c:extLst>
          </c:dPt>
          <c:dPt>
            <c:idx val="789"/>
            <c:bubble3D val="0"/>
            <c:spPr>
              <a:solidFill>
                <a:schemeClr val="accent4">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62B-7B44-4FB6-8BE5-88231ECFC819}"/>
              </c:ext>
            </c:extLst>
          </c:dPt>
          <c:dPt>
            <c:idx val="790"/>
            <c:bubble3D val="0"/>
            <c:spPr>
              <a:solidFill>
                <a:schemeClr val="accent5">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62D-7B44-4FB6-8BE5-88231ECFC819}"/>
              </c:ext>
            </c:extLst>
          </c:dPt>
          <c:dPt>
            <c:idx val="791"/>
            <c:bubble3D val="0"/>
            <c:spPr>
              <a:solidFill>
                <a:schemeClr val="accent6">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62F-7B44-4FB6-8BE5-88231ECFC819}"/>
              </c:ext>
            </c:extLst>
          </c:dPt>
          <c:dPt>
            <c:idx val="792"/>
            <c:bubble3D val="0"/>
            <c:spPr>
              <a:solidFill>
                <a:schemeClr val="accent1">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631-7B44-4FB6-8BE5-88231ECFC81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'Industry Share'!$A$4:$A$797</c:f>
              <c:strCache>
                <c:ptCount val="793"/>
                <c:pt idx="0">
                  <c:v>Consumer Internet</c:v>
                </c:pt>
                <c:pt idx="1">
                  <c:v>Technology</c:v>
                </c:pt>
                <c:pt idx="2">
                  <c:v>Ecommerce</c:v>
                </c:pt>
                <c:pt idx="3">
                  <c:v>nan</c:v>
                </c:pt>
                <c:pt idx="4">
                  <c:v>Healthcare</c:v>
                </c:pt>
                <c:pt idx="5">
                  <c:v>Finance</c:v>
                </c:pt>
                <c:pt idx="6">
                  <c:v>E-commerce</c:v>
                </c:pt>
                <c:pt idx="7">
                  <c:v>Logistics</c:v>
                </c:pt>
                <c:pt idx="8">
                  <c:v>Education</c:v>
                </c:pt>
                <c:pt idx="9">
                  <c:v>Food &amp; Beverage</c:v>
                </c:pt>
                <c:pt idx="10">
                  <c:v>Ed-Tech</c:v>
                </c:pt>
                <c:pt idx="11">
                  <c:v>FinTech</c:v>
                </c:pt>
                <c:pt idx="12">
                  <c:v>IT</c:v>
                </c:pt>
                <c:pt idx="13">
                  <c:v>Others</c:v>
                </c:pt>
                <c:pt idx="14">
                  <c:v>Real Estate</c:v>
                </c:pt>
                <c:pt idx="15">
                  <c:v>Health and wellness</c:v>
                </c:pt>
                <c:pt idx="16">
                  <c:v>Fin-Tech</c:v>
                </c:pt>
                <c:pt idx="17">
                  <c:v>Food and Beverage</c:v>
                </c:pt>
                <c:pt idx="18">
                  <c:v>Online Food Delivery</c:v>
                </c:pt>
                <c:pt idx="19">
                  <c:v>EdTech</c:v>
                </c:pt>
                <c:pt idx="20">
                  <c:v>Transport</c:v>
                </c:pt>
                <c:pt idx="21">
                  <c:v>Transportation</c:v>
                </c:pt>
                <c:pt idx="22">
                  <c:v>SaaS</c:v>
                </c:pt>
                <c:pt idx="23">
                  <c:v>Hyperlocal Handyman services</c:v>
                </c:pt>
                <c:pt idx="24">
                  <c:v>Online Education Platform</c:v>
                </c:pt>
                <c:pt idx="25">
                  <c:v>Logistics Tech</c:v>
                </c:pt>
                <c:pt idx="26">
                  <c:v>Food Delivery Platform</c:v>
                </c:pt>
                <c:pt idx="27">
                  <c:v>Social Media</c:v>
                </c:pt>
                <c:pt idx="28">
                  <c:v>Services</c:v>
                </c:pt>
                <c:pt idx="29">
                  <c:v>Information Technology</c:v>
                </c:pt>
                <c:pt idx="30">
                  <c:v>FMCG</c:v>
                </c:pt>
                <c:pt idx="31">
                  <c:v>Food &amp; Beverages</c:v>
                </c:pt>
                <c:pt idx="32">
                  <c:v>Food</c:v>
                </c:pt>
                <c:pt idx="33">
                  <c:v>Automobile</c:v>
                </c:pt>
                <c:pt idx="34">
                  <c:v>Food and Beverages</c:v>
                </c:pt>
                <c:pt idx="35">
                  <c:v>Big Data &amp; Analytics platform</c:v>
                </c:pt>
                <c:pt idx="36">
                  <c:v>Travel Tech</c:v>
                </c:pt>
                <c:pt idx="37">
                  <c:v>Online Marketplace</c:v>
                </c:pt>
                <c:pt idx="38">
                  <c:v>Used Car Marketplace</c:v>
                </c:pt>
                <c:pt idx="39">
                  <c:v>Online Logistics Platform</c:v>
                </c:pt>
                <c:pt idx="40">
                  <c:v>Online Payment Gateway</c:v>
                </c:pt>
                <c:pt idx="41">
                  <c:v>Software</c:v>
                </c:pt>
                <c:pt idx="42">
                  <c:v>Two-Wheeler Taxi Service</c:v>
                </c:pt>
                <c:pt idx="43">
                  <c:v>Tech</c:v>
                </c:pt>
                <c:pt idx="44">
                  <c:v>Waste Management Service</c:v>
                </c:pt>
                <c:pt idx="45">
                  <c:v>Preventive Healthcare Services</c:v>
                </c:pt>
                <c:pt idx="46">
                  <c:v>residential rental management platform</c:v>
                </c:pt>
                <c:pt idx="47">
                  <c:v>Home services marketplace</c:v>
                </c:pt>
                <c:pt idx="48">
                  <c:v>Health &amp; Fitness App</c:v>
                </c:pt>
                <c:pt idx="49">
                  <c:v>Hyperlocal Delivery Platform</c:v>
                </c:pt>
                <c:pt idx="50">
                  <c:v>Gaming</c:v>
                </c:pt>
                <c:pt idx="51">
                  <c:v>Logistics Tech Platform</c:v>
                </c:pt>
                <c:pt idx="52">
                  <c:v>Hyper-Local Online/Mobile Grocery</c:v>
                </c:pt>
                <c:pt idx="53">
                  <c:v>Online Education Marketplace</c:v>
                </c:pt>
                <c:pt idx="54">
                  <c:v>Hyperlocal services marketplace</c:v>
                </c:pt>
                <c:pt idx="55">
                  <c:v>Last Mile Transportation</c:v>
                </c:pt>
                <c:pt idx="56">
                  <c:v>Online Food ordering &amp; Delivery platform</c:v>
                </c:pt>
                <c:pt idx="57">
                  <c:v>Health-Tech platform</c:v>
                </c:pt>
                <c:pt idx="58">
                  <c:v>Online food ordering &amp; Delivery service</c:v>
                </c:pt>
                <c:pt idx="59">
                  <c:v>Online Hiring Platform</c:v>
                </c:pt>
                <c:pt idx="60">
                  <c:v>Interface development platform for Government officials</c:v>
                </c:pt>
                <c:pt idx="61">
                  <c:v>Online budget hotel chain</c:v>
                </c:pt>
                <c:pt idx="62">
                  <c:v>Internet of Things platform</c:v>
                </c:pt>
                <c:pt idx="63">
                  <c:v>Hospitality</c:v>
                </c:pt>
                <c:pt idx="64">
                  <c:v>Health Care</c:v>
                </c:pt>
                <c:pt idx="65">
                  <c:v>Hyperlocal Grocery Delivery</c:v>
                </c:pt>
                <c:pt idx="66">
                  <c:v>Job Search Platform</c:v>
                </c:pt>
                <c:pt idx="67">
                  <c:v>Inspiration</c:v>
                </c:pt>
                <c:pt idx="68">
                  <c:v>Online Grocery platform</c:v>
                </c:pt>
                <c:pt idx="69">
                  <c:v>Customer Engagement Platform</c:v>
                </c:pt>
                <c:pt idx="70">
                  <c:v>Car &amp; Bike ecommerce platform</c:v>
                </c:pt>
                <c:pt idx="71">
                  <c:v>Beauty and Wellness Platform</c:v>
                </c:pt>
                <c:pt idx="72">
                  <c:v>Fashion Discovery platform</c:v>
                </c:pt>
                <c:pt idx="73">
                  <c:v>Auto</c:v>
                </c:pt>
                <c:pt idx="74">
                  <c:v>B2B</c:v>
                </c:pt>
                <c:pt idx="75">
                  <c:v>Cab rental Mobile app</c:v>
                </c:pt>
                <c:pt idx="76">
                  <c:v>Financial Tech</c:v>
                </c:pt>
                <c:pt idx="77">
                  <c:v>Digital / Mobile Wallet</c:v>
                </c:pt>
                <c:pt idx="78">
                  <c:v>Digital Media</c:v>
                </c:pt>
                <c:pt idx="79">
                  <c:v>Consumer Goods</c:v>
                </c:pt>
                <c:pt idx="80">
                  <c:v>Electric Scooter manufacturer</c:v>
                </c:pt>
                <c:pt idx="81">
                  <c:v>Crowd funding platform</c:v>
                </c:pt>
                <c:pt idx="82">
                  <c:v>Scientific Horoscope Online Assistance platform</c:v>
                </c:pt>
                <c:pt idx="83">
                  <c:v>Travel Search Engine</c:v>
                </c:pt>
                <c:pt idx="84">
                  <c:v>Startup Focused Online Publisher</c:v>
                </c:pt>
                <c:pt idx="85">
                  <c:v>Online Movie Review Platform</c:v>
                </c:pt>
                <c:pt idx="86">
                  <c:v>Wedding Venues &amp; Vendors Marketplace</c:v>
                </c:pt>
                <c:pt idx="87">
                  <c:v>Online News Media</c:v>
                </c:pt>
                <c:pt idx="88">
                  <c:v>Social Fitness platform</c:v>
                </c:pt>
                <c:pt idx="89">
                  <c:v>Online Office Rental</c:v>
                </c:pt>
                <c:pt idx="90">
                  <c:v>Tech enabled logistics platform</c:v>
                </c:pt>
                <c:pt idx="91">
                  <c:v>Online P2P lending marketplace</c:v>
                </c:pt>
                <c:pt idx="92">
                  <c:v>Video Games</c:v>
                </c:pt>
                <c:pt idx="93">
                  <c:v>Online Jewelry Store</c:v>
                </c:pt>
                <c:pt idx="94">
                  <c:v>Premium Loyalty Rewards Point Management</c:v>
                </c:pt>
                <c:pt idx="95">
                  <c:v>Online Pharmacy</c:v>
                </c:pt>
                <c:pt idx="96">
                  <c:v>Online Lingerie Marketplace</c:v>
                </c:pt>
                <c:pt idx="97">
                  <c:v>Online Pharmacy &amp; Drug DB</c:v>
                </c:pt>
                <c:pt idx="98">
                  <c:v>solar products and services marketplace</c:v>
                </c:pt>
                <c:pt idx="99">
                  <c:v>Online Policy Aggregator</c:v>
                </c:pt>
                <c:pt idx="100">
                  <c:v>Supply Chain &amp; Logistics Solutions</c:v>
                </c:pt>
                <c:pt idx="101">
                  <c:v>Online printing marketplace</c:v>
                </c:pt>
                <c:pt idx="102">
                  <c:v>Online marketplace for Chef Meals</c:v>
                </c:pt>
                <c:pt idx="103">
                  <c:v>Online Printing Services</c:v>
                </c:pt>
                <c:pt idx="104">
                  <c:v>Used Gadgets Buy / Refurbishing</c:v>
                </c:pt>
                <c:pt idx="105">
                  <c:v>Online Product Comparison</c:v>
                </c:pt>
                <c:pt idx="106">
                  <c:v>Visual Blogging platform</c:v>
                </c:pt>
                <c:pt idx="107">
                  <c:v>Online Products Discovery Platform</c:v>
                </c:pt>
                <c:pt idx="108">
                  <c:v>Home Design &amp; platform</c:v>
                </c:pt>
                <c:pt idx="109">
                  <c:v>Online Purchase rewards app</c:v>
                </c:pt>
                <c:pt idx="110">
                  <c:v>Online Lending Marketplace</c:v>
                </c:pt>
                <c:pt idx="111">
                  <c:v>Online Real Estate Marketplace</c:v>
                </c:pt>
                <c:pt idx="112">
                  <c:v>Self-driven vehicle rental</c:v>
                </c:pt>
                <c:pt idx="113">
                  <c:v>online recipe sharing platform</c:v>
                </c:pt>
                <c:pt idx="114">
                  <c:v>Small Business Financing (NBFC)</c:v>
                </c:pt>
                <c:pt idx="115">
                  <c:v>Online Renting platform</c:v>
                </c:pt>
                <c:pt idx="116">
                  <c:v>Social Network for Artists</c:v>
                </c:pt>
                <c:pt idx="117">
                  <c:v>Online Reputation Management Platform</c:v>
                </c:pt>
                <c:pt idx="118">
                  <c:v>Splitting Bills Mobile App</c:v>
                </c:pt>
                <c:pt idx="119">
                  <c:v>Online RTI application services</c:v>
                </c:pt>
                <c:pt idx="120">
                  <c:v>Storytelling</c:v>
                </c:pt>
                <c:pt idx="121">
                  <c:v>Online School for Analytics learning</c:v>
                </c:pt>
                <c:pt idx="122">
                  <c:v>Taxi Rental platform</c:v>
                </c:pt>
                <c:pt idx="123">
                  <c:v>Online Security Platform</c:v>
                </c:pt>
                <c:pt idx="124">
                  <c:v>Tech-enabled Rural Healthcare Services</c:v>
                </c:pt>
                <c:pt idx="125">
                  <c:v>Online Shopping Assistant Mobile app</c:v>
                </c:pt>
                <c:pt idx="126">
                  <c:v>Travel Destination Discovery platform</c:v>
                </c:pt>
                <c:pt idx="127">
                  <c:v>Online Student &amp; Campus Social Networking platform</c:v>
                </c:pt>
                <c:pt idx="128">
                  <c:v>online meal-booking platform for train travelers</c:v>
                </c:pt>
                <c:pt idx="129">
                  <c:v>Online Table Reservation</c:v>
                </c:pt>
                <c:pt idx="130">
                  <c:v>User Engagment &amp; Analytics platform</c:v>
                </c:pt>
                <c:pt idx="131">
                  <c:v>Online Tailoring Services</c:v>
                </c:pt>
                <c:pt idx="132">
                  <c:v>Virtual Health consultation app</c:v>
                </c:pt>
                <c:pt idx="133">
                  <c:v>Online Taxi Rental Platform</c:v>
                </c:pt>
                <c:pt idx="134">
                  <c:v>Waste Management Solutions</c:v>
                </c:pt>
                <c:pt idx="135">
                  <c:v>online tiffin service aggregator</c:v>
                </c:pt>
                <c:pt idx="136">
                  <c:v>Workforce Management Software</c:v>
                </c:pt>
                <c:pt idx="137">
                  <c:v>Online Travel Marketplace</c:v>
                </c:pt>
                <c:pt idx="138">
                  <c:v>Online Jewellery Store</c:v>
                </c:pt>
                <c:pt idx="139">
                  <c:v>Online user engagement platform</c:v>
                </c:pt>
                <c:pt idx="140">
                  <c:v>Robotic Program learning</c:v>
                </c:pt>
                <c:pt idx="141">
                  <c:v>Online Vehicle Spare Parts etailer</c:v>
                </c:pt>
                <c:pt idx="142">
                  <c:v>Sales &amp; Productivity Software</c:v>
                </c:pt>
                <c:pt idx="143">
                  <c:v>Online Wedding Marketplace</c:v>
                </c:pt>
                <c:pt idx="144">
                  <c:v>Self Driven Rental Car Platform</c:v>
                </c:pt>
                <c:pt idx="145">
                  <c:v>Order Fulfillment SAAS platform</c:v>
                </c:pt>
                <c:pt idx="146">
                  <c:v>Self-Storage Spaces</c:v>
                </c:pt>
                <c:pt idx="147">
                  <c:v>Organic Food ecommerce</c:v>
                </c:pt>
                <c:pt idx="148">
                  <c:v>Skill Training &amp; Placement Platform</c:v>
                </c:pt>
                <c:pt idx="149">
                  <c:v>Organic Food etailer</c:v>
                </c:pt>
                <c:pt idx="150">
                  <c:v>Smart Safety Wearable Devices</c:v>
                </c:pt>
                <c:pt idx="151">
                  <c:v>Online Job skills Showcase</c:v>
                </c:pt>
                <c:pt idx="152">
                  <c:v>Online Lingerie platform</c:v>
                </c:pt>
                <c:pt idx="153">
                  <c:v>P2P Payments platform</c:v>
                </c:pt>
                <c:pt idx="154">
                  <c:v>Online Loans Marketplace</c:v>
                </c:pt>
                <c:pt idx="155">
                  <c:v>P2P Pre-owned goods marketplace</c:v>
                </c:pt>
                <c:pt idx="156">
                  <c:v>Spam Call block App</c:v>
                </c:pt>
                <c:pt idx="157">
                  <c:v>Parents &amp; Kids Online platform</c:v>
                </c:pt>
                <c:pt idx="158">
                  <c:v>Sports Management &amp; Physical Education Business</c:v>
                </c:pt>
                <c:pt idx="159">
                  <c:v>Parents focused Web Content</c:v>
                </c:pt>
                <c:pt idx="160">
                  <c:v>Startup funding platform</c:v>
                </c:pt>
                <c:pt idx="161">
                  <c:v>Payment Services platform</c:v>
                </c:pt>
                <c:pt idx="162">
                  <c:v>Study Material Marketplace</c:v>
                </c:pt>
                <c:pt idx="163">
                  <c:v>Payment Solutions platform</c:v>
                </c:pt>
                <c:pt idx="164">
                  <c:v>Talent Exchange &amp; Talent Services Marketplace</c:v>
                </c:pt>
                <c:pt idx="165">
                  <c:v>Payments Solution platform</c:v>
                </c:pt>
                <c:pt idx="166">
                  <c:v>Online Interior Designing platform</c:v>
                </c:pt>
                <c:pt idx="167">
                  <c:v>Payments Solution Provider</c:v>
                </c:pt>
                <c:pt idx="168">
                  <c:v>Tech Recruitment platform</c:v>
                </c:pt>
                <c:pt idx="169">
                  <c:v>Peer to Peer Lending platform</c:v>
                </c:pt>
                <c:pt idx="170">
                  <c:v>Tele-Shopping / eCommerce</c:v>
                </c:pt>
                <c:pt idx="171">
                  <c:v>Peer-to-Peer Money Transfer &amp; Recharge App</c:v>
                </c:pt>
                <c:pt idx="172">
                  <c:v>Transportation &amp; Logistics Platform</c:v>
                </c:pt>
                <c:pt idx="173">
                  <c:v>Performance based Wholesale Marketplace</c:v>
                </c:pt>
                <c:pt idx="174">
                  <c:v>Travel Guide Mobile App</c:v>
                </c:pt>
                <c:pt idx="175">
                  <c:v>Performance Optimization Platform for athletes</c:v>
                </c:pt>
                <c:pt idx="176">
                  <c:v>Truck Aggregator &amp; Logistics service</c:v>
                </c:pt>
                <c:pt idx="177">
                  <c:v>Personal Diagnostic Mobile App</c:v>
                </c:pt>
                <c:pt idx="178">
                  <c:v>Used Bikes Marketplace</c:v>
                </c:pt>
                <c:pt idx="179">
                  <c:v>Personalized Stock Intelligence Platform</c:v>
                </c:pt>
                <c:pt idx="180">
                  <c:v>Used Vehicle Marketplace</c:v>
                </c:pt>
                <c:pt idx="181">
                  <c:v>Personalized Styling platform</c:v>
                </c:pt>
                <c:pt idx="182">
                  <c:v>Video</c:v>
                </c:pt>
                <c:pt idx="183">
                  <c:v>Personalized Wish List creator app</c:v>
                </c:pt>
                <c:pt idx="184">
                  <c:v>Video Streaming</c:v>
                </c:pt>
                <c:pt idx="185">
                  <c:v>Photographer Online search &amp; booking platform</c:v>
                </c:pt>
                <c:pt idx="186">
                  <c:v>Virtual Reality Headset creator</c:v>
                </c:pt>
                <c:pt idx="187">
                  <c:v>Physical Storage warehouses</c:v>
                </c:pt>
                <c:pt idx="188">
                  <c:v>Voice Call incentivization mobile app</c:v>
                </c:pt>
                <c:pt idx="189">
                  <c:v>Picture based Social App</c:v>
                </c:pt>
                <c:pt idx="190">
                  <c:v>Web Content Publishing</c:v>
                </c:pt>
                <c:pt idx="191">
                  <c:v>Picture creation &amp; Social mobile app</c:v>
                </c:pt>
                <c:pt idx="192">
                  <c:v>Women Lifestyle Marketplace</c:v>
                </c:pt>
                <c:pt idx="193">
                  <c:v>Premium Apparel shopping portal</c:v>
                </c:pt>
                <c:pt idx="194">
                  <c:v>first Cloud communication platform</c:v>
                </c:pt>
                <c:pt idx="195">
                  <c:v>Premium Beverages</c:v>
                </c:pt>
                <c:pt idx="196">
                  <c:v>Home Design &amp; cor solutions</c:v>
                </c:pt>
                <c:pt idx="197">
                  <c:v>Premium dining Lounges &amp; restaurants</c:v>
                </c:pt>
                <c:pt idx="198">
                  <c:v>Online Study Notes Marketplace</c:v>
                </c:pt>
                <c:pt idx="199">
                  <c:v>Pre-owned games Marketplace</c:v>
                </c:pt>
                <c:pt idx="200">
                  <c:v>Online Medical Diagnostic</c:v>
                </c:pt>
                <c:pt idx="201">
                  <c:v>pre-owned Luxury online apparel seller</c:v>
                </c:pt>
                <c:pt idx="202">
                  <c:v>Rooftop Solar Plants</c:v>
                </c:pt>
                <c:pt idx="203">
                  <c:v>Prepaid Bill manager App</c:v>
                </c:pt>
                <c:pt idx="204">
                  <c:v>SaaS, Ecommerce</c:v>
                </c:pt>
                <c:pt idx="205">
                  <c:v>Prepaid Mobile Bill Manager App</c:v>
                </c:pt>
                <c:pt idx="206">
                  <c:v>Science Learning App</c:v>
                </c:pt>
                <c:pt idx="207">
                  <c:v>pre-used apparel shopping mobile app</c:v>
                </c:pt>
                <c:pt idx="208">
                  <c:v>Self Driven Car rental</c:v>
                </c:pt>
                <c:pt idx="209">
                  <c:v>pre-used luxury item Marketplace</c:v>
                </c:pt>
                <c:pt idx="210">
                  <c:v>Self-driven Car rental</c:v>
                </c:pt>
                <c:pt idx="211">
                  <c:v>Online Kitchen Furniture</c:v>
                </c:pt>
                <c:pt idx="212">
                  <c:v>Selfie Mobile App</c:v>
                </c:pt>
                <c:pt idx="213">
                  <c:v>Price Comparison</c:v>
                </c:pt>
                <c:pt idx="214">
                  <c:v>Service-On-Demand Mobile App</c:v>
                </c:pt>
                <c:pt idx="215">
                  <c:v>Private Cloud Networks SAAS platform</c:v>
                </c:pt>
                <c:pt idx="216">
                  <c:v>Services Platform</c:v>
                </c:pt>
                <c:pt idx="217">
                  <c:v>Private Coaching Centers</c:v>
                </c:pt>
                <c:pt idx="218">
                  <c:v>Skill Training Startup</c:v>
                </c:pt>
                <c:pt idx="219">
                  <c:v>Private Jet Bookings Marketplace</c:v>
                </c:pt>
                <c:pt idx="220">
                  <c:v>Smart Report Cards for Schools</c:v>
                </c:pt>
                <c:pt idx="221">
                  <c:v>Private Jet/ Helicopter Marketplace</c:v>
                </c:pt>
                <c:pt idx="222">
                  <c:v>Smartwatch Maker</c:v>
                </c:pt>
                <c:pt idx="223">
                  <c:v>Private Label Apparel sales</c:v>
                </c:pt>
                <c:pt idx="224">
                  <c:v>Social Learning Platform</c:v>
                </c:pt>
                <c:pt idx="225">
                  <c:v>Private label Fashion eTailer</c:v>
                </c:pt>
                <c:pt idx="226">
                  <c:v>Social Network</c:v>
                </c:pt>
                <c:pt idx="227">
                  <c:v>Private Label lingerie Ecommerce</c:v>
                </c:pt>
                <c:pt idx="228">
                  <c:v>Social platform for traders and investors</c:v>
                </c:pt>
                <c:pt idx="229">
                  <c:v>Probiotic Technology Products Manufacturer</c:v>
                </c:pt>
                <c:pt idx="230">
                  <c:v>Solar Power Solutions company</c:v>
                </c:pt>
                <c:pt idx="231">
                  <c:v>Product Customization Platform</c:v>
                </c:pt>
                <c:pt idx="232">
                  <c:v>Spa &amp; Salon Management Software</c:v>
                </c:pt>
                <c:pt idx="233">
                  <c:v>Product Discovery &amp; comparison App</c:v>
                </c:pt>
                <c:pt idx="234">
                  <c:v>Speech Recognition Solutions</c:v>
                </c:pt>
                <c:pt idx="235">
                  <c:v>Product discovery &amp; recommendation platform</c:v>
                </c:pt>
                <c:pt idx="236">
                  <c:v>Sports Education Platform</c:v>
                </c:pt>
                <c:pt idx="237">
                  <c:v>Product Learning platform</c:v>
                </c:pt>
                <c:pt idx="238">
                  <c:v>Startup Analytics platform</c:v>
                </c:pt>
                <c:pt idx="239">
                  <c:v>Professional Custom creators Marketplace</c:v>
                </c:pt>
                <c:pt idx="240">
                  <c:v>Startup Funding Marketplace</c:v>
                </c:pt>
                <c:pt idx="241">
                  <c:v>Professional Health Services Platform</c:v>
                </c:pt>
                <c:pt idx="242">
                  <c:v>Stock Market Portal</c:v>
                </c:pt>
                <c:pt idx="243">
                  <c:v>Professional Service Appointment booking service</c:v>
                </c:pt>
                <c:pt idx="244">
                  <c:v>Structural &amp; Civil Engg Service Automation</c:v>
                </c:pt>
                <c:pt idx="245">
                  <c:v>Professional Services Marketplace</c:v>
                </c:pt>
                <c:pt idx="246">
                  <c:v>Subscription based Online Grocery platform</c:v>
                </c:pt>
                <c:pt idx="247">
                  <c:v>Professionals &amp; Project Search Marketplace</c:v>
                </c:pt>
                <c:pt idx="248">
                  <c:v>Sustainable Agri-inputs Firm</c:v>
                </c:pt>
                <c:pt idx="249">
                  <c:v>proximity marketing &amp; Mobile Advertising platform</c:v>
                </c:pt>
                <c:pt idx="250">
                  <c:v>Talent platform for Fashion professionals</c:v>
                </c:pt>
                <c:pt idx="251">
                  <c:v>Psychometric Test Online Software</c:v>
                </c:pt>
                <c:pt idx="252">
                  <c:v>Teacher empowerment platform</c:v>
                </c:pt>
                <c:pt idx="253">
                  <c:v>Public Commute helper App</c:v>
                </c:pt>
                <c:pt idx="254">
                  <c:v>Tech enabled AC bus service</c:v>
                </c:pt>
                <c:pt idx="255">
                  <c:v>Publishing</c:v>
                </c:pt>
                <c:pt idx="256">
                  <c:v>Tech Platform for property brokers</c:v>
                </c:pt>
                <c:pt idx="257">
                  <c:v>QSR &amp; Online delivery portal</c:v>
                </c:pt>
                <c:pt idx="258">
                  <c:v>Tech-enabled learning</c:v>
                </c:pt>
                <c:pt idx="259">
                  <c:v>QSR Chain</c:v>
                </c:pt>
                <c:pt idx="260">
                  <c:v>Online Jewellery etailer</c:v>
                </c:pt>
                <c:pt idx="261">
                  <c:v>QSR Restaurant Chain</c:v>
                </c:pt>
                <c:pt idx="262">
                  <c:v>Test Automation SAAS platform</c:v>
                </c:pt>
                <c:pt idx="263">
                  <c:v>Quick Service Restaurant &amp; Online Delivery</c:v>
                </c:pt>
                <c:pt idx="264">
                  <c:v>Online Marketplace for Industrial Goods</c:v>
                </c:pt>
                <c:pt idx="265">
                  <c:v>Quick Service Restaurant Chain</c:v>
                </c:pt>
                <c:pt idx="266">
                  <c:v>Travel community platform</c:v>
                </c:pt>
                <c:pt idx="267">
                  <c:v>Rail Ticket Confirmation predictor</c:v>
                </c:pt>
                <c:pt idx="268">
                  <c:v>Travel Entertainment</c:v>
                </c:pt>
                <c:pt idx="269">
                  <c:v>Railways Information Mobile app</c:v>
                </c:pt>
                <c:pt idx="270">
                  <c:v>Travel information portal</c:v>
                </c:pt>
                <c:pt idx="271">
                  <c:v>Raw Meat &amp; Ready to eat food etailer</c:v>
                </c:pt>
                <c:pt idx="272">
                  <c:v>Online marketplace for Photographers</c:v>
                </c:pt>
                <c:pt idx="273">
                  <c:v>Ready to cook packaged Foods</c:v>
                </c:pt>
                <c:pt idx="274">
                  <c:v>Trucking Logistic Operations</c:v>
                </c:pt>
                <c:pt idx="275">
                  <c:v>Online Learning Platform</c:v>
                </c:pt>
                <c:pt idx="276">
                  <c:v>us ticketing and fleet management platform</c:v>
                </c:pt>
                <c:pt idx="277">
                  <c:v>Real Estate Advisory</c:v>
                </c:pt>
                <c:pt idx="278">
                  <c:v>Online Meat Ordering platform</c:v>
                </c:pt>
                <c:pt idx="279">
                  <c:v>Real Estate Broker network App</c:v>
                </c:pt>
                <c:pt idx="280">
                  <c:v>Used two-wheeler Marketplace</c:v>
                </c:pt>
                <c:pt idx="281">
                  <c:v>Real Estate Broker Platform App</c:v>
                </c:pt>
                <c:pt idx="282">
                  <c:v>Used Vehicles Marketplace</c:v>
                </c:pt>
                <c:pt idx="283">
                  <c:v>Real Estate focused Tech platform</c:v>
                </c:pt>
                <c:pt idx="284">
                  <c:v>usiness expense management</c:v>
                </c:pt>
                <c:pt idx="285">
                  <c:v>Real Estate Insights platform</c:v>
                </c:pt>
                <c:pt idx="286">
                  <c:v>Video Advertisement Platform</c:v>
                </c:pt>
                <c:pt idx="287">
                  <c:v>Real Estate Intelligence Platform</c:v>
                </c:pt>
                <c:pt idx="288">
                  <c:v>Video Intelligence Platform</c:v>
                </c:pt>
                <c:pt idx="289">
                  <c:v>Real Estate Mobile CRM</c:v>
                </c:pt>
                <c:pt idx="290">
                  <c:v>Viral Content web Platform</c:v>
                </c:pt>
                <c:pt idx="291">
                  <c:v>Real Estate Rating &amp; Analysis</c:v>
                </c:pt>
                <c:pt idx="292">
                  <c:v>Virtual Reality activity based learning platform</c:v>
                </c:pt>
                <c:pt idx="293">
                  <c:v>Reality</c:v>
                </c:pt>
                <c:pt idx="294">
                  <c:v>virtual reality, 3d simulation and stereoscopic products</c:v>
                </c:pt>
                <c:pt idx="295">
                  <c:v>Real-Time stock data platform</c:v>
                </c:pt>
                <c:pt idx="296">
                  <c:v>visual search and discovery platform</c:v>
                </c:pt>
                <c:pt idx="297">
                  <c:v>Renewable energy solutions</c:v>
                </c:pt>
                <c:pt idx="298">
                  <c:v>Online Media Publication</c:v>
                </c:pt>
                <c:pt idx="299">
                  <c:v>Rental Accommodation Search platform</c:v>
                </c:pt>
                <c:pt idx="300">
                  <c:v>Wealth Management Platform</c:v>
                </c:pt>
                <c:pt idx="301">
                  <c:v>Rental Accomodation finder</c:v>
                </c:pt>
                <c:pt idx="302">
                  <c:v>Wedding Planning Platform</c:v>
                </c:pt>
                <c:pt idx="303">
                  <c:v>Casual Dining restaurant Chain</c:v>
                </c:pt>
                <c:pt idx="304">
                  <c:v>Weight Management Service</c:v>
                </c:pt>
                <c:pt idx="305">
                  <c:v>Online Grocery Delivery</c:v>
                </c:pt>
                <c:pt idx="306">
                  <c:v>Womens Fashion Wear Portal</c:v>
                </c:pt>
                <c:pt idx="307">
                  <c:v>Online Insurance Distribution Platform</c:v>
                </c:pt>
                <c:pt idx="308">
                  <c:v>Hyperlocal Grocery Delivery Service</c:v>
                </c:pt>
                <c:pt idx="309">
                  <c:v>Restaurant Management Platform</c:v>
                </c:pt>
                <c:pt idx="310">
                  <c:v>Women Ethnic Wear Online Marketplace</c:v>
                </c:pt>
                <c:pt idx="311">
                  <c:v>Restaurant Ratings &amp; Reviews platform</c:v>
                </c:pt>
                <c:pt idx="312">
                  <c:v>Chain of Tea Caf</c:v>
                </c:pt>
                <c:pt idx="313">
                  <c:v>Restaurant reservation app</c:v>
                </c:pt>
                <c:pt idx="314">
                  <c:v>News Aggregator mobile app</c:v>
                </c:pt>
                <c:pt idx="315">
                  <c:v>Restaurant Reservation Platform</c:v>
                </c:pt>
                <c:pt idx="316">
                  <c:v>Fashion Info Aggregator App</c:v>
                </c:pt>
                <c:pt idx="317">
                  <c:v>Restaurant Reviews</c:v>
                </c:pt>
                <c:pt idx="318">
                  <c:v>Pre-School Chain</c:v>
                </c:pt>
                <c:pt idx="319">
                  <c:v>Reward points mobile app</c:v>
                </c:pt>
                <c:pt idx="320">
                  <c:v>Contact Center Software Platform</c:v>
                </c:pt>
                <c:pt idx="321">
                  <c:v>Ride Sharing platform</c:v>
                </c:pt>
                <c:pt idx="322">
                  <c:v>Ridesharing Mobile app</c:v>
                </c:pt>
                <c:pt idx="323">
                  <c:v>Interactive How-To Guides</c:v>
                </c:pt>
                <c:pt idx="324">
                  <c:v>Restaurant customer engagement platform</c:v>
                </c:pt>
                <c:pt idx="325">
                  <c:v>Restaurant Discount app</c:v>
                </c:pt>
                <c:pt idx="326">
                  <c:v>mobile payment software platform</c:v>
                </c:pt>
                <c:pt idx="327">
                  <c:v>Online Consumer Lending platform</c:v>
                </c:pt>
                <c:pt idx="328">
                  <c:v>On-Demand Business messaging</c:v>
                </c:pt>
                <c:pt idx="329">
                  <c:v>Healthy Meals Food delivery platform</c:v>
                </c:pt>
                <c:pt idx="330">
                  <c:v>Mobile Car Servicing appointment app</c:v>
                </c:pt>
                <c:pt idx="331">
                  <c:v>Hiring Analytics platform</c:v>
                </c:pt>
                <c:pt idx="332">
                  <c:v>NBFC</c:v>
                </c:pt>
                <c:pt idx="333">
                  <c:v>Holiday Resort Chain</c:v>
                </c:pt>
                <c:pt idx="334">
                  <c:v>Online / Mobile Customer Support</c:v>
                </c:pt>
                <c:pt idx="335">
                  <c:v>Home Cooked Food marketplace &amp; Delivery</c:v>
                </c:pt>
                <c:pt idx="336">
                  <c:v>Healthcare\\nService provider</c:v>
                </c:pt>
                <c:pt idx="337">
                  <c:v>Home Cooked Food Order &amp; Delivery platform</c:v>
                </c:pt>
                <c:pt idx="338">
                  <c:v>Mobile Game development &amp; Design platform</c:v>
                </c:pt>
                <c:pt idx="339">
                  <c:v>Home Fitting &amp; Fixtures Marketplace</c:v>
                </c:pt>
                <c:pt idx="340">
                  <c:v>Movie-on-demand platform</c:v>
                </c:pt>
                <c:pt idx="341">
                  <c:v>Home Furnishing Solutions</c:v>
                </c:pt>
                <c:pt idx="342">
                  <c:v>On Demand Beauty Services Platform</c:v>
                </c:pt>
                <c:pt idx="343">
                  <c:v>Home Healthcare Services platform,</c:v>
                </c:pt>
                <c:pt idx="344">
                  <c:v>On-Demand Local Logistics provider</c:v>
                </c:pt>
                <c:pt idx="345">
                  <c:v>Home Improvement Service platform</c:v>
                </c:pt>
                <c:pt idx="346">
                  <c:v>Online Car Portal</c:v>
                </c:pt>
                <c:pt idx="347">
                  <c:v>Home Made Food Marketplace</c:v>
                </c:pt>
                <c:pt idx="348">
                  <c:v>Online Education Information platform</c:v>
                </c:pt>
                <c:pt idx="349">
                  <c:v>Home Medical Care Services</c:v>
                </c:pt>
                <c:pt idx="350">
                  <c:v>Online Furnishing\\neCommerce</c:v>
                </c:pt>
                <c:pt idx="351">
                  <c:v>Home rental platform</c:v>
                </c:pt>
                <c:pt idx="352">
                  <c:v>Mobile Compression Software</c:v>
                </c:pt>
                <c:pt idx="353">
                  <c:v>global community for travellers</c:v>
                </c:pt>
                <c:pt idx="354">
                  <c:v>Mobile Learning Solutions</c:v>
                </c:pt>
                <c:pt idx="355">
                  <c:v>Home Stay &amp; room rentals platform</c:v>
                </c:pt>
                <c:pt idx="356">
                  <c:v>mobile social network</c:v>
                </c:pt>
                <c:pt idx="357">
                  <c:v>Global Healthcare products</c:v>
                </c:pt>
                <c:pt idx="358">
                  <c:v>Music Streaming mobile app</c:v>
                </c:pt>
                <c:pt idx="359">
                  <c:v>Hotel Aggregator &amp; booking platform</c:v>
                </c:pt>
                <c:pt idx="360">
                  <c:v>Nonbanking finance company</c:v>
                </c:pt>
                <c:pt idx="361">
                  <c:v>hotel booking app</c:v>
                </c:pt>
                <c:pt idx="362">
                  <c:v>On Demand Mobile app developer</c:v>
                </c:pt>
                <c:pt idx="363">
                  <c:v>Hotel Mobile CRM Software platform</c:v>
                </c:pt>
                <c:pt idx="364">
                  <c:v>On-Demand Handyman Services</c:v>
                </c:pt>
                <c:pt idx="365">
                  <c:v>Hyper local logistics platform</c:v>
                </c:pt>
                <c:pt idx="366">
                  <c:v>on-Demand Washing &amp; Dry-Cleaning</c:v>
                </c:pt>
                <c:pt idx="367">
                  <c:v>Hyperlocal Deals Marketplace</c:v>
                </c:pt>
                <c:pt idx="368">
                  <c:v>Online Branded Furniture etailer</c:v>
                </c:pt>
                <c:pt idx="369">
                  <c:v>Gourmet Food Discovery &amp; Delivery platform</c:v>
                </c:pt>
                <c:pt idx="370">
                  <c:v>Online Classifieds</c:v>
                </c:pt>
                <c:pt idx="371">
                  <c:v>Hyperlocal Delivery Services</c:v>
                </c:pt>
                <c:pt idx="372">
                  <c:v>Online Curated Holiday package bookings</c:v>
                </c:pt>
                <c:pt idx="373">
                  <c:v>Hyper-Local Ecommerce</c:v>
                </c:pt>
                <c:pt idx="374">
                  <c:v>Online Fashion Video Portal</c:v>
                </c:pt>
                <c:pt idx="375">
                  <c:v>Hyperlocal food &amp; grocery store</c:v>
                </c:pt>
                <c:pt idx="376">
                  <c:v>Healthy Food Manufacturer</c:v>
                </c:pt>
                <c:pt idx="377">
                  <c:v>Hyperlocal Goods marketplace</c:v>
                </c:pt>
                <c:pt idx="378">
                  <c:v>Online Gourmet Food Marketplace</c:v>
                </c:pt>
                <c:pt idx="379">
                  <c:v>Hyperlocal Grocery App</c:v>
                </c:pt>
                <c:pt idx="380">
                  <c:v>Mobile Commerce for Farmers</c:v>
                </c:pt>
                <c:pt idx="381">
                  <c:v>Gourmet Meals Delivery</c:v>
                </c:pt>
                <c:pt idx="382">
                  <c:v>Mobile Fitness Marketplace</c:v>
                </c:pt>
                <c:pt idx="383">
                  <c:v>Hyper-local Grocery Delivery platform</c:v>
                </c:pt>
                <c:pt idx="384">
                  <c:v>Mobile Health Tech</c:v>
                </c:pt>
                <c:pt idx="385">
                  <c:v>Government Test Preparation platform</c:v>
                </c:pt>
                <c:pt idx="386">
                  <c:v>Mobile Messaging Assistant App</c:v>
                </c:pt>
                <c:pt idx="387">
                  <c:v>Hyperlocal healthcare product Delivery Service provider</c:v>
                </c:pt>
                <c:pt idx="388">
                  <c:v>Mobile Point of Sale solutions</c:v>
                </c:pt>
                <c:pt idx="389">
                  <c:v>Hyperlocal Logistics Service</c:v>
                </c:pt>
                <c:pt idx="390">
                  <c:v>mobile-only tasks marketplace</c:v>
                </c:pt>
                <c:pt idx="391">
                  <c:v>Hyperlocal Logistics Service Provider</c:v>
                </c:pt>
                <c:pt idx="392">
                  <c:v>multi-sport program for preschoolers</c:v>
                </c:pt>
                <c:pt idx="393">
                  <c:v>Hyperlocal Maintenance, Repair &amp; Cleaning services</c:v>
                </c:pt>
                <c:pt idx="394">
                  <c:v>Healthcare Consulting platform</c:v>
                </c:pt>
                <c:pt idx="395">
                  <c:v>Hyperlocal Mobile Marketplace</c:v>
                </c:pt>
                <c:pt idx="396">
                  <c:v>Nightlife Discovery Mobile App</c:v>
                </c:pt>
                <c:pt idx="397">
                  <c:v>Hyperlocal Mobile Services Marketplace</c:v>
                </c:pt>
                <c:pt idx="398">
                  <c:v>Off-grid Solar Power</c:v>
                </c:pt>
                <c:pt idx="399">
                  <c:v>Hyperlocal On-Demand Household Services platform</c:v>
                </c:pt>
                <c:pt idx="400">
                  <c:v>On Demand Laundry Service platform</c:v>
                </c:pt>
                <c:pt idx="401">
                  <c:v>Hyperlocal Online Home services provider</c:v>
                </c:pt>
                <c:pt idx="402">
                  <c:v>On-Demand Beauty Service</c:v>
                </c:pt>
                <c:pt idx="403">
                  <c:v>Hyper-local Online Services</c:v>
                </c:pt>
                <c:pt idx="404">
                  <c:v>On-Demand Delivery Logistics</c:v>
                </c:pt>
                <c:pt idx="405">
                  <c:v>hyperlocal online Services platform</c:v>
                </c:pt>
                <c:pt idx="406">
                  <c:v>on-demand home beauty and wellness portal</c:v>
                </c:pt>
                <c:pt idx="407">
                  <c:v>Grey collar Job Board</c:v>
                </c:pt>
                <c:pt idx="408">
                  <c:v>On-demand Maids Service Provider</c:v>
                </c:pt>
                <c:pt idx="409">
                  <c:v>Grocery Delivery platform</c:v>
                </c:pt>
                <c:pt idx="410">
                  <c:v>Online &amp; Mobile classified listings</c:v>
                </c:pt>
                <c:pt idx="411">
                  <c:v>Hyperlocal Shopping App</c:v>
                </c:pt>
                <c:pt idx="412">
                  <c:v>Online Apparels Fashion brand</c:v>
                </c:pt>
                <c:pt idx="413">
                  <c:v>Indian Ethnic Crafts Etailer</c:v>
                </c:pt>
                <c:pt idx="414">
                  <c:v>Healthcare IT Solutions &amp; services</c:v>
                </c:pt>
                <c:pt idx="415">
                  <c:v>Indoor Navigation &amp; Analytics Solutions</c:v>
                </c:pt>
                <c:pt idx="416">
                  <c:v>Online Certification Courses</c:v>
                </c:pt>
                <c:pt idx="417">
                  <c:v>Industrial Supplies B2B ecommerce</c:v>
                </c:pt>
                <c:pt idx="418">
                  <c:v>Online Coffee Delivery platform</c:v>
                </c:pt>
                <c:pt idx="419">
                  <c:v>Industrial Tools Marketplace</c:v>
                </c:pt>
                <c:pt idx="420">
                  <c:v>Online Counselling and psychological support platform</c:v>
                </c:pt>
                <c:pt idx="421">
                  <c:v>Industrial Toons Marketplace</c:v>
                </c:pt>
                <c:pt idx="422">
                  <c:v>Online Ed-Tech Platform</c:v>
                </c:pt>
                <c:pt idx="423">
                  <c:v>Grocery retail Mobile app</c:v>
                </c:pt>
                <c:pt idx="424">
                  <c:v>Healthcare Services Discovery platform</c:v>
                </c:pt>
                <c:pt idx="425">
                  <c:v>Innovative Water Solutions</c:v>
                </c:pt>
                <c:pt idx="426">
                  <c:v>Online Financial Services</c:v>
                </c:pt>
                <c:pt idx="427">
                  <c:v>Gym &amp; Fitness Studios Subscription platform</c:v>
                </c:pt>
                <c:pt idx="428">
                  <c:v>Online Food ordering &amp; delivery</c:v>
                </c:pt>
                <c:pt idx="429">
                  <c:v>Intelligent Data Analytics</c:v>
                </c:pt>
                <c:pt idx="430">
                  <c:v>Online Food-Tech Platform</c:v>
                </c:pt>
                <c:pt idx="431">
                  <c:v>Interactive Educational Games</c:v>
                </c:pt>
                <c:pt idx="432">
                  <c:v>Online Furniture Marketplace</c:v>
                </c:pt>
                <c:pt idx="433">
                  <c:v>Gym Discovery platform</c:v>
                </c:pt>
                <c:pt idx="434">
                  <c:v>Healthy Food Online Community</c:v>
                </c:pt>
                <c:pt idx="435">
                  <c:v>International Hiring Platform</c:v>
                </c:pt>
                <c:pt idx="436">
                  <c:v>Mobile Chat based concierge service</c:v>
                </c:pt>
                <c:pt idx="437">
                  <c:v>Internet Network Infrastructure Services</c:v>
                </c:pt>
                <c:pt idx="438">
                  <c:v>Mobile Commerce Platform</c:v>
                </c:pt>
                <c:pt idx="439">
                  <c:v>Hasbro Toy Manufacturer</c:v>
                </c:pt>
                <c:pt idx="440">
                  <c:v>Mobile Fitness App</c:v>
                </c:pt>
                <c:pt idx="441">
                  <c:v>Intra-City Logistics service</c:v>
                </c:pt>
                <c:pt idx="442">
                  <c:v>Mobile Food Ordering app</c:v>
                </c:pt>
                <c:pt idx="443">
                  <c:v>Investment</c:v>
                </c:pt>
                <c:pt idx="444">
                  <c:v>Mobile Growth Hacking\\nPlatform</c:v>
                </c:pt>
                <c:pt idx="445">
                  <c:v>Investment management platform</c:v>
                </c:pt>
                <c:pt idx="446">
                  <c:v>Mobile Laundry Cleaning Service</c:v>
                </c:pt>
                <c:pt idx="447">
                  <c:v>IoT</c:v>
                </c:pt>
                <c:pt idx="448">
                  <c:v>Mobile Marketing Automation Platform</c:v>
                </c:pt>
                <c:pt idx="449">
                  <c:v>IOT Energy Management Analytics platform</c:v>
                </c:pt>
                <c:pt idx="450">
                  <c:v>Mobile Only Shopping Assistant</c:v>
                </c:pt>
                <c:pt idx="451">
                  <c:v>Fund Raising Platform</c:v>
                </c:pt>
                <c:pt idx="452">
                  <c:v>Mobile Payments App</c:v>
                </c:pt>
                <c:pt idx="453">
                  <c:v>IT / Customer Engagement Consulting</c:v>
                </c:pt>
                <c:pt idx="454">
                  <c:v>Mobile Services Marketplace</c:v>
                </c:pt>
                <c:pt idx="455">
                  <c:v>IT infrastructure &amp; Data Center services</c:v>
                </c:pt>
                <c:pt idx="456">
                  <c:v>Mobile Wallet</c:v>
                </c:pt>
                <c:pt idx="457">
                  <c:v>Job Board</c:v>
                </c:pt>
                <c:pt idx="458">
                  <c:v>Modular Furnishings Marketplace</c:v>
                </c:pt>
                <c:pt idx="459">
                  <c:v>Health and Beauty Services Marketplace</c:v>
                </c:pt>
                <c:pt idx="460">
                  <c:v>Multilingual Test Preparation Platform</c:v>
                </c:pt>
                <c:pt idx="461">
                  <c:v>Kids Tool kit for Innovation platform</c:v>
                </c:pt>
                <c:pt idx="462">
                  <c:v>Music Streaming App</c:v>
                </c:pt>
                <c:pt idx="463">
                  <c:v>Language Learning App</c:v>
                </c:pt>
                <c:pt idx="464">
                  <c:v>Mutual Fund Investing platform</c:v>
                </c:pt>
                <c:pt idx="465">
                  <c:v>Language Localization Cloud platform</c:v>
                </c:pt>
                <c:pt idx="466">
                  <c:v>Nanotechnology</c:v>
                </c:pt>
                <c:pt idx="467">
                  <c:v>Last Mile Delivery Service</c:v>
                </c:pt>
                <c:pt idx="468">
                  <c:v>New Curation Mobile App</c:v>
                </c:pt>
                <c:pt idx="469">
                  <c:v>Last Mile Logistics</c:v>
                </c:pt>
                <c:pt idx="470">
                  <c:v>Non Profit Organization to alleviate poverty</c:v>
                </c:pt>
                <c:pt idx="471">
                  <c:v>fund raising platform for startups</c:v>
                </c:pt>
                <c:pt idx="472">
                  <c:v>Numerical Computing &amp; Data Science Platform</c:v>
                </c:pt>
                <c:pt idx="473">
                  <c:v>Last Minute Hotel Booking App</c:v>
                </c:pt>
                <c:pt idx="474">
                  <c:v>Offline Tea Chain</c:v>
                </c:pt>
                <c:pt idx="475">
                  <c:v>Last Minute Travel Deals mobile marketplace</c:v>
                </c:pt>
                <c:pt idx="476">
                  <c:v>On demand cleaning &amp; fixing services</c:v>
                </c:pt>
                <c:pt idx="477">
                  <c:v>Lifestyle</c:v>
                </c:pt>
                <c:pt idx="478">
                  <c:v>On Demand Laundry Services App</c:v>
                </c:pt>
                <c:pt idx="479">
                  <c:v>Lifestyle Ecommerce Portal</c:v>
                </c:pt>
                <c:pt idx="480">
                  <c:v>On-Demand App based Professional service provider</c:v>
                </c:pt>
                <c:pt idx="481">
                  <c:v>Live video streaming app</c:v>
                </c:pt>
                <c:pt idx="482">
                  <c:v>On-Demand Beauty Services</c:v>
                </c:pt>
                <c:pt idx="483">
                  <c:v>Local Mobile OS</c:v>
                </c:pt>
                <c:pt idx="484">
                  <c:v>On-Demand Car services App</c:v>
                </c:pt>
                <c:pt idx="485">
                  <c:v>Location based engagement &amp; rewards platform</c:v>
                </c:pt>
                <c:pt idx="486">
                  <c:v>on-demand delivery service</c:v>
                </c:pt>
                <c:pt idx="487">
                  <c:v>Location based Nightlife recommendation\\xc2\\xa0 Platform</c:v>
                </c:pt>
                <c:pt idx="488">
                  <c:v>on-demand healthcare marketplace</c:v>
                </c:pt>
                <c:pt idx="489">
                  <c:v>Furniture and appliances rental platform</c:v>
                </c:pt>
                <c:pt idx="490">
                  <c:v>On-Demand Laundry &amp; Dry cleaning App</c:v>
                </c:pt>
                <c:pt idx="491">
                  <c:v>Logistics Automation Platform</c:v>
                </c:pt>
                <c:pt idx="492">
                  <c:v>On-Demand Logistics Service</c:v>
                </c:pt>
                <c:pt idx="493">
                  <c:v>Logistics Intelligence</c:v>
                </c:pt>
                <c:pt idx="494">
                  <c:v>On-demand Service marketplace</c:v>
                </c:pt>
                <c:pt idx="495">
                  <c:v>Logistics service platform</c:v>
                </c:pt>
                <c:pt idx="496">
                  <c:v>OnDemand\\nMobile Handyman Services</c:v>
                </c:pt>
                <c:pt idx="497">
                  <c:v>Logistics Service Provider Marketplace</c:v>
                </c:pt>
                <c:pt idx="498">
                  <c:v>Online &amp; mobile Grocery store</c:v>
                </c:pt>
                <c:pt idx="499">
                  <c:v>Logistics Services Provider</c:v>
                </c:pt>
                <c:pt idx="500">
                  <c:v>Online and TV Shopping Marketplace</c:v>
                </c:pt>
                <c:pt idx="501">
                  <c:v>Logistics Solution Provider</c:v>
                </c:pt>
                <c:pt idx="502">
                  <c:v>Online Art Marketplace</c:v>
                </c:pt>
                <c:pt idx="503">
                  <c:v>Health Mobile App</c:v>
                </c:pt>
                <c:pt idx="504">
                  <c:v>Online Budget Hotel Booking Service</c:v>
                </c:pt>
                <c:pt idx="505">
                  <c:v>Health, Wellness &amp; Beauty Services App</c:v>
                </c:pt>
                <c:pt idx="506">
                  <c:v>Online Bus &amp; Cab ticketing platform</c:v>
                </c:pt>
                <c:pt idx="507">
                  <c:v>Loyalty Programs &amp; Reward Points</c:v>
                </c:pt>
                <c:pt idx="508">
                  <c:v>Online Car Rental Affiliates</c:v>
                </c:pt>
                <c:pt idx="509">
                  <c:v>Luxury Apparel rental</c:v>
                </c:pt>
                <c:pt idx="510">
                  <c:v>Online City &amp; Lifestyle Guide</c:v>
                </c:pt>
                <c:pt idx="511">
                  <c:v>Luxury goods\\xc2\\xa0 Shopping Platform</c:v>
                </c:pt>
                <c:pt idx="512">
                  <c:v>Online Classifieds &amp; Listings</c:v>
                </c:pt>
                <c:pt idx="513">
                  <c:v>Luxury Label</c:v>
                </c:pt>
                <c:pt idx="514">
                  <c:v>Online comparison engine</c:v>
                </c:pt>
                <c:pt idx="515">
                  <c:v>Online Grocers</c:v>
                </c:pt>
                <c:pt idx="516">
                  <c:v>Online content platform for women</c:v>
                </c:pt>
                <c:pt idx="517">
                  <c:v>Online Grocery Store</c:v>
                </c:pt>
                <c:pt idx="518">
                  <c:v>Online Coupon &amp; comparison platform</c:v>
                </c:pt>
                <c:pt idx="519">
                  <c:v>Freight logistics platform</c:v>
                </c:pt>
                <c:pt idx="520">
                  <c:v>Online Diagnostic Tests Marketplace</c:v>
                </c:pt>
                <c:pt idx="521">
                  <c:v>Online home d\\xc3\\xa9cor marketplace</c:v>
                </c:pt>
                <c:pt idx="522">
                  <c:v>Online Education</c:v>
                </c:pt>
                <c:pt idx="523">
                  <c:v>Online Hotel Booking</c:v>
                </c:pt>
                <c:pt idx="524">
                  <c:v>Healthcare Mobile App</c:v>
                </c:pt>
                <c:pt idx="525">
                  <c:v>Online Income Tax Filing platform</c:v>
                </c:pt>
                <c:pt idx="526">
                  <c:v>Online Fashion Aggregator</c:v>
                </c:pt>
                <c:pt idx="527">
                  <c:v>Food-Tech</c:v>
                </c:pt>
                <c:pt idx="528">
                  <c:v>Online Finance lending platform</c:v>
                </c:pt>
                <c:pt idx="529">
                  <c:v>Medical Tech Instruments</c:v>
                </c:pt>
                <c:pt idx="530">
                  <c:v>Online Food Community Platform</c:v>
                </c:pt>
                <c:pt idx="531">
                  <c:v>Micro Finance Platform</c:v>
                </c:pt>
                <c:pt idx="532">
                  <c:v>Online Food Ordering</c:v>
                </c:pt>
                <c:pt idx="533">
                  <c:v>Micro-Brewery</c:v>
                </c:pt>
                <c:pt idx="534">
                  <c:v>Gesture based Mobile Development</c:v>
                </c:pt>
                <c:pt idx="535">
                  <c:v>Mobile accessories online store</c:v>
                </c:pt>
                <c:pt idx="536">
                  <c:v>Online Food Ordering Marketplace</c:v>
                </c:pt>
                <c:pt idx="537">
                  <c:v>Mobile Advertising platform</c:v>
                </c:pt>
                <c:pt idx="538">
                  <c:v>Online Freight Services Aggregator</c:v>
                </c:pt>
                <c:pt idx="539">
                  <c:v>Mobile App based Loan disbursement platform</c:v>
                </c:pt>
                <c:pt idx="540">
                  <c:v>Online Furniture ecommerce</c:v>
                </c:pt>
                <c:pt idx="541">
                  <c:v>Mobile App Development</c:v>
                </c:pt>
                <c:pt idx="542">
                  <c:v>Online Furniture, Home Appliances Rental Platform</c:v>
                </c:pt>
                <c:pt idx="543">
                  <c:v>Mobile App testing platform</c:v>
                </c:pt>
                <c:pt idx="544">
                  <c:v>Online Grocer</c:v>
                </c:pt>
                <c:pt idx="545">
                  <c:v>Mobile Application Developer</c:v>
                </c:pt>
                <c:pt idx="546">
                  <c:v>Mobile based PoS solution</c:v>
                </c:pt>
                <c:pt idx="547">
                  <c:v>Luxury Rental Homes</c:v>
                </c:pt>
                <c:pt idx="548">
                  <c:v>Online Health &amp; Wellness platform</c:v>
                </c:pt>
                <c:pt idx="549">
                  <c:v>Machine Learning Platform</c:v>
                </c:pt>
                <c:pt idx="550">
                  <c:v>Online Home D\\xc3\\xa9cor</c:v>
                </c:pt>
                <c:pt idx="551">
                  <c:v>Marketing / Advertising Automation platform</c:v>
                </c:pt>
                <c:pt idx="552">
                  <c:v>Online Homeopathy Clinic</c:v>
                </c:pt>
                <c:pt idx="553">
                  <c:v>Marketplace App for Bangkok</c:v>
                </c:pt>
                <c:pt idx="554">
                  <c:v>Online Identity Verification Services platform</c:v>
                </c:pt>
                <c:pt idx="555">
                  <c:v>Material Collection &amp; Recycling</c:v>
                </c:pt>
                <c:pt idx="556">
                  <c:v>Online Insurance Aggregator</c:v>
                </c:pt>
                <c:pt idx="557">
                  <c:v>Media</c:v>
                </c:pt>
                <c:pt idx="558">
                  <c:v>Medical Consultation &amp; Doctor appointment booking platform</c:v>
                </c:pt>
                <c:pt idx="559">
                  <c:v>Digital Marketing automation solution</c:v>
                </c:pt>
                <c:pt idx="560">
                  <c:v>Exam Preparation Platform</c:v>
                </c:pt>
                <c:pt idx="561">
                  <c:v>anonymous bulletin board app</c:v>
                </c:pt>
                <c:pt idx="562">
                  <c:v>Automation</c:v>
                </c:pt>
                <c:pt idx="563">
                  <c:v>Auto Insurance Online platform</c:v>
                </c:pt>
                <c:pt idx="564">
                  <c:v>Accounting</c:v>
                </c:pt>
                <c:pt idx="565">
                  <c:v>E-Commerce &amp; M-Commerce platform</c:v>
                </c:pt>
                <c:pt idx="566">
                  <c:v>Automotive</c:v>
                </c:pt>
                <c:pt idx="567">
                  <c:v>End-to-End Lending platform</c:v>
                </c:pt>
                <c:pt idx="568">
                  <c:v>Automotive Services platform</c:v>
                </c:pt>
                <c:pt idx="569">
                  <c:v>Financial Markets Software</c:v>
                </c:pt>
                <c:pt idx="570">
                  <c:v>Autorickshaw Aggregator &amp; Booking platform</c:v>
                </c:pt>
                <c:pt idx="571">
                  <c:v>Device Repair Svcs</c:v>
                </c:pt>
                <c:pt idx="572">
                  <c:v>Activity Based Social Network</c:v>
                </c:pt>
                <c:pt idx="573">
                  <c:v>Doctors Network Mobile App</c:v>
                </c:pt>
                <c:pt idx="574">
                  <c:v>B2B eCommerce Marketplace</c:v>
                </c:pt>
                <c:pt idx="575">
                  <c:v>Ecommerce Marketplace</c:v>
                </c:pt>
                <c:pt idx="576">
                  <c:v>B2B logistics delivery platform</c:v>
                </c:pt>
                <c:pt idx="577">
                  <c:v>Efficient Energy Management platform</c:v>
                </c:pt>
                <c:pt idx="578">
                  <c:v>B2B Marketing</c:v>
                </c:pt>
                <c:pt idx="579">
                  <c:v>Enterprise Marketing Automation platform</c:v>
                </c:pt>
                <c:pt idx="580">
                  <c:v>B2B marketplace for industrial goods</c:v>
                </c:pt>
                <c:pt idx="581">
                  <c:v>Fashion ECommerce</c:v>
                </c:pt>
                <c:pt idx="582">
                  <c:v>B2B Merchandize platform</c:v>
                </c:pt>
                <c:pt idx="583">
                  <c:v>FinTech Startup Incubation platform</c:v>
                </c:pt>
                <c:pt idx="584">
                  <c:v>B2B Mobile Auction Marketplace</c:v>
                </c:pt>
                <c:pt idx="585">
                  <c:v>Dental Clinic chain</c:v>
                </c:pt>
                <c:pt idx="586">
                  <c:v>B2B Platform</c:v>
                </c:pt>
                <c:pt idx="587">
                  <c:v>Digital Analytics Platform</c:v>
                </c:pt>
                <c:pt idx="588">
                  <c:v>B2B-focused foodtech startup</c:v>
                </c:pt>
                <c:pt idx="589">
                  <c:v>Digital Media publishing platform</c:v>
                </c:pt>
                <c:pt idx="590">
                  <c:v>B2C Messaging App</c:v>
                </c:pt>
                <c:pt idx="591">
                  <c:v>Easy Business Loans platform</c:v>
                </c:pt>
                <c:pt idx="592">
                  <c:v>Banking Analytics Platform</c:v>
                </c:pt>
                <c:pt idx="593">
                  <c:v>Ecommerce Discount &amp; Cashback coupons platform</c:v>
                </c:pt>
                <c:pt idx="594">
                  <c:v>Beauty &amp; Lifestyle Mobile Marketplace</c:v>
                </c:pt>
                <c:pt idx="595">
                  <c:v>eCommerce Product Search Engine</c:v>
                </c:pt>
                <c:pt idx="596">
                  <c:v>Beauty &amp; Lifestyle platform</c:v>
                </c:pt>
                <c:pt idx="597">
                  <c:v>Education Content etailer</c:v>
                </c:pt>
                <c:pt idx="598">
                  <c:v>Beauty &amp; Wellness Mobile App</c:v>
                </c:pt>
                <c:pt idx="599">
                  <c:v>App based Bus Pooling Services</c:v>
                </c:pt>
                <c:pt idx="600">
                  <c:v>Beauty &amp; Wellness Products e-tailer</c:v>
                </c:pt>
                <c:pt idx="601">
                  <c:v>Energy saving solutions provider</c:v>
                </c:pt>
                <c:pt idx="602">
                  <c:v>Beauty &amp; Wellness Services Marketplace</c:v>
                </c:pt>
                <c:pt idx="603">
                  <c:v>Ethnic Product eCommerce</c:v>
                </c:pt>
                <c:pt idx="604">
                  <c:v>Beauty and Wellness Marketplace</c:v>
                </c:pt>
                <c:pt idx="605">
                  <c:v>F&amp;B sector Mobile Payment platform</c:v>
                </c:pt>
                <c:pt idx="606">
                  <c:v>Advertising &amp; Marketing Community Networking platform</c:v>
                </c:pt>
                <c:pt idx="607">
                  <c:v>Fast food Chain Franchisee</c:v>
                </c:pt>
                <c:pt idx="608">
                  <c:v>Beauty services Mobile Marketplace</c:v>
                </c:pt>
                <c:pt idx="609">
                  <c:v>Architectural Design &amp; Consulting</c:v>
                </c:pt>
                <c:pt idx="610">
                  <c:v>Bespoke Merchandize Marketplace</c:v>
                </c:pt>
                <c:pt idx="611">
                  <c:v>Artificial Intelligence platform</c:v>
                </c:pt>
                <c:pt idx="612">
                  <c:v>BFSI</c:v>
                </c:pt>
                <c:pt idx="613">
                  <c:v>Automated Storage &amp; Warehousing Solution</c:v>
                </c:pt>
                <c:pt idx="614">
                  <c:v>Advertising, Marketing</c:v>
                </c:pt>
                <c:pt idx="615">
                  <c:v>Designer Merchandize Marketplace</c:v>
                </c:pt>
                <c:pt idx="616">
                  <c:v>Big Data &amp; Analytics Services</c:v>
                </c:pt>
                <c:pt idx="617">
                  <c:v>Digital &amp; Physical Publishing platform</c:v>
                </c:pt>
                <c:pt idx="618">
                  <c:v>Big Data &amp; predictive Analysis Platform</c:v>
                </c:pt>
                <c:pt idx="619">
                  <c:v>Digital Healthcare</c:v>
                </c:pt>
                <c:pt idx="620">
                  <c:v>Big Data Analytics Platform</c:v>
                </c:pt>
                <c:pt idx="621">
                  <c:v>AI</c:v>
                </c:pt>
                <c:pt idx="622">
                  <c:v>Big Data Management Platform</c:v>
                </c:pt>
                <c:pt idx="623">
                  <c:v>Doctor Appointment booking app</c:v>
                </c:pt>
                <c:pt idx="624">
                  <c:v>Bike Rental Platform</c:v>
                </c:pt>
                <c:pt idx="625">
                  <c:v>Domestic Help Aggregation platform</c:v>
                </c:pt>
                <c:pt idx="626">
                  <c:v>Bike, Appliances Renting marketplace</c:v>
                </c:pt>
                <c:pt idx="627">
                  <c:v>Algorithmic Match Making Platform</c:v>
                </c:pt>
                <c:pt idx="628">
                  <c:v>Brain Games Platform</c:v>
                </c:pt>
                <c:pt idx="629">
                  <c:v>ECommerce Data Analytics Platform</c:v>
                </c:pt>
                <c:pt idx="630">
                  <c:v>Brand Licensing Startup</c:v>
                </c:pt>
                <c:pt idx="631">
                  <c:v>ECommerce Logistics provider</c:v>
                </c:pt>
                <c:pt idx="632">
                  <c:v>Branded Budget Hotel Marketplace</c:v>
                </c:pt>
                <c:pt idx="633">
                  <c:v>ECommerce platform solutions</c:v>
                </c:pt>
                <c:pt idx="634">
                  <c:v>Branded Food products online sales</c:v>
                </c:pt>
                <c:pt idx="635">
                  <c:v>eCommerce returns etailer</c:v>
                </c:pt>
                <c:pt idx="636">
                  <c:v>Budget Accommodation aggregator</c:v>
                </c:pt>
                <c:pt idx="637">
                  <c:v>Ed-Tech Platform</c:v>
                </c:pt>
                <c:pt idx="638">
                  <c:v>Budget Accommodation Platform</c:v>
                </c:pt>
                <c:pt idx="639">
                  <c:v>Education Marketplace</c:v>
                </c:pt>
                <c:pt idx="640">
                  <c:v>Budget Hotel Accommodation</c:v>
                </c:pt>
                <c:pt idx="641">
                  <c:v>E-Learning Service Provider</c:v>
                </c:pt>
                <c:pt idx="642">
                  <c:v>Budget Hotel accommodation brand</c:v>
                </c:pt>
                <c:pt idx="643">
                  <c:v>Employee OnBoarding &amp; Orientation platform</c:v>
                </c:pt>
                <c:pt idx="644">
                  <c:v>Budget Hotels Aggregator</c:v>
                </c:pt>
                <c:pt idx="645">
                  <c:v>Energy</c:v>
                </c:pt>
                <c:pt idx="646">
                  <c:v>Bus Aggregation and rental mobile app</c:v>
                </c:pt>
                <c:pt idx="647">
                  <c:v>engineering services company</c:v>
                </c:pt>
                <c:pt idx="648">
                  <c:v>Business and IT consulting</c:v>
                </c:pt>
                <c:pt idx="649">
                  <c:v>E-Tech</c:v>
                </c:pt>
                <c:pt idx="650">
                  <c:v>Business intelligence &amp; Analytics</c:v>
                </c:pt>
                <c:pt idx="651">
                  <c:v>Event Ticketing platform</c:v>
                </c:pt>
                <c:pt idx="652">
                  <c:v>Business IT Intelligence Services</c:v>
                </c:pt>
                <c:pt idx="653">
                  <c:v>Express local delivery platform</c:v>
                </c:pt>
                <c:pt idx="654">
                  <c:v>Business Messaging App</c:v>
                </c:pt>
                <c:pt idx="655">
                  <c:v>Fashion and Apparel</c:v>
                </c:pt>
                <c:pt idx="656">
                  <c:v>Cab Aggregator</c:v>
                </c:pt>
                <c:pt idx="657">
                  <c:v>Fashion jewelry and accessories e-tailer</c:v>
                </c:pt>
                <c:pt idx="658">
                  <c:v>Cab Booking app platform</c:v>
                </c:pt>
                <c:pt idx="659">
                  <c:v>App security\\xc2\\xa0 testing platform</c:v>
                </c:pt>
                <c:pt idx="660">
                  <c:v>Aerospace</c:v>
                </c:pt>
                <c:pt idx="661">
                  <c:v>Financial Services Platform</c:v>
                </c:pt>
                <c:pt idx="662">
                  <c:v>Cab search Comparison &amp; Booking platform</c:v>
                </c:pt>
                <c:pt idx="663">
                  <c:v>Artificial Intelligence</c:v>
                </c:pt>
                <c:pt idx="664">
                  <c:v>Cab Sharing service Mobile app</c:v>
                </c:pt>
                <c:pt idx="665">
                  <c:v>Fitness Tracking Management Solutions</c:v>
                </c:pt>
                <c:pt idx="666">
                  <c:v>Affordable Education</c:v>
                </c:pt>
                <c:pt idx="667">
                  <c:v>Asset Financing platform</c:v>
                </c:pt>
                <c:pt idx="668">
                  <c:v>Car Aggregator &amp; Retail Mobile App</c:v>
                </c:pt>
                <c:pt idx="669">
                  <c:v>Food Customer analytics platform</c:v>
                </c:pt>
                <c:pt idx="670">
                  <c:v>Car Maintenance &amp; Management mobile app</c:v>
                </c:pt>
                <c:pt idx="671">
                  <c:v>Delivery &amp; Logistics Service provider</c:v>
                </c:pt>
                <c:pt idx="672">
                  <c:v>Career Community for Women</c:v>
                </c:pt>
                <c:pt idx="673">
                  <c:v>Designer fashion Jewellery Marketplace</c:v>
                </c:pt>
                <c:pt idx="674">
                  <c:v>Career Development</c:v>
                </c:pt>
                <c:pt idx="675">
                  <c:v>Developer Portfolio Showcase platform</c:v>
                </c:pt>
                <c:pt idx="676">
                  <c:v>Casual Dating App</c:v>
                </c:pt>
                <c:pt idx="677">
                  <c:v>Diagnostic Labs aggregator platform</c:v>
                </c:pt>
                <c:pt idx="678">
                  <c:v>Celebrity Fashion Brand</c:v>
                </c:pt>
                <c:pt idx="679">
                  <c:v>Agtech</c:v>
                </c:pt>
                <c:pt idx="680">
                  <c:v>character merchandize sales platform</c:v>
                </c:pt>
                <c:pt idx="681">
                  <c:v>Digital Coupons, Deal &amp; Cashback aggregator app</c:v>
                </c:pt>
                <c:pt idx="682">
                  <c:v>Chat based personal Assistant App</c:v>
                </c:pt>
                <c:pt idx="683">
                  <c:v>Digital Intelligent learning platform</c:v>
                </c:pt>
                <c:pt idx="684">
                  <c:v>Chinese food delivery</c:v>
                </c:pt>
                <c:pt idx="685">
                  <c:v>Digital Marketing Services</c:v>
                </c:pt>
                <c:pt idx="686">
                  <c:v>Citizens Engagement Platform</c:v>
                </c:pt>
                <c:pt idx="687">
                  <c:v>Digital Media Platform</c:v>
                </c:pt>
                <c:pt idx="688">
                  <c:v>Clean Tech</c:v>
                </c:pt>
                <c:pt idx="689">
                  <c:v>Digital Signal processing platform</c:v>
                </c:pt>
                <c:pt idx="690">
                  <c:v>Clean-tech</c:v>
                </c:pt>
                <c:pt idx="691">
                  <c:v>Doctor consultancy Mobile App</c:v>
                </c:pt>
                <c:pt idx="692">
                  <c:v>Clinical Genomics Provider</c:v>
                </c:pt>
                <c:pt idx="693">
                  <c:v>Document Digitization platform</c:v>
                </c:pt>
                <c:pt idx="694">
                  <c:v>Cloud Based Collaboration platform</c:v>
                </c:pt>
                <c:pt idx="695">
                  <c:v>Early Cancer Detection Solutions</c:v>
                </c:pt>
                <c:pt idx="696">
                  <c:v>Cloud Based Hotel Sales Platform</c:v>
                </c:pt>
                <c:pt idx="697">
                  <c:v>eCommece</c:v>
                </c:pt>
                <c:pt idx="698">
                  <c:v>Cloud Data Integration Platform</c:v>
                </c:pt>
                <c:pt idx="699">
                  <c:v>Alternate Mobile Monetization platform</c:v>
                </c:pt>
                <c:pt idx="700">
                  <c:v>Cloud Enterprise Mobility Platform</c:v>
                </c:pt>
                <c:pt idx="701">
                  <c:v>ECommerce Brands\\xe2\\x80\\x99 Full Service Agency</c:v>
                </c:pt>
                <c:pt idx="702">
                  <c:v>Cloud Enterprise Software</c:v>
                </c:pt>
                <c:pt idx="703">
                  <c:v>Ecommerce Delivery locker services</c:v>
                </c:pt>
                <c:pt idx="704">
                  <c:v>Cloud software solutions</c:v>
                </c:pt>
                <c:pt idx="705">
                  <c:v>Ecommerce Logistics</c:v>
                </c:pt>
                <c:pt idx="706">
                  <c:v>Cloud-based Hotel Booking Platform</c:v>
                </c:pt>
                <c:pt idx="707">
                  <c:v>Ecommerce Marketing Software Platform</c:v>
                </c:pt>
                <c:pt idx="708">
                  <c:v>Clud based Learning platform</c:v>
                </c:pt>
                <c:pt idx="709">
                  <c:v>eCommerce platform</c:v>
                </c:pt>
                <c:pt idx="710">
                  <c:v>Community Driven News/Views Platform</c:v>
                </c:pt>
                <c:pt idx="711">
                  <c:v>Ecommerce Product recommendation platform</c:v>
                </c:pt>
                <c:pt idx="712">
                  <c:v>Competitive exam learning platform</c:v>
                </c:pt>
                <c:pt idx="713">
                  <c:v>ecommerce related software product platform</c:v>
                </c:pt>
                <c:pt idx="714">
                  <c:v>Compliance</c:v>
                </c:pt>
                <c:pt idx="715">
                  <c:v>ECommerce Website Creation SAAS platform</c:v>
                </c:pt>
                <c:pt idx="716">
                  <c:v>Affordable Hotel Booking Online</c:v>
                </c:pt>
                <c:pt idx="717">
                  <c:v>API Workflow platform</c:v>
                </c:pt>
                <c:pt idx="718">
                  <c:v>Consumer Interne</c:v>
                </c:pt>
                <c:pt idx="719">
                  <c:v>App Analytics platform</c:v>
                </c:pt>
                <c:pt idx="720">
                  <c:v>affordable Personal Healthcare Products</c:v>
                </c:pt>
                <c:pt idx="721">
                  <c:v>Education Content Provider</c:v>
                </c:pt>
                <c:pt idx="722">
                  <c:v>Consumer lending marketplace</c:v>
                </c:pt>
                <c:pt idx="723">
                  <c:v>Educational Board Games</c:v>
                </c:pt>
                <c:pt idx="724">
                  <c:v>Consumer Portal</c:v>
                </c:pt>
                <c:pt idx="725">
                  <c:v>eLearning platform</c:v>
                </c:pt>
                <c:pt idx="726">
                  <c:v>Consumer Technology</c:v>
                </c:pt>
                <c:pt idx="727">
                  <c:v>Electric Bike Manufacturers</c:v>
                </c:pt>
                <c:pt idx="728">
                  <c:v>Content Discovery &amp; reward points platform</c:v>
                </c:pt>
                <c:pt idx="729">
                  <c:v>Electronic Goods recycling service</c:v>
                </c:pt>
                <c:pt idx="730">
                  <c:v>Content Management Software Solutions</c:v>
                </c:pt>
                <c:pt idx="731">
                  <c:v>End to End reverse logistics Solution platform</c:v>
                </c:pt>
                <c:pt idx="732">
                  <c:v>Content-based Subscription eCommerce platform</c:v>
                </c:pt>
                <c:pt idx="733">
                  <c:v>End-to-end Logistics platform</c:v>
                </c:pt>
                <c:pt idx="734">
                  <c:v>conversational commerce mobile app</c:v>
                </c:pt>
                <c:pt idx="735">
                  <c:v>Energy &amp; Environment Online Marketplace</c:v>
                </c:pt>
                <c:pt idx="736">
                  <c:v>Corporate Wellness App</c:v>
                </c:pt>
                <c:pt idx="737">
                  <c:v>Engineering Innovations</c:v>
                </c:pt>
                <c:pt idx="738">
                  <c:v>Coupon Aggregator Platform</c:v>
                </c:pt>
                <c:pt idx="739">
                  <c:v>Enterprise Communication Platform</c:v>
                </c:pt>
                <c:pt idx="740">
                  <c:v>coupons and cashback aggregator app</c:v>
                </c:pt>
                <c:pt idx="741">
                  <c:v>Entertainment</c:v>
                </c:pt>
                <c:pt idx="742">
                  <c:v>Credit Card Fraud protection solutions</c:v>
                </c:pt>
                <c:pt idx="743">
                  <c:v>Ethnic Beverages manufacturer</c:v>
                </c:pt>
                <c:pt idx="744">
                  <c:v>Credit Management Services</c:v>
                </c:pt>
                <c:pt idx="745">
                  <c:v>Ethnic/ Traditional Fashion Store</c:v>
                </c:pt>
                <c:pt idx="746">
                  <c:v>Cricket Management Mobile Game</c:v>
                </c:pt>
                <c:pt idx="747">
                  <c:v>Event Venue Booking Platform</c:v>
                </c:pt>
                <c:pt idx="748">
                  <c:v>CRM / Analytics platform</c:v>
                </c:pt>
                <c:pt idx="749">
                  <c:v>Exclusive Platform for Doctors &amp; Healthcare professionals</c:v>
                </c:pt>
                <c:pt idx="750">
                  <c:v>Cross-channel CRM platform</c:v>
                </c:pt>
                <c:pt idx="751">
                  <c:v>extra curricular activities marketplace app</c:v>
                </c:pt>
                <c:pt idx="752">
                  <c:v>Cross-device retargeting platform</c:v>
                </c:pt>
                <c:pt idx="753">
                  <c:v>Fashion</c:v>
                </c:pt>
                <c:pt idx="754">
                  <c:v>Food Discovery &amp; Delivery Mobile app</c:v>
                </c:pt>
                <c:pt idx="755">
                  <c:v>App based Fitness coaching</c:v>
                </c:pt>
                <c:pt idx="756">
                  <c:v>Food discovery &amp; table booking app</c:v>
                </c:pt>
                <c:pt idx="757">
                  <c:v>Fashion Ecommerce store</c:v>
                </c:pt>
                <c:pt idx="758">
                  <c:v>Food Logistics &amp; Delivery</c:v>
                </c:pt>
                <c:pt idx="759">
                  <c:v>Fashion Search &amp; Review Platform</c:v>
                </c:pt>
                <c:pt idx="760">
                  <c:v>Food Subscription platform</c:v>
                </c:pt>
                <c:pt idx="761">
                  <c:v>Fiinance</c:v>
                </c:pt>
                <c:pt idx="762">
                  <c:v>360-degree view creating platform</c:v>
                </c:pt>
                <c:pt idx="763">
                  <c:v>Financial Inclusion platform</c:v>
                </c:pt>
                <c:pt idx="764">
                  <c:v>Custom Merchandize platform</c:v>
                </c:pt>
                <c:pt idx="765">
                  <c:v>Financial Products lead generation platform</c:v>
                </c:pt>
                <c:pt idx="766">
                  <c:v>Agriculture</c:v>
                </c:pt>
                <c:pt idx="767">
                  <c:v>Financial Services Portal</c:v>
                </c:pt>
                <c:pt idx="768">
                  <c:v>Customer Service</c:v>
                </c:pt>
                <c:pt idx="769">
                  <c:v>Fine Dining Restaurant Chain</c:v>
                </c:pt>
                <c:pt idx="770">
                  <c:v>Customer Service Platform</c:v>
                </c:pt>
                <c:pt idx="771">
                  <c:v>Artificial Intelligence Ecommerce Chatbot</c:v>
                </c:pt>
                <c:pt idx="772">
                  <c:v>Dairy Based Product Manufacturer</c:v>
                </c:pt>
                <c:pt idx="773">
                  <c:v>Fitness Marketplace</c:v>
                </c:pt>
                <c:pt idx="774">
                  <c:v>Data Analytics Platform</c:v>
                </c:pt>
                <c:pt idx="775">
                  <c:v>Flat rental Mobile App</c:v>
                </c:pt>
                <c:pt idx="776">
                  <c:v>Data Center Software platform</c:v>
                </c:pt>
                <c:pt idx="777">
                  <c:v>Artist / Designer Marketplace</c:v>
                </c:pt>
                <c:pt idx="778">
                  <c:v>Data Driven Publishing platform</c:v>
                </c:pt>
                <c:pt idx="779">
                  <c:v>3D Printer Manufacturer</c:v>
                </c:pt>
                <c:pt idx="780">
                  <c:v>Data Driven recruitment recommendation</c:v>
                </c:pt>
                <c:pt idx="781">
                  <c:v>Auto Rickshaw based Logistics</c:v>
                </c:pt>
                <c:pt idx="782">
                  <c:v>Data Science &amp; UX design Learning platform</c:v>
                </c:pt>
                <c:pt idx="783">
                  <c:v>Auto Rickshaw Based Services</c:v>
                </c:pt>
                <c:pt idx="784">
                  <c:v>Deep Learning Cloud Algorithms</c:v>
                </c:pt>
                <c:pt idx="785">
                  <c:v>Deep-Tech</c:v>
                </c:pt>
                <c:pt idx="786">
                  <c:v>Food Discovery App</c:v>
                </c:pt>
                <c:pt idx="787">
                  <c:v>Crowdsourced Delivery platform</c:v>
                </c:pt>
                <c:pt idx="788">
                  <c:v>Food Ordering &amp; Delivery App</c:v>
                </c:pt>
                <c:pt idx="789">
                  <c:v>Curated Freelancer Marketplace</c:v>
                </c:pt>
                <c:pt idx="790">
                  <c:v>Food Tech</c:v>
                </c:pt>
                <c:pt idx="791">
                  <c:v>Custom Furniture Marketplace</c:v>
                </c:pt>
                <c:pt idx="792">
                  <c:v>Custom Made furniture e-tailer</c:v>
                </c:pt>
              </c:strCache>
            </c:strRef>
          </c:cat>
          <c:val>
            <c:numRef>
              <c:f>'Industry Share'!$B$4:$B$797</c:f>
              <c:numCache>
                <c:formatCode>General</c:formatCode>
                <c:ptCount val="793"/>
                <c:pt idx="0">
                  <c:v>938</c:v>
                </c:pt>
                <c:pt idx="1">
                  <c:v>478</c:v>
                </c:pt>
                <c:pt idx="2">
                  <c:v>258</c:v>
                </c:pt>
                <c:pt idx="3">
                  <c:v>169</c:v>
                </c:pt>
                <c:pt idx="4">
                  <c:v>71</c:v>
                </c:pt>
                <c:pt idx="5">
                  <c:v>61</c:v>
                </c:pt>
                <c:pt idx="6">
                  <c:v>40</c:v>
                </c:pt>
                <c:pt idx="7">
                  <c:v>32</c:v>
                </c:pt>
                <c:pt idx="8">
                  <c:v>23</c:v>
                </c:pt>
                <c:pt idx="9">
                  <c:v>23</c:v>
                </c:pt>
                <c:pt idx="10">
                  <c:v>15</c:v>
                </c:pt>
                <c:pt idx="11">
                  <c:v>10</c:v>
                </c:pt>
                <c:pt idx="12">
                  <c:v>8</c:v>
                </c:pt>
                <c:pt idx="13">
                  <c:v>6</c:v>
                </c:pt>
                <c:pt idx="14">
                  <c:v>6</c:v>
                </c:pt>
                <c:pt idx="15">
                  <c:v>6</c:v>
                </c:pt>
                <c:pt idx="16">
                  <c:v>6</c:v>
                </c:pt>
                <c:pt idx="17">
                  <c:v>6</c:v>
                </c:pt>
                <c:pt idx="18">
                  <c:v>5</c:v>
                </c:pt>
                <c:pt idx="19">
                  <c:v>5</c:v>
                </c:pt>
                <c:pt idx="20">
                  <c:v>4</c:v>
                </c:pt>
                <c:pt idx="21">
                  <c:v>4</c:v>
                </c:pt>
                <c:pt idx="22">
                  <c:v>4</c:v>
                </c:pt>
                <c:pt idx="23">
                  <c:v>4</c:v>
                </c:pt>
                <c:pt idx="24">
                  <c:v>4</c:v>
                </c:pt>
                <c:pt idx="25">
                  <c:v>4</c:v>
                </c:pt>
                <c:pt idx="26">
                  <c:v>4</c:v>
                </c:pt>
                <c:pt idx="27">
                  <c:v>3</c:v>
                </c:pt>
                <c:pt idx="28">
                  <c:v>3</c:v>
                </c:pt>
                <c:pt idx="29">
                  <c:v>3</c:v>
                </c:pt>
                <c:pt idx="30">
                  <c:v>3</c:v>
                </c:pt>
                <c:pt idx="31">
                  <c:v>3</c:v>
                </c:pt>
                <c:pt idx="32">
                  <c:v>3</c:v>
                </c:pt>
                <c:pt idx="33">
                  <c:v>3</c:v>
                </c:pt>
                <c:pt idx="34">
                  <c:v>3</c:v>
                </c:pt>
                <c:pt idx="35">
                  <c:v>3</c:v>
                </c:pt>
                <c:pt idx="36">
                  <c:v>2</c:v>
                </c:pt>
                <c:pt idx="37">
                  <c:v>2</c:v>
                </c:pt>
                <c:pt idx="38">
                  <c:v>2</c:v>
                </c:pt>
                <c:pt idx="39">
                  <c:v>2</c:v>
                </c:pt>
                <c:pt idx="40">
                  <c:v>2</c:v>
                </c:pt>
                <c:pt idx="41">
                  <c:v>2</c:v>
                </c:pt>
                <c:pt idx="42">
                  <c:v>2</c:v>
                </c:pt>
                <c:pt idx="43">
                  <c:v>2</c:v>
                </c:pt>
                <c:pt idx="44">
                  <c:v>2</c:v>
                </c:pt>
                <c:pt idx="45">
                  <c:v>2</c:v>
                </c:pt>
                <c:pt idx="46">
                  <c:v>2</c:v>
                </c:pt>
                <c:pt idx="47">
                  <c:v>2</c:v>
                </c:pt>
                <c:pt idx="48">
                  <c:v>2</c:v>
                </c:pt>
                <c:pt idx="49">
                  <c:v>2</c:v>
                </c:pt>
                <c:pt idx="50">
                  <c:v>2</c:v>
                </c:pt>
                <c:pt idx="51">
                  <c:v>2</c:v>
                </c:pt>
                <c:pt idx="52">
                  <c:v>2</c:v>
                </c:pt>
                <c:pt idx="53">
                  <c:v>2</c:v>
                </c:pt>
                <c:pt idx="54">
                  <c:v>2</c:v>
                </c:pt>
                <c:pt idx="55">
                  <c:v>2</c:v>
                </c:pt>
                <c:pt idx="56">
                  <c:v>2</c:v>
                </c:pt>
                <c:pt idx="57">
                  <c:v>2</c:v>
                </c:pt>
                <c:pt idx="58">
                  <c:v>2</c:v>
                </c:pt>
                <c:pt idx="59">
                  <c:v>2</c:v>
                </c:pt>
                <c:pt idx="60">
                  <c:v>2</c:v>
                </c:pt>
                <c:pt idx="61">
                  <c:v>2</c:v>
                </c:pt>
                <c:pt idx="62">
                  <c:v>2</c:v>
                </c:pt>
                <c:pt idx="63">
                  <c:v>2</c:v>
                </c:pt>
                <c:pt idx="64">
                  <c:v>2</c:v>
                </c:pt>
                <c:pt idx="65">
                  <c:v>2</c:v>
                </c:pt>
                <c:pt idx="66">
                  <c:v>2</c:v>
                </c:pt>
                <c:pt idx="67">
                  <c:v>2</c:v>
                </c:pt>
                <c:pt idx="68">
                  <c:v>2</c:v>
                </c:pt>
                <c:pt idx="69">
                  <c:v>2</c:v>
                </c:pt>
                <c:pt idx="70">
                  <c:v>2</c:v>
                </c:pt>
                <c:pt idx="71">
                  <c:v>2</c:v>
                </c:pt>
                <c:pt idx="72">
                  <c:v>2</c:v>
                </c:pt>
                <c:pt idx="73">
                  <c:v>2</c:v>
                </c:pt>
                <c:pt idx="74">
                  <c:v>2</c:v>
                </c:pt>
                <c:pt idx="75">
                  <c:v>2</c:v>
                </c:pt>
                <c:pt idx="76">
                  <c:v>2</c:v>
                </c:pt>
                <c:pt idx="77">
                  <c:v>2</c:v>
                </c:pt>
                <c:pt idx="78">
                  <c:v>2</c:v>
                </c:pt>
                <c:pt idx="79">
                  <c:v>2</c:v>
                </c:pt>
                <c:pt idx="80">
                  <c:v>2</c:v>
                </c:pt>
                <c:pt idx="81">
                  <c:v>2</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1</c:v>
                </c:pt>
                <c:pt idx="119">
                  <c:v>1</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1</c:v>
                </c:pt>
                <c:pt idx="157">
                  <c:v>1</c:v>
                </c:pt>
                <c:pt idx="158">
                  <c:v>1</c:v>
                </c:pt>
                <c:pt idx="159">
                  <c:v>1</c:v>
                </c:pt>
                <c:pt idx="160">
                  <c:v>1</c:v>
                </c:pt>
                <c:pt idx="161">
                  <c:v>1</c:v>
                </c:pt>
                <c:pt idx="162">
                  <c:v>1</c:v>
                </c:pt>
                <c:pt idx="163">
                  <c:v>1</c:v>
                </c:pt>
                <c:pt idx="164">
                  <c:v>1</c:v>
                </c:pt>
                <c:pt idx="165">
                  <c:v>1</c:v>
                </c:pt>
                <c:pt idx="166">
                  <c:v>1</c:v>
                </c:pt>
                <c:pt idx="167">
                  <c:v>1</c:v>
                </c:pt>
                <c:pt idx="168">
                  <c:v>1</c:v>
                </c:pt>
                <c:pt idx="169">
                  <c:v>1</c:v>
                </c:pt>
                <c:pt idx="170">
                  <c:v>1</c:v>
                </c:pt>
                <c:pt idx="171">
                  <c:v>1</c:v>
                </c:pt>
                <c:pt idx="172">
                  <c:v>1</c:v>
                </c:pt>
                <c:pt idx="173">
                  <c:v>1</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pt idx="202">
                  <c:v>1</c:v>
                </c:pt>
                <c:pt idx="203">
                  <c:v>1</c:v>
                </c:pt>
                <c:pt idx="204">
                  <c:v>1</c:v>
                </c:pt>
                <c:pt idx="205">
                  <c:v>1</c:v>
                </c:pt>
                <c:pt idx="206">
                  <c:v>1</c:v>
                </c:pt>
                <c:pt idx="207">
                  <c:v>1</c:v>
                </c:pt>
                <c:pt idx="208">
                  <c:v>1</c:v>
                </c:pt>
                <c:pt idx="209">
                  <c:v>1</c:v>
                </c:pt>
                <c:pt idx="210">
                  <c:v>1</c:v>
                </c:pt>
                <c:pt idx="211">
                  <c:v>1</c:v>
                </c:pt>
                <c:pt idx="212">
                  <c:v>1</c:v>
                </c:pt>
                <c:pt idx="213">
                  <c:v>1</c:v>
                </c:pt>
                <c:pt idx="214">
                  <c:v>1</c:v>
                </c:pt>
                <c:pt idx="215">
                  <c:v>1</c:v>
                </c:pt>
                <c:pt idx="216">
                  <c:v>1</c:v>
                </c:pt>
                <c:pt idx="217">
                  <c:v>1</c:v>
                </c:pt>
                <c:pt idx="218">
                  <c:v>1</c:v>
                </c:pt>
                <c:pt idx="219">
                  <c:v>1</c:v>
                </c:pt>
                <c:pt idx="220">
                  <c:v>1</c:v>
                </c:pt>
                <c:pt idx="221">
                  <c:v>1</c:v>
                </c:pt>
                <c:pt idx="222">
                  <c:v>1</c:v>
                </c:pt>
                <c:pt idx="223">
                  <c:v>1</c:v>
                </c:pt>
                <c:pt idx="224">
                  <c:v>1</c:v>
                </c:pt>
                <c:pt idx="225">
                  <c:v>1</c:v>
                </c:pt>
                <c:pt idx="226">
                  <c:v>1</c:v>
                </c:pt>
                <c:pt idx="227">
                  <c:v>1</c:v>
                </c:pt>
                <c:pt idx="228">
                  <c:v>1</c:v>
                </c:pt>
                <c:pt idx="229">
                  <c:v>1</c:v>
                </c:pt>
                <c:pt idx="230">
                  <c:v>1</c:v>
                </c:pt>
                <c:pt idx="231">
                  <c:v>1</c:v>
                </c:pt>
                <c:pt idx="232">
                  <c:v>1</c:v>
                </c:pt>
                <c:pt idx="233">
                  <c:v>1</c:v>
                </c:pt>
                <c:pt idx="234">
                  <c:v>1</c:v>
                </c:pt>
                <c:pt idx="235">
                  <c:v>1</c:v>
                </c:pt>
                <c:pt idx="236">
                  <c:v>1</c:v>
                </c:pt>
                <c:pt idx="237">
                  <c:v>1</c:v>
                </c:pt>
                <c:pt idx="238">
                  <c:v>1</c:v>
                </c:pt>
                <c:pt idx="239">
                  <c:v>1</c:v>
                </c:pt>
                <c:pt idx="240">
                  <c:v>1</c:v>
                </c:pt>
                <c:pt idx="241">
                  <c:v>1</c:v>
                </c:pt>
                <c:pt idx="242">
                  <c:v>1</c:v>
                </c:pt>
                <c:pt idx="243">
                  <c:v>1</c:v>
                </c:pt>
                <c:pt idx="244">
                  <c:v>1</c:v>
                </c:pt>
                <c:pt idx="245">
                  <c:v>1</c:v>
                </c:pt>
                <c:pt idx="246">
                  <c:v>1</c:v>
                </c:pt>
                <c:pt idx="247">
                  <c:v>1</c:v>
                </c:pt>
                <c:pt idx="248">
                  <c:v>1</c:v>
                </c:pt>
                <c:pt idx="249">
                  <c:v>1</c:v>
                </c:pt>
                <c:pt idx="250">
                  <c:v>1</c:v>
                </c:pt>
                <c:pt idx="251">
                  <c:v>1</c:v>
                </c:pt>
                <c:pt idx="252">
                  <c:v>1</c:v>
                </c:pt>
                <c:pt idx="253">
                  <c:v>1</c:v>
                </c:pt>
                <c:pt idx="254">
                  <c:v>1</c:v>
                </c:pt>
                <c:pt idx="255">
                  <c:v>1</c:v>
                </c:pt>
                <c:pt idx="256">
                  <c:v>1</c:v>
                </c:pt>
                <c:pt idx="257">
                  <c:v>1</c:v>
                </c:pt>
                <c:pt idx="258">
                  <c:v>1</c:v>
                </c:pt>
                <c:pt idx="259">
                  <c:v>1</c:v>
                </c:pt>
                <c:pt idx="260">
                  <c:v>1</c:v>
                </c:pt>
                <c:pt idx="261">
                  <c:v>1</c:v>
                </c:pt>
                <c:pt idx="262">
                  <c:v>1</c:v>
                </c:pt>
                <c:pt idx="263">
                  <c:v>1</c:v>
                </c:pt>
                <c:pt idx="264">
                  <c:v>1</c:v>
                </c:pt>
                <c:pt idx="265">
                  <c:v>1</c:v>
                </c:pt>
                <c:pt idx="266">
                  <c:v>1</c:v>
                </c:pt>
                <c:pt idx="267">
                  <c:v>1</c:v>
                </c:pt>
                <c:pt idx="268">
                  <c:v>1</c:v>
                </c:pt>
                <c:pt idx="269">
                  <c:v>1</c:v>
                </c:pt>
                <c:pt idx="270">
                  <c:v>1</c:v>
                </c:pt>
                <c:pt idx="271">
                  <c:v>1</c:v>
                </c:pt>
                <c:pt idx="272">
                  <c:v>1</c:v>
                </c:pt>
                <c:pt idx="273">
                  <c:v>1</c:v>
                </c:pt>
                <c:pt idx="274">
                  <c:v>1</c:v>
                </c:pt>
                <c:pt idx="275">
                  <c:v>1</c:v>
                </c:pt>
                <c:pt idx="276">
                  <c:v>1</c:v>
                </c:pt>
                <c:pt idx="277">
                  <c:v>1</c:v>
                </c:pt>
                <c:pt idx="278">
                  <c:v>1</c:v>
                </c:pt>
                <c:pt idx="279">
                  <c:v>1</c:v>
                </c:pt>
                <c:pt idx="280">
                  <c:v>1</c:v>
                </c:pt>
                <c:pt idx="281">
                  <c:v>1</c:v>
                </c:pt>
                <c:pt idx="282">
                  <c:v>1</c:v>
                </c:pt>
                <c:pt idx="283">
                  <c:v>1</c:v>
                </c:pt>
                <c:pt idx="284">
                  <c:v>1</c:v>
                </c:pt>
                <c:pt idx="285">
                  <c:v>1</c:v>
                </c:pt>
                <c:pt idx="286">
                  <c:v>1</c:v>
                </c:pt>
                <c:pt idx="287">
                  <c:v>1</c:v>
                </c:pt>
                <c:pt idx="288">
                  <c:v>1</c:v>
                </c:pt>
                <c:pt idx="289">
                  <c:v>1</c:v>
                </c:pt>
                <c:pt idx="290">
                  <c:v>1</c:v>
                </c:pt>
                <c:pt idx="291">
                  <c:v>1</c:v>
                </c:pt>
                <c:pt idx="292">
                  <c:v>1</c:v>
                </c:pt>
                <c:pt idx="293">
                  <c:v>1</c:v>
                </c:pt>
                <c:pt idx="294">
                  <c:v>1</c:v>
                </c:pt>
                <c:pt idx="295">
                  <c:v>1</c:v>
                </c:pt>
                <c:pt idx="296">
                  <c:v>1</c:v>
                </c:pt>
                <c:pt idx="297">
                  <c:v>1</c:v>
                </c:pt>
                <c:pt idx="298">
                  <c:v>1</c:v>
                </c:pt>
                <c:pt idx="299">
                  <c:v>1</c:v>
                </c:pt>
                <c:pt idx="300">
                  <c:v>1</c:v>
                </c:pt>
                <c:pt idx="301">
                  <c:v>1</c:v>
                </c:pt>
                <c:pt idx="302">
                  <c:v>1</c:v>
                </c:pt>
                <c:pt idx="303">
                  <c:v>1</c:v>
                </c:pt>
                <c:pt idx="304">
                  <c:v>1</c:v>
                </c:pt>
                <c:pt idx="305">
                  <c:v>1</c:v>
                </c:pt>
                <c:pt idx="306">
                  <c:v>1</c:v>
                </c:pt>
                <c:pt idx="307">
                  <c:v>1</c:v>
                </c:pt>
                <c:pt idx="308">
                  <c:v>1</c:v>
                </c:pt>
                <c:pt idx="309">
                  <c:v>1</c:v>
                </c:pt>
                <c:pt idx="310">
                  <c:v>1</c:v>
                </c:pt>
                <c:pt idx="311">
                  <c:v>1</c:v>
                </c:pt>
                <c:pt idx="312">
                  <c:v>1</c:v>
                </c:pt>
                <c:pt idx="313">
                  <c:v>1</c:v>
                </c:pt>
                <c:pt idx="314">
                  <c:v>1</c:v>
                </c:pt>
                <c:pt idx="315">
                  <c:v>1</c:v>
                </c:pt>
                <c:pt idx="316">
                  <c:v>1</c:v>
                </c:pt>
                <c:pt idx="317">
                  <c:v>1</c:v>
                </c:pt>
                <c:pt idx="318">
                  <c:v>1</c:v>
                </c:pt>
                <c:pt idx="319">
                  <c:v>1</c:v>
                </c:pt>
                <c:pt idx="320">
                  <c:v>1</c:v>
                </c:pt>
                <c:pt idx="321">
                  <c:v>1</c:v>
                </c:pt>
                <c:pt idx="322">
                  <c:v>1</c:v>
                </c:pt>
                <c:pt idx="323">
                  <c:v>1</c:v>
                </c:pt>
                <c:pt idx="324">
                  <c:v>1</c:v>
                </c:pt>
                <c:pt idx="325">
                  <c:v>1</c:v>
                </c:pt>
                <c:pt idx="326">
                  <c:v>1</c:v>
                </c:pt>
                <c:pt idx="327">
                  <c:v>1</c:v>
                </c:pt>
                <c:pt idx="328">
                  <c:v>1</c:v>
                </c:pt>
                <c:pt idx="329">
                  <c:v>1</c:v>
                </c:pt>
                <c:pt idx="330">
                  <c:v>1</c:v>
                </c:pt>
                <c:pt idx="331">
                  <c:v>1</c:v>
                </c:pt>
                <c:pt idx="332">
                  <c:v>1</c:v>
                </c:pt>
                <c:pt idx="333">
                  <c:v>1</c:v>
                </c:pt>
                <c:pt idx="334">
                  <c:v>1</c:v>
                </c:pt>
                <c:pt idx="335">
                  <c:v>1</c:v>
                </c:pt>
                <c:pt idx="336">
                  <c:v>1</c:v>
                </c:pt>
                <c:pt idx="337">
                  <c:v>1</c:v>
                </c:pt>
                <c:pt idx="338">
                  <c:v>1</c:v>
                </c:pt>
                <c:pt idx="339">
                  <c:v>1</c:v>
                </c:pt>
                <c:pt idx="340">
                  <c:v>1</c:v>
                </c:pt>
                <c:pt idx="341">
                  <c:v>1</c:v>
                </c:pt>
                <c:pt idx="342">
                  <c:v>1</c:v>
                </c:pt>
                <c:pt idx="343">
                  <c:v>1</c:v>
                </c:pt>
                <c:pt idx="344">
                  <c:v>1</c:v>
                </c:pt>
                <c:pt idx="345">
                  <c:v>1</c:v>
                </c:pt>
                <c:pt idx="346">
                  <c:v>1</c:v>
                </c:pt>
                <c:pt idx="347">
                  <c:v>1</c:v>
                </c:pt>
                <c:pt idx="348">
                  <c:v>1</c:v>
                </c:pt>
                <c:pt idx="349">
                  <c:v>1</c:v>
                </c:pt>
                <c:pt idx="350">
                  <c:v>1</c:v>
                </c:pt>
                <c:pt idx="351">
                  <c:v>1</c:v>
                </c:pt>
                <c:pt idx="352">
                  <c:v>1</c:v>
                </c:pt>
                <c:pt idx="353">
                  <c:v>1</c:v>
                </c:pt>
                <c:pt idx="354">
                  <c:v>1</c:v>
                </c:pt>
                <c:pt idx="355">
                  <c:v>1</c:v>
                </c:pt>
                <c:pt idx="356">
                  <c:v>1</c:v>
                </c:pt>
                <c:pt idx="357">
                  <c:v>1</c:v>
                </c:pt>
                <c:pt idx="358">
                  <c:v>1</c:v>
                </c:pt>
                <c:pt idx="359">
                  <c:v>1</c:v>
                </c:pt>
                <c:pt idx="360">
                  <c:v>1</c:v>
                </c:pt>
                <c:pt idx="361">
                  <c:v>1</c:v>
                </c:pt>
                <c:pt idx="362">
                  <c:v>1</c:v>
                </c:pt>
                <c:pt idx="363">
                  <c:v>1</c:v>
                </c:pt>
                <c:pt idx="364">
                  <c:v>1</c:v>
                </c:pt>
                <c:pt idx="365">
                  <c:v>1</c:v>
                </c:pt>
                <c:pt idx="366">
                  <c:v>1</c:v>
                </c:pt>
                <c:pt idx="367">
                  <c:v>1</c:v>
                </c:pt>
                <c:pt idx="368">
                  <c:v>1</c:v>
                </c:pt>
                <c:pt idx="369">
                  <c:v>1</c:v>
                </c:pt>
                <c:pt idx="370">
                  <c:v>1</c:v>
                </c:pt>
                <c:pt idx="371">
                  <c:v>1</c:v>
                </c:pt>
                <c:pt idx="372">
                  <c:v>1</c:v>
                </c:pt>
                <c:pt idx="373">
                  <c:v>1</c:v>
                </c:pt>
                <c:pt idx="374">
                  <c:v>1</c:v>
                </c:pt>
                <c:pt idx="375">
                  <c:v>1</c:v>
                </c:pt>
                <c:pt idx="376">
                  <c:v>1</c:v>
                </c:pt>
                <c:pt idx="377">
                  <c:v>1</c:v>
                </c:pt>
                <c:pt idx="378">
                  <c:v>1</c:v>
                </c:pt>
                <c:pt idx="379">
                  <c:v>1</c:v>
                </c:pt>
                <c:pt idx="380">
                  <c:v>1</c:v>
                </c:pt>
                <c:pt idx="381">
                  <c:v>1</c:v>
                </c:pt>
                <c:pt idx="382">
                  <c:v>1</c:v>
                </c:pt>
                <c:pt idx="383">
                  <c:v>1</c:v>
                </c:pt>
                <c:pt idx="384">
                  <c:v>1</c:v>
                </c:pt>
                <c:pt idx="385">
                  <c:v>1</c:v>
                </c:pt>
                <c:pt idx="386">
                  <c:v>1</c:v>
                </c:pt>
                <c:pt idx="387">
                  <c:v>1</c:v>
                </c:pt>
                <c:pt idx="388">
                  <c:v>1</c:v>
                </c:pt>
                <c:pt idx="389">
                  <c:v>1</c:v>
                </c:pt>
                <c:pt idx="390">
                  <c:v>1</c:v>
                </c:pt>
                <c:pt idx="391">
                  <c:v>1</c:v>
                </c:pt>
                <c:pt idx="392">
                  <c:v>1</c:v>
                </c:pt>
                <c:pt idx="393">
                  <c:v>1</c:v>
                </c:pt>
                <c:pt idx="394">
                  <c:v>1</c:v>
                </c:pt>
                <c:pt idx="395">
                  <c:v>1</c:v>
                </c:pt>
                <c:pt idx="396">
                  <c:v>1</c:v>
                </c:pt>
                <c:pt idx="397">
                  <c:v>1</c:v>
                </c:pt>
                <c:pt idx="398">
                  <c:v>1</c:v>
                </c:pt>
                <c:pt idx="399">
                  <c:v>1</c:v>
                </c:pt>
                <c:pt idx="400">
                  <c:v>1</c:v>
                </c:pt>
                <c:pt idx="401">
                  <c:v>1</c:v>
                </c:pt>
                <c:pt idx="402">
                  <c:v>1</c:v>
                </c:pt>
                <c:pt idx="403">
                  <c:v>1</c:v>
                </c:pt>
                <c:pt idx="404">
                  <c:v>1</c:v>
                </c:pt>
                <c:pt idx="405">
                  <c:v>1</c:v>
                </c:pt>
                <c:pt idx="406">
                  <c:v>1</c:v>
                </c:pt>
                <c:pt idx="407">
                  <c:v>1</c:v>
                </c:pt>
                <c:pt idx="408">
                  <c:v>1</c:v>
                </c:pt>
                <c:pt idx="409">
                  <c:v>1</c:v>
                </c:pt>
                <c:pt idx="410">
                  <c:v>1</c:v>
                </c:pt>
                <c:pt idx="411">
                  <c:v>1</c:v>
                </c:pt>
                <c:pt idx="412">
                  <c:v>1</c:v>
                </c:pt>
                <c:pt idx="413">
                  <c:v>1</c:v>
                </c:pt>
                <c:pt idx="414">
                  <c:v>1</c:v>
                </c:pt>
                <c:pt idx="415">
                  <c:v>1</c:v>
                </c:pt>
                <c:pt idx="416">
                  <c:v>1</c:v>
                </c:pt>
                <c:pt idx="417">
                  <c:v>1</c:v>
                </c:pt>
                <c:pt idx="418">
                  <c:v>1</c:v>
                </c:pt>
                <c:pt idx="419">
                  <c:v>1</c:v>
                </c:pt>
                <c:pt idx="420">
                  <c:v>1</c:v>
                </c:pt>
                <c:pt idx="421">
                  <c:v>1</c:v>
                </c:pt>
                <c:pt idx="422">
                  <c:v>1</c:v>
                </c:pt>
                <c:pt idx="423">
                  <c:v>1</c:v>
                </c:pt>
                <c:pt idx="424">
                  <c:v>1</c:v>
                </c:pt>
                <c:pt idx="425">
                  <c:v>1</c:v>
                </c:pt>
                <c:pt idx="426">
                  <c:v>1</c:v>
                </c:pt>
                <c:pt idx="427">
                  <c:v>1</c:v>
                </c:pt>
                <c:pt idx="428">
                  <c:v>1</c:v>
                </c:pt>
                <c:pt idx="429">
                  <c:v>1</c:v>
                </c:pt>
                <c:pt idx="430">
                  <c:v>1</c:v>
                </c:pt>
                <c:pt idx="431">
                  <c:v>1</c:v>
                </c:pt>
                <c:pt idx="432">
                  <c:v>1</c:v>
                </c:pt>
                <c:pt idx="433">
                  <c:v>1</c:v>
                </c:pt>
                <c:pt idx="434">
                  <c:v>1</c:v>
                </c:pt>
                <c:pt idx="435">
                  <c:v>1</c:v>
                </c:pt>
                <c:pt idx="436">
                  <c:v>1</c:v>
                </c:pt>
                <c:pt idx="437">
                  <c:v>1</c:v>
                </c:pt>
                <c:pt idx="438">
                  <c:v>1</c:v>
                </c:pt>
                <c:pt idx="439">
                  <c:v>1</c:v>
                </c:pt>
                <c:pt idx="440">
                  <c:v>1</c:v>
                </c:pt>
                <c:pt idx="441">
                  <c:v>1</c:v>
                </c:pt>
                <c:pt idx="442">
                  <c:v>1</c:v>
                </c:pt>
                <c:pt idx="443">
                  <c:v>1</c:v>
                </c:pt>
                <c:pt idx="444">
                  <c:v>1</c:v>
                </c:pt>
                <c:pt idx="445">
                  <c:v>1</c:v>
                </c:pt>
                <c:pt idx="446">
                  <c:v>1</c:v>
                </c:pt>
                <c:pt idx="447">
                  <c:v>1</c:v>
                </c:pt>
                <c:pt idx="448">
                  <c:v>1</c:v>
                </c:pt>
                <c:pt idx="449">
                  <c:v>1</c:v>
                </c:pt>
                <c:pt idx="450">
                  <c:v>1</c:v>
                </c:pt>
                <c:pt idx="451">
                  <c:v>1</c:v>
                </c:pt>
                <c:pt idx="452">
                  <c:v>1</c:v>
                </c:pt>
                <c:pt idx="453">
                  <c:v>1</c:v>
                </c:pt>
                <c:pt idx="454">
                  <c:v>1</c:v>
                </c:pt>
                <c:pt idx="455">
                  <c:v>1</c:v>
                </c:pt>
                <c:pt idx="456">
                  <c:v>1</c:v>
                </c:pt>
                <c:pt idx="457">
                  <c:v>1</c:v>
                </c:pt>
                <c:pt idx="458">
                  <c:v>1</c:v>
                </c:pt>
                <c:pt idx="459">
                  <c:v>1</c:v>
                </c:pt>
                <c:pt idx="460">
                  <c:v>1</c:v>
                </c:pt>
                <c:pt idx="461">
                  <c:v>1</c:v>
                </c:pt>
                <c:pt idx="462">
                  <c:v>1</c:v>
                </c:pt>
                <c:pt idx="463">
                  <c:v>1</c:v>
                </c:pt>
                <c:pt idx="464">
                  <c:v>1</c:v>
                </c:pt>
                <c:pt idx="465">
                  <c:v>1</c:v>
                </c:pt>
                <c:pt idx="466">
                  <c:v>1</c:v>
                </c:pt>
                <c:pt idx="467">
                  <c:v>1</c:v>
                </c:pt>
                <c:pt idx="468">
                  <c:v>1</c:v>
                </c:pt>
                <c:pt idx="469">
                  <c:v>1</c:v>
                </c:pt>
                <c:pt idx="470">
                  <c:v>1</c:v>
                </c:pt>
                <c:pt idx="471">
                  <c:v>1</c:v>
                </c:pt>
                <c:pt idx="472">
                  <c:v>1</c:v>
                </c:pt>
                <c:pt idx="473">
                  <c:v>1</c:v>
                </c:pt>
                <c:pt idx="474">
                  <c:v>1</c:v>
                </c:pt>
                <c:pt idx="475">
                  <c:v>1</c:v>
                </c:pt>
                <c:pt idx="476">
                  <c:v>1</c:v>
                </c:pt>
                <c:pt idx="477">
                  <c:v>1</c:v>
                </c:pt>
                <c:pt idx="478">
                  <c:v>1</c:v>
                </c:pt>
                <c:pt idx="479">
                  <c:v>1</c:v>
                </c:pt>
                <c:pt idx="480">
                  <c:v>1</c:v>
                </c:pt>
                <c:pt idx="481">
                  <c:v>1</c:v>
                </c:pt>
                <c:pt idx="482">
                  <c:v>1</c:v>
                </c:pt>
                <c:pt idx="483">
                  <c:v>1</c:v>
                </c:pt>
                <c:pt idx="484">
                  <c:v>1</c:v>
                </c:pt>
                <c:pt idx="485">
                  <c:v>1</c:v>
                </c:pt>
                <c:pt idx="486">
                  <c:v>1</c:v>
                </c:pt>
                <c:pt idx="487">
                  <c:v>1</c:v>
                </c:pt>
                <c:pt idx="488">
                  <c:v>1</c:v>
                </c:pt>
                <c:pt idx="489">
                  <c:v>1</c:v>
                </c:pt>
                <c:pt idx="490">
                  <c:v>1</c:v>
                </c:pt>
                <c:pt idx="491">
                  <c:v>1</c:v>
                </c:pt>
                <c:pt idx="492">
                  <c:v>1</c:v>
                </c:pt>
                <c:pt idx="493">
                  <c:v>1</c:v>
                </c:pt>
                <c:pt idx="494">
                  <c:v>1</c:v>
                </c:pt>
                <c:pt idx="495">
                  <c:v>1</c:v>
                </c:pt>
                <c:pt idx="496">
                  <c:v>1</c:v>
                </c:pt>
                <c:pt idx="497">
                  <c:v>1</c:v>
                </c:pt>
                <c:pt idx="498">
                  <c:v>1</c:v>
                </c:pt>
                <c:pt idx="499">
                  <c:v>1</c:v>
                </c:pt>
                <c:pt idx="500">
                  <c:v>1</c:v>
                </c:pt>
                <c:pt idx="501">
                  <c:v>1</c:v>
                </c:pt>
                <c:pt idx="502">
                  <c:v>1</c:v>
                </c:pt>
                <c:pt idx="503">
                  <c:v>1</c:v>
                </c:pt>
                <c:pt idx="504">
                  <c:v>1</c:v>
                </c:pt>
                <c:pt idx="505">
                  <c:v>1</c:v>
                </c:pt>
                <c:pt idx="506">
                  <c:v>1</c:v>
                </c:pt>
                <c:pt idx="507">
                  <c:v>1</c:v>
                </c:pt>
                <c:pt idx="508">
                  <c:v>1</c:v>
                </c:pt>
                <c:pt idx="509">
                  <c:v>1</c:v>
                </c:pt>
                <c:pt idx="510">
                  <c:v>1</c:v>
                </c:pt>
                <c:pt idx="511">
                  <c:v>1</c:v>
                </c:pt>
                <c:pt idx="512">
                  <c:v>1</c:v>
                </c:pt>
                <c:pt idx="513">
                  <c:v>1</c:v>
                </c:pt>
                <c:pt idx="514">
                  <c:v>1</c:v>
                </c:pt>
                <c:pt idx="515">
                  <c:v>1</c:v>
                </c:pt>
                <c:pt idx="516">
                  <c:v>1</c:v>
                </c:pt>
                <c:pt idx="517">
                  <c:v>1</c:v>
                </c:pt>
                <c:pt idx="518">
                  <c:v>1</c:v>
                </c:pt>
                <c:pt idx="519">
                  <c:v>1</c:v>
                </c:pt>
                <c:pt idx="520">
                  <c:v>1</c:v>
                </c:pt>
                <c:pt idx="521">
                  <c:v>1</c:v>
                </c:pt>
                <c:pt idx="522">
                  <c:v>1</c:v>
                </c:pt>
                <c:pt idx="523">
                  <c:v>1</c:v>
                </c:pt>
                <c:pt idx="524">
                  <c:v>1</c:v>
                </c:pt>
                <c:pt idx="525">
                  <c:v>1</c:v>
                </c:pt>
                <c:pt idx="526">
                  <c:v>1</c:v>
                </c:pt>
                <c:pt idx="527">
                  <c:v>1</c:v>
                </c:pt>
                <c:pt idx="528">
                  <c:v>1</c:v>
                </c:pt>
                <c:pt idx="529">
                  <c:v>1</c:v>
                </c:pt>
                <c:pt idx="530">
                  <c:v>1</c:v>
                </c:pt>
                <c:pt idx="531">
                  <c:v>1</c:v>
                </c:pt>
                <c:pt idx="532">
                  <c:v>1</c:v>
                </c:pt>
                <c:pt idx="533">
                  <c:v>1</c:v>
                </c:pt>
                <c:pt idx="534">
                  <c:v>1</c:v>
                </c:pt>
                <c:pt idx="535">
                  <c:v>1</c:v>
                </c:pt>
                <c:pt idx="536">
                  <c:v>1</c:v>
                </c:pt>
                <c:pt idx="537">
                  <c:v>1</c:v>
                </c:pt>
                <c:pt idx="538">
                  <c:v>1</c:v>
                </c:pt>
                <c:pt idx="539">
                  <c:v>1</c:v>
                </c:pt>
                <c:pt idx="540">
                  <c:v>1</c:v>
                </c:pt>
                <c:pt idx="541">
                  <c:v>1</c:v>
                </c:pt>
                <c:pt idx="542">
                  <c:v>1</c:v>
                </c:pt>
                <c:pt idx="543">
                  <c:v>1</c:v>
                </c:pt>
                <c:pt idx="544">
                  <c:v>1</c:v>
                </c:pt>
                <c:pt idx="545">
                  <c:v>1</c:v>
                </c:pt>
                <c:pt idx="546">
                  <c:v>1</c:v>
                </c:pt>
                <c:pt idx="547">
                  <c:v>1</c:v>
                </c:pt>
                <c:pt idx="548">
                  <c:v>1</c:v>
                </c:pt>
                <c:pt idx="549">
                  <c:v>1</c:v>
                </c:pt>
                <c:pt idx="550">
                  <c:v>1</c:v>
                </c:pt>
                <c:pt idx="551">
                  <c:v>1</c:v>
                </c:pt>
                <c:pt idx="552">
                  <c:v>1</c:v>
                </c:pt>
                <c:pt idx="553">
                  <c:v>1</c:v>
                </c:pt>
                <c:pt idx="554">
                  <c:v>1</c:v>
                </c:pt>
                <c:pt idx="555">
                  <c:v>1</c:v>
                </c:pt>
                <c:pt idx="556">
                  <c:v>1</c:v>
                </c:pt>
                <c:pt idx="557">
                  <c:v>1</c:v>
                </c:pt>
                <c:pt idx="558">
                  <c:v>1</c:v>
                </c:pt>
                <c:pt idx="559">
                  <c:v>1</c:v>
                </c:pt>
                <c:pt idx="560">
                  <c:v>1</c:v>
                </c:pt>
                <c:pt idx="561">
                  <c:v>1</c:v>
                </c:pt>
                <c:pt idx="562">
                  <c:v>1</c:v>
                </c:pt>
                <c:pt idx="563">
                  <c:v>1</c:v>
                </c:pt>
                <c:pt idx="564">
                  <c:v>1</c:v>
                </c:pt>
                <c:pt idx="565">
                  <c:v>1</c:v>
                </c:pt>
                <c:pt idx="566">
                  <c:v>1</c:v>
                </c:pt>
                <c:pt idx="567">
                  <c:v>1</c:v>
                </c:pt>
                <c:pt idx="568">
                  <c:v>1</c:v>
                </c:pt>
                <c:pt idx="569">
                  <c:v>1</c:v>
                </c:pt>
                <c:pt idx="570">
                  <c:v>1</c:v>
                </c:pt>
                <c:pt idx="571">
                  <c:v>1</c:v>
                </c:pt>
                <c:pt idx="572">
                  <c:v>1</c:v>
                </c:pt>
                <c:pt idx="573">
                  <c:v>1</c:v>
                </c:pt>
                <c:pt idx="574">
                  <c:v>1</c:v>
                </c:pt>
                <c:pt idx="575">
                  <c:v>1</c:v>
                </c:pt>
                <c:pt idx="576">
                  <c:v>1</c:v>
                </c:pt>
                <c:pt idx="577">
                  <c:v>1</c:v>
                </c:pt>
                <c:pt idx="578">
                  <c:v>1</c:v>
                </c:pt>
                <c:pt idx="579">
                  <c:v>1</c:v>
                </c:pt>
                <c:pt idx="580">
                  <c:v>1</c:v>
                </c:pt>
                <c:pt idx="581">
                  <c:v>1</c:v>
                </c:pt>
                <c:pt idx="582">
                  <c:v>1</c:v>
                </c:pt>
                <c:pt idx="583">
                  <c:v>1</c:v>
                </c:pt>
                <c:pt idx="584">
                  <c:v>1</c:v>
                </c:pt>
                <c:pt idx="585">
                  <c:v>1</c:v>
                </c:pt>
                <c:pt idx="586">
                  <c:v>1</c:v>
                </c:pt>
                <c:pt idx="587">
                  <c:v>1</c:v>
                </c:pt>
                <c:pt idx="588">
                  <c:v>1</c:v>
                </c:pt>
                <c:pt idx="589">
                  <c:v>1</c:v>
                </c:pt>
                <c:pt idx="590">
                  <c:v>1</c:v>
                </c:pt>
                <c:pt idx="591">
                  <c:v>1</c:v>
                </c:pt>
                <c:pt idx="592">
                  <c:v>1</c:v>
                </c:pt>
                <c:pt idx="593">
                  <c:v>1</c:v>
                </c:pt>
                <c:pt idx="594">
                  <c:v>1</c:v>
                </c:pt>
                <c:pt idx="595">
                  <c:v>1</c:v>
                </c:pt>
                <c:pt idx="596">
                  <c:v>1</c:v>
                </c:pt>
                <c:pt idx="597">
                  <c:v>1</c:v>
                </c:pt>
                <c:pt idx="598">
                  <c:v>1</c:v>
                </c:pt>
                <c:pt idx="599">
                  <c:v>1</c:v>
                </c:pt>
                <c:pt idx="600">
                  <c:v>1</c:v>
                </c:pt>
                <c:pt idx="601">
                  <c:v>1</c:v>
                </c:pt>
                <c:pt idx="602">
                  <c:v>1</c:v>
                </c:pt>
                <c:pt idx="603">
                  <c:v>1</c:v>
                </c:pt>
                <c:pt idx="604">
                  <c:v>1</c:v>
                </c:pt>
                <c:pt idx="605">
                  <c:v>1</c:v>
                </c:pt>
                <c:pt idx="606">
                  <c:v>1</c:v>
                </c:pt>
                <c:pt idx="607">
                  <c:v>1</c:v>
                </c:pt>
                <c:pt idx="608">
                  <c:v>1</c:v>
                </c:pt>
                <c:pt idx="609">
                  <c:v>1</c:v>
                </c:pt>
                <c:pt idx="610">
                  <c:v>1</c:v>
                </c:pt>
                <c:pt idx="611">
                  <c:v>1</c:v>
                </c:pt>
                <c:pt idx="612">
                  <c:v>1</c:v>
                </c:pt>
                <c:pt idx="613">
                  <c:v>1</c:v>
                </c:pt>
                <c:pt idx="614">
                  <c:v>1</c:v>
                </c:pt>
                <c:pt idx="615">
                  <c:v>1</c:v>
                </c:pt>
                <c:pt idx="616">
                  <c:v>1</c:v>
                </c:pt>
                <c:pt idx="617">
                  <c:v>1</c:v>
                </c:pt>
                <c:pt idx="618">
                  <c:v>1</c:v>
                </c:pt>
                <c:pt idx="619">
                  <c:v>1</c:v>
                </c:pt>
                <c:pt idx="620">
                  <c:v>1</c:v>
                </c:pt>
                <c:pt idx="621">
                  <c:v>1</c:v>
                </c:pt>
                <c:pt idx="622">
                  <c:v>1</c:v>
                </c:pt>
                <c:pt idx="623">
                  <c:v>1</c:v>
                </c:pt>
                <c:pt idx="624">
                  <c:v>1</c:v>
                </c:pt>
                <c:pt idx="625">
                  <c:v>1</c:v>
                </c:pt>
                <c:pt idx="626">
                  <c:v>1</c:v>
                </c:pt>
                <c:pt idx="627">
                  <c:v>1</c:v>
                </c:pt>
                <c:pt idx="628">
                  <c:v>1</c:v>
                </c:pt>
                <c:pt idx="629">
                  <c:v>1</c:v>
                </c:pt>
                <c:pt idx="630">
                  <c:v>1</c:v>
                </c:pt>
                <c:pt idx="631">
                  <c:v>1</c:v>
                </c:pt>
                <c:pt idx="632">
                  <c:v>1</c:v>
                </c:pt>
                <c:pt idx="633">
                  <c:v>1</c:v>
                </c:pt>
                <c:pt idx="634">
                  <c:v>1</c:v>
                </c:pt>
                <c:pt idx="635">
                  <c:v>1</c:v>
                </c:pt>
                <c:pt idx="636">
                  <c:v>1</c:v>
                </c:pt>
                <c:pt idx="637">
                  <c:v>1</c:v>
                </c:pt>
                <c:pt idx="638">
                  <c:v>1</c:v>
                </c:pt>
                <c:pt idx="639">
                  <c:v>1</c:v>
                </c:pt>
                <c:pt idx="640">
                  <c:v>1</c:v>
                </c:pt>
                <c:pt idx="641">
                  <c:v>1</c:v>
                </c:pt>
                <c:pt idx="642">
                  <c:v>1</c:v>
                </c:pt>
                <c:pt idx="643">
                  <c:v>1</c:v>
                </c:pt>
                <c:pt idx="644">
                  <c:v>1</c:v>
                </c:pt>
                <c:pt idx="645">
                  <c:v>1</c:v>
                </c:pt>
                <c:pt idx="646">
                  <c:v>1</c:v>
                </c:pt>
                <c:pt idx="647">
                  <c:v>1</c:v>
                </c:pt>
                <c:pt idx="648">
                  <c:v>1</c:v>
                </c:pt>
                <c:pt idx="649">
                  <c:v>1</c:v>
                </c:pt>
                <c:pt idx="650">
                  <c:v>1</c:v>
                </c:pt>
                <c:pt idx="651">
                  <c:v>1</c:v>
                </c:pt>
                <c:pt idx="652">
                  <c:v>1</c:v>
                </c:pt>
                <c:pt idx="653">
                  <c:v>1</c:v>
                </c:pt>
                <c:pt idx="654">
                  <c:v>1</c:v>
                </c:pt>
                <c:pt idx="655">
                  <c:v>1</c:v>
                </c:pt>
                <c:pt idx="656">
                  <c:v>1</c:v>
                </c:pt>
                <c:pt idx="657">
                  <c:v>1</c:v>
                </c:pt>
                <c:pt idx="658">
                  <c:v>1</c:v>
                </c:pt>
                <c:pt idx="659">
                  <c:v>1</c:v>
                </c:pt>
                <c:pt idx="660">
                  <c:v>1</c:v>
                </c:pt>
                <c:pt idx="661">
                  <c:v>1</c:v>
                </c:pt>
                <c:pt idx="662">
                  <c:v>1</c:v>
                </c:pt>
                <c:pt idx="663">
                  <c:v>1</c:v>
                </c:pt>
                <c:pt idx="664">
                  <c:v>1</c:v>
                </c:pt>
                <c:pt idx="665">
                  <c:v>1</c:v>
                </c:pt>
                <c:pt idx="666">
                  <c:v>1</c:v>
                </c:pt>
                <c:pt idx="667">
                  <c:v>1</c:v>
                </c:pt>
                <c:pt idx="668">
                  <c:v>1</c:v>
                </c:pt>
                <c:pt idx="669">
                  <c:v>1</c:v>
                </c:pt>
                <c:pt idx="670">
                  <c:v>1</c:v>
                </c:pt>
                <c:pt idx="671">
                  <c:v>1</c:v>
                </c:pt>
                <c:pt idx="672">
                  <c:v>1</c:v>
                </c:pt>
                <c:pt idx="673">
                  <c:v>1</c:v>
                </c:pt>
                <c:pt idx="674">
                  <c:v>1</c:v>
                </c:pt>
                <c:pt idx="675">
                  <c:v>1</c:v>
                </c:pt>
                <c:pt idx="676">
                  <c:v>1</c:v>
                </c:pt>
                <c:pt idx="677">
                  <c:v>1</c:v>
                </c:pt>
                <c:pt idx="678">
                  <c:v>1</c:v>
                </c:pt>
                <c:pt idx="679">
                  <c:v>1</c:v>
                </c:pt>
                <c:pt idx="680">
                  <c:v>1</c:v>
                </c:pt>
                <c:pt idx="681">
                  <c:v>1</c:v>
                </c:pt>
                <c:pt idx="682">
                  <c:v>1</c:v>
                </c:pt>
                <c:pt idx="683">
                  <c:v>1</c:v>
                </c:pt>
                <c:pt idx="684">
                  <c:v>1</c:v>
                </c:pt>
                <c:pt idx="685">
                  <c:v>1</c:v>
                </c:pt>
                <c:pt idx="686">
                  <c:v>1</c:v>
                </c:pt>
                <c:pt idx="687">
                  <c:v>1</c:v>
                </c:pt>
                <c:pt idx="688">
                  <c:v>1</c:v>
                </c:pt>
                <c:pt idx="689">
                  <c:v>1</c:v>
                </c:pt>
                <c:pt idx="690">
                  <c:v>1</c:v>
                </c:pt>
                <c:pt idx="691">
                  <c:v>1</c:v>
                </c:pt>
                <c:pt idx="692">
                  <c:v>1</c:v>
                </c:pt>
                <c:pt idx="693">
                  <c:v>1</c:v>
                </c:pt>
                <c:pt idx="694">
                  <c:v>1</c:v>
                </c:pt>
                <c:pt idx="695">
                  <c:v>1</c:v>
                </c:pt>
                <c:pt idx="696">
                  <c:v>1</c:v>
                </c:pt>
                <c:pt idx="697">
                  <c:v>1</c:v>
                </c:pt>
                <c:pt idx="698">
                  <c:v>1</c:v>
                </c:pt>
                <c:pt idx="699">
                  <c:v>1</c:v>
                </c:pt>
                <c:pt idx="700">
                  <c:v>1</c:v>
                </c:pt>
                <c:pt idx="701">
                  <c:v>1</c:v>
                </c:pt>
                <c:pt idx="702">
                  <c:v>1</c:v>
                </c:pt>
                <c:pt idx="703">
                  <c:v>1</c:v>
                </c:pt>
                <c:pt idx="704">
                  <c:v>1</c:v>
                </c:pt>
                <c:pt idx="705">
                  <c:v>1</c:v>
                </c:pt>
                <c:pt idx="706">
                  <c:v>1</c:v>
                </c:pt>
                <c:pt idx="707">
                  <c:v>1</c:v>
                </c:pt>
                <c:pt idx="708">
                  <c:v>1</c:v>
                </c:pt>
                <c:pt idx="709">
                  <c:v>1</c:v>
                </c:pt>
                <c:pt idx="710">
                  <c:v>1</c:v>
                </c:pt>
                <c:pt idx="711">
                  <c:v>1</c:v>
                </c:pt>
                <c:pt idx="712">
                  <c:v>1</c:v>
                </c:pt>
                <c:pt idx="713">
                  <c:v>1</c:v>
                </c:pt>
                <c:pt idx="714">
                  <c:v>1</c:v>
                </c:pt>
                <c:pt idx="715">
                  <c:v>1</c:v>
                </c:pt>
                <c:pt idx="716">
                  <c:v>1</c:v>
                </c:pt>
                <c:pt idx="717">
                  <c:v>1</c:v>
                </c:pt>
                <c:pt idx="718">
                  <c:v>1</c:v>
                </c:pt>
                <c:pt idx="719">
                  <c:v>1</c:v>
                </c:pt>
                <c:pt idx="720">
                  <c:v>1</c:v>
                </c:pt>
                <c:pt idx="721">
                  <c:v>1</c:v>
                </c:pt>
                <c:pt idx="722">
                  <c:v>1</c:v>
                </c:pt>
                <c:pt idx="723">
                  <c:v>1</c:v>
                </c:pt>
                <c:pt idx="724">
                  <c:v>1</c:v>
                </c:pt>
                <c:pt idx="725">
                  <c:v>1</c:v>
                </c:pt>
                <c:pt idx="726">
                  <c:v>1</c:v>
                </c:pt>
                <c:pt idx="727">
                  <c:v>1</c:v>
                </c:pt>
                <c:pt idx="728">
                  <c:v>1</c:v>
                </c:pt>
                <c:pt idx="729">
                  <c:v>1</c:v>
                </c:pt>
                <c:pt idx="730">
                  <c:v>1</c:v>
                </c:pt>
                <c:pt idx="731">
                  <c:v>1</c:v>
                </c:pt>
                <c:pt idx="732">
                  <c:v>1</c:v>
                </c:pt>
                <c:pt idx="733">
                  <c:v>1</c:v>
                </c:pt>
                <c:pt idx="734">
                  <c:v>1</c:v>
                </c:pt>
                <c:pt idx="735">
                  <c:v>1</c:v>
                </c:pt>
                <c:pt idx="736">
                  <c:v>1</c:v>
                </c:pt>
                <c:pt idx="737">
                  <c:v>1</c:v>
                </c:pt>
                <c:pt idx="738">
                  <c:v>1</c:v>
                </c:pt>
                <c:pt idx="739">
                  <c:v>1</c:v>
                </c:pt>
                <c:pt idx="740">
                  <c:v>1</c:v>
                </c:pt>
                <c:pt idx="741">
                  <c:v>1</c:v>
                </c:pt>
                <c:pt idx="742">
                  <c:v>1</c:v>
                </c:pt>
                <c:pt idx="743">
                  <c:v>1</c:v>
                </c:pt>
                <c:pt idx="744">
                  <c:v>1</c:v>
                </c:pt>
                <c:pt idx="745">
                  <c:v>1</c:v>
                </c:pt>
                <c:pt idx="746">
                  <c:v>1</c:v>
                </c:pt>
                <c:pt idx="747">
                  <c:v>1</c:v>
                </c:pt>
                <c:pt idx="748">
                  <c:v>1</c:v>
                </c:pt>
                <c:pt idx="749">
                  <c:v>1</c:v>
                </c:pt>
                <c:pt idx="750">
                  <c:v>1</c:v>
                </c:pt>
                <c:pt idx="751">
                  <c:v>1</c:v>
                </c:pt>
                <c:pt idx="752">
                  <c:v>1</c:v>
                </c:pt>
                <c:pt idx="753">
                  <c:v>1</c:v>
                </c:pt>
                <c:pt idx="754">
                  <c:v>1</c:v>
                </c:pt>
                <c:pt idx="755">
                  <c:v>1</c:v>
                </c:pt>
                <c:pt idx="756">
                  <c:v>1</c:v>
                </c:pt>
                <c:pt idx="757">
                  <c:v>1</c:v>
                </c:pt>
                <c:pt idx="758">
                  <c:v>1</c:v>
                </c:pt>
                <c:pt idx="759">
                  <c:v>1</c:v>
                </c:pt>
                <c:pt idx="760">
                  <c:v>1</c:v>
                </c:pt>
                <c:pt idx="761">
                  <c:v>1</c:v>
                </c:pt>
                <c:pt idx="762">
                  <c:v>1</c:v>
                </c:pt>
                <c:pt idx="763">
                  <c:v>1</c:v>
                </c:pt>
                <c:pt idx="764">
                  <c:v>1</c:v>
                </c:pt>
                <c:pt idx="765">
                  <c:v>1</c:v>
                </c:pt>
                <c:pt idx="766">
                  <c:v>1</c:v>
                </c:pt>
                <c:pt idx="767">
                  <c:v>1</c:v>
                </c:pt>
                <c:pt idx="768">
                  <c:v>1</c:v>
                </c:pt>
                <c:pt idx="769">
                  <c:v>1</c:v>
                </c:pt>
                <c:pt idx="770">
                  <c:v>1</c:v>
                </c:pt>
                <c:pt idx="771">
                  <c:v>1</c:v>
                </c:pt>
                <c:pt idx="772">
                  <c:v>1</c:v>
                </c:pt>
                <c:pt idx="773">
                  <c:v>1</c:v>
                </c:pt>
                <c:pt idx="774">
                  <c:v>1</c:v>
                </c:pt>
                <c:pt idx="775">
                  <c:v>1</c:v>
                </c:pt>
                <c:pt idx="776">
                  <c:v>1</c:v>
                </c:pt>
                <c:pt idx="777">
                  <c:v>1</c:v>
                </c:pt>
                <c:pt idx="778">
                  <c:v>1</c:v>
                </c:pt>
                <c:pt idx="779">
                  <c:v>1</c:v>
                </c:pt>
                <c:pt idx="780">
                  <c:v>1</c:v>
                </c:pt>
                <c:pt idx="781">
                  <c:v>1</c:v>
                </c:pt>
                <c:pt idx="782">
                  <c:v>1</c:v>
                </c:pt>
                <c:pt idx="783">
                  <c:v>1</c:v>
                </c:pt>
                <c:pt idx="784">
                  <c:v>1</c:v>
                </c:pt>
                <c:pt idx="785">
                  <c:v>1</c:v>
                </c:pt>
                <c:pt idx="786">
                  <c:v>1</c:v>
                </c:pt>
                <c:pt idx="787">
                  <c:v>1</c:v>
                </c:pt>
                <c:pt idx="788">
                  <c:v>1</c:v>
                </c:pt>
                <c:pt idx="789">
                  <c:v>1</c:v>
                </c:pt>
                <c:pt idx="790">
                  <c:v>1</c:v>
                </c:pt>
                <c:pt idx="791">
                  <c:v>1</c:v>
                </c:pt>
                <c:pt idx="792">
                  <c:v>1</c:v>
                </c:pt>
              </c:numCache>
            </c:numRef>
          </c:val>
          <c:extLst>
            <c:ext xmlns:c16="http://schemas.microsoft.com/office/drawing/2014/chart" uri="{C3380CC4-5D6E-409C-BE32-E72D297353CC}">
              <c16:uniqueId val="{00000000-F8E3-479A-BE5D-24F16735C4A0}"/>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1587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[startup_funding - Copy.xlsx]Funding Trend!PivotTable10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Funding Trends (2015–2020)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'Funding Trend'!$B$3</c:f>
              <c:strCache>
                <c:ptCount val="1"/>
                <c:pt idx="0">
                  <c:v>Total</c:v>
                </c:pt>
              </c:strCache>
            </c:strRef>
          </c:tx>
          <c:spPr>
            <a:ln w="28575" cap="rnd">
              <a:solidFill>
                <a:schemeClr val="accent2"/>
              </a:solidFill>
              <a:round/>
            </a:ln>
            <a:effectLst/>
          </c:spPr>
          <c:marker>
            <c:symbol val="none"/>
          </c:marker>
          <c:cat>
            <c:strRef>
              <c:f>'Funding Trend'!$A$4:$A$10</c:f>
              <c:strCache>
                <c:ptCount val="6"/>
                <c:pt idx="0">
                  <c:v>2017</c:v>
                </c:pt>
                <c:pt idx="1">
                  <c:v>2019</c:v>
                </c:pt>
                <c:pt idx="2">
                  <c:v>2015</c:v>
                </c:pt>
                <c:pt idx="3">
                  <c:v>2018</c:v>
                </c:pt>
                <c:pt idx="4">
                  <c:v>2016</c:v>
                </c:pt>
                <c:pt idx="5">
                  <c:v>2020</c:v>
                </c:pt>
              </c:strCache>
            </c:strRef>
          </c:cat>
          <c:val>
            <c:numRef>
              <c:f>'Funding Trend'!$B$4:$B$10</c:f>
              <c:numCache>
                <c:formatCode>_(* #,##0.00_);_(* \(#,##0.00\);_(* "-"??_);_(@_)</c:formatCode>
                <c:ptCount val="6"/>
                <c:pt idx="0">
                  <c:v>10429309730</c:v>
                </c:pt>
                <c:pt idx="1">
                  <c:v>9471447525</c:v>
                </c:pt>
                <c:pt idx="2">
                  <c:v>8627442368</c:v>
                </c:pt>
                <c:pt idx="3">
                  <c:v>5107818369</c:v>
                </c:pt>
                <c:pt idx="4">
                  <c:v>3828058608</c:v>
                </c:pt>
                <c:pt idx="5">
                  <c:v>390207254</c:v>
                </c:pt>
              </c:numCache>
            </c:numRef>
          </c:val>
          <c:smooth val="0"/>
          <c:extLst>
            <c:ext xmlns:c16="http://schemas.microsoft.com/office/drawing/2014/chart" uri="{C3380CC4-5D6E-409C-BE32-E72D297353CC}">
              <c16:uniqueId val="{00000000-F7DC-49AE-B47D-733131D63BF9}"/>
            </c:ext>
          </c:extLst>
        </c:ser>
        <c:dLbls>
          <c:showLegendKey val="0"/>
          <c:showVal val="0"/>
          <c:showCatName val="0"/>
          <c:showSerName val="0"/>
          <c:showPercent val="0"/>
          <c:showBubbleSize val="0"/>
        </c:dLbls>
        <c:smooth val="0"/>
        <c:axId val="846826800"/>
        <c:axId val="846826320"/>
      </c:lineChart>
      <c:catAx>
        <c:axId val="84682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846826320"/>
        <c:crosses val="autoZero"/>
        <c:auto val="1"/>
        <c:lblAlgn val="ctr"/>
        <c:lblOffset val="100"/>
        <c:noMultiLvlLbl val="0"/>
      </c:catAx>
      <c:valAx>
        <c:axId val="846826320"/>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846826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4</xdr:col>
      <xdr:colOff>228600</xdr:colOff>
      <xdr:row>0</xdr:row>
      <xdr:rowOff>45720</xdr:rowOff>
    </xdr:from>
    <xdr:to>
      <xdr:col>7</xdr:col>
      <xdr:colOff>228600</xdr:colOff>
      <xdr:row>13</xdr:row>
      <xdr:rowOff>135255</xdr:rowOff>
    </xdr:to>
    <mc:AlternateContent xmlns:mc="http://schemas.openxmlformats.org/markup-compatibility/2006" xmlns:a14="http://schemas.microsoft.com/office/drawing/2010/main">
      <mc:Choice Requires="a14">
        <xdr:graphicFrame macro="">
          <xdr:nvGraphicFramePr>
            <xdr:cNvPr id="4" name="City  Location">
              <a:extLst>
                <a:ext uri="{FF2B5EF4-FFF2-40B4-BE49-F238E27FC236}">
                  <a16:creationId xmlns:a16="http://schemas.microsoft.com/office/drawing/2014/main" id="{E1B278B2-2633-53BB-D4F5-C2EA9B084581}"/>
                </a:ext>
              </a:extLst>
            </xdr:cNvPr>
            <xdr:cNvGraphicFramePr/>
          </xdr:nvGraphicFramePr>
          <xdr:xfrm>
            <a:off x="0" y="0"/>
            <a:ext cx="0" cy="0"/>
          </xdr:xfrm>
          <a:graphic>
            <a:graphicData uri="http://schemas.microsoft.com/office/drawing/2010/slicer">
              <sle:slicer xmlns:sle="http://schemas.microsoft.com/office/drawing/2010/slicer" name="City  Location"/>
            </a:graphicData>
          </a:graphic>
        </xdr:graphicFrame>
      </mc:Choice>
      <mc:Fallback xmlns="">
        <xdr:sp macro="" textlink="">
          <xdr:nvSpPr>
            <xdr:cNvPr id="0" name=""/>
            <xdr:cNvSpPr>
              <a:spLocks noTextEdit="1"/>
            </xdr:cNvSpPr>
          </xdr:nvSpPr>
          <xdr:spPr>
            <a:xfrm>
              <a:off x="3718560" y="45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205740</xdr:colOff>
      <xdr:row>22</xdr:row>
      <xdr:rowOff>152400</xdr:rowOff>
    </xdr:from>
    <xdr:to>
      <xdr:col>12</xdr:col>
      <xdr:colOff>586740</xdr:colOff>
      <xdr:row>43</xdr:row>
      <xdr:rowOff>22860</xdr:rowOff>
    </xdr:to>
    <xdr:graphicFrame macro="">
      <xdr:nvGraphicFramePr>
        <xdr:cNvPr id="2" name="Chart 1">
          <a:extLst>
            <a:ext uri="{FF2B5EF4-FFF2-40B4-BE49-F238E27FC236}">
              <a16:creationId xmlns:a16="http://schemas.microsoft.com/office/drawing/2014/main" id="{9862C8B9-86C4-4E36-863B-5EDF4E11D2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419100</xdr:colOff>
      <xdr:row>22</xdr:row>
      <xdr:rowOff>152400</xdr:rowOff>
    </xdr:from>
    <xdr:to>
      <xdr:col>23</xdr:col>
      <xdr:colOff>53340</xdr:colOff>
      <xdr:row>43</xdr:row>
      <xdr:rowOff>53340</xdr:rowOff>
    </xdr:to>
    <xdr:graphicFrame macro="">
      <xdr:nvGraphicFramePr>
        <xdr:cNvPr id="3" name="Chart 2">
          <a:extLst>
            <a:ext uri="{FF2B5EF4-FFF2-40B4-BE49-F238E27FC236}">
              <a16:creationId xmlns:a16="http://schemas.microsoft.com/office/drawing/2014/main" id="{D4372907-25D7-4E2A-8F64-CD08A36D71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175260</xdr:colOff>
      <xdr:row>31</xdr:row>
      <xdr:rowOff>114301</xdr:rowOff>
    </xdr:from>
    <xdr:to>
      <xdr:col>3</xdr:col>
      <xdr:colOff>175260</xdr:colOff>
      <xdr:row>43</xdr:row>
      <xdr:rowOff>38100</xdr:rowOff>
    </xdr:to>
    <mc:AlternateContent xmlns:mc="http://schemas.openxmlformats.org/markup-compatibility/2006" xmlns:a14="http://schemas.microsoft.com/office/drawing/2010/main">
      <mc:Choice Requires="a14">
        <xdr:graphicFrame macro="">
          <xdr:nvGraphicFramePr>
            <xdr:cNvPr id="7" name="Industry Vertical">
              <a:extLst>
                <a:ext uri="{FF2B5EF4-FFF2-40B4-BE49-F238E27FC236}">
                  <a16:creationId xmlns:a16="http://schemas.microsoft.com/office/drawing/2014/main" id="{6593E319-B93C-5B4F-BE02-C1803F86FBC4}"/>
                </a:ext>
              </a:extLst>
            </xdr:cNvPr>
            <xdr:cNvGraphicFramePr/>
          </xdr:nvGraphicFramePr>
          <xdr:xfrm>
            <a:off x="0" y="0"/>
            <a:ext cx="0" cy="0"/>
          </xdr:xfrm>
          <a:graphic>
            <a:graphicData uri="http://schemas.microsoft.com/office/drawing/2010/slicer">
              <sle:slicer xmlns:sle="http://schemas.microsoft.com/office/drawing/2010/slicer" name="Industry Vertical"/>
            </a:graphicData>
          </a:graphic>
        </xdr:graphicFrame>
      </mc:Choice>
      <mc:Fallback xmlns="">
        <xdr:sp macro="" textlink="">
          <xdr:nvSpPr>
            <xdr:cNvPr id="0" name=""/>
            <xdr:cNvSpPr>
              <a:spLocks noTextEdit="1"/>
            </xdr:cNvSpPr>
          </xdr:nvSpPr>
          <xdr:spPr>
            <a:xfrm>
              <a:off x="175260" y="5724526"/>
              <a:ext cx="1828800" cy="2095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283029</xdr:colOff>
      <xdr:row>12</xdr:row>
      <xdr:rowOff>130630</xdr:rowOff>
    </xdr:from>
    <xdr:to>
      <xdr:col>9</xdr:col>
      <xdr:colOff>315686</xdr:colOff>
      <xdr:row>20</xdr:row>
      <xdr:rowOff>76201</xdr:rowOff>
    </xdr:to>
    <xdr:sp macro="" textlink="">
      <xdr:nvSpPr>
        <xdr:cNvPr id="8" name="Rectangle: Rounded Corners 7">
          <a:extLst>
            <a:ext uri="{FF2B5EF4-FFF2-40B4-BE49-F238E27FC236}">
              <a16:creationId xmlns:a16="http://schemas.microsoft.com/office/drawing/2014/main" id="{28763F4E-3EEB-47A4-6D2E-BDA3272FB0FD}"/>
            </a:ext>
          </a:extLst>
        </xdr:cNvPr>
        <xdr:cNvSpPr/>
      </xdr:nvSpPr>
      <xdr:spPr>
        <a:xfrm>
          <a:off x="2721429" y="1240973"/>
          <a:ext cx="3080657" cy="1426028"/>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t>Total</a:t>
          </a:r>
          <a:r>
            <a:rPr lang="en-IN" sz="2000" b="1"/>
            <a:t> </a:t>
          </a:r>
          <a:r>
            <a:rPr lang="en-IN" sz="2400" b="1"/>
            <a:t>Funding</a:t>
          </a:r>
          <a:endParaRPr lang="en-IN" sz="2000" b="1"/>
        </a:p>
      </xdr:txBody>
    </xdr:sp>
    <xdr:clientData/>
  </xdr:twoCellAnchor>
  <xdr:twoCellAnchor>
    <xdr:from>
      <xdr:col>4</xdr:col>
      <xdr:colOff>544285</xdr:colOff>
      <xdr:row>16</xdr:row>
      <xdr:rowOff>54429</xdr:rowOff>
    </xdr:from>
    <xdr:to>
      <xdr:col>8</xdr:col>
      <xdr:colOff>576942</xdr:colOff>
      <xdr:row>18</xdr:row>
      <xdr:rowOff>141513</xdr:rowOff>
    </xdr:to>
    <xdr:sp macro="" textlink="AC10">
      <xdr:nvSpPr>
        <xdr:cNvPr id="9" name="TextBox 8">
          <a:extLst>
            <a:ext uri="{FF2B5EF4-FFF2-40B4-BE49-F238E27FC236}">
              <a16:creationId xmlns:a16="http://schemas.microsoft.com/office/drawing/2014/main" id="{D60827EC-E467-31BB-584D-8918E0D882D3}"/>
            </a:ext>
          </a:extLst>
        </xdr:cNvPr>
        <xdr:cNvSpPr txBox="1"/>
      </xdr:nvSpPr>
      <xdr:spPr>
        <a:xfrm>
          <a:off x="2982685" y="1905000"/>
          <a:ext cx="2471057" cy="457199"/>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A8688D2-0134-4002-968C-0517829FAE35}" type="TxLink">
            <a:rPr lang="en-US" sz="2000" b="1" i="0" u="none" strike="noStrike">
              <a:solidFill>
                <a:schemeClr val="bg1"/>
              </a:solidFill>
              <a:latin typeface="Calibri"/>
              <a:ea typeface="Calibri"/>
              <a:cs typeface="Calibri"/>
            </a:rPr>
            <a:pPr algn="ctr"/>
            <a:t> $37,85,42,83,854.00 </a:t>
          </a:fld>
          <a:endParaRPr lang="en-IN" sz="4800" b="1">
            <a:solidFill>
              <a:schemeClr val="bg1"/>
            </a:solidFill>
          </a:endParaRPr>
        </a:p>
      </xdr:txBody>
    </xdr:sp>
    <xdr:clientData/>
  </xdr:twoCellAnchor>
  <xdr:twoCellAnchor>
    <xdr:from>
      <xdr:col>11</xdr:col>
      <xdr:colOff>174172</xdr:colOff>
      <xdr:row>12</xdr:row>
      <xdr:rowOff>141515</xdr:rowOff>
    </xdr:from>
    <xdr:to>
      <xdr:col>16</xdr:col>
      <xdr:colOff>206829</xdr:colOff>
      <xdr:row>20</xdr:row>
      <xdr:rowOff>87086</xdr:rowOff>
    </xdr:to>
    <xdr:sp macro="" textlink="">
      <xdr:nvSpPr>
        <xdr:cNvPr id="10" name="Rectangle: Rounded Corners 9">
          <a:extLst>
            <a:ext uri="{FF2B5EF4-FFF2-40B4-BE49-F238E27FC236}">
              <a16:creationId xmlns:a16="http://schemas.microsoft.com/office/drawing/2014/main" id="{C591A370-148A-484F-B5C1-607A3CFDF2EF}"/>
            </a:ext>
          </a:extLst>
        </xdr:cNvPr>
        <xdr:cNvSpPr/>
      </xdr:nvSpPr>
      <xdr:spPr>
        <a:xfrm>
          <a:off x="6879772" y="1251858"/>
          <a:ext cx="3080657" cy="1426028"/>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t>Top Investor</a:t>
          </a:r>
          <a:endParaRPr lang="en-IN" sz="2000" b="1"/>
        </a:p>
      </xdr:txBody>
    </xdr:sp>
    <xdr:clientData/>
  </xdr:twoCellAnchor>
  <xdr:twoCellAnchor>
    <xdr:from>
      <xdr:col>17</xdr:col>
      <xdr:colOff>522515</xdr:colOff>
      <xdr:row>12</xdr:row>
      <xdr:rowOff>97973</xdr:rowOff>
    </xdr:from>
    <xdr:to>
      <xdr:col>22</xdr:col>
      <xdr:colOff>555172</xdr:colOff>
      <xdr:row>20</xdr:row>
      <xdr:rowOff>43544</xdr:rowOff>
    </xdr:to>
    <xdr:sp macro="" textlink="">
      <xdr:nvSpPr>
        <xdr:cNvPr id="11" name="Rectangle: Rounded Corners 10">
          <a:extLst>
            <a:ext uri="{FF2B5EF4-FFF2-40B4-BE49-F238E27FC236}">
              <a16:creationId xmlns:a16="http://schemas.microsoft.com/office/drawing/2014/main" id="{C6BC328E-F153-428C-A394-7A206209A92A}"/>
            </a:ext>
          </a:extLst>
        </xdr:cNvPr>
        <xdr:cNvSpPr/>
      </xdr:nvSpPr>
      <xdr:spPr>
        <a:xfrm>
          <a:off x="10885715" y="1208316"/>
          <a:ext cx="3080657" cy="1426028"/>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t>Top</a:t>
          </a:r>
          <a:r>
            <a:rPr lang="en-IN" sz="2400" b="1" baseline="0"/>
            <a:t> City</a:t>
          </a:r>
          <a:endParaRPr lang="en-IN" sz="2000" b="1"/>
        </a:p>
      </xdr:txBody>
    </xdr:sp>
    <xdr:clientData/>
  </xdr:twoCellAnchor>
  <xdr:twoCellAnchor>
    <xdr:from>
      <xdr:col>12</xdr:col>
      <xdr:colOff>315686</xdr:colOff>
      <xdr:row>16</xdr:row>
      <xdr:rowOff>43544</xdr:rowOff>
    </xdr:from>
    <xdr:to>
      <xdr:col>16</xdr:col>
      <xdr:colOff>10886</xdr:colOff>
      <xdr:row>18</xdr:row>
      <xdr:rowOff>130629</xdr:rowOff>
    </xdr:to>
    <xdr:sp macro="" textlink="AC13">
      <xdr:nvSpPr>
        <xdr:cNvPr id="12" name="TextBox 11">
          <a:extLst>
            <a:ext uri="{FF2B5EF4-FFF2-40B4-BE49-F238E27FC236}">
              <a16:creationId xmlns:a16="http://schemas.microsoft.com/office/drawing/2014/main" id="{4589F875-4726-4F91-073B-7B0198CDA004}"/>
            </a:ext>
          </a:extLst>
        </xdr:cNvPr>
        <xdr:cNvSpPr txBox="1"/>
      </xdr:nvSpPr>
      <xdr:spPr>
        <a:xfrm>
          <a:off x="7630886" y="1894115"/>
          <a:ext cx="2133600" cy="457200"/>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9403E52-9D2B-4CB8-9EC6-BA674BD911F2}" type="TxLink">
            <a:rPr lang="en-US" sz="2000" b="1" i="0" u="none" strike="noStrike">
              <a:solidFill>
                <a:schemeClr val="bg1"/>
              </a:solidFill>
              <a:latin typeface="Calibri"/>
              <a:ea typeface="Calibri"/>
              <a:cs typeface="Calibri"/>
            </a:rPr>
            <a:pPr/>
            <a:t>Westbridge Capital</a:t>
          </a:fld>
          <a:endParaRPr lang="en-IN" sz="2000" b="1">
            <a:solidFill>
              <a:schemeClr val="bg1"/>
            </a:solidFill>
          </a:endParaRPr>
        </a:p>
      </xdr:txBody>
    </xdr:sp>
    <xdr:clientData/>
  </xdr:twoCellAnchor>
  <xdr:twoCellAnchor>
    <xdr:from>
      <xdr:col>18</xdr:col>
      <xdr:colOff>457199</xdr:colOff>
      <xdr:row>15</xdr:row>
      <xdr:rowOff>152400</xdr:rowOff>
    </xdr:from>
    <xdr:to>
      <xdr:col>21</xdr:col>
      <xdr:colOff>522514</xdr:colOff>
      <xdr:row>18</xdr:row>
      <xdr:rowOff>163285</xdr:rowOff>
    </xdr:to>
    <xdr:sp macro="" textlink="AC18">
      <xdr:nvSpPr>
        <xdr:cNvPr id="13" name="TextBox 12">
          <a:extLst>
            <a:ext uri="{FF2B5EF4-FFF2-40B4-BE49-F238E27FC236}">
              <a16:creationId xmlns:a16="http://schemas.microsoft.com/office/drawing/2014/main" id="{EC63FBF1-1FCB-F50E-BB6A-02D3B0DCD45A}"/>
            </a:ext>
          </a:extLst>
        </xdr:cNvPr>
        <xdr:cNvSpPr txBox="1"/>
      </xdr:nvSpPr>
      <xdr:spPr>
        <a:xfrm>
          <a:off x="11429999" y="1817914"/>
          <a:ext cx="1894115" cy="566057"/>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D039580-046A-43D3-9166-480A024289C0}" type="TxLink">
            <a:rPr lang="en-US" sz="2400" b="1" i="0" u="none" strike="noStrike">
              <a:solidFill>
                <a:schemeClr val="bg1"/>
              </a:solidFill>
              <a:latin typeface="Calibri"/>
              <a:ea typeface="Calibri"/>
              <a:cs typeface="Calibri"/>
            </a:rPr>
            <a:pPr algn="ctr"/>
            <a:t>Bangalore</a:t>
          </a:fld>
          <a:endParaRPr lang="en-IN" sz="2400" b="1">
            <a:solidFill>
              <a:schemeClr val="bg1"/>
            </a:solidFill>
          </a:endParaRPr>
        </a:p>
      </xdr:txBody>
    </xdr:sp>
    <xdr:clientData/>
  </xdr:twoCellAnchor>
  <xdr:twoCellAnchor>
    <xdr:from>
      <xdr:col>3</xdr:col>
      <xdr:colOff>361950</xdr:colOff>
      <xdr:row>2</xdr:row>
      <xdr:rowOff>28575</xdr:rowOff>
    </xdr:from>
    <xdr:to>
      <xdr:col>23</xdr:col>
      <xdr:colOff>561975</xdr:colOff>
      <xdr:row>8</xdr:row>
      <xdr:rowOff>38100</xdr:rowOff>
    </xdr:to>
    <xdr:sp macro="" textlink="'Dynamic title'!D2">
      <xdr:nvSpPr>
        <xdr:cNvPr id="5" name="Rectangle 4">
          <a:extLst>
            <a:ext uri="{FF2B5EF4-FFF2-40B4-BE49-F238E27FC236}">
              <a16:creationId xmlns:a16="http://schemas.microsoft.com/office/drawing/2014/main" id="{159E4E41-D300-1CE4-2E61-4605CD3003F7}"/>
            </a:ext>
          </a:extLst>
        </xdr:cNvPr>
        <xdr:cNvSpPr/>
      </xdr:nvSpPr>
      <xdr:spPr>
        <a:xfrm>
          <a:off x="2190750" y="390525"/>
          <a:ext cx="12392025" cy="10953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C1B9C7A-6124-4B85-9D07-E7ADD72D0F82}" type="TxLink">
            <a:rPr lang="en-US" sz="6000" b="1" i="0" u="none" strike="noStrike">
              <a:solidFill>
                <a:schemeClr val="accent4">
                  <a:lumMod val="60000"/>
                  <a:lumOff val="40000"/>
                </a:schemeClr>
              </a:solidFill>
              <a:latin typeface="Calibri"/>
              <a:ea typeface="Calibri"/>
              <a:cs typeface="Calibri"/>
            </a:rPr>
            <a:pPr algn="ctr"/>
            <a:t>Indian Startup Funding Trends (2015)</a:t>
          </a:fld>
          <a:endParaRPr lang="en-IN" sz="34400" b="1">
            <a:solidFill>
              <a:schemeClr val="accent4">
                <a:lumMod val="60000"/>
                <a:lumOff val="40000"/>
              </a:schemeClr>
            </a:solidFill>
          </a:endParaRPr>
        </a:p>
      </xdr:txBody>
    </xdr:sp>
    <xdr:clientData/>
  </xdr:twoCellAnchor>
  <xdr:twoCellAnchor editAs="oneCell">
    <xdr:from>
      <xdr:col>0</xdr:col>
      <xdr:colOff>200025</xdr:colOff>
      <xdr:row>20</xdr:row>
      <xdr:rowOff>0</xdr:rowOff>
    </xdr:from>
    <xdr:to>
      <xdr:col>3</xdr:col>
      <xdr:colOff>200025</xdr:colOff>
      <xdr:row>30</xdr:row>
      <xdr:rowOff>142875</xdr:rowOff>
    </xdr:to>
    <mc:AlternateContent xmlns:mc="http://schemas.openxmlformats.org/markup-compatibility/2006" xmlns:a14="http://schemas.microsoft.com/office/drawing/2010/main">
      <mc:Choice Requires="a14">
        <xdr:graphicFrame macro="">
          <xdr:nvGraphicFramePr>
            <xdr:cNvPr id="14" name="Year 1">
              <a:extLst>
                <a:ext uri="{FF2B5EF4-FFF2-40B4-BE49-F238E27FC236}">
                  <a16:creationId xmlns:a16="http://schemas.microsoft.com/office/drawing/2014/main" id="{7EAABD6A-67B5-4C7F-A1C0-869FBDC38701}"/>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00025" y="3619500"/>
              <a:ext cx="1828800" cy="1952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350520</xdr:colOff>
      <xdr:row>773</xdr:row>
      <xdr:rowOff>133350</xdr:rowOff>
    </xdr:from>
    <xdr:to>
      <xdr:col>15</xdr:col>
      <xdr:colOff>0</xdr:colOff>
      <xdr:row>795</xdr:row>
      <xdr:rowOff>38100</xdr:rowOff>
    </xdr:to>
    <xdr:graphicFrame macro="">
      <xdr:nvGraphicFramePr>
        <xdr:cNvPr id="2" name="Chart 1">
          <a:extLst>
            <a:ext uri="{FF2B5EF4-FFF2-40B4-BE49-F238E27FC236}">
              <a16:creationId xmlns:a16="http://schemas.microsoft.com/office/drawing/2014/main" id="{5C82F80B-03A5-CF27-C3B7-7E7BA2778A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xdr:row>
      <xdr:rowOff>179070</xdr:rowOff>
    </xdr:from>
    <xdr:to>
      <xdr:col>12</xdr:col>
      <xdr:colOff>586740</xdr:colOff>
      <xdr:row>25</xdr:row>
      <xdr:rowOff>121920</xdr:rowOff>
    </xdr:to>
    <xdr:graphicFrame macro="">
      <xdr:nvGraphicFramePr>
        <xdr:cNvPr id="3" name="Chart 2">
          <a:extLst>
            <a:ext uri="{FF2B5EF4-FFF2-40B4-BE49-F238E27FC236}">
              <a16:creationId xmlns:a16="http://schemas.microsoft.com/office/drawing/2014/main" id="{257F012C-10C9-921B-5C55-8C287B8EFD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xdr:row>
      <xdr:rowOff>3810</xdr:rowOff>
    </xdr:from>
    <xdr:to>
      <xdr:col>14</xdr:col>
      <xdr:colOff>0</xdr:colOff>
      <xdr:row>20</xdr:row>
      <xdr:rowOff>175260</xdr:rowOff>
    </xdr:to>
    <xdr:graphicFrame macro="">
      <xdr:nvGraphicFramePr>
        <xdr:cNvPr id="2" name="Chart 1">
          <a:extLst>
            <a:ext uri="{FF2B5EF4-FFF2-40B4-BE49-F238E27FC236}">
              <a16:creationId xmlns:a16="http://schemas.microsoft.com/office/drawing/2014/main" id="{0B70BE10-5A39-F48C-DF65-198B3DBF49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shant Kumar Patel" refreshedDate="46003.593324074071" createdVersion="8" refreshedVersion="8" minRefreshableVersion="3" recordCount="3024" xr:uid="{765ECAFA-A8F0-43AB-A2CE-0AA976BED0F4}">
  <cacheSource type="worksheet">
    <worksheetSource ref="A1:J3025" sheet="startup_funding"/>
  </cacheSource>
  <cacheFields count="10">
    <cacheField name="Sr No" numFmtId="0">
      <sharedItems containsSemiMixedTypes="0" containsString="0" containsNumber="1" containsInteger="1" minValue="1" maxValue="3044"/>
    </cacheField>
    <cacheField name="Date dd/mm/yyyy" numFmtId="14">
      <sharedItems containsSemiMixedTypes="0" containsNonDate="0" containsDate="1" containsString="0" minDate="2015-01-02T00:00:00" maxDate="2020-01-14T00:00:00"/>
    </cacheField>
    <cacheField name="Startup Name" numFmtId="0">
      <sharedItems/>
    </cacheField>
    <cacheField name="Industry Vertical" numFmtId="0">
      <sharedItems count="800">
        <s v="E-Tech"/>
        <s v="Transportation"/>
        <s v="E-commerce"/>
        <s v="FinTech"/>
        <s v="Fashion and Apparel"/>
        <s v="Logistics"/>
        <s v="Hospitality"/>
        <s v="Technology"/>
        <s v="Aerospace"/>
        <s v="B2B-focused foodtech startup"/>
        <s v="Video"/>
        <s v="Gaming"/>
        <s v="Software"/>
        <s v="Health and wellness"/>
        <s v="Education"/>
        <s v="Food and Beverage"/>
        <s v="B2B Marketing"/>
        <s v="Video Games"/>
        <s v="SaaS"/>
        <s v="Last Mile Transportation"/>
        <s v="Healthcare"/>
        <s v="Customer Service"/>
        <s v="B2B"/>
        <s v="Consumer Goods"/>
        <s v="Advertising, Marketing"/>
        <s v="IoT"/>
        <s v="Information Technology"/>
        <s v="Consumer Technology"/>
        <s v="Accounting"/>
        <s v="Finance"/>
        <s v="Customer Service Platform"/>
        <s v="Automotive"/>
        <s v="EdTech"/>
        <s v="Services"/>
        <s v="Compliance"/>
        <s v="Transport"/>
        <s v="Artificial Intelligence"/>
        <s v="Tech"/>
        <s v="Health Care"/>
        <s v="Luxury Label"/>
        <s v="Waste Management Service"/>
        <s v="Deep-Tech"/>
        <s v="Energy"/>
        <s v="Digital Media"/>
        <s v="Automobile"/>
        <s v="Agtech"/>
        <s v="Social Media"/>
        <s v="AI"/>
        <s v="Ecommerce"/>
        <s v="Nanotechnology"/>
        <s v="Services Platform"/>
        <s v="Travel Tech"/>
        <s v="Online Education"/>
        <s v="Online Marketplace"/>
        <s v="SaaS, Ecommerce"/>
        <s v="NBFC"/>
        <s v="Food"/>
        <s v="Food Tech"/>
        <s v="Automation"/>
        <s v="Investment"/>
        <s v="Social Network"/>
        <s v="Financial Tech"/>
        <s v="Fashion"/>
        <s v="Real Estate"/>
        <s v="Logistics Tech"/>
        <s v="Consumer Internet"/>
        <s v="B2B Platform"/>
        <s v="Fin-Tech"/>
        <s v="Food-Tech"/>
        <s v="Ed-Tech"/>
        <s v="IT"/>
        <s v="Clean-tech"/>
        <s v="Fiinance"/>
        <s v="Food &amp; Beverages"/>
        <s v="Media"/>
        <s v="Food and Beverages"/>
        <s v="Publishing"/>
        <s v="Agriculture"/>
        <s v="Entertainment"/>
        <s v="Inspiration"/>
        <s v="Storytelling"/>
        <s v="Lifestyle"/>
        <s v="Food &amp; Beverage"/>
        <s v="eCommece"/>
        <s v="Consumer Portal"/>
        <s v="Others"/>
        <s v="FMCG"/>
        <s v="Reality"/>
        <s v="Auto"/>
        <s v="BFSI"/>
        <s v="Consumer Interne"/>
        <s v="Online Education Information platform"/>
        <s v="Brand Licensing Startup"/>
        <s v="Gourmet Food Discovery &amp; Delivery platform"/>
        <s v="Transportation &amp; Logistics Platform"/>
        <s v="Enterprise Marketing Automation platform"/>
        <s v="Health, Wellness &amp; Beauty Services App"/>
        <s v="Digital Healthcare"/>
        <s v="Last Minute Hotel Booking App"/>
        <s v="Womens Fashion Wear Portal"/>
        <s v="Product Learning platform"/>
        <s v="Online Food ordering &amp; Delivery platform"/>
        <s v="App based Bus Pooling Services"/>
        <s v="Social Learning Platform"/>
        <s v="Social Fitness platform"/>
        <s v="On Demand Mobile app developer"/>
        <s v="Car Maintenance &amp; Management mobile app"/>
        <s v="Online Wedding Marketplace"/>
        <s v="Splitting Bills Mobile App"/>
        <s v="IOT Energy Management Analytics platform"/>
        <s v="Custom Made furniture e-tailer"/>
        <s v="QSR Chain"/>
        <s v="eLearning platform"/>
        <s v="Smart Safety Wearable Devices"/>
        <s v="Cab Sharing service Mobile app"/>
        <s v="Cloud Enterprise Mobility Platform"/>
        <s v="Online Shopping Assistant Mobile app"/>
        <s v="Home Cooked Food Order &amp; Delivery platform"/>
        <s v="Online School for Analytics learning"/>
        <s v="Chat based personal Assistant App"/>
        <s v="Picture creation &amp; Social mobile app"/>
        <s v="Nonbanking finance company"/>
        <s v="eCommerce returns etailer"/>
        <s v="Online Freight Services Aggregator"/>
        <s v="Online Branded Furniture etailer"/>
        <s v="Digital Analytics Platform"/>
        <s v="Internet Network Infrastructure Services"/>
        <s v="Supply Chain &amp; Logistics Solutions"/>
        <s v="Holiday Resort Chain"/>
        <s v="Mobile Point of Sale solutions"/>
        <s v="Peer-to-Peer Money Transfer &amp; Recharge App"/>
        <s v="Test Automation SAAS platform"/>
        <s v="Citizens Engagement Platform"/>
        <s v="Indoor Navigation &amp; Analytics Solutions"/>
        <s v="Hyperlocal On-Demand Household Services platform"/>
        <s v="Online RTI application services"/>
        <s v="ECommerce Website Creation SAAS platform"/>
        <s v="Wedding Venues &amp; Vendors Marketplace"/>
        <s v="Interface development platform for Government officials"/>
        <s v="Modular Furnishings Marketplace"/>
        <s v="Private Jet Bookings Marketplace"/>
        <s v="Cab search Comparison &amp; Booking platform"/>
        <s v="Performance Optimization Platform for athletes"/>
        <s v="Event Venue Booking Platform"/>
        <s v="Digital Media Platform"/>
        <s v="visual search and discovery platform"/>
        <s v="Home services marketplace"/>
        <s v="End to End reverse logistics Solution platform"/>
        <s v="Virtual Health consultation app"/>
        <s v="Online Renting platform"/>
        <s v="Logistics Services Provider"/>
        <s v="Data Science &amp; UX design Learning platform"/>
        <s v="Online marketplace for Chef Meals"/>
        <s v="Electric Bike Manufacturers"/>
        <s v="ECommerce platform solutions"/>
        <s v="Online Media Publication"/>
        <s v="International Hiring Platform"/>
        <s v="Logistics Service Provider Marketplace"/>
        <s v="Hyperlocal\\xc2\\xa0 Grocery Delivery Service"/>
        <s v="Sports Education Platform"/>
        <s v="Bike, Appliances Renting marketplace"/>
        <s v="Online Marketplace for Industrial Goods"/>
        <s v="Reward points mobile app"/>
        <s v="Mobile accessories online store"/>
        <s v="Content Discovery &amp; reward points platform"/>
        <s v="Artificial Intelligence platform"/>
        <s v="Medical Consultation &amp; Doctor appointment booking platform"/>
        <s v="Mobile Fitness App"/>
        <s v="Digital Coupons, Deal &amp; Cashback aggregator app"/>
        <s v="Mobile Game development &amp; Design platform"/>
        <s v="B2B eCommerce Marketplace"/>
        <s v="Furniture and appliances rental platform"/>
        <s v="B2B Merchandize platform"/>
        <s v="Real Estate focused Tech platform"/>
        <s v="Photographer Online search &amp; booking platform"/>
        <s v="Grocery Delivery platform"/>
        <s v="Mobile Car Servicing appointment app"/>
        <s v="New Curation Mobile App"/>
        <s v="Mobile Wallet"/>
        <s v="Bus Aggregation and rental mobile app"/>
        <s v="hyperlocal online Services platform"/>
        <s v="WiFi \xe2\x80\x93 first Cloud communication platform"/>
        <s v="Alternate Mobile Monetization platform"/>
        <s v="Online Food Ordering Marketplace"/>
        <s v="Quick Service Restaurant &amp; Online Delivery"/>
        <s v="Online Loans Marketplace"/>
        <s v="Budget Hotels Aggregator"/>
        <s v="Efficient Energy Management platform"/>
        <s v="Digital Intelligent learning platform"/>
        <s v="Voice Call incentivization mobile app"/>
        <s v="Online Counselling and psychological support platform"/>
        <s v="Domestic Help Aggregation platform"/>
        <s v="Home Stay &amp; room rentals platform"/>
        <s v="Selfie Mobile App"/>
        <s v="Online Reputation Management Platform"/>
        <s v="Online Grocery platform"/>
        <s v="Online content platform for women"/>
        <s v="Online Vehicle Spare Parts etailer"/>
        <s v="Event Ticketing platform"/>
        <s v="affordable Personal Healthcare Products"/>
        <s v="Premium dining Lounges &amp; restaurants"/>
        <s v="Mobile Growth Hacking\\nPlatform"/>
        <s v="Skill Training Startup"/>
        <s v="Beauty and Wellness Marketplace"/>
        <s v="Marketplace App for Bangkok"/>
        <s v="On-demand Maids Service Provider"/>
        <s v="eCommerce Product Search Engine"/>
        <s v="Ready to cook packaged Foods"/>
        <s v="Product Customization Platform"/>
        <s v="Branded Food products online sales"/>
        <s v="Talent platform for Fashion professionals"/>
        <s v="Auto Insurance Online platform"/>
        <s v="Hyperlocal Logistics Service Provider"/>
        <s v="Cricket Management Mobile Game"/>
        <s v="On Demand Laundry Service platform"/>
        <s v="Ecommerce Discount &amp; Cashback coupons platform"/>
        <s v="Virtual Reality Headset creator"/>
        <s v="Home Improvement Service platform"/>
        <s v="mobile-only tasks marketplace"/>
        <s v="Women Ethnic Wear\\xc2\\xa0 Online Marketplace"/>
        <s v="Numerical Computing &amp; Data Science Platform"/>
        <s v="Designer fashion Jewellery Marketplace"/>
        <s v="Online Products Discovery Platform"/>
        <s v="Kids Tool kit for Innovation platform"/>
        <s v="Mobile Learning Solutions"/>
        <s v="Car Aggregator &amp; Retail Mobile App"/>
        <s v="conversational commerce mobile app"/>
        <s v="Viral Content web Platform"/>
        <s v="Express local delivery platform"/>
        <s v="On-Demand Local Logistics provider"/>
        <s v="Curated Freelancer Marketplace"/>
        <s v="Online Taxi Rental Platform"/>
        <s v="Mobile Services Marketplace"/>
        <s v="Smartwatch Maker"/>
        <s v="Online Gourmet Food Marketplace"/>
        <s v="Online Jewellery etailer"/>
        <s v="Sales &amp; Productivity Software"/>
        <s v="ecommerce related software product platform"/>
        <s v="Health-Tech platform"/>
        <s v="Nightlife Discovery Mobile App"/>
        <s v="Online Real Estate Marketplace"/>
        <s v="Home Healthcare Services platform,"/>
        <s v="Indian Ethnic Crafts Etailer"/>
        <s v="Social platform for traders and investors"/>
        <s v="Online Furniture, Home Appliances Rental Platform"/>
        <s v="Healthcare Services Discovery platform"/>
        <s v="Health and Beauty Services Marketplace"/>
        <s v="Automotive Services platform"/>
        <s v="Online and TV Shopping Marketplace"/>
        <s v="Big Data Analytics Platform"/>
        <s v="Mobile App based Loan disbursement platform"/>
        <s v="On Demand Laundry Services App"/>
        <s v="Education Content Provider"/>
        <s v="Content Management Software Solutions"/>
        <s v="Fitness Tracking Management Solutions"/>
        <s v="Hyper-local Grocery Delivery platform"/>
        <s v="Hyperlocal healthcare product Delivery Service provider"/>
        <s v="Online Lending Marketplace"/>
        <s v="On Demand Beauty Services Platform"/>
        <s v="Self Driven Rental Car Platform"/>
        <s v="Education Content etailer"/>
        <s v="Clud based Learning platform"/>
        <s v="Talent Exchange &amp; Talent Services Marketplace"/>
        <s v="Two-Wheeler Taxi Service"/>
        <s v="character merchandize sales platform"/>
        <s v="Mobile Application Developer"/>
        <s v="Ecommerce Delivery locker services"/>
        <s v="extra curricular activities marketplace app"/>
        <s v="Hyperlocal Online Home services provider"/>
        <s v="Easy Business Loans platform"/>
        <s v="Performance based Wholesale Marketplace"/>
        <s v="Professional Services Marketplace"/>
        <s v="Movie-on-demand platform"/>
        <s v="us ticketing and fleet management platform"/>
        <s v="Online Income Tax Filing platform"/>
        <s v="Product discovery &amp; recommendation platform"/>
        <s v="Mobile Payments App"/>
        <s v="Beauty &amp; Wellness Products e-tailer"/>
        <s v="Fashion jewelry and accessories e-tailer"/>
        <s v="Online Consumer Lending platform"/>
        <s v="Premium Apparel shopping portal"/>
        <s v="Exclusive Platform for Doctors &amp; Healthcare professionals"/>
        <s v="Job Board"/>
        <s v="Sports Management &amp; Physical Education Business"/>
        <s v="multi-sport program for preschoolers"/>
        <s v="QSR &amp; Online delivery portal"/>
        <s v="Online Homeopathy Clinic"/>
        <s v="E-Learning Service Provider"/>
        <s v="Organic Food etailer"/>
        <s v="Delivery &amp; Logistics Service provider"/>
        <s v="Product Discovery &amp; comparison App"/>
        <s v="Online Apparels Fashion brand"/>
        <s v="Home Cooked Food marketplace &amp; Delivery"/>
        <s v="Gesture based Mobile Development"/>
        <s v="Hotel Mobile CRM Software platform"/>
        <s v="Rental Accommodation Search platform"/>
        <s v="Logistics Tech Platform"/>
        <s v="Developer Portfolio Showcase platform"/>
        <s v="Doctors Network Mobile App"/>
        <s v="End-to-End Lending platform"/>
        <s v="on-demand healthcare marketplace"/>
        <s v="360-degree view creating platform"/>
        <s v="Advertising &amp; Marketing Community Networking platform"/>
        <s v="Food Ordering &amp; Delivery App"/>
        <s v="Ride Sharing platform"/>
        <s v="Online P2P lending marketplace"/>
        <s v="B2B marketplace for industrial goods"/>
        <s v="Cloud Based Collaboration platform"/>
        <s v="global community for travellers"/>
        <s v="Prepaid Bill manager App"/>
        <s v="Mobile Only Shopping Assistant"/>
        <s v="Mobile Messaging Assistant App"/>
        <s v="Personalized Wish List creator app"/>
        <s v="Music Streaming mobile app"/>
        <s v="Raw Meat &amp; Ready to eat food etailer"/>
        <s v="Gym Discovery platform"/>
        <s v="Online Purchase rewards app"/>
        <s v="Home rental platform"/>
        <s v="Crowdsourced Delivery platform"/>
        <s v="Real Estate Insights platform"/>
        <s v="Structural &amp; Civil Engg Service Automation"/>
        <s v="Startup Funding Marketplace"/>
        <s v="Payments Solution platform"/>
        <s v="Travel Destination Discovery platform"/>
        <s v="Order Fulfillment SAAS platform"/>
        <s v="Last Mile Delivery Service"/>
        <s v="Healthcare IT Solutions &amp; services"/>
        <s v="Gourmet Meals Delivery"/>
        <s v="Healthy Meals Food delivery platform"/>
        <s v="Real Estate Mobile CRM"/>
        <s v="Micro-Brewery"/>
        <s v="Home Made Food Marketplace"/>
        <s v="residential rental management platform"/>
        <s v="Personalized Stock Intelligence Platform"/>
        <s v="Personal Diagnostic Mobile App"/>
        <s v="Online food ordering &amp; Delivery service"/>
        <s v="Hotel Aggregator &amp; booking platform"/>
        <s v="Online Logistics Platform"/>
        <s v="Online Student &amp; Campus Social Networking platform"/>
        <s v="Professionals &amp; Project Search Marketplace"/>
        <s v="Online Pharmacy"/>
        <s v="Online Payment Gateway"/>
        <s v="Psychometric Test Online Software"/>
        <s v="Location based Nightlife recommendation\\xc2\\xa0 Platform"/>
        <s v="Professional Health Services Platform"/>
        <s v="Hyperlocal Logistics Service"/>
        <s v="Online user engagement platform"/>
        <s v="Asset Financing platform"/>
        <s v="Virtual Reality activity based learning platform"/>
        <s v="Online Grocery Store"/>
        <s v="Investment management platform"/>
        <s v="Industrial Toons Marketplace"/>
        <s v="Public Commute helper App"/>
        <s v="Artificial Intelligence Ecommerce Chatbot"/>
        <s v="Truck Aggregator &amp; Logistics service"/>
        <s v="Ridesharing Mobile app"/>
        <s v="Food Discovery &amp; Delivery Mobile app"/>
        <s v="Competitive exam learning platform"/>
        <s v="Document Digitization platform"/>
        <s v="proximity marketing &amp; Mobile Advertising platform"/>
        <s v="Autorickshaw Aggregator &amp; Booking platform"/>
        <s v="FinTech Startup Incubation platform"/>
        <s v="Payment Services platform"/>
        <s v="Personalized Styling platform"/>
        <s v="Luxury goods\\xc2\\xa0 Shopping Platform"/>
        <s v="Food Delivery Platform"/>
        <s v="Online Lingerie Marketplace"/>
        <s v="Cloud software solutions"/>
        <s v="Job Search Platform"/>
        <s v="Doctor consultancy Mobile App"/>
        <s v="Small Business Financing (NBFC)"/>
        <s v="Beauty &amp; Wellness Services Marketplace"/>
        <s v="Online Movie Review Platform"/>
        <s v="ECommerce Brands\\xe2\\x80\\x99 Full Service Agency"/>
        <s v="Cloud-based Hotel Booking Platform"/>
        <s v="Community Driven News/Views Platform"/>
        <s v="Study Material Marketplace"/>
        <s v="Restaurant Ratings &amp; Reviews platform"/>
        <s v="Dairy Based Product Manufacturer"/>
        <s v="Government Test Preparation platform"/>
        <s v="Smart Report Cards for Schools"/>
        <s v="Teacher empowerment platform"/>
        <s v="Multilingual Test Preparation Platform"/>
        <s v="Industrial Tools Marketplace"/>
        <s v="Non Profit Organization to alleviate poverty"/>
        <s v="Gym &amp; Fitness Studios Subscription platform"/>
        <s v="pre-used luxury item Marketplace"/>
        <s v="pre-used apparel shopping mobile app"/>
        <s v="Home Design &amp; D\\xc3\\xa9cor platform"/>
        <s v="Used Vehicles Marketplace"/>
        <s v="Online Bus &amp; Cab ticketing platform"/>
        <s v="Mobile App testing platform"/>
        <s v="Hyperlocal Delivery Services"/>
        <s v="Early Cancer Detection Solutions"/>
        <s v="Cab rental Mobile app"/>
        <s v="Online Insurance Distribution Platform"/>
        <s v="Mobile Marketing Automation Platform"/>
        <s v="Prepaid Mobile Bill Manager App"/>
        <s v="Chain of Tea Caf\\xc3\\xa9\\xe2\\x80\\x99s"/>
        <s v="Branded Budget Hotel Marketplace"/>
        <s v="Home Fitting &amp; Fixtures Marketplace"/>
        <s v="Food Subscription platform"/>
        <s v="Wedding Planning Platform"/>
        <s v="B2B Mobile Auction Marketplace"/>
        <s v="ECommerce Data Analytics Platform"/>
        <s v="Designer Merchandize Marketplace"/>
        <s v="Private label Fashion eTailer"/>
        <s v="Online Food ordering &amp; delivery"/>
        <s v="Real Estate Broker Platform App"/>
        <s v="Online Health &amp; Wellness platform"/>
        <s v="Internet of Things platform"/>
        <s v="Diagnostic Labs aggregator platform"/>
        <s v="Hyperlocal Delivery Platform"/>
        <s v="Home Medical Care Services"/>
        <s v="Real-Time stock data platform"/>
        <s v="Food discovery &amp; table booking app"/>
        <s v="coupons and cashback aggregator app"/>
        <s v="Financial Products lead generation platform"/>
        <s v="Sustainable Agri-inputs Firm"/>
        <s v="Financial Services Portal"/>
        <s v="Pre-owned games Marketplace"/>
        <s v="Content-based Subscription eCommerce platform"/>
        <s v="virtual reality, 3d simulation and stereoscopic products"/>
        <s v="Online Interior Designing platform"/>
        <s v="End-to-end Logistics platform"/>
        <s v="Private Label Apparel sales"/>
        <s v="Healthcare Consulting platform"/>
        <s v="Stock Market Portal"/>
        <s v="Cross-device retargeting platform"/>
        <s v="Digital &amp; Physical Publishing platform"/>
        <s v="Data Driven Publishing platform"/>
        <s v="Employee OnBoarding &amp; Orientation platform"/>
        <s v="Solar Power Solutions company"/>
        <s v="Online Meat Ordering platform"/>
        <s v="online meal-booking platform for train travelers"/>
        <s v="Cab Booking app platform"/>
        <s v="E-Commerce &amp; M-Commerce platform"/>
        <s v="Mobile Advertising platform"/>
        <s v="Hyperlocal Grocery Delivery"/>
        <s v="Ecommerce Product recommendation platform"/>
        <s v="Activity Based Social Network"/>
        <s v="Fashion Discovery platform"/>
        <s v="Consumer lending marketplace"/>
        <s v="Big Data Management Platform"/>
        <s v="Budget Accommodation Platform"/>
        <s v="Local Mobile OS"/>
        <s v="Digital Signal processing platform"/>
        <s v="Ecommerce Marketplace"/>
        <s v="Restaurant Discount app"/>
        <s v="Tech-enabled learning"/>
        <s v="ECommerce Logistics provider"/>
        <s v="on-demand home beauty and wellness portal"/>
        <s v="Self Driven Car rental"/>
        <s v="Budget Hotel accommodation brand"/>
        <s v="Energy &amp; Environment Online Marketplace"/>
        <s v="User Engagment &amp; Analytics platform"/>
        <s v="On-Demand Delivery Logistics"/>
        <s v="fund raising platform for startups"/>
        <s v="Online budget hotel chain"/>
        <s v="Hyperlocal Handyman services"/>
        <s v="hotel booking app"/>
        <s v="Rental Accomodation finder"/>
        <s v="Tech Platform for property brokers"/>
        <s v="Luxury Apparel rental"/>
        <s v="App security\\xc2\\xa0 testing platform"/>
        <s v="Doctor Appointment booking app"/>
        <s v="anonymous bulletin board app"/>
        <s v="Travel community platform"/>
        <s v="Crowd funding platform"/>
        <s v="Mobile based PoS solution"/>
        <s v="Car &amp; Bike ecommerce platform"/>
        <s v="Fast food Chain Franchisee"/>
        <s v="Loyalty Programs &amp; Reward Points"/>
        <s v="Energy saving solutions provider"/>
        <s v="Self-Storage Spaces"/>
        <s v="Grocery retail Mobile app"/>
        <s v="Taxi Rental platform"/>
        <s v="Machine Learning Platform"/>
        <s v="mobile social network"/>
        <s v="Hyper-Local Ecommerce"/>
        <s v="Online printing marketplace"/>
        <s v="mobile payment software platform"/>
        <s v="Automated Storage &amp; Warehousing Solution"/>
        <s v="Home Design &amp; D\\xc3\\xa9cor solutions"/>
        <s v="Quick Service Restaurant Chain"/>
        <s v="Subscription based Online Grocery platform"/>
        <s v="engineering services company"/>
        <s v="Business and IT consulting"/>
        <s v="Credit Card Fraud protection solutions"/>
        <s v="Online &amp; mobile Grocery store"/>
        <s v="Career Community for Women"/>
        <s v="Mutual Fund Investing platform"/>
        <s v="Ecommerce Marketing Software Platform"/>
        <s v="Financial Inclusion platform"/>
        <s v="Digital Marketing automation solution"/>
        <s v="Mobile Commerce for Farmers"/>
        <s v="Picture based Social App"/>
        <s v="Logistics service platform"/>
        <s v="On-Demand Beauty Services"/>
        <s v="Exam Preparation Platform"/>
        <s v="Startup Focused Online Publisher"/>
        <s v="Waste Management Solutions"/>
        <s v="App based Fitness coaching"/>
        <s v="On demand cleaning &amp; fixing services"/>
        <s v="Beauty &amp; Lifestyle platform"/>
        <s v="on-demand delivery service"/>
        <s v="Data Analytics Platform"/>
        <s v="Deep Learning Cloud Algorithms"/>
        <s v="Location based engagement &amp; rewards platform"/>
        <s v="Online Identity Verification Services platform"/>
        <s v="Corporate Wellness App"/>
        <s v="Fashion Search &amp; Review Platform"/>
        <s v="Hyperlocal Maintenance, Repair &amp; Cleaning services"/>
        <s v="pre-owned Luxury online apparel seller"/>
        <s v="Online Furniture Marketplace"/>
        <s v="Online Diagnostic Tests Marketplace"/>
        <s v="Online marketplace for Photographers"/>
        <s v="Visual Blogging platform"/>
        <s v="Food Customer analytics platform"/>
        <s v="Professional Service Appointment booking service"/>
        <s v="Scientific Horoscope Online Assistance platform"/>
        <s v="Tech enabled AC bus service"/>
        <s v="On-Demand App based Professional service provider"/>
        <s v="Restaurant Reservation Platform"/>
        <s v="Cross-channel CRM platform"/>
        <s v="Professional Custom creators Marketplace"/>
        <s v="on-Demand Washing &amp; Dry-Cleaning"/>
        <s v="On-Demand Beauty Service"/>
        <s v="solar products and services marketplace"/>
        <s v="Online Food Community Platform"/>
        <s v="Private Cloud Networks SAAS platform"/>
        <s v="Education Marketplace"/>
        <s v="Cloud Based Hotel Sales Platform"/>
        <s v="online recipe sharing platform"/>
        <s v="Beauty &amp; Lifestyle Mobile Marketplace"/>
        <s v="QSR Restaurant Chain"/>
        <s v="Digital Media publishing platform"/>
        <s v="Online Coffee Delivery platform"/>
        <s v="Language Localization Cloud platform"/>
        <s v="Big Data &amp; predictive Analysis Platform"/>
        <s v="Business IT Intelligence Services"/>
        <s v="CRM / Analytics platform"/>
        <s v="Ed-Tech Platform"/>
        <s v="IT infrastructure &amp; Data Center services"/>
        <s v="Online Financial Services"/>
        <s v="Used Car Marketplace"/>
        <s v="Language Learning App"/>
        <s v="Mobile Fitness Marketplace"/>
        <s v="Custom Merchandize platform"/>
        <s v="P2P Pre-owned goods marketplace"/>
        <s v="Custom Furniture Marketplace"/>
        <s v="Online Tailoring Services"/>
        <s v="Rail Ticket Confirmation predictor"/>
        <s v="Ethnic Beverages manufacturer"/>
        <s v="Hyperlocal Goods marketplace"/>
        <s v="Budget Accommodation aggregator"/>
        <s v="Real Estate Rating &amp; Analysis"/>
        <s v="Food Discovery App"/>
        <s v="Music Streaming App"/>
        <s v="Big Data &amp; Analytics platform"/>
        <s v="Coupon Aggregator Platform"/>
        <s v="Electric Scooter manufacturer"/>
        <s v="Online Food-Tech Platform"/>
        <s v="Celebrity Fashion Brand"/>
        <s v="Online Finance lending platform"/>
        <s v="Healthcare Mobile App"/>
        <s v="Self-driven vehicle rental"/>
        <s v="\\xc2\\xa0News Aggregator mobile app"/>
        <s v="\\xc2\\xa0Online Jewellery Store"/>
        <s v="\\xc2\\xa0Fashion Info Aggregator App"/>
        <s v="\\xc2\\xa0Online Study Notes Marketplace"/>
        <s v="\\xc2\\xa0Pre-School Chain"/>
        <s v="\\xc2\\xa0Premium Loyalty Rewards Point Management"/>
        <s v="\\xc2\\xa0Contact Center Software Platform"/>
        <s v="\\xc2\\xa0Casual Dining restaurant Chain"/>
        <s v="\\xc2\\xa0Online Grocery Delivery"/>
        <s v="Online comparison engine"/>
        <s v="Physical Storage warehouses"/>
        <s v="Tech Recruitment platform"/>
        <s v="Bike Rental Platform"/>
        <s v="Tech enabled logistics platform"/>
        <s v="Budget Hotel Accommodation"/>
        <s v="Restaurant customer engagement platform"/>
        <s v="Live video streaming app"/>
        <s v="Hyper local logistics platform"/>
        <s v="F&amp;B sector Mobile Payment platform"/>
        <s v="Industrial Supplies B2B ecommerce"/>
        <s v="Payment Solutions platform"/>
        <s v="Online Hiring Platform"/>
        <s v="Organic Food ecommerce"/>
        <s v="Fine Dining Restaurant Chain"/>
        <s v="Luxury Rental Homes"/>
        <s v="Online Grocers"/>
        <s v="Casual Dating App"/>
        <s v="Clinical Genomics Provider"/>
        <s v="Travel information portal"/>
        <s v="Fitness Marketplace"/>
        <s v="Online &amp; Mobile classified listings"/>
        <s v="Private Jet/ Helicopter Marketplace"/>
        <s v="Real Estate Broker network App"/>
        <s v="Ethnic/ Traditional Fashion Store"/>
        <s v="Used Bikes Marketplace"/>
        <s v="Spa &amp; Salon Management Software"/>
        <s v="B2B logistics delivery platform"/>
        <s v="Logistics Automation Platform"/>
        <s v="Online home d\\xc3\\xa9cor marketplace"/>
        <s v="Hyperlocal food &amp; grocery store"/>
        <s v="Medical Tech Instruments"/>
        <s v="Hyperlocal Deals Marketplace"/>
        <s v="Innovative Water Solutions"/>
        <s v="Online Jewelry Store"/>
        <s v="Business intelligence &amp; Analytics"/>
        <s v="Used Vehicle Marketplace"/>
        <s v="Educational Board Games"/>
        <s v="Chinese food delivery"/>
        <s v="On-Demand Laundry &amp; Dry cleaning App"/>
        <s v="On-Demand Car services App"/>
        <s v="Hyperlocal Grocery App"/>
        <s v="Online Curated Holiday package bookings"/>
        <s v="Hasbro Toy Manufacturer"/>
        <s v="Beauty and Wellness Platform"/>
        <s v="Healthy Food Manufacturer"/>
        <s v="Online Learning Platform"/>
        <s v="Healthy Food Online Community"/>
        <s v="Used two-wheeler Marketplace"/>
        <s v="Online Fashion Video Portal"/>
        <s v="Probiotic Technology Products Manufacturer"/>
        <s v="Architectural Design &amp; Consulting"/>
        <s v="Big Data &amp; Analytics Services"/>
        <s v="Preventive Healthcare Services"/>
        <s v="Tech-enabled Rural Healthcare Services"/>
        <s v="Engineering Innovations"/>
        <s v="Real Estate Intelligence Platform"/>
        <s v="Online Car Rental Affiliates"/>
        <s v="Data Center Software platform"/>
        <s v="Online City &amp; Lifestyle Guide"/>
        <s v="P2P Payments platform"/>
        <s v="Bespoke Merchandize Marketplace"/>
        <s v="Women Lifestyle Marketplace"/>
        <s v="Logistics Solution Provider"/>
        <s v="Video Intelligence Platform"/>
        <s v="Hyperlocal Shopping App"/>
        <s v="eCommerce platform"/>
        <s v="Renewable energy solutions"/>
        <s v="Healthcare\\nService provider"/>
        <s v="Auto Rickshaw Based Services"/>
        <s v="Artist / Designer Marketplace"/>
        <s v="Off-grid Solar Power"/>
        <s v="Private Label lingerie Ecommerce"/>
        <s v="Online Food Ordering"/>
        <s v="Mobile Commerce Platform"/>
        <s v="Online Printing Services"/>
        <s v="Digital Marketing Services"/>
        <s v="Travel Guide Mobile App"/>
        <s v="Fashion Ecommerce store"/>
        <s v="Mobile Compression Software"/>
        <s v="Peer to Peer Lending platform"/>
        <s v="Global Healthcare products"/>
        <s v="Home Furnishing Solutions"/>
        <s v="Skill Training &amp; Placement Platform"/>
        <s v="Intra-City Logistics service"/>
        <s v="online tiffin service aggregator"/>
        <s v="Electronic Goods recycling service"/>
        <s v="Online Coupon &amp; comparison platform"/>
        <s v="Parents &amp; Kids Online platform"/>
        <s v="Dental Clinic chain"/>
        <s v="On-Demand Logistics Service"/>
        <s v="3D Printer Manufacturer"/>
        <s v="IT / Customer Engagement Consulting"/>
        <s v="Health &amp; Fitness App"/>
        <s v="Online Education Marketplace"/>
        <s v="Financial Services Platform"/>
        <s v="Social Network for Artists"/>
        <s v="Startup funding platform"/>
        <s v="Data Driven recruitment recommendation"/>
        <s v="Travel Search Engine"/>
        <s v="Brain Games Platform"/>
        <s v="Video Advertisement Platform"/>
        <s v="Algorithmic Match Making Platform"/>
        <s v="Mobile Chat based concierge service"/>
        <s v="Online Budget Hotel Booking Service"/>
        <s v="Science Learning App"/>
        <s v="Online Education Platform"/>
        <s v="App Analytics platform"/>
        <s v="Micro Finance Platform"/>
        <s v="Freight logistics platform"/>
        <s v="Credit Management Services"/>
        <s v="Hyperlocal services marketplace"/>
        <s v="Beauty services Mobile Marketplace"/>
        <s v="Marketing / Advertising Automation platform"/>
        <s v="Online Lingerie platform"/>
        <s v="Railways Information Mobile app"/>
        <s v="Flat rental Mobile App"/>
        <s v="Wealth Management Platform"/>
        <s v="Online Food Delivery"/>
        <s v="Fund Raising Platform"/>
        <s v="Workforce Management Software"/>
        <s v="Online Art Marketplace"/>
        <s v="Affordable Education"/>
        <s v="Career Development"/>
        <s v="Real Estate Advisory"/>
        <s v="Banking Analytics Platform"/>
        <s v="Customer Engagement Platform"/>
        <s v="Ecommerce Logistics"/>
        <s v="Speech Recognition Solutions"/>
        <s v="Online Product Comparison"/>
        <s v="Online Security Platform"/>
        <s v="Online Medical Diagnostic"/>
        <s v="Cloud Data Integration Platform"/>
        <s v="Mobile Laundry Cleaning Service"/>
        <s v="Service-On-Demand Mobile App"/>
        <s v="Intelligent Data Analytics"/>
        <s v="Online Office Rental"/>
        <s v="Lifestyle Ecommerce Portal"/>
        <s v="Online Fashion Aggregator"/>
        <s v="Online Job skills Showcase"/>
        <s v="Online News Media"/>
        <s v="Enterprise Communication Platform"/>
        <s v="Offline Tea Chain"/>
        <s v="Business Messaging App"/>
        <s v="Health Mobile App"/>
        <s v="Online Ed-Tech Platform"/>
        <s v="Hyperlocal Mobile Marketplace"/>
        <s v="Trucking Logistic Operations"/>
        <s v="B2C Messaging App"/>
        <s v="Rooftop Solar Plants"/>
        <s v="Online Car Portal"/>
        <s v="Online Table Reservation"/>
        <s v="Parents focused Web Content"/>
        <s v="Payments Solution Provider"/>
        <s v="On-demand Service marketplace"/>
        <s v="On-Demand Business messaging"/>
        <s v="Online Home D\\xc3\\xa9cor"/>
        <s v="API Workflow platform"/>
        <s v="Affordable Hotel Booking Online"/>
        <s v="Logistics Intelligence"/>
        <s v="Last Mile Logistics"/>
        <s v="Self-driven Car rental"/>
        <s v="Weight Management Service"/>
        <s v="Web Content Publishing"/>
        <s v="Video Streaming"/>
        <s v="Price Comparison"/>
        <s v="Online Classifieds"/>
        <s v="Travel Entertainment"/>
        <s v="Digital / Mobile Wallet"/>
        <s v="Cab Aggregator"/>
        <s v="Device Repair Svcs"/>
        <s v="Premium Beverages"/>
        <s v="Online Furnishing\\neCommerce"/>
        <s v="Interactive\\xc2\\xa0 How-To Guides"/>
        <s v="Mobile Health Tech"/>
        <s v="Restaurant Reviews"/>
        <s v="Online Grocer"/>
        <s v="Online Hotel Booking"/>
        <s v="Online Kitchen Furniture"/>
        <s v="Hyper-local Online Services"/>
        <s v="Hyper-Local Online/Mobile Grocery"/>
        <s v="Online Policy Aggregator"/>
        <s v="Hyperlocal Mobile Services Marketplace"/>
        <s v="OnDemand\\nMobile Handyman Services"/>
        <s v="Mobile App Development"/>
        <s v="On-Demand Handyman Services"/>
        <s v="Beauty &amp; Wellness Mobile App"/>
        <s v="Material Collection &amp; Recycling"/>
        <s v="Online Pharmacy &amp; Drug DB"/>
        <s v="Online / Mobile Customer Support"/>
        <s v="Online Classifieds &amp; Listings"/>
        <s v="Fashion ECommerce"/>
        <s v="Private Coaching Centers"/>
        <s v="Online Certification Courses"/>
        <s v="Ethnic Product eCommerce"/>
        <s v="Last Minute Travel Deals mobile marketplace"/>
        <s v="usiness expense management"/>
        <s v="Auto Rickshaw based Logistics"/>
        <s v="Restaurant reservation app"/>
        <s v="Spam Call block App"/>
        <s v="Online Insurance Aggregator"/>
        <s v="Restaurant Management Platform"/>
        <s v="Food Logistics &amp; Delivery"/>
        <s v="Interactive Educational Games"/>
        <s v="Clean Tech"/>
        <s v="Grey collar Job Board"/>
        <s v="Online Furniture ecommerce"/>
        <s v="Robotic Program learning"/>
        <s v="Tele-Shopping / eCommerce"/>
        <s v="Used Gadgets Buy / Refurbishing"/>
        <s v="Cloud Enterprise Software"/>
        <s v="Startup Analytics platform"/>
        <s v="Mobile Food Ordering app"/>
        <s v="Financial Markets Software"/>
        <s v="Hiring Analytics platform"/>
        <s v="Online Travel Marketplace"/>
        <s v="nan"/>
        <s v="Retail" u="1"/>
        <s v="Location Based App" u="1"/>
        <s v="Hyperlocal Electronics repair Service" u="1"/>
        <s v="\\xc2\\xa0Warranty Programs Service Administration" u="1"/>
        <s v="Mobile Point of Sale payment solution" u="1"/>
        <s v="SaaS product intelligence platform" u="1"/>
        <s v="Online Travel Planning" u="1"/>
      </sharedItems>
    </cacheField>
    <cacheField name="SubVertical" numFmtId="0">
      <sharedItems/>
    </cacheField>
    <cacheField name="City  Location" numFmtId="0">
      <sharedItems/>
    </cacheField>
    <cacheField name="Investors Name" numFmtId="0">
      <sharedItems containsBlank="1" count="2387">
        <s v="Tiger Global Management"/>
        <s v="Susquehanna Growth Equity"/>
        <s v="Sequoia Capital India"/>
        <s v="Vinod Khatumal"/>
        <s v="Sprout Venture Partners"/>
        <s v="Chiratae Ventures"/>
        <s v="Ant Financial"/>
        <s v="Sathguru Catalyzer Advisors"/>
        <s v="Ping An Global Voyager Fund"/>
        <s v="Mumbai Angels, Ravikanth Reddy"/>
        <s v="SAIF Partners, Spring Canter Investment Ltd."/>
        <s v="Paytm, NPTK, Sabre Partners and Neoplux"/>
        <s v="Vertex Growth Fund"/>
        <s v="Ruizheng Investment"/>
        <s v="Manipal Education and Medical Group (MEMG)"/>
        <s v="SoftBank Vision Fund"/>
        <s v="Sequoia, CapitalG, Accel"/>
        <s v="Sauce.vc, Rainforest Ventures"/>
        <s v="Prime Venture Partners, LetsVenture, PS1 Venture and GlobalLogic co-founder Rajul Garg"/>
        <s v="RB Investments"/>
        <s v="DG Daiwa Ventures, DG Incubation"/>
        <s v="Trifecta Capital Advisors"/>
        <s v="FinTech"/>
        <s v="Dream Incubator"/>
        <s v="Altimeter Capital, Sutter Hill Ventures"/>
        <s v="Startup Buddy"/>
        <s v="Amour Infrastructure"/>
        <s v="Ackermans &amp; van Haaren, HealthQuad, Rebright Partners, Toppan Printing"/>
        <s v="Matrix Partners, Stellaris Venture Partners, Kalaari Capital"/>
        <s v="Vijay Shekhar Sharma"/>
        <s v="Lightbox"/>
        <s v="Altimeter Capital, DST Global"/>
        <s v="Ayushmann Khurana"/>
        <s v="Matrix Partners India, Sequoia India"/>
        <s v="SAIF Partners"/>
        <s v="TIW Private Equity"/>
        <s v="Exfinity Venture Partners"/>
        <s v="Breakthrough Energy Ventures"/>
        <s v="Endiya Partners"/>
        <s v="A91 Partners"/>
        <s v="Bennett Coleman and Company Ltd (BCCL)"/>
        <s v="India Quotient, Axilor Ventures"/>
        <s v="SC GG India Mobility Holdings LLC"/>
        <s v="Sequoia India"/>
        <s v="Azim Premji, Binny Bansal"/>
        <s v="Pine Labs Pte Ltd"/>
        <s v="Naspers"/>
        <s v="MS Dhoni"/>
        <s v="March Capital Partners"/>
        <s v="XL Innovate"/>
        <s v="Rashmi Daga (founder, FreshMenu), Raveen Sastry (co-founder, Myntra) and Mitesh Shah (finance chief, BookMyShow)"/>
        <s v="RPS Ventures"/>
        <s v="One97 Communications Ltd."/>
        <s v="Growth DNA"/>
        <s v="Vir Sanghvi"/>
        <s v="Westbridge Capital"/>
        <s v="Lok Capital, IIFL Wealth"/>
        <s v="WaterBridge Ventures"/>
        <s v="Kapil Dev"/>
        <s v="DIG Investment Ab, Deshe Holdings, Samih Toukan and Hussam Khoury"/>
        <s v="Artha Venture"/>
        <s v="Qatar Investment Authority"/>
        <s v="Composite Capital Management, Sequoia Capital India, Tiger Global Management"/>
        <s v="Undisclosed"/>
        <s v="Ventureast"/>
        <s v="Blume Ventures"/>
        <s v="Binny Bansal"/>
        <s v="Multiple Angel Investors"/>
        <s v="General Atlantic"/>
        <s v="Anicut Capital"/>
        <s v="Matrix Partners"/>
        <s v="Insight Partners"/>
        <s v="Triton Investment Advisors, Pidilite Industries director Ajay Parekh"/>
        <s v="Blume Ventures and RTP Global"/>
        <s v="IAN Fund"/>
        <s v="Qiming Venture Partners"/>
        <s v="Nexus Venture Partners"/>
        <s v="Alteria Capital"/>
        <s v="Mumbai Angels"/>
        <s v="Tata Sons"/>
        <s v="C4D Partners"/>
        <s v="Indian Angel Network and other angel investors, Innov8 founder Ritesh Malik, Josh Talks founders Supriya Paul and Shobha Banga, and former Hero Corporate president Rohit Chanana"/>
        <s v="Goldman Sachs Investment Partners and Silicon Valley-based Accel, Wellington, Sequoia Capital, B Capital, LightStreet, Sands Capital and International Finance Corporation,"/>
        <s v="Sachin Bansal"/>
        <s v="Equanimity Ventures"/>
        <s v="Korea Investment Partners, Vertex Ventures"/>
        <s v="Sixth Sense Ventures"/>
        <s v="Eight Roads"/>
        <s v="Prasid Uno Family Trust"/>
        <s v="Unilever, Beehive Capital Advisor, ABCOM Investments, Parekh Marine Transport,"/>
        <s v="Orchid India, Hornbill Orchid India Fund, Chiratae Ventures (formerly IDG Ventures), 3one4 Capital, Lasmer NV"/>
        <s v="Unnamed angel investors"/>
        <s v="Lightspeed India Partners"/>
        <s v="Milestone"/>
        <s v="Supera Pte Ltd"/>
        <s v="Kalyan Krishnamurthy"/>
        <s v="Sequoia India, Tiger Global Management, Accel Partners"/>
        <s v="BAC Acquisitions, Unifi AIF, BRD Securities, Northern R Capital"/>
        <s v="New Atlantic Ventures"/>
        <s v="021 Capita, Binny Bansal"/>
        <s v="India Quotient and LetsVenture\\xe2\\x80\\x99s Angel Fund"/>
        <s v="Sequoia Capital and Temasek Holdings, EDBI, Burda Principal Investments, and Sofina"/>
        <s v="LetsVenture, PitchRight Venture, 91SpringBoard, AL Nour International Holdings and Mark V Investments"/>
        <s v="DiDi Chuxing"/>
        <s v="Sequoia India, Hillhouse Capital, Alphabet\\xe2\\x80\\x99s growth investment arm Capital G and Axis Bank"/>
        <s v="Iron Pillar, Perceptive Advisors, Romulus Capital and Kalaari Capital"/>
        <s v="MASSIF, a Dutch government fund"/>
        <s v="Stellaris Venture Partners"/>
        <s v="Steadview Capital and Vy Capital."/>
        <s v="Individual Investors"/>
        <s v="Omphalos Ventures India LLP"/>
        <s v="Info Edge, AET Fund, Akatsuki and Incubate Fund from Japan and Better Capital AngelList syndicate."/>
        <s v="Venture Highway, GREE Ventures, Space Matrix, Individual Investors"/>
        <s v="Lead Angels Network"/>
        <s v="Norwest Venture Partners, CDC Group, the UK\\xe2\\x80\\x99s Development Finance Institution and P Surendra Pai"/>
        <s v="Shunwei Capital, DST Partners and RPS Ventures"/>
        <s v="RB Investments, Singapore"/>
        <s v="Tiger Global"/>
        <s v="Mayfield Fund"/>
        <s v="Stevens Creek Ventures"/>
        <s v="Venture Catalysts"/>
        <s v="Sistema Asia Fund, VC Samsung NEXT, Chiratae Ventures, Inventus Capital, Blume Ventures and Innoven Capital."/>
        <s v="Teachers Insurance and Annuity Association (TIAA)"/>
        <s v="Stellaris Venture Partners and Kalaari Capital, Rajan Anandan from Google, Dilip Khandwelwal from SAP Labs India, and Amrish Rau from PayU India"/>
        <s v="Lakestar and Jungle Ventures, Softbank\\xe2\\x80\\x99s DeepCore."/>
        <s v="Paragon Partners, Individual Investors"/>
        <s v="Bertelsmann India Investments"/>
        <s v="Prashant Jaiswal"/>
        <s v="Cooperative Oikocredit, Caspian and Hivos-Triodos Fund"/>
        <s v="Ravi Viswanathan"/>
        <s v="ZigExN"/>
        <s v="Credence Family Office"/>
        <s v="Fosun International"/>
        <s v="Sistema Asia Fund, Sistema JSFC and Tanncam Investment"/>
        <s v="DST Global and Lightspeed Venture Partners\\xe2\\x80\\x99 global fund."/>
        <s v="Falcon Edge"/>
        <s v="N/A"/>
        <s v="Korea Investment Partners (KIP), Samsung and China-based CITIC Capital and others"/>
        <s v="Lighthouse"/>
        <s v="KDDI\\xc2\\xa0"/>
        <s v="Tencent, Kalaari Capital and Private equity firm Multiples Alternate Asset Management"/>
        <s v="Stellaris Ventures &amp; Others"/>
        <s v="CLP Holdings Group, Innogy, \\xc3\\x98rstead, and Tenaska"/>
        <s v="InnoVen Capital"/>
        <s v="Shunwei Capital,Quotient, Mayfield &amp; Others"/>
        <s v="Vertex Ventures Southeast Asia (SEA) and India and Sistema Asia Fund, Fosun RZ Capital, Ventureast, and Endiya Partners.\\n\\n"/>
        <s v="Farm To Fork, Arts Alliance, The Syndicate Fund, Sven Hensen, Zeroth and Artesian Venture Partners"/>
        <s v="Axilor, Sprout Venture Partners and others"/>
        <s v="Xiaomi and Sequoia Capital India"/>
        <s v="Y Combinator"/>
        <s v="Fung Strategic Holdings"/>
        <s v="MakeMyTrip Limited"/>
        <s v="Vertex Ventures"/>
        <s v="Sequoia Capital India Advisors, Accel Partners and G Raghunandan"/>
        <s v="Flipkart"/>
        <s v="Nexus Venture Partners, Prime Venture Partners and Others"/>
        <s v="AJ Ventures and Jain International Trade Organisation (JITO)"/>
        <s v="Ventureast, Orios Venture Partners and the IAN Fund"/>
        <s v="Nexus Venture Partners, MGV, Liquid 2 Ventures, Hack VC, Emergent Ventures and Y Combinator"/>
        <s v="Denlow Investment Trust and Beenext"/>
        <s v="CDC Group plc\\xc2\\xa0"/>
        <s v="Hyundai, Edelweiss and Beenext, Dream Incubator, Sunjay Kapoor and Telama Investment"/>
        <s v="Xiaomi,PayU, Ribbit Capital and Omidyar Network"/>
        <s v="Saama Capital, SRI Capital, Beenext, and Pravega Ventures"/>
        <s v="Nexus Venture Partners, Omidyar Network and Shunwei Capital"/>
        <s v="Accel (formerly known as Accel Partners)"/>
        <s v="Ajay Relan and Vinay Mittal"/>
        <s v="MDI Ventures &amp; Telkom Indonesia"/>
        <s v="Info Edge (India) Ltd and Temasek"/>
        <s v="Info Edge (India) Ltd"/>
        <s v="Insignia Ventures Partners, Lightbridge Partners &amp; Kairos"/>
        <s v="Avtar Monga, chief operating office at IDFC Bank, Aditya Malik &amp; Others"/>
        <s v="ResponsAbility"/>
        <s v="Stellaris Venture Partners, Vy Capital, Raghunandan G, and Ramakant Sharma"/>
        <s v="Base of Pyramid Asia (BOPA) Pte Ltd"/>
        <s v="Rishi Vasudev, Excelsior Investments, Ritesh Vohra, Praveer Kumar, Prashant Gupta and Others"/>
        <s v="Brand Capital and Others"/>
        <s v="Siddharth Agarwal, Mahavir Sharma, Amit Singal, 100 Co-founders Lab and others."/>
        <s v="Creation Investments, Falcon Edge, Matrix Partners India and Zodius Capital"/>
        <s v="Kingsway FCI Fund, KCK Global &amp; Others"/>
        <s v="Omidyar Network &amp; Others"/>
        <s v="TPG Growth, The Rise Fund &amp; Others"/>
        <s v="PayU &amp; Others"/>
        <s v="AngelList, Rahul Khanna, Rajeev Arora and Ram Ramsundar."/>
        <s v="Metaform Ventures, Hemant Luthra, Micro venture capital firm GEMS Partners and Others"/>
        <s v="Gray Matters"/>
        <s v="Fairfax"/>
        <s v="Allcargo Logistics, Navneet Education and Mahavir Agency"/>
        <s v="BeeNext , WEH Ventures and Sprout Ventures"/>
        <s v="Ventureast and Exfinity"/>
        <s v="Bharat Innovation, IDFC-Parampara Capital, Arthavida Ventures, Jitendra Gupta &amp; Others"/>
        <s v="MakeMyTrip"/>
        <s v="Lindwall Family Investments LLC (LFI)"/>
        <s v="Amazon Alexa Fund &amp; Dentsu Ventures"/>
        <s v="IDG Ventures, Accel Partners, Kalaari Capital and Others"/>
        <s v="TPG, Norwest Venture Partners, Sequoia Capital &amp; Matrix Partners"/>
        <s v="Kantilal Patel"/>
        <s v="Sabre Partners, Puneet Dalmia &amp; Others"/>
        <s v="Aspire Logistics LLC"/>
        <s v="Bhairavi Jani, Alok Divatia, Namrata Kaul, Sohail Hashemi, Aijaz Saleem"/>
        <s v="Anil Advani, Pramod Jain, Amrendra Reddy and Manish Satnaliwala."/>
        <s v="NB Ventures and Others"/>
        <s v="Oman India Joint Investment Fund (OIJIF)"/>
        <s v="Sequoia Capital India, SAIF Partners, Y Combinator and Venture Highway"/>
        <s v="CapitalG, SAIF Partners and LGT Impact Ventures"/>
        <s v="Mumbai Angels Network"/>
        <s v="Alpha Capital"/>
        <s v="Paragon Partners"/>
        <s v="Saama Capital and Sequoia Capital"/>
        <s v="Spiral Ventures, Subho Ray and Samir Kumar"/>
        <s v="LetsVenture, Rajan Anandan, Basab Pradhan, Vivek Khare and Bijoy George"/>
        <s v="Rannvijay Singha"/>
        <s v="Brand Capital"/>
        <s v="Helix Investments"/>
        <s v="Lighthouse Funds &amp; Thuasne Participations"/>
        <s v="Hyperplane Venture Capital and several angel investors"/>
        <s v="Menterra Venture &amp; Artha Initiatives"/>
        <s v="Shorooq Investments, LetsVenture &amp; Others"/>
        <s v="Accel Partners, Sequoia India, Y Combinator and others."/>
        <s v="Sequoia Capital, Accel Partners &amp; Raghunandan Gangappa"/>
        <s v="SoftBank Vision Fund &amp; Info Edge (India) Ltd"/>
        <s v="Diageo India"/>
        <s v="Equanimity Venture Fund"/>
        <s v="One 97 Communications"/>
        <s v="Accel Partners, IDG Venture, Endiya Partners, pi Ventures, VH Capital, Axilor Ventures and Binny Bansal"/>
        <s v="Undisclosed Existing Investors As Well As The Tamarind Family Trust"/>
        <s v="Speciale Invest &amp; Others"/>
        <s v="Leo Capital"/>
        <s v="Shiva Gunapu &amp; Others"/>
        <s v="Unknown High Net-Worth Individuals"/>
        <s v="B Capital, International Finance Corporation (IFC), Accel Partners and IDG Ventures"/>
        <s v="IL&amp;FS Private Equity, Kae Capital &amp; Others"/>
        <s v="Unitus Ventures, Behram Vakil and Jerxis Vandrevala"/>
        <s v="Rairah Corporation"/>
        <s v="Sunil Munjal, Harsh Mariwala, Dalip Pathak and Others"/>
        <s v="Prime Venture Partners, Stellaris Venture Partners and Mayur Abhaya Srisrimal"/>
        <s v="Kalaari Capital, Unilever Ventures and Blume Ventures"/>
        <s v="Credika and unnamed angel investors"/>
        <s v="LetsVenture"/>
        <s v="RS Shanbag"/>
        <s v="Insistor, Oikocredit"/>
        <s v="Ashish Kacholi, S Chand Group"/>
        <s v="Atul Gupta and Saurabh Rastogi"/>
        <s v="Amazon, Ashish Dhawan, Catamaran Ventures, NR Narayana Murthy."/>
        <s v="Prashant Mehta, Mitali Pawar, Nikhil G and Bhavesh P, R Ranganathan, ONCOTRUST and Medintel Services Pvt. Ltd"/>
        <s v="Kalaari Capital, Omidyar Network and Accion Venture Labs"/>
        <s v="Amazon Inc. and Mastercard"/>
        <s v="Treebo"/>
        <s v="IndusAge Partners, Bill &amp; Melinda Gates Foundation, Qualcomm Venture, ABB Technology Ventures, Omnivore, Blume Ventures, Venture Highway and BEENEXT"/>
        <s v="Accion Venture Lab, YourNest Venture Capital And Other Angel Investors"/>
        <s v="Exfinity Venture, Saha fund Partners, Arihant Patni of Patni Family Office, Anjali Bansal, Shardul Amarchand Mangaldas, Satish Khanna and Taparia family office."/>
        <s v="Subhkam Ventures and Mohit Khadaria"/>
        <s v="Vishal Bali, Yogesh Misra, Thomas Assessments and others"/>
        <s v="ChrysCapital, Existing investors, Elevar Equity, LGT Impact, Omidyar Network and Kaizen Private Equity also participated in the round"/>
        <s v="Maheshwar Peri, founder and chairman of career information portal Careers360, and Jamshed Jeejeebhoy, director at Byramjee Jeejeebhoy Pvt. Ltd were among the angels"/>
        <s v="Accel Partners, Tiger Global And Others"/>
        <s v="Omidyar Network. Blume Ventures and Professor Shlomo Ben-Haim"/>
        <s v="Fireside Ventures"/>
        <s v="Matrix Partner, Amrish Rau, Investopad, Digital Currency Group, Hinduja Group, Lightspeed India, Eight Innovate, Amit Ranjan, Prashant Malik and others"/>
        <s v="Kae Capital Management"/>
        <s v="Fundamentum, SAIF Partners, Bessemer Venture Partners, RB investments &amp; Others"/>
        <s v="SRI Capital, Waterbridge Ventures and ThinKuvate"/>
        <s v="BlueOrchard Finance Ltd, Hinduja Leyland Finance and IntelleGrow"/>
        <s v="Lok Capital"/>
        <s v="Mr. Manoj Prasad"/>
        <s v="Rajan Anandan, Madhusudhan Kannan, Jayant Kadambi, Puneet Gupta and Pradeep K Jaisingh"/>
        <s v="International Finance Corporation, Transamerica and others."/>
        <s v="TR Capital"/>
        <s v="Shilpa Shetty Kundra"/>
        <s v="Pravega Ventures and Beenext"/>
        <s v="Line Ventures Corporation, Line Corp, Naver, Shinhan Bank and TS Investment"/>
        <s v="Biz Stone, Kunal Bahl, Rohit Bansal, Alagu Periyannan and Karthee Madasamy"/>
        <s v="Vidal Healthcare"/>
        <s v="Amazon"/>
        <s v="GEMS Advisory, Alok Mittal and Sachin Bhatia"/>
        <s v="Neoplux, OPPO, IDG Ventures India, Kalaari Capital, GREE Ventures and Summit Media"/>
        <s v="Omidyar Network, Nandan Nilekani, Blume Ventures, Helion Venture Partners"/>
        <s v="Sequoia Capital, Maverick Capital Ltd and HBM Healthcare Investments Ltd"/>
        <s v="Emery Capital, Blacksoil and Kalaari Capital"/>
        <s v="Bay Capital Investments and Others"/>
        <s v="SAR Group"/>
        <s v="Bessemer Venture Partners and Orios Venture Partners, JM Financials and MEMG"/>
        <s v="CBA Capital and others"/>
        <s v="Sequoia Capital, SAIF Partners and Kalaari capital"/>
        <s v="Baskar Subramanian, Saket Kumar, Gaurav Suri and Ankit Kesarwani"/>
        <s v="InfoEdge"/>
        <s v="Ranjan Pai, Apoorva Patni, Beenext Ventures,GrowX Ventures"/>
        <s v="HDFC Life, HDFC Asset Management"/>
        <s v="Sequoia Capital"/>
        <s v="Vertex Ventures, Accel Partners and Saama Capital"/>
        <s v="Avendus Finance Pvt. Ltd"/>
        <s v="Aegon NV"/>
        <s v="State Street Global Advisors"/>
        <s v="Trifecta Capital"/>
        <s v="HR Fund"/>
        <s v="Actis, Altimeter Capital"/>
        <s v="Venkat Subramanian, Sudhakar Pennam, and other tech investors from Silicon Valley"/>
        <s v="Matrix Partners, Bhavish Aggarwal, Ankit Bhati, Binny Bansal, Kunal Shah and Manish Patel."/>
        <s v="SoftBank, Tiger Global and Apoletto Managers."/>
        <s v="1Crowd, Ankur Capital"/>
        <s v="Amit Burman, SIDBI Venture Capital"/>
        <s v="Pi Ventures, Axilor Ventures"/>
        <s v="Micromax Informatics Ltd"/>
        <s v="Jessica Wong, Hiro Mashita, Xue Manzi and Yiyun Zhang."/>
        <s v="Insight Venture Partners, Accel Partners and Tiger Global Management."/>
        <s v="SucSEED Venture Partners"/>
        <s v="Kumar Vembu, Axilor Ventures"/>
        <s v="Initia Holdings,Vipin Agarwal and others."/>
        <s v="Accion Venture Lab, Unicorn India Ventures and ISME ACE."/>
        <s v="Ratan Tata"/>
        <s v="Amit Singhal and Unitus Seed Fund"/>
        <s v="Google, Kae Capital, IIFL, Singularity Ventures, GrowX, Tracxn Labs, Venture Catalyst, Patni family office and Axis Capital."/>
        <s v="Alibaba, Helion Venture Partners, Bessemer Venture Partners, Ascent Capital"/>
        <s v="Ant Financials"/>
        <s v="Omidyar Network"/>
        <s v="CDC Group Plc"/>
        <s v="Man Capital LLP, Girnar Software, Others"/>
        <s v="Bhavesh Manglani, Suraj Saharan, Darshan Upadhyay, Sanjay Notani &amp; Others"/>
        <s v="Montane Ventures"/>
        <s v="Sandeep Mathur"/>
        <s v="Meritech Capital Partners"/>
        <s v="Sistema Asia Fund"/>
        <s v="British and Indian Governments"/>
        <s v="Accel Partners, Sequoia Capital"/>
        <s v="Social Capital"/>
        <s v="Fullerton Financial Holdings Pte Ltd &amp; Others"/>
        <s v="Bessemer Venture Partners, Stellaris Venture Partners, Axis Capital, Singapore, Jungle Venture Partners"/>
        <s v="Ashok Kumar Gajera"/>
        <s v="Tribe Impact Capital LLP"/>
        <s v="Michael &amp; Susan Dell Foundation, LGT Impact Ventures"/>
        <s v="Kalpavriksh"/>
        <s v="Axis Capital Partners"/>
        <s v="Dewang Neralla, Mahesh Kothurkar,Atul Agarwal"/>
        <s v="S7 Group"/>
        <s v="Michael Patrick Hickey"/>
        <s v="Network 18"/>
        <s v="Sequoia and Jerry Yang"/>
        <s v="Mohammed Khan, Sameer Narayan &amp; Others"/>
        <s v="Hinduja Leyland Finance, IntelleGrow"/>
        <s v="Ankur Capital"/>
        <s v="Lightspeed &amp; Yuri Milner"/>
        <s v="Wargburg Pincus, Sequoia"/>
        <s v="Blume Ventures, HealthQuad and Fireside Ventures"/>
        <s v="PNC, Citi Ventures"/>
        <s v="Auxano Deals"/>
        <s v="Kris Gopalakrishnan, Pratithi Investment Trust, MEMG Family Office, S Gopal"/>
        <s v="Dr Devi Shetty"/>
        <s v="Startup Buddy,Amit Manocha and others"/>
        <s v="Tencent Holdings Ltd, Times Internet"/>
        <s v="Y Combinator, Khosla Ventures, Vy Capital and others"/>
        <s v="Unitus Seed Fund"/>
        <s v="Recruit Holdings, Sequoia Capital India, Accel Partners"/>
        <s v="Eight Roads Ventures India"/>
        <s v="Claris Capital, Mumbai Angels Network"/>
        <s v="Rohan Agila"/>
        <s v="Nederlandse Financierings-Maatschappij voor Ontwikkelingslanden N.V."/>
        <s v="RuNet &amp; Other"/>
        <s v="Amazon-Patni JV"/>
        <s v="responsAbility, Elevar Equity and Accel Partners"/>
        <s v="Morgan Stanley Private Equity Asia"/>
        <s v="Pankaj Chopra, Ankush Gupta"/>
        <s v="Tiger Global, Y Combinator"/>
        <s v="Indian fintech fund, Rainmatter"/>
        <s v="Sunil Kant Munjal, Hero Electronix\\xe2\\x80\\x99s corporate financing arm, Electronic Development Fund"/>
        <s v="Goldman Sachs, hedge fund &amp; Others"/>
        <s v="Polaris Fund"/>
        <s v="Xiaomi Singapore, Shunwei Capital"/>
        <s v="The Chennai Angels"/>
        <s v="Lionrock Capital"/>
        <s v="Incubate Fund India, Anuj Agrawal"/>
        <s v="DMI Finance"/>
        <s v="Dr. Ranjan Pai"/>
        <s v="Unilever Ventures"/>
        <s v="LeapFrog Investments, Aspada Investment, Quona Capital"/>
        <s v="Avendus Finance"/>
        <s v="IFMR Capital"/>
        <s v="Chennai Angels, Lead Angels, LetsVenture"/>
        <s v="Pravega Ventures"/>
        <s v="RNT Capital"/>
        <s v="Ventureast, Endiya Partners, Eight Roads Ventures, Touchstone Equities, BVR Mohan Reddy"/>
        <s v="Shivani Singh, Rahul Maroli, Mitesh Shah, Venture Catalysts, Alfa Capital, Green Shots Capital, Real Time Ventures."/>
        <s v="Accel Partners"/>
        <s v="Axilor Ventures, Newfort Capital"/>
        <s v="Undisclosed Investors"/>
        <s v="HDFC Bank, Axis Bank"/>
        <s v="Scale Minds"/>
        <s v="Google"/>
        <s v="Hines"/>
        <s v="NB Ventures"/>
        <s v="Apis Partner, Eight Roads Ventures, Bamboo Capital Partners"/>
        <s v="Eduardo Saverin"/>
        <s v="Kalpvriksh"/>
        <s v="Somerset Indus Capital Ventures"/>
        <s v="IDG Ventures"/>
        <s v="Singapore Angel Network, Mumbai Angel"/>
        <s v="Village Capital"/>
        <s v="Aamir Khan"/>
        <s v="HT Media"/>
        <s v="Hyderabad Angels"/>
        <s v="Munesh Khanna"/>
        <s v="Canaan Partners"/>
        <s v="Rakesh Jhunjhunwala"/>
        <s v="Bessemer Venture Partners"/>
        <s v="Mohan Tanksale, Kiran Shetty, Darshak Shah, Mandar Mhatre"/>
        <s v="RoundGlass Partners LLC"/>
        <s v="Accel Partners, Sequoia Capital, RB Investments"/>
        <s v="Mountain Pain Capital, Suncoast Investments"/>
        <s v="InsuResillience Investment Fund"/>
        <s v="Costanoa, Learn Capital, Jyoti Bansal"/>
        <s v="Swati Gupta, Purnima Khandelwal, Maheshwar Peri, Sanjay Singh"/>
        <s v="Axilor Ventures, E-City VEntures Atul Goel"/>
        <s v="&quot;Kedaraa Capital, Ontario Teachers\\'&quot;"/>
        <s v="Ambarish Gupta, Aneesh Reddy, Bold Ventures, Vona Investments"/>
        <s v="Gaurav Gupta"/>
        <s v="Jones Lang LaSalle"/>
        <s v="Manish Poddar, Arun Garg, Parmeshwar Sharma"/>
        <s v="CIO Angel Network"/>
        <s v="Jayant Humbarwadi"/>
        <s v="Kae Capital Management, Nazara Technologies"/>
        <s v="IDG Ventures India"/>
        <s v="Alok Mittal, Deepak Jain, Ritesh Malik, Jim Schimdktke"/>
        <s v="Infosys co-founder Kris Gopalakrishnan"/>
        <s v="Matrix Partners India, Khosla Ventures"/>
        <s v="Titan Co Ltd, Tata Group\\xe2\\x80\\x99s watch and jewellery retailing firm"/>
        <s v="Lumis Partners"/>
        <s v="Quona Capital Management"/>
        <s v="Pioneering Ventures, Syngenta AG"/>
        <s v="Axilor Ventures, Kumar Vembu"/>
        <s v="Info Edge"/>
        <s v="IDG Ventures, IDFC-Parampara Fund"/>
        <s v="Singtel, Innov8, Harmony Partners"/>
        <s v="Wipro Consumer Care"/>
        <s v="GAIL India Ltd"/>
        <s v="Rugmini Menon"/>
        <s v="Girish Mathrubootham, Apurva Chamaria, Rohit Chanana"/>
        <s v="Nishit Sharma, Alok Srivastava"/>
        <s v="SSCBS Innovation, Incubation Foundation (SIIF)"/>
        <s v="Z Nation Lab"/>
        <s v="Skycatcher Fund, Aravind Sanka"/>
        <s v="Notion Capital, IDG Ventures"/>
        <s v="1Crowd"/>
        <s v="Vida Ventures, Dr. Aniruddha Malpani"/>
        <s v="Sabre Partners, MEMG CDC"/>
        <s v="Paytm"/>
        <s v="Global Institutional Investors"/>
        <s v="Axilor Ventures"/>
        <s v="Sandeep Aggarwal"/>
        <s v="Uniliver Ventures"/>
        <s v="Javelin StartupO Victory Fund"/>
        <s v="Amit Patni"/>
        <s v="Gaja Capital"/>
        <s v="NB Ventures, MediAssist"/>
        <s v="Matrix PArtners, Accel"/>
        <s v="Startup Buddy, Apurva Chamaria,Sachin Arora, Bharat Gupta, Amit Manocha"/>
        <s v="Tencent, Softbank Group"/>
        <s v="Digital Garage"/>
        <s v="Sprout Angels"/>
        <s v="Blume Ventures, IDG Ventures &amp; Indian Angel Network"/>
        <s v="Globevestor"/>
        <s v="Sequoia India, Helion Venture Partners, Beenext"/>
        <s v="Carpediem Capital"/>
        <s v="Epsilon Venture Partners, Tara India Fund IV and others"/>
        <s v="Das Capital, Axan Partners, Das Capital and IT Farm"/>
        <s v="Das Capital, Simile Ventures"/>
        <s v="Daffodil Software"/>
        <s v="Firoze Irani, Vipul Parekh, Ananda Kallugadde, Rajesh K Murthy"/>
        <s v="Shailesh Haribhakti"/>
        <s v="Aequs Group"/>
        <s v="Orient BlackSwan"/>
        <s v="Rahul Agarwalla, Keshav Sanghi, Batlivala &amp; Karani Securities"/>
        <s v="Multipoint Capital,"/>
        <s v="Saama Capital and DSG Consumer Partners"/>
        <s v="SAIF Partners, YCombinator, Venture Highway"/>
        <s v="KStart Capital"/>
        <s v="Wellington Management, DG Ventures India, True North"/>
        <s v="Vida Ventures, Snehal Mantri, Anshu Bahadur"/>
        <s v="Xiaomi Technologies, Shunwei Capital"/>
        <s v="Amicus Capital"/>
        <s v="Accel Partners, Zephyr Peacock"/>
        <s v="Experian"/>
        <s v="Nexus, GREE Ventures"/>
        <s v="Undisclosed Investor"/>
        <s v="SAIF Partners, Helion Ventures, FIL Capital Management"/>
        <s v="DSG Consumer Partners, Sequoia Capital, Saama Capital"/>
        <s v="Rockstart Accelerator"/>
        <s v="Indian Angel network, IAN Fund"/>
        <s v="Matrix Partners India, WaterBridge Ventures, Whiteboard Capital, Sarbvir Singh"/>
        <s v="Blume Ventures, Indian Angel Network"/>
        <s v="Greenfield Advisory"/>
        <s v="Abhishek Bhatewara, Vivek Shah, Haitong Securities, Suraj Saharan, Paras Arora"/>
        <s v="Hunch Ventures, Spiral Ventures, 500 Startups, Singapore Angel Network, Citrus Payments"/>
        <s v="Helion Ventures Partners"/>
        <s v="Kotak Mahindra Bank"/>
        <s v="Incubate Fund, Sandesh Kirkire, Anand Kumar, Yogesh Chaudhary"/>
        <s v="ANI Technologies Pvt. Ltd"/>
        <s v="Mahindra &amp; Mahindra and Infuse Ventures"/>
        <s v="TannCam Investment &amp; Sistema Asia Fund"/>
        <s v="IL&amp;FS, Trust Capital, Rosy Blue Securities, Radhakrishan Damani and Rakesh Jhunjhunwala"/>
        <s v="YourNest Angel Fund"/>
        <s v="Stellaris Venture Partners, Mayur Abhaya, Rohit MA"/>
        <s v="Accel Partners, Exfinity Ventures, Partech Ventures"/>
        <s v="SRI Capital, BeeNext, Pravega Ventures"/>
        <s v="Michael and Susan Dell Foundation, Anand Mahindra"/>
        <s v="Bertelsmann India, Mayfield Capital, Saama Capital, Darrin Capital"/>
        <s v="HIS Co. Ltd, MakeMyTrip"/>
        <s v="Sequoia Capital India, Artiman Ventures"/>
        <s v="International Finance Corporation (IFC), Inventus Capital Partners, Accel Partners, Kalaari Capital, and Nandan Nilekani,"/>
        <s v="V Balakrishnan."/>
        <s v="SoftBank Group, Sequoia Capital India, Lightspeed Venture Partners, Greenoaks Capital, Hero Enterprise"/>
        <s v="RPG Enterprises"/>
        <s v="Triodos Investment Management,"/>
        <s v="Venture Highway, Alok Mittal, Mohit Agarwal, Anuj Gupta,"/>
        <s v="Warburg Pincus"/>
        <s v="Sachin Tendulkar, P.V SIndhu, Pullela Gopichand"/>
        <s v="Raman Roy, Arvind Uppal, Sonu Bhasin, G Ravishankar"/>
        <s v="WRV Capital, Qualcomm Ventures, Edelweiss Private Equity, Artiman Ventures"/>
        <s v="IAN Fund, Beenext, Indian Angel Network"/>
        <s v="Anand Chandrasekaran, Apurva Chamaria, Ritesh Malik, Ashish Toshniwal, Ajeet Khurana"/>
        <s v="Accel Partners,"/>
        <s v="China Lodging Group"/>
        <s v="Sequoia Capital India, SAIF Partners, Nexus Venture Partners and Blume Ventures,"/>
        <s v="Chennai Angels, Keiretsu Forum &amp; Others"/>
        <s v="Rohit Nanda, Rajit Nanda, Smarak Bhuyan, Sashwat Brahma,"/>
        <s v="ECL Finance"/>
        <s v="Rising Stars, Manish Amin, Pallav Pandey, Chavi Jafa"/>
        <s v="DSG Consumer Partners, Saama Capital"/>
        <s v="Shamik Sharma, Aprameya Radhakrishna"/>
        <s v="Susquehanna Growth Equity LLC"/>
        <s v="Incofin Investment Management."/>
        <s v="AdvantEdge"/>
        <s v="Sandway Investment Ltd, Pearl Brook Holdings, Silo Holdings and Al Nour"/>
        <s v="LG Chandrasekhar"/>
        <s v="InnoVen Capital India"/>
        <s v="AV Thomas Group"/>
        <s v="Vertex Ventures, Prime Venture Partners."/>
        <s v="Zomato Media Pvt. Ltd"/>
        <s v="Beenext"/>
        <s v="Battery Road Digital Holdings LLC"/>
        <s v="Mehul Shah"/>
        <s v="Kae Capital"/>
        <s v="Rajan Anandan, Jamil Khatri, Ravi Iyer, Raghav Bahl"/>
        <s v="Aniruddha Malpani, Startup Oasis"/>
        <s v="IL&amp;FS Investment Managers, Omidyar Network."/>
        <s v="Capillary Technologies, Whiteboard Capital, YourNest Angel Fund, Rajul Garg"/>
        <s v="Blume Ventures, Goldbell Group, Anurag Srivastava, Shailesh Rao, Amiya Pathak, Rajesh Yohanan and Rahul Garg"/>
        <s v="Rivergate Capital,"/>
        <s v="Keiretsu Forum"/>
        <s v="Triton Investment Advisors"/>
        <s v="Kashyap Deorah, Anand Sankeshwar, Deepak Jain, Sadashiva NT, Arjun Mehta, Satish Kaul, Anindya Ghose"/>
        <s v="Kunal Shah, LetsVenture, Anupam Mittal, Hetal Sonpal"/>
        <s v="Narottam Thudi, Shireesh Palle"/>
        <s v="Cismat Cargo Services Pvt. Ltd."/>
        <s v="Rajasthan Angel Investor Network"/>
        <s v="DSG Consumer Partners, Eight Roads Ventures India"/>
        <s v="SIDBI"/>
        <s v="JSW Ventures"/>
        <s v="Anuj Puri, Redcliffe Capital, Artha India Ventures, Siddharth Kothari, Apoorv Ranjan Sharma,"/>
        <s v="R. Jayakumar, Vaibhav Vohra, Aditya Vazirani, Rhea Vazirani, AVN Business Solutions, Dreamweaver Investments"/>
        <s v="Rahul Dev Kumar, Rajesh Mahajan, Ankit Sharma and others"/>
        <s v="Venugopal Dhoot, Ajay Bhatia, Tarun Khandelwal, Ganpat Singhvi, Mandhian family &amp; Others"/>
        <s v="Factor[e] Ventures"/>
        <s v="Tom Varkey"/>
        <s v="Incubate Fund, Sanjay Shenoy, Mridul Upreti,"/>
        <s v="Softbank"/>
        <s v="Nazara Games"/>
        <s v="Tekne Capital Management"/>
        <s v="Bennett, Coleman and Company Ltd (BCCL),"/>
        <s v="InCred Finance, Fullerton India Credit Company Ltd"/>
        <s v="InCred, Krishnakumar Natarajan, Ravi Bhardwaj"/>
        <s v="Green Visor Capital LP II, IA Venture Strategies Fund II LP, Boillot Family Trust, Russell M Byrne, The Oliver R. Grace, Jr. Millennium Trust, SF Capital Investments LP"/>
        <s v="Abhinav Gupta,"/>
        <s v="Undisclosed HNI\\xe2\\x80\\x99s"/>
        <s v="iSquare Global,"/>
        <s v="Social Alpha, Rajan Anandan, Rajeev Ahuja, Kshitij Arora"/>
        <s v="Blume Ventures. Lenovo Capital and Incubator Group (LCIG)"/>
        <s v="Riverwood Capital, Sequoia Capital India, Nexus Venture Partners, Tenaya Capital"/>
        <s v="IIT Ropar, Imanpreet Singh Arora, Sidharth Rozario, Saurabh Abichandani, Shikhar Gupta,"/>
        <s v="Haresh Chawla"/>
        <s v="JS Capital Management, Social Capital, Horizons Ventures,"/>
        <s v="VAMM Ventures, Raksul, Dena"/>
        <s v="PBS Srinivas, Vinod Martin,"/>
        <s v="Sistema Asia Fund, C31 Ventures, Qualgro."/>
        <s v="Accel Partners, IDG Ventures, Kalaari Capital,\\xc2\\xa0 UC-RNT fund"/>
        <s v="idal Health, growx ventures, Capier Investments, Globevestor &amp; others"/>
        <s v="Small Industries Development Bank of India (SIDBI)"/>
        <s v="Ward Ferry Management and Karst Peak Capital,"/>
        <s v="Sequoia India, Sofina s.a., Zodius Capital, Kris Gopalakrishnan, Lakshmi Narayanan,"/>
        <s v="Reliance Corporate Advisory Services Ltd"/>
        <s v="Infuse Ventures, JLL"/>
        <s v="Asset Management (Asia) Ltd, Digital Garage Inc"/>
        <s v="Kalaari Capital, Nexus India Capital Advisors"/>
        <s v="International Finance Corporation, Rocketship, Accel Partners, Jungle Ventures, Shailesh Rao, Venture Highway"/>
        <s v="BCCL"/>
        <s v="Blume Ventures, Contrarian Capital India Partners, Emergent Ventures India, Pallav Nadhani, Ashish Gupta, Sharad Sharma, Sirion Labs"/>
        <s v="India Quotient, Shunwei Capital"/>
        <s v="Sreeram Iyer, Suvo Sarkar, Anita Gupta, Likemind Ventures"/>
        <s v="Mitsui &amp; Co."/>
        <s v="Dunamis Ventures Pte Ltd"/>
        <s v="Venture Catalysts, Sourav Ganguly, Ankit Aditya, Moksh Sports Ventures"/>
        <s v="Fireside Ventures, Apurva Salarpuria, Sidharth Pansari, Sprout Capital"/>
        <s v="SBI-FMO Fund, Bessemer Venture Partners, Catamaran Ventures"/>
        <s v="Corvus Ventures, MAPE Advisory Group"/>
        <s v="500 Startups, Purvi Capital, Rajan Anandan, Abhishek Gupta"/>
        <s v="Indian Angel Network"/>
        <s v="Brigade Innovations LLP, TV Mohandas Pai, Suhail Rahman, Bobby Reddy, M George Oommen"/>
        <s v="Blacksoil Capital Pvt. Ltd"/>
        <s v="Sequoia Capital, Grey Orange, Rajesh Ramaiah, Anshuman Das, Rishi Das"/>
        <s v="IDG Ventures India Advisors, Jungle Ventures"/>
        <s v="One97 Communication Ltd"/>
        <s v="Uber Technologies Inc, Amaya Capital LLP"/>
        <s v="Xelpmoc"/>
        <s v="ain Capital Ventures, Renaud Laplanche"/>
        <s v="Francesco Cara"/>
        <s v="ABI-Showatech (India) Ltd"/>
        <s v="Kae Capital, M&amp;S Partners,"/>
        <s v="Subramani Somasundaram, Sundeep Sahni, Mayank Mittal &amp; Others"/>
        <s v="Harmeet Bajaj, Pameela P, Fusiontech Ventures &amp; Others"/>
        <s v="Sunil Kalra, Aditya Singh, Rishi Srivastava, Rajan Anandan"/>
        <s v="Blume Ventures, NB Ventures, Nspira"/>
        <s v="Stellaris Venture Partners,"/>
        <s v="Tencent Holdings"/>
        <s v="Yuvraj Singh"/>
        <s v="Goldman Sachs"/>
        <s v="Indian Angel Network, Anand Mahindra"/>
        <s v="HBM Healthcare Investments, Maverick Capital Ventures, Sequoia India, Omidyar Network and Kae Capital"/>
        <s v="Amen Dhyllon"/>
        <s v="RoundGlass Partners"/>
        <s v="Grace Grace Techno Ventures LLP, Rajul Garg &amp; Other undisclosed investors"/>
        <s v="TVS Motor Company"/>
        <s v="Emerging India"/>
        <s v="lockchain ecosystem Global Advisors, Horseferry"/>
        <s v="Blume Ventures, Indian Angel Network, Kunal Shah, Sandeep Tandon"/>
        <s v="Arun Patodia, Bharat Kedia"/>
        <s v="500 Startups, IvyCap Ventures"/>
        <s v="Harsh Mahajan, Farhan Naqvi, Sreepathy Viswanathan"/>
        <s v="Sundaram Finance Holdings"/>
        <s v="SBI (Stand Up India Scheme)"/>
        <s v="SQue Capital"/>
        <s v="Bodhtree Consulting Limited"/>
        <s v="Norwest Venture Partners"/>
        <s v="Mohan Alexander, R. Natarajan, Vikrant Varshney, Amit Sinha"/>
        <s v="Pawan Borle, Nirmal Singh, Manish Prasad, Vineet Varma, Nick Haulkoury, Abhai S. Rao"/>
        <s v="Dr Ramesh Ayyala, Satya Muthyala"/>
        <s v="Cao Yibin, Huang Wei, Madhusudan E,"/>
        <s v="Yes Bank"/>
        <s v="Unicorn India Ventures, Venky Krishnakumar, Suresh Shankar, Vivek Bhargava"/>
        <s v="Venture Catalysts, Alfa Capital, Green Shots Capital, Real Time Ventures"/>
        <s v="Artha India Ventures, Singularity Holdings, Rajan Anandan, Girish Mathrubootham"/>
        <s v="Transamerica"/>
        <s v="Nexus Venture Partners, Founders Fund"/>
        <s v="Nexus Venture Partners, Omidyar Network"/>
        <s v="Fairfax Holdings"/>
        <s v="Tekne Capital Management LLC"/>
        <s v="Sequoia India, NEA, Prime Venture Partners"/>
        <s v="Nexus Venture Partners, Mekin Maheshwari"/>
        <s v="Alphard Maritime Group"/>
        <s v="Cross Border Angels &amp; Experts, Rajasthan Angel Innovators Network, The Chennai Angels"/>
        <s v="YouWeCan Ventures"/>
        <s v="BLIP Initiatives"/>
        <s v="Eight Roads Ventures"/>
        <s v="Lightspeed India Partners, Endiya Partners, 3one4 Capital Advisors LLP, Startupxseed Ventures LLP"/>
        <s v="91maker.com"/>
        <s v="IIFL Seed Ventures, Kae Capital, FJ Labs, Singularity Ventures, GrowX, Tracxn Labs, Axis Capital"/>
        <s v="Manipal Education and Medical Group (MEMG), SAR Group, The Grover Trust"/>
        <s v="iBhubs"/>
        <s v="UC-RNT Fund, Matrix Partners, alcon Edge Capital, DSG Consumer Partners"/>
        <s v="General Catalyst, Founder Collective"/>
        <s v="Endiya Partners, Ventureast"/>
        <s v="Mekin Maheshwari, Bharat Vijay, Krish Seshadri, Amar Arsikere"/>
        <s v="Kae Capital, India Quotient, IFMR, and MAS Financial Services Ltd"/>
        <s v="Mohit Srivastav, Kishore Ganji, Venkat Vallabhaneni, Rajeev Menon"/>
        <s v="Seedfund, RB International"/>
        <s v="Snow Leopard Ventures, Alto Partners"/>
        <s v="Gujarat Venture Finance Ltd"/>
        <s v="The Chennai Angels, Anthill Scale Ventures, Esvee Technologies Inc, Inc95 Consulting"/>
        <s v="Aparup Sengupta, Devendra Reddy,"/>
        <s v="Kalaari Capital, Udayan Goyal"/>
        <s v="SAP.iO, Unilazer Ventures"/>
        <s v="Abhinav Bindra, Gaurav Marya"/>
        <s v="Zeta"/>
        <s v="Vy Capital, SAIF Partners, Accel Partner, Bessemer Venture Partners"/>
        <s v="Clairvest Group"/>
        <s v="International Finance Corporation"/>
        <s v="Accel Partners, Nandan Nilekani,"/>
        <s v="Dutch government fund"/>
        <s v="Falcon Edge Capital,\\xc2\\xa0 Capital Advisers"/>
        <s v="Asuka Holdings, YouWeCan Ventures, Beenext, Beenos, M&amp;S Partners"/>
        <s v="Nimit Panigrahi"/>
        <s v="Hinduja family"/>
        <s v="50K Ventures"/>
        <s v="Rainmatter"/>
        <s v="Rainbow Digital Services Pvt. Ltd, ILearnFinance Academy Pvt. Ltd."/>
        <s v="Indian Angels Network, LetsVenture"/>
        <s v="Deepak Nathani"/>
        <s v="Ajay Relan, LetsVenture"/>
        <s v="Vertex Ventures, C31 Ventures"/>
        <s v="Trifecta Capital Advisors LLP, Prathithi Investment Trust, RNT Capital, Gokul Rajaram, Aditya Agarwal, Ruchi Sanghvi &amp; others"/>
        <s v="Satoshi Studios"/>
        <s v="Anand Chandrasekaran"/>
        <s v="Luxasia Group"/>
        <s v="GVFL, Unicorn India Ventures"/>
        <s v="Vellayan Subbiah, Jonathan Boutelle, Rajan Anandan,\\xc2\\xa0 Rahul Chawla, Salil Donde, Amit Ranjan, Govind Rajan &amp; Others"/>
        <s v="Times Internet, GVFL"/>
        <s v="Varsha Rao, Surojit Chatterjee, Nirav Choksi &amp; Others"/>
        <s v="DG Ventures India, Dewan Housing Finance Corp"/>
        <s v="Chirag Nikunj Sheth &amp; Others"/>
        <s v="Aakrit Vaish, Swapan Rajdev, Sushill Jiwarajka"/>
        <s v="Impanix Capital"/>
        <s v="GEMs"/>
        <s v="Infibeam, CCavenue"/>
        <s v="IdeaSpring Capital"/>
        <s v="SAP"/>
        <s v="Innovations East"/>
        <s v="Rocketship"/>
        <s v="Jungle Ventures"/>
        <s v="Ayesha Takia Azmi, Abu Farhan Azmi"/>
        <s v="Dr. Ritesh Malik"/>
        <s v="SoftBank Group"/>
        <s v="Dheeraj Pandey, Rajesh Yohannan, Akash Garg"/>
        <s v="Ankur Capital, Hyderabad Angels"/>
        <s v="Gokaldas Exports Ltd"/>
        <s v="JLL, 1Crowd"/>
        <s v="Eagle10 Ventures"/>
        <s v="Lightspeed Venture Partners, Vy Capital,"/>
        <s v="Ratan Tata, Nandan Nilekani, Uday Kotak, Vijay Shekhar Sharma, Kiran Mazumdar-Shaw, Rajiv C Mody"/>
        <s v="Blue Orchard"/>
        <s v="Lahiri Music\\xe2\\x80\\x99s family office"/>
        <s v="PV Sahad, Sandeep Shroff, Rahul Gupta"/>
        <s v="Soma Capital, Great Oaks Ventures, 122 West Ventures"/>
        <s v="Nasper, Accel India, SAIF Partners, Bessemer Venture Partners, Harmony Partners, Norwest Venture Partners"/>
        <s v="Rohto Pharmaceutical"/>
        <s v="Lightspeed India Partners, Waterbridge Ventures"/>
        <s v="Mathew Cyriac, Florintree Advisors,"/>
        <s v="Bertelsmann India"/>
        <s v="Matrix Partners India"/>
        <s v="Quadria Capital Advisors"/>
        <s v="Rohitash Gupta"/>
        <s v="Unicorn India Ventures &amp; Others"/>
        <s v="Aspada Investments"/>
        <s v="Stellaris Venture Partners, Helion Venture Partners, Powerhouse Ventures, Gokul Rajaram, Girish Mathrubootham, Aneesh Reddy, Vispi Daver"/>
        <s v="Kalaari Capital, Norwest Venture Partners"/>
        <s v="Keyur Joshi, Pavan Bakeri"/>
        <s v="Koen Bouwers, Lomesh Agarwal, Jeroen Mensen, Pablo van den Bosch &amp; Others"/>
        <s v="Deepak Kulkarni, Sandeep Pangal"/>
        <s v="Zephyr Peacock India"/>
        <s v="FreakOut Group, Blume Ventures, Herb Madan, WaterBridge Ventures"/>
        <s v="Mahindra Partners, Eight Roads Ventures, F-Prime Capital Partners"/>
        <s v="Accel Partners, Shunwei Capital"/>
        <s v="YouWeCan Ventures,"/>
        <s v="Ishwar Singh,Farhaan Shabbir"/>
        <s v="Bessemer Venture Partners, Orios Venture Partners, Trifecta Capital,"/>
        <s v="Labruyere Eberl\\xc3\\xa9"/>
        <s v="Lightspeed India Partners, Blume Ventures, CyberAgent Ventures, GrowX Ventures, IMJ Investment Partners"/>
        <s v="Rajan Anandan, L.D Sharma, Saurabh Arora"/>
        <s v="Mahindra and Mahindra Financial Services"/>
        <s v="Accel Partners, Nandan Nilekani\\xe2\\x80\\x99s NRJN Trust, Mistletoe, Qualcomm Ventures, M&amp;S Partners"/>
        <s v="Philippe Bouchet"/>
        <s v="Sushil Kumar, Sandeep Singh"/>
        <s v="Ivycap Ventures Advisors, Singularity Ventures and Ravi Dhariwal"/>
        <s v="Mayfield, Nishant Rao, Dileep Nath"/>
        <s v="DHI Group Inc, Prime Venture Partners, Beenext, Beenos, Digital Garage, BizReach"/>
        <s v="Blume Ventures, Contrarian Capital, 91springboard, Emergent Ventures, Abstract Ventures, Anthill Ventures, Axilor Ventures"/>
        <s v="MAPE Advisory Group, R Ramaraj, Corvus Ventures"/>
        <s v="Redcliffe Capital"/>
        <s v="Urrshila Kerkar,"/>
        <s v="SIMI Pacific Pte"/>
        <s v="mall Industries Development Bank of India (SIDBI)"/>
        <s v="Tolaram Inc, Mountain Pine Capital"/>
        <s v="Benori Ventures LLP"/>
        <s v="Jacqueline Fernandez"/>
        <s v="Nibhrant Shah, Anandbir Singh, Anirudh Sheth, Pratik Singhi, Vikram Mehta, Murali Nair"/>
        <s v="Gaurav Kachru, Sundeep Singh Sahni, Jatin Aneja, Arun Malhotra"/>
        <s v="IndiaNivesh Venture Capital Fund"/>
        <s v="SIDBI Venture Capital Ltd, Kalaari Capital"/>
        <s v="Ankit Nagori"/>
        <s v="Ravi Garikipati, Surot Chatterjee, Ashish Agrawal, LG Chandrasekhar, Sashi Reddi"/>
        <s v="Ligthbox Ventures II, Lightbox Expansion Fund, Sequoia Capital India, RuNet South Asia, RB Investments"/>
        <s v="SoftBank Vision Fund, Lightspeed Venture Partners, Sequoia Capital India Advisors, Greenoaks Capital Partners"/>
        <s v="WGG International"/>
        <s v="pi Ventures, Axilor Ventures, 500 Startups, Binny Bansal"/>
        <s v="Arun Tadanki, Aditya Verma"/>
        <s v="Times Internet,Matrix Partners"/>
        <s v="DAH Beteiligungs GmbH"/>
        <s v="S. Xavier Britto"/>
        <s v="Orios Ventures Partners, Team Builder Ventures, Omidyar Networks"/>
        <s v="Agnus Capital, Khattar Holdings"/>
        <s v="GardX International"/>
        <s v="Cross Border Angels &amp; Experts"/>
        <s v="Poshika Financial Ecosystem"/>
        <s v="SoftBank Group Corp"/>
        <s v="Calcutta Angels Network (CAN), Augment Ventures"/>
        <s v="Vishwadeep Bajaj, Harsh Kundra, Nandkumar Rane, LN Buddharaju, Anupam Tyagi"/>
        <s v="Ventureast, Endiya Partners, Eight Roads Ventures, F-Prime Capital Partners"/>
        <s v="Lightspeed Venture Partners"/>
        <s v="Langoor"/>
        <s v="Quona Capital"/>
        <s v="Chandigarh Angels Network, Social Alpha and other unnamed angel investors"/>
        <s v="Bhupen Shah, Jayesh Parekh, Sanjay Sathe"/>
        <s v="Sandeep Aggarwal, Gautam Chhaochharia, R Balachandar"/>
        <s v="Bennett, Coleman and Company Ltd"/>
        <s v="Undisclosed angel investors"/>
        <s v="Alibaba"/>
        <s v="Atul Nishar"/>
        <s v="Aneesh Seth, Tushar Mittal"/>
        <s v="SIDBI Venture Capital Fund"/>
        <s v="Star India Pvt Ltd"/>
        <s v="IDFC Parampara Early Stage Opportunities Fund"/>
        <s v="National Science and Technology Entrepreneurship Development Board"/>
        <s v="IDG Ventures India, Michael &amp; Susan Dell Foundation, Draper Associates, Unitus Seed Fund"/>
        <s v="Private Sector Banks (Debt Funding)"/>
        <s v="IDG ventures, Axilor Ventures, Emergent Ventures, Indian Angel Network"/>
        <s v="Kae Capital, SEGNEL Ventures"/>
        <s v="Deepak Gurnani"/>
        <s v="Times Internet Ltd"/>
        <s v="Singapore Angel Network"/>
        <s v="Asuka, Pravega Ventures, BEENEXT"/>
        <s v="Cyber Carrier"/>
        <s v="Florintree, Mathew Cyriac, Chidambaram Palaniappan, Bharat Sheth"/>
        <s v="IDG Ventures, Blume Ventures, Saha Fund,"/>
        <s v="Puneet Gupta, Nimitt Desai &amp; Others"/>
        <s v="GREE Ventures, Kalaari Capital and IDG Ventures India, Summit Media, Atul Goel, and Gurpreet Singh"/>
        <s v="Sujeet Kumar, Bhupender Singh, Yashish Dhaiya"/>
        <s v="Microsoft, eBay, Tencent Holdings"/>
        <s v="Kalaari Capital, Rakesh and Rajesh Jhunjhunwala"/>
        <s v="L\\xe2\\x80\\x99Occitane"/>
        <s v="Shripad Nadkarni, Nandu Nandkishore"/>
        <s v="Ravi Saxena, Sandeep Raju,"/>
        <s v="Sequoia Capital, Kinzon Capital"/>
        <s v="FTV Capital, Zodius Capital"/>
        <s v="Ojas Ventures"/>
        <s v="Mahavir Sharma, Vishal Jain, Rohit Sethi, Gaurav Luniya"/>
        <s v="Carlyle Group, Tiger Global"/>
        <s v="Vikas Bajaj, Amit Kharbanda,"/>
        <s v="3one4 capital"/>
        <s v="Ankit Gupta, Puneet Motihar"/>
        <s v="Verlinvest"/>
        <s v="Mayfield India, 3one4 Capital, Sistema Asia Fund, Neoplux Technology Fund"/>
        <s v="Vinod Martin, Hemant Kaul, Prof. Ram Kumar Kakani &amp; Others"/>
        <s v="JSW Ventures, VenturEast"/>
        <s v="Meher Roy, Nikhil Arora, Meet Kanodia, Krit Sankalp, Nitish Singh, Risabh Gupta"/>
        <s v="Om Chaudhry"/>
        <s v="Malini Patel, Stelcore Management Services, Anjani Prasad"/>
        <s v="Samridhi Fund"/>
        <s v="Intex Technologies"/>
        <s v="Satveer Thakral, LetsVenture, Mumbai Angels"/>
        <s v="B Capital Group, Ignition Partners, Greycroft, e.ventures,\\xc2\\xa0 Eight Roads Ventures"/>
        <s v="Satya D Sinha, Gyanendra Singh"/>
        <s v="IFMR Capital Finance"/>
        <s v="Jaarvis Accelerator"/>
        <s v="Batlivala &amp; Karani Securities, Venture Works"/>
        <s v="RB Investments, SAIF Partners, Bessemer Venture Partners"/>
        <s v="Earlsfield Capital"/>
        <s v="pi Ventures, Blume Ventures"/>
        <s v="Temasek Holdings"/>
        <s v="Japan Vyas, Tarun Adlakha"/>
        <s v="Facebook FB Start programme"/>
        <s v="RB Investments, Sequoia Capital"/>
        <s v="Ganesh Natarajan"/>
        <s v="Sistema Asia Fund, Amereus Group, Helion Ventures"/>
        <s v="Al Dhaheri family"/>
        <s v="ThinQbate"/>
        <s v="Accel Partners, IDG Ventures, Endiya Partners, pi Ventures, VH Capital, Axilor Partners"/>
        <s v="Vertex Ventures, Lumis Partners"/>
        <s v="Anil Jain &amp; other HNIs"/>
        <s v="Kleiner Perkins, Goldman Sachs, Pine Brook"/>
        <s v="Mohit Joshi &amp; Others"/>
        <s v="Mahalingam K, Girish Mathrubootham"/>
        <s v="Infibeam"/>
        <s v="Vikram Sud"/>
        <s v="Vijay Shekhar Sharma, Rajan Anandan, Kunal Shah, Girish Mathrubootham, Punit Soni, Anand Chandrasekaran, Sunil Kalra, Utsav Somani, Vishal Gondal, Vikram Limaye"/>
        <s v="PayU, Ribbit Capital, Omidyar Network"/>
        <s v="Quake Capital"/>
        <s v="Shunwei Capital"/>
        <s v="Kalaari Capital Partners, Qualcomm, 3ONE4 Capital Advisors, UC-RNT"/>
        <s v="SRI Capital"/>
        <s v="Aprameya Radhakrishna, Deepak Natraj, Girish Mathrubootham, Mahesh Murthy, Pallav Nadhani, Pavan Ongole, Sandeep Mathur, Vijay Shekhar Sharma &amp; Others"/>
        <s v="Kalaari Capital, SAIF Partners, Steadview Capital, Sequoia Capital"/>
        <s v="Konglo Ventures, White Unicorn Ventures, LetsVenture"/>
        <s v="BookMyShow"/>
        <s v="Facebook FBStart"/>
        <s v="Bennett, Coleman and Co. Ltd (BCCL)"/>
        <s v="Softbank Ventures Korea, IMM Investment"/>
        <s v="Indian Angel Network (IAN), BEENEXT, The Chennai Angels, Sunil Munjal"/>
        <s v="Kunal Shah, Sandeep Tandon, Nitin Saluja, Gagan Goyal"/>
        <s v="Pankaj Rungta, Yogesh Agarwal"/>
        <s v="Ishan Manaktala"/>
        <s v="Chandigarh Angels, Ashish Gupta, Rohit, Ashish Chand, Sunil Singh &amp; Others"/>
        <s v="Brand Capital, Paragon Trust"/>
        <s v="Sands Capital, IFC, Accel Partners, Flipkart, Sanjiv Rangrass"/>
        <s v="TV Mohandas Pai, V Balakrishnan, PV Srinivasan"/>
        <s v="K2 Capital"/>
        <s v="Anand Chandrasekaran, Rajiv Mehta, Ramakant Sharma"/>
        <s v="Vishal Malik"/>
        <s v="DanGold Investment Corp"/>
        <s v="Marico Innovation Foundation (MIF), Villgro"/>
        <s v="India Nivesh Growth Fund, Sixth Sense, TCI Ventures"/>
        <s v="Jasper Infotech Pvt Ltd"/>
        <s v="Alibaba Pictures"/>
        <s v="BlackSoil Capital Pvt Ltd"/>
        <s v="Mayfield India, Trifecta Capital"/>
        <s v="Vedanta Capital, William Campbell, Toos N Daruvala"/>
        <s v="Aavya Ventures"/>
        <s v="Vinod Martin, Evan Lim, Kanchan Ghoshal, Ram Kumar Kakani"/>
        <s v="Ronnie Screwvala"/>
        <s v="Zishaan Hayath, Karan Chellani, Mohit Satyan"/>
        <s v="IDG Ventures, Endiya Partners"/>
        <s v="Lohia Group, Andre Hoffman"/>
        <s v="Deutsche Telekom Strategic Investments &amp; Others"/>
        <s v="Vividhity Ventures"/>
        <s v="Blume Ventures, Girish Mathrubootham, Aprameya Radhakrishna"/>
        <s v="Nexus Venture Partners, Blume Ventures"/>
        <s v="Axilor Ventures, Parampara Early Stage Opportunities Fund &amp; Others"/>
        <s v="Harsh V. Pant, Ratheesh Raveendran"/>
        <s v="Nexus Venture Partners, Innoven Capital"/>
        <s v="Quarizon"/>
        <s v="Menterra Social Impact Fund, Unitus Seed Fund"/>
        <s v="Tencent,\\xc2\\xa0 ru-Net, RSI Fund, Thrive Capital"/>
        <s v="India Quotient and others"/>
        <s v="Ajith Nair, Anish K"/>
        <s v="Amajit Gupta, Praveen Dubey, J.P. Bhatt"/>
        <s v="Rajasthan Venture Capital Fund"/>
        <s v="Mumbai Angels Network, Fireside Ventures, Singapore Angel Network"/>
        <s v="SB Ventures"/>
        <s v="Singularity Ventures"/>
        <s v="Indian Angel Network, Native Angels Network"/>
        <s v="SD Group"/>
        <s v="Bessemer Venture Partners, Stellaris Venture Partners, Jungle Venture Partners, Axis Capital"/>
        <s v="IvyCamp Ventures"/>
        <s v="Umang Moondra"/>
        <s v="Singapore based investor"/>
        <s v="YourNest Fund II"/>
        <s v="CapitalG, Sequoia India"/>
        <s v="India Educational Investment Fund"/>
        <s v="Indochine International"/>
        <s v="Iron Pillar and IIFL, Blume Ventures, Omidyar Network"/>
        <s v="GMO Japan, Neelesh Bhatnagar"/>
        <s v="East Ventures &amp; Others"/>
        <s v="Sharad Sharma, Rajan Anandan,\\xc2\\xa0 Amit Ranjan, Alok Mittal &amp; others"/>
        <s v="IvyCap Ventures"/>
        <s v="Senovo, Unternehmertum Venture Capital, Alexander Bruehl"/>
        <s v="ABM Knowledgeware"/>
        <s v="V Aanand R"/>
        <s v="Rajesh Yohannan, Puthen &amp; Cole"/>
        <s v="Sanjay Mehta &amp; Others ( The Ten Minute Million)"/>
        <s v="The Ten Minute Million"/>
        <s v="Chandigarh Angels Network (CAN)"/>
        <s v="SQue Capital, Grace Capital Ventures, Soham Vencaps"/>
        <s v="DSG Consumer Partners, American Express Ventures, Cyber Carrier VC, AdvantEdge Partners"/>
        <s v="Songhyun Investment"/>
        <s v="GEMs Advisory, Quarizon"/>
        <s v="Franchise India"/>
        <s v="Lakshmi Vilas Bank &amp; undisclosed HNIs"/>
        <s v="Grace Capital Ventures"/>
        <s v="Info Edge (India)"/>
        <s v="Ajith Sukumaran, Currae Healthtech Fund"/>
        <s v="Eros Labs"/>
        <s v="The Chennai Angels, LetsVenture"/>
        <s v="Investors from Mumbai Angels &amp; LetsVenture"/>
        <s v="Mohan Kumar, V. Balakrishnan"/>
        <s v="Edelweiss Private Equity"/>
        <s v="Venk Krishnan, MJ Aravind, Vikram Kotak, Jayant Davar,\\xc2\\xa0 Ramkumar Nishtal, Arjun Sharmaa"/>
        <s v="Calcutta Angel Network, Appliyifi"/>
        <s v="PayU"/>
        <s v="Kalaari Capital"/>
        <s v="Max Ventures and Industries"/>
        <s v="Unicorn India Ventures"/>
        <s v="Verlinvest SA"/>
        <s v="Axilor, undisclosed investors"/>
        <s v="Siddhartha Gupta, Ashvin Chadha"/>
        <s v="India Quotient, Rajul Garg, Rajesh Yabaji, Chanakya Hridaya, Ramasubramaniam B, Vishwanathan, Nobel House, Sunstone Capital"/>
        <s v="Zodius Technology Opportunities Fund, Matrix Partners"/>
        <s v="FiNC, GHV"/>
        <s v="Lead Angels Network, Anbu Pandian, Prabhakar MR &amp; Others"/>
        <s v="V. Krishna Prasad, Bhupen Shah &amp; Others"/>
        <s v="Swastika Investmart Ltd"/>
        <s v="Digital Financial Service Lab"/>
        <s v="WRV Capital and IndusAge Partners, Infosys Innovation Fund"/>
        <s v="Emerald Media, Premji Invest"/>
        <s v="Sequoia Capital India, North Base Media, Aarin Capital, 3one4 Capital, Axilor Ventures, Kunal Shah, Sandeep Tandon"/>
        <s v="Epsilon Venture Partners"/>
        <s v="KTB Network, SAIF Partners, BEENEXT, Digital Garage"/>
        <s v="Ajith Nair"/>
        <s v="Cyber Carrier CL"/>
        <s v="International Financial Corporation"/>
        <s v="Dr. Apoorv Ranjan Sharma, Anil Jain, Anuj Golecha, Krishna Jhunjhunwala, Anirudh Damani"/>
        <s v="Indian Angel Network, Let\\xe2\\x80\\x99s Venture"/>
        <s v="Fireside Ventures &amp; Others"/>
        <s v="HCS Venture capital fund"/>
        <s v="Taxmann"/>
        <s v="Kaushal Agarwal, Harminder Sahani, KK Mehra, Pranay Jivrajka, Navjot Saini"/>
        <s v="Ivy League Alumni Angel Network"/>
        <s v="Incubate Fund, Lead Angels Group &amp; Others"/>
        <s v="Pradyumna Dalmia, S. Somasegar &amp; Others"/>
        <s v="Ajay Relan"/>
        <s v="The Chennai Angels, Ritesh Mehta, Aruna Ganesh Ram"/>
        <s v="Sachin Bansal, Binny Bansal"/>
        <s v="Nandan Nilekani"/>
        <s v="Lead Angels, Mumbai Angels, LetsVenture, Girish Mathrubootham, Anbu Pandian"/>
        <s v="WaterBridge Ventures,"/>
        <s v="CoCreate Ventures"/>
        <s v="RB Investments,\\xc2\\xa0 Kaleden Holdings"/>
        <s v="Kedar Lele, GHV Accelerator"/>
        <s v="Sequoia Capital India, Accel Partners"/>
        <s v="Calcutta Angels Network, LetsVenture, Anupam Mittal, Currae Healthtech Fund"/>
        <s v="Raman Roy, Ashish Gupta, Yogesh Andlay, Vaibhav Jain"/>
        <s v="3one4 Capital, Mumbai Angels, Aarin Capital"/>
        <s v="Unilazer Ventures,"/>
        <s v="Gati Ltd"/>
        <s v="Aavishkaar Venture Management"/>
        <s v="Ameera Shah, Vivek Bhargava"/>
        <s v="Chandigarh Angels Network"/>
        <s v="A M Sikander"/>
        <s v="IDG Ventures, Accel Partners"/>
        <s v="Justin Kan, Qasar Younis, Paul Bucche, Susa Ventures, Kima Ventures, Axan Venture, SCM Holdings"/>
        <s v="India Quotient"/>
        <s v="ADAG Reliance Private Equity"/>
        <s v="YourNest Angel Fund, iSON"/>
        <s v="Gleevoaz Ventures"/>
        <s v="Arun Seth, T.V. Mohandas Pai, Anand Chandrasekaran, Deepak Ghaisas"/>
        <s v="Kalaari Capital, IDG Ventures India"/>
        <s v="Sequoia India, BEENEXT, Helion Ventures"/>
        <s v="SAIF Partners, IDG Ventures India"/>
        <s v="RTP-HC, Wonder Ventures, Techstars Ventures &amp; Others"/>
        <s v="Pramod Bhasin"/>
        <s v="Times of India Group &amp; Existing investors"/>
        <s v="R.S Sharma"/>
        <s v="Omnivore Capital"/>
        <s v="Hitesh Windlass"/>
        <s v="Asuka Holdings"/>
        <s v="Devdeep Singh"/>
        <s v="Kae Capital, Khosla Impact"/>
        <s v="Vivek Bhargava, Ameera Shah"/>
        <s v="YMS Mobitech"/>
        <s v="Sanjai Vohra, V. Bunty Bohra"/>
        <s v="Undisclosed multiple investors"/>
        <s v="Delta Partners, Sequoia India,\\xc2\\xa0 Mayfield, Blacksoil, Trifecta Capital"/>
        <s v="IDG Ventures, Axilor Ventures"/>
        <s v="Lightspeed Venture Partners India, Lightspeed US"/>
        <s v="Dr. Pooja Gandhi"/>
        <s v="Venture Highway"/>
        <s v="Lightspeed India Partners, SAIF Partners, India Quotient, Venture Highway"/>
        <s v="Blume Ventures, BEENEXT, Barkawi Holdings GmbH, TM Service Technology Holdings Gmbh, Sreevathsa Prabhakar"/>
        <s v="Girish Mathrubootham, VC Karthic, Miten Mehta, Umasankar Nistala, Rakesh Patel, Akash Bhavsar, Jeevanandhan Rajagopal, Vikas Chadha &amp; Others"/>
        <s v="Reliance Entertainment"/>
        <s v="Paytm, Aprameya Radhakrishna, Subramanya Venkat, Venk Krishnan"/>
        <s v="Manish Maheshwari, Contrarian Vriddhi Fund"/>
        <s v="Mohit Sharma"/>
        <s v="Prime Venture Partners, Kalaari Capital"/>
        <s v="Silver Range Investments, Lumina Datamatics, Shun Yoshida &amp; Others"/>
        <s v="Anand Sankeshwar, Yang Shu"/>
        <s v="Shekhar Sahu, Nitesh Pant"/>
        <s v="Dileep Bhatt, Milind Chaudhary"/>
        <s v="Krishna Rokhale"/>
        <s v="Menterra Social Impact Fund"/>
        <s v="Blume Ventures &amp; Others"/>
        <s v="TVS Group"/>
        <s v="Mahindra Univeg"/>
        <s v="Recruit Holdings"/>
        <s v="American Express Ventures, Sequoia Capital"/>
        <s v="IDG Ventures, Indian Angel Network (IAN), YourNest Angel Fund"/>
        <s v="Viraj Tyagi &amp; Others"/>
        <s v="Mahindra Holidays &amp; Resorts India Ltd"/>
        <s v="BeeNext, TV Mohandas Pai, Kunal Shah, Sandeep Tandon"/>
        <s v="Naveen Arya, Tarun Joshi"/>
        <s v="Accel Partners, Jungle Ventures, SeedPlus"/>
        <s v="Xchange Investors NV, TransGlobal FZC"/>
        <s v="Vijay Shekhar Sharma, Pravin Gandhi,\\xc2\\xa0 Smart Start Fund; Kunal Shah,\\xc2\\xa0 Sandeep Tandon, Vishal Gondal, &amp; Others"/>
        <s v="Mistletoe, M&amp;S Partners"/>
        <s v="Zodius Capital, Kalaari Capital, Qualcomm Ventures, Russian venture capital fund Ru-Net, Mumbai Angels"/>
        <s v="White Unicorn Ventures, Kae Capital, Mumbai Angels"/>
        <s v="Indian Angel Network, Healthsquad, Axilor Ventures"/>
        <s v="Kiran Mazumdar-Shaw, Unitus Seed Fund"/>
        <s v="Ventureast Fund Advisors"/>
        <s v="Sumpoorna Group"/>
        <s v="Helion Venture Partners, BeeNext"/>
        <s v="HAX Accelerator"/>
        <s v="HDFC, Faering Capital, Elevate Sports"/>
        <s v="Sanjay Nayar, Vikram Sud, Anil Jaggia, Narayan Seshadri"/>
        <s v="Radhakrishnan Natarajan &amp; Others"/>
        <s v="Emerald Media"/>
        <s v="Nitin Passi, Manickam Mahalingam, Udaan Angels, Rajesh Arora, Arkas Industries"/>
        <s v="GrowX Ventures, Sunil Kalra, Arun Venkatachalam,\\xc2\\xa0 Badal Malick"/>
        <s v="India Quotient, FAO Ventures, Indian Angel Network, Tushar Singh, Ranjan Sharma"/>
        <s v="Rajan Anandan"/>
        <s v="Virendra Patel"/>
        <s v="Gray Matters Capital"/>
        <s v="Quarizon Consultancy Services LLP"/>
        <s v="Karan Bhagat"/>
        <s v="Punit Soni"/>
        <s v="ByteDance, Arun Sarin, Matrix Partners, Sequoia Capital India, Omidyar Network,\\xc2\\xa0 Falcon Edge"/>
        <s v="DSG Consumer Partners"/>
        <s v="Mayank Shah, Shreyans Shah"/>
        <s v="Vishnu Bhat, Rajiv Lunkad, Naresh Ravindranath"/>
        <s v="Boman Irani, Dhruv Chitgopekar, Prantik Dasgupta"/>
        <s v="Hemant Sahni"/>
        <s v="Bravia Capital"/>
        <s v="Newbie Promoters"/>
        <s v="General Catalyst Partners"/>
        <s v="Hyderabad Angels, TLabs"/>
        <s v="Lightbox Ventures, Axis Capital &amp; Others"/>
        <s v="Saama Capital, Raghunandan G, Aprameya Radhakrishna"/>
        <s v="Next Orbit Ventures Fund"/>
        <s v="Ranjan Pai"/>
        <s v="Mobikon"/>
        <s v="Helion Ventures, Blume ventures"/>
        <s v="Janak Jain"/>
        <s v="IIFL Seed Ventures Fund, Mayfield Ventures"/>
        <s v="Swastika Company Ltd"/>
        <s v="Lalit Vase"/>
        <s v="Astarc Ventures, Anand Chandrasekaran"/>
        <s v="hooting Starts Sports LLP, Franchise India Brands"/>
        <s v="1Crowd, Eureka Forbes Ltd, Shapoorji Pallonji &amp; Co. Ltd."/>
        <s v="Omnivore Partners"/>
        <s v="Hero MotoCorp"/>
        <s v="Ajay Nanavati, Afsal Salu"/>
        <s v="Aarin Capital, Michael Herzig, Ashish Lakhanpal"/>
        <s v="Karanpal Singh &amp; Others"/>
        <s v="Sequoia India, Exfinity Ventures, growX ventures,"/>
        <s v="Pradeep Dhobale"/>
        <s v="Amit Choudhary"/>
        <s v="Grasshoppers"/>
        <s v="Anita Dongre, Yash Dongre, Milind Sarwate"/>
        <s v="William Bissel"/>
        <s v="Infina Finance Pvt. Ltd, Uday Kotak"/>
        <s v="PremjiInvest"/>
        <s v="Venturra Capital, Sequoia India, Susquehanna International Group.\\xc2\\xa0 Wavemaker Partners, Beenext, Beenos, Digital Garage"/>
        <s v="Earlsfield Capital, Sailender Solanki, Rajiv Solanki"/>
        <s v="CareerNet Consulting Pvt. Ltd, Ideation Initiative Pvt. Ltd,"/>
        <s v="Idein Ventures"/>
        <s v="Chan Zuckerberg Initiative, Times Internet Ltd, Sequoia Capital, Sofina, Lightspeed Ventures"/>
        <s v="Ravi Linganuri"/>
        <s v="Dr. Rameshwar Kumar"/>
        <s v="havya Sharma, Amit Nagar"/>
        <s v="Harinder Takhar, Zain Raj, Dr. Prasad Kaipa, Abaran Deep, Aseem Sood, Mustafa Patni"/>
        <s v="Augment Ventures, Rahul Kayan, Nikhil Golcha, Shubham Gupta, Roy Kwan"/>
        <s v="Fork Media"/>
        <s v="Sunil Munjal, Mariwala family"/>
        <s v="Pradeep Mirani, Aqeel Ahmed, Anand Ladsariya, Nitin Agarwal"/>
        <s v="Raj Singh Bhandal"/>
        <s v="Indian Angels Network"/>
        <s v="BlackSoil Capital Pvt. Ltd."/>
        <s v="Calcutta Angels Network"/>
        <s v="Balasubramanian Krishnamurthy, Sidhartha Hazarika &amp; Others"/>
        <s v="Scadea Solutions Inc"/>
        <s v="Dheeraj Jain, Palash Jain, Anupam Mittal, Ameera Shah,\\xc2\\xa0 Vivek Bhargava, Rahul Singh, Ambarish Gupta,"/>
        <s v="Lightbox Ventures and others"/>
        <s v="Ganesh Narasimhan, Ramana Thumu, Sudhir Mallem"/>
        <s v="Sumit Jain"/>
        <s v="KellyGamma, Lead Angels &amp; Others"/>
        <s v="Goldman Sachs Group, Zodius Technology Fund, Norwest Venture Partners, Bertelsmann India"/>
        <s v="Lothal Angel Ventures"/>
        <s v="Anglian Omega Network"/>
        <s v="Accel Partners, Beenext, Powerhouse Ventures, Akusa Holdings"/>
        <s v="Rebright Partners"/>
        <s v="Currae Healthtech Fund, Unicorn India Ventures"/>
        <s v="Vertex Ventures, Cisco Ventures, IDG Ventures"/>
        <s v="Rohit MA"/>
        <s v="Idea Wave Labs"/>
        <s v="Prashant Tandon, Gaurav Agarwal, Gaurav Bhogle, Shrishti Sahu, Shantanu Mathur, Prabhat Aggarwal"/>
        <s v="Scale Ventures Funds"/>
        <s v="Procam International Pvt. Ltd"/>
        <s v="Flipkart Logistics Pvt. Ltd"/>
        <s v="Pratik Seal"/>
        <s v="Swastika Co Ltd."/>
        <s v="Sequoia India, EDBI, Blue Cloud Ventures, Hercules Capital"/>
        <s v="Now Capital"/>
        <s v="Kanwaljit Singh, Ajay Lakhotia, Pavan Ongole, Ashish Gupta"/>
        <s v="Blume Ventures, Mumbai Angels, ah! Ventures, Digital Currency Group, Boost VC, Bank to the Future and Funders Club"/>
        <s v="Bhavin Turakhia"/>
        <s v="Rajasthan Angel Innovators Network"/>
        <s v="Sequoia Capital India, Omidyar Network, Kae Capital"/>
        <s v="Mudit Saxena, Evan Lim"/>
        <s v="Undisclosed HNIs"/>
        <s v="Syska LED group"/>
        <s v="Lumis Partners, The HR Fund, Rajul Garg, Quintillion Media"/>
        <s v="Venk Krishnan, Aprameya Radhakrishna, Anupam Mittal, Kunal Shah, Tracxn Labs, Subramanya SV, Ravi Garkipati"/>
        <s v="Binny Bansal, Anupam Mittal, Sachin Bhatia, Darius Pandole, Kunal Khattar, Dheerag Jain"/>
        <s v="Paul Roy"/>
        <s v="Existing Investors"/>
        <s v="Inventus Capital Partners, Blume Ventures &amp; Others"/>
        <s v="Promatus Group"/>
        <s v="Geniee, Inc, Purvi Capital"/>
        <s v="Swastika Company Ltd."/>
        <s v="1Crowd (through crowd funding)"/>
        <s v="Centre for Innovation Incubation and Entrepreneurship (CIIE)"/>
        <s v="Anupam Mittal, Sharad Sharma &amp; 14 others"/>
        <s v="Noshir Kaka, Subramanian Ramadorai, Kiran Deshpande, Pankaj Gupta, Ravi Nigam &amp; Others"/>
        <s v="Gujarat Venture Finance Limited (GVFL), Bennett Coleman &amp; Co. Ltd"/>
        <s v="Khattar Holdings, ThirtyThree Investments, Soumitra Sharma, Deepak Sharma, Sumit Dayal and others"/>
        <s v="1Crowd (through crowdfunding)"/>
        <s v="Norwest Venture Partners, Accel India"/>
        <s v="Mukul Singhal, Rohit Jain, Himanshu Aggrawal, Sunil Goyal Ashish Gupta,"/>
        <s v="Westbridge Capital Partners"/>
        <s v="HT Media Ltd, North Base Media"/>
        <s v="Anand Chandrasekaran, Kanwaljit Singh, Manoj Varghese"/>
        <s v="Ashvin Chadha"/>
        <s v="Tencent Holdings, Foxconn Technology Group, Tiger Global, SoftBank Group, Bharti Enterprises"/>
        <s v="Powerhouse Ventures, M&amp;S Partners"/>
        <s v="Anand Chandrasekaran, Ananth Narayanan, Mekin Maheshwari, Ravi Garikipati, Divyesh Shah, Swastika Company Ltd"/>
        <s v="Undisclosed Dubai based HNIs"/>
        <s v="Swan Angel Network,Sachin Khandelwal and others"/>
        <s v="Swan Angel Network"/>
        <s v="SeedPlus, Infocomm Investments, Accel Partners RNT Associates"/>
        <s v="Kashyap Deorah, Rajul Garg, Maninder Gulati"/>
        <s v="Speridian Technologies"/>
        <s v="Aspire Systems"/>
        <s v="Satish Vasudeva, Madhusudhan Jujare &amp; Others"/>
        <s v="Torrent Group"/>
        <s v="Saha Fund, Exfinity Venture Partners &amp; Others"/>
        <s v="Vijay Kedia"/>
        <s v="Riju Gupta, Kamal Chabra"/>
        <s v="Dr. Goutam Challagalla"/>
        <s v="Outbox Ventures, Jaspreet Bindra, Arjun Malhotra, Rohan Malhotra, Sidharth Rao, Rakesh Agrawal"/>
        <s v="ah! Ventures, Anupam Mittal, Kunal Shah, Sandeep Tandon, Dheeraj Jain, Rohit Chokhani"/>
        <s v="Blume Ventures, Sachin Bansal, Vijay Shekhar Sharma, Binny Bansal,\\xc2\\xa0 Kunal Shah, Sandeep Tandon, Ashish Tulsian"/>
        <s v="Vineet Taneja, Kamal Puri"/>
        <s v="Mohit Lalvani"/>
        <s v="Michael and Susan Dell Foundation"/>
        <s v="Kunal Shah, Sandeep Tandon, Tracxn Labs"/>
        <s v="Scale Ventures"/>
        <s v="CureFit"/>
        <s v="Fireside Ventures, Investopad, P39 Capital, Anupam Mittal, Pranay Jivrajka, Maninder Gulati, Abhinav Sinha"/>
        <s v="Globevestor Angel Fund, Devendra Rane, Ravi Jain,\\xc2\\xa0 Arpan Nagdeve"/>
        <s v="Ford Smart Mobility Llc"/>
        <s v="Instalabs"/>
        <s v="Net1 UEPS Technologies Inc"/>
        <s v="Undisclosed Ex Mckinsey Directors and Partners"/>
        <s v="Kunal Shah &amp; Sandeep Tandon, Girish Mathrubootham, Anand Chandrasekaran"/>
        <s v="Dr. Abhishek Pandey, Jaysukh Sapra"/>
        <s v="Hitouch AG"/>
        <s v="Undisclosed HNI investors"/>
        <s v="Bessemer Venture Partners, Jungle Ventures, Helion Ventures"/>
        <s v="Rajasthan Angel Investor Network &amp; Others"/>
        <s v="Ashutosh Lawania, Rajul Jain, Badal Malick, Rishi Gupta &amp; Others"/>
        <s v="MediaTek Inc."/>
        <s v="Sophia Investment ApS"/>
        <s v="Ambit Pragma"/>
        <s v="IDG Ventures, Sequoia Capital, GREE Ventures"/>
        <s v="Sarbvir Singh, Raghav Bahl"/>
        <s v="MasterCard"/>
        <s v="3one4 Capital, Tracxn Labs, Aaruha Technology Fund, Endiya Partners"/>
        <s v="Zaffiro Ventures"/>
        <s v="Sequoia Capital, SD Ventures, Vistaar Investment Advisors Pvt. Ltd."/>
        <s v="Accel Partners, IDG Ventures, Kalaari Capital"/>
        <s v="Deepak Gupta"/>
        <s v="Aramex Ventures Llc"/>
        <s v="IIFL Wealth Management Seed Venture Fund, Omidyar Network, Khosla Impact, Aspada"/>
        <s v="YourNest Angel Fund\\xc2\\xa0 &amp; Others"/>
        <s v="Stripes Group, Network 18, Accel Partners, SAIF Partners"/>
        <s v="Sequoia Capital, Rohit Bansal, Kunal Bahl, Sandeep Tandon, Kunal Shah, Zishaan Hayath,\\xc2\\xa0 Abhishek Jain"/>
        <s v="Gaurav Singhvi, Zaffiro Ventures"/>
        <s v="Kirthiga Reddy, Renuka Ramanath,Cherry Tin"/>
        <s v="Kalaari Capital, Qualcomm Ventures, ru-Net, Zodius Technology Opportunities Fund,"/>
        <s v="AVG Group, 500 Startups"/>
        <s v="Rothenberg Ventures"/>
        <s v="Alex Chua, Rahul Garg"/>
        <s v="Kalaari Capital, India Quotient"/>
        <s v="JSW Ventures, Blume Ventures &amp; IvyCap Ventures"/>
        <s v="Brian Acton"/>
        <s v="JSW Ventures, Omidyar Network, Sattva Capital, Venture Works"/>
        <s v="Stanford Angels &amp; Entrepreneurs, Harvard Angels"/>
        <s v="Mumbai Angels,\\xc2\\xa0 Times Internet"/>
        <s v="Ashish Mahajan, Sarvesh Sharma"/>
        <s v="Rishi Parti, Yogesh Bansal"/>
        <s v="Rainmaker Ventures"/>
        <s v="Ajay Piramal"/>
        <s v="Tracxn Labs, Hyderabad Angels, Kunal Shah, Gaurav Bhalotia"/>
        <s v="SAIF Partners, India Quotient"/>
        <s v="Accel Partners, IDG Ventures India"/>
        <s v="Jaspal Bindra, Parth Jindal"/>
        <s v="Plug and Play Tech Center, Steelhead Ventures &amp; Others"/>
        <s v="500 Startups"/>
        <s v="Sumit Jain, Sumit Jain, Anurag Gupta, Varun Khanna, Faraz Khan"/>
        <s v="GEMS group"/>
        <s v="Abhijit Avasthi, Karan Chellani, SP Vijay"/>
        <s v="Times Internet, Innoven Capital, Matrix Partners India, Qualcomm Ventures"/>
        <s v="IIFL and Accel Partners, Kalaari Capital, IvyCap Ventures, RB Investments"/>
        <s v="Intelli Reboot Digital Pvt. Ltd"/>
        <s v="Satish Jamdar"/>
        <s v="Star India Pvt. Ltd"/>
        <s v="Franklin Templeton International Services Pvt. Ltd"/>
        <s v="Prime Venture Partners"/>
        <s v="Green House Ventures Accelerator"/>
        <s v="Abhishek Agarwal, Krishnakumar Nataraj, Sarath Sura, Shanti Mohan, Sarthak and Nihit Agarwal, Suramya Gupta"/>
        <s v="Nilesh Shah"/>
        <s v="Nihon Kotsu Co"/>
        <s v="Swastika Company Pvt Ltd"/>
        <s v="Verlinvest, DSG Consumer Partners"/>
        <s v="Beenext, Digital Garage, Lightbox, Beenos"/>
        <s v="MapmyIndia"/>
        <s v="Parampara Capital"/>
        <s v="MadhanKumar Madathupalayam"/>
        <s v="Romulus Capital"/>
        <s v="Sreenivasa Reddy Musani"/>
        <s v="Sequoia Capital, Unitus Seed Fund"/>
        <s v="Yeahmobi, Fenqile"/>
        <s v="Microsoft Ventures, Salesforce Ventures"/>
        <s v="Sarath Sura"/>
        <s v="Kae Capital, Kunal Shah, Sandeep Tandon"/>
        <s v="Sanjiv Rai"/>
        <s v="Kunal Shah, Aneesh Reddy, Tracxn Labs, Venkat Tadanki, Krishna Mehra, Amit Rathore"/>
        <s v="Axiata Digital"/>
        <s v="Ankit Maheshwari, Anand Singh"/>
        <s v="BlackJag Partners"/>
        <s v="Cameron Jones"/>
        <s v="Ritesh Dwivedy, Priti Padhy"/>
        <s v="3 undisclosed HNIs"/>
        <s v="CIO Angel Network, Indian Angel Network"/>
        <s v="Vivek Joshi, Mohit Satyanand, Amit Banati, Arun Khanna"/>
        <s v="Ratan Tata, Bhavish Aggarwal, Ankit Bhati, Binny Bansal, Girish Mathrubootham"/>
        <s v="TVS Automobile Solutions Ltd"/>
        <s v="EVC Ventures"/>
        <s v="Valpro Capital and existing investors"/>
        <s v="MCube8"/>
        <s v="You &amp; Mr Jones, Fortisure Ventures, Diaz Nesamoney"/>
        <s v="Saama Capital, Blume Ventures &amp; Vaibhav Domkundwar"/>
        <s v="Accel Partners India"/>
        <s v="IvyCap Ventures and Unicorn India Ventures"/>
        <s v="Atul Ingle"/>
        <s v="Guy Oseary"/>
        <s v="Nimmagadda Prasad"/>
        <s v="Ravi Adusumalli, SAIF Partners"/>
        <s v="Infuse Ventures"/>
        <s v="New Enterprise Associates (NEA), Blume Ventures"/>
        <s v="BetOnIndia Technology Pvt Ltd"/>
        <s v="Sanjay Verma, Amit Khanna (LetsVenture)"/>
        <s v="Hamraj Kumar"/>
        <s v="Timbru Ventures"/>
        <s v="Concur Technologies, Gund Investment"/>
        <s v="IndiaMart"/>
        <s v="Bitkemy Ventures"/>
        <s v="Unicorn Venture"/>
        <s v="CP Bothra"/>
        <s v="RB Investments PTE Ltd, Orios Venture Partners"/>
        <s v="Rahul Kirloskar, Fusion Tech Ventures, Adi Saravanan, Pravin Dongre, Mahendra Doshi"/>
        <s v="Purvi Ventures, Rajul Garg, Vipin Arora"/>
        <s v="Rise India"/>
        <s v="Jitendra Gupta, Pankaj Tripathi"/>
        <s v="GVFL"/>
        <s v="Mayfield Ventures"/>
        <s v="SAIF Partners, Aprameya Radhakrishnan, Phanindra Sama, Subba Rao Telidevara, Vibhu Garg, Paula Ravindra Mariwala, Gaurav Bhalotia"/>
        <s v="Kanodia family, Amit Banka"/>
        <s v="GVFL Ltd"/>
        <s v="Accel Partners, RB Investments"/>
        <s v="Bertelsmann India Investments, Mayfield India, Saama Capital, India Quotient"/>
        <s v="Sanjeev Sinha"/>
        <s v="Soniks Consulting"/>
        <s v="vCommission"/>
        <s v="Harsh Vardhan Hada"/>
        <s v="Piyush Jain"/>
        <s v="Uniqorn Ventures Fund, TV Mohandas Pai, S Somasegar"/>
        <s v="Aarin Capital"/>
        <s v="Omidyar Network, Accel Partners &amp; existing investors"/>
        <s v="Carpediem Capital &amp; Others"/>
        <s v="Niloufer Dundh, Fauzan Rahim, Balamurugan Mani,"/>
        <s v="Ankush Mehta"/>
        <s v="StartupXseed Ventures"/>
        <s v="GMO Payment Gateway, MediaTek"/>
        <s v="Shruth &amp; Smith Group, Hermes Group"/>
        <s v="Rohan Angrish, Hrishi Oberoi, Rahul Mehta, Kapil Hetamsaria, Pranav Dedhia"/>
        <s v="International Finance Corp, TPG Growth, Adveq Management, IDG Ventures, Ratan Tata, Kris Gopalakrishnan"/>
        <s v="Sistema Asia Fund, Helion Venture, VentureEast, India Alternatives"/>
        <s v="Grex.in"/>
        <s v="Kalaari Capital Accelerator Program"/>
        <s v="IDG Ventures, Inventus Capital, Indian Angel Network"/>
        <s v="Group of undisclosed Angel Investors &amp; HNIs"/>
        <s v="MoMagic Technologies"/>
        <s v="Rajul Garg &amp; Others"/>
        <s v="Exfinity Venture Partners, Blume Ventures, BeeNext, Rajesh Ranavat"/>
        <s v="Roopak Saluja, Vishal Khare"/>
        <s v="Manish Kheterpal, Vinay Mittal, Dinesh Mittal, Sandeep Gupta"/>
        <s v="IDG Ventures India, Inventus Capital, Blume Ventures"/>
        <s v="Accel Partners, Matrix Partners, Girish Mathrubootham"/>
        <s v="NanoHoldings"/>
        <s v="Norwest Venture Partners, DST Global, Accel Partners"/>
        <s v="JM Financial Products Ltd, Arun Tadanki, Doreswamy Nandkishore, Kshitij Jain"/>
        <s v="Khazanah Nasional Berhad"/>
        <s v="Blume Ventures, Rajan Anandan, Sumit Jain, Aprameya Radhakrishna, Sujeet Kumar, Phanindra Sama"/>
        <s v="Creation Investments Capital Management, SAIF Partners, Sequoia Capital, Aspada Ventures"/>
        <s v="GROUPE SOS"/>
        <s v="Rakesh Gupta, Aditya Aggarwal, Siddharth Banerjee, Vikas Ranjan, Anshul Jindal, Sunil Koul, and Sanjeev Agrawal"/>
        <s v="ah! Ventures"/>
        <s v="Phanindra Sama, Raghunandan G,"/>
        <s v="Anurag Chauhan"/>
        <s v="Matrix Partners, Nexus Ventures"/>
        <s v="Undisclosed Investors &amp; Tamarind Family Private Trust"/>
        <s v="S Chand, AdvantEdge Partners"/>
        <s v="Kinnevik Group, Rocket Internet"/>
        <s v="Rata Tata"/>
        <s v="Undisclosed investors, Accel Partners, Helion Venture Partners"/>
        <s v="Anupam Mittal, Anuj Srivastava, Ankit Nagori"/>
        <s v="Katabole Technology Venture"/>
        <s v="Subramanya SV"/>
        <s v="Kaizen Management Advisors, DeVry Inc"/>
        <s v="Sujeet Kumar, Aprameya, Sumit Jain, Subramanya Venkat, Venk, Ravi Machani, Hitesh Gupta, Rohit Choudhary"/>
        <s v="Chatsworth Management, ITW Digital"/>
        <s v="Pradeep Reddy Kamasan"/>
        <s v="MCube Capital Advisors Pvt Ltd"/>
        <s v="Sudhir Mehta"/>
        <s v="Anand Mahindra"/>
        <s v="FF Angel, Sequoia Capital"/>
        <s v="Accel Partners, Indian Angel Network, India Innovation Fund India Venture Partners"/>
        <s v="Kunal Shah, Sandeep Tandon"/>
        <s v="Anirudh Damani, Vikram Lakhotia"/>
        <s v="Ashish Gupta and other undisclosed investors"/>
        <s v="HT Media Ltd"/>
        <s v="NSI Infinium Global Pvt. Ltd"/>
        <s v="HBM Healthcare Investments"/>
        <s v="Ashish Gupta"/>
        <s v="Nelstone Ventures, Transmedia Capital, Maiden Lane Ventures, CSC Upshot &amp; Angel investors"/>
        <s v="Raman Roy"/>
        <s v="Indian Angel Network, Alok Sharma, Kris Gopalakrishnan, Saurabh Srivastava, and Ajai Chowdhry"/>
        <s v="Vineet Singh"/>
        <s v="Equentia Natural Resource &amp; Other undisclosed investors"/>
        <s v="Xiaomi Inc"/>
        <s v="N.S. Raghavan Centre for Entrepreneurial Learning"/>
        <s v="Mukesh Bansal"/>
        <s v="Blume Ventures, Barkawi Holdings GmbH, TM Service Technology Holdings GmbH"/>
        <s v="DTDC Express Ltd"/>
        <s v="Ninestarter"/>
        <s v="Nazara Technologies Pvt Ltd"/>
        <s v="IDG, Indian Angel Network"/>
        <s v="Villgro"/>
        <s v="Mahendra Patel, Nilender Chauhan"/>
        <s v="Rattan Chadha"/>
        <s v="Wingify"/>
        <s v="Softbank, Sequoia Capital, Lightspeed Venture Partners, Greenoaks Capital, DSG Consumer Partners and Venture Nursery"/>
        <s v="Prashant Puri"/>
        <s v="Kris Gopalakrishnan, Dr. Ranjan Pai"/>
        <s v="Shaan"/>
        <s v="Anirudh Damani, Daud Ali, Narendra Karnavat, Vikas Kapoor, Vikram Lakhotia, Krishna Jhunjhunwaala, Jayesh Shah"/>
        <s v="Anil Kapoor"/>
        <s v="Pravin Khandelwal, Yatin Kumar Jain"/>
        <s v="Dr. Aniruddha Malpani"/>
        <s v="Dr. Sridhar Ramaswamy, Rakesh Mathur"/>
        <s v="Prime Venture Partners,"/>
        <s v="StartUp Equity Partners"/>
        <s v="Rajeev Agrawal, Prashant Gooty"/>
        <s v="Ram Shriram, Neeraj Arora, Puru Vashishtha"/>
        <s v="Mount Nathan Advisors"/>
        <s v="Mahavir Pratap Sharma, Ajay Data, Yogesh Chaudhary, Sanjay Phophaliya, Siddharth Agarwal, Kamal Kothari"/>
        <s v="Naturals Salon Chain"/>
        <s v="Vivek Nathani, Yogesh Chaudhary, Mahavir Pratap Sharma, Kamal Kothari, H C Jain"/>
        <s v="Pawan Munjal, AdvantEdge Partners, Astarc Ventures"/>
        <s v="Ajay Data &amp; other HNIs"/>
        <s v="Mitin Patel, Gaurav Agarwal"/>
        <s v="Paytm &amp; existing investors"/>
        <s v="Bhavish Aggarwal, Ankit Bhati"/>
        <s v="Stanford Angels, LetsVenture, Chennai Angels, Hyderabad Angels, Mumbai Angels"/>
        <s v="Man Capital"/>
        <s v="RN Agarwal"/>
        <s v="Maverick Capital Ventures, Sequoia Capital, Omidyar Network"/>
        <s v="YourNest Angel Fund, Rajul Garg"/>
        <s v="Undisclosed Angel investors &amp; HNIs"/>
        <s v="Blume Ventures, Adil Allana, Aprameya Radhakrishna, Gautam Ivatury, Signal Point Partners"/>
        <s v="Ajay Data &amp; undisclosed HNIs"/>
        <s v="M&amp;Y Partners, SVG Media, Anthil Ventures &amp; others"/>
        <s v="GirnarSoft"/>
        <s v="Mayfield India II Management Ltd"/>
        <s v="Inventus Capital Partners, HR Fund"/>
        <s v="NTT Finance, Telephone Corporation"/>
        <s v="GrowthStory, Apurva Salapuria, Hitesh Oberoi, Sidharth Pansari, Nirupa Shankar"/>
        <s v="IDFC SPICE Fund, Micromax Informatics"/>
        <s v="Max Levchin, Scott Banister"/>
        <s v="Nandan Nilekani, Helion Ventures, Omidyar Networks, Blume Ventures"/>
        <s v="Blume Ventures &amp; Other unnamed Investors"/>
        <s v="Rebright Partners, Anand Rajaraman, Venky Harinarayan"/>
        <s v="RB Investments, Fundnel"/>
        <s v="S Chand &amp; Co"/>
        <s v="Lip-Bu Tan, Michael Marks, Nicolas Braithwaite"/>
        <s v="Kludein LLC\\nPhanindra Sama, Narayan Ramachandran, Pranav Pai"/>
        <s v="Nandan Nilekani, Accel Partners"/>
        <s v="Dino Morea"/>
        <s v="Blinc Advisors, Amit Nanavati, Tashwinder Singh, Taranjit Jaswal, Amit Khanna"/>
        <s v="Matt Glickman"/>
        <s v="YourNest Angel Fund,"/>
        <s v="Sudhir Mehta, Anoop Hingorani"/>
        <s v="Manoj Kumar &amp; Other undisclosed investors"/>
        <s v="Daman Soni, Rajat Gupta &amp; Others"/>
        <s v="Mohit Gulati"/>
        <s v="Artiman Ventures"/>
        <s v="Ruchirans Jaipuria, Anuj Sanghi"/>
        <s v="Accel Partners, Qualcomm Ventures, M&amp;S Partners, Zop Smart"/>
        <s v="Rebright Partners, Sol Primero, Sudhir Anandarao, Ankur Warikoo, Ankur Singla"/>
        <s v="Unicorn Ventures"/>
        <s v="Naveen Tewari, Abhay Singhal, Amit Gupta, Piyush Shah, Raghunandan G, Rajiv Mehta"/>
        <s v="Undisclosed private investors"/>
        <s v="Vijay Krishna Yadav"/>
        <s v="Apoorv Ranjan Sharma, Daud Ali and others"/>
        <s v="Undisclosed Japanese investor, Bertelsmann India Investments, Nirvana Digital India Fund, Nirvana Digital Investment Holding Co Ltd, 500 Start-Ups"/>
        <s v="Aspada Investment Advisors, Blume Ventures."/>
        <s v="Amadeus Capital"/>
        <s v="Indian Angel Network, Stanford Angels, Entrepreneurs India"/>
        <s v="Vipul Parekh, ajesh K Murthy,"/>
        <s v="PurpleTalk Inc"/>
        <s v="Amit Choudhary, Anuj Puri"/>
        <s v="Dheeraj Jain &amp; Other angel investors"/>
        <s v="Puneet Gupta,"/>
        <s v="Raj Gala Shah, Zaheer Memon"/>
        <s v="Ignition Partners, Greycroft Partners, Fidelity Growth Partners India"/>
        <s v="Mohit Goel"/>
        <s v="Janak Parikh"/>
        <s v="Hari Krishna, Ajay Modani, Dr V Ravinder, Anirudh Rastogi, Abhishek Jain, Rakesh Gakhar, Rajeev Mudumba, Nagendra Prasad Bhanuprakash"/>
        <s v="Agarwal Movers Group"/>
        <s v="Hemang Sahani"/>
        <s v="S Chand and Co Pvt Ltd, Blume Ventures"/>
        <s v="Funding through 1Crowd platform"/>
        <s v="Alex Kuruvilla, Pradeep Guha, Saket Dhankar, Rajan Pandhare"/>
        <s v="Chandrashekar Tallapragada, Pankaj Kapoor"/>
        <s v="Kris Gopalakrishnan, Atul Nishar"/>
        <s v="Zishaan Hayath, Abhishek Goyal, Arjun and Rohan Malhotra, Harpreet Singh Grover, Gagan Dugal"/>
        <s v="Rannvijay Singh, Anita Hassanandani"/>
        <s v="Sashi Reddi &amp; Other unnamed investors"/>
        <s v="Naveen Gupta"/>
        <s v="Google Capital"/>
        <s v="CASHurDRIVE Marketing Pvt Ltd"/>
        <s v="Sequoia India, Sofina"/>
        <s v="Abraaj Group"/>
        <s v="Indian Angel Network, Tracxn Labs &amp; Others"/>
        <s v="Sachin Tendulkar"/>
        <s v="Rajul Garg, Alok Mittal, Kunal Shah, Rishi Mandawat, Dheeraj Jain, Sandeep Tandon, Dexter Angel Circle"/>
        <s v="Pix Vine Capital, Infocomm Development Authority of Singapore"/>
        <s v="GAIN"/>
        <s v="Devidas Desai, Vipul Gautam, Singapore Angel Network"/>
        <s v="Indian Angel Network,"/>
        <s v="500 Startups, Littlerock, Singularity Ventures"/>
        <s v="BitChemy Ventures, Maheshwari Investments Pvt Ltd, Anshoo Gaur, Rama Krishna Reddy, Sandeep Seerapu"/>
        <s v="Broadbean Capital services"/>
        <s v="Bharanidharan Viswanathan, Sanjiv Mittal, Shobhit Shukla, Rahul Agarwal"/>
        <s v="Robin Utthappa"/>
        <s v="Rajul Garg, Daljit Singh, Aditya Vij, Kishore Kumar, Shuchin Bajaj"/>
        <s v="Sarva Capital"/>
        <s v="Jay Vijayan"/>
        <s v="SoftBank Ventures Korea"/>
        <s v="Alok Mittal, Amit Gupta, Anuj Srivastava, Himanshu Aggarwal, Raghunandan G, Puneet Agarwal"/>
        <s v="Mohandas Pai, Hiro Mashita, Singapore Angel Network, 500 Startups, Rajan Anandan, Ajay Sarupria"/>
        <s v="Snow Leopard Technology Ventures"/>
        <s v="Wipro Ventures,\\xc2\\xa0 Lumis Partners"/>
        <s v="T V Mohandas Pai,\\xc2\\xa0 Aarin Capital"/>
        <s v="Multiple investors through Ten Minute Million competition"/>
        <s v="Dunamis Ventures Pte Ltd."/>
        <s v="Green House Ventures (GHV)"/>
        <s v="Ingram Content Group"/>
        <s v="Oranda Global &amp; Others"/>
        <s v="TV Mohandas Pai, Aarin Capital"/>
        <s v="Sherpa Capital, Nyca Partners and Thomvest Ventures"/>
        <s v="Vandana Luthra,"/>
        <s v="Raghunandan G, Venturesity, Arihant Patni"/>
        <s v="Saha Fund, TV Mohandas Pai, Zia Mody, Mumbai Angels, Ananda Kallugadde, Rakesh Desai, Rakesh Malhotra"/>
        <s v="Mohit Goel, Vinod Jain &amp; Others"/>
        <s v="Vinod Bansal, Sanjeev Singhal"/>
        <s v="Mahesh Parasuraman, Rahul Gautam &amp; Others"/>
        <s v="SAIF Partners, IDG Ventures India, Vertex Ventures, Valiant Capital"/>
        <s v="Endiya Partners, Mekin Maheshwari, Rajesh Sawhney"/>
        <s v="India Ventures, Aarin Capital &amp; Others"/>
        <s v="Edelweiss Financial Services"/>
        <s v="Lion Ventures"/>
        <s v="Aqeel Ahmed"/>
        <s v="Manipal Global Education Services"/>
        <s v="Atul Jain, Anil Gelra, Jaikumar Nair"/>
        <s v="Jaideep Mehta"/>
        <s v="Sachin Dalal"/>
        <s v="Jayabalan Subramanian"/>
        <s v="Alok Rawat, Grey Orange Robotics"/>
        <s v="Sunil Mehta"/>
        <s v="Aspada Advisors, IDG Ventures,\\xc2\\xa0 Inventus Capital"/>
        <s v="Ontario Teachers\\xe2\\x80\\x99 Pension Plan &amp; Others"/>
        <s v="Saumya Tandon"/>
        <s v="Mukesh Kumar Gupta"/>
        <s v="Vaibhav Doshi, Abhay Singhal, Vibhu Garg, Joby Babu, Abhishek Acharya, Manish Shah"/>
        <s v="Blume Ventures,\\xc2\\xa0 Tracxn Labs"/>
        <s v="Ranjit Singh"/>
        <s v="GrowX Ventures, Kunal Shah, Sandeep Tandon, Haresh Chawla, Powai Lake Ventures, Globevestor"/>
        <s v="Virendra Shekhawat, Deepak Chokhani, Yogesh Patel &amp; Others"/>
        <s v="Brand Capital, Siddhivinayak Skyscrapers, Dinesh R. Challa"/>
        <s v="Vishwadeep Bajaj &amp; Others"/>
        <s v="Rajnish Sinha, Prijit Debnath, Kanchan Ghoshal"/>
        <s v="Lead Angels"/>
        <s v="KWAN Entertainment &amp; Marketing Solutions, Powerhouse Ventures &amp; Others"/>
        <s v="Dr Nandish Domlur, Amit Sandill"/>
        <s v="Michael &amp; Susan Dell Foundation"/>
        <s v="Lightspeed Venture Partners, K Ganesh"/>
        <s v="Sujal Shah, Dino Morea"/>
        <s v="Nandan Nilekani, Mohandas Pai, Neeraj Arora, Anand Rajaraman, Girish Mathrubootham, Aneesh Reddy &amp; Teruhide Sato"/>
        <s v="Farooq Oomerbhoy &amp; Other angel investors"/>
        <s v="Qualcomm (Through QPrize Contest)"/>
        <s v="Aavishkaar"/>
        <s v="Chennai Angels"/>
        <s v="Mohandas Pai, Varun Aggarwal"/>
        <s v="Purvi Ventures &amp; Others"/>
        <s v="3 undisclosed investors"/>
        <s v="Nitin Bagmane &amp; Other undisclosed investors"/>
        <s v="Lightspeed India"/>
        <s v="Sachin Bansal, Binny Bansal, Accel Partners &amp; Others"/>
        <s v="IvyCap Ventures, Orios Venture Partners, Mayfield India"/>
        <s v="Omidyar Network,\\xc2\\xa0 Vikram Lal, Abhijit Bhandari, Mahesh Murthy, Shashank Bhagat"/>
        <s v="Rocket Internet AG, Holtzbrink Ventures, New Enterprise Associates (NEA), e.ventures, ru-Net, Deutsche Telekom Strategic Investments (DTSI), Silicon Valley Bank"/>
        <s v="StartupXseed Ventures, The Phoenix Fund and others"/>
        <s v="Yajnanarayana Kammaje"/>
        <s v="Tracxn Syndicate"/>
        <s v="Beenext, Digital Garage, Beenos, Qualgro, Mamoru Taniya, SAIF Partners"/>
        <s v="Varun Aggarwal, Suresh Venkat, Raj Y"/>
        <s v="Vishal Bali &amp; Others"/>
        <s v="Calcutta Angels, Lead Angels &amp; Others"/>
        <s v="Accel Partners, Ashish Hemrajani, Parikshit Dar, Rajesh Balpande"/>
        <s v="Kapil Goel"/>
        <s v="Insitor Impact Asia Fund, Acumen Fund"/>
        <s v="Rajan Anandan, Pramod Bhasin, Siddharth Pai, TV Mohandas Pai, Manvinder Singh Banga"/>
        <s v="MeritTrac"/>
        <s v="Sequoia Capital, Kunal Bahl, Rohit Bansal, Deepinder Goyal, Ashish Dhawan, Mayank Singhal"/>
        <s v="Samir Bangara, Anisha Mittal, Amit Gupta, Pallav Nadhani, Lalit Mangal, Arihant Patni, Dr. Ritesh Malik, Deobrat Singh, Saurab Paruthi, Singapore Angel Network."/>
        <s v="Dinesh Agarwal"/>
        <s v="Tata Capital Innovation Fund"/>
        <s v="Dheeraj Jain, Jagdish Kumar, Bharat Gupta, Ankush Saigal, Praveen Saini"/>
        <s v="Lalitesh Katragadda,\\xc2\\xa0 Ganayantrika Systems"/>
        <s v="Arjun Handa, Amit Jindal, Nagendra Chaudhary"/>
        <s v="Bhanu Vikram Parsotam, Rohan Desai and Paras Patel"/>
        <s v="SIDBI Venture Capital Limited, YourNest Angel Fund"/>
        <s v="Ankur Gupta"/>
        <s v="Myntra/LivSpace Founders"/>
        <s v="Newbie Promoter Pvt Ltd"/>
        <s v="Ctrip.com International Ltd"/>
        <s v="Lightbox Ventures"/>
        <s v="Krishna Jhujhunwala, Dr. Apoorv Ranjan Sharma, Anirudh Damani, Anand Ladsariya, Sanjay Mehta &amp; Others"/>
        <s v="GBIM Technologies Pvt Ltd"/>
        <s v="Arun Chandra Mohan"/>
        <s v="Nahata Family, Waheed Alli"/>
        <s v="500 Startups, Mato Peric, TracxnLabs"/>
        <s v="Zodius Capital, Lightspeed Venture Partners"/>
        <s v="TV Mohandas Pai, LetsVenture"/>
        <s v="Ranjan Mahtani"/>
        <s v="GIC, Tiger Global Management, Nexus Venture Partners"/>
        <s v="Matt Mullenweg, Adam D\\xe2\\x80\\x99Angelo, Aditya Agarwal,\\xc2\\xa0 Ruchi Sanghvi &amp; Others"/>
        <s v="Vallabh Bhanshali, N Squared Management LLC, Jagdish &amp; Sandeep Mehta Family Office"/>
        <s v="Equity Crest, Vinners, Sparknext"/>
        <s v="Temasek Holdings, March Capital, Warburg Pincus"/>
        <s v="Shiva Ashok &amp; Other unnamed investors"/>
        <s v="50k Ventures, Munish Jauhar, Pulkit Jain, Rohit Narang"/>
        <s v="Amod Malviya"/>
        <s v="Mustafa Wajid, Umang Kumar &amp; Others"/>
        <s v="Flipkart, Saavn, Micromax, Dhiraj Rajaram, Ambiga Dhiraj, Dinesh Agarwal, Samir Bangara, Sanjay Nath, Arihant Patni"/>
        <s v="Cipher-Plexus Capital Advisors &amp; Indian HNIs"/>
        <s v="Varun Khurana, Samar Singla, Vinay Bansal,"/>
        <s v="Hyderabad Angels, Lalit Mangal,\\xc2\\xa0 Vikas Malpani, Gaurav Bhalotia, LV Prasad"/>
        <s v="Times Group"/>
        <s v="Abhinav Mathur"/>
        <s v="Sanjay Mehta"/>
        <s v="Huzaifa Khorakiwala"/>
        <s v="Bertelsmann India Investments, Nirvana Digital India Fund, Nirvana Digital Investment Holding, 500 Startups"/>
        <s v="Harmony Partners, RB Investments &amp; existing investors"/>
        <s v="Anand Chandrasekaran &amp; Others"/>
        <s v="Unilazer Fund,\\xc2\\xa0 Phanindra Sama, Peyush Bansal"/>
        <s v="Omidyar Network,"/>
        <s v="Umang Kumar"/>
        <s v="Lemelson Foundation, Michael and Susan Dell Foundation"/>
        <s v="Undisclosed US Based Investors"/>
        <s v="Sa\\xc3\\xafd Business School Seed Fund."/>
        <s v="Farooq Adam, Ambi Parameswaran,"/>
        <s v="Rob Chandra"/>
        <s v="Unilazer Ventures"/>
        <s v="SoftBank Corp"/>
        <s v="Sequoia Capital, Beenext Ventures, India Quotient, Anand Chandrasekaran"/>
        <s v="Kanpur Angels &amp; Others"/>
        <s v="GIC"/>
        <s v="Jungle Ventures, Taurus Value Creation, Konly Venture, Blume Ventures"/>
        <s v="Chandigarh Angels Funding"/>
        <s v="Arihant Patni, Avnish Mehra, Pranay Adhvaryu, Ravi Sampat"/>
        <s v="APIS Partners"/>
        <s v="Institutional Venture Partners, Norwest Venture Partners, Lightspeed Venture Partners, CRV"/>
        <s v="Purvi Ventures"/>
        <s v="Nandan Nilekani, Accel Partners, Kalaari Capital and Inventus Capital"/>
        <s v="GPA group"/>
        <s v="Puneet Dalmia"/>
        <s v="Lalit Mangal &amp; Others"/>
        <s v="Un disclosed investors"/>
        <s v="Anupam Mittal, Amit Gupta, Utsav Somani, Neeraj Goenka, Farooq Adam Mukadam"/>
        <s v="TV Mohandas Pai, Mohit Saxena, Raghunandan G, Singapore Angel Network, TracxnLabs"/>
        <s v="Foxconn Technology Group &amp; Others"/>
        <s v="Harminder Sahni, Krishna Mehra, Sanjay Bakshi"/>
        <s v="Maple Capital Advisors"/>
        <s v="TermSheet, ah! Ventures"/>
        <s v="Zodius Technology Fund, Lightspeed Venture Partners"/>
        <s v="Kalaari Capital, Inventus Capital, Tekton Ventures, Kae Capital"/>
        <s v="Lead Angel Network"/>
        <s v="Vineet Nalla"/>
        <s v="Amit Patni, Anirudh Damani, Samir Shah"/>
        <s v="growX ventures"/>
        <s v="Frontline Strategy"/>
        <s v="Aarin Capital Partners, TV Mohandas Pai"/>
        <s v="Pankaj Gupta"/>
        <s v="Lashit Sanghvi, Nikhil Vora, Venkat Vardhan,Mohammed Bin Abdul Rehman Al Khalifa,\\xc2\\xa0 Ralph Berezan, Vissal Mathew,\\xc2\\xa0 Balamurali Krishna"/>
        <s v="The Saha Fund, TV Mohandas Pai"/>
        <s v="CIO Angel Network (CAN)"/>
        <s v="Sequoia Capital, Times Internet Ltd &amp; One more Fund"/>
        <s v="Chandigarh Angel Network (CAN)"/>
        <s v="Beerud Sheth and Ravi Mantha"/>
        <s v="GHV Accelerator"/>
        <s v="CerraCap"/>
        <s v="Rajesh Sawhney, Anupam Mittal, Dinesh Agarwal, Gaurav Gupta,"/>
        <s v="Agnus Capital"/>
        <s v="ru-Net, Sequoia Capital,\\xc2\\xa0 Lightbox Ventures"/>
        <s v="Vidyadhar Sarfare"/>
        <s v="Ajeet Khurana Jinesh Shah, Vikram Chachra, Dr. Aniruddha Malpani"/>
        <s v="Gopal Aggarwal"/>
        <s v="Shopclues"/>
        <s v="Unilazer Ventures, Orios Venture Partners, Steven Lurie"/>
        <s v="TracxnLabs, Jitendra Gupta, Prashant Tandon"/>
        <s v="SAIF Partners, Accion"/>
        <s v="Tiger Global Management, Yuri Milner, Apoletto, Accel Partners, Flipkart"/>
        <s v="Bren Corporation"/>
        <s v="CLSA Capital Partners ARIA IV Funds"/>
        <s v="Mr. Sudhir &amp; Ms. Shalini Sethi, Mr. Praveen Someshwar"/>
        <s v="Mitesh Majithia"/>
        <s v="Sequoia Capital, Blume Ventures, Uniqorn Ventures and other"/>
        <s v="Sashi Reddi, Gabriel Investments"/>
        <s v="LetsVenture, Mohandas Pai"/>
        <s v="Extreme Venture Partners\\xc2\\xa0 William Bissell"/>
        <s v="Rajan Anandan, Zoya Akhtar, Reema Kagati, Ruchi Narain, Amrish Kumar, Hrishikesh Parandekar"/>
        <s v="Accel Partners India, RB Investments"/>
        <s v="Prashanth Ranganathan"/>
        <s v="Infosys"/>
        <s v="Mumbai Angels, Singapore Angel Network, Zishaan Hayath"/>
        <s v="Vijay Shekhar Sharma, Singapore Angels Network"/>
        <s v="Amazon, Vertex Ventures, Qualcomm, Ru-Net Technology Partners, Matrix Partners"/>
        <s v="Chicago Capital Ventures, Sanjay Mehta, Others"/>
        <s v="Unilazer"/>
        <s v="Nisha Sharma, Puneet Dalmia, Balaji Prabhakar"/>
        <s v="SAIF Partners and others"/>
        <s v="Allen Blue, John Katzman, Naveen Tewari, Kartik Hosanagar, Kashyap Deorah, 500 Startups, Blue Fog Capital"/>
        <s v="Kris Gopalakrishnan &amp; Others"/>
        <s v="Turning Ideas"/>
        <s v="Quintillion Media"/>
        <s v="Prahlad Rao, Sundara Rajan, Vikram Chachra"/>
        <s v="Ritesh Dwivedy, Ramakant Sharma, Mount Nathan Advisors"/>
        <s v="TCS, HDFC, Faering Capital, Elevate Sports"/>
        <s v="Anand Chandrasekaran, Rajesh Sawhney, Kalpana Tatavarti, Shivanandan Pare"/>
        <s v="Murugappa Group, TVS Group, Vellayan Subbiah, Arathi Krishna, Arun Venkatachalam"/>
        <s v="Palred Technologies Ltd"/>
        <s v="HT Digital Media Holdings Ltd"/>
        <s v="YourNest Angel Fund, Venture Nursery"/>
        <s v="Rishi Parti, BrahmaX Ventures"/>
        <s v="Medi Assist"/>
        <s v="Vectr Ventures"/>
        <s v="Blume Ventures, Flipkart"/>
        <s v="Exfinity Venture Partners, Unitus Impact Livelihoods Fund"/>
        <s v="Jitendra Gupta"/>
        <s v="Collaborative Licensing Ventures LLP"/>
        <s v="Umang Kumar, Ruchir Arora &amp; others"/>
        <s v="Sharad Hegde, Girish Reddy, Siddharth Patil, Shrikant Patil"/>
        <s v="Mahavir Pratap Sharma"/>
        <s v="Sequoia Capital, Tree Line Asia, Innoven Capital"/>
        <s v="Amit Gupta, Sahil Barua, Mukul Singhal, Tracxn Labs"/>
        <s v="Times Group Brand Capital"/>
        <s v="Segnel Venture, Shinji Kimura, Sundar Chanrai, JAFCO Asia, SingTel\\xe2\\x80\\x99s Innov8, Jungle Ventures, K Ganesh"/>
        <s v="Varun Ahuja, Anubhav Verma"/>
        <s v="Riqueza Capital"/>
        <s v="Dheeraj Jain &amp; Others"/>
        <s v="Constellation Technology Ventures (Exelon Corporation), E.ON, RWE, Khosla Ventures"/>
        <s v="Phanindra Sama, Aprameya Radhakrishna, Aneesh Reddy, Neeraj Jawalkar, Sanjay Anandaram, Pavan Ongole, Venk Krishnan"/>
        <s v="Vineel Nalla &amp; Others"/>
        <s v="SAIF Partners &amp; others"/>
        <s v="IDG Ventures India, Kalaari Capital, 500 Startups"/>
        <s v="Hyderabad Angels, M&amp;S Partners"/>
        <s v="Hyderabad Angels, Singapore Angel Network, Ness Wadia"/>
        <s v="Saina Nehwal"/>
        <s v="Chandralekha Construction Pvt. Ltd."/>
        <s v="Rajan Anandan, Mike Galgon, Ravi Gururaj, Ashim Mehra,\\xc2\\xa0 Mohit Saxena, Internet Group, TNN Capital and others"/>
        <s v="Michael &amp; Susan Dell Foundation, Unitus Seed Fund"/>
        <s v="Sequoia India, BEENEXT Ventures, Kunal Shah &amp; Sandeep Tandon"/>
        <s v="Jozef Bardik, Leo Wang Sangeeth Ram"/>
        <s v="SAIF Partners, Haresh Chawla"/>
        <s v="TV Mohandas Pai\\xe2\\x80\\x99s family office"/>
        <s v="Lensbridge Capital, Mape Advisory Group, Fireside Ventures"/>
        <s v="Centre For Incubation &amp; Business Acceleration (CIBA), Goa"/>
        <s v="Mount Nathan Advisors Pte Ltd"/>
        <s v="Sujeet Kumar, Ankit Nagori, Traxcn Labs"/>
        <s v="Astarc Ventures, 50K Ventures &amp; others"/>
        <s v="Logtally"/>
        <s v="Times Internet"/>
        <s v="Sequoia India, Lightspeed Venture Partners, Nexus Venture Partners, Global Founders Capital, Apoletto"/>
        <s v="Gordon and Betty Moore Foundation"/>
        <s v="Jitu Virwani"/>
        <s v="Rimpal Chawla, Anuj Srivastava"/>
        <s v="Ravi Krishnamurthy"/>
        <s v="Enablers platform"/>
        <s v="Baillie Gifford, Falcon Edge Capital, Tiger Global, SoftBank Group, DST Global, Didi Kuaidi"/>
        <s v="Inara Capital , Rishi Khiani"/>
        <s v="Palaash Ventures"/>
        <s v="Blackstone Valley Group, Raghu Vohra, Aditya Dev Sood, Kamal Bansal"/>
        <s v="Bessemer Venture Partner, Accel, SAIF Partners"/>
        <s v="Karnataka Semiconductor Venture Capital firm"/>
        <s v="S.D. Shibulal, Kris Gopalakrishnan, Srinath Batni, Professor Tarun Khanna,\\xc2\\xa0 Ganapathy Venugopal."/>
        <s v="New Enterprise Associates"/>
        <s v="Kae Capital, Kunal Bahl, Rohit Bansal"/>
        <s v="Ram Kumar Kakani, Pradeep K Jaisingh, Sunil T V, Vijay Ghadge, Hemant Kaul, Gurmeet Chahal &amp; Others"/>
        <s v="Hampton Capital"/>
        <s v="Daljit Singh, Dr. Pramath Raj Sinha, BVR Mohan Reddy"/>
        <s v="Unitus Seed Fund, Bijou Kurien, Narayan Ramachandran"/>
        <s v="IDG Ventures India,\\xc2\\xa0 Accel Partners India"/>
        <s v="Anil Menon"/>
        <s v="Swastika"/>
        <s v="Manish Gupta"/>
        <s v="Mitsui &amp; Co., New Enterprise Associates, Canaan Partners, Silicon Valley Bank"/>
        <s v="Ashok Agarwal"/>
        <s v="Raghu Khanna, Sameer Gupta"/>
        <s v="IFC Everstone Group"/>
        <s v="New Enterprise Associates, Cheetah Mobile"/>
        <s v="Softbank, Tiger Global, Sequoia Capital, Apoletto Managers"/>
        <s v="IDG Ventures, M &amp; S partners, Powerhouse Ventures (USA)."/>
        <s v="Tracxn, Ashish Goenka &amp; Others"/>
        <s v="Bessemer Venture Partners, Anil Chopra"/>
        <s v="JMR Infotech India Pvt Ltd"/>
        <s v="Unigrowth Inc"/>
        <s v="Mandeep Singh, Jairaj Singh"/>
        <s v="Manish Kheterpal, Alok Mittal,\\xc2\\xa0 Puneet Dalmia,"/>
        <s v="FIH Mobile Ltd"/>
        <s v="Flipkart, Accel Partners, Delhivery, Foxconn"/>
        <s v="Sargod Ventures"/>
        <s v="Accel Partners, Elevar Equity, Pramod Bhasin, Rajan Anandan, Gaurav Dalmia, Abhishek Goyal, Gagan Hasteer , Arun Tadanki"/>
        <s v="Ashish Todi, Abhinav Patodia, Kumar Shwetabh"/>
        <s v="Paytm (One97 communications)"/>
        <s v="Harsh Mariwala, Atul Nishar, Dalip Pathak, Michael Carlos"/>
        <s v="Peepul Capital"/>
        <s v="DSG consumer Partners, Paragon Partners"/>
        <s v="High Networth Individuals (undisclosed)"/>
        <s v="Uniqorn ventures, ASP Consulting"/>
        <s v="Satyen Kothari, Keshav Sanghi, Riddhesh Gandhi &amp; Others"/>
        <s v="Gaja Capital Private Equity Fund"/>
        <s v="Ashvin Chadha, Avtar Monga, Udaan Angels, Dheeraj Jain"/>
        <s v="Unnamed Media house and HNIs"/>
        <s v="High Networth Individuals from India &amp; USA"/>
        <s v="Snapdeal"/>
        <s v="Micromax Informatics"/>
        <s v="Mato Peric, Peter Kabel &amp; others"/>
        <s v="Sanjeev Kapoor,\\xc2\\xa0 Ravi Saxena &amp; Others"/>
        <s v="Tiger Global Management, Flipkart"/>
        <s v="Life.SREDA, Qualgro"/>
        <s v="Sequoia and Kalaari Capital."/>
        <s v="Vikas Agarwal, Vishal Khare, Sanjeev Kakkar, Smile Group"/>
        <s v="SF Capital Group"/>
        <s v="Kemark Ventures, Amit Ranjan, Zishaan Hayath and Others"/>
        <s v="Quikr"/>
        <s v="Seedfund, Bedrock Ventures"/>
        <s v="Suyash Sharma"/>
        <s v="Sean O\\xe2\\x80\\x99Sullivan &amp; Others"/>
        <s v="Aarin Capital Partners"/>
        <s v="500 Startups, IDG Ventures &amp; Advantedge fund, Neeraj Arora, Leon Seynave"/>
        <s v="Khosla Impact, Biz Stone, Catamaran Ventures, Global Founders Capital, European investment fund"/>
        <s v="Dewang Neralla,Roopak Taneja, Manisha Gupta"/>
        <s v="Fireside Ventures, Mumbai Angels MAPE Advisory Group."/>
        <s v="Devesh Rai G, Rajesh Aggarwal, Amitpal Bhutani"/>
        <s v="Vijai Laxmi"/>
        <s v="Manpreet Singh"/>
        <s v="Accel Partners, Anupam Mittal &amp; other marquee investors"/>
        <s v="Sequoia Capital, Ascent Capital, eContext Asia, Beenos Asia"/>
        <s v="Aarti Group"/>
        <s v="Dr. Aniruddha Malpani Manish Gupta, M&amp;S Partners &amp; others"/>
        <s v="Delhivery, Sands Capital and Accel Partners"/>
        <s v="Qualcomm Venture, Norwest Venture Partners"/>
        <s v="Springboard Ventures"/>
        <s v="Sierra Ventures, Cota Capital, Vegas Tech Fund"/>
        <s v="Arihant Patni, RAAY Global Investments"/>
        <s v="Alok Bajpai, Rajnish Kumar, Amit Dey"/>
        <s v="Atul Jalan, Shrikanth &amp; Bharath"/>
        <s v="R Natarajan, Mohan Alexander"/>
        <s v="Group of Angel investors"/>
        <s v="Mumbai Angels, Mayank Bhangdia, Kae Capital"/>
        <s v="ID Enablers Pvt Ltd"/>
        <s v="Delhivery"/>
        <s v="Oswal Techno Ventures LLP"/>
        <s v="OrbiMed, Pradip Dadha Group"/>
        <s v="Tiger Global Management, Matrix Partners"/>
        <s v="Ventureworks India"/>
        <s v="Unnamed investor"/>
        <s v="Sequoia Capital, Nexus Venture Partners"/>
        <s v="Redcliffe Capital, YourNest Angel Fund"/>
        <s v="ah! Ventures, 500 Startups &amp; Other HNIs"/>
        <s v="S Chand and Co Pvt Ltd"/>
        <s v="Jupiter Capital"/>
        <s v="Accel Partner, Jungle Ventures"/>
        <s v="Amit Singhal, PK Gulati &amp; others"/>
        <s v="Suresh Vaswani"/>
        <s v="Rajesh Bhatia, Dheeraj Mehta &amp; Others"/>
        <s v="Sequoia Capital, Matrix Partners"/>
        <s v="GREX"/>
        <s v="Puneet Bhatia &amp; others"/>
        <s v="Tania Johny Palathinkal"/>
        <s v="Group of HNI investors"/>
        <s v="Reliance Capital"/>
        <s v="Zodius Technology Fund, Khazanah Nasional Berhad"/>
        <s v="Warburg Pincus, Sequoia Capital, Norwest Venture Partners"/>
        <s v="Purvi Capital"/>
        <s v="India Quotient &amp; other investors"/>
        <s v="WestBridge Capital, Omidyar Network, Elevar Equity, Saama Capital,\\xc2\\xa0 Lok Capital"/>
        <s v="CMYK Health Boutique Pvt Ltd &amp; Other individual investors"/>
        <s v="R M Picture Company Pvt. Ltd."/>
        <s v="Ashish Jhalani"/>
        <s v="Karanpal Singh"/>
        <s v="Raghav Bahl, Ritu Kapur"/>
        <s v="Nalin Jain, Shomil Pant, Dinesh Kundu &amp; others"/>
        <s v="Temasek, Vy Capital"/>
        <s v="Acumen Fund"/>
        <s v="500 Startups, TV Mohandas Pai, Tandem Capital, Vikram Chachra, Aloke Bajpai"/>
        <s v="Kalaari Capital, SAIF Partners, Beenextan investment fund"/>
        <s v="Nanadan Nilekani, InMobi, Paytm"/>
        <s v="Green House Ventures"/>
        <s v="Ankush Nijhawan, Manish Dhingra, Gaurav Bhatnagar"/>
        <s v="Subodh Gupta"/>
        <s v="Eight Road Ventures"/>
        <s v="Ash Bhardwaj"/>
        <s v="Aarin Capital, Unitus Seed Fund"/>
        <s v="Falcon Edge Capital, NY based Hedge Fund, Tiger Global, Softbank"/>
        <s v="Cataraman Ventures"/>
        <s v="Helion Venture Partners, Exfinity Ventures"/>
        <s v="Anil Matai, Vikram Tandon, Shyam Sundar R &amp; others"/>
        <s v="Payal Syal"/>
        <s v="Sandeep Dama &amp; Others"/>
        <s v="Oliphans Capital"/>
        <s v="Applyifi"/>
        <s v="Khazanah Nasional Berhad, Helion Venture Partners"/>
        <s v="High Networth Individuals (No details)"/>
        <s v="Sachin Bansal &amp; Binny Bansal, Sol Primero, Outbox Ventures, Sangram Singh"/>
        <s v="Accel Partners, Subrata Mitra, Larry Braitman, Venk Krishna"/>
        <s v="Multiple investors"/>
        <s v="Aprameya Radhakrishna, Naman Sarawagi, Afsal Salu,"/>
        <s v="Accel Partners, International Finance Corporation (IFC), Qualcomm Ventures, Ventureast"/>
        <s v="Anand Mahindra, Uday Punj, Ashish Hemrajani, Sanjeev Mehra"/>
        <s v="Prakhar Bumb"/>
        <s v="Unitus Seed Fund, Rianta Capital, R Ramaraj, Sunil Edwards"/>
        <s v="Kalaari Capital, YourNest Angel Fund"/>
        <s v="Karan Bajwa, Amanpreet Bajaj, Manish Vij"/>
        <s v="Swarnim Multiventures"/>
        <s v="Bhavdeep Reddy"/>
        <s v="Asha Jadeja Motwani &amp; Others"/>
        <s v="Rajat Malhotra"/>
        <s v="Sharad Sharma, Vijay Anand, Mohandas Pai. Pallav Nadhani, Singapore Angels Network &amp; others"/>
        <s v="M&amp;S Partners"/>
        <s v="William Bissell, Neeraj Aggarwal, Nandan Nilekani"/>
        <s v="Phanindra Sama, Anupam Mittal, Vijay Shekhar Sharma, Vishal Gondal, Sateesh Andara &amp; others"/>
        <s v="Raghav Bahl"/>
        <s v="500 Startups, Smile Multimedia, Kunal Bahl, Rohit Bansal, Girish Matrubootham"/>
        <s v="Infuse Ventures, The Chennai Angels"/>
        <s v="Kanwaljit Singh, TV Mohandas Pai"/>
        <s v="Astarc Ventures &amp; Others"/>
        <s v="500 Startups, Mato Peric &amp; Others"/>
        <s v="Didi Kuaidi"/>
        <s v="Alibaba Group, Ant Financial"/>
        <s v="Tennenbaum Capital Partners &amp; Others"/>
        <s v="Sequoia India, SAIF Partners."/>
        <s v="Mayank Singhal and others"/>
        <s v="Uniqorn Ventures"/>
        <s v="Zishaan Hayath, Rahul Khanna &amp; Others"/>
        <s v="Nexus Venture Partners, Knoll Ventures and others"/>
        <s v="Kunal Bahl, Rohit Bansal, Pranay Chulet, Naveen Tiwari, Amit Gupta, Mayank Singhal"/>
        <s v="ah! Ventures, Viktor Koenig PE Fund, Mantra Ventures"/>
        <s v="Alibaba, Foxconn, Softbank"/>
        <s v="Mohandas Pai &amp; others"/>
        <s v="Alok Mittal"/>
        <s v="VentureNursery"/>
        <s v="Alok Mittal, Zeeshan Hayat, Niraj Singh, Nikunj Jain, Anirudh Damani, Punit Goyal"/>
        <s v="SoftBank Group, Greenoaks Capital, Sequoia Capital,\\xc2\\xa0 Lightspeed India"/>
        <s v="Sequoia Capital, Accel Partners"/>
        <s v="Orios Venture Partners, Zishaan Hayath"/>
        <s v="Kunal Bajaj, Chandru Badrinarayanan"/>
        <s v="Rebright Partners, Ankush Nijhawan, Gaurav Bhatnagar, Manish Dhingra"/>
        <s v="Tiger Global Management, Orios Venture Partners"/>
        <s v="Helion Venture Partners, Kalaari Capital"/>
        <s v="BedRock Ventures, Rajesh Sawhney, Shailesh Singh"/>
        <s v="Sachin Bhatia, Rajesh Sawhney"/>
        <s v="Ramesh Jogani, Shailesh Viswanathan, Jay Srinivasan"/>
        <s v="Tracxn Labs"/>
        <s v="Ravi Gururaj, Gaurav Sharma, Viswanath Ramachandran, RippleWave"/>
        <s v="Sofina, Google Capital, Altimeter Capital, Sequoia Capital Global Equities, Yuri Milner, Sequoia Capital, Matrix Partners"/>
        <s v="Sanjay Sethi, Ravi Jaipuria &amp; others"/>
        <s v="CCube Angels, Frontline Strategy"/>
        <s v="Chennai Angels, Calcutta Angels, ah! Ventures, Intellecap Impact Investment Network, Indus Age Partners, Singapore Angel Network, India Internet Fund, LetsVenture"/>
        <s v="Horizons Ventures, Capricorn Investment Group, Social+Capital, Helion Advisors, Berggruen Holdings"/>
        <s v="Inflexionpoint, Pramod Bhasin, Sixth Sense Ventures, Vindi Banga, Hiro Mashita"/>
        <s v="Wealth First, Ashneer Grover, Atul Phadnis"/>
        <s v="responsAbility Investments, Infuse Ventures"/>
        <s v="Bedrock Ventures"/>
        <s v="Best Foodworks"/>
        <s v="Nihon Kotsu,"/>
        <s v="Neha Vats, Gaurav Vats"/>
        <s v="B M Gupta, Vinod Singhal"/>
        <s v="QPrize from Qualcomm Ventures"/>
        <s v="Girish Mathrubootham, Phanindra Sama, Vikram Chachra, Others from LetsVenture"/>
        <s v="Reliance Capital Venture"/>
        <s v="Helion Ventures, Jungle Ventures &amp; Bessemer Venture Partners"/>
        <s v="Ajeet Khurana &amp; Others"/>
        <s v="Zodius Technology Fund"/>
        <s v="ChrysCapital"/>
        <s v="Sequoia Capital, Lightspeed Ventures"/>
        <s v="Quintillion Media, 500 Startups"/>
        <s v="Accel Partners, Deep Kalra, Rajesh Magow, Mohit Gupta, Shamik Sharma"/>
        <s v="Amit Ranjan, Vijay Shekhar Sharma, Kunal Bahl, Girish Mathrubootham &amp;\\xc2\\xa0 Group of other Angel investors"/>
        <s v="Accion, LeapFrog Investments, Lok Capital"/>
        <s v="LetsVenture, Mumbai Angels"/>
        <s v="Jitendra Gupta &amp; others"/>
        <s v="Gujarat based angel investors, MMY co-Founder"/>
        <s v="Nalin Jain &amp; other angel investors"/>
        <s v="Ratan Tata, Vani Kola, T V Mohandas Pai, Karthee Madasamay"/>
        <s v="Intellecap Impact Investment Network, family office fund"/>
        <s v="Existing &amp; New Investors"/>
        <s v="Rohit Goel"/>
        <s v="Kunal Bahl, Rohit Bansal, Zishaan Hayath, Prashant Malik"/>
        <s v="One97 Communications"/>
        <s v="New Enterprise Associates, Orios Venture Partners"/>
        <s v="NEA, Milliways Ventures, Naya Ventures"/>
        <s v="Rohit Bhatia, Sunil Nikhar, Vaibhav Domkundwar, Siddharth Nautiyal"/>
        <s v="NEA, Blume Ventures &amp; others"/>
        <s v="Umesh Yadav"/>
        <s v="Manish Dhingra, Ankush Nijhawa, Gaurav Bhatnagar"/>
        <s v="AskMe"/>
        <s v="ah! Ventures, Times Internet, Rudy Gopalakrishnan"/>
        <s v="Orios Venture Partners, Amit Ranjan &amp; others"/>
        <s v="The 1947"/>
        <s v="Ajmera Group of Companies"/>
        <s v="Prime Capital Markets Ltd"/>
        <s v="India Quotient, Anupam Mittal &amp; others"/>
        <s v="GrowX ventures, Tracxn Labs, Powai Lake Ventures, and Sahil Barua"/>
        <s v="Norwest Venture Partners, Nexus Venture Partners, Helion Venture Partners, Draper Fisher Jurvetson, Peepul Capital"/>
        <s v="India Quotient, LetsVenture investors, Lead Angels"/>
        <s v="Group of Investors"/>
        <s v="Ravi Agarwal"/>
        <s v="Ibibo Group"/>
        <s v="Growx Ventures, Manish Singhal"/>
        <s v="Rocket Internet"/>
        <s v="Equentia Natural Resources"/>
        <s v="Li Tao, Li Jian, Draphant Consultants, Nitin Garg, Saurabh Jain, Mohit Agarwal"/>
        <s v="Manish Singhal, P39 Capital &amp; Others"/>
        <s v="Aspada Investment Advisors, Qualcomm Ventures"/>
        <s v="Ratan Tata, Nikhil Vora &amp; others"/>
        <s v="Delhivery, Tracxn Labs"/>
        <s v="The Chennai Angels, IDG Ventures India"/>
        <s v="ah! Ventures, Vivek Joshi, Mohit Satyanand &amp; others"/>
        <s v="IFC, Axon Partners, Intel Capital"/>
        <s v="Amazon, Fidelity Growth Partners, Mousse Partners"/>
        <s v="Rajan Anandan, Kunal Bahl, Rohit Bansal, Rahul Khanna"/>
        <s v="Gokul Jaykrishna, Brand Capital"/>
        <s v="Rebright Partners, Tracxn Labs, Aneesh Reddy"/>
        <s v="Powai Lake Ventures, Ajeet Khurana &amp; others"/>
        <s v="Pravin Agarwala &amp; others"/>
        <s v="Sofina, Hillhouse Capital"/>
        <s v="Atulya Mittal"/>
        <s v="Mangroves Capital Partners, Vikas Saxena"/>
        <s v="DMG information Asia Pacific"/>
        <s v="Powai Lake Ventures, Globeinvestor, Abhishekh Goyal"/>
        <s v="DSG Consumer Partners, Siddharth Parekh"/>
        <s v="Jaydeep Barman"/>
        <s v="Tiger Global Management, Bertelsmann India, Steadview Capital, Liberty Media, Mousse Partners, Quilvest"/>
        <s v="Sunrise Capital GmBH, Big Data Investments B.V"/>
        <s v="Helion Venture Partners,Amarpreet Sawhney, Deshpande Foundation, Fred Khosravi, Richard S. Braddock"/>
        <s v="Not Disclosed"/>
        <s v="Mirah Hospitality"/>
        <s v="Saama Capital, Mayfield, Ashvin Chadha, Shailesh Mehta"/>
        <s v="Tiger Global Management, Ratan Tata, Nexus Venture Partners"/>
        <s v="Sequoia Capital, Empire Angels, NGP"/>
        <s v="\\xc2\\xa0Tiger Global"/>
        <s v="\\xc2\\xa0IvyCap Ventures, Accel Partners, Dragoneer Investment Group"/>
        <s v="\\xc2\\xa0 Sandeep Aggarwal, Teruhide Sato"/>
        <s v="\\xc2\\xa0Rajeev Saraf, Arvind Jha, R. Satya Narayanan"/>
        <s v="\\xc2\\xa0LetsVenture, Kumar Bansal, Kshitij Jain"/>
        <s v="\\xc2\\xa0IndianIdeas.com"/>
        <s v="\\xc2\\xa0Forum Synergies PE Fund"/>
        <s v="\\xc2\\xa0Goldman Sachs"/>
        <s v="\\xc2\\xa0Palaash Ventures"/>
        <s v="Accel Partners, Helion Venture Partners"/>
        <s v="Atul Jalan"/>
        <s v="Ritesh Veera, Singapore Angel Network, Orios Venture Partners,"/>
        <s v="HR Technology fund"/>
        <s v="Tamarind Family Private Trust"/>
        <s v="Softbank, Sequoia Capital"/>
        <s v="Anupam Mittal, Anand Chandrasekaran, Uday Shankar, Chetan Bhagat"/>
        <s v="Sequoia Capital, Nexus Venture Partners, Blume Ventures"/>
        <s v="Pradyumna Dalmia, Sudhir Rao &amp; Others"/>
        <s v="Sumit Gandhi, Manish Gandhi"/>
        <s v="Tiger Global, Orios Venture Partners."/>
        <s v="Catamaran Ventures, New India Investment Corporation"/>
        <s v="Tracxn Labs, Deepak Singh"/>
        <s v="Mumbai Angels, Vriddhi Fund, Others"/>
        <s v="India Value Fund Advisors"/>
        <s v="Flipkart, Tiger Global"/>
        <s v="Jayant Bokadia"/>
        <s v="AB Kinnevik, Falcon Edge Capital, Coatue Management"/>
        <s v="YourWeCan Ventures"/>
        <s v="Fidelity Growth Partners"/>
        <s v="growX ventures,\\xc2\\xa0 Manish Singhal"/>
        <s v="Varun Agarwal &amp; Others"/>
        <s v="Goldman Sachs, Zodius Technology Fund, Bertelsmann India Investments Norwest Venture Partners."/>
        <s v="Steadview Capital and existing investors"/>
        <s v="Accel Partners, Traxcn Labs &amp; Others"/>
        <s v="Sandeep Parwal, Krishan Gupta &amp; Others"/>
        <s v="IDG Ventures India, Omidyar Network, Sherpalo Ventures,\\xc2\\xa0 Mohandas Pai"/>
        <s v="Sachin and Binny Bansal, Malvinder and Shivinder Singh, Gurpreet Singh &amp; others"/>
        <s v="Paytm, SAIF Partners,\\xc2\\xa0 Tiger Global Management &amp; others"/>
        <s v="Abhishek Gupta"/>
        <s v="SIDBI Venture Capital Ltd"/>
        <s v="Lightbox Ventures, Beenos"/>
        <s v="Kunal Bahl, Rohit Bansal"/>
        <s v="Elliot Stechman, Gautam Sinha, Ambarish Ray"/>
        <s v="B S Nagesh"/>
        <s v="YouWeCan Ventures,\\xc2\\xa0 Aprameya Radhakrishna"/>
        <s v="Jai Choi, Kiyohiro Sugashita, Hirokazu"/>
        <s v="Aarin Capital Partners,"/>
        <s v="Oliphabs Capital"/>
        <s v="Aprameya Radhakrishna"/>
        <s v="DSG Consumer Partners, Saama Capital."/>
        <s v="Kae Capital, Anupam Mittal"/>
        <s v="Group of 15 Angel Investors"/>
        <s v="GrowthStory"/>
        <s v="Ventureworks India, Blume Ventures, Batlivala &amp; Karani Securities, Nikunj Jhaveri"/>
        <s v="Srinivas Tirupati"/>
        <s v="Carrick Capital Partners"/>
        <s v="Mumbai Angels &amp; Other angel investors"/>
        <s v="Ennovent Impact Investment Holding"/>
        <s v="Mark Mobius &amp; 9 Other Angel investors"/>
        <s v="DMG Information"/>
        <s v="Rajan Anandan, Niraj Singh, Sachin Bhatia, Singapore Angel Network &amp; Aseem Vadehra"/>
        <s v="Sharad Sharma, Rajan Anandan, Sunil Kalra, Amit Ranjan, Rohan Malhotra,\\xc2\\xa0 Arjun Malhotra, Gautam Gandhi"/>
        <s v="Virendra Shahney, Dr Paresh Doshi"/>
        <s v="Tiger Global,\\xc2\\xa0 Nirvana Ventures Advisors"/>
        <s v="Morgan Stanley"/>
        <s v="Fidelity Growth Partners, Fidelity Biosciences"/>
        <s v="Snow Leopard, Paytm"/>
        <s v="Natarajan Iyer,Rajesh Sawhney,\\xc2\\xa0 &amp; other Angel investors."/>
        <s v="Future Fund,Bessemer Venture, Capricorn Investment and IFC"/>
        <s v="Norwest Venture Partners, SAIF Partners, Accel Partners"/>
        <s v="KCL"/>
        <s v="Pawan Borle, SVP Fly Dubai &amp; Others"/>
        <s v="Sequoia Capital, Seedfund"/>
        <s v="Arihant Patni, Vishal Khare,\\xc2\\xa0 Viswanath Ramachandran"/>
        <s v="M&amp;S Partners Pte. Ltd"/>
        <s v="i2india Pvt Ltd"/>
        <s v="Infuse Ventures, Low Carbon Enterprise Fund"/>
        <s v="Mahesh Pratapneni, Pallab Chatterjee &amp; others"/>
        <s v="Mumbai Angels, Patni Family Office, Singapore Angel Network, Karan Maheshwari, Jatin Aneja, Kishor Ganji, Roopa Nath"/>
        <s v="Unitus Seed Fund, Times Internet"/>
        <s v="LGT Group, Asian Healthcare fund, Seedfund"/>
        <s v="Neoteric Infomatique Limited"/>
        <s v="ASK Pravi"/>
        <s v="Gopal Srinivasan, Sashi Reddy, Amit Gupta, Pallav Nadhani"/>
        <s v="Sunil Maheshwari &amp; group of investors"/>
        <s v="Faering Capital, Foundation Capital, Inventus Capital Partners"/>
        <s v="Group of Angel Investors from US/India"/>
        <s v="Sachin Bansal, Bunny Bansal &amp; other investors"/>
        <s v="Kunal Bahl, Rohit Bansal, Blume Ventures, Phanindra Sama, Raju Reddy"/>
        <s v="Sprout Angels LLP"/>
        <s v="AngelPrime"/>
        <s v="Dr David Cheriton"/>
        <s v="Matrix Partners India, SAIF Partners"/>
        <s v="Holostik Group, YouWeCan Ventures, 500 Startups, Vijay Shekhar Sharma, Manish Kheterpal, Amit Patni"/>
        <s v="Sequoia Capital, Kae Capital, Anupam Mittal, Sandeep Tandon"/>
        <s v="Mercury Fund, Anshu Sharma, Pratyush Prasanna, Robert Winters &amp; others"/>
        <s v="Development finance institution Belgian Investment Company, Oikocredit"/>
        <s v="Accel Partners, Flipkart"/>
        <s v="IDG Ventures India, Elevar Equity, Accion Venture Lab"/>
        <s v="SAIF Partners,\\xc2\\xa0 Accel Partners"/>
        <s v="Tracxn Labs, Sahil Barua"/>
        <s v="Mape Advisory"/>
        <s v="Naveen Tiwari, Mohit Saxena, Amit Gupta, Piyush Shah, Manish Dugar"/>
        <s v="Kanwaljit Singh, Angie Mahtaney, Manoj Varghese"/>
        <s v="Helion Ventures, Omidiyar Network, Blume Ventures and Ujama"/>
        <s v="Commonfloor"/>
        <s v="Sameer Koticha"/>
        <s v="Goldman Sachs, Rocket Internet"/>
        <s v="Anand Vijay, Nipun Dureja, Satyajit Heeralal, Keith Rodricks, Gaurav Lochan, Azmul Haque, Nikhil Bagri"/>
        <s v="Rishi Vasudev, Amit Gupta, Rajiv Nayan"/>
        <s v="IDG Ventures, Sequoia Capital"/>
        <s v="Vishwas Patel"/>
        <s v="Tiger Global Management, Multiples Alternate Asset Management, Nexus Venture Partners, Times Internet"/>
        <s v="IDG Ventures, Kris Gopalakrishnan"/>
        <s v="Fidelity Growth Partners India, SAIF Partners,\\xc2\\xa0 Helion Ventures"/>
        <s v="Accel Partners, Tiger Global Management"/>
        <s v="S.Gopalakrishnan, Beenos"/>
        <s v="Exfinity Ventures"/>
        <s v="Florida based Angel investor"/>
        <s v="Helion Venture Partners, Orios Venture Partners"/>
        <s v="Arun Chandra Mohan, Praveen Sinha"/>
        <s v="Rajan Anandan, Teru Sato, Aneesh Reddy, Venkatesh Valluri"/>
        <s v="KJS Group"/>
        <s v="Phanindra Sama, Jay Sethuram, Hemant Kanakia, Ravi Trivedi"/>
        <s v="Mohandas Pai"/>
        <s v="Samir Shah"/>
        <s v="Subhash Goyal"/>
        <s v="Peesh Venture Capital"/>
        <s v="Biz Stone"/>
        <s v="Sunergy Investors"/>
        <s v="Kae Capital, Anoop Goyal, Mike Shah, VA Sastry"/>
        <s v="HDFC Bank"/>
        <s v="Sandiep Shrivatsava"/>
        <s v="i2india Ventures"/>
        <s v="Jan Manten"/>
        <s v="Nirvana Venture Advisors"/>
        <s v="Manipal Group"/>
        <s v="Astarc Ventures"/>
        <s v="Accel Partners, Kalaari Capital"/>
        <s v="Tim Chen, Sanjay Venkat"/>
        <s v="Sol Primero, Outbox Ventures, Nikunj Jain"/>
        <s v="Accel Partners, SAIF Partners"/>
        <s v="Rudy Gopalakrishnan, ah! Ventures"/>
        <s v="Rajesh Sawheny , Rajan Anandan, Amit Ranjan, Niraj Singh, AECAL, MeraEvents."/>
        <s v="Amit Tyagi, Sandeep Acharya &amp; others"/>
        <s v="Tiger Global, Investment AB Kinnevik, Steadview Capital"/>
        <s v="Sequoia Capital, Jason Hirschhorn, Jarett Posner, and Amit Bhatiani"/>
        <s v="Ajit Surana, Sanjay Mehta"/>
        <s v="Silicon Valley Ventures, NEA Ventures, Valiant Capital, IDG Ventures India,\\xc2\\xa0 SAIF Partners, Vertex Ventures"/>
        <s v="Tree Line Asia, Cisco Investments, American Express, Sequoia Capital"/>
        <s v="DST Global, Steadview Capital, Tiger Global, Accel Partners &amp; Others"/>
        <s v="Ajai Chowdhry, Ashvin Chadha, Yogesh Bansal,\\nNitin Singhal &amp; Others"/>
        <s v="Kanwaljit Singh, Shripad Nadkarni, Sarvesh Shahra &amp; Others"/>
        <s v="Hyderabad based investor"/>
        <s v="Sequoia Capital, TR Capital, Steadview Capital, SAIF Partners, Kalaari Capital"/>
        <s v="Matrix Partners India, India Quotient"/>
        <s v="Helion Venture Partner, Powerhouse Ventures, GSF and Other angel investors"/>
        <s v="Dragoneer Investment, Accel Partners, Qualcomm Ventures, Times Internet"/>
        <s v="Ajay Relan,"/>
        <s v="Tiger Global Management, Lightspeed Venture Partners"/>
        <s v="Tiger Global, Sequoia Capital"/>
        <s v="SAIF Partners, Sequoia Capital"/>
        <s v="PremjiInvest, Tiger Global, Ribbit Capital"/>
        <s v="SAIF Partners, Accel Partners, Kunal Bahl, Rohit Bansal"/>
        <s v="Orios Venture Partners, Mayfield India"/>
        <s v="Ascent Capital, Kalaari Capital"/>
        <s v="Powai Lake Ventures"/>
        <s v="Deep Kalra, Sequoia Capital, Omidyar Network, Intel Capital &amp; Kae Capital"/>
        <s v="Tiger Global, Google Capital &amp; Accel Partners"/>
        <s v="GIC ventures"/>
        <s v="The Phoenix Fund"/>
        <s v="Michael &amp; Susan Dell Foundation, Pearson Learning Fund"/>
        <s v="Mayfield Ventures, Kalaari Capital, Helion Ventures"/>
        <s v="Sequoia Capital, Nexus venture Partners, Lightspeed Ventures, GFC"/>
        <s v="Version One Ventures, 500 Startups, Nexus Venture Partners and Arena Ventures"/>
        <s v="Rakesh Mathur, Vikas Taneja &amp; others"/>
        <s v="Deepak Shahdadpuri, Gulpreet Kohli"/>
        <s v="Lightspeed Ventures"/>
        <s v="Accel US, Accel India, SAIF Partners."/>
        <s v="S S Mukherji &amp; Others"/>
        <s v="Oliphans Capital, Haresh Chawla"/>
        <s v="Ah! Ventures, Calcutta Angels,\\xc2\\xa0 91SpringBoard"/>
        <s v="Infuse Ventures fund"/>
        <s v="SEEK Ltd &amp; affiliates"/>
        <s v="Anand Rajaraman, Venky Harinarayan"/>
        <s v="Cross Border Angels &amp; others"/>
        <s v="Mitsui &amp; Co &amp; existing investors"/>
        <s v="Bessemer Ventures, Blume Ventures"/>
        <s v="Greycroft Partners, Fidelity Growth Partners"/>
        <s v="Sumit Jain, Aprameya Radhakrishna, Alok Goel, Rajan Anandan, Amit Agrawal, Vinay Goel, Gaurav Munjal, Ashish Dev Kapur"/>
        <s v="The HR Fund"/>
        <s v="Bessemer Venture Partners, SAIF Partners"/>
        <s v="Helion Venture Partners, Kae Capital"/>
        <s v="Maverick Capital, IDG Ventures India"/>
        <s v="Ashutosh Lawania, Alok Goel &amp; others"/>
        <s v="Madhukar Gangadi, Satish Reddy, Srini Raju, Srini Koppolu &amp; SIDBI"/>
        <s v="Rajan Anandan &amp; other angel investors"/>
        <s v="Powai Lake Ventures, Aneesh Reddy, Ashish Kashyap, Alok Mittal"/>
        <s v="Shrem Strategies"/>
        <s v="Tarun Arora"/>
        <s v="Tiger Global, Accel Partners"/>
        <s v="IAN Ventures, Alok Sharma, Kris Gopalakrishnan, Saurabh Srivastava, Ajai Chowdhry"/>
        <s v="Tiger Global, Sequoia Capital."/>
        <s v="Rocket Internet AG &amp; others"/>
        <s v="VentureEast,\\xc2\\xa0 Varaprasad Reddy"/>
        <s v="Powai Lake Ventures, Zishan Hayath, Abhishek Goyal, Sahil Barua"/>
        <s v="Kae Capital, GSF, Teruhide Sato"/>
        <s v="Zishaan Hayath, Lalit Mangal, Harpreet Singh Grover"/>
        <s v="Ramesh kavediya"/>
        <s v="IDG Ventures, Naveen Tewari"/>
        <s v="I-cube-N"/>
        <s v="Value Fund Advisors"/>
        <s v="Wipro"/>
        <s v="IDG Ventures, Outbox Ventures"/>
        <s v="CA Media LP,\\xc2\\xa0 Start Media."/>
        <s v="Armat Group"/>
        <s v="Wu Chay Chin"/>
        <s v="Valiant Capital"/>
        <s v="HT Media, Arun Duggal"/>
        <s v="RVCF and SIDBI"/>
        <s v="Sol Primero"/>
        <s v="JAFCO Asia, Keystone Group, Dragoneer Investment, Accel Partners"/>
        <s v="Accion Venture Labs, Rianta Capital"/>
        <s v="Dr Mushtaq Shah, Dr Faraz Naqvi"/>
        <s v="Impact Investment Holding, Upaya Social Ventures"/>
        <s v="Greenoaks capital, Sequoia Capital, LightSpeed Ventures"/>
        <s v="Tiger Global Management, Indian Quotient, Binny Bansal"/>
        <s v="Sequoia Capital, India Quotient"/>
        <s v="Solidarity Venture Capital &amp; others"/>
        <s v="Pittie Group"/>
        <s v="Nick Adams, Kiran Bhat, Family Pot Investments LLP"/>
        <s v="Tiger Global, Matrix Partners, Lightspeed Venture Partners"/>
        <s v="Nandan Nilekani, Rajiv Mody, Ajai Chowdhary"/>
        <s v="Tano Capital"/>
        <s v="TA Associates"/>
        <s v="Mayfield Ventures, Kalaari Capital"/>
        <s v="Trinity Ventures, InterWest Partners, Mohr Davidow Ventures, Presidio Ventures"/>
        <s v="Zodius Capital, Ru-Net, Kalaari Capital,\\xc2\\xa0 Qualcomm Ventures"/>
        <s v="Sol Primero, Rajiv Mehta"/>
        <s v="Orios Venture Partner"/>
        <s v="Valiant Capital Partners"/>
        <s v="India Quotient, Kae Capital"/>
        <s v="Temasek, Norwest Venture Partners"/>
        <s v="Splice Advisors"/>
        <s v="Tiger Global, Times Internet, Zodius Capital"/>
        <s v="Ant Financial Services (Alipay)"/>
        <s v="Anand Vijay, Shashank Mehrotra &amp; Others"/>
        <s v="Valiant Capital, Tybourne Capital, Sequoia Capital, RuNet and Sofina"/>
        <s v="Falcon Edge Capital, Matrix Partners India, Sequoia Capital India and Omidyar Network"/>
        <s v="Chip Perry"/>
        <s v="Mangrove Capital Partners"/>
        <s v="SAIF Partners, Sequoia Capital, Aspada"/>
        <s v="Karan Bajwa, Parvesh Bareja , Sunjay Kapur, Amanpreet Bajaj"/>
        <s v="Nexus Venture Partners, Matrix Partners"/>
        <s v="Suresh Senapaty, TV Mohandas Pai"/>
        <s v="Srinivas Aluri, Srinivas Modukury, BS Nagesh"/>
        <s v="Ashok Goel (promoter)"/>
        <s v="Tiger Global, Rebright Partners, Sachin and Binny Bansal"/>
        <s v="Mumbai Angels &amp; Group of other investors"/>
        <s v="Helion Venture Partners"/>
        <s v="Cross Border Angels"/>
        <s v="Calcutta Angels, Venture Nursery Angels Mumbai Angels"/>
        <s v="Brick Eagle"/>
        <s v="DA-IICT, Techstars, Carnegie Mellon University, Startup Brasil program"/>
        <s v="Sequoia Capital, Ranjan Pai, Mohandas Pai &amp; others"/>
        <s v="InterGlobe Technology Quotient, Lantern Capital"/>
        <s v="SAIF Partners, Fulcrum Ventures"/>
        <s v="Unitus Seed Fund\\nNarayan Ramachandran, Bijou Kurien"/>
        <s v="Amit Ranjan, Deepinder Goyal, Zishaan Hayath, Powai Lake Ventures"/>
        <s v="V Balakrishnan, T V Mohandas Pai, BC Prabhakar"/>
        <s v="V Balakrishnan, T V Mohandas Pai"/>
        <s v="Sumit Jain, Rajat Jain, Sanjay Bhasin"/>
        <s v="Kris Gopalakrishnan, Nagaraja Prakasam"/>
        <s v="Matrix Partners, Sequoia Capital, Nexus Venture Partners"/>
        <s v="IDG Ventures India, Jungle Ventures, India Quotient."/>
        <s v="Tiger Global Management, Sequoia Capital India"/>
        <s v="TPG Growth, TR Capital, IDG Ventures"/>
        <s v="Venkat Vallabhneni, Sudhakar Reddy, Srinivasa Rao Paturi"/>
        <s v="DeNA Co., Japan &amp; Teruhide Sato (in Addition to MKS Switzerland &amp; Kris GopalKrishnan)"/>
        <s v="TO THE NEW Ventures"/>
        <s v="Tom Clausen, Rohan Ajila, Haldyn Glass"/>
        <s v="Anupam Mittal, Manish Vij, Prashant Tandon, Gaurav Agarwal, Akash Agarwal, Himanshu Aggarwal, Kevin Parikh"/>
        <s v="Jungle Ventures, Redbright Partners, Blume Ventures"/>
        <s v="Devesh Sachdev, Ashish Tiwari"/>
        <s v="Seedrs Crowd funding platform"/>
        <s v="Rohit Bansal, Kunal Bahl, Nikhil Vora"/>
        <s v="Kickstarter"/>
        <s v="IvyCap Ventures, Inventus Capital"/>
        <s v="JS Capital, Helion Venture Partners, Capricorn Investment Group"/>
        <s v="Alok Goel"/>
        <s v="GWB Group, Blume Ventures"/>
        <s v="Rajan Anandan, Mike Galgon, Ashim Mehra, Mohit Saxena, Ravi Gururaj, TNN Capital &amp; IIG"/>
        <s v="Adroitent Pvt. Ltd."/>
        <s v="Tiger Global &amp; Other investors"/>
        <s v="Cogent E Services"/>
        <s v="Consortium of Angel Investors"/>
        <s v="Hyderabad Angels (at Startup Heroes event)"/>
        <s v="Eduardo Saverin &amp; Velos Capital"/>
        <s v="Premji Invest &amp; Mayfield Fund"/>
        <s v="Mayfield India, Kalaari Capital, Helion Ventures"/>
        <s v="Rohit Jain, Amit Rambhia &amp; Others"/>
        <s v="August Capital Partners, Michael Blakey"/>
        <s v="ANALEC"/>
        <s v="Goldman Sachs, Zodius Capital"/>
        <s v="Inventus Capital Partners, IDG Ventures"/>
        <s v="Kaizen Private Equity"/>
        <s v="People Group (Shaadi.com)"/>
        <s v="Hillhouse Capital, Tybourne Capital"/>
        <s v="Kalaari Capital, Sequoia Capital"/>
        <s v="Asia Pacific Internet Group"/>
        <s v="KARSEMVEN Fund"/>
        <s v="Exfinity Fund, GrowX Ventures."/>
        <s v="UK based Group of Angel Investors"/>
        <m u="1"/>
        <s v="IAN Fund and DSG Consumer Partners" u="1"/>
        <s v="Goldman Sachs, Accel Partners and Qualcomm" u="1"/>
        <s v="Shell Foundation, DILA CAPITAL, Engie RDE Fund, EcoEnterprise Fund, EDFIMC (ElectriFI), Endeavor Catalyst Fund, CoCapital, Triodos, Alpha Mundi, and Lendahand" u="1"/>
        <s v="Shunwei Capital, Tuscan Ventures, Ashish Goenka, VC firms India Quotient and Kae Capital" u="1"/>
        <s v="Viridian Capital" u="1"/>
        <s v="Farooq Oomerbhoy, Anupam Mittal, Anand Mittal, Ravi Garikipati, Vibhu Garg, Singapore Angel Network, Konglo Ventures" u="1"/>
        <s v="Bhavish Aggarwal, Binny Bansal,\\xc2\\xa0 Rajan Anandan, Mekin Maheshwar, Sunil Kalra, Anupam Mittal, Krishna Mehra, Singapore Angel Network" u="1"/>
        <s v="Bessemer Ventures, Kae Capital" u="1"/>
        <s v="\\xc2\\xa0Indian Angel Network" u="1"/>
        <s v="Falcon Edge Capital, Meru Capital, Ola, Matrix Partners, DSG Consumer Partners, Axis Bank" u="1"/>
        <s v="Nokia Growth Partners, Nexus Venture Partners, Avalon Ventures" u="1"/>
        <s v="Prototyze" u="1"/>
        <s v="Rajendra Gogri,\\xc2\\xa0 Chandrakant Gogri" u="1"/>
        <s v="MakeMyTrip Innovation Fund" u="1"/>
        <s v="Rajan Anandan, Shankar Mahadevan, Deep Kalra &amp; Others" u="1"/>
      </sharedItems>
    </cacheField>
    <cacheField name="InvestmentnType" numFmtId="0">
      <sharedItems/>
    </cacheField>
    <cacheField name="Amount in USD" numFmtId="0">
      <sharedItems containsMixedTypes="1" containsNumber="1" containsInteger="1" minValue="0" maxValue="3900000000"/>
    </cacheField>
    <cacheField name="Remarks"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shant Kumar Patel" refreshedDate="46003.593324768517" createdVersion="8" refreshedVersion="8" minRefreshableVersion="3" recordCount="3024" xr:uid="{4DF8415D-364C-4634-BCFF-CB5E771DFBA7}">
  <cacheSource type="worksheet">
    <worksheetSource ref="A1:K3025" sheet="startup_funding"/>
  </cacheSource>
  <cacheFields count="12">
    <cacheField name="Sr No" numFmtId="0">
      <sharedItems containsSemiMixedTypes="0" containsString="0" containsNumber="1" containsInteger="1" minValue="1" maxValue="3044"/>
    </cacheField>
    <cacheField name="Date dd/mm/yyyy" numFmtId="14">
      <sharedItems containsSemiMixedTypes="0" containsNonDate="0" containsDate="1" containsString="0" minDate="2015-01-02T00:00:00" maxDate="2020-01-14T00:00:00" count="1028">
        <d v="2020-01-09T00:00:00"/>
        <d v="2020-01-13T00:00:00"/>
        <d v="2020-01-02T00:00:00"/>
        <d v="2020-01-10T00:00:00"/>
        <d v="2019-12-12T00:00:00"/>
        <d v="2019-12-06T00:00:00"/>
        <d v="2019-12-03T00:00:00"/>
        <d v="2019-12-13T00:00:00"/>
        <d v="2019-12-17T00:00:00"/>
        <d v="2019-12-16T00:00:00"/>
        <d v="2019-12-14T00:00:00"/>
        <d v="2019-12-11T00:00:00"/>
        <d v="2019-12-20T00:00:00"/>
        <d v="2019-11-13T00:00:00"/>
        <d v="2019-11-14T00:00:00"/>
        <d v="2019-11-17T00:00:00"/>
        <d v="2019-11-18T00:00:00"/>
        <d v="2019-11-15T00:00:00"/>
        <d v="2019-11-20T00:00:00"/>
        <d v="2019-11-12T00:00:00"/>
        <d v="2019-11-11T00:00:00"/>
        <d v="2019-11-19T00:00:00"/>
        <d v="2019-11-25T00:00:00"/>
        <d v="2019-10-04T00:00:00"/>
        <d v="2019-10-02T00:00:00"/>
        <d v="2019-10-21T00:00:00"/>
        <d v="2019-09-05T00:00:00"/>
        <d v="2019-09-04T00:00:00"/>
        <d v="2019-09-03T00:00:00"/>
        <d v="2019-08-01T00:00:00"/>
        <d v="2019-08-12T00:00:00"/>
        <d v="2019-08-13T00:00:00"/>
        <d v="2019-08-23T00:00:00"/>
        <d v="2019-08-22T00:00:00"/>
        <d v="2019-08-21T00:00:00"/>
        <d v="2019-08-19T00:00:00"/>
        <d v="2019-08-27T00:00:00"/>
        <d v="2019-07-02T00:00:00"/>
        <d v="2019-07-01T00:00:00"/>
        <d v="2019-07-03T00:00:00"/>
        <d v="2019-07-04T00:00:00"/>
        <d v="2019-07-10T00:00:00"/>
        <d v="2019-07-11T00:00:00"/>
        <d v="2019-07-09T00:00:00"/>
        <d v="2019-07-08T00:00:00"/>
        <d v="2019-06-05T00:00:00"/>
        <d v="2019-06-04T00:00:00"/>
        <d v="2019-06-03T00:00:00"/>
        <d v="2019-06-06T00:00:00"/>
        <d v="2019-06-10T00:00:00"/>
        <d v="2019-06-08T00:00:00"/>
        <d v="2019-05-06T00:00:00"/>
        <d v="2019-05-05T00:00:00"/>
        <d v="2019-05-01T00:00:00"/>
        <d v="2019-05-02T00:00:00"/>
        <d v="2019-05-28T00:00:00"/>
        <d v="2019-05-30T00:00:00"/>
        <d v="2019-05-31T00:00:00"/>
        <d v="2019-04-16T00:00:00"/>
        <d v="2019-04-12T00:00:00"/>
        <d v="2019-04-10T00:00:00"/>
        <d v="2019-04-13T00:00:00"/>
        <d v="2019-04-11T00:00:00"/>
        <d v="2019-04-19T00:00:00"/>
        <d v="2019-04-17T00:00:00"/>
        <d v="2019-02-01T00:00:00"/>
        <d v="2019-02-08T00:00:00"/>
        <d v="2019-02-13T00:00:00"/>
        <d v="2018-02-14T00:00:00"/>
        <d v="2019-01-03T00:00:00"/>
        <d v="2019-01-04T00:00:00"/>
        <d v="2018-12-04T00:00:00"/>
        <d v="2018-12-01T00:00:00"/>
        <d v="2018-12-02T00:00:00"/>
        <d v="2018-12-06T00:00:00"/>
        <d v="2018-11-01T00:00:00"/>
        <d v="2018-11-03T00:00:00"/>
        <d v="2018-11-06T00:00:00"/>
        <d v="2018-11-08T00:00:00"/>
        <d v="2018-11-12T00:00:00"/>
        <d v="2018-11-13T00:00:00"/>
        <d v="2018-11-14T00:00:00"/>
        <d v="2018-11-19T00:00:00"/>
        <d v="2018-11-20T00:00:00"/>
        <d v="2018-11-21T00:00:00"/>
        <d v="2018-11-22T00:00:00"/>
        <d v="2018-11-23T00:00:00"/>
        <d v="2018-11-24T00:00:00"/>
        <d v="2018-11-25T00:00:00"/>
        <d v="2018-10-01T00:00:00"/>
        <d v="2018-10-02T00:00:00"/>
        <d v="2018-10-04T00:00:00"/>
        <d v="2018-10-05T00:00:00"/>
        <d v="2018-10-11T00:00:00"/>
        <d v="2018-10-12T00:00:00"/>
        <d v="2018-09-01T00:00:00"/>
        <d v="2018-09-03T00:00:00"/>
        <d v="2018-09-04T00:00:00"/>
        <d v="2018-09-05T00:00:00"/>
        <d v="2018-09-06T00:00:00"/>
        <d v="2018-09-10T00:00:00"/>
        <d v="2018-09-11T00:00:00"/>
        <d v="2018-09-12T00:00:00"/>
        <d v="2018-08-01T00:00:00"/>
        <d v="2018-08-02T00:00:00"/>
        <d v="2018-08-03T00:00:00"/>
        <d v="2018-08-07T00:00:00"/>
        <d v="2018-08-08T00:00:00"/>
        <d v="2018-08-09T00:00:00"/>
        <d v="2018-08-13T00:00:00"/>
        <d v="2018-08-16T00:00:00"/>
        <d v="2018-08-17T00:00:00"/>
        <d v="2018-08-20T00:00:00"/>
        <d v="2018-08-22T00:00:00"/>
        <d v="2018-08-26T00:00:00"/>
        <d v="2018-08-27T00:00:00"/>
        <d v="2018-08-28T00:00:00"/>
        <d v="2018-08-30T00:00:00"/>
        <d v="2018-07-01T00:00:00"/>
        <d v="2018-07-02T00:00:00"/>
        <d v="2018-07-04T00:00:00"/>
        <d v="2018-07-06T00:00:00"/>
        <d v="2018-07-09T00:00:00"/>
        <d v="2018-07-10T00:00:00"/>
        <d v="2018-07-11T00:00:00"/>
        <d v="2018-07-12T00:00:00"/>
        <d v="2018-07-13T00:00:00"/>
        <d v="2018-07-17T00:00:00"/>
        <d v="2018-07-18T00:00:00"/>
        <d v="2018-07-19T00:00:00"/>
        <d v="2018-07-20T00:00:00"/>
        <d v="2018-07-21T00:00:00"/>
        <d v="2018-07-23T00:00:00"/>
        <d v="2018-07-24T00:00:00"/>
        <d v="2018-07-25T00:00:00"/>
        <d v="2018-07-26T00:00:00"/>
        <d v="2018-07-30T00:00:00"/>
        <d v="2018-07-31T00:00:00"/>
        <d v="2018-06-01T00:00:00"/>
        <d v="2018-06-04T00:00:00"/>
        <d v="2018-06-05T00:00:00"/>
        <d v="2018-06-07T00:00:00"/>
        <d v="2018-06-10T00:00:00"/>
        <d v="2018-06-11T00:00:00"/>
        <d v="2018-06-12T00:00:00"/>
        <d v="2018-06-13T00:00:00"/>
        <d v="2018-06-14T00:00:00"/>
        <d v="2018-06-18T00:00:00"/>
        <d v="2018-06-19T00:00:00"/>
        <d v="2018-06-20T00:00:00"/>
        <d v="2018-06-22T00:00:00"/>
        <d v="2018-06-25T00:00:00"/>
        <d v="2018-06-26T00:00:00"/>
        <d v="2018-06-27T00:00:00"/>
        <d v="2018-06-28T00:00:00"/>
        <d v="2018-06-29T00:00:00"/>
        <d v="2018-05-02T00:00:00"/>
        <d v="2018-05-03T00:00:00"/>
        <d v="2018-05-07T00:00:00"/>
        <d v="2018-05-09T00:00:00"/>
        <d v="2018-05-11T00:00:00"/>
        <d v="2018-05-14T00:00:00"/>
        <d v="2018-05-16T00:00:00"/>
        <d v="2018-05-21T00:00:00"/>
        <d v="2018-05-22T00:00:00"/>
        <d v="2018-05-23T00:00:00"/>
        <d v="2018-05-24T00:00:00"/>
        <d v="2018-05-27T00:00:00"/>
        <d v="2018-05-28T00:00:00"/>
        <d v="2018-05-29T00:00:00"/>
        <d v="2018-05-30T00:00:00"/>
        <d v="2018-05-31T00:00:00"/>
        <d v="2018-04-02T00:00:00"/>
        <d v="2018-04-04T00:00:00"/>
        <d v="2018-04-05T00:00:00"/>
        <d v="2018-04-09T00:00:00"/>
        <d v="2018-04-10T00:00:00"/>
        <d v="2018-04-12T00:00:00"/>
        <d v="2018-04-13T00:00:00"/>
        <d v="2018-04-16T00:00:00"/>
        <d v="2018-04-18T00:00:00"/>
        <d v="2018-04-19T00:00:00"/>
        <d v="2018-04-22T00:00:00"/>
        <d v="2018-04-23T00:00:00"/>
        <d v="2018-04-25T00:00:00"/>
        <d v="2018-04-26T00:00:00"/>
        <d v="2018-04-27T00:00:00"/>
        <d v="2018-04-29T00:00:00"/>
        <d v="2018-04-30T00:00:00"/>
        <d v="2018-03-01T00:00:00"/>
        <d v="2018-03-03T00:00:00"/>
        <d v="2018-03-04T00:00:00"/>
        <d v="2018-03-05T00:00:00"/>
        <d v="2018-03-06T00:00:00"/>
        <d v="2018-03-08T00:00:00"/>
        <d v="2018-03-12T00:00:00"/>
        <d v="2018-03-13T00:00:00"/>
        <d v="2018-03-14T00:00:00"/>
        <d v="2018-03-15T00:00:00"/>
        <d v="2018-03-19T00:00:00"/>
        <d v="2018-03-20T00:00:00"/>
        <d v="2018-03-21T00:00:00"/>
        <d v="2018-03-22T00:00:00"/>
        <d v="2018-03-26T00:00:00"/>
        <d v="2018-03-28T00:00:00"/>
        <d v="2018-03-27T00:00:00"/>
        <d v="2018-03-29T00:00:00"/>
        <d v="2018-02-01T00:00:00"/>
        <d v="2018-02-05T00:00:00"/>
        <d v="2018-02-06T00:00:00"/>
        <d v="2018-02-07T00:00:00"/>
        <d v="2018-02-08T00:00:00"/>
        <d v="2018-02-09T00:00:00"/>
        <d v="2018-02-12T00:00:00"/>
        <d v="2018-02-13T00:00:00"/>
        <d v="2018-02-15T00:00:00"/>
        <d v="2018-02-16T00:00:00"/>
        <d v="2018-02-19T00:00:00"/>
        <d v="2018-02-20T00:00:00"/>
        <d v="2018-02-21T00:00:00"/>
        <d v="2018-02-26T00:00:00"/>
        <d v="2018-02-27T00:00:00"/>
        <d v="2018-02-28T00:00:00"/>
        <d v="2018-01-02T00:00:00"/>
        <d v="2018-01-04T00:00:00"/>
        <d v="2018-01-05T00:00:00"/>
        <d v="2018-01-08T00:00:00"/>
        <d v="2018-01-09T00:00:00"/>
        <d v="2018-01-10T00:00:00"/>
        <d v="2018-01-12T00:00:00"/>
        <d v="2018-01-15T00:00:00"/>
        <d v="2018-01-17T00:00:00"/>
        <d v="2018-01-18T00:00:00"/>
        <d v="2018-01-22T00:00:00"/>
        <d v="2018-01-23T00:00:00"/>
        <d v="2018-01-24T00:00:00"/>
        <d v="2018-01-25T00:00:00"/>
        <d v="2018-01-26T00:00:00"/>
        <d v="2018-01-29T00:00:00"/>
        <d v="2018-01-30T00:00:00"/>
        <d v="2018-01-31T00:00:00"/>
        <d v="2017-12-01T00:00:00"/>
        <d v="2017-12-05T00:00:00"/>
        <d v="2017-12-06T00:00:00"/>
        <d v="2017-12-07T00:00:00"/>
        <d v="2017-12-08T00:00:00"/>
        <d v="2017-12-11T00:00:00"/>
        <d v="2017-12-12T00:00:00"/>
        <d v="2017-12-13T00:00:00"/>
        <d v="2017-12-14T00:00:00"/>
        <d v="2017-12-15T00:00:00"/>
        <d v="2017-12-18T00:00:00"/>
        <d v="2017-12-19T00:00:00"/>
        <d v="2017-12-20T00:00:00"/>
        <d v="2017-12-21T00:00:00"/>
        <d v="2017-12-26T00:00:00"/>
        <d v="2017-12-27T00:00:00"/>
        <d v="2017-11-02T00:00:00"/>
        <d v="2017-11-03T00:00:00"/>
        <d v="2017-11-04T00:00:00"/>
        <d v="2017-11-06T00:00:00"/>
        <d v="2017-11-07T00:00:00"/>
        <d v="2017-11-08T00:00:00"/>
        <d v="2017-11-09T00:00:00"/>
        <d v="2017-11-10T00:00:00"/>
        <d v="2017-11-13T00:00:00"/>
        <d v="2017-11-14T00:00:00"/>
        <d v="2017-11-15T00:00:00"/>
        <d v="2017-11-17T00:00:00"/>
        <d v="2017-11-20T00:00:00"/>
        <d v="2017-11-21T00:00:00"/>
        <d v="2017-11-22T00:00:00"/>
        <d v="2017-11-23T00:00:00"/>
        <d v="2017-11-24T00:00:00"/>
        <d v="2017-11-27T00:00:00"/>
        <d v="2017-11-28T00:00:00"/>
        <d v="2017-10-03T00:00:00"/>
        <d v="2017-10-04T00:00:00"/>
        <d v="2017-10-05T00:00:00"/>
        <d v="2017-10-06T00:00:00"/>
        <d v="2017-10-09T00:00:00"/>
        <d v="2017-10-10T00:00:00"/>
        <d v="2017-10-11T00:00:00"/>
        <d v="2017-10-12T00:00:00"/>
        <d v="2017-10-13T00:00:00"/>
        <d v="2017-10-16T00:00:00"/>
        <d v="2017-10-17T00:00:00"/>
        <d v="2017-10-18T00:00:00"/>
        <d v="2017-10-23T00:00:00"/>
        <d v="2017-10-24T00:00:00"/>
        <d v="2017-10-25T00:00:00"/>
        <d v="2017-10-26T00:00:00"/>
        <d v="2017-10-27T00:00:00"/>
        <d v="2017-10-28T00:00:00"/>
        <d v="2017-10-30T00:00:00"/>
        <d v="2017-10-31T00:00:00"/>
        <d v="2017-09-01T00:00:00"/>
        <d v="2017-09-04T00:00:00"/>
        <d v="2017-09-05T00:00:00"/>
        <d v="2017-09-06T00:00:00"/>
        <d v="2017-09-07T00:00:00"/>
        <d v="2017-09-08T00:00:00"/>
        <d v="2017-09-11T00:00:00"/>
        <d v="2017-09-12T00:00:00"/>
        <d v="2017-09-13T00:00:00"/>
        <d v="2017-09-14T00:00:00"/>
        <d v="2017-09-18T00:00:00"/>
        <d v="2017-09-19T00:00:00"/>
        <d v="2017-09-20T00:00:00"/>
        <d v="2017-09-21T00:00:00"/>
        <d v="2017-09-22T00:00:00"/>
        <d v="2017-09-25T00:00:00"/>
        <d v="2017-09-26T00:00:00"/>
        <d v="2017-09-27T00:00:00"/>
        <d v="2017-09-28T00:00:00"/>
        <d v="2017-08-01T00:00:00"/>
        <d v="2017-08-02T00:00:00"/>
        <d v="2017-08-03T00:00:00"/>
        <d v="2017-08-04T00:00:00"/>
        <d v="2017-08-05T00:00:00"/>
        <d v="2017-08-08T00:00:00"/>
        <d v="2017-08-09T00:00:00"/>
        <d v="2017-08-10T00:00:00"/>
        <d v="2017-08-11T00:00:00"/>
        <d v="2017-08-14T00:00:00"/>
        <d v="2017-08-15T00:00:00"/>
        <d v="2017-08-17T00:00:00"/>
        <d v="2017-08-20T00:00:00"/>
        <d v="2017-08-21T00:00:00"/>
        <d v="2017-08-22T00:00:00"/>
        <d v="2017-08-23T00:00:00"/>
        <d v="2017-08-24T00:00:00"/>
        <d v="2017-08-25T00:00:00"/>
        <d v="2017-08-28T00:00:00"/>
        <d v="2017-08-29T00:00:00"/>
        <d v="2017-08-30T00:00:00"/>
        <d v="2017-07-01T00:00:00"/>
        <d v="2017-07-03T00:00:00"/>
        <d v="2017-07-04T00:00:00"/>
        <d v="2017-07-05T00:00:00"/>
        <d v="2017-07-06T00:00:00"/>
        <d v="2017-07-07T00:00:00"/>
        <d v="2017-07-10T00:00:00"/>
        <d v="2017-07-11T00:00:00"/>
        <d v="2017-07-12T00:00:00"/>
        <d v="2017-07-14T00:00:00"/>
        <d v="2017-07-17T00:00:00"/>
        <d v="2017-07-18T00:00:00"/>
        <d v="2017-07-19T00:00:00"/>
        <d v="2017-07-20T00:00:00"/>
        <d v="2017-07-21T00:00:00"/>
        <d v="2017-07-25T00:00:00"/>
        <d v="2017-07-26T00:00:00"/>
        <d v="2017-07-27T00:00:00"/>
        <d v="2017-07-28T00:00:00"/>
        <d v="2017-06-01T00:00:00"/>
        <d v="2017-06-02T00:00:00"/>
        <d v="2017-06-05T00:00:00"/>
        <d v="2017-06-06T00:00:00"/>
        <d v="2017-06-07T00:00:00"/>
        <d v="2017-06-08T00:00:00"/>
        <d v="2017-06-09T00:00:00"/>
        <d v="2017-06-12T00:00:00"/>
        <d v="2017-06-13T00:00:00"/>
        <d v="2017-06-14T00:00:00"/>
        <d v="2017-06-15T00:00:00"/>
        <d v="2017-06-16T00:00:00"/>
        <d v="2017-06-19T00:00:00"/>
        <d v="2017-06-20T00:00:00"/>
        <d v="2017-06-21T00:00:00"/>
        <d v="2017-06-22T00:00:00"/>
        <d v="2017-06-23T00:00:00"/>
        <d v="2017-06-26T00:00:00"/>
        <d v="2017-06-27T00:00:00"/>
        <d v="2017-06-28T00:00:00"/>
        <d v="2017-06-29T00:00:00"/>
        <d v="2017-06-30T00:00:00"/>
        <d v="2017-05-01T00:00:00"/>
        <d v="2017-05-02T00:00:00"/>
        <d v="2017-05-03T00:00:00"/>
        <d v="2017-05-04T00:00:00"/>
        <d v="2017-05-05T00:00:00"/>
        <d v="2017-05-08T00:00:00"/>
        <d v="2017-05-09T00:00:00"/>
        <d v="2017-05-10T00:00:00"/>
        <d v="2017-05-11T00:00:00"/>
        <d v="2017-05-12T00:00:00"/>
        <d v="2017-05-15T00:00:00"/>
        <d v="2017-05-16T00:00:00"/>
        <d v="2017-05-17T00:00:00"/>
        <d v="2017-05-18T00:00:00"/>
        <d v="2017-05-19T00:00:00"/>
        <d v="2017-05-20T00:00:00"/>
        <d v="2017-05-22T00:00:00"/>
        <d v="2017-05-23T00:00:00"/>
        <d v="2017-05-24T00:00:00"/>
        <d v="2017-05-25T00:00:00"/>
        <d v="2017-05-26T00:00:00"/>
        <d v="2017-05-29T00:00:00"/>
        <d v="2017-05-30T00:00:00"/>
        <d v="2017-05-31T00:00:00"/>
        <d v="2017-04-01T00:00:00"/>
        <d v="2017-04-03T00:00:00"/>
        <d v="2017-04-04T00:00:00"/>
        <d v="2017-04-05T00:00:00"/>
        <d v="2017-04-06T00:00:00"/>
        <d v="2017-04-07T00:00:00"/>
        <d v="2017-04-08T00:00:00"/>
        <d v="2017-04-10T00:00:00"/>
        <d v="2017-04-11T00:00:00"/>
        <d v="2017-04-12T00:00:00"/>
        <d v="2017-04-13T00:00:00"/>
        <d v="2017-04-14T00:00:00"/>
        <d v="2017-04-15T00:00:00"/>
        <d v="2017-04-17T00:00:00"/>
        <d v="2017-04-18T00:00:00"/>
        <d v="2017-04-19T00:00:00"/>
        <d v="2017-04-20T00:00:00"/>
        <d v="2017-04-21T00:00:00"/>
        <d v="2017-04-24T00:00:00"/>
        <d v="2017-04-25T00:00:00"/>
        <d v="2017-04-26T00:00:00"/>
        <d v="2017-04-27T00:00:00"/>
        <d v="2017-04-28T00:00:00"/>
        <d v="2017-04-29T00:00:00"/>
        <d v="2017-03-01T00:00:00"/>
        <d v="2017-03-02T00:00:00"/>
        <d v="2017-03-03T00:00:00"/>
        <d v="2017-03-04T00:00:00"/>
        <d v="2017-03-06T00:00:00"/>
        <d v="2017-03-07T00:00:00"/>
        <d v="2017-03-08T00:00:00"/>
        <d v="2017-03-09T00:00:00"/>
        <d v="2017-03-10T00:00:00"/>
        <d v="2017-03-14T00:00:00"/>
        <d v="2017-03-15T00:00:00"/>
        <d v="2017-03-16T00:00:00"/>
        <d v="2017-03-17T00:00:00"/>
        <d v="2017-03-21T00:00:00"/>
        <d v="2017-03-22T00:00:00"/>
        <d v="2017-03-23T00:00:00"/>
        <d v="2017-03-24T00:00:00"/>
        <d v="2017-03-27T00:00:00"/>
        <d v="2017-03-28T00:00:00"/>
        <d v="2017-03-29T00:00:00"/>
        <d v="2017-03-30T00:00:00"/>
        <d v="2017-03-31T00:00:00"/>
        <d v="2017-02-02T00:00:00"/>
        <d v="2017-02-03T00:00:00"/>
        <d v="2017-02-06T00:00:00"/>
        <d v="2017-02-07T00:00:00"/>
        <d v="2017-02-08T00:00:00"/>
        <d v="2017-02-09T00:00:00"/>
        <d v="2017-02-10T00:00:00"/>
        <d v="2017-02-13T00:00:00"/>
        <d v="2017-02-14T00:00:00"/>
        <d v="2017-02-15T00:00:00"/>
        <d v="2017-02-16T00:00:00"/>
        <d v="2017-02-17T00:00:00"/>
        <d v="2017-02-18T00:00:00"/>
        <d v="2017-02-20T00:00:00"/>
        <d v="2017-02-21T00:00:00"/>
        <d v="2017-02-22T00:00:00"/>
        <d v="2017-02-23T00:00:00"/>
        <d v="2017-02-24T00:00:00"/>
        <d v="2017-02-27T00:00:00"/>
        <d v="2017-02-28T00:00:00"/>
        <d v="2017-01-02T00:00:00"/>
        <d v="2017-01-03T00:00:00"/>
        <d v="2017-01-04T00:00:00"/>
        <d v="2017-01-05T00:00:00"/>
        <d v="2017-01-06T00:00:00"/>
        <d v="2017-01-07T00:00:00"/>
        <d v="2017-01-09T00:00:00"/>
        <d v="2017-01-10T00:00:00"/>
        <d v="2017-01-11T00:00:00"/>
        <d v="2017-01-12T00:00:00"/>
        <d v="2017-01-13T00:00:00"/>
        <d v="2017-01-14T00:00:00"/>
        <d v="2017-01-16T00:00:00"/>
        <d v="2017-01-17T00:00:00"/>
        <d v="2017-01-18T00:00:00"/>
        <d v="2017-01-19T00:00:00"/>
        <d v="2017-01-20T00:00:00"/>
        <d v="2017-01-22T00:00:00"/>
        <d v="2017-01-23T00:00:00"/>
        <d v="2017-01-24T00:00:00"/>
        <d v="2017-01-25T00:00:00"/>
        <d v="2017-01-26T00:00:00"/>
        <d v="2017-01-30T00:00:00"/>
        <d v="2017-01-31T00:00:00"/>
        <d v="2016-12-01T00:00:00"/>
        <d v="2016-12-02T00:00:00"/>
        <d v="2016-12-05T00:00:00"/>
        <d v="2016-12-06T00:00:00"/>
        <d v="2016-12-07T00:00:00"/>
        <d v="2016-12-08T00:00:00"/>
        <d v="2016-12-09T00:00:00"/>
        <d v="2016-12-12T00:00:00"/>
        <d v="2016-12-13T00:00:00"/>
        <d v="2016-12-14T00:00:00"/>
        <d v="2016-12-15T00:00:00"/>
        <d v="2016-12-16T00:00:00"/>
        <d v="2016-12-19T00:00:00"/>
        <d v="2016-12-20T00:00:00"/>
        <d v="2016-12-21T00:00:00"/>
        <d v="2016-12-22T00:00:00"/>
        <d v="2016-12-23T00:00:00"/>
        <d v="2016-12-26T00:00:00"/>
        <d v="2016-12-27T00:00:00"/>
        <d v="2016-12-28T00:00:00"/>
        <d v="2016-12-29T00:00:00"/>
        <d v="2016-12-30T00:00:00"/>
        <d v="2016-11-01T00:00:00"/>
        <d v="2016-11-02T00:00:00"/>
        <d v="2016-11-03T00:00:00"/>
        <d v="2016-11-04T00:00:00"/>
        <d v="2016-11-05T00:00:00"/>
        <d v="2016-11-07T00:00:00"/>
        <d v="2016-11-09T00:00:00"/>
        <d v="2016-11-10T00:00:00"/>
        <d v="2016-11-11T00:00:00"/>
        <d v="2016-11-14T00:00:00"/>
        <d v="2016-11-15T00:00:00"/>
        <d v="2016-11-16T00:00:00"/>
        <d v="2016-11-17T00:00:00"/>
        <d v="2016-11-18T00:00:00"/>
        <d v="2016-11-21T00:00:00"/>
        <d v="2016-11-22T00:00:00"/>
        <d v="2016-11-23T00:00:00"/>
        <d v="2016-11-24T00:00:00"/>
        <d v="2016-11-25T00:00:00"/>
        <d v="2016-11-26T00:00:00"/>
        <d v="2016-11-28T00:00:00"/>
        <d v="2016-11-29T00:00:00"/>
        <d v="2016-11-30T00:00:00"/>
        <d v="2016-10-03T00:00:00"/>
        <d v="2016-10-04T00:00:00"/>
        <d v="2016-10-05T00:00:00"/>
        <d v="2016-10-06T00:00:00"/>
        <d v="2016-10-07T00:00:00"/>
        <d v="2016-10-10T00:00:00"/>
        <d v="2016-10-11T00:00:00"/>
        <d v="2016-10-12T00:00:00"/>
        <d v="2016-10-13T00:00:00"/>
        <d v="2016-10-14T00:00:00"/>
        <d v="2016-10-15T00:00:00"/>
        <d v="2016-10-17T00:00:00"/>
        <d v="2016-10-18T00:00:00"/>
        <d v="2016-10-19T00:00:00"/>
        <d v="2016-10-20T00:00:00"/>
        <d v="2016-10-21T00:00:00"/>
        <d v="2016-10-23T00:00:00"/>
        <d v="2016-10-24T00:00:00"/>
        <d v="2016-10-25T00:00:00"/>
        <d v="2016-10-26T00:00:00"/>
        <d v="2016-10-27T00:00:00"/>
        <d v="2016-10-28T00:00:00"/>
        <d v="2016-10-29T00:00:00"/>
        <d v="2016-10-30T00:00:00"/>
        <d v="2016-10-31T00:00:00"/>
        <d v="2016-09-01T00:00:00"/>
        <d v="2016-09-04T00:00:00"/>
        <d v="2016-09-05T00:00:00"/>
        <d v="2016-09-06T00:00:00"/>
        <d v="2016-09-07T00:00:00"/>
        <d v="2016-09-08T00:00:00"/>
        <d v="2016-09-09T00:00:00"/>
        <d v="2016-09-10T00:00:00"/>
        <d v="2016-09-12T00:00:00"/>
        <d v="2016-09-13T00:00:00"/>
        <d v="2016-09-14T00:00:00"/>
        <d v="2016-09-15T00:00:00"/>
        <d v="2016-09-16T00:00:00"/>
        <d v="2016-09-19T00:00:00"/>
        <d v="2016-09-20T00:00:00"/>
        <d v="2016-09-21T00:00:00"/>
        <d v="2016-09-22T00:00:00"/>
        <d v="2016-09-23T00:00:00"/>
        <d v="2016-09-26T00:00:00"/>
        <d v="2016-09-27T00:00:00"/>
        <d v="2016-09-28T00:00:00"/>
        <d v="2016-09-29T00:00:00"/>
        <d v="2016-09-30T00:00:00"/>
        <d v="2016-08-01T00:00:00"/>
        <d v="2016-08-02T00:00:00"/>
        <d v="2016-08-03T00:00:00"/>
        <d v="2016-08-04T00:00:00"/>
        <d v="2016-08-05T00:00:00"/>
        <d v="2016-08-06T00:00:00"/>
        <d v="2016-08-08T00:00:00"/>
        <d v="2016-08-09T00:00:00"/>
        <d v="2016-08-10T00:00:00"/>
        <d v="2016-08-11T00:00:00"/>
        <d v="2016-08-12T00:00:00"/>
        <d v="2016-08-15T00:00:00"/>
        <d v="2016-08-16T00:00:00"/>
        <d v="2016-08-17T00:00:00"/>
        <d v="2016-08-18T00:00:00"/>
        <d v="2016-08-19T00:00:00"/>
        <d v="2016-08-22T00:00:00"/>
        <d v="2016-08-23T00:00:00"/>
        <d v="2016-08-24T00:00:00"/>
        <d v="2016-08-25T00:00:00"/>
        <d v="2016-08-26T00:00:00"/>
        <d v="2016-08-29T00:00:00"/>
        <d v="2016-08-30T00:00:00"/>
        <d v="2016-08-31T00:00:00"/>
        <d v="2016-07-01T00:00:00"/>
        <d v="2016-07-02T00:00:00"/>
        <d v="2016-07-04T00:00:00"/>
        <d v="2016-07-05T00:00:00"/>
        <d v="2016-07-06T00:00:00"/>
        <d v="2016-07-07T00:00:00"/>
        <d v="2016-07-08T00:00:00"/>
        <d v="2016-07-11T00:00:00"/>
        <d v="2016-07-12T00:00:00"/>
        <d v="2016-07-13T00:00:00"/>
        <d v="2016-07-14T00:00:00"/>
        <d v="2016-07-15T00:00:00"/>
        <d v="2016-07-18T00:00:00"/>
        <d v="2016-07-19T00:00:00"/>
        <d v="2016-07-20T00:00:00"/>
        <d v="2016-07-21T00:00:00"/>
        <d v="2016-06-01T00:00:00"/>
        <d v="2016-06-02T00:00:00"/>
        <d v="2016-06-03T00:00:00"/>
        <d v="2016-06-06T00:00:00"/>
        <d v="2016-06-07T00:00:00"/>
        <d v="2016-06-08T00:00:00"/>
        <d v="2016-06-09T00:00:00"/>
        <d v="2016-06-10T00:00:00"/>
        <d v="2016-06-11T00:00:00"/>
        <d v="2016-06-13T00:00:00"/>
        <d v="2016-06-14T00:00:00"/>
        <d v="2016-06-15T00:00:00"/>
        <d v="2016-06-16T00:00:00"/>
        <d v="2016-06-17T00:00:00"/>
        <d v="2016-06-20T00:00:00"/>
        <d v="2016-06-21T00:00:00"/>
        <d v="2016-06-22T00:00:00"/>
        <d v="2016-06-23T00:00:00"/>
        <d v="2016-06-24T00:00:00"/>
        <d v="2016-06-27T00:00:00"/>
        <d v="2016-06-28T00:00:00"/>
        <d v="2016-06-29T00:00:00"/>
        <d v="2016-06-30T00:00:00"/>
        <d v="2016-05-01T00:00:00"/>
        <d v="2016-05-02T00:00:00"/>
        <d v="2016-05-03T00:00:00"/>
        <d v="2016-05-04T00:00:00"/>
        <d v="2016-05-05T00:00:00"/>
        <d v="2016-05-06T00:00:00"/>
        <d v="2016-05-07T00:00:00"/>
        <d v="2016-05-09T00:00:00"/>
        <d v="2016-05-10T00:00:00"/>
        <d v="2016-05-11T00:00:00"/>
        <d v="2016-05-12T00:00:00"/>
        <d v="2016-05-13T00:00:00"/>
        <d v="2016-05-16T00:00:00"/>
        <d v="2016-05-17T00:00:00"/>
        <d v="2016-05-18T00:00:00"/>
        <d v="2016-05-19T00:00:00"/>
        <d v="2016-05-20T00:00:00"/>
        <d v="2016-05-23T00:00:00"/>
        <d v="2016-05-24T00:00:00"/>
        <d v="2016-05-25T00:00:00"/>
        <d v="2016-05-26T00:00:00"/>
        <d v="2016-05-27T00:00:00"/>
        <d v="2016-05-30T00:00:00"/>
        <d v="2016-05-31T00:00:00"/>
        <d v="2016-04-01T00:00:00"/>
        <d v="2016-04-04T00:00:00"/>
        <d v="2016-04-05T00:00:00"/>
        <d v="2016-04-06T00:00:00"/>
        <d v="2016-04-07T00:00:00"/>
        <d v="2016-04-08T00:00:00"/>
        <d v="2016-04-11T00:00:00"/>
        <d v="2016-04-12T00:00:00"/>
        <d v="2016-04-13T00:00:00"/>
        <d v="2016-04-14T00:00:00"/>
        <d v="2016-04-15T00:00:00"/>
        <d v="2016-04-18T00:00:00"/>
        <d v="2016-04-19T00:00:00"/>
        <d v="2016-04-20T00:00:00"/>
        <d v="2016-04-21T00:00:00"/>
        <d v="2016-04-22T00:00:00"/>
        <d v="2016-04-25T00:00:00"/>
        <d v="2016-04-26T00:00:00"/>
        <d v="2016-04-27T00:00:00"/>
        <d v="2016-04-28T00:00:00"/>
        <d v="2016-04-29T00:00:00"/>
        <d v="2016-03-01T00:00:00"/>
        <d v="2016-03-02T00:00:00"/>
        <d v="2016-03-03T00:00:00"/>
        <d v="2016-03-04T00:00:00"/>
        <d v="2016-03-07T00:00:00"/>
        <d v="2016-03-08T00:00:00"/>
        <d v="2016-03-09T00:00:00"/>
        <d v="2016-03-10T00:00:00"/>
        <d v="2016-03-11T00:00:00"/>
        <d v="2016-03-14T00:00:00"/>
        <d v="2016-03-15T00:00:00"/>
        <d v="2016-03-16T00:00:00"/>
        <d v="2016-03-17T00:00:00"/>
        <d v="2016-03-18T00:00:00"/>
        <d v="2016-03-19T00:00:00"/>
        <d v="2016-03-21T00:00:00"/>
        <d v="2016-03-22T00:00:00"/>
        <d v="2016-03-23T00:00:00"/>
        <d v="2016-03-24T00:00:00"/>
        <d v="2016-03-28T00:00:00"/>
        <d v="2016-03-29T00:00:00"/>
        <d v="2016-03-30T00:00:00"/>
        <d v="2016-03-31T00:00:00"/>
        <d v="2016-02-01T00:00:00"/>
        <d v="2016-02-02T00:00:00"/>
        <d v="2016-02-03T00:00:00"/>
        <d v="2016-02-04T00:00:00"/>
        <d v="2016-02-05T00:00:00"/>
        <d v="2016-02-06T00:00:00"/>
        <d v="2016-02-08T00:00:00"/>
        <d v="2016-02-09T00:00:00"/>
        <d v="2016-02-10T00:00:00"/>
        <d v="2016-02-12T00:00:00"/>
        <d v="2016-02-15T00:00:00"/>
        <d v="2016-02-16T00:00:00"/>
        <d v="2016-02-17T00:00:00"/>
        <d v="2016-02-18T00:00:00"/>
        <d v="2016-02-19T00:00:00"/>
        <d v="2016-02-22T00:00:00"/>
        <d v="2016-02-23T00:00:00"/>
        <d v="2016-02-24T00:00:00"/>
        <d v="2016-02-25T00:00:00"/>
        <d v="2016-02-26T00:00:00"/>
        <d v="2016-02-29T00:00:00"/>
        <d v="2016-01-01T00:00:00"/>
        <d v="2016-01-04T00:00:00"/>
        <d v="2016-01-05T00:00:00"/>
        <d v="2016-01-06T00:00:00"/>
        <d v="2016-01-07T00:00:00"/>
        <d v="2016-01-08T00:00:00"/>
        <d v="2016-01-09T00:00:00"/>
        <d v="2016-01-11T00:00:00"/>
        <d v="2016-01-12T00:00:00"/>
        <d v="2016-01-13T00:00:00"/>
        <d v="2016-01-14T00:00:00"/>
        <d v="2016-01-15T00:00:00"/>
        <d v="2016-01-16T00:00:00"/>
        <d v="2016-01-18T00:00:00"/>
        <d v="2016-01-19T00:00:00"/>
        <d v="2016-01-20T00:00:00"/>
        <d v="2016-01-21T00:00:00"/>
        <d v="2016-01-22T00:00:00"/>
        <d v="2016-01-25T00:00:00"/>
        <d v="2016-01-27T00:00:00"/>
        <d v="2016-01-28T00:00:00"/>
        <d v="2016-01-29T00:00:00"/>
        <d v="2016-01-30T00:00:00"/>
        <d v="2015-12-01T00:00:00"/>
        <d v="2015-12-02T00:00:00"/>
        <d v="2015-12-03T00:00:00"/>
        <d v="2015-12-04T00:00:00"/>
        <d v="2015-12-07T00:00:00"/>
        <d v="2015-12-08T00:00:00"/>
        <d v="2015-12-09T00:00:00"/>
        <d v="2015-12-10T00:00:00"/>
        <d v="2015-12-11T00:00:00"/>
        <d v="2015-12-14T00:00:00"/>
        <d v="2015-12-15T00:00:00"/>
        <d v="2015-12-16T00:00:00"/>
        <d v="2015-12-17T00:00:00"/>
        <d v="2015-12-18T00:00:00"/>
        <d v="2015-12-21T00:00:00"/>
        <d v="2015-12-22T00:00:00"/>
        <d v="2015-12-23T00:00:00"/>
        <d v="2015-12-24T00:00:00"/>
        <d v="2015-12-28T00:00:00"/>
        <d v="2015-12-29T00:00:00"/>
        <d v="2015-12-30T00:00:00"/>
        <d v="2015-11-02T00:00:00"/>
        <d v="2015-11-03T00:00:00"/>
        <d v="2015-11-04T00:00:00"/>
        <d v="2015-11-05T00:00:00"/>
        <d v="2015-11-06T00:00:00"/>
        <d v="2015-11-09T00:00:00"/>
        <d v="2015-11-10T00:00:00"/>
        <d v="2015-11-11T00:00:00"/>
        <d v="2015-11-12T00:00:00"/>
        <d v="2015-11-13T00:00:00"/>
        <d v="2015-11-16T00:00:00"/>
        <d v="2015-11-17T00:00:00"/>
        <d v="2015-11-18T00:00:00"/>
        <d v="2015-11-19T00:00:00"/>
        <d v="2015-11-20T00:00:00"/>
        <d v="2015-11-21T00:00:00"/>
        <d v="2015-11-23T00:00:00"/>
        <d v="2015-11-24T00:00:00"/>
        <d v="2015-11-25T00:00:00"/>
        <d v="2015-11-26T00:00:00"/>
        <d v="2015-11-27T00:00:00"/>
        <d v="2015-11-28T00:00:00"/>
        <d v="2015-11-30T00:00:00"/>
        <d v="2015-10-01T00:00:00"/>
        <d v="2015-10-02T00:00:00"/>
        <d v="2015-10-03T00:00:00"/>
        <d v="2015-10-05T00:00:00"/>
        <d v="2015-10-06T00:00:00"/>
        <d v="2015-10-07T00:00:00"/>
        <d v="2015-10-08T00:00:00"/>
        <d v="2015-10-09T00:00:00"/>
        <d v="2015-10-12T00:00:00"/>
        <d v="2015-10-13T00:00:00"/>
        <d v="2015-10-14T00:00:00"/>
        <d v="2015-10-15T00:00:00"/>
        <d v="2015-10-16T00:00:00"/>
        <d v="2015-10-17T00:00:00"/>
        <d v="2015-10-19T00:00:00"/>
        <d v="2015-10-20T00:00:00"/>
        <d v="2015-10-21T00:00:00"/>
        <d v="2015-10-23T00:00:00"/>
        <d v="2015-10-26T00:00:00"/>
        <d v="2015-10-27T00:00:00"/>
        <d v="2015-10-28T00:00:00"/>
        <d v="2015-10-29T00:00:00"/>
        <d v="2015-10-30T00:00:00"/>
        <d v="2015-10-31T00:00:00"/>
        <d v="2015-09-01T00:00:00"/>
        <d v="2015-09-02T00:00:00"/>
        <d v="2015-09-03T00:00:00"/>
        <d v="2015-09-04T00:00:00"/>
        <d v="2015-09-07T00:00:00"/>
        <d v="2015-09-08T00:00:00"/>
        <d v="2015-09-10T00:00:00"/>
        <d v="2015-09-11T00:00:00"/>
        <d v="2015-09-12T00:00:00"/>
        <d v="2015-09-14T00:00:00"/>
        <d v="2015-09-15T00:00:00"/>
        <d v="2015-09-16T00:00:00"/>
        <d v="2015-09-17T00:00:00"/>
        <d v="2015-09-18T00:00:00"/>
        <d v="2015-09-19T00:00:00"/>
        <d v="2015-09-21T00:00:00"/>
        <d v="2015-09-22T00:00:00"/>
        <d v="2015-09-23T00:00:00"/>
        <d v="2015-09-24T00:00:00"/>
        <d v="2015-09-25T00:00:00"/>
        <d v="2015-09-28T00:00:00"/>
        <d v="2015-09-29T00:00:00"/>
        <d v="2015-09-30T00:00:00"/>
        <d v="2015-08-01T00:00:00"/>
        <d v="2015-08-03T00:00:00"/>
        <d v="2015-08-04T00:00:00"/>
        <d v="2015-08-05T00:00:00"/>
        <d v="2015-08-06T00:00:00"/>
        <d v="2015-08-07T00:00:00"/>
        <d v="2015-08-10T00:00:00"/>
        <d v="2015-08-11T00:00:00"/>
        <d v="2015-08-12T00:00:00"/>
        <d v="2015-08-13T00:00:00"/>
        <d v="2015-08-14T00:00:00"/>
        <d v="2015-08-17T00:00:00"/>
        <d v="2015-08-18T00:00:00"/>
        <d v="2015-08-19T00:00:00"/>
        <d v="2015-08-20T00:00:00"/>
        <d v="2015-08-21T00:00:00"/>
        <d v="2015-08-24T00:00:00"/>
        <d v="2015-08-25T00:00:00"/>
        <d v="2015-08-26T00:00:00"/>
        <d v="2015-08-27T00:00:00"/>
        <d v="2015-08-28T00:00:00"/>
        <d v="2015-08-29T00:00:00"/>
        <d v="2015-08-31T00:00:00"/>
        <d v="2015-07-01T00:00:00"/>
        <d v="2015-07-02T00:00:00"/>
        <d v="2015-07-03T00:00:00"/>
        <d v="2015-07-04T00:00:00"/>
        <d v="2015-07-05T00:00:00"/>
        <d v="2015-07-06T00:00:00"/>
        <d v="2015-07-07T00:00:00"/>
        <d v="2015-07-08T00:00:00"/>
        <d v="2015-07-09T00:00:00"/>
        <d v="2015-07-10T00:00:00"/>
        <d v="2015-07-13T00:00:00"/>
        <d v="2015-07-14T00:00:00"/>
        <d v="2015-07-15T00:00:00"/>
        <d v="2015-07-16T00:00:00"/>
        <d v="2015-07-17T00:00:00"/>
        <d v="2015-07-20T00:00:00"/>
        <d v="2015-07-21T00:00:00"/>
        <d v="2015-07-22T00:00:00"/>
        <d v="2015-07-23T00:00:00"/>
        <d v="2015-07-24T00:00:00"/>
        <d v="2015-07-25T00:00:00"/>
        <d v="2015-07-27T00:00:00"/>
        <d v="2015-07-28T00:00:00"/>
        <d v="2015-07-29T00:00:00"/>
        <d v="2015-07-30T00:00:00"/>
        <d v="2015-07-31T00:00:00"/>
        <d v="2015-06-01T00:00:00"/>
        <d v="2015-06-02T00:00:00"/>
        <d v="2015-06-03T00:00:00"/>
        <d v="2015-06-04T00:00:00"/>
        <d v="2015-06-05T00:00:00"/>
        <d v="2015-06-08T00:00:00"/>
        <d v="2015-06-09T00:00:00"/>
        <d v="2015-06-10T00:00:00"/>
        <d v="2015-06-11T00:00:00"/>
        <d v="2015-06-12T00:00:00"/>
        <d v="2015-06-15T00:00:00"/>
        <d v="2015-06-16T00:00:00"/>
        <d v="2015-06-17T00:00:00"/>
        <d v="2015-06-18T00:00:00"/>
        <d v="2015-06-19T00:00:00"/>
        <d v="2015-06-20T00:00:00"/>
        <d v="2015-06-21T00:00:00"/>
        <d v="2015-06-22T00:00:00"/>
        <d v="2015-06-23T00:00:00"/>
        <d v="2015-06-24T00:00:00"/>
        <d v="2015-06-25T00:00:00"/>
        <d v="2015-06-26T00:00:00"/>
        <d v="2015-06-29T00:00:00"/>
        <d v="2015-06-30T00:00:00"/>
        <d v="2015-05-01T00:00:00"/>
        <d v="2015-05-04T00:00:00"/>
        <d v="2015-05-05T00:00:00"/>
        <d v="2015-05-06T00:00:00"/>
        <d v="2015-05-07T00:00:00"/>
        <d v="2015-05-08T00:00:00"/>
        <d v="2015-05-12T00:00:00"/>
        <d v="2015-05-13T00:00:00"/>
        <d v="2015-05-14T00:00:00"/>
        <d v="2015-05-15T00:00:00"/>
        <d v="2015-05-18T00:00:00"/>
        <d v="2015-05-19T00:00:00"/>
        <d v="2015-05-20T00:00:00"/>
        <d v="2015-05-21T00:00:00"/>
        <d v="2015-05-22T00:00:00"/>
        <d v="2015-05-25T00:00:00"/>
        <d v="2015-05-26T00:00:00"/>
        <d v="2015-05-27T00:00:00"/>
        <d v="2015-05-28T00:00:00"/>
        <d v="2015-05-30T00:00:00"/>
        <d v="2015-04-03T00:00:00"/>
        <d v="2015-04-04T00:00:00"/>
        <d v="2015-04-06T00:00:00"/>
        <d v="2015-04-07T00:00:00"/>
        <d v="2015-04-08T00:00:00"/>
        <d v="2015-04-09T00:00:00"/>
        <d v="2015-04-10T00:00:00"/>
        <d v="2015-04-11T00:00:00"/>
        <d v="2015-04-13T00:00:00"/>
        <d v="2015-04-14T00:00:00"/>
        <d v="2015-04-15T00:00:00"/>
        <d v="2015-04-16T00:00:00"/>
        <d v="2015-04-17T00:00:00"/>
        <d v="2015-04-18T00:00:00"/>
        <d v="2015-04-20T00:00:00"/>
        <d v="2015-04-22T00:00:00"/>
        <d v="2015-04-23T00:00:00"/>
        <d v="2015-04-24T00:00:00"/>
        <d v="2015-04-27T00:00:00"/>
        <d v="2015-04-28T00:00:00"/>
        <d v="2015-04-29T00:00:00"/>
        <d v="2015-03-02T00:00:00"/>
        <d v="2015-03-03T00:00:00"/>
        <d v="2015-03-05T00:00:00"/>
        <d v="2015-03-06T00:00:00"/>
        <d v="2015-03-09T00:00:00"/>
        <d v="2015-03-10T00:00:00"/>
        <d v="2015-03-11T00:00:00"/>
        <d v="2015-03-12T00:00:00"/>
        <d v="2015-03-13T00:00:00"/>
        <d v="2015-03-14T00:00:00"/>
        <d v="2015-03-16T00:00:00"/>
        <d v="2015-03-17T00:00:00"/>
        <d v="2015-03-18T00:00:00"/>
        <d v="2015-03-19T00:00:00"/>
        <d v="2015-03-20T00:00:00"/>
        <d v="2015-03-21T00:00:00"/>
        <d v="2015-03-23T00:00:00"/>
        <d v="2015-03-24T00:00:00"/>
        <d v="2015-03-25T00:00:00"/>
        <d v="2015-03-26T00:00:00"/>
        <d v="2015-03-27T00:00:00"/>
        <d v="2015-03-28T00:00:00"/>
        <d v="2015-03-30T00:00:00"/>
        <d v="2015-03-31T00:00:00"/>
        <d v="2015-02-02T00:00:00"/>
        <d v="2015-02-03T00:00:00"/>
        <d v="2015-02-05T00:00:00"/>
        <d v="2015-02-06T00:00:00"/>
        <d v="2015-02-09T00:00:00"/>
        <d v="2015-02-10T00:00:00"/>
        <d v="2015-02-11T00:00:00"/>
        <d v="2015-02-12T00:00:00"/>
        <d v="2015-02-13T00:00:00"/>
        <d v="2015-02-16T00:00:00"/>
        <d v="2015-02-17T00:00:00"/>
        <d v="2015-02-18T00:00:00"/>
        <d v="2015-02-20T00:00:00"/>
        <d v="2015-02-21T00:00:00"/>
        <d v="2015-02-23T00:00:00"/>
        <d v="2015-02-24T00:00:00"/>
        <d v="2015-02-25T00:00:00"/>
        <d v="2015-02-26T00:00:00"/>
        <d v="2015-02-27T00:00:00"/>
        <d v="2015-01-02T00:00:00"/>
        <d v="2015-01-05T00:00:00"/>
        <d v="2015-01-06T00:00:00"/>
        <d v="2015-01-07T00:00:00"/>
        <d v="2015-01-09T00:00:00"/>
        <d v="2015-01-12T00:00:00"/>
        <d v="2015-01-13T00:00:00"/>
        <d v="2015-01-14T00:00:00"/>
        <d v="2015-01-16T00:00:00"/>
        <d v="2015-01-18T00:00:00"/>
        <d v="2015-01-19T00:00:00"/>
        <d v="2015-01-20T00:00:00"/>
        <d v="2015-01-21T00:00:00"/>
        <d v="2015-01-22T00:00:00"/>
        <d v="2015-01-24T00:00:00"/>
        <d v="2015-01-25T00:00:00"/>
        <d v="2015-01-27T00:00:00"/>
        <d v="2015-01-28T00:00:00"/>
        <d v="2015-01-29T00:00:00"/>
        <d v="2015-01-30T00:00:00"/>
        <d v="2015-01-31T00:00:00"/>
      </sharedItems>
      <fieldGroup par="11"/>
    </cacheField>
    <cacheField name="Startup Name" numFmtId="0">
      <sharedItems/>
    </cacheField>
    <cacheField name="Industry Vertical" numFmtId="0">
      <sharedItems/>
    </cacheField>
    <cacheField name="SubVertical" numFmtId="0">
      <sharedItems/>
    </cacheField>
    <cacheField name="City  Location" numFmtId="0">
      <sharedItems/>
    </cacheField>
    <cacheField name="Investors Name" numFmtId="0">
      <sharedItems/>
    </cacheField>
    <cacheField name="InvestmentnType" numFmtId="0">
      <sharedItems/>
    </cacheField>
    <cacheField name="Amount in USD" numFmtId="0">
      <sharedItems containsMixedTypes="1" containsNumber="1" containsInteger="1" minValue="0" maxValue="3900000000"/>
    </cacheField>
    <cacheField name="Remarks" numFmtId="0">
      <sharedItems containsBlank="1"/>
    </cacheField>
    <cacheField name="Bins" numFmtId="0">
      <sharedItems count="3">
        <s v="Bin3"/>
        <s v="Bin2"/>
        <s v="Bin1"/>
      </sharedItems>
    </cacheField>
    <cacheField name="Date dd/mm/yyyy2" numFmtId="0" databaseField="0">
      <fieldGroup base="1">
        <discretePr count="1028">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discretePr>
        <groupItems count="1">
          <s v="Group1"/>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shant Kumar Patel" refreshedDate="46003.593325000002" createdVersion="8" refreshedVersion="8" minRefreshableVersion="3" recordCount="3024" xr:uid="{82F4BE86-E172-4679-8D77-D1E7E7C1042E}">
  <cacheSource type="worksheet">
    <worksheetSource ref="A1:L3025" sheet="startup_funding"/>
  </cacheSource>
  <cacheFields count="12">
    <cacheField name="Sr No" numFmtId="0">
      <sharedItems containsSemiMixedTypes="0" containsString="0" containsNumber="1" containsInteger="1" minValue="1" maxValue="3044"/>
    </cacheField>
    <cacheField name="Date dd/mm/yyyy" numFmtId="14">
      <sharedItems containsSemiMixedTypes="0" containsNonDate="0" containsDate="1" containsString="0" minDate="2015-01-02T00:00:00" maxDate="2020-01-14T00:00:00"/>
    </cacheField>
    <cacheField name="Startup Name" numFmtId="0">
      <sharedItems/>
    </cacheField>
    <cacheField name="Industry Vertical" numFmtId="0">
      <sharedItems/>
    </cacheField>
    <cacheField name="SubVertical" numFmtId="0">
      <sharedItems/>
    </cacheField>
    <cacheField name="City  Location" numFmtId="0">
      <sharedItems count="109">
        <s v="Bengaluru"/>
        <s v="Gurgaon"/>
        <s v="New Delhi"/>
        <s v="Mumbai"/>
        <s v="Chennai"/>
        <s v="Pune"/>
        <s v="Noida"/>
        <s v="Faridabad"/>
        <s v="San Francisco"/>
        <s v="San Jose,"/>
        <s v="Amritsar"/>
        <s v="Delhi"/>
        <s v="Kormangala"/>
        <s v="Hyderabad"/>
        <s v="Burnsville"/>
        <s v="Menlo Park"/>
        <s v="Gurugram"/>
        <s v="Palo Alto"/>
        <s v="Santa Monica"/>
        <s v="Singapore"/>
        <s v="Taramani"/>
        <s v="Andheri"/>
        <s v="Chembur"/>
        <s v="Haryana"/>
        <s v="New York"/>
        <s v="Karnataka"/>
        <s v="Mumbai/Bengaluru"/>
        <s v="Bhopal"/>
        <s v="Bengaluru and Gurugram"/>
        <s v="India/Singapore"/>
        <s v="Jaipur"/>
        <s v="India/US"/>
        <s v="Nagpur"/>
        <s v="Indore"/>
        <s v="New York, Bengaluru"/>
        <s v="California"/>
        <s v="India"/>
        <s v="Ahemadabad"/>
        <s v="Rourkela"/>
        <s v="Srinagar"/>
        <s v="Bhubneswar"/>
        <s v="Chandigarh"/>
        <s v="Delhi &amp; Cambridge"/>
        <s v="Kolkatta"/>
        <s v="Kolkata"/>
        <s v="Coimbatore"/>
        <s v="Bangalore"/>
        <s v="Udaipur"/>
        <s v="N/A"/>
        <s v="Ahemdabad"/>
        <s v="Bhubaneswar"/>
        <s v="Ahmedabad"/>
        <s v="Surat"/>
        <s v="Goa"/>
        <s v="Uttar Pradesh"/>
        <s v="Nw Delhi"/>
        <s v="Gaya"/>
        <s v="Vadodara"/>
        <s v="Trivandrum"/>
        <s v="Missourie"/>
        <s v="Panaji"/>
        <s v="Gwalior"/>
        <s v="Karur"/>
        <s v="Udupi"/>
        <s v="Kochi"/>
        <s v="Agra"/>
        <s v="Bangalore/ Bangkok"/>
        <s v="Hubli"/>
        <s v="Kerala"/>
        <s v="Kozhikode"/>
        <s v="US"/>
        <s v="Siliguri"/>
        <s v="USA"/>
        <s v="Lucknow"/>
        <s v="Kanpur"/>
        <s v="SFO / Bangalore"/>
        <s v="London"/>
        <s v="Seattle / Bangalore"/>
        <s v="Pune/Seattle"/>
        <s v="Pune / Dubai"/>
        <s v="Bangalore / SFO"/>
        <s v="Varanasi"/>
        <s v="New Delhi / US"/>
        <s v="Mumbai / UK"/>
        <s v="Jodhpur"/>
        <s v="Hyderabad/USA"/>
        <s v="Boston"/>
        <s v="Bangalore / Palo Alto"/>
        <s v="Mumbai / NY"/>
        <s v="USA/India"/>
        <s v="Goa/Hyderabad"/>
        <s v="Noida / Singapore"/>
        <s v="Belgaum"/>
        <s v="Pune / US"/>
        <s v="Chennai/ Singapore"/>
        <s v="Pune / Singapore"/>
        <s v="Bangalore / San Mateo"/>
        <s v="New York/ India"/>
        <s v="US/India"/>
        <s v="Gurgaon / SFO"/>
        <s v="Bangalore / USA"/>
        <s v="New Delhi/ Houston"/>
        <s v="Mumbai / Global"/>
        <s v="India / US"/>
        <s v="New Delhi / California"/>
        <s v="nan"/>
        <s v="Tulangan" u="1"/>
        <s v="Nairobi" u="1"/>
        <s v="Dallas / Hyderabad" u="1"/>
      </sharedItems>
    </cacheField>
    <cacheField name="Investors Name" numFmtId="0">
      <sharedItems/>
    </cacheField>
    <cacheField name="InvestmentnType" numFmtId="0">
      <sharedItems/>
    </cacheField>
    <cacheField name="Amount in USD" numFmtId="0">
      <sharedItems containsMixedTypes="1" containsNumber="1" containsInteger="1" minValue="0" maxValue="3900000000"/>
    </cacheField>
    <cacheField name="Remarks" numFmtId="0">
      <sharedItems containsBlank="1"/>
    </cacheField>
    <cacheField name="Bins" numFmtId="0">
      <sharedItems/>
    </cacheField>
    <cacheField name="Year" numFmtId="0">
      <sharedItems containsSemiMixedTypes="0" containsString="0" containsNumber="1" containsInteger="1" minValue="2015" maxValue="2020" count="6">
        <n v="2020"/>
        <n v="2019"/>
        <n v="2018"/>
        <n v="2017"/>
        <n v="2016"/>
        <n v="2015"/>
      </sharedItems>
    </cacheField>
  </cacheFields>
  <extLst>
    <ext xmlns:x14="http://schemas.microsoft.com/office/spreadsheetml/2009/9/main" uri="{725AE2AE-9491-48be-B2B4-4EB974FC3084}">
      <x14:pivotCacheDefinition pivotCacheId="1762926842"/>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shant Kumar Patel" refreshedDate="46003.63735474537" createdVersion="8" refreshedVersion="8" minRefreshableVersion="3" recordCount="3024" xr:uid="{68EB1604-2830-4BBA-8D4A-7ACC5261FDD8}">
  <cacheSource type="worksheet">
    <worksheetSource ref="A1:O3025" sheet="startup_funding"/>
  </cacheSource>
  <cacheFields count="15">
    <cacheField name="Sr No" numFmtId="0">
      <sharedItems containsSemiMixedTypes="0" containsString="0" containsNumber="1" containsInteger="1" minValue="1" maxValue="3044"/>
    </cacheField>
    <cacheField name="Date dd/mm/yyyy" numFmtId="14">
      <sharedItems containsSemiMixedTypes="0" containsNonDate="0" containsDate="1" containsString="0" minDate="2015-01-02T00:00:00" maxDate="2020-01-14T00:00:00"/>
    </cacheField>
    <cacheField name="Startup Name" numFmtId="0">
      <sharedItems/>
    </cacheField>
    <cacheField name="Industry Vertical" numFmtId="0">
      <sharedItems count="809">
        <s v="E-Tech"/>
        <s v="Transportation"/>
        <s v="E-commerce"/>
        <s v="FinTech"/>
        <s v="Fashion and Apparel"/>
        <s v="Logistics"/>
        <s v="Hospitality"/>
        <s v="Technology"/>
        <s v="Aerospace"/>
        <s v="B2B-focused foodtech startup"/>
        <s v="Video"/>
        <s v="Gaming"/>
        <s v="Software"/>
        <s v="Health and wellness"/>
        <s v="Education"/>
        <s v="Food and Beverage"/>
        <s v="B2B Marketing"/>
        <s v="Video Games"/>
        <s v="SaaS"/>
        <s v="Last Mile Transportation"/>
        <s v="Healthcare"/>
        <s v="Customer Service"/>
        <s v="B2B"/>
        <s v="Consumer Goods"/>
        <s v="Advertising, Marketing"/>
        <s v="IoT"/>
        <s v="Information Technology"/>
        <s v="Consumer Technology"/>
        <s v="Accounting"/>
        <s v="Finance"/>
        <s v="Customer Service Platform"/>
        <s v="Automotive"/>
        <s v="EdTech"/>
        <s v="Services"/>
        <s v="Compliance"/>
        <s v="Transport"/>
        <s v="Artificial Intelligence"/>
        <s v="Tech"/>
        <s v="Health Care"/>
        <s v="Luxury Label"/>
        <s v="Waste Management Service"/>
        <s v="Deep-Tech"/>
        <s v="Energy"/>
        <s v="Digital Media"/>
        <s v="Automobile"/>
        <s v="Agtech"/>
        <s v="Social Media"/>
        <s v="AI"/>
        <s v="Ecommerce"/>
        <s v="Nanotechnology"/>
        <s v="Services Platform"/>
        <s v="Travel Tech"/>
        <s v="Online Education"/>
        <s v="Online Marketplace"/>
        <s v="SaaS, Ecommerce"/>
        <s v="NBFC"/>
        <s v="Food"/>
        <s v="Food Tech"/>
        <s v="Automation"/>
        <s v="Investment"/>
        <s v="Social Network"/>
        <s v="Financial Tech"/>
        <s v="Fashion"/>
        <s v="Real Estate"/>
        <s v="Logistics Tech"/>
        <s v="Consumer Internet"/>
        <s v="B2B Platform"/>
        <s v="Fin-Tech"/>
        <s v="Food-Tech"/>
        <s v="Ed-Tech"/>
        <s v="IT"/>
        <s v="Clean-tech"/>
        <s v="Fiinance"/>
        <s v="Food &amp; Beverages"/>
        <s v="Media"/>
        <s v="Food and Beverages"/>
        <s v="Publishing"/>
        <s v="Agriculture"/>
        <s v="Entertainment"/>
        <s v="Inspiration"/>
        <s v="Storytelling"/>
        <s v="Lifestyle"/>
        <s v="Food &amp; Beverage"/>
        <s v="eCommece"/>
        <s v="Consumer Portal"/>
        <s v="Others"/>
        <s v="FMCG"/>
        <s v="Reality"/>
        <s v="Auto"/>
        <s v="BFSI"/>
        <s v="Consumer Interne"/>
        <s v="Online Education Information platform"/>
        <s v="Brand Licensing Startup"/>
        <s v="Gourmet Food Discovery &amp; Delivery platform"/>
        <s v="Transportation &amp; Logistics Platform"/>
        <s v="Enterprise Marketing Automation platform"/>
        <s v="Health, Wellness &amp; Beauty Services App"/>
        <s v="Digital Healthcare"/>
        <s v="Last Minute Hotel Booking App"/>
        <s v="Womens Fashion Wear Portal"/>
        <s v="Product Learning platform"/>
        <s v="Online Food ordering &amp; Delivery platform"/>
        <s v="App based Bus Pooling Services"/>
        <s v="Social Learning Platform"/>
        <s v="Social Fitness platform"/>
        <s v="On Demand Mobile app developer"/>
        <s v="Car Maintenance &amp; Management mobile app"/>
        <s v="Online Wedding Marketplace"/>
        <s v="Splitting Bills Mobile App"/>
        <s v="IOT Energy Management Analytics platform"/>
        <s v="Custom Made furniture e-tailer"/>
        <s v="QSR Chain"/>
        <s v="eLearning platform"/>
        <s v="Smart Safety Wearable Devices"/>
        <s v="Cab Sharing service Mobile app"/>
        <s v="Cloud Enterprise Mobility Platform"/>
        <s v="Online Shopping Assistant Mobile app"/>
        <s v="Home Cooked Food Order &amp; Delivery platform"/>
        <s v="Online School for Analytics learning"/>
        <s v="Chat based personal Assistant App"/>
        <s v="Picture creation &amp; Social mobile app"/>
        <s v="Nonbanking finance company"/>
        <s v="eCommerce returns etailer"/>
        <s v="Online Freight Services Aggregator"/>
        <s v="Online Branded Furniture etailer"/>
        <s v="Digital Analytics Platform"/>
        <s v="Internet Network Infrastructure Services"/>
        <s v="Supply Chain &amp; Logistics Solutions"/>
        <s v="Holiday Resort Chain"/>
        <s v="Mobile Point of Sale solutions"/>
        <s v="Peer-to-Peer Money Transfer &amp; Recharge App"/>
        <s v="Test Automation SAAS platform"/>
        <s v="Citizens Engagement Platform"/>
        <s v="Indoor Navigation &amp; Analytics Solutions"/>
        <s v="Hyperlocal On-Demand Household Services platform"/>
        <s v="Online RTI application services"/>
        <s v="ECommerce Website Creation SAAS platform"/>
        <s v="Wedding Venues &amp; Vendors Marketplace"/>
        <s v="Interface development platform for Government officials"/>
        <s v="Modular Furnishings Marketplace"/>
        <s v="Private Jet Bookings Marketplace"/>
        <s v="Cab search Comparison &amp; Booking platform"/>
        <s v="Performance Optimization Platform for athletes"/>
        <s v="Event Venue Booking Platform"/>
        <s v="Digital Media Platform"/>
        <s v="visual search and discovery platform"/>
        <s v="Home services marketplace"/>
        <s v="End to End reverse logistics Solution platform"/>
        <s v="Virtual Health consultation app"/>
        <s v="Online Renting platform"/>
        <s v="Logistics Services Provider"/>
        <s v="Data Science &amp; UX design Learning platform"/>
        <s v="Online marketplace for Chef Meals"/>
        <s v="Electric Bike Manufacturers"/>
        <s v="ECommerce platform solutions"/>
        <s v="Online Media Publication"/>
        <s v="International Hiring Platform"/>
        <s v="Logistics Service Provider Marketplace"/>
        <s v="Hyperlocal Grocery Delivery Service"/>
        <s v="Sports Education Platform"/>
        <s v="Bike, Appliances Renting marketplace"/>
        <s v="Online Marketplace for Industrial Goods"/>
        <s v="Reward points mobile app"/>
        <s v="Mobile accessories online store"/>
        <s v="Content Discovery &amp; reward points platform"/>
        <s v="Artificial Intelligence platform"/>
        <s v="Medical Consultation &amp; Doctor appointment booking platform"/>
        <s v="Mobile Fitness App"/>
        <s v="Digital Coupons, Deal &amp; Cashback aggregator app"/>
        <s v="Mobile Game development &amp; Design platform"/>
        <s v="B2B eCommerce Marketplace"/>
        <s v="Furniture and appliances rental platform"/>
        <s v="B2B Merchandize platform"/>
        <s v="Real Estate focused Tech platform"/>
        <s v="Photographer Online search &amp; booking platform"/>
        <s v="Grocery Delivery platform"/>
        <s v="Mobile Car Servicing appointment app"/>
        <s v="New Curation Mobile App"/>
        <s v="Mobile Wallet"/>
        <s v="Bus Aggregation and rental mobile app"/>
        <s v="hyperlocal online Services platform"/>
        <s v="first Cloud communication platform"/>
        <s v="Alternate Mobile Monetization platform"/>
        <s v="Online Food Ordering Marketplace"/>
        <s v="Quick Service Restaurant &amp; Online Delivery"/>
        <s v="Online Loans Marketplace"/>
        <s v="Budget Hotels Aggregator"/>
        <s v="Efficient Energy Management platform"/>
        <s v="Digital Intelligent learning platform"/>
        <s v="Voice Call incentivization mobile app"/>
        <s v="Online Counselling and psychological support platform"/>
        <s v="Domestic Help Aggregation platform"/>
        <s v="Home Stay &amp; room rentals platform"/>
        <s v="Selfie Mobile App"/>
        <s v="Online Reputation Management Platform"/>
        <s v="Online Grocery platform"/>
        <s v="Online content platform for women"/>
        <s v="Online Vehicle Spare Parts etailer"/>
        <s v="Event Ticketing platform"/>
        <s v="affordable Personal Healthcare Products"/>
        <s v="Premium dining Lounges &amp; restaurants"/>
        <s v="Mobile Growth Hacking\\nPlatform"/>
        <s v="Skill Training Startup"/>
        <s v="Beauty and Wellness Marketplace"/>
        <s v="Marketplace App for Bangkok"/>
        <s v="On-demand Maids Service Provider"/>
        <s v="eCommerce Product Search Engine"/>
        <s v="Ready to cook packaged Foods"/>
        <s v="Product Customization Platform"/>
        <s v="Branded Food products online sales"/>
        <s v="Talent platform for Fashion professionals"/>
        <s v="Auto Insurance Online platform"/>
        <s v="Hyperlocal Logistics Service Provider"/>
        <s v="Cricket Management Mobile Game"/>
        <s v="On Demand Laundry Service platform"/>
        <s v="Ecommerce Discount &amp; Cashback coupons platform"/>
        <s v="Virtual Reality Headset creator"/>
        <s v="Home Improvement Service platform"/>
        <s v="mobile-only tasks marketplace"/>
        <s v="Women Ethnic Wear Online Marketplace"/>
        <s v="Numerical Computing &amp; Data Science Platform"/>
        <s v="Designer fashion Jewellery Marketplace"/>
        <s v="Online Products Discovery Platform"/>
        <s v="Kids Tool kit for Innovation platform"/>
        <s v="Mobile Learning Solutions"/>
        <s v="Car Aggregator &amp; Retail Mobile App"/>
        <s v="conversational commerce mobile app"/>
        <s v="Viral Content web Platform"/>
        <s v="Express local delivery platform"/>
        <s v="On-Demand Local Logistics provider"/>
        <s v="Curated Freelancer Marketplace"/>
        <s v="Online Taxi Rental Platform"/>
        <s v="Mobile Services Marketplace"/>
        <s v="Smartwatch Maker"/>
        <s v="Online Gourmet Food Marketplace"/>
        <s v="Online Jewellery etailer"/>
        <s v="Sales &amp; Productivity Software"/>
        <s v="ecommerce related software product platform"/>
        <s v="Health-Tech platform"/>
        <s v="Nightlife Discovery Mobile App"/>
        <s v="Online Real Estate Marketplace"/>
        <s v="Home Healthcare Services platform,"/>
        <s v="Indian Ethnic Crafts Etailer"/>
        <s v="Social platform for traders and investors"/>
        <s v="Online Furniture, Home Appliances Rental Platform"/>
        <s v="Healthcare Services Discovery platform"/>
        <s v="Health and Beauty Services Marketplace"/>
        <s v="Automotive Services platform"/>
        <s v="Online and TV Shopping Marketplace"/>
        <s v="Big Data Analytics Platform"/>
        <s v="Mobile App based Loan disbursement platform"/>
        <s v="On Demand Laundry Services App"/>
        <s v="Education Content Provider"/>
        <s v="Content Management Software Solutions"/>
        <s v="Fitness Tracking Management Solutions"/>
        <s v="Hyper-local Grocery Delivery platform"/>
        <s v="Hyperlocal healthcare product Delivery Service provider"/>
        <s v="Online Lending Marketplace"/>
        <s v="On Demand Beauty Services Platform"/>
        <s v="Self Driven Rental Car Platform"/>
        <s v="Education Content etailer"/>
        <s v="Clud based Learning platform"/>
        <s v="Talent Exchange &amp; Talent Services Marketplace"/>
        <s v="Two-Wheeler Taxi Service"/>
        <s v="character merchandize sales platform"/>
        <s v="Mobile Application Developer"/>
        <s v="Ecommerce Delivery locker services"/>
        <s v="extra curricular activities marketplace app"/>
        <s v="Hyperlocal Online Home services provider"/>
        <s v="Easy Business Loans platform"/>
        <s v="Performance based Wholesale Marketplace"/>
        <s v="Professional Services Marketplace"/>
        <s v="Movie-on-demand platform"/>
        <s v="us ticketing and fleet management platform"/>
        <s v="Online Income Tax Filing platform"/>
        <s v="Product discovery &amp; recommendation platform"/>
        <s v="Mobile Payments App"/>
        <s v="Beauty &amp; Wellness Products e-tailer"/>
        <s v="Fashion jewelry and accessories e-tailer"/>
        <s v="Online Consumer Lending platform"/>
        <s v="Premium Apparel shopping portal"/>
        <s v="Exclusive Platform for Doctors &amp; Healthcare professionals"/>
        <s v="Job Board"/>
        <s v="Sports Management &amp; Physical Education Business"/>
        <s v="multi-sport program for preschoolers"/>
        <s v="QSR &amp; Online delivery portal"/>
        <s v="Online Homeopathy Clinic"/>
        <s v="E-Learning Service Provider"/>
        <s v="Organic Food etailer"/>
        <s v="Delivery &amp; Logistics Service provider"/>
        <s v="Product Discovery &amp; comparison App"/>
        <s v="Online Apparels Fashion brand"/>
        <s v="Home Cooked Food marketplace &amp; Delivery"/>
        <s v="Gesture based Mobile Development"/>
        <s v="Hotel Mobile CRM Software platform"/>
        <s v="Rental Accommodation Search platform"/>
        <s v="Logistics Tech Platform"/>
        <s v="Developer Portfolio Showcase platform"/>
        <s v="Doctors Network Mobile App"/>
        <s v="End-to-End Lending platform"/>
        <s v="on-demand healthcare marketplace"/>
        <s v="360-degree view creating platform"/>
        <s v="Advertising &amp; Marketing Community Networking platform"/>
        <s v="Food Ordering &amp; Delivery App"/>
        <s v="Ride Sharing platform"/>
        <s v="Online P2P lending marketplace"/>
        <s v="B2B marketplace for industrial goods"/>
        <s v="Cloud Based Collaboration platform"/>
        <s v="global community for travellers"/>
        <s v="Prepaid Bill manager App"/>
        <s v="Mobile Only Shopping Assistant"/>
        <s v="Mobile Messaging Assistant App"/>
        <s v="Personalized Wish List creator app"/>
        <s v="Music Streaming mobile app"/>
        <s v="Raw Meat &amp; Ready to eat food etailer"/>
        <s v="Gym Discovery platform"/>
        <s v="Online Purchase rewards app"/>
        <s v="Home rental platform"/>
        <s v="Crowdsourced Delivery platform"/>
        <s v="Real Estate Insights platform"/>
        <s v="Structural &amp; Civil Engg Service Automation"/>
        <s v="Startup Funding Marketplace"/>
        <s v="Payments Solution platform"/>
        <s v="Travel Destination Discovery platform"/>
        <s v="Order Fulfillment SAAS platform"/>
        <s v="Last Mile Delivery Service"/>
        <s v="Healthcare IT Solutions &amp; services"/>
        <s v="Gourmet Meals Delivery"/>
        <s v="Healthy Meals Food delivery platform"/>
        <s v="Real Estate Mobile CRM"/>
        <s v="Micro-Brewery"/>
        <s v="Home Made Food Marketplace"/>
        <s v="residential rental management platform"/>
        <s v="Personalized Stock Intelligence Platform"/>
        <s v="Personal Diagnostic Mobile App"/>
        <s v="Online food ordering &amp; Delivery service"/>
        <s v="Hotel Aggregator &amp; booking platform"/>
        <s v="Online Logistics Platform"/>
        <s v="Online Student &amp; Campus Social Networking platform"/>
        <s v="Professionals &amp; Project Search Marketplace"/>
        <s v="Online Pharmacy"/>
        <s v="Online Payment Gateway"/>
        <s v="Psychometric Test Online Software"/>
        <s v="Location based Nightlife recommendation\\xc2\\xa0 Platform"/>
        <s v="Professional Health Services Platform"/>
        <s v="Hyperlocal Logistics Service"/>
        <s v="Online user engagement platform"/>
        <s v="Asset Financing platform"/>
        <s v="Virtual Reality activity based learning platform"/>
        <s v="Online Grocery Store"/>
        <s v="Investment management platform"/>
        <s v="Industrial Toons Marketplace"/>
        <s v="Public Commute helper App"/>
        <s v="Artificial Intelligence Ecommerce Chatbot"/>
        <s v="Truck Aggregator &amp; Logistics service"/>
        <s v="Ridesharing Mobile app"/>
        <s v="Food Discovery &amp; Delivery Mobile app"/>
        <s v="Competitive exam learning platform"/>
        <s v="Document Digitization platform"/>
        <s v="proximity marketing &amp; Mobile Advertising platform"/>
        <s v="Autorickshaw Aggregator &amp; Booking platform"/>
        <s v="FinTech Startup Incubation platform"/>
        <s v="Payment Services platform"/>
        <s v="Personalized Styling platform"/>
        <s v="Luxury goods\\xc2\\xa0 Shopping Platform"/>
        <s v="Food Delivery Platform"/>
        <s v="Online Lingerie Marketplace"/>
        <s v="Cloud software solutions"/>
        <s v="Job Search Platform"/>
        <s v="Doctor consultancy Mobile App"/>
        <s v="Small Business Financing (NBFC)"/>
        <s v="Beauty &amp; Wellness Services Marketplace"/>
        <s v="Online Movie Review Platform"/>
        <s v="ECommerce Brands\\xe2\\x80\\x99 Full Service Agency"/>
        <s v="Cloud-based Hotel Booking Platform"/>
        <s v="Community Driven News/Views Platform"/>
        <s v="Study Material Marketplace"/>
        <s v="Restaurant Ratings &amp; Reviews platform"/>
        <s v="Dairy Based Product Manufacturer"/>
        <s v="Government Test Preparation platform"/>
        <s v="Smart Report Cards for Schools"/>
        <s v="Teacher empowerment platform"/>
        <s v="Multilingual Test Preparation Platform"/>
        <s v="Industrial Tools Marketplace"/>
        <s v="Non Profit Organization to alleviate poverty"/>
        <s v="Gym &amp; Fitness Studios Subscription platform"/>
        <s v="pre-used luxury item Marketplace"/>
        <s v="pre-used apparel shopping mobile app"/>
        <s v="Home Design &amp; platform"/>
        <s v="Used Vehicles Marketplace"/>
        <s v="Online Bus &amp; Cab ticketing platform"/>
        <s v="Mobile App testing platform"/>
        <s v="Hyperlocal Delivery Services"/>
        <s v="Early Cancer Detection Solutions"/>
        <s v="Cab rental Mobile app"/>
        <s v="Online Insurance Distribution Platform"/>
        <s v="Mobile Marketing Automation Platform"/>
        <s v="Prepaid Mobile Bill Manager App"/>
        <s v="Chain of Tea Caf"/>
        <s v="Branded Budget Hotel Marketplace"/>
        <s v="Home Fitting &amp; Fixtures Marketplace"/>
        <s v="Food Subscription platform"/>
        <s v="Wedding Planning Platform"/>
        <s v="B2B Mobile Auction Marketplace"/>
        <s v="ECommerce Data Analytics Platform"/>
        <s v="Designer Merchandize Marketplace"/>
        <s v="Private label Fashion eTailer"/>
        <s v="Online Food ordering &amp; delivery"/>
        <s v="Real Estate Broker Platform App"/>
        <s v="Online Health &amp; Wellness platform"/>
        <s v="Internet of Things platform"/>
        <s v="Diagnostic Labs aggregator platform"/>
        <s v="Hyperlocal Delivery Platform"/>
        <s v="Home Medical Care Services"/>
        <s v="Real-Time stock data platform"/>
        <s v="Food discovery &amp; table booking app"/>
        <s v="coupons and cashback aggregator app"/>
        <s v="Financial Products lead generation platform"/>
        <s v="Sustainable Agri-inputs Firm"/>
        <s v="Financial Services Portal"/>
        <s v="Pre-owned games Marketplace"/>
        <s v="Content-based Subscription eCommerce platform"/>
        <s v="virtual reality, 3d simulation and stereoscopic products"/>
        <s v="Online Interior Designing platform"/>
        <s v="End-to-end Logistics platform"/>
        <s v="Private Label Apparel sales"/>
        <s v="Healthcare Consulting platform"/>
        <s v="Stock Market Portal"/>
        <s v="Cross-device retargeting platform"/>
        <s v="Digital &amp; Physical Publishing platform"/>
        <s v="Data Driven Publishing platform"/>
        <s v="Employee OnBoarding &amp; Orientation platform"/>
        <s v="Solar Power Solutions company"/>
        <s v="Online Meat Ordering platform"/>
        <s v="online meal-booking platform for train travelers"/>
        <s v="Cab Booking app platform"/>
        <s v="E-Commerce &amp; M-Commerce platform"/>
        <s v="Mobile Advertising platform"/>
        <s v="Hyperlocal Grocery Delivery"/>
        <s v="Ecommerce Product recommendation platform"/>
        <s v="Activity Based Social Network"/>
        <s v="Fashion Discovery platform"/>
        <s v="Consumer lending marketplace"/>
        <s v="Big Data Management Platform"/>
        <s v="Budget Accommodation Platform"/>
        <s v="Local Mobile OS"/>
        <s v="Digital Signal processing platform"/>
        <s v="Ecommerce Marketplace"/>
        <s v="Restaurant Discount app"/>
        <s v="Tech-enabled learning"/>
        <s v="ECommerce Logistics provider"/>
        <s v="on-demand home beauty and wellness portal"/>
        <s v="Self Driven Car rental"/>
        <s v="Budget Hotel accommodation brand"/>
        <s v="Energy &amp; Environment Online Marketplace"/>
        <s v="User Engagment &amp; Analytics platform"/>
        <s v="On-Demand Delivery Logistics"/>
        <s v="fund raising platform for startups"/>
        <s v="Online budget hotel chain"/>
        <s v="Hyperlocal Handyman services"/>
        <s v="hotel booking app"/>
        <s v="Rental Accomodation finder"/>
        <s v="Tech Platform for property brokers"/>
        <s v="Luxury Apparel rental"/>
        <s v="App security\\xc2\\xa0 testing platform"/>
        <s v="Doctor Appointment booking app"/>
        <s v="anonymous bulletin board app"/>
        <s v="Travel community platform"/>
        <s v="Crowd funding platform"/>
        <s v="Mobile based PoS solution"/>
        <s v="Car &amp; Bike ecommerce platform"/>
        <s v="Fast food Chain Franchisee"/>
        <s v="Loyalty Programs &amp; Reward Points"/>
        <s v="Energy saving solutions provider"/>
        <s v="Self-Storage Spaces"/>
        <s v="Grocery retail Mobile app"/>
        <s v="Taxi Rental platform"/>
        <s v="Machine Learning Platform"/>
        <s v="mobile social network"/>
        <s v="Hyper-Local Ecommerce"/>
        <s v="Online printing marketplace"/>
        <s v="mobile payment software platform"/>
        <s v="Automated Storage &amp; Warehousing Solution"/>
        <s v="Home Design &amp; cor solutions"/>
        <s v="Quick Service Restaurant Chain"/>
        <s v="Subscription based Online Grocery platform"/>
        <s v="engineering services company"/>
        <s v="Business and IT consulting"/>
        <s v="Credit Card Fraud protection solutions"/>
        <s v="Online &amp; mobile Grocery store"/>
        <s v="Career Community for Women"/>
        <s v="Mutual Fund Investing platform"/>
        <s v="Ecommerce Marketing Software Platform"/>
        <s v="Financial Inclusion platform"/>
        <s v="Digital Marketing automation solution"/>
        <s v="Mobile Commerce for Farmers"/>
        <s v="Picture based Social App"/>
        <s v="Logistics service platform"/>
        <s v="On-Demand Beauty Services"/>
        <s v="Exam Preparation Platform"/>
        <s v="Startup Focused Online Publisher"/>
        <s v="Waste Management Solutions"/>
        <s v="App based Fitness coaching"/>
        <s v="On demand cleaning &amp; fixing services"/>
        <s v="Beauty &amp; Lifestyle platform"/>
        <s v="on-demand delivery service"/>
        <s v="Data Analytics Platform"/>
        <s v="Deep Learning Cloud Algorithms"/>
        <s v="Location based engagement &amp; rewards platform"/>
        <s v="Online Identity Verification Services platform"/>
        <s v="Corporate Wellness App"/>
        <s v="Fashion Search &amp; Review Platform"/>
        <s v="Hyperlocal Maintenance, Repair &amp; Cleaning services"/>
        <s v="pre-owned Luxury online apparel seller"/>
        <s v="Online Furniture Marketplace"/>
        <s v="Online Diagnostic Tests Marketplace"/>
        <s v="Online marketplace for Photographers"/>
        <s v="Visual Blogging platform"/>
        <s v="Food Customer analytics platform"/>
        <s v="Professional Service Appointment booking service"/>
        <s v="Scientific Horoscope Online Assistance platform"/>
        <s v="Tech enabled AC bus service"/>
        <s v="On-Demand App based Professional service provider"/>
        <s v="Restaurant Reservation Platform"/>
        <s v="Cross-channel CRM platform"/>
        <s v="Professional Custom creators Marketplace"/>
        <s v="on-Demand Washing &amp; Dry-Cleaning"/>
        <s v="On-Demand Beauty Service"/>
        <s v="solar products and services marketplace"/>
        <s v="Online Food Community Platform"/>
        <s v="Private Cloud Networks SAAS platform"/>
        <s v="Education Marketplace"/>
        <s v="Cloud Based Hotel Sales Platform"/>
        <s v="online recipe sharing platform"/>
        <s v="Beauty &amp; Lifestyle Mobile Marketplace"/>
        <s v="QSR Restaurant Chain"/>
        <s v="Digital Media publishing platform"/>
        <s v="Online Coffee Delivery platform"/>
        <s v="Language Localization Cloud platform"/>
        <s v="Big Data &amp; predictive Analysis Platform"/>
        <s v="Business IT Intelligence Services"/>
        <s v="CRM / Analytics platform"/>
        <s v="Ed-Tech Platform"/>
        <s v="IT infrastructure &amp; Data Center services"/>
        <s v="Online Financial Services"/>
        <s v="Used Car Marketplace"/>
        <s v="Language Learning App"/>
        <s v="Mobile Fitness Marketplace"/>
        <s v="Custom Merchandize platform"/>
        <s v="P2P Pre-owned goods marketplace"/>
        <s v="Custom Furniture Marketplace"/>
        <s v="Online Tailoring Services"/>
        <s v="Rail Ticket Confirmation predictor"/>
        <s v="Ethnic Beverages manufacturer"/>
        <s v="Hyperlocal Goods marketplace"/>
        <s v="Budget Accommodation aggregator"/>
        <s v="Real Estate Rating &amp; Analysis"/>
        <s v="Food Discovery App"/>
        <s v="Music Streaming App"/>
        <s v="Big Data &amp; Analytics platform"/>
        <s v="Coupon Aggregator Platform"/>
        <s v="Electric Scooter manufacturer"/>
        <s v="Online Food-Tech Platform"/>
        <s v="Celebrity Fashion Brand"/>
        <s v="Online Finance lending platform"/>
        <s v="Healthcare Mobile App"/>
        <s v="Self-driven vehicle rental"/>
        <s v="News Aggregator mobile app"/>
        <s v="Online Jewellery Store"/>
        <s v="Fashion Info Aggregator App"/>
        <s v="Online Study Notes Marketplace"/>
        <s v="Pre-School Chain"/>
        <s v="Premium Loyalty Rewards Point Management"/>
        <s v="Contact Center Software Platform"/>
        <s v="Casual Dining restaurant Chain"/>
        <s v="Online Grocery Delivery"/>
        <s v="Online comparison engine"/>
        <s v="Physical Storage warehouses"/>
        <s v="Tech Recruitment platform"/>
        <s v="Bike Rental Platform"/>
        <s v="Tech enabled logistics platform"/>
        <s v="Budget Hotel Accommodation"/>
        <s v="Restaurant customer engagement platform"/>
        <s v="Live video streaming app"/>
        <s v="Hyper local logistics platform"/>
        <s v="F&amp;B sector Mobile Payment platform"/>
        <s v="Industrial Supplies B2B ecommerce"/>
        <s v="Payment Solutions platform"/>
        <s v="Online Hiring Platform"/>
        <s v="Organic Food ecommerce"/>
        <s v="Fine Dining Restaurant Chain"/>
        <s v="Luxury Rental Homes"/>
        <s v="Online Grocers"/>
        <s v="Casual Dating App"/>
        <s v="Clinical Genomics Provider"/>
        <s v="Travel information portal"/>
        <s v="Fitness Marketplace"/>
        <s v="Online &amp; Mobile classified listings"/>
        <s v="Private Jet/ Helicopter Marketplace"/>
        <s v="Real Estate Broker network App"/>
        <s v="Ethnic/ Traditional Fashion Store"/>
        <s v="Used Bikes Marketplace"/>
        <s v="Spa &amp; Salon Management Software"/>
        <s v="B2B logistics delivery platform"/>
        <s v="Logistics Automation Platform"/>
        <s v="Online home d\\xc3\\xa9cor marketplace"/>
        <s v="Hyperlocal food &amp; grocery store"/>
        <s v="Medical Tech Instruments"/>
        <s v="Hyperlocal Deals Marketplace"/>
        <s v="Innovative Water Solutions"/>
        <s v="Online Jewelry Store"/>
        <s v="Business intelligence &amp; Analytics"/>
        <s v="Used Vehicle Marketplace"/>
        <s v="Educational Board Games"/>
        <s v="Chinese food delivery"/>
        <s v="On-Demand Laundry &amp; Dry cleaning App"/>
        <s v="On-Demand Car services App"/>
        <s v="Hyperlocal Grocery App"/>
        <s v="Online Curated Holiday package bookings"/>
        <s v="Hasbro Toy Manufacturer"/>
        <s v="Beauty and Wellness Platform"/>
        <s v="Healthy Food Manufacturer"/>
        <s v="Online Learning Platform"/>
        <s v="Healthy Food Online Community"/>
        <s v="Used two-wheeler Marketplace"/>
        <s v="Online Fashion Video Portal"/>
        <s v="Probiotic Technology Products Manufacturer"/>
        <s v="Architectural Design &amp; Consulting"/>
        <s v="Big Data &amp; Analytics Services"/>
        <s v="Preventive Healthcare Services"/>
        <s v="Tech-enabled Rural Healthcare Services"/>
        <s v="Engineering Innovations"/>
        <s v="Real Estate Intelligence Platform"/>
        <s v="Online Car Rental Affiliates"/>
        <s v="Data Center Software platform"/>
        <s v="Online City &amp; Lifestyle Guide"/>
        <s v="P2P Payments platform"/>
        <s v="Bespoke Merchandize Marketplace"/>
        <s v="Women Lifestyle Marketplace"/>
        <s v="Logistics Solution Provider"/>
        <s v="Video Intelligence Platform"/>
        <s v="Hyperlocal Shopping App"/>
        <s v="eCommerce platform"/>
        <s v="Renewable energy solutions"/>
        <s v="Healthcare\\nService provider"/>
        <s v="Auto Rickshaw Based Services"/>
        <s v="Artist / Designer Marketplace"/>
        <s v="Off-grid Solar Power"/>
        <s v="Private Label lingerie Ecommerce"/>
        <s v="Online Food Ordering"/>
        <s v="Mobile Commerce Platform"/>
        <s v="Online Printing Services"/>
        <s v="Digital Marketing Services"/>
        <s v="Travel Guide Mobile App"/>
        <s v="Fashion Ecommerce store"/>
        <s v="Mobile Compression Software"/>
        <s v="Peer to Peer Lending platform"/>
        <s v="Global Healthcare products"/>
        <s v="Home Furnishing Solutions"/>
        <s v="Skill Training &amp; Placement Platform"/>
        <s v="Intra-City Logistics service"/>
        <s v="online tiffin service aggregator"/>
        <s v="Electronic Goods recycling service"/>
        <s v="Online Coupon &amp; comparison platform"/>
        <s v="Parents &amp; Kids Online platform"/>
        <s v="Dental Clinic chain"/>
        <s v="On-Demand Logistics Service"/>
        <s v="3D Printer Manufacturer"/>
        <s v="IT / Customer Engagement Consulting"/>
        <s v="Health &amp; Fitness App"/>
        <s v="Online Education Marketplace"/>
        <s v="Financial Services Platform"/>
        <s v="Social Network for Artists"/>
        <s v="Startup funding platform"/>
        <s v="Data Driven recruitment recommendation"/>
        <s v="Travel Search Engine"/>
        <s v="Brain Games Platform"/>
        <s v="Video Advertisement Platform"/>
        <s v="Algorithmic Match Making Platform"/>
        <s v="Mobile Chat based concierge service"/>
        <s v="Online Budget Hotel Booking Service"/>
        <s v="Science Learning App"/>
        <s v="Online Education Platform"/>
        <s v="App Analytics platform"/>
        <s v="Micro Finance Platform"/>
        <s v="Freight logistics platform"/>
        <s v="Credit Management Services"/>
        <s v="Hyperlocal services marketplace"/>
        <s v="Beauty services Mobile Marketplace"/>
        <s v="Marketing / Advertising Automation platform"/>
        <s v="Online Lingerie platform"/>
        <s v="Railways Information Mobile app"/>
        <s v="Flat rental Mobile App"/>
        <s v="Wealth Management Platform"/>
        <s v="Online Food Delivery"/>
        <s v="Fund Raising Platform"/>
        <s v="Workforce Management Software"/>
        <s v="Online Art Marketplace"/>
        <s v="Affordable Education"/>
        <s v="Career Development"/>
        <s v="Real Estate Advisory"/>
        <s v="Banking Analytics Platform"/>
        <s v="Customer Engagement Platform"/>
        <s v="Ecommerce Logistics"/>
        <s v="Speech Recognition Solutions"/>
        <s v="Online Product Comparison"/>
        <s v="Online Security Platform"/>
        <s v="Online Medical Diagnostic"/>
        <s v="Cloud Data Integration Platform"/>
        <s v="Mobile Laundry Cleaning Service"/>
        <s v="Service-On-Demand Mobile App"/>
        <s v="Intelligent Data Analytics"/>
        <s v="Online Office Rental"/>
        <s v="Lifestyle Ecommerce Portal"/>
        <s v="Online Fashion Aggregator"/>
        <s v="Online Job skills Showcase"/>
        <s v="Online News Media"/>
        <s v="Enterprise Communication Platform"/>
        <s v="Offline Tea Chain"/>
        <s v="Business Messaging App"/>
        <s v="Health Mobile App"/>
        <s v="Online Ed-Tech Platform"/>
        <s v="Hyperlocal Mobile Marketplace"/>
        <s v="Trucking Logistic Operations"/>
        <s v="B2C Messaging App"/>
        <s v="Rooftop Solar Plants"/>
        <s v="Online Car Portal"/>
        <s v="Online Table Reservation"/>
        <s v="Parents focused Web Content"/>
        <s v="Payments Solution Provider"/>
        <s v="On-demand Service marketplace"/>
        <s v="On-Demand Business messaging"/>
        <s v="Online Home D\\xc3\\xa9cor"/>
        <s v="API Workflow platform"/>
        <s v="Affordable Hotel Booking Online"/>
        <s v="Logistics Intelligence"/>
        <s v="Last Mile Logistics"/>
        <s v="Self-driven Car rental"/>
        <s v="Weight Management Service"/>
        <s v="Web Content Publishing"/>
        <s v="Video Streaming"/>
        <s v="Price Comparison"/>
        <s v="Online Classifieds"/>
        <s v="Travel Entertainment"/>
        <s v="Digital / Mobile Wallet"/>
        <s v="Cab Aggregator"/>
        <s v="Device Repair Svcs"/>
        <s v="Premium Beverages"/>
        <s v="Online Furnishing\\neCommerce"/>
        <s v="Interactive How-To Guides"/>
        <s v="Mobile Health Tech"/>
        <s v="Restaurant Reviews"/>
        <s v="Online Grocer"/>
        <s v="Online Hotel Booking"/>
        <s v="Online Kitchen Furniture"/>
        <s v="Hyper-local Online Services"/>
        <s v="Hyper-Local Online/Mobile Grocery"/>
        <s v="Online Policy Aggregator"/>
        <s v="Hyperlocal Mobile Services Marketplace"/>
        <s v="OnDemand\\nMobile Handyman Services"/>
        <s v="Mobile App Development"/>
        <s v="On-Demand Handyman Services"/>
        <s v="Beauty &amp; Wellness Mobile App"/>
        <s v="Material Collection &amp; Recycling"/>
        <s v="Online Pharmacy &amp; Drug DB"/>
        <s v="Online / Mobile Customer Support"/>
        <s v="Online Classifieds &amp; Listings"/>
        <s v="Fashion ECommerce"/>
        <s v="Private Coaching Centers"/>
        <s v="Online Certification Courses"/>
        <s v="Ethnic Product eCommerce"/>
        <s v="Last Minute Travel Deals mobile marketplace"/>
        <s v="usiness expense management"/>
        <s v="Auto Rickshaw based Logistics"/>
        <s v="Restaurant reservation app"/>
        <s v="Spam Call block App"/>
        <s v="Online Insurance Aggregator"/>
        <s v="Restaurant Management Platform"/>
        <s v="Food Logistics &amp; Delivery"/>
        <s v="Interactive Educational Games"/>
        <s v="Clean Tech"/>
        <s v="Grey collar Job Board"/>
        <s v="Online Furniture ecommerce"/>
        <s v="Robotic Program learning"/>
        <s v="Tele-Shopping / eCommerce"/>
        <s v="Used Gadgets Buy / Refurbishing"/>
        <s v="Cloud Enterprise Software"/>
        <s v="Startup Analytics platform"/>
        <s v="Mobile Food Ordering app"/>
        <s v="Financial Markets Software"/>
        <s v="Hiring Analytics platform"/>
        <s v="Online Travel Marketplace"/>
        <s v="nan"/>
        <s v="Hyperlocal\\xc2\\xa0 Grocery Delivery Service" u="1"/>
        <s v="WiFi \xe2\x80\x93 first Cloud communication platform" u="1"/>
        <s v="Women Ethnic Wear\\xc2\\xa0 Online Marketplace" u="1"/>
        <s v="Home Design &amp; D\\xc3\\xa9cor platform" u="1"/>
        <s v="Chain of Tea Caf\\xc3\\xa9\\xe2\\x80\\x99s" u="1"/>
        <s v="Home Design &amp; D\\xc3\\xa9cor solutions" u="1"/>
        <s v="\\xc2\\xa0News Aggregator mobile app" u="1"/>
        <s v="\\xc2\\xa0Online Jewellery Store" u="1"/>
        <s v="\\xc2\\xa0Fashion Info Aggregator App" u="1"/>
        <s v="\\xc2\\xa0Online Study Notes Marketplace" u="1"/>
        <s v="\\xc2\\xa0Pre-School Chain" u="1"/>
        <s v="\\xc2\\xa0Premium Loyalty Rewards Point Management" u="1"/>
        <s v="\\xc2\\xa0Contact Center Software Platform" u="1"/>
        <s v="\\xc2\\xa0Casual Dining restaurant Chain" u="1"/>
        <s v="\\xc2\\xa0Online Grocery Delivery" u="1"/>
        <s v="Interactive\\xc2\\xa0 How-To Guides" u="1"/>
      </sharedItems>
    </cacheField>
    <cacheField name="SubVertical" numFmtId="0">
      <sharedItems/>
    </cacheField>
    <cacheField name="City  Location" numFmtId="0">
      <sharedItems/>
    </cacheField>
    <cacheField name="Investors Name" numFmtId="0">
      <sharedItems count="2371">
        <s v="Tiger Global Management"/>
        <s v="Susquehanna Growth Equity"/>
        <s v="Sequoia Capital India"/>
        <s v="Vinod Khatumal"/>
        <s v="Sprout Venture Partners"/>
        <s v="Chiratae Ventures"/>
        <s v="Ant Financial"/>
        <s v="Sathguru Catalyzer Advisors"/>
        <s v="Ping An Global Voyager Fund"/>
        <s v="Mumbai Angels, Ravikanth Reddy"/>
        <s v="SAIF Partners, Spring Canter Investment Ltd."/>
        <s v="Paytm, NPTK, Sabre Partners and Neoplux"/>
        <s v="Vertex Growth Fund"/>
        <s v="Ruizheng Investment"/>
        <s v="Manipal Education and Medical Group (MEMG)"/>
        <s v="SoftBank Vision Fund"/>
        <s v="Sequoia, CapitalG, Accel"/>
        <s v="Sauce.vc, Rainforest Ventures"/>
        <s v="Prime Venture Partners, LetsVenture, PS1 Venture and GlobalLogic co-founder Rajul Garg"/>
        <s v="RB Investments"/>
        <s v="DG Daiwa Ventures, DG Incubation"/>
        <s v="Trifecta Capital Advisors"/>
        <s v="FinTech"/>
        <s v="Dream Incubator"/>
        <s v="Altimeter Capital, Sutter Hill Ventures"/>
        <s v="Startup Buddy"/>
        <s v="Amour Infrastructure"/>
        <s v="Ackermans &amp; van Haaren, HealthQuad, Rebright Partners, Toppan Printing"/>
        <s v="Matrix Partners, Stellaris Venture Partners, Kalaari Capital"/>
        <s v="Vijay Shekhar Sharma"/>
        <s v="Lightbox"/>
        <s v="Altimeter Capital, DST Global"/>
        <s v="Ayushmann Khurana"/>
        <s v="Matrix Partners India, Sequoia India"/>
        <s v="SAIF Partners"/>
        <s v="TIW Private Equity"/>
        <s v="Exfinity Venture Partners"/>
        <s v="Breakthrough Energy Ventures"/>
        <s v="Endiya Partners"/>
        <s v="A91 Partners"/>
        <s v="Bennett Coleman and Company Ltd (BCCL)"/>
        <s v="India Quotient, Axilor Ventures"/>
        <s v="SC GG India Mobility Holdings LLC"/>
        <s v="Sequoia India"/>
        <s v="Azim Premji, Binny Bansal"/>
        <s v="Pine Labs Pte Ltd"/>
        <s v="Naspers"/>
        <s v="MS Dhoni"/>
        <s v="March Capital Partners"/>
        <s v="XL Innovate"/>
        <s v="Rashmi Daga (founder, FreshMenu), Raveen Sastry (co-founder, Myntra) and Mitesh Shah (finance chief, BookMyShow)"/>
        <s v="RPS Ventures"/>
        <s v="One97 Communications Ltd."/>
        <s v="Growth DNA"/>
        <s v="Vir Sanghvi"/>
        <s v="Westbridge Capital"/>
        <s v="Lok Capital, IIFL Wealth"/>
        <s v="WaterBridge Ventures"/>
        <s v="Kapil Dev"/>
        <s v="DIG Investment Ab, Deshe Holdings, Samih Toukan and Hussam Khoury"/>
        <s v="Artha Venture"/>
        <s v="Qatar Investment Authority"/>
        <s v="Composite Capital Management, Sequoia Capital India, Tiger Global Management"/>
        <s v="Undisclosed"/>
        <s v="Ventureast"/>
        <s v="Blume Ventures"/>
        <s v="Binny Bansal"/>
        <s v="Multiple Angel Investors"/>
        <s v="General Atlantic"/>
        <s v="Anicut Capital"/>
        <s v="Matrix Partners"/>
        <s v="Insight Partners"/>
        <s v="Triton Investment Advisors, Pidilite Industries director Ajay Parekh"/>
        <s v="Blume Ventures and RTP Global"/>
        <s v="IAN Fund"/>
        <s v="Qiming Venture Partners"/>
        <s v="Nexus Venture Partners"/>
        <s v="Alteria Capital"/>
        <s v="Mumbai Angels"/>
        <s v="Tata Sons"/>
        <s v="C4D Partners"/>
        <s v="Indian Angel Network and other angel investors, Innov8 founder Ritesh Malik, Josh Talks founders Supriya Paul and Shobha Banga, and former Hero Corporate president Rohit Chanana"/>
        <s v="Goldman Sachs Investment Partners and Silicon Valley-based Accel, Wellington, Sequoia Capital, B Capital, LightStreet, Sands Capital and International Finance Corporation,"/>
        <s v="Sachin Bansal"/>
        <s v="Equanimity Ventures"/>
        <s v="Korea Investment Partners, Vertex Ventures"/>
        <s v="Sixth Sense Ventures"/>
        <s v="Eight Roads"/>
        <s v="Prasid Uno Family Trust"/>
        <s v="Unilever, Beehive Capital Advisor, ABCOM Investments, Parekh Marine Transport,"/>
        <s v="Orchid India, Hornbill Orchid India Fund, Chiratae Ventures (formerly IDG Ventures), 3one4 Capital, Lasmer NV"/>
        <s v="Unnamed angel investors"/>
        <s v="Lightspeed India Partners"/>
        <s v="Milestone"/>
        <s v="Supera Pte Ltd"/>
        <s v="Kalyan Krishnamurthy"/>
        <s v="Sequoia India, Tiger Global Management, Accel Partners"/>
        <s v="BAC Acquisitions, Unifi AIF, BRD Securities, Northern R Capital"/>
        <s v="New Atlantic Ventures"/>
        <s v="021 Capita, Binny Bansal"/>
        <s v="India Quotient and LetsVenture\\xe2\\x80\\x99s Angel Fund"/>
        <s v="Sequoia Capital and Temasek Holdings, EDBI, Burda Principal Investments, and Sofina"/>
        <s v="LetsVenture, PitchRight Venture, 91SpringBoard, AL Nour International Holdings and Mark V Investments"/>
        <s v="DiDi Chuxing"/>
        <s v="Sequoia India, Hillhouse Capital, Alphabet\\xe2\\x80\\x99s growth investment arm Capital G and Axis Bank"/>
        <s v="Iron Pillar, Perceptive Advisors, Romulus Capital and Kalaari Capital"/>
        <s v="MASSIF, a Dutch government fund"/>
        <s v="Stellaris Venture Partners"/>
        <s v="Steadview Capital and Vy Capital."/>
        <s v="Individual Investors"/>
        <s v="Omphalos Ventures India LLP"/>
        <s v="Info Edge, AET Fund, Akatsuki and Incubate Fund from Japan and Better Capital AngelList syndicate."/>
        <s v="Venture Highway, GREE Ventures, Space Matrix, Individual Investors"/>
        <s v="Lead Angels Network"/>
        <s v="Norwest Venture Partners, CDC Group, the UK\\xe2\\x80\\x99s Development Finance Institution and P Surendra Pai"/>
        <s v="Shunwei Capital, DST Partners and RPS Ventures"/>
        <s v="RB Investments, Singapore"/>
        <s v="Tiger Global"/>
        <s v="Mayfield Fund"/>
        <s v="Stevens Creek Ventures"/>
        <s v="Venture Catalysts"/>
        <s v="Sistema Asia Fund, VC Samsung NEXT, Chiratae Ventures, Inventus Capital, Blume Ventures and Innoven Capital."/>
        <s v="Teachers Insurance and Annuity Association (TIAA)"/>
        <s v="Stellaris Venture Partners and Kalaari Capital, Rajan Anandan from Google, Dilip Khandwelwal from SAP Labs India, and Amrish Rau from PayU India"/>
        <s v="Lakestar and Jungle Ventures, Softbank\\xe2\\x80\\x99s DeepCore."/>
        <s v="Paragon Partners, Individual Investors"/>
        <s v="Bertelsmann India Investments"/>
        <s v="Prashant Jaiswal"/>
        <s v="Cooperative Oikocredit, Caspian and Hivos-Triodos Fund"/>
        <s v="Ravi Viswanathan"/>
        <s v="ZigExN"/>
        <s v="Credence Family Office"/>
        <s v="Fosun International"/>
        <s v="Sistema Asia Fund, Sistema JSFC and Tanncam Investment"/>
        <s v="DST Global and Lightspeed Venture Partners\\xe2\\x80\\x99 global fund."/>
        <s v="Falcon Edge"/>
        <s v="N/A"/>
        <s v="Korea Investment Partners (KIP), Samsung and China-based CITIC Capital and others"/>
        <s v="Lighthouse"/>
        <s v="KDDI\\xc2\\xa0"/>
        <s v="Tencent, Kalaari Capital and Private equity firm Multiples Alternate Asset Management"/>
        <s v="Stellaris Ventures &amp; Others"/>
        <s v="CLP Holdings Group, Innogy, \\xc3\\x98rstead, and Tenaska"/>
        <s v="InnoVen Capital"/>
        <s v="Shunwei Capital,Quotient, Mayfield &amp; Others"/>
        <s v="Vertex Ventures Southeast Asia (SEA) and India and Sistema Asia Fund, Fosun RZ Capital, Ventureast, and Endiya Partners.\\n\\n"/>
        <s v="Farm To Fork, Arts Alliance, The Syndicate Fund, Sven Hensen, Zeroth and Artesian Venture Partners"/>
        <s v="Axilor, Sprout Venture Partners and others"/>
        <s v="Xiaomi and Sequoia Capital India"/>
        <s v="Y Combinator"/>
        <s v="Fung Strategic Holdings"/>
        <s v="MakeMyTrip Limited"/>
        <s v="Vertex Ventures"/>
        <s v="Sequoia Capital India Advisors, Accel Partners and G Raghunandan"/>
        <s v="Flipkart"/>
        <s v="Nexus Venture Partners, Prime Venture Partners and Others"/>
        <s v="AJ Ventures and Jain International Trade Organisation (JITO)"/>
        <s v="Ventureast, Orios Venture Partners and the IAN Fund"/>
        <s v="Nexus Venture Partners, MGV, Liquid 2 Ventures, Hack VC, Emergent Ventures and Y Combinator"/>
        <s v="Denlow Investment Trust and Beenext"/>
        <s v="CDC Group plc\\xc2\\xa0"/>
        <s v="Hyundai, Edelweiss and Beenext, Dream Incubator, Sunjay Kapoor and Telama Investment"/>
        <s v="Xiaomi,PayU, Ribbit Capital and Omidyar Network"/>
        <s v="Saama Capital, SRI Capital, Beenext, and Pravega Ventures"/>
        <s v="Nexus Venture Partners, Omidyar Network and Shunwei Capital"/>
        <s v="Accel (formerly known as Accel Partners)"/>
        <s v="Ajay Relan and Vinay Mittal"/>
        <s v="MDI Ventures &amp; Telkom Indonesia"/>
        <s v="Info Edge (India) Ltd and Temasek"/>
        <s v="Info Edge (India) Ltd"/>
        <s v="Insignia Ventures Partners, Lightbridge Partners &amp; Kairos"/>
        <s v="Avtar Monga, chief operating office at IDFC Bank, Aditya Malik &amp; Others"/>
        <s v="ResponsAbility"/>
        <s v="Stellaris Venture Partners, Vy Capital, Raghunandan G, and Ramakant Sharma"/>
        <s v="Base of Pyramid Asia (BOPA) Pte Ltd"/>
        <s v="Rishi Vasudev, Excelsior Investments, Ritesh Vohra, Praveer Kumar, Prashant Gupta and Others"/>
        <s v="Brand Capital and Others"/>
        <s v="Siddharth Agarwal, Mahavir Sharma, Amit Singal, 100 Co-founders Lab and others."/>
        <s v="Creation Investments, Falcon Edge, Matrix Partners India and Zodius Capital"/>
        <s v="Kingsway FCI Fund, KCK Global &amp; Others"/>
        <s v="Omidyar Network &amp; Others"/>
        <s v="TPG Growth, The Rise Fund &amp; Others"/>
        <s v="PayU &amp; Others"/>
        <s v="AngelList, Rahul Khanna, Rajeev Arora and Ram Ramsundar."/>
        <s v="Metaform Ventures, Hemant Luthra, Micro venture capital firm GEMS Partners and Others"/>
        <s v="Gray Matters"/>
        <s v="Fairfax"/>
        <s v="Allcargo Logistics, Navneet Education and Mahavir Agency"/>
        <s v="BeeNext , WEH Ventures and Sprout Ventures"/>
        <s v="Ventureast and Exfinity"/>
        <s v="Bharat Innovation, IDFC-Parampara Capital, Arthavida Ventures, Jitendra Gupta &amp; Others"/>
        <s v="MakeMyTrip"/>
        <s v="Lindwall Family Investments LLC (LFI)"/>
        <s v="Amazon Alexa Fund &amp; Dentsu Ventures"/>
        <s v="IDG Ventures, Accel Partners, Kalaari Capital and Others"/>
        <s v="TPG, Norwest Venture Partners, Sequoia Capital &amp; Matrix Partners"/>
        <s v="Kantilal Patel"/>
        <s v="Sabre Partners, Puneet Dalmia &amp; Others"/>
        <s v="Aspire Logistics LLC"/>
        <s v="Bhairavi Jani, Alok Divatia, Namrata Kaul, Sohail Hashemi, Aijaz Saleem"/>
        <s v="Anil Advani, Pramod Jain, Amrendra Reddy and Manish Satnaliwala."/>
        <s v="NB Ventures and Others"/>
        <s v="Oman India Joint Investment Fund (OIJIF)"/>
        <s v="Sequoia Capital India, SAIF Partners, Y Combinator and Venture Highway"/>
        <s v="CapitalG, SAIF Partners and LGT Impact Ventures"/>
        <s v="Mumbai Angels Network"/>
        <s v="Alpha Capital"/>
        <s v="Paragon Partners"/>
        <s v="Saama Capital and Sequoia Capital"/>
        <s v="Spiral Ventures, Subho Ray and Samir Kumar"/>
        <s v="LetsVenture, Rajan Anandan, Basab Pradhan, Vivek Khare and Bijoy George"/>
        <s v="Rannvijay Singha"/>
        <s v="Brand Capital"/>
        <s v="Helix Investments"/>
        <s v="Lighthouse Funds &amp; Thuasne Participations"/>
        <s v="Hyperplane Venture Capital and several angel investors"/>
        <s v="Menterra Venture &amp; Artha Initiatives"/>
        <s v="Shorooq Investments, LetsVenture &amp; Others"/>
        <s v="Accel Partners, Sequoia India, Y Combinator and others."/>
        <s v="Sequoia Capital, Accel Partners &amp; Raghunandan Gangappa"/>
        <s v="SoftBank Vision Fund &amp; Info Edge (India) Ltd"/>
        <s v="Diageo India"/>
        <s v="Equanimity Venture Fund"/>
        <s v="One 97 Communications"/>
        <s v="Accel Partners, IDG Venture, Endiya Partners, pi Ventures, VH Capital, Axilor Ventures and Binny Bansal"/>
        <s v="Undisclosed Existing Investors As Well As The Tamarind Family Trust"/>
        <s v="Speciale Invest &amp; Others"/>
        <s v="Leo Capital"/>
        <s v="Shiva Gunapu &amp; Others"/>
        <s v="Unknown High Net-Worth Individuals"/>
        <s v="B Capital, International Finance Corporation (IFC), Accel Partners and IDG Ventures"/>
        <s v="IL&amp;FS Private Equity, Kae Capital &amp; Others"/>
        <s v="Unitus Ventures, Behram Vakil and Jerxis Vandrevala"/>
        <s v="Rairah Corporation"/>
        <s v="Sunil Munjal, Harsh Mariwala, Dalip Pathak and Others"/>
        <s v="Prime Venture Partners, Stellaris Venture Partners and Mayur Abhaya Srisrimal"/>
        <s v="Kalaari Capital, Unilever Ventures and Blume Ventures"/>
        <s v="Credika and unnamed angel investors"/>
        <s v="LetsVenture"/>
        <s v="RS Shanbag"/>
        <s v="Insistor, Oikocredit"/>
        <s v="Ashish Kacholi, S Chand Group"/>
        <s v="Atul Gupta and Saurabh Rastogi"/>
        <s v="Amazon, Ashish Dhawan, Catamaran Ventures, NR Narayana Murthy."/>
        <s v="Prashant Mehta, Mitali Pawar, Nikhil G and Bhavesh P, R Ranganathan, ONCOTRUST and Medintel Services Pvt. Ltd"/>
        <s v="Kalaari Capital, Omidyar Network and Accion Venture Labs"/>
        <s v="Amazon Inc. and Mastercard"/>
        <s v="Treebo"/>
        <s v="IndusAge Partners, Bill &amp; Melinda Gates Foundation, Qualcomm Venture, ABB Technology Ventures, Omnivore, Blume Ventures, Venture Highway and BEENEXT"/>
        <s v="Accion Venture Lab, YourNest Venture Capital And Other Angel Investors"/>
        <s v="Exfinity Venture, Saha fund Partners, Arihant Patni of Patni Family Office, Anjali Bansal, Shardul Amarchand Mangaldas, Satish Khanna and Taparia family office."/>
        <s v="Subhkam Ventures and Mohit Khadaria"/>
        <s v="Vishal Bali, Yogesh Misra, Thomas Assessments and others"/>
        <s v="ChrysCapital, Existing investors, Elevar Equity, LGT Impact, Omidyar Network and Kaizen Private Equity also participated in the round"/>
        <s v="Maheshwar Peri, founder and chairman of career information portal Careers360, and Jamshed Jeejeebhoy, director at Byramjee Jeejeebhoy Pvt. Ltd were among the angels"/>
        <s v="Accel Partners, Tiger Global And Others"/>
        <s v="Omidyar Network. Blume Ventures and Professor Shlomo Ben-Haim"/>
        <s v="Fireside Ventures"/>
        <s v="Matrix Partner, Amrish Rau, Investopad, Digital Currency Group, Hinduja Group, Lightspeed India, Eight Innovate, Amit Ranjan, Prashant Malik and others"/>
        <s v="Kae Capital Management"/>
        <s v="Fundamentum, SAIF Partners, Bessemer Venture Partners, RB investments &amp; Others"/>
        <s v="SRI Capital, Waterbridge Ventures and ThinKuvate"/>
        <s v="BlueOrchard Finance Ltd, Hinduja Leyland Finance and IntelleGrow"/>
        <s v="Lok Capital"/>
        <s v="Mr. Manoj Prasad"/>
        <s v="Rajan Anandan, Madhusudhan Kannan, Jayant Kadambi, Puneet Gupta and Pradeep K Jaisingh"/>
        <s v="International Finance Corporation, Transamerica and others."/>
        <s v="TR Capital"/>
        <s v="Shilpa Shetty Kundra"/>
        <s v="Pravega Ventures and Beenext"/>
        <s v="Line Ventures Corporation, Line Corp, Naver, Shinhan Bank and TS Investment"/>
        <s v="Biz Stone, Kunal Bahl, Rohit Bansal, Alagu Periyannan and Karthee Madasamy"/>
        <s v="Vidal Healthcare"/>
        <s v="Amazon"/>
        <s v="GEMS Advisory, Alok Mittal and Sachin Bhatia"/>
        <s v="Neoplux, OPPO, IDG Ventures India, Kalaari Capital, GREE Ventures and Summit Media"/>
        <s v="Omidyar Network, Nandan Nilekani, Blume Ventures, Helion Venture Partners"/>
        <s v="Sequoia Capital, Maverick Capital Ltd and HBM Healthcare Investments Ltd"/>
        <s v="Emery Capital, Blacksoil and Kalaari Capital"/>
        <s v="Bay Capital Investments and Others"/>
        <s v="SAR Group"/>
        <s v="Bessemer Venture Partners and Orios Venture Partners, JM Financials and MEMG"/>
        <s v="CBA Capital and others"/>
        <s v="Sequoia Capital, SAIF Partners and Kalaari capital"/>
        <s v="Baskar Subramanian, Saket Kumar, Gaurav Suri and Ankit Kesarwani"/>
        <s v="InfoEdge"/>
        <s v="Ranjan Pai, Apoorva Patni, Beenext Ventures,GrowX Ventures"/>
        <s v="HDFC Life, HDFC Asset Management"/>
        <s v="Sequoia Capital"/>
        <s v="Vertex Ventures, Accel Partners and Saama Capital"/>
        <s v="Avendus Finance Pvt. Ltd"/>
        <s v="Aegon NV"/>
        <s v="State Street Global Advisors"/>
        <s v="Trifecta Capital"/>
        <s v="HR Fund"/>
        <s v="Actis, Altimeter Capital"/>
        <s v="Venkat Subramanian, Sudhakar Pennam, and other tech investors from Silicon Valley"/>
        <s v="Matrix Partners, Bhavish Aggarwal, Ankit Bhati, Binny Bansal, Kunal Shah and Manish Patel."/>
        <s v="SoftBank, Tiger Global and Apoletto Managers."/>
        <s v="1Crowd, Ankur Capital"/>
        <s v="Amit Burman, SIDBI Venture Capital"/>
        <s v="Pi Ventures, Axilor Ventures"/>
        <s v="Micromax Informatics Ltd"/>
        <s v="Jessica Wong, Hiro Mashita, Xue Manzi and Yiyun Zhang."/>
        <s v="Insight Venture Partners, Accel Partners and Tiger Global Management."/>
        <s v="SucSEED Venture Partners"/>
        <s v="Kumar Vembu, Axilor Ventures"/>
        <s v="Initia Holdings,Vipin Agarwal and others."/>
        <s v="Accion Venture Lab, Unicorn India Ventures and ISME ACE."/>
        <s v="Ratan Tata"/>
        <s v="Amit Singhal and Unitus Seed Fund"/>
        <s v="Google, Kae Capital, IIFL, Singularity Ventures, GrowX, Tracxn Labs, Venture Catalyst, Patni family office and Axis Capital."/>
        <s v="Alibaba, Helion Venture Partners, Bessemer Venture Partners, Ascent Capital"/>
        <s v="Ant Financials"/>
        <s v="Omidyar Network"/>
        <s v="CDC Group Plc"/>
        <s v="Man Capital LLP, Girnar Software, Others"/>
        <s v="Bhavesh Manglani, Suraj Saharan, Darshan Upadhyay, Sanjay Notani &amp; Others"/>
        <s v="Montane Ventures"/>
        <s v="Sandeep Mathur"/>
        <s v="Meritech Capital Partners"/>
        <s v="Sistema Asia Fund"/>
        <s v="British and Indian Governments"/>
        <s v="Accel Partners, Sequoia Capital"/>
        <s v="Social Capital"/>
        <s v="Fullerton Financial Holdings Pte Ltd &amp; Others"/>
        <s v="Bessemer Venture Partners, Stellaris Venture Partners, Axis Capital, Singapore, Jungle Venture Partners"/>
        <s v="Ashok Kumar Gajera"/>
        <s v="Tribe Impact Capital LLP"/>
        <s v="Michael &amp; Susan Dell Foundation, LGT Impact Ventures"/>
        <s v="Kalpavriksh"/>
        <s v="Axis Capital Partners"/>
        <s v="Dewang Neralla, Mahesh Kothurkar,Atul Agarwal"/>
        <s v="S7 Group"/>
        <s v="Michael Patrick Hickey"/>
        <s v="Network 18"/>
        <s v="Sequoia and Jerry Yang"/>
        <s v="Mohammed Khan, Sameer Narayan &amp; Others"/>
        <s v="Hinduja Leyland Finance, IntelleGrow"/>
        <s v="Ankur Capital"/>
        <s v="Lightspeed &amp; Yuri Milner"/>
        <s v="Wargburg Pincus, Sequoia"/>
        <s v="Blume Ventures, HealthQuad and Fireside Ventures"/>
        <s v="PNC, Citi Ventures"/>
        <s v="Auxano Deals"/>
        <s v="Kris Gopalakrishnan, Pratithi Investment Trust, MEMG Family Office, S Gopal"/>
        <s v="Dr Devi Shetty"/>
        <s v="Startup Buddy,Amit Manocha and others"/>
        <s v="Tencent Holdings Ltd, Times Internet"/>
        <s v="Y Combinator, Khosla Ventures, Vy Capital and others"/>
        <s v="Unitus Seed Fund"/>
        <s v="Recruit Holdings, Sequoia Capital India, Accel Partners"/>
        <s v="Eight Roads Ventures India"/>
        <s v="Claris Capital, Mumbai Angels Network"/>
        <s v="Rohan Agila"/>
        <s v="Nederlandse Financierings-Maatschappij voor Ontwikkelingslanden N.V."/>
        <s v="RuNet &amp; Other"/>
        <s v="Amazon-Patni JV"/>
        <s v="responsAbility, Elevar Equity and Accel Partners"/>
        <s v="Morgan Stanley Private Equity Asia"/>
        <s v="Pankaj Chopra, Ankush Gupta"/>
        <s v="Tiger Global, Y Combinator"/>
        <s v="Indian fintech fund, Rainmatter"/>
        <s v="Sunil Kant Munjal, Hero Electronix\\xe2\\x80\\x99s corporate financing arm, Electronic Development Fund"/>
        <s v="Goldman Sachs, hedge fund &amp; Others"/>
        <s v="Polaris Fund"/>
        <s v="Xiaomi Singapore, Shunwei Capital"/>
        <s v="The Chennai Angels"/>
        <s v="Lionrock Capital"/>
        <s v="Incubate Fund India, Anuj Agrawal"/>
        <s v="DMI Finance"/>
        <s v="Dr. Ranjan Pai"/>
        <s v="Unilever Ventures"/>
        <s v="LeapFrog Investments, Aspada Investment, Quona Capital"/>
        <s v="Avendus Finance"/>
        <s v="IFMR Capital"/>
        <s v="Chennai Angels, Lead Angels, LetsVenture"/>
        <s v="Pravega Ventures"/>
        <s v="RNT Capital"/>
        <s v="Ventureast, Endiya Partners, Eight Roads Ventures, Touchstone Equities, BVR Mohan Reddy"/>
        <s v="Shivani Singh, Rahul Maroli, Mitesh Shah, Venture Catalysts, Alfa Capital, Green Shots Capital, Real Time Ventures."/>
        <s v="Accel Partners"/>
        <s v="Axilor Ventures, Newfort Capital"/>
        <s v="Undisclosed Investors"/>
        <s v="HDFC Bank, Axis Bank"/>
        <s v="Scale Minds"/>
        <s v="Google"/>
        <s v="Hines"/>
        <s v="NB Ventures"/>
        <s v="Apis Partner, Eight Roads Ventures, Bamboo Capital Partners"/>
        <s v="Eduardo Saverin"/>
        <s v="Kalpvriksh"/>
        <s v="Somerset Indus Capital Ventures"/>
        <s v="IDG Ventures"/>
        <s v="Singapore Angel Network, Mumbai Angel"/>
        <s v="Village Capital"/>
        <s v="Aamir Khan"/>
        <s v="HT Media"/>
        <s v="Hyderabad Angels"/>
        <s v="Munesh Khanna"/>
        <s v="Canaan Partners"/>
        <s v="Rakesh Jhunjhunwala"/>
        <s v="Bessemer Venture Partners"/>
        <s v="Mohan Tanksale, Kiran Shetty, Darshak Shah, Mandar Mhatre"/>
        <s v="RoundGlass Partners LLC"/>
        <s v="Accel Partners, Sequoia Capital, RB Investments"/>
        <s v="Mountain Pain Capital, Suncoast Investments"/>
        <s v="InsuResillience Investment Fund"/>
        <s v="Costanoa, Learn Capital, Jyoti Bansal"/>
        <s v="Swati Gupta, Purnima Khandelwal, Maheshwar Peri, Sanjay Singh"/>
        <s v="Axilor Ventures, E-City VEntures Atul Goel"/>
        <s v="&quot;Kedaraa Capital, Ontario Teachers\\'&quot;"/>
        <s v="Ambarish Gupta, Aneesh Reddy, Bold Ventures, Vona Investments"/>
        <s v="Gaurav Gupta"/>
        <s v="Jones Lang LaSalle"/>
        <s v="Manish Poddar, Arun Garg, Parmeshwar Sharma"/>
        <s v="CIO Angel Network"/>
        <s v="Jayant Humbarwadi"/>
        <s v="Kae Capital Management, Nazara Technologies"/>
        <s v="IDG Ventures India"/>
        <s v="Alok Mittal, Deepak Jain, Ritesh Malik, Jim Schimdktke"/>
        <s v="Infosys co-founder Kris Gopalakrishnan"/>
        <s v="Matrix Partners India, Khosla Ventures"/>
        <s v="Titan Co Ltd, Tata Group\\xe2\\x80\\x99s watch and jewellery retailing firm"/>
        <s v="Lumis Partners"/>
        <s v="Quona Capital Management"/>
        <s v="Pioneering Ventures, Syngenta AG"/>
        <s v="Axilor Ventures, Kumar Vembu"/>
        <s v="Info Edge"/>
        <s v="IDG Ventures, IDFC-Parampara Fund"/>
        <s v="Singtel, Innov8, Harmony Partners"/>
        <s v="Wipro Consumer Care"/>
        <s v="GAIL India Ltd"/>
        <s v="Rugmini Menon"/>
        <s v="Girish Mathrubootham, Apurva Chamaria, Rohit Chanana"/>
        <s v="Nishit Sharma, Alok Srivastava"/>
        <s v="SSCBS Innovation, Incubation Foundation (SIIF)"/>
        <s v="Z Nation Lab"/>
        <s v="Skycatcher Fund, Aravind Sanka"/>
        <s v="Notion Capital, IDG Ventures"/>
        <s v="1Crowd"/>
        <s v="Vida Ventures, Dr. Aniruddha Malpani"/>
        <s v="Sabre Partners, MEMG CDC"/>
        <s v="Paytm"/>
        <s v="Global Institutional Investors"/>
        <s v="Axilor Ventures"/>
        <s v="Sandeep Aggarwal"/>
        <s v="Uniliver Ventures"/>
        <s v="Javelin StartupO Victory Fund"/>
        <s v="Amit Patni"/>
        <s v="Gaja Capital"/>
        <s v="NB Ventures, MediAssist"/>
        <s v="Matrix PArtners, Accel"/>
        <s v="Startup Buddy, Apurva Chamaria,Sachin Arora, Bharat Gupta, Amit Manocha"/>
        <s v="Tencent, Softbank Group"/>
        <s v="Digital Garage"/>
        <s v="Sprout Angels"/>
        <s v="Blume Ventures, IDG Ventures &amp; Indian Angel Network"/>
        <s v="Globevestor"/>
        <s v="Sequoia India, Helion Venture Partners, Beenext"/>
        <s v="Carpediem Capital"/>
        <s v="Epsilon Venture Partners, Tara India Fund IV and others"/>
        <s v="Das Capital, Axan Partners, Das Capital and IT Farm"/>
        <s v="Das Capital, Simile Ventures"/>
        <s v="Daffodil Software"/>
        <s v="Firoze Irani, Vipul Parekh, Ananda Kallugadde, Rajesh K Murthy"/>
        <s v="Shailesh Haribhakti"/>
        <s v="Aequs Group"/>
        <s v="Orient BlackSwan"/>
        <s v="Rahul Agarwalla, Keshav Sanghi, Batlivala &amp; Karani Securities"/>
        <s v="Multipoint Capital,"/>
        <s v="Saama Capital and DSG Consumer Partners"/>
        <s v="SAIF Partners, YCombinator, Venture Highway"/>
        <s v="KStart Capital"/>
        <s v="Wellington Management, DG Ventures India, True North"/>
        <s v="Vida Ventures, Snehal Mantri, Anshu Bahadur"/>
        <s v="Xiaomi Technologies, Shunwei Capital"/>
        <s v="Amicus Capital"/>
        <s v="Accel Partners, Zephyr Peacock"/>
        <s v="Experian"/>
        <s v="Nexus, GREE Ventures"/>
        <s v="Undisclosed Investor"/>
        <s v="SAIF Partners, Helion Ventures, FIL Capital Management"/>
        <s v="DSG Consumer Partners, Sequoia Capital, Saama Capital"/>
        <s v="Rockstart Accelerator"/>
        <s v="Indian Angel network, IAN Fund"/>
        <s v="Matrix Partners India, WaterBridge Ventures, Whiteboard Capital, Sarbvir Singh"/>
        <s v="Blume Ventures, Indian Angel Network"/>
        <s v="Greenfield Advisory"/>
        <s v="Abhishek Bhatewara, Vivek Shah, Haitong Securities, Suraj Saharan, Paras Arora"/>
        <s v="Hunch Ventures, Spiral Ventures, 500 Startups, Singapore Angel Network, Citrus Payments"/>
        <s v="Helion Ventures Partners"/>
        <s v="Kotak Mahindra Bank"/>
        <s v="Incubate Fund, Sandesh Kirkire, Anand Kumar, Yogesh Chaudhary"/>
        <s v="ANI Technologies Pvt. Ltd"/>
        <s v="Mahindra &amp; Mahindra and Infuse Ventures"/>
        <s v="TannCam Investment &amp; Sistema Asia Fund"/>
        <s v="IL&amp;FS, Trust Capital, Rosy Blue Securities, Radhakrishan Damani and Rakesh Jhunjhunwala"/>
        <s v="YourNest Angel Fund"/>
        <s v="Stellaris Venture Partners, Mayur Abhaya, Rohit MA"/>
        <s v="Accel Partners, Exfinity Ventures, Partech Ventures"/>
        <s v="SRI Capital, BeeNext, Pravega Ventures"/>
        <s v="Michael and Susan Dell Foundation, Anand Mahindra"/>
        <s v="Bertelsmann India, Mayfield Capital, Saama Capital, Darrin Capital"/>
        <s v="HIS Co. Ltd, MakeMyTrip"/>
        <s v="Sequoia Capital India, Artiman Ventures"/>
        <s v="International Finance Corporation (IFC), Inventus Capital Partners, Accel Partners, Kalaari Capital, and Nandan Nilekani,"/>
        <s v="V Balakrishnan."/>
        <s v="SoftBank Group, Sequoia Capital India, Lightspeed Venture Partners, Greenoaks Capital, Hero Enterprise"/>
        <s v="RPG Enterprises"/>
        <s v="Triodos Investment Management,"/>
        <s v="Venture Highway, Alok Mittal, Mohit Agarwal, Anuj Gupta,"/>
        <s v="Warburg Pincus"/>
        <s v="Sachin Tendulkar, P.V SIndhu, Pullela Gopichand"/>
        <s v="Raman Roy, Arvind Uppal, Sonu Bhasin, G Ravishankar"/>
        <s v="WRV Capital, Qualcomm Ventures, Edelweiss Private Equity, Artiman Ventures"/>
        <s v="IAN Fund, Beenext, Indian Angel Network"/>
        <s v="Anand Chandrasekaran, Apurva Chamaria, Ritesh Malik, Ashish Toshniwal, Ajeet Khurana"/>
        <s v="Accel Partners,"/>
        <s v="China Lodging Group"/>
        <s v="Sequoia Capital India, SAIF Partners, Nexus Venture Partners and Blume Ventures,"/>
        <s v="Chennai Angels, Keiretsu Forum &amp; Others"/>
        <s v="Rohit Nanda, Rajit Nanda, Smarak Bhuyan, Sashwat Brahma,"/>
        <s v="ECL Finance"/>
        <s v="Rising Stars, Manish Amin, Pallav Pandey, Chavi Jafa"/>
        <s v="DSG Consumer Partners, Saama Capital"/>
        <s v="Shamik Sharma, Aprameya Radhakrishna"/>
        <s v="Susquehanna Growth Equity LLC"/>
        <s v="Incofin Investment Management."/>
        <s v="AdvantEdge"/>
        <s v="Sandway Investment Ltd, Pearl Brook Holdings, Silo Holdings and Al Nour"/>
        <s v="LG Chandrasekhar"/>
        <s v="InnoVen Capital India"/>
        <s v="AV Thomas Group"/>
        <s v="Vertex Ventures, Prime Venture Partners."/>
        <s v="Zomato Media Pvt. Ltd"/>
        <s v="Beenext"/>
        <s v="Battery Road Digital Holdings LLC"/>
        <s v="Mehul Shah"/>
        <s v="Kae Capital"/>
        <s v="Rajan Anandan, Jamil Khatri, Ravi Iyer, Raghav Bahl"/>
        <s v="Aniruddha Malpani, Startup Oasis"/>
        <s v="IL&amp;FS Investment Managers, Omidyar Network."/>
        <s v="Capillary Technologies, Whiteboard Capital, YourNest Angel Fund, Rajul Garg"/>
        <s v="Blume Ventures, Goldbell Group, Anurag Srivastava, Shailesh Rao, Amiya Pathak, Rajesh Yohanan and Rahul Garg"/>
        <s v="Rivergate Capital,"/>
        <s v="Keiretsu Forum"/>
        <s v="Triton Investment Advisors"/>
        <s v="Kashyap Deorah, Anand Sankeshwar, Deepak Jain, Sadashiva NT, Arjun Mehta, Satish Kaul, Anindya Ghose"/>
        <s v="Kunal Shah, LetsVenture, Anupam Mittal, Hetal Sonpal"/>
        <s v="Narottam Thudi, Shireesh Palle"/>
        <s v="Cismat Cargo Services Pvt. Ltd."/>
        <s v="Rajasthan Angel Investor Network"/>
        <s v="DSG Consumer Partners, Eight Roads Ventures India"/>
        <s v="SIDBI"/>
        <s v="JSW Ventures"/>
        <s v="Anuj Puri, Redcliffe Capital, Artha India Ventures, Siddharth Kothari, Apoorv Ranjan Sharma,"/>
        <s v="R. Jayakumar, Vaibhav Vohra, Aditya Vazirani, Rhea Vazirani, AVN Business Solutions, Dreamweaver Investments"/>
        <s v="Rahul Dev Kumar, Rajesh Mahajan, Ankit Sharma and others"/>
        <s v="Venugopal Dhoot, Ajay Bhatia, Tarun Khandelwal, Ganpat Singhvi, Mandhian family &amp; Others"/>
        <s v="Factor[e] Ventures"/>
        <s v="Tom Varkey"/>
        <s v="Incubate Fund, Sanjay Shenoy, Mridul Upreti,"/>
        <s v="Softbank"/>
        <s v="Nazara Games"/>
        <s v="Tekne Capital Management"/>
        <s v="Bennett, Coleman and Company Ltd (BCCL),"/>
        <s v="InCred Finance, Fullerton India Credit Company Ltd"/>
        <s v="InCred, Krishnakumar Natarajan, Ravi Bhardwaj"/>
        <s v="Green Visor Capital LP II, IA Venture Strategies Fund II LP, Boillot Family Trust, Russell M Byrne, The Oliver R. Grace, Jr. Millennium Trust, SF Capital Investments LP"/>
        <s v="Abhinav Gupta,"/>
        <s v="Undisclosed HNI\\xe2\\x80\\x99s"/>
        <s v="iSquare Global,"/>
        <s v="Social Alpha, Rajan Anandan, Rajeev Ahuja, Kshitij Arora"/>
        <s v="Blume Ventures. Lenovo Capital and Incubator Group (LCIG)"/>
        <s v="Riverwood Capital, Sequoia Capital India, Nexus Venture Partners, Tenaya Capital"/>
        <s v="IIT Ropar, Imanpreet Singh Arora, Sidharth Rozario, Saurabh Abichandani, Shikhar Gupta,"/>
        <s v="Haresh Chawla"/>
        <s v="JS Capital Management, Social Capital, Horizons Ventures,"/>
        <s v="VAMM Ventures, Raksul, Dena"/>
        <s v="PBS Srinivas, Vinod Martin,"/>
        <s v="Sistema Asia Fund, C31 Ventures, Qualgro."/>
        <s v="Accel Partners, IDG Ventures, Kalaari Capital,\\xc2\\xa0 UC-RNT fund"/>
        <s v="idal Health, growx ventures, Capier Investments, Globevestor &amp; others"/>
        <s v="Small Industries Development Bank of India (SIDBI)"/>
        <s v="Ward Ferry Management and Karst Peak Capital,"/>
        <s v="Sequoia India, Sofina s.a., Zodius Capital, Kris Gopalakrishnan, Lakshmi Narayanan,"/>
        <s v="Reliance Corporate Advisory Services Ltd"/>
        <s v="Infuse Ventures, JLL"/>
        <s v="Asset Management (Asia) Ltd, Digital Garage Inc"/>
        <s v="Kalaari Capital, Nexus India Capital Advisors"/>
        <s v="International Finance Corporation, Rocketship, Accel Partners, Jungle Ventures, Shailesh Rao, Venture Highway"/>
        <s v="BCCL"/>
        <s v="Blume Ventures, Contrarian Capital India Partners, Emergent Ventures India, Pallav Nadhani, Ashish Gupta, Sharad Sharma, Sirion Labs"/>
        <s v="India Quotient, Shunwei Capital"/>
        <s v="Sreeram Iyer, Suvo Sarkar, Anita Gupta, Likemind Ventures"/>
        <s v="Mitsui &amp; Co."/>
        <s v="Dunamis Ventures Pte Ltd"/>
        <s v="Venture Catalysts, Sourav Ganguly, Ankit Aditya, Moksh Sports Ventures"/>
        <s v="Fireside Ventures, Apurva Salarpuria, Sidharth Pansari, Sprout Capital"/>
        <s v="SBI-FMO Fund, Bessemer Venture Partners, Catamaran Ventures"/>
        <s v="Corvus Ventures, MAPE Advisory Group"/>
        <s v="500 Startups, Purvi Capital, Rajan Anandan, Abhishek Gupta"/>
        <s v="Indian Angel Network"/>
        <s v="Brigade Innovations LLP, TV Mohandas Pai, Suhail Rahman, Bobby Reddy, M George Oommen"/>
        <s v="Blacksoil Capital Pvt. Ltd"/>
        <s v="Sequoia Capital, Grey Orange, Rajesh Ramaiah, Anshuman Das, Rishi Das"/>
        <s v="IDG Ventures India Advisors, Jungle Ventures"/>
        <s v="One97 Communication Ltd"/>
        <s v="Uber Technologies Inc, Amaya Capital LLP"/>
        <s v="Xelpmoc"/>
        <s v="ain Capital Ventures, Renaud Laplanche"/>
        <s v="Francesco Cara"/>
        <s v="ABI-Showatech (India) Ltd"/>
        <s v="Kae Capital, M&amp;S Partners,"/>
        <s v="Subramani Somasundaram, Sundeep Sahni, Mayank Mittal &amp; Others"/>
        <s v="Harmeet Bajaj, Pameela P, Fusiontech Ventures &amp; Others"/>
        <s v="Sunil Kalra, Aditya Singh, Rishi Srivastava, Rajan Anandan"/>
        <s v="Blume Ventures, NB Ventures, Nspira"/>
        <s v="Stellaris Venture Partners,"/>
        <s v="Tencent Holdings"/>
        <s v="Yuvraj Singh"/>
        <s v="Goldman Sachs"/>
        <s v="Indian Angel Network, Anand Mahindra"/>
        <s v="HBM Healthcare Investments, Maverick Capital Ventures, Sequoia India, Omidyar Network and Kae Capital"/>
        <s v="Amen Dhyllon"/>
        <s v="RoundGlass Partners"/>
        <s v="Grace Grace Techno Ventures LLP, Rajul Garg &amp; Other undisclosed investors"/>
        <s v="TVS Motor Company"/>
        <s v="Emerging India"/>
        <s v="lockchain ecosystem Global Advisors, Horseferry"/>
        <s v="Blume Ventures, Indian Angel Network, Kunal Shah, Sandeep Tandon"/>
        <s v="Arun Patodia, Bharat Kedia"/>
        <s v="500 Startups, IvyCap Ventures"/>
        <s v="Harsh Mahajan, Farhan Naqvi, Sreepathy Viswanathan"/>
        <s v="Sundaram Finance Holdings"/>
        <s v="SBI (Stand Up India Scheme)"/>
        <s v="SQue Capital"/>
        <s v="Bodhtree Consulting Limited"/>
        <s v="Norwest Venture Partners"/>
        <s v="Mohan Alexander, R. Natarajan, Vikrant Varshney, Amit Sinha"/>
        <s v="Pawan Borle, Nirmal Singh, Manish Prasad, Vineet Varma, Nick Haulkoury, Abhai S. Rao"/>
        <s v="Dr Ramesh Ayyala, Satya Muthyala"/>
        <s v="Cao Yibin, Huang Wei, Madhusudan E,"/>
        <s v="Yes Bank"/>
        <s v="Unicorn India Ventures, Venky Krishnakumar, Suresh Shankar, Vivek Bhargava"/>
        <s v="Venture Catalysts, Alfa Capital, Green Shots Capital, Real Time Ventures"/>
        <s v="Artha India Ventures, Singularity Holdings, Rajan Anandan, Girish Mathrubootham"/>
        <s v="Transamerica"/>
        <s v="Nexus Venture Partners, Founders Fund"/>
        <s v="Nexus Venture Partners, Omidyar Network"/>
        <s v="Fairfax Holdings"/>
        <s v="Tekne Capital Management LLC"/>
        <s v="Sequoia India, NEA, Prime Venture Partners"/>
        <s v="Nexus Venture Partners, Mekin Maheshwari"/>
        <s v="Alphard Maritime Group"/>
        <s v="Cross Border Angels &amp; Experts, Rajasthan Angel Innovators Network, The Chennai Angels"/>
        <s v="YouWeCan Ventures"/>
        <s v="BLIP Initiatives"/>
        <s v="Eight Roads Ventures"/>
        <s v="Lightspeed India Partners, Endiya Partners, 3one4 Capital Advisors LLP, Startupxseed Ventures LLP"/>
        <s v="91maker.com"/>
        <s v="IIFL Seed Ventures, Kae Capital, FJ Labs, Singularity Ventures, GrowX, Tracxn Labs, Axis Capital"/>
        <s v="Manipal Education and Medical Group (MEMG), SAR Group, The Grover Trust"/>
        <s v="iBhubs"/>
        <s v="UC-RNT Fund, Matrix Partners, alcon Edge Capital, DSG Consumer Partners"/>
        <s v="General Catalyst, Founder Collective"/>
        <s v="Endiya Partners, Ventureast"/>
        <s v="Mekin Maheshwari, Bharat Vijay, Krish Seshadri, Amar Arsikere"/>
        <s v="Kae Capital, India Quotient, IFMR, and MAS Financial Services Ltd"/>
        <s v="Mohit Srivastav, Kishore Ganji, Venkat Vallabhaneni, Rajeev Menon"/>
        <s v="Seedfund, RB International"/>
        <s v="Snow Leopard Ventures, Alto Partners"/>
        <s v="Gujarat Venture Finance Ltd"/>
        <s v="The Chennai Angels, Anthill Scale Ventures, Esvee Technologies Inc, Inc95 Consulting"/>
        <s v="Aparup Sengupta, Devendra Reddy,"/>
        <s v="Kalaari Capital, Udayan Goyal"/>
        <s v="SAP.iO, Unilazer Ventures"/>
        <s v="Abhinav Bindra, Gaurav Marya"/>
        <s v="Zeta"/>
        <s v="Vy Capital, SAIF Partners, Accel Partner, Bessemer Venture Partners"/>
        <s v="Clairvest Group"/>
        <s v="International Finance Corporation"/>
        <s v="Accel Partners, Nandan Nilekani,"/>
        <s v="Dutch government fund"/>
        <s v="Falcon Edge Capital,\\xc2\\xa0 Capital Advisers"/>
        <s v="Asuka Holdings, YouWeCan Ventures, Beenext, Beenos, M&amp;S Partners"/>
        <s v="Nimit Panigrahi"/>
        <s v="Hinduja family"/>
        <s v="50K Ventures"/>
        <s v="Rainmatter"/>
        <s v="Rainbow Digital Services Pvt. Ltd, ILearnFinance Academy Pvt. Ltd."/>
        <s v="Indian Angels Network, LetsVenture"/>
        <s v="Deepak Nathani"/>
        <s v="Ajay Relan, LetsVenture"/>
        <s v="Vertex Ventures, C31 Ventures"/>
        <s v="Trifecta Capital Advisors LLP, Prathithi Investment Trust, RNT Capital, Gokul Rajaram, Aditya Agarwal, Ruchi Sanghvi &amp; others"/>
        <s v="Satoshi Studios"/>
        <s v="Anand Chandrasekaran"/>
        <s v="Luxasia Group"/>
        <s v="GVFL, Unicorn India Ventures"/>
        <s v="Vellayan Subbiah, Jonathan Boutelle, Rajan Anandan,\\xc2\\xa0 Rahul Chawla, Salil Donde, Amit Ranjan, Govind Rajan &amp; Others"/>
        <s v="Times Internet, GVFL"/>
        <s v="Varsha Rao, Surojit Chatterjee, Nirav Choksi &amp; Others"/>
        <s v="DG Ventures India, Dewan Housing Finance Corp"/>
        <s v="Chirag Nikunj Sheth &amp; Others"/>
        <s v="Aakrit Vaish, Swapan Rajdev, Sushill Jiwarajka"/>
        <s v="Impanix Capital"/>
        <s v="GEMs"/>
        <s v="Infibeam, CCavenue"/>
        <s v="IdeaSpring Capital"/>
        <s v="SAP"/>
        <s v="Innovations East"/>
        <s v="Rocketship"/>
        <s v="Jungle Ventures"/>
        <s v="Ayesha Takia Azmi, Abu Farhan Azmi"/>
        <s v="Dr. Ritesh Malik"/>
        <s v="SoftBank Group"/>
        <s v="Dheeraj Pandey, Rajesh Yohannan, Akash Garg"/>
        <s v="Ankur Capital, Hyderabad Angels"/>
        <s v="Gokaldas Exports Ltd"/>
        <s v="JLL, 1Crowd"/>
        <s v="Eagle10 Ventures"/>
        <s v="Lightspeed Venture Partners, Vy Capital,"/>
        <s v="Ratan Tata, Nandan Nilekani, Uday Kotak, Vijay Shekhar Sharma, Kiran Mazumdar-Shaw, Rajiv C Mody"/>
        <s v="Blue Orchard"/>
        <s v="Lahiri Music\\xe2\\x80\\x99s family office"/>
        <s v="PV Sahad, Sandeep Shroff, Rahul Gupta"/>
        <s v="Soma Capital, Great Oaks Ventures, 122 West Ventures"/>
        <s v="Nasper, Accel India, SAIF Partners, Bessemer Venture Partners, Harmony Partners, Norwest Venture Partners"/>
        <s v="Rohto Pharmaceutical"/>
        <s v="Lightspeed India Partners, Waterbridge Ventures"/>
        <s v="Mathew Cyriac, Florintree Advisors,"/>
        <s v="Bertelsmann India"/>
        <s v="Matrix Partners India"/>
        <s v="Quadria Capital Advisors"/>
        <s v="Rohitash Gupta"/>
        <s v="Unicorn India Ventures &amp; Others"/>
        <s v="Aspada Investments"/>
        <s v="Stellaris Venture Partners, Helion Venture Partners, Powerhouse Ventures, Gokul Rajaram, Girish Mathrubootham, Aneesh Reddy, Vispi Daver"/>
        <s v="Kalaari Capital, Norwest Venture Partners"/>
        <s v="Keyur Joshi, Pavan Bakeri"/>
        <s v="Koen Bouwers, Lomesh Agarwal, Jeroen Mensen, Pablo van den Bosch &amp; Others"/>
        <s v="Deepak Kulkarni, Sandeep Pangal"/>
        <s v="Zephyr Peacock India"/>
        <s v="FreakOut Group, Blume Ventures, Herb Madan, WaterBridge Ventures"/>
        <s v="Mahindra Partners, Eight Roads Ventures, F-Prime Capital Partners"/>
        <s v="Accel Partners, Shunwei Capital"/>
        <s v="YouWeCan Ventures,"/>
        <s v="Ishwar Singh,Farhaan Shabbir"/>
        <s v="Bessemer Venture Partners, Orios Venture Partners, Trifecta Capital,"/>
        <s v="Labruyere Eberl\\xc3\\xa9"/>
        <s v="Lightspeed India Partners, Blume Ventures, CyberAgent Ventures, GrowX Ventures, IMJ Investment Partners"/>
        <s v="Rajan Anandan, L.D Sharma, Saurabh Arora"/>
        <s v="Mahindra and Mahindra Financial Services"/>
        <s v="Accel Partners, Nandan Nilekani\\xe2\\x80\\x99s NRJN Trust, Mistletoe, Qualcomm Ventures, M&amp;S Partners"/>
        <s v="Philippe Bouchet"/>
        <s v="Sushil Kumar, Sandeep Singh"/>
        <s v="Ivycap Ventures Advisors, Singularity Ventures and Ravi Dhariwal"/>
        <s v="Mayfield, Nishant Rao, Dileep Nath"/>
        <s v="DHI Group Inc, Prime Venture Partners, Beenext, Beenos, Digital Garage, BizReach"/>
        <s v="Blume Ventures, Contrarian Capital, 91springboard, Emergent Ventures, Abstract Ventures, Anthill Ventures, Axilor Ventures"/>
        <s v="MAPE Advisory Group, R Ramaraj, Corvus Ventures"/>
        <s v="Redcliffe Capital"/>
        <s v="Urrshila Kerkar,"/>
        <s v="SIMI Pacific Pte"/>
        <s v="mall Industries Development Bank of India (SIDBI)"/>
        <s v="Tolaram Inc, Mountain Pine Capital"/>
        <s v="Benori Ventures LLP"/>
        <s v="Jacqueline Fernandez"/>
        <s v="Nibhrant Shah, Anandbir Singh, Anirudh Sheth, Pratik Singhi, Vikram Mehta, Murali Nair"/>
        <s v="Gaurav Kachru, Sundeep Singh Sahni, Jatin Aneja, Arun Malhotra"/>
        <s v="IndiaNivesh Venture Capital Fund"/>
        <s v="SIDBI Venture Capital Ltd, Kalaari Capital"/>
        <s v="Ankit Nagori"/>
        <s v="Ravi Garikipati, Surot Chatterjee, Ashish Agrawal, LG Chandrasekhar, Sashi Reddi"/>
        <s v="Ligthbox Ventures II, Lightbox Expansion Fund, Sequoia Capital India, RuNet South Asia, RB Investments"/>
        <s v="SoftBank Vision Fund, Lightspeed Venture Partners, Sequoia Capital India Advisors, Greenoaks Capital Partners"/>
        <s v="WGG International"/>
        <s v="pi Ventures, Axilor Ventures, 500 Startups, Binny Bansal"/>
        <s v="Arun Tadanki, Aditya Verma"/>
        <s v="Times Internet,Matrix Partners"/>
        <s v="DAH Beteiligungs GmbH"/>
        <s v="S. Xavier Britto"/>
        <s v="Orios Ventures Partners, Team Builder Ventures, Omidyar Networks"/>
        <s v="Agnus Capital, Khattar Holdings"/>
        <s v="GardX International"/>
        <s v="Cross Border Angels &amp; Experts"/>
        <s v="Poshika Financial Ecosystem"/>
        <s v="SoftBank Group Corp"/>
        <s v="Calcutta Angels Network (CAN), Augment Ventures"/>
        <s v="Vishwadeep Bajaj, Harsh Kundra, Nandkumar Rane, LN Buddharaju, Anupam Tyagi"/>
        <s v="Ventureast, Endiya Partners, Eight Roads Ventures, F-Prime Capital Partners"/>
        <s v="Lightspeed Venture Partners"/>
        <s v="Langoor"/>
        <s v="Quona Capital"/>
        <s v="Chandigarh Angels Network, Social Alpha and other unnamed angel investors"/>
        <s v="Bhupen Shah, Jayesh Parekh, Sanjay Sathe"/>
        <s v="Sandeep Aggarwal, Gautam Chhaochharia, R Balachandar"/>
        <s v="Bennett, Coleman and Company Ltd"/>
        <s v="Undisclosed angel investors"/>
        <s v="Alibaba"/>
        <s v="Atul Nishar"/>
        <s v="Aneesh Seth, Tushar Mittal"/>
        <s v="SIDBI Venture Capital Fund"/>
        <s v="Star India Pvt Ltd"/>
        <s v="IDFC Parampara Early Stage Opportunities Fund"/>
        <s v="National Science and Technology Entrepreneurship Development Board"/>
        <s v="IDG Ventures India, Michael &amp; Susan Dell Foundation, Draper Associates, Unitus Seed Fund"/>
        <s v="Private Sector Banks (Debt Funding)"/>
        <s v="IDG ventures, Axilor Ventures, Emergent Ventures, Indian Angel Network"/>
        <s v="Kae Capital, SEGNEL Ventures"/>
        <s v="Deepak Gurnani"/>
        <s v="Times Internet Ltd"/>
        <s v="Singapore Angel Network"/>
        <s v="Asuka, Pravega Ventures, BEENEXT"/>
        <s v="Cyber Carrier"/>
        <s v="Florintree, Mathew Cyriac, Chidambaram Palaniappan, Bharat Sheth"/>
        <s v="IDG Ventures, Blume Ventures, Saha Fund,"/>
        <s v="Puneet Gupta, Nimitt Desai &amp; Others"/>
        <s v="GREE Ventures, Kalaari Capital and IDG Ventures India, Summit Media, Atul Goel, and Gurpreet Singh"/>
        <s v="Sujeet Kumar, Bhupender Singh, Yashish Dhaiya"/>
        <s v="Microsoft, eBay, Tencent Holdings"/>
        <s v="Kalaari Capital, Rakesh and Rajesh Jhunjhunwala"/>
        <s v="L\\xe2\\x80\\x99Occitane"/>
        <s v="Shripad Nadkarni, Nandu Nandkishore"/>
        <s v="Ravi Saxena, Sandeep Raju,"/>
        <s v="Sequoia Capital, Kinzon Capital"/>
        <s v="FTV Capital, Zodius Capital"/>
        <s v="Ojas Ventures"/>
        <s v="Mahavir Sharma, Vishal Jain, Rohit Sethi, Gaurav Luniya"/>
        <s v="Carlyle Group, Tiger Global"/>
        <s v="Vikas Bajaj, Amit Kharbanda,"/>
        <s v="3one4 capital"/>
        <s v="Ankit Gupta, Puneet Motihar"/>
        <s v="Verlinvest"/>
        <s v="Mayfield India, 3one4 Capital, Sistema Asia Fund, Neoplux Technology Fund"/>
        <s v="Vinod Martin, Hemant Kaul, Prof. Ram Kumar Kakani &amp; Others"/>
        <s v="JSW Ventures, VenturEast"/>
        <s v="Meher Roy, Nikhil Arora, Meet Kanodia, Krit Sankalp, Nitish Singh, Risabh Gupta"/>
        <s v="Om Chaudhry"/>
        <s v="Malini Patel, Stelcore Management Services, Anjani Prasad"/>
        <s v="Samridhi Fund"/>
        <s v="Intex Technologies"/>
        <s v="Satveer Thakral, LetsVenture, Mumbai Angels"/>
        <s v="B Capital Group, Ignition Partners, Greycroft, e.ventures,\\xc2\\xa0 Eight Roads Ventures"/>
        <s v="Satya D Sinha, Gyanendra Singh"/>
        <s v="IFMR Capital Finance"/>
        <s v="Jaarvis Accelerator"/>
        <s v="Batlivala &amp; Karani Securities, Venture Works"/>
        <s v="RB Investments, SAIF Partners, Bessemer Venture Partners"/>
        <s v="Earlsfield Capital"/>
        <s v="pi Ventures, Blume Ventures"/>
        <s v="Temasek Holdings"/>
        <s v="Japan Vyas, Tarun Adlakha"/>
        <s v="Facebook FB Start programme"/>
        <s v="RB Investments, Sequoia Capital"/>
        <s v="Ganesh Natarajan"/>
        <s v="Sistema Asia Fund, Amereus Group, Helion Ventures"/>
        <s v="Al Dhaheri family"/>
        <s v="ThinQbate"/>
        <s v="Accel Partners, IDG Ventures, Endiya Partners, pi Ventures, VH Capital, Axilor Partners"/>
        <s v="Vertex Ventures, Lumis Partners"/>
        <s v="Anil Jain &amp; other HNIs"/>
        <s v="Kleiner Perkins, Goldman Sachs, Pine Brook"/>
        <s v="Mohit Joshi &amp; Others"/>
        <s v="Mahalingam K, Girish Mathrubootham"/>
        <s v="Infibeam"/>
        <s v="Vikram Sud"/>
        <s v="Vijay Shekhar Sharma, Rajan Anandan, Kunal Shah, Girish Mathrubootham, Punit Soni, Anand Chandrasekaran, Sunil Kalra, Utsav Somani, Vishal Gondal, Vikram Limaye"/>
        <s v="PayU, Ribbit Capital, Omidyar Network"/>
        <s v="Quake Capital"/>
        <s v="Shunwei Capital"/>
        <s v="Kalaari Capital Partners, Qualcomm, 3ONE4 Capital Advisors, UC-RNT"/>
        <s v="SRI Capital"/>
        <s v="Aprameya Radhakrishna, Deepak Natraj, Girish Mathrubootham, Mahesh Murthy, Pallav Nadhani, Pavan Ongole, Sandeep Mathur, Vijay Shekhar Sharma &amp; Others"/>
        <s v="Kalaari Capital, SAIF Partners, Steadview Capital, Sequoia Capital"/>
        <s v="Konglo Ventures, White Unicorn Ventures, LetsVenture"/>
        <s v="BookMyShow"/>
        <s v="Facebook FBStart"/>
        <s v="Bennett, Coleman and Co. Ltd (BCCL)"/>
        <s v="Softbank Ventures Korea, IMM Investment"/>
        <s v="Indian Angel Network (IAN), BEENEXT, The Chennai Angels, Sunil Munjal"/>
        <s v="Kunal Shah, Sandeep Tandon, Nitin Saluja, Gagan Goyal"/>
        <s v="Pankaj Rungta, Yogesh Agarwal"/>
        <s v="Ishan Manaktala"/>
        <s v="Chandigarh Angels, Ashish Gupta, Rohit, Ashish Chand, Sunil Singh &amp; Others"/>
        <s v="Brand Capital, Paragon Trust"/>
        <s v="Sands Capital, IFC, Accel Partners, Flipkart, Sanjiv Rangrass"/>
        <s v="TV Mohandas Pai, V Balakrishnan, PV Srinivasan"/>
        <s v="K2 Capital"/>
        <s v="Anand Chandrasekaran, Rajiv Mehta, Ramakant Sharma"/>
        <s v="Vishal Malik"/>
        <s v="DanGold Investment Corp"/>
        <s v="Marico Innovation Foundation (MIF), Villgro"/>
        <s v="India Nivesh Growth Fund, Sixth Sense, TCI Ventures"/>
        <s v="Jasper Infotech Pvt Ltd"/>
        <s v="Alibaba Pictures"/>
        <s v="BlackSoil Capital Pvt Ltd"/>
        <s v="Mayfield India, Trifecta Capital"/>
        <s v="Vedanta Capital, William Campbell, Toos N Daruvala"/>
        <s v="Aavya Ventures"/>
        <s v="Vinod Martin, Evan Lim, Kanchan Ghoshal, Ram Kumar Kakani"/>
        <s v="Ronnie Screwvala"/>
        <s v="Zishaan Hayath, Karan Chellani, Mohit Satyan"/>
        <s v="IDG Ventures, Endiya Partners"/>
        <s v="Lohia Group, Andre Hoffman"/>
        <s v="Deutsche Telekom Strategic Investments &amp; Others"/>
        <s v="Vividhity Ventures"/>
        <s v="Blume Ventures, Girish Mathrubootham, Aprameya Radhakrishna"/>
        <s v="Nexus Venture Partners, Blume Ventures"/>
        <s v="Axilor Ventures, Parampara Early Stage Opportunities Fund &amp; Others"/>
        <s v="Harsh V. Pant, Ratheesh Raveendran"/>
        <s v="Nexus Venture Partners, Innoven Capital"/>
        <s v="Quarizon"/>
        <s v="Menterra Social Impact Fund, Unitus Seed Fund"/>
        <s v="Tencent,\\xc2\\xa0 ru-Net, RSI Fund, Thrive Capital"/>
        <s v="India Quotient and others"/>
        <s v="Ajith Nair, Anish K"/>
        <s v="Amajit Gupta, Praveen Dubey, J.P. Bhatt"/>
        <s v="Rajasthan Venture Capital Fund"/>
        <s v="Mumbai Angels Network, Fireside Ventures, Singapore Angel Network"/>
        <s v="SB Ventures"/>
        <s v="Singularity Ventures"/>
        <s v="Indian Angel Network, Native Angels Network"/>
        <s v="SD Group"/>
        <s v="Bessemer Venture Partners, Stellaris Venture Partners, Jungle Venture Partners, Axis Capital"/>
        <s v="IvyCamp Ventures"/>
        <s v="Umang Moondra"/>
        <s v="Singapore based investor"/>
        <s v="YourNest Fund II"/>
        <s v="CapitalG, Sequoia India"/>
        <s v="India Educational Investment Fund"/>
        <s v="Indochine International"/>
        <s v="Iron Pillar and IIFL, Blume Ventures, Omidyar Network"/>
        <s v="GMO Japan, Neelesh Bhatnagar"/>
        <s v="East Ventures &amp; Others"/>
        <s v="Sharad Sharma, Rajan Anandan,\\xc2\\xa0 Amit Ranjan, Alok Mittal &amp; others"/>
        <s v="IvyCap Ventures"/>
        <s v="Senovo, Unternehmertum Venture Capital, Alexander Bruehl"/>
        <s v="ABM Knowledgeware"/>
        <s v="V Aanand R"/>
        <s v="Rajesh Yohannan, Puthen &amp; Cole"/>
        <s v="Sanjay Mehta &amp; Others ( The Ten Minute Million)"/>
        <s v="The Ten Minute Million"/>
        <s v="Chandigarh Angels Network (CAN)"/>
        <s v="SQue Capital, Grace Capital Ventures, Soham Vencaps"/>
        <s v="DSG Consumer Partners, American Express Ventures, Cyber Carrier VC, AdvantEdge Partners"/>
        <s v="Songhyun Investment"/>
        <s v="GEMs Advisory, Quarizon"/>
        <s v="Franchise India"/>
        <s v="Lakshmi Vilas Bank &amp; undisclosed HNIs"/>
        <s v="Grace Capital Ventures"/>
        <s v="Info Edge (India)"/>
        <s v="Ajith Sukumaran, Currae Healthtech Fund"/>
        <s v="Eros Labs"/>
        <s v="The Chennai Angels, LetsVenture"/>
        <s v="Investors from Mumbai Angels &amp; LetsVenture"/>
        <s v="Mohan Kumar, V. Balakrishnan"/>
        <s v="Edelweiss Private Equity"/>
        <s v="Venk Krishnan, MJ Aravind, Vikram Kotak, Jayant Davar,\\xc2\\xa0 Ramkumar Nishtal, Arjun Sharmaa"/>
        <s v="Calcutta Angel Network, Appliyifi"/>
        <s v="PayU"/>
        <s v="Kalaari Capital"/>
        <s v="Max Ventures and Industries"/>
        <s v="Unicorn India Ventures"/>
        <s v="Verlinvest SA"/>
        <s v="Axilor, undisclosed investors"/>
        <s v="Siddhartha Gupta, Ashvin Chadha"/>
        <s v="India Quotient, Rajul Garg, Rajesh Yabaji, Chanakya Hridaya, Ramasubramaniam B, Vishwanathan, Nobel House, Sunstone Capital"/>
        <s v="Zodius Technology Opportunities Fund, Matrix Partners"/>
        <s v="FiNC, GHV"/>
        <s v="Lead Angels Network, Anbu Pandian, Prabhakar MR &amp; Others"/>
        <s v="V. Krishna Prasad, Bhupen Shah &amp; Others"/>
        <s v="Swastika Investmart Ltd"/>
        <s v="Digital Financial Service Lab"/>
        <s v="WRV Capital and IndusAge Partners, Infosys Innovation Fund"/>
        <s v="Emerald Media, Premji Invest"/>
        <s v="Sequoia Capital India, North Base Media, Aarin Capital, 3one4 Capital, Axilor Ventures, Kunal Shah, Sandeep Tandon"/>
        <s v="Epsilon Venture Partners"/>
        <s v="KTB Network, SAIF Partners, BEENEXT, Digital Garage"/>
        <s v="Ajith Nair"/>
        <s v="Cyber Carrier CL"/>
        <s v="International Financial Corporation"/>
        <s v="Dr. Apoorv Ranjan Sharma, Anil Jain, Anuj Golecha, Krishna Jhunjhunwala, Anirudh Damani"/>
        <s v="Indian Angel Network, Let\\xe2\\x80\\x99s Venture"/>
        <s v="Fireside Ventures &amp; Others"/>
        <s v="HCS Venture capital fund"/>
        <s v="Taxmann"/>
        <s v="Kaushal Agarwal, Harminder Sahani, KK Mehra, Pranay Jivrajka, Navjot Saini"/>
        <s v="Ivy League Alumni Angel Network"/>
        <s v="Incubate Fund, Lead Angels Group &amp; Others"/>
        <s v="Pradyumna Dalmia, S. Somasegar &amp; Others"/>
        <s v="Ajay Relan"/>
        <s v="The Chennai Angels, Ritesh Mehta, Aruna Ganesh Ram"/>
        <s v="Sachin Bansal, Binny Bansal"/>
        <s v="Nandan Nilekani"/>
        <s v="Lead Angels, Mumbai Angels, LetsVenture, Girish Mathrubootham, Anbu Pandian"/>
        <s v="WaterBridge Ventures,"/>
        <s v="CoCreate Ventures"/>
        <s v="RB Investments,\\xc2\\xa0 Kaleden Holdings"/>
        <s v="Kedar Lele, GHV Accelerator"/>
        <s v="Sequoia Capital India, Accel Partners"/>
        <s v="Calcutta Angels Network, LetsVenture, Anupam Mittal, Currae Healthtech Fund"/>
        <s v="Raman Roy, Ashish Gupta, Yogesh Andlay, Vaibhav Jain"/>
        <s v="3one4 Capital, Mumbai Angels, Aarin Capital"/>
        <s v="Unilazer Ventures,"/>
        <s v="Gati Ltd"/>
        <s v="Aavishkaar Venture Management"/>
        <s v="Ameera Shah, Vivek Bhargava"/>
        <s v="Chandigarh Angels Network"/>
        <s v="A M Sikander"/>
        <s v="IDG Ventures, Accel Partners"/>
        <s v="Justin Kan, Qasar Younis, Paul Bucche, Susa Ventures, Kima Ventures, Axan Venture, SCM Holdings"/>
        <s v="India Quotient"/>
        <s v="ADAG Reliance Private Equity"/>
        <s v="YourNest Angel Fund, iSON"/>
        <s v="Gleevoaz Ventures"/>
        <s v="Arun Seth, T.V. Mohandas Pai, Anand Chandrasekaran, Deepak Ghaisas"/>
        <s v="Kalaari Capital, IDG Ventures India"/>
        <s v="Sequoia India, BEENEXT, Helion Ventures"/>
        <s v="SAIF Partners, IDG Ventures India"/>
        <s v="RTP-HC, Wonder Ventures, Techstars Ventures &amp; Others"/>
        <s v="Pramod Bhasin"/>
        <s v="Times of India Group &amp; Existing investors"/>
        <s v="R.S Sharma"/>
        <s v="Omnivore Capital"/>
        <s v="Hitesh Windlass"/>
        <s v="Asuka Holdings"/>
        <s v="Devdeep Singh"/>
        <s v="Kae Capital, Khosla Impact"/>
        <s v="Vivek Bhargava, Ameera Shah"/>
        <s v="YMS Mobitech"/>
        <s v="Sanjai Vohra, V. Bunty Bohra"/>
        <s v="Undisclosed multiple investors"/>
        <s v="Delta Partners, Sequoia India,\\xc2\\xa0 Mayfield, Blacksoil, Trifecta Capital"/>
        <s v="IDG Ventures, Axilor Ventures"/>
        <s v="Lightspeed Venture Partners India, Lightspeed US"/>
        <s v="Dr. Pooja Gandhi"/>
        <s v="Venture Highway"/>
        <s v="Lightspeed India Partners, SAIF Partners, India Quotient, Venture Highway"/>
        <s v="Blume Ventures, BEENEXT, Barkawi Holdings GmbH, TM Service Technology Holdings Gmbh, Sreevathsa Prabhakar"/>
        <s v="Girish Mathrubootham, VC Karthic, Miten Mehta, Umasankar Nistala, Rakesh Patel, Akash Bhavsar, Jeevanandhan Rajagopal, Vikas Chadha &amp; Others"/>
        <s v="Reliance Entertainment"/>
        <s v="Paytm, Aprameya Radhakrishna, Subramanya Venkat, Venk Krishnan"/>
        <s v="Manish Maheshwari, Contrarian Vriddhi Fund"/>
        <s v="Mohit Sharma"/>
        <s v="Prime Venture Partners, Kalaari Capital"/>
        <s v="Silver Range Investments, Lumina Datamatics, Shun Yoshida &amp; Others"/>
        <s v="Anand Sankeshwar, Yang Shu"/>
        <s v="Shekhar Sahu, Nitesh Pant"/>
        <s v="Dileep Bhatt, Milind Chaudhary"/>
        <s v="Krishna Rokhale"/>
        <s v="Menterra Social Impact Fund"/>
        <s v="Blume Ventures &amp; Others"/>
        <s v="TVS Group"/>
        <s v="Mahindra Univeg"/>
        <s v="Recruit Holdings"/>
        <s v="American Express Ventures, Sequoia Capital"/>
        <s v="IDG Ventures, Indian Angel Network (IAN), YourNest Angel Fund"/>
        <s v="Viraj Tyagi &amp; Others"/>
        <s v="Mahindra Holidays &amp; Resorts India Ltd"/>
        <s v="BeeNext, TV Mohandas Pai, Kunal Shah, Sandeep Tandon"/>
        <s v="Naveen Arya, Tarun Joshi"/>
        <s v="Accel Partners, Jungle Ventures, SeedPlus"/>
        <s v="Xchange Investors NV, TransGlobal FZC"/>
        <s v="Vijay Shekhar Sharma, Pravin Gandhi,\\xc2\\xa0 Smart Start Fund; Kunal Shah,\\xc2\\xa0 Sandeep Tandon, Vishal Gondal, &amp; Others"/>
        <s v="Mistletoe, M&amp;S Partners"/>
        <s v="Zodius Capital, Kalaari Capital, Qualcomm Ventures, Russian venture capital fund Ru-Net, Mumbai Angels"/>
        <s v="White Unicorn Ventures, Kae Capital, Mumbai Angels"/>
        <s v="Indian Angel Network, Healthsquad, Axilor Ventures"/>
        <s v="Kiran Mazumdar-Shaw, Unitus Seed Fund"/>
        <s v="Ventureast Fund Advisors"/>
        <s v="Sumpoorna Group"/>
        <s v="Helion Venture Partners, BeeNext"/>
        <s v="HAX Accelerator"/>
        <s v="HDFC, Faering Capital, Elevate Sports"/>
        <s v="Sanjay Nayar, Vikram Sud, Anil Jaggia, Narayan Seshadri"/>
        <s v="Radhakrishnan Natarajan &amp; Others"/>
        <s v="Emerald Media"/>
        <s v="Nitin Passi, Manickam Mahalingam, Udaan Angels, Rajesh Arora, Arkas Industries"/>
        <s v="GrowX Ventures, Sunil Kalra, Arun Venkatachalam,\\xc2\\xa0 Badal Malick"/>
        <s v="India Quotient, FAO Ventures, Indian Angel Network, Tushar Singh, Ranjan Sharma"/>
        <s v="Rajan Anandan"/>
        <s v="Virendra Patel"/>
        <s v="Gray Matters Capital"/>
        <s v="Quarizon Consultancy Services LLP"/>
        <s v="Karan Bhagat"/>
        <s v="Punit Soni"/>
        <s v="ByteDance, Arun Sarin, Matrix Partners, Sequoia Capital India, Omidyar Network,\\xc2\\xa0 Falcon Edge"/>
        <s v="DSG Consumer Partners"/>
        <s v="Mayank Shah, Shreyans Shah"/>
        <s v="Vishnu Bhat, Rajiv Lunkad, Naresh Ravindranath"/>
        <s v="Boman Irani, Dhruv Chitgopekar, Prantik Dasgupta"/>
        <s v="Hemant Sahni"/>
        <s v="Bravia Capital"/>
        <s v="Newbie Promoters"/>
        <s v="General Catalyst Partners"/>
        <s v="Hyderabad Angels, TLabs"/>
        <s v="Lightbox Ventures, Axis Capital &amp; Others"/>
        <s v="Saama Capital, Raghunandan G, Aprameya Radhakrishna"/>
        <s v="Next Orbit Ventures Fund"/>
        <s v="Ranjan Pai"/>
        <s v="Mobikon"/>
        <s v="Helion Ventures, Blume ventures"/>
        <s v="Janak Jain"/>
        <s v="IIFL Seed Ventures Fund, Mayfield Ventures"/>
        <s v="Swastika Company Ltd"/>
        <s v="Lalit Vase"/>
        <s v="Astarc Ventures, Anand Chandrasekaran"/>
        <s v="hooting Starts Sports LLP, Franchise India Brands"/>
        <s v="1Crowd, Eureka Forbes Ltd, Shapoorji Pallonji &amp; Co. Ltd."/>
        <s v="Omnivore Partners"/>
        <s v="Hero MotoCorp"/>
        <s v="Ajay Nanavati, Afsal Salu"/>
        <s v="Aarin Capital, Michael Herzig, Ashish Lakhanpal"/>
        <s v="Karanpal Singh &amp; Others"/>
        <s v="Sequoia India, Exfinity Ventures, growX ventures,"/>
        <s v="Pradeep Dhobale"/>
        <s v="Amit Choudhary"/>
        <s v="Grasshoppers"/>
        <s v="Anita Dongre, Yash Dongre, Milind Sarwate"/>
        <s v="William Bissel"/>
        <s v="Infina Finance Pvt. Ltd, Uday Kotak"/>
        <s v="PremjiInvest"/>
        <s v="Venturra Capital, Sequoia India, Susquehanna International Group.\\xc2\\xa0 Wavemaker Partners, Beenext, Beenos, Digital Garage"/>
        <s v="Earlsfield Capital, Sailender Solanki, Rajiv Solanki"/>
        <s v="CareerNet Consulting Pvt. Ltd, Ideation Initiative Pvt. Ltd,"/>
        <s v="Idein Ventures"/>
        <s v="Chan Zuckerberg Initiative, Times Internet Ltd, Sequoia Capital, Sofina, Lightspeed Ventures"/>
        <s v="Ravi Linganuri"/>
        <s v="Dr. Rameshwar Kumar"/>
        <s v="havya Sharma, Amit Nagar"/>
        <s v="Harinder Takhar, Zain Raj, Dr. Prasad Kaipa, Abaran Deep, Aseem Sood, Mustafa Patni"/>
        <s v="Augment Ventures, Rahul Kayan, Nikhil Golcha, Shubham Gupta, Roy Kwan"/>
        <s v="Fork Media"/>
        <s v="Sunil Munjal, Mariwala family"/>
        <s v="Pradeep Mirani, Aqeel Ahmed, Anand Ladsariya, Nitin Agarwal"/>
        <s v="Raj Singh Bhandal"/>
        <s v="Indian Angels Network"/>
        <s v="BlackSoil Capital Pvt. Ltd."/>
        <s v="Calcutta Angels Network"/>
        <s v="Balasubramanian Krishnamurthy, Sidhartha Hazarika &amp; Others"/>
        <s v="Scadea Solutions Inc"/>
        <s v="Dheeraj Jain, Palash Jain, Anupam Mittal, Ameera Shah,\\xc2\\xa0 Vivek Bhargava, Rahul Singh, Ambarish Gupta,"/>
        <s v="Lightbox Ventures and others"/>
        <s v="Ganesh Narasimhan, Ramana Thumu, Sudhir Mallem"/>
        <s v="Sumit Jain"/>
        <s v="KellyGamma, Lead Angels &amp; Others"/>
        <s v="Goldman Sachs Group, Zodius Technology Fund, Norwest Venture Partners, Bertelsmann India"/>
        <s v="Lothal Angel Ventures"/>
        <s v="Anglian Omega Network"/>
        <s v="Accel Partners, Beenext, Powerhouse Ventures, Akusa Holdings"/>
        <s v="Rebright Partners"/>
        <s v="Currae Healthtech Fund, Unicorn India Ventures"/>
        <s v="Vertex Ventures, Cisco Ventures, IDG Ventures"/>
        <s v="Rohit MA"/>
        <s v="Idea Wave Labs"/>
        <s v="Prashant Tandon, Gaurav Agarwal, Gaurav Bhogle, Shrishti Sahu, Shantanu Mathur, Prabhat Aggarwal"/>
        <s v="Scale Ventures Funds"/>
        <s v="Procam International Pvt. Ltd"/>
        <s v="Flipkart Logistics Pvt. Ltd"/>
        <s v="Pratik Seal"/>
        <s v="Swastika Co Ltd."/>
        <s v="Sequoia India, EDBI, Blue Cloud Ventures, Hercules Capital"/>
        <s v="Now Capital"/>
        <s v="Kanwaljit Singh, Ajay Lakhotia, Pavan Ongole, Ashish Gupta"/>
        <s v="Blume Ventures, Mumbai Angels, ah! Ventures, Digital Currency Group, Boost VC, Bank to the Future and Funders Club"/>
        <s v="Bhavin Turakhia"/>
        <s v="Rajasthan Angel Innovators Network"/>
        <s v="Sequoia Capital India, Omidyar Network, Kae Capital"/>
        <s v="Mudit Saxena, Evan Lim"/>
        <s v="Undisclosed HNIs"/>
        <s v="Syska LED group"/>
        <s v="Lumis Partners, The HR Fund, Rajul Garg, Quintillion Media"/>
        <s v="Venk Krishnan, Aprameya Radhakrishna, Anupam Mittal, Kunal Shah, Tracxn Labs, Subramanya SV, Ravi Garkipati"/>
        <s v="Binny Bansal, Anupam Mittal, Sachin Bhatia, Darius Pandole, Kunal Khattar, Dheerag Jain"/>
        <s v="Paul Roy"/>
        <s v="Existing Investors"/>
        <s v="Inventus Capital Partners, Blume Ventures &amp; Others"/>
        <s v="Promatus Group"/>
        <s v="Geniee, Inc, Purvi Capital"/>
        <s v="Swastika Company Ltd."/>
        <s v="1Crowd (through crowd funding)"/>
        <s v="Centre for Innovation Incubation and Entrepreneurship (CIIE)"/>
        <s v="Anupam Mittal, Sharad Sharma &amp; 14 others"/>
        <s v="Noshir Kaka, Subramanian Ramadorai, Kiran Deshpande, Pankaj Gupta, Ravi Nigam &amp; Others"/>
        <s v="Gujarat Venture Finance Limited (GVFL), Bennett Coleman &amp; Co. Ltd"/>
        <s v="Khattar Holdings, ThirtyThree Investments, Soumitra Sharma, Deepak Sharma, Sumit Dayal and others"/>
        <s v="1Crowd (through crowdfunding)"/>
        <s v="Norwest Venture Partners, Accel India"/>
        <s v="Mukul Singhal, Rohit Jain, Himanshu Aggrawal, Sunil Goyal Ashish Gupta,"/>
        <s v="Westbridge Capital Partners"/>
        <s v="HT Media Ltd, North Base Media"/>
        <s v="Anand Chandrasekaran, Kanwaljit Singh, Manoj Varghese"/>
        <s v="Ashvin Chadha"/>
        <s v="Tencent Holdings, Foxconn Technology Group, Tiger Global, SoftBank Group, Bharti Enterprises"/>
        <s v="Powerhouse Ventures, M&amp;S Partners"/>
        <s v="Anand Chandrasekaran, Ananth Narayanan, Mekin Maheshwari, Ravi Garikipati, Divyesh Shah, Swastika Company Ltd"/>
        <s v="Undisclosed Dubai based HNIs"/>
        <s v="Swan Angel Network,Sachin Khandelwal and others"/>
        <s v="Swan Angel Network"/>
        <s v="SeedPlus, Infocomm Investments, Accel Partners RNT Associates"/>
        <s v="Kashyap Deorah, Rajul Garg, Maninder Gulati"/>
        <s v="Speridian Technologies"/>
        <s v="Aspire Systems"/>
        <s v="Satish Vasudeva, Madhusudhan Jujare &amp; Others"/>
        <s v="Torrent Group"/>
        <s v="Saha Fund, Exfinity Venture Partners &amp; Others"/>
        <s v="Vijay Kedia"/>
        <s v="Riju Gupta, Kamal Chabra"/>
        <s v="Dr. Goutam Challagalla"/>
        <s v="Outbox Ventures, Jaspreet Bindra, Arjun Malhotra, Rohan Malhotra, Sidharth Rao, Rakesh Agrawal"/>
        <s v="ah! Ventures, Anupam Mittal, Kunal Shah, Sandeep Tandon, Dheeraj Jain, Rohit Chokhani"/>
        <s v="Blume Ventures, Sachin Bansal, Vijay Shekhar Sharma, Binny Bansal,\\xc2\\xa0 Kunal Shah, Sandeep Tandon, Ashish Tulsian"/>
        <s v="Vineet Taneja, Kamal Puri"/>
        <s v="Mohit Lalvani"/>
        <s v="Michael and Susan Dell Foundation"/>
        <s v="Kunal Shah, Sandeep Tandon, Tracxn Labs"/>
        <s v="Scale Ventures"/>
        <s v="CureFit"/>
        <s v="Fireside Ventures, Investopad, P39 Capital, Anupam Mittal, Pranay Jivrajka, Maninder Gulati, Abhinav Sinha"/>
        <s v="Globevestor Angel Fund, Devendra Rane, Ravi Jain,\\xc2\\xa0 Arpan Nagdeve"/>
        <s v="Ford Smart Mobility Llc"/>
        <s v="Instalabs"/>
        <s v="Net1 UEPS Technologies Inc"/>
        <s v="Undisclosed Ex Mckinsey Directors and Partners"/>
        <s v="Kunal Shah &amp; Sandeep Tandon, Girish Mathrubootham, Anand Chandrasekaran"/>
        <s v="Dr. Abhishek Pandey, Jaysukh Sapra"/>
        <s v="Hitouch AG"/>
        <s v="Undisclosed HNI investors"/>
        <s v="Bessemer Venture Partners, Jungle Ventures, Helion Ventures"/>
        <s v="Rajasthan Angel Investor Network &amp; Others"/>
        <s v="Ashutosh Lawania, Rajul Jain, Badal Malick, Rishi Gupta &amp; Others"/>
        <s v="MediaTek Inc."/>
        <s v="Sophia Investment ApS"/>
        <s v="Ambit Pragma"/>
        <s v="IDG Ventures, Sequoia Capital, GREE Ventures"/>
        <s v="Sarbvir Singh, Raghav Bahl"/>
        <s v="MasterCard"/>
        <s v="3one4 Capital, Tracxn Labs, Aaruha Technology Fund, Endiya Partners"/>
        <s v="Zaffiro Ventures"/>
        <s v="Sequoia Capital, SD Ventures, Vistaar Investment Advisors Pvt. Ltd."/>
        <s v="Accel Partners, IDG Ventures, Kalaari Capital"/>
        <s v="Deepak Gupta"/>
        <s v="Aramex Ventures Llc"/>
        <s v="IIFL Wealth Management Seed Venture Fund, Omidyar Network, Khosla Impact, Aspada"/>
        <s v="YourNest Angel Fund\\xc2\\xa0 &amp; Others"/>
        <s v="Stripes Group, Network 18, Accel Partners, SAIF Partners"/>
        <s v="Sequoia Capital, Rohit Bansal, Kunal Bahl, Sandeep Tandon, Kunal Shah, Zishaan Hayath,\\xc2\\xa0 Abhishek Jain"/>
        <s v="Gaurav Singhvi, Zaffiro Ventures"/>
        <s v="Kirthiga Reddy, Renuka Ramanath,Cherry Tin"/>
        <s v="Kalaari Capital, Qualcomm Ventures, ru-Net, Zodius Technology Opportunities Fund,"/>
        <s v="AVG Group, 500 Startups"/>
        <s v="Rothenberg Ventures"/>
        <s v="Alex Chua, Rahul Garg"/>
        <s v="Kalaari Capital, India Quotient"/>
        <s v="JSW Ventures, Blume Ventures &amp; IvyCap Ventures"/>
        <s v="Brian Acton"/>
        <s v="JSW Ventures, Omidyar Network, Sattva Capital, Venture Works"/>
        <s v="Stanford Angels &amp; Entrepreneurs, Harvard Angels"/>
        <s v="Mumbai Angels,\\xc2\\xa0 Times Internet"/>
        <s v="Ashish Mahajan, Sarvesh Sharma"/>
        <s v="Rishi Parti, Yogesh Bansal"/>
        <s v="Rainmaker Ventures"/>
        <s v="Ajay Piramal"/>
        <s v="Tracxn Labs, Hyderabad Angels, Kunal Shah, Gaurav Bhalotia"/>
        <s v="SAIF Partners, India Quotient"/>
        <s v="Accel Partners, IDG Ventures India"/>
        <s v="Jaspal Bindra, Parth Jindal"/>
        <s v="Plug and Play Tech Center, Steelhead Ventures &amp; Others"/>
        <s v="500 Startups"/>
        <s v="Sumit Jain, Sumit Jain, Anurag Gupta, Varun Khanna, Faraz Khan"/>
        <s v="GEMS group"/>
        <s v="Abhijit Avasthi, Karan Chellani, SP Vijay"/>
        <s v="Times Internet, Innoven Capital, Matrix Partners India, Qualcomm Ventures"/>
        <s v="IIFL and Accel Partners, Kalaari Capital, IvyCap Ventures, RB Investments"/>
        <s v="Intelli Reboot Digital Pvt. Ltd"/>
        <s v="Satish Jamdar"/>
        <s v="Star India Pvt. Ltd"/>
        <s v="Franklin Templeton International Services Pvt. Ltd"/>
        <s v="Prime Venture Partners"/>
        <s v="Green House Ventures Accelerator"/>
        <s v="Abhishek Agarwal, Krishnakumar Nataraj, Sarath Sura, Shanti Mohan, Sarthak and Nihit Agarwal, Suramya Gupta"/>
        <s v="Nilesh Shah"/>
        <s v="Nihon Kotsu Co"/>
        <s v="Swastika Company Pvt Ltd"/>
        <s v="Verlinvest, DSG Consumer Partners"/>
        <s v="Beenext, Digital Garage, Lightbox, Beenos"/>
        <s v="MapmyIndia"/>
        <s v="Parampara Capital"/>
        <s v="MadhanKumar Madathupalayam"/>
        <s v="Romulus Capital"/>
        <s v="Sreenivasa Reddy Musani"/>
        <s v="Sequoia Capital, Unitus Seed Fund"/>
        <s v="Yeahmobi, Fenqile"/>
        <s v="Microsoft Ventures, Salesforce Ventures"/>
        <s v="Sarath Sura"/>
        <s v="Kae Capital, Kunal Shah, Sandeep Tandon"/>
        <s v="Sanjiv Rai"/>
        <s v="Kunal Shah, Aneesh Reddy, Tracxn Labs, Venkat Tadanki, Krishna Mehra, Amit Rathore"/>
        <s v="Axiata Digital"/>
        <s v="Ankit Maheshwari, Anand Singh"/>
        <s v="BlackJag Partners"/>
        <s v="Cameron Jones"/>
        <s v="Ritesh Dwivedy, Priti Padhy"/>
        <s v="3 undisclosed HNIs"/>
        <s v="CIO Angel Network, Indian Angel Network"/>
        <s v="Vivek Joshi, Mohit Satyanand, Amit Banati, Arun Khanna"/>
        <s v="Ratan Tata, Bhavish Aggarwal, Ankit Bhati, Binny Bansal, Girish Mathrubootham"/>
        <s v="TVS Automobile Solutions Ltd"/>
        <s v="EVC Ventures"/>
        <s v="Valpro Capital and existing investors"/>
        <s v="MCube8"/>
        <s v="You &amp; Mr Jones, Fortisure Ventures, Diaz Nesamoney"/>
        <s v="Saama Capital, Blume Ventures &amp; Vaibhav Domkundwar"/>
        <s v="Accel Partners India"/>
        <s v="IvyCap Ventures and Unicorn India Ventures"/>
        <s v="Atul Ingle"/>
        <s v="Guy Oseary"/>
        <s v="Nimmagadda Prasad"/>
        <s v="Ravi Adusumalli, SAIF Partners"/>
        <s v="Infuse Ventures"/>
        <s v="New Enterprise Associates (NEA), Blume Ventures"/>
        <s v="BetOnIndia Technology Pvt Ltd"/>
        <s v="Sanjay Verma, Amit Khanna (LetsVenture)"/>
        <s v="Hamraj Kumar"/>
        <s v="Timbru Ventures"/>
        <s v="Concur Technologies, Gund Investment"/>
        <s v="IndiaMart"/>
        <s v="Bitkemy Ventures"/>
        <s v="Unicorn Venture"/>
        <s v="CP Bothra"/>
        <s v="RB Investments PTE Ltd, Orios Venture Partners"/>
        <s v="Rahul Kirloskar, Fusion Tech Ventures, Adi Saravanan, Pravin Dongre, Mahendra Doshi"/>
        <s v="Purvi Ventures, Rajul Garg, Vipin Arora"/>
        <s v="Rise India"/>
        <s v="Jitendra Gupta, Pankaj Tripathi"/>
        <s v="GVFL"/>
        <s v="Mayfield Ventures"/>
        <s v="SAIF Partners, Aprameya Radhakrishnan, Phanindra Sama, Subba Rao Telidevara, Vibhu Garg, Paula Ravindra Mariwala, Gaurav Bhalotia"/>
        <s v="Kanodia family, Amit Banka"/>
        <s v="GVFL Ltd"/>
        <s v="Accel Partners, RB Investments"/>
        <s v="Bertelsmann India Investments, Mayfield India, Saama Capital, India Quotient"/>
        <s v="Sanjeev Sinha"/>
        <s v="Soniks Consulting"/>
        <s v="vCommission"/>
        <s v="Harsh Vardhan Hada"/>
        <s v="Piyush Jain"/>
        <s v="Uniqorn Ventures Fund, TV Mohandas Pai, S Somasegar"/>
        <s v="Aarin Capital"/>
        <s v="Omidyar Network, Accel Partners &amp; existing investors"/>
        <s v="Carpediem Capital &amp; Others"/>
        <s v="Niloufer Dundh, Fauzan Rahim, Balamurugan Mani,"/>
        <s v="Ankush Mehta"/>
        <s v="StartupXseed Ventures"/>
        <s v="GMO Payment Gateway, MediaTek"/>
        <s v="Shruth &amp; Smith Group, Hermes Group"/>
        <s v="Rohan Angrish, Hrishi Oberoi, Rahul Mehta, Kapil Hetamsaria, Pranav Dedhia"/>
        <s v="International Finance Corp, TPG Growth, Adveq Management, IDG Ventures, Ratan Tata, Kris Gopalakrishnan"/>
        <s v="Sistema Asia Fund, Helion Venture, VentureEast, India Alternatives"/>
        <s v="Grex.in"/>
        <s v="Kalaari Capital Accelerator Program"/>
        <s v="IDG Ventures, Inventus Capital, Indian Angel Network"/>
        <s v="Group of undisclosed Angel Investors &amp; HNIs"/>
        <s v="MoMagic Technologies"/>
        <s v="Rajul Garg &amp; Others"/>
        <s v="Exfinity Venture Partners, Blume Ventures, BeeNext, Rajesh Ranavat"/>
        <s v="Roopak Saluja, Vishal Khare"/>
        <s v="Manish Kheterpal, Vinay Mittal, Dinesh Mittal, Sandeep Gupta"/>
        <s v="IDG Ventures India, Inventus Capital, Blume Ventures"/>
        <s v="Accel Partners, Matrix Partners, Girish Mathrubootham"/>
        <s v="NanoHoldings"/>
        <s v="Norwest Venture Partners, DST Global, Accel Partners"/>
        <s v="JM Financial Products Ltd, Arun Tadanki, Doreswamy Nandkishore, Kshitij Jain"/>
        <s v="Khazanah Nasional Berhad"/>
        <s v="Blume Ventures, Rajan Anandan, Sumit Jain, Aprameya Radhakrishna, Sujeet Kumar, Phanindra Sama"/>
        <s v="Creation Investments Capital Management, SAIF Partners, Sequoia Capital, Aspada Ventures"/>
        <s v="GROUPE SOS"/>
        <s v="Rakesh Gupta, Aditya Aggarwal, Siddharth Banerjee, Vikas Ranjan, Anshul Jindal, Sunil Koul, and Sanjeev Agrawal"/>
        <s v="ah! Ventures"/>
        <s v="Phanindra Sama, Raghunandan G,"/>
        <s v="Anurag Chauhan"/>
        <s v="Matrix Partners, Nexus Ventures"/>
        <s v="Undisclosed Investors &amp; Tamarind Family Private Trust"/>
        <s v="S Chand, AdvantEdge Partners"/>
        <s v="Kinnevik Group, Rocket Internet"/>
        <s v="Rata Tata"/>
        <s v="Undisclosed investors, Accel Partners, Helion Venture Partners"/>
        <s v="Anupam Mittal, Anuj Srivastava, Ankit Nagori"/>
        <s v="Katabole Technology Venture"/>
        <s v="Subramanya SV"/>
        <s v="Kaizen Management Advisors, DeVry Inc"/>
        <s v="Sujeet Kumar, Aprameya, Sumit Jain, Subramanya Venkat, Venk, Ravi Machani, Hitesh Gupta, Rohit Choudhary"/>
        <s v="Chatsworth Management, ITW Digital"/>
        <s v="Pradeep Reddy Kamasan"/>
        <s v="MCube Capital Advisors Pvt Ltd"/>
        <s v="Sudhir Mehta"/>
        <s v="Anand Mahindra"/>
        <s v="FF Angel, Sequoia Capital"/>
        <s v="Accel Partners, Indian Angel Network, India Innovation Fund India Venture Partners"/>
        <s v="Kunal Shah, Sandeep Tandon"/>
        <s v="Anirudh Damani, Vikram Lakhotia"/>
        <s v="Ashish Gupta and other undisclosed investors"/>
        <s v="HT Media Ltd"/>
        <s v="NSI Infinium Global Pvt. Ltd"/>
        <s v="HBM Healthcare Investments"/>
        <s v="Ashish Gupta"/>
        <s v="Nelstone Ventures, Transmedia Capital, Maiden Lane Ventures, CSC Upshot &amp; Angel investors"/>
        <s v="Raman Roy"/>
        <s v="Indian Angel Network, Alok Sharma, Kris Gopalakrishnan, Saurabh Srivastava, and Ajai Chowdhry"/>
        <s v="Vineet Singh"/>
        <s v="Equentia Natural Resource &amp; Other undisclosed investors"/>
        <s v="Xiaomi Inc"/>
        <s v="N.S. Raghavan Centre for Entrepreneurial Learning"/>
        <s v="Mukesh Bansal"/>
        <s v="Blume Ventures, Barkawi Holdings GmbH, TM Service Technology Holdings GmbH"/>
        <s v="DTDC Express Ltd"/>
        <s v="Ninestarter"/>
        <s v="Nazara Technologies Pvt Ltd"/>
        <s v="IDG, Indian Angel Network"/>
        <s v="Villgro"/>
        <s v="Mahendra Patel, Nilender Chauhan"/>
        <s v="Rattan Chadha"/>
        <s v="Wingify"/>
        <s v="Softbank, Sequoia Capital, Lightspeed Venture Partners, Greenoaks Capital, DSG Consumer Partners and Venture Nursery"/>
        <s v="Prashant Puri"/>
        <s v="Kris Gopalakrishnan, Dr. Ranjan Pai"/>
        <s v="Shaan"/>
        <s v="Anirudh Damani, Daud Ali, Narendra Karnavat, Vikas Kapoor, Vikram Lakhotia, Krishna Jhunjhunwaala, Jayesh Shah"/>
        <s v="Anil Kapoor"/>
        <s v="Pravin Khandelwal, Yatin Kumar Jain"/>
        <s v="Dr. Aniruddha Malpani"/>
        <s v="Dr. Sridhar Ramaswamy, Rakesh Mathur"/>
        <s v="Prime Venture Partners,"/>
        <s v="StartUp Equity Partners"/>
        <s v="Rajeev Agrawal, Prashant Gooty"/>
        <s v="Ram Shriram, Neeraj Arora, Puru Vashishtha"/>
        <s v="Mount Nathan Advisors"/>
        <s v="Mahavir Pratap Sharma, Ajay Data, Yogesh Chaudhary, Sanjay Phophaliya, Siddharth Agarwal, Kamal Kothari"/>
        <s v="Naturals Salon Chain"/>
        <s v="Vivek Nathani, Yogesh Chaudhary, Mahavir Pratap Sharma, Kamal Kothari, H C Jain"/>
        <s v="Pawan Munjal, AdvantEdge Partners, Astarc Ventures"/>
        <s v="Ajay Data &amp; other HNIs"/>
        <s v="Mitin Patel, Gaurav Agarwal"/>
        <s v="Paytm &amp; existing investors"/>
        <s v="Bhavish Aggarwal, Ankit Bhati"/>
        <s v="Stanford Angels, LetsVenture, Chennai Angels, Hyderabad Angels, Mumbai Angels"/>
        <s v="Man Capital"/>
        <s v="RN Agarwal"/>
        <s v="Maverick Capital Ventures, Sequoia Capital, Omidyar Network"/>
        <s v="YourNest Angel Fund, Rajul Garg"/>
        <s v="Undisclosed Angel investors &amp; HNIs"/>
        <s v="Blume Ventures, Adil Allana, Aprameya Radhakrishna, Gautam Ivatury, Signal Point Partners"/>
        <s v="Ajay Data &amp; undisclosed HNIs"/>
        <s v="M&amp;Y Partners, SVG Media, Anthil Ventures &amp; others"/>
        <s v="GirnarSoft"/>
        <s v="Mayfield India II Management Ltd"/>
        <s v="Inventus Capital Partners, HR Fund"/>
        <s v="NTT Finance, Telephone Corporation"/>
        <s v="GrowthStory, Apurva Salapuria, Hitesh Oberoi, Sidharth Pansari, Nirupa Shankar"/>
        <s v="IDFC SPICE Fund, Micromax Informatics"/>
        <s v="Max Levchin, Scott Banister"/>
        <s v="Nandan Nilekani, Helion Ventures, Omidyar Networks, Blume Ventures"/>
        <s v="Blume Ventures &amp; Other unnamed Investors"/>
        <s v="Rebright Partners, Anand Rajaraman, Venky Harinarayan"/>
        <s v="RB Investments, Fundnel"/>
        <s v="S Chand &amp; Co"/>
        <s v="Lip-Bu Tan, Michael Marks, Nicolas Braithwaite"/>
        <s v="Kludein LLC\\nPhanindra Sama, Narayan Ramachandran, Pranav Pai"/>
        <s v="Nandan Nilekani, Accel Partners"/>
        <s v="Dino Morea"/>
        <s v="Blinc Advisors, Amit Nanavati, Tashwinder Singh, Taranjit Jaswal, Amit Khanna"/>
        <s v="Matt Glickman"/>
        <s v="YourNest Angel Fund,"/>
        <s v="Sudhir Mehta, Anoop Hingorani"/>
        <s v="Manoj Kumar &amp; Other undisclosed investors"/>
        <s v="Daman Soni, Rajat Gupta &amp; Others"/>
        <s v="Mohit Gulati"/>
        <s v="Artiman Ventures"/>
        <s v="Ruchirans Jaipuria, Anuj Sanghi"/>
        <s v="Accel Partners, Qualcomm Ventures, M&amp;S Partners, Zop Smart"/>
        <s v="Rebright Partners, Sol Primero, Sudhir Anandarao, Ankur Warikoo, Ankur Singla"/>
        <s v="Unicorn Ventures"/>
        <s v="Naveen Tewari, Abhay Singhal, Amit Gupta, Piyush Shah, Raghunandan G, Rajiv Mehta"/>
        <s v="Undisclosed private investors"/>
        <s v="Vijay Krishna Yadav"/>
        <s v="Apoorv Ranjan Sharma, Daud Ali and others"/>
        <s v="Undisclosed Japanese investor, Bertelsmann India Investments, Nirvana Digital India Fund, Nirvana Digital Investment Holding Co Ltd, 500 Start-Ups"/>
        <s v="Aspada Investment Advisors, Blume Ventures."/>
        <s v="Amadeus Capital"/>
        <s v="Indian Angel Network, Stanford Angels, Entrepreneurs India"/>
        <s v="Vipul Parekh, ajesh K Murthy,"/>
        <s v="PurpleTalk Inc"/>
        <s v="Amit Choudhary, Anuj Puri"/>
        <s v="Dheeraj Jain &amp; Other angel investors"/>
        <s v="Puneet Gupta,"/>
        <s v="Raj Gala Shah, Zaheer Memon"/>
        <s v="Ignition Partners, Greycroft Partners, Fidelity Growth Partners India"/>
        <s v="Mohit Goel"/>
        <s v="Janak Parikh"/>
        <s v="Hari Krishna, Ajay Modani, Dr V Ravinder, Anirudh Rastogi, Abhishek Jain, Rakesh Gakhar, Rajeev Mudumba, Nagendra Prasad Bhanuprakash"/>
        <s v="Agarwal Movers Group"/>
        <s v="Hemang Sahani"/>
        <s v="S Chand and Co Pvt Ltd, Blume Ventures"/>
        <s v="Funding through 1Crowd platform"/>
        <s v="Alex Kuruvilla, Pradeep Guha, Saket Dhankar, Rajan Pandhare"/>
        <s v="Chandrashekar Tallapragada, Pankaj Kapoor"/>
        <s v="Kris Gopalakrishnan, Atul Nishar"/>
        <s v="Zishaan Hayath, Abhishek Goyal, Arjun and Rohan Malhotra, Harpreet Singh Grover, Gagan Dugal"/>
        <s v="Rannvijay Singh, Anita Hassanandani"/>
        <s v="Sashi Reddi &amp; Other unnamed investors"/>
        <s v="Naveen Gupta"/>
        <s v="Google Capital"/>
        <s v="CASHurDRIVE Marketing Pvt Ltd"/>
        <s v="Sequoia India, Sofina"/>
        <s v="Abraaj Group"/>
        <s v="Indian Angel Network, Tracxn Labs &amp; Others"/>
        <s v="Sachin Tendulkar"/>
        <s v="Rajul Garg, Alok Mittal, Kunal Shah, Rishi Mandawat, Dheeraj Jain, Sandeep Tandon, Dexter Angel Circle"/>
        <s v="Pix Vine Capital, Infocomm Development Authority of Singapore"/>
        <s v="GAIN"/>
        <s v="Devidas Desai, Vipul Gautam, Singapore Angel Network"/>
        <s v="Indian Angel Network,"/>
        <s v="500 Startups, Littlerock, Singularity Ventures"/>
        <s v="BitChemy Ventures, Maheshwari Investments Pvt Ltd, Anshoo Gaur, Rama Krishna Reddy, Sandeep Seerapu"/>
        <s v="Broadbean Capital services"/>
        <s v="Bharanidharan Viswanathan, Sanjiv Mittal, Shobhit Shukla, Rahul Agarwal"/>
        <s v="Robin Utthappa"/>
        <s v="Rajul Garg, Daljit Singh, Aditya Vij, Kishore Kumar, Shuchin Bajaj"/>
        <s v="Sarva Capital"/>
        <s v="Jay Vijayan"/>
        <s v="SoftBank Ventures Korea"/>
        <s v="Alok Mittal, Amit Gupta, Anuj Srivastava, Himanshu Aggarwal, Raghunandan G, Puneet Agarwal"/>
        <s v="Mohandas Pai, Hiro Mashita, Singapore Angel Network, 500 Startups, Rajan Anandan, Ajay Sarupria"/>
        <s v="Snow Leopard Technology Ventures"/>
        <s v="Wipro Ventures,\\xc2\\xa0 Lumis Partners"/>
        <s v="T V Mohandas Pai,\\xc2\\xa0 Aarin Capital"/>
        <s v="Multiple investors through Ten Minute Million competition"/>
        <s v="Dunamis Ventures Pte Ltd."/>
        <s v="Green House Ventures (GHV)"/>
        <s v="Ingram Content Group"/>
        <s v="Oranda Global &amp; Others"/>
        <s v="TV Mohandas Pai, Aarin Capital"/>
        <s v="Sherpa Capital, Nyca Partners and Thomvest Ventures"/>
        <s v="Vandana Luthra,"/>
        <s v="Raghunandan G, Venturesity, Arihant Patni"/>
        <s v="Saha Fund, TV Mohandas Pai, Zia Mody, Mumbai Angels, Ananda Kallugadde, Rakesh Desai, Rakesh Malhotra"/>
        <s v="Mohit Goel, Vinod Jain &amp; Others"/>
        <s v="Vinod Bansal, Sanjeev Singhal"/>
        <s v="Mahesh Parasuraman, Rahul Gautam &amp; Others"/>
        <s v="SAIF Partners, IDG Ventures India, Vertex Ventures, Valiant Capital"/>
        <s v="Endiya Partners, Mekin Maheshwari, Rajesh Sawhney"/>
        <s v="India Ventures, Aarin Capital &amp; Others"/>
        <s v="Edelweiss Financial Services"/>
        <s v="Lion Ventures"/>
        <s v="Aqeel Ahmed"/>
        <s v="Manipal Global Education Services"/>
        <s v="Atul Jain, Anil Gelra, Jaikumar Nair"/>
        <s v="Jaideep Mehta"/>
        <s v="Sachin Dalal"/>
        <s v="Jayabalan Subramanian"/>
        <s v="Alok Rawat, Grey Orange Robotics"/>
        <s v="Sunil Mehta"/>
        <s v="Aspada Advisors, IDG Ventures,\\xc2\\xa0 Inventus Capital"/>
        <s v="Ontario Teachers\\xe2\\x80\\x99 Pension Plan &amp; Others"/>
        <s v="Saumya Tandon"/>
        <s v="Mukesh Kumar Gupta"/>
        <s v="Vaibhav Doshi, Abhay Singhal, Vibhu Garg, Joby Babu, Abhishek Acharya, Manish Shah"/>
        <s v="Blume Ventures,\\xc2\\xa0 Tracxn Labs"/>
        <s v="Ranjit Singh"/>
        <s v="GrowX Ventures, Kunal Shah, Sandeep Tandon, Haresh Chawla, Powai Lake Ventures, Globevestor"/>
        <s v="Virendra Shekhawat, Deepak Chokhani, Yogesh Patel &amp; Others"/>
        <s v="Brand Capital, Siddhivinayak Skyscrapers, Dinesh R. Challa"/>
        <s v="Vishwadeep Bajaj &amp; Others"/>
        <s v="Rajnish Sinha, Prijit Debnath, Kanchan Ghoshal"/>
        <s v="Lead Angels"/>
        <s v="KWAN Entertainment &amp; Marketing Solutions, Powerhouse Ventures &amp; Others"/>
        <s v="Dr Nandish Domlur, Amit Sandill"/>
        <s v="Michael &amp; Susan Dell Foundation"/>
        <s v="Lightspeed Venture Partners, K Ganesh"/>
        <s v="Sujal Shah, Dino Morea"/>
        <s v="Nandan Nilekani, Mohandas Pai, Neeraj Arora, Anand Rajaraman, Girish Mathrubootham, Aneesh Reddy &amp; Teruhide Sato"/>
        <s v="Farooq Oomerbhoy &amp; Other angel investors"/>
        <s v="Qualcomm (Through QPrize Contest)"/>
        <s v="Aavishkaar"/>
        <s v="Chennai Angels"/>
        <s v="Mohandas Pai, Varun Aggarwal"/>
        <s v="Purvi Ventures &amp; Others"/>
        <s v="3 undisclosed investors"/>
        <s v="Nitin Bagmane &amp; Other undisclosed investors"/>
        <s v="Lightspeed India"/>
        <s v="Sachin Bansal, Binny Bansal, Accel Partners &amp; Others"/>
        <s v="IvyCap Ventures, Orios Venture Partners, Mayfield India"/>
        <s v="Omidyar Network,\\xc2\\xa0 Vikram Lal, Abhijit Bhandari, Mahesh Murthy, Shashank Bhagat"/>
        <s v="Rocket Internet AG, Holtzbrink Ventures, New Enterprise Associates (NEA), e.ventures, ru-Net, Deutsche Telekom Strategic Investments (DTSI), Silicon Valley Bank"/>
        <s v="StartupXseed Ventures, The Phoenix Fund and others"/>
        <s v="Yajnanarayana Kammaje"/>
        <s v="Tracxn Syndicate"/>
        <s v="Beenext, Digital Garage, Beenos, Qualgro, Mamoru Taniya, SAIF Partners"/>
        <s v="Varun Aggarwal, Suresh Venkat, Raj Y"/>
        <s v="Vishal Bali &amp; Others"/>
        <s v="Calcutta Angels, Lead Angels &amp; Others"/>
        <s v="Accel Partners, Ashish Hemrajani, Parikshit Dar, Rajesh Balpande"/>
        <s v="Kapil Goel"/>
        <s v="Insitor Impact Asia Fund, Acumen Fund"/>
        <s v="Rajan Anandan, Pramod Bhasin, Siddharth Pai, TV Mohandas Pai, Manvinder Singh Banga"/>
        <s v="MeritTrac"/>
        <s v="Sequoia Capital, Kunal Bahl, Rohit Bansal, Deepinder Goyal, Ashish Dhawan, Mayank Singhal"/>
        <s v="Samir Bangara, Anisha Mittal, Amit Gupta, Pallav Nadhani, Lalit Mangal, Arihant Patni, Dr. Ritesh Malik, Deobrat Singh, Saurab Paruthi, Singapore Angel Network."/>
        <s v="Dinesh Agarwal"/>
        <s v="Tata Capital Innovation Fund"/>
        <s v="Dheeraj Jain, Jagdish Kumar, Bharat Gupta, Ankush Saigal, Praveen Saini"/>
        <s v="Lalitesh Katragadda,\\xc2\\xa0 Ganayantrika Systems"/>
        <s v="Arjun Handa, Amit Jindal, Nagendra Chaudhary"/>
        <s v="Bhanu Vikram Parsotam, Rohan Desai and Paras Patel"/>
        <s v="SIDBI Venture Capital Limited, YourNest Angel Fund"/>
        <s v="Ankur Gupta"/>
        <s v="Myntra/LivSpace Founders"/>
        <s v="Newbie Promoter Pvt Ltd"/>
        <s v="Ctrip.com International Ltd"/>
        <s v="Lightbox Ventures"/>
        <s v="Krishna Jhujhunwala, Dr. Apoorv Ranjan Sharma, Anirudh Damani, Anand Ladsariya, Sanjay Mehta &amp; Others"/>
        <s v="GBIM Technologies Pvt Ltd"/>
        <s v="Arun Chandra Mohan"/>
        <s v="Nahata Family, Waheed Alli"/>
        <s v="500 Startups, Mato Peric, TracxnLabs"/>
        <s v="Zodius Capital, Lightspeed Venture Partners"/>
        <s v="TV Mohandas Pai, LetsVenture"/>
        <s v="Ranjan Mahtani"/>
        <s v="GIC, Tiger Global Management, Nexus Venture Partners"/>
        <s v="Matt Mullenweg, Adam D\\xe2\\x80\\x99Angelo, Aditya Agarwal,\\xc2\\xa0 Ruchi Sanghvi &amp; Others"/>
        <s v="Vallabh Bhanshali, N Squared Management LLC, Jagdish &amp; Sandeep Mehta Family Office"/>
        <s v="Equity Crest, Vinners, Sparknext"/>
        <s v="Temasek Holdings, March Capital, Warburg Pincus"/>
        <s v="Shiva Ashok &amp; Other unnamed investors"/>
        <s v="50k Ventures, Munish Jauhar, Pulkit Jain, Rohit Narang"/>
        <s v="Amod Malviya"/>
        <s v="Mustafa Wajid, Umang Kumar &amp; Others"/>
        <s v="Flipkart, Saavn, Micromax, Dhiraj Rajaram, Ambiga Dhiraj, Dinesh Agarwal, Samir Bangara, Sanjay Nath, Arihant Patni"/>
        <s v="Cipher-Plexus Capital Advisors &amp; Indian HNIs"/>
        <s v="Varun Khurana, Samar Singla, Vinay Bansal,"/>
        <s v="Hyderabad Angels, Lalit Mangal,\\xc2\\xa0 Vikas Malpani, Gaurav Bhalotia, LV Prasad"/>
        <s v="Times Group"/>
        <s v="Abhinav Mathur"/>
        <s v="Sanjay Mehta"/>
        <s v="Huzaifa Khorakiwala"/>
        <s v="Bertelsmann India Investments, Nirvana Digital India Fund, Nirvana Digital Investment Holding, 500 Startups"/>
        <s v="Harmony Partners, RB Investments &amp; existing investors"/>
        <s v="Anand Chandrasekaran &amp; Others"/>
        <s v="Unilazer Fund,\\xc2\\xa0 Phanindra Sama, Peyush Bansal"/>
        <s v="Omidyar Network,"/>
        <s v="Umang Kumar"/>
        <s v="Lemelson Foundation, Michael and Susan Dell Foundation"/>
        <s v="Undisclosed US Based Investors"/>
        <s v="Sa\\xc3\\xafd Business School Seed Fund."/>
        <s v="Farooq Adam, Ambi Parameswaran,"/>
        <s v="Rob Chandra"/>
        <s v="Unilazer Ventures"/>
        <s v="SoftBank Corp"/>
        <s v="Sequoia Capital, Beenext Ventures, India Quotient, Anand Chandrasekaran"/>
        <s v="Kanpur Angels &amp; Others"/>
        <s v="GIC"/>
        <s v="Jungle Ventures, Taurus Value Creation, Konly Venture, Blume Ventures"/>
        <s v="Chandigarh Angels Funding"/>
        <s v="Arihant Patni, Avnish Mehra, Pranay Adhvaryu, Ravi Sampat"/>
        <s v="APIS Partners"/>
        <s v="Institutional Venture Partners, Norwest Venture Partners, Lightspeed Venture Partners, CRV"/>
        <s v="Purvi Ventures"/>
        <s v="Nandan Nilekani, Accel Partners, Kalaari Capital and Inventus Capital"/>
        <s v="GPA group"/>
        <s v="Puneet Dalmia"/>
        <s v="Lalit Mangal &amp; Others"/>
        <s v="Un disclosed investors"/>
        <s v="Anupam Mittal, Amit Gupta, Utsav Somani, Neeraj Goenka, Farooq Adam Mukadam"/>
        <s v="TV Mohandas Pai, Mohit Saxena, Raghunandan G, Singapore Angel Network, TracxnLabs"/>
        <s v="Foxconn Technology Group &amp; Others"/>
        <s v="Harminder Sahni, Krishna Mehra, Sanjay Bakshi"/>
        <s v="Maple Capital Advisors"/>
        <s v="TermSheet, ah! Ventures"/>
        <s v="Zodius Technology Fund, Lightspeed Venture Partners"/>
        <s v="Kalaari Capital, Inventus Capital, Tekton Ventures, Kae Capital"/>
        <s v="Lead Angel Network"/>
        <s v="Vineet Nalla"/>
        <s v="Amit Patni, Anirudh Damani, Samir Shah"/>
        <s v="growX ventures"/>
        <s v="Frontline Strategy"/>
        <s v="Aarin Capital Partners, TV Mohandas Pai"/>
        <s v="Pankaj Gupta"/>
        <s v="Lashit Sanghvi, Nikhil Vora, Venkat Vardhan,Mohammed Bin Abdul Rehman Al Khalifa,\\xc2\\xa0 Ralph Berezan, Vissal Mathew,\\xc2\\xa0 Balamurali Krishna"/>
        <s v="The Saha Fund, TV Mohandas Pai"/>
        <s v="CIO Angel Network (CAN)"/>
        <s v="Sequoia Capital, Times Internet Ltd &amp; One more Fund"/>
        <s v="Chandigarh Angel Network (CAN)"/>
        <s v="Beerud Sheth and Ravi Mantha"/>
        <s v="GHV Accelerator"/>
        <s v="CerraCap"/>
        <s v="Rajesh Sawhney, Anupam Mittal, Dinesh Agarwal, Gaurav Gupta,"/>
        <s v="Agnus Capital"/>
        <s v="ru-Net, Sequoia Capital,\\xc2\\xa0 Lightbox Ventures"/>
        <s v="Vidyadhar Sarfare"/>
        <s v="Ajeet Khurana Jinesh Shah, Vikram Chachra, Dr. Aniruddha Malpani"/>
        <s v="Gopal Aggarwal"/>
        <s v="Shopclues"/>
        <s v="Unilazer Ventures, Orios Venture Partners, Steven Lurie"/>
        <s v="TracxnLabs, Jitendra Gupta, Prashant Tandon"/>
        <s v="SAIF Partners, Accion"/>
        <s v="Tiger Global Management, Yuri Milner, Apoletto, Accel Partners, Flipkart"/>
        <s v="Bren Corporation"/>
        <s v="CLSA Capital Partners ARIA IV Funds"/>
        <s v="Mr. Sudhir &amp; Ms. Shalini Sethi, Mr. Praveen Someshwar"/>
        <s v="Mitesh Majithia"/>
        <s v="Sequoia Capital, Blume Ventures, Uniqorn Ventures and other"/>
        <s v="Sashi Reddi, Gabriel Investments"/>
        <s v="LetsVenture, Mohandas Pai"/>
        <s v="Extreme Venture Partners\\xc2\\xa0 William Bissell"/>
        <s v="Rajan Anandan, Zoya Akhtar, Reema Kagati, Ruchi Narain, Amrish Kumar, Hrishikesh Parandekar"/>
        <s v="Accel Partners India, RB Investments"/>
        <s v="Prashanth Ranganathan"/>
        <s v="Infosys"/>
        <s v="Mumbai Angels, Singapore Angel Network, Zishaan Hayath"/>
        <s v="Vijay Shekhar Sharma, Singapore Angels Network"/>
        <s v="Amazon, Vertex Ventures, Qualcomm, Ru-Net Technology Partners, Matrix Partners"/>
        <s v="Chicago Capital Ventures, Sanjay Mehta, Others"/>
        <s v="Unilazer"/>
        <s v="Nisha Sharma, Puneet Dalmia, Balaji Prabhakar"/>
        <s v="SAIF Partners and others"/>
        <s v="Allen Blue, John Katzman, Naveen Tewari, Kartik Hosanagar, Kashyap Deorah, 500 Startups, Blue Fog Capital"/>
        <s v="Kris Gopalakrishnan &amp; Others"/>
        <s v="Turning Ideas"/>
        <s v="Quintillion Media"/>
        <s v="Prahlad Rao, Sundara Rajan, Vikram Chachra"/>
        <s v="Ritesh Dwivedy, Ramakant Sharma, Mount Nathan Advisors"/>
        <s v="TCS, HDFC, Faering Capital, Elevate Sports"/>
        <s v="Anand Chandrasekaran, Rajesh Sawhney, Kalpana Tatavarti, Shivanandan Pare"/>
        <s v="Murugappa Group, TVS Group, Vellayan Subbiah, Arathi Krishna, Arun Venkatachalam"/>
        <s v="Palred Technologies Ltd"/>
        <s v="HT Digital Media Holdings Ltd"/>
        <s v="YourNest Angel Fund, Venture Nursery"/>
        <s v="Rishi Parti, BrahmaX Ventures"/>
        <s v="Medi Assist"/>
        <s v="Vectr Ventures"/>
        <s v="Blume Ventures, Flipkart"/>
        <s v="Exfinity Venture Partners, Unitus Impact Livelihoods Fund"/>
        <s v="Jitendra Gupta"/>
        <s v="Collaborative Licensing Ventures LLP"/>
        <s v="Umang Kumar, Ruchir Arora &amp; others"/>
        <s v="Sharad Hegde, Girish Reddy, Siddharth Patil, Shrikant Patil"/>
        <s v="Mahavir Pratap Sharma"/>
        <s v="Sequoia Capital, Tree Line Asia, Innoven Capital"/>
        <s v="Amit Gupta, Sahil Barua, Mukul Singhal, Tracxn Labs"/>
        <s v="Times Group Brand Capital"/>
        <s v="Segnel Venture, Shinji Kimura, Sundar Chanrai, JAFCO Asia, SingTel\\xe2\\x80\\x99s Innov8, Jungle Ventures, K Ganesh"/>
        <s v="Varun Ahuja, Anubhav Verma"/>
        <s v="Riqueza Capital"/>
        <s v="Dheeraj Jain &amp; Others"/>
        <s v="Constellation Technology Ventures (Exelon Corporation), E.ON, RWE, Khosla Ventures"/>
        <s v="Phanindra Sama, Aprameya Radhakrishna, Aneesh Reddy, Neeraj Jawalkar, Sanjay Anandaram, Pavan Ongole, Venk Krishnan"/>
        <s v="Vineel Nalla &amp; Others"/>
        <s v="SAIF Partners &amp; others"/>
        <s v="IDG Ventures India, Kalaari Capital, 500 Startups"/>
        <s v="Hyderabad Angels, M&amp;S Partners"/>
        <s v="Hyderabad Angels, Singapore Angel Network, Ness Wadia"/>
        <s v="Saina Nehwal"/>
        <s v="Chandralekha Construction Pvt. Ltd."/>
        <s v="Rajan Anandan, Mike Galgon, Ravi Gururaj, Ashim Mehra,\\xc2\\xa0 Mohit Saxena, Internet Group, TNN Capital and others"/>
        <s v="Michael &amp; Susan Dell Foundation, Unitus Seed Fund"/>
        <s v="Sequoia India, BEENEXT Ventures, Kunal Shah &amp; Sandeep Tandon"/>
        <s v="Jozef Bardik, Leo Wang Sangeeth Ram"/>
        <s v="SAIF Partners, Haresh Chawla"/>
        <s v="TV Mohandas Pai\\xe2\\x80\\x99s family office"/>
        <s v="Lensbridge Capital, Mape Advisory Group, Fireside Ventures"/>
        <s v="Centre For Incubation &amp; Business Acceleration (CIBA), Goa"/>
        <s v="Mount Nathan Advisors Pte Ltd"/>
        <s v="Sujeet Kumar, Ankit Nagori, Traxcn Labs"/>
        <s v="Astarc Ventures, 50K Ventures &amp; others"/>
        <s v="Logtally"/>
        <s v="Times Internet"/>
        <s v="Sequoia India, Lightspeed Venture Partners, Nexus Venture Partners, Global Founders Capital, Apoletto"/>
        <s v="Gordon and Betty Moore Foundation"/>
        <s v="Jitu Virwani"/>
        <s v="Rimpal Chawla, Anuj Srivastava"/>
        <s v="Ravi Krishnamurthy"/>
        <s v="Enablers platform"/>
        <s v="Baillie Gifford, Falcon Edge Capital, Tiger Global, SoftBank Group, DST Global, Didi Kuaidi"/>
        <s v="Inara Capital , Rishi Khiani"/>
        <s v="Palaash Ventures"/>
        <s v="Blackstone Valley Group, Raghu Vohra, Aditya Dev Sood, Kamal Bansal"/>
        <s v="Bessemer Venture Partner, Accel, SAIF Partners"/>
        <s v="Karnataka Semiconductor Venture Capital firm"/>
        <s v="S.D. Shibulal, Kris Gopalakrishnan, Srinath Batni, Professor Tarun Khanna,\\xc2\\xa0 Ganapathy Venugopal."/>
        <s v="New Enterprise Associates"/>
        <s v="Kae Capital, Kunal Bahl, Rohit Bansal"/>
        <s v="Ram Kumar Kakani, Pradeep K Jaisingh, Sunil T V, Vijay Ghadge, Hemant Kaul, Gurmeet Chahal &amp; Others"/>
        <s v="Hampton Capital"/>
        <s v="Daljit Singh, Dr. Pramath Raj Sinha, BVR Mohan Reddy"/>
        <s v="Unitus Seed Fund, Bijou Kurien, Narayan Ramachandran"/>
        <s v="IDG Ventures India,\\xc2\\xa0 Accel Partners India"/>
        <s v="Anil Menon"/>
        <s v="Swastika"/>
        <s v="Manish Gupta"/>
        <s v="Mitsui &amp; Co., New Enterprise Associates, Canaan Partners, Silicon Valley Bank"/>
        <s v="Ashok Agarwal"/>
        <s v="Raghu Khanna, Sameer Gupta"/>
        <s v="IFC Everstone Group"/>
        <s v="New Enterprise Associates, Cheetah Mobile"/>
        <s v="Softbank, Tiger Global, Sequoia Capital, Apoletto Managers"/>
        <s v="IDG Ventures, M &amp; S partners, Powerhouse Ventures (USA)."/>
        <s v="Tracxn, Ashish Goenka &amp; Others"/>
        <s v="Bessemer Venture Partners, Anil Chopra"/>
        <s v="JMR Infotech India Pvt Ltd"/>
        <s v="Unigrowth Inc"/>
        <s v="Mandeep Singh, Jairaj Singh"/>
        <s v="Manish Kheterpal, Alok Mittal,\\xc2\\xa0 Puneet Dalmia,"/>
        <s v="FIH Mobile Ltd"/>
        <s v="Flipkart, Accel Partners, Delhivery, Foxconn"/>
        <s v="Sargod Ventures"/>
        <s v="Accel Partners, Elevar Equity, Pramod Bhasin, Rajan Anandan, Gaurav Dalmia, Abhishek Goyal, Gagan Hasteer , Arun Tadanki"/>
        <s v="Ashish Todi, Abhinav Patodia, Kumar Shwetabh"/>
        <s v="Paytm (One97 communications)"/>
        <s v="Harsh Mariwala, Atul Nishar, Dalip Pathak, Michael Carlos"/>
        <s v="Peepul Capital"/>
        <s v="DSG consumer Partners, Paragon Partners"/>
        <s v="High Networth Individuals (undisclosed)"/>
        <s v="Uniqorn ventures, ASP Consulting"/>
        <s v="Satyen Kothari, Keshav Sanghi, Riddhesh Gandhi &amp; Others"/>
        <s v="Gaja Capital Private Equity Fund"/>
        <s v="Ashvin Chadha, Avtar Monga, Udaan Angels, Dheeraj Jain"/>
        <s v="Unnamed Media house and HNIs"/>
        <s v="High Networth Individuals from India &amp; USA"/>
        <s v="Snapdeal"/>
        <s v="Micromax Informatics"/>
        <s v="Mato Peric, Peter Kabel &amp; others"/>
        <s v="Sanjeev Kapoor,\\xc2\\xa0 Ravi Saxena &amp; Others"/>
        <s v="Tiger Global Management, Flipkart"/>
        <s v="Life.SREDA, Qualgro"/>
        <s v="Sequoia and Kalaari Capital."/>
        <s v="Vikas Agarwal, Vishal Khare, Sanjeev Kakkar, Smile Group"/>
        <s v="SF Capital Group"/>
        <s v="Kemark Ventures, Amit Ranjan, Zishaan Hayath and Others"/>
        <s v="Quikr"/>
        <s v="Seedfund, Bedrock Ventures"/>
        <s v="Suyash Sharma"/>
        <s v="Sean O\\xe2\\x80\\x99Sullivan &amp; Others"/>
        <s v="Aarin Capital Partners"/>
        <s v="500 Startups, IDG Ventures &amp; Advantedge fund, Neeraj Arora, Leon Seynave"/>
        <s v="Khosla Impact, Biz Stone, Catamaran Ventures, Global Founders Capital, European investment fund"/>
        <s v="Dewang Neralla,Roopak Taneja, Manisha Gupta"/>
        <s v="Fireside Ventures, Mumbai Angels MAPE Advisory Group."/>
        <s v="Devesh Rai G, Rajesh Aggarwal, Amitpal Bhutani"/>
        <s v="Vijai Laxmi"/>
        <s v="Manpreet Singh"/>
        <s v="Accel Partners, Anupam Mittal &amp; other marquee investors"/>
        <s v="Sequoia Capital, Ascent Capital, eContext Asia, Beenos Asia"/>
        <s v="Aarti Group"/>
        <s v="Dr. Aniruddha Malpani Manish Gupta, M&amp;S Partners &amp; others"/>
        <s v="Delhivery, Sands Capital and Accel Partners"/>
        <s v="Qualcomm Venture, Norwest Venture Partners"/>
        <s v="Springboard Ventures"/>
        <s v="Sierra Ventures, Cota Capital, Vegas Tech Fund"/>
        <s v="Arihant Patni, RAAY Global Investments"/>
        <s v="Alok Bajpai, Rajnish Kumar, Amit Dey"/>
        <s v="Atul Jalan, Shrikanth &amp; Bharath"/>
        <s v="R Natarajan, Mohan Alexander"/>
        <s v="Group of Angel investors"/>
        <s v="Mumbai Angels, Mayank Bhangdia, Kae Capital"/>
        <s v="ID Enablers Pvt Ltd"/>
        <s v="Delhivery"/>
        <s v="Oswal Techno Ventures LLP"/>
        <s v="OrbiMed, Pradip Dadha Group"/>
        <s v="Tiger Global Management, Matrix Partners"/>
        <s v="Ventureworks India"/>
        <s v="Unnamed investor"/>
        <s v="Sequoia Capital, Nexus Venture Partners"/>
        <s v="Redcliffe Capital, YourNest Angel Fund"/>
        <s v="ah! Ventures, 500 Startups &amp; Other HNIs"/>
        <s v="S Chand and Co Pvt Ltd"/>
        <s v="Jupiter Capital"/>
        <s v="Accel Partner, Jungle Ventures"/>
        <s v="Amit Singhal, PK Gulati &amp; others"/>
        <s v="Suresh Vaswani"/>
        <s v="Rajesh Bhatia, Dheeraj Mehta &amp; Others"/>
        <s v="Sequoia Capital, Matrix Partners"/>
        <s v="GREX"/>
        <s v="Puneet Bhatia &amp; others"/>
        <s v="Tania Johny Palathinkal"/>
        <s v="Group of HNI investors"/>
        <s v="Reliance Capital"/>
        <s v="Zodius Technology Fund, Khazanah Nasional Berhad"/>
        <s v="Warburg Pincus, Sequoia Capital, Norwest Venture Partners"/>
        <s v="Purvi Capital"/>
        <s v="India Quotient &amp; other investors"/>
        <s v="WestBridge Capital, Omidyar Network, Elevar Equity, Saama Capital,\\xc2\\xa0 Lok Capital"/>
        <s v="CMYK Health Boutique Pvt Ltd &amp; Other individual investors"/>
        <s v="R M Picture Company Pvt. Ltd."/>
        <s v="Ashish Jhalani"/>
        <s v="Karanpal Singh"/>
        <s v="Raghav Bahl, Ritu Kapur"/>
        <s v="Nalin Jain, Shomil Pant, Dinesh Kundu &amp; others"/>
        <s v="Temasek, Vy Capital"/>
        <s v="Acumen Fund"/>
        <s v="500 Startups, TV Mohandas Pai, Tandem Capital, Vikram Chachra, Aloke Bajpai"/>
        <s v="Kalaari Capital, SAIF Partners, Beenextan investment fund"/>
        <s v="Nanadan Nilekani, InMobi, Paytm"/>
        <s v="Green House Ventures"/>
        <s v="Ankush Nijhawan, Manish Dhingra, Gaurav Bhatnagar"/>
        <s v="Subodh Gupta"/>
        <s v="Eight Road Ventures"/>
        <s v="Ash Bhardwaj"/>
        <s v="Aarin Capital, Unitus Seed Fund"/>
        <s v="Falcon Edge Capital, NY based Hedge Fund, Tiger Global, Softbank"/>
        <s v="Cataraman Ventures"/>
        <s v="Helion Venture Partners, Exfinity Ventures"/>
        <s v="Anil Matai, Vikram Tandon, Shyam Sundar R &amp; others"/>
        <s v="Payal Syal"/>
        <s v="Sandeep Dama &amp; Others"/>
        <s v="Oliphans Capital"/>
        <s v="Applyifi"/>
        <s v="Khazanah Nasional Berhad, Helion Venture Partners"/>
        <s v="High Networth Individuals (No details)"/>
        <s v="Sachin Bansal &amp; Binny Bansal, Sol Primero, Outbox Ventures, Sangram Singh"/>
        <s v="Accel Partners, Subrata Mitra, Larry Braitman, Venk Krishna"/>
        <s v="Multiple investors"/>
        <s v="Aprameya Radhakrishna, Naman Sarawagi, Afsal Salu,"/>
        <s v="Accel Partners, International Finance Corporation (IFC), Qualcomm Ventures, Ventureast"/>
        <s v="Anand Mahindra, Uday Punj, Ashish Hemrajani, Sanjeev Mehra"/>
        <s v="Prakhar Bumb"/>
        <s v="Unitus Seed Fund, Rianta Capital, R Ramaraj, Sunil Edwards"/>
        <s v="Kalaari Capital, YourNest Angel Fund"/>
        <s v="Karan Bajwa, Amanpreet Bajaj, Manish Vij"/>
        <s v="Swarnim Multiventures"/>
        <s v="Bhavdeep Reddy"/>
        <s v="Asha Jadeja Motwani &amp; Others"/>
        <s v="Rajat Malhotra"/>
        <s v="Sharad Sharma, Vijay Anand, Mohandas Pai. Pallav Nadhani, Singapore Angels Network &amp; others"/>
        <s v="M&amp;S Partners"/>
        <s v="William Bissell, Neeraj Aggarwal, Nandan Nilekani"/>
        <s v="Phanindra Sama, Anupam Mittal, Vijay Shekhar Sharma, Vishal Gondal, Sateesh Andara &amp; others"/>
        <s v="Raghav Bahl"/>
        <s v="500 Startups, Smile Multimedia, Kunal Bahl, Rohit Bansal, Girish Matrubootham"/>
        <s v="Infuse Ventures, The Chennai Angels"/>
        <s v="Kanwaljit Singh, TV Mohandas Pai"/>
        <s v="Astarc Ventures &amp; Others"/>
        <s v="500 Startups, Mato Peric &amp; Others"/>
        <s v="Didi Kuaidi"/>
        <s v="Alibaba Group, Ant Financial"/>
        <s v="Tennenbaum Capital Partners &amp; Others"/>
        <s v="Sequoia India, SAIF Partners."/>
        <s v="Mayank Singhal and others"/>
        <s v="Uniqorn Ventures"/>
        <s v="Zishaan Hayath, Rahul Khanna &amp; Others"/>
        <s v="Nexus Venture Partners, Knoll Ventures and others"/>
        <s v="Kunal Bahl, Rohit Bansal, Pranay Chulet, Naveen Tiwari, Amit Gupta, Mayank Singhal"/>
        <s v="ah! Ventures, Viktor Koenig PE Fund, Mantra Ventures"/>
        <s v="Alibaba, Foxconn, Softbank"/>
        <s v="Mohandas Pai &amp; others"/>
        <s v="Alok Mittal"/>
        <s v="VentureNursery"/>
        <s v="Alok Mittal, Zeeshan Hayat, Niraj Singh, Nikunj Jain, Anirudh Damani, Punit Goyal"/>
        <s v="SoftBank Group, Greenoaks Capital, Sequoia Capital,\\xc2\\xa0 Lightspeed India"/>
        <s v="Sequoia Capital, Accel Partners"/>
        <s v="Orios Venture Partners, Zishaan Hayath"/>
        <s v="Kunal Bajaj, Chandru Badrinarayanan"/>
        <s v="Rebright Partners, Ankush Nijhawan, Gaurav Bhatnagar, Manish Dhingra"/>
        <s v="Tiger Global Management, Orios Venture Partners"/>
        <s v="Helion Venture Partners, Kalaari Capital"/>
        <s v="BedRock Ventures, Rajesh Sawhney, Shailesh Singh"/>
        <s v="Sachin Bhatia, Rajesh Sawhney"/>
        <s v="Ramesh Jogani, Shailesh Viswanathan, Jay Srinivasan"/>
        <s v="Tracxn Labs"/>
        <s v="Ravi Gururaj, Gaurav Sharma, Viswanath Ramachandran, RippleWave"/>
        <s v="Sofina, Google Capital, Altimeter Capital, Sequoia Capital Global Equities, Yuri Milner, Sequoia Capital, Matrix Partners"/>
        <s v="Sanjay Sethi, Ravi Jaipuria &amp; others"/>
        <s v="CCube Angels, Frontline Strategy"/>
        <s v="Chennai Angels, Calcutta Angels, ah! Ventures, Intellecap Impact Investment Network, Indus Age Partners, Singapore Angel Network, India Internet Fund, LetsVenture"/>
        <s v="Horizons Ventures, Capricorn Investment Group, Social+Capital, Helion Advisors, Berggruen Holdings"/>
        <s v="Inflexionpoint, Pramod Bhasin, Sixth Sense Ventures, Vindi Banga, Hiro Mashita"/>
        <s v="Wealth First, Ashneer Grover, Atul Phadnis"/>
        <s v="responsAbility Investments, Infuse Ventures"/>
        <s v="Bedrock Ventures"/>
        <s v="Best Foodworks"/>
        <s v="Nihon Kotsu,"/>
        <s v="Neha Vats, Gaurav Vats"/>
        <s v="B M Gupta, Vinod Singhal"/>
        <s v="QPrize from Qualcomm Ventures"/>
        <s v="Girish Mathrubootham, Phanindra Sama, Vikram Chachra, Others from LetsVenture"/>
        <s v="Reliance Capital Venture"/>
        <s v="Helion Ventures, Jungle Ventures &amp; Bessemer Venture Partners"/>
        <s v="Ajeet Khurana &amp; Others"/>
        <s v="Zodius Technology Fund"/>
        <s v="ChrysCapital"/>
        <s v="Sequoia Capital, Lightspeed Ventures"/>
        <s v="Quintillion Media, 500 Startups"/>
        <s v="Accel Partners, Deep Kalra, Rajesh Magow, Mohit Gupta, Shamik Sharma"/>
        <s v="Amit Ranjan, Vijay Shekhar Sharma, Kunal Bahl, Girish Mathrubootham &amp;\\xc2\\xa0 Group of other Angel investors"/>
        <s v="Accion, LeapFrog Investments, Lok Capital"/>
        <s v="LetsVenture, Mumbai Angels"/>
        <s v="Jitendra Gupta &amp; others"/>
        <s v="Gujarat based angel investors, MMY co-Founder"/>
        <s v="Nalin Jain &amp; other angel investors"/>
        <s v="Ratan Tata, Vani Kola, T V Mohandas Pai, Karthee Madasamay"/>
        <s v="Intellecap Impact Investment Network, family office fund"/>
        <s v="Existing &amp; New Investors"/>
        <s v="Rohit Goel"/>
        <s v="Kunal Bahl, Rohit Bansal, Zishaan Hayath, Prashant Malik"/>
        <s v="One97 Communications"/>
        <s v="New Enterprise Associates, Orios Venture Partners"/>
        <s v="NEA, Milliways Ventures, Naya Ventures"/>
        <s v="Rohit Bhatia, Sunil Nikhar, Vaibhav Domkundwar, Siddharth Nautiyal"/>
        <s v="NEA, Blume Ventures &amp; others"/>
        <s v="Umesh Yadav"/>
        <s v="Manish Dhingra, Ankush Nijhawa, Gaurav Bhatnagar"/>
        <s v="AskMe"/>
        <s v="ah! Ventures, Times Internet, Rudy Gopalakrishnan"/>
        <s v="Orios Venture Partners, Amit Ranjan &amp; others"/>
        <s v="The 1947"/>
        <s v="Ajmera Group of Companies"/>
        <s v="Prime Capital Markets Ltd"/>
        <s v="India Quotient, Anupam Mittal &amp; others"/>
        <s v="GrowX ventures, Tracxn Labs, Powai Lake Ventures, and Sahil Barua"/>
        <s v="Norwest Venture Partners, Nexus Venture Partners, Helion Venture Partners, Draper Fisher Jurvetson, Peepul Capital"/>
        <s v="India Quotient, LetsVenture investors, Lead Angels"/>
        <s v="Group of Investors"/>
        <s v="Ravi Agarwal"/>
        <s v="Ibibo Group"/>
        <s v="Growx Ventures, Manish Singhal"/>
        <s v="Rocket Internet"/>
        <s v="Equentia Natural Resources"/>
        <s v="Li Tao, Li Jian, Draphant Consultants, Nitin Garg, Saurabh Jain, Mohit Agarwal"/>
        <s v="Manish Singhal, P39 Capital &amp; Others"/>
        <s v="Aspada Investment Advisors, Qualcomm Ventures"/>
        <s v="Ratan Tata, Nikhil Vora &amp; others"/>
        <s v="Delhivery, Tracxn Labs"/>
        <s v="The Chennai Angels, IDG Ventures India"/>
        <s v="ah! Ventures, Vivek Joshi, Mohit Satyanand &amp; others"/>
        <s v="IFC, Axon Partners, Intel Capital"/>
        <s v="Amazon, Fidelity Growth Partners, Mousse Partners"/>
        <s v="Rajan Anandan, Kunal Bahl, Rohit Bansal, Rahul Khanna"/>
        <s v="Gokul Jaykrishna, Brand Capital"/>
        <s v="Rebright Partners, Tracxn Labs, Aneesh Reddy"/>
        <s v="Powai Lake Ventures, Ajeet Khurana &amp; others"/>
        <s v="Pravin Agarwala &amp; others"/>
        <s v="Sofina, Hillhouse Capital"/>
        <s v="Atulya Mittal"/>
        <s v="Mangroves Capital Partners, Vikas Saxena"/>
        <s v="DMG information Asia Pacific"/>
        <s v="Powai Lake Ventures, Globeinvestor, Abhishekh Goyal"/>
        <s v="DSG Consumer Partners, Siddharth Parekh"/>
        <s v="Jaydeep Barman"/>
        <s v="Tiger Global Management, Bertelsmann India, Steadview Capital, Liberty Media, Mousse Partners, Quilvest"/>
        <s v="Sunrise Capital GmBH, Big Data Investments B.V"/>
        <s v="Helion Venture Partners,Amarpreet Sawhney, Deshpande Foundation, Fred Khosravi, Richard S. Braddock"/>
        <s v="Not Disclosed"/>
        <s v="Mirah Hospitality"/>
        <s v="Saama Capital, Mayfield, Ashvin Chadha, Shailesh Mehta"/>
        <s v="Tiger Global Management, Ratan Tata, Nexus Venture Partners"/>
        <s v="Sequoia Capital, Empire Angels, NGP"/>
        <s v="\\xc2\\xa0Tiger Global"/>
        <s v="\\xc2\\xa0IvyCap Ventures, Accel Partners, Dragoneer Investment Group"/>
        <s v="\\xc2\\xa0 Sandeep Aggarwal, Teruhide Sato"/>
        <s v="\\xc2\\xa0Rajeev Saraf, Arvind Jha, R. Satya Narayanan"/>
        <s v="\\xc2\\xa0LetsVenture, Kumar Bansal, Kshitij Jain"/>
        <s v="\\xc2\\xa0IndianIdeas.com"/>
        <s v="\\xc2\\xa0Forum Synergies PE Fund"/>
        <s v="\\xc2\\xa0Goldman Sachs"/>
        <s v="\\xc2\\xa0Palaash Ventures"/>
        <s v="Accel Partners, Helion Venture Partners"/>
        <s v="Atul Jalan"/>
        <s v="Ritesh Veera, Singapore Angel Network, Orios Venture Partners,"/>
        <s v="HR Technology fund"/>
        <s v="Tamarind Family Private Trust"/>
        <s v="Softbank, Sequoia Capital"/>
        <s v="Anupam Mittal, Anand Chandrasekaran, Uday Shankar, Chetan Bhagat"/>
        <s v="Sequoia Capital, Nexus Venture Partners, Blume Ventures"/>
        <s v="Pradyumna Dalmia, Sudhir Rao &amp; Others"/>
        <s v="Sumit Gandhi, Manish Gandhi"/>
        <s v="Tiger Global, Orios Venture Partners."/>
        <s v="Catamaran Ventures, New India Investment Corporation"/>
        <s v="Tracxn Labs, Deepak Singh"/>
        <s v="Mumbai Angels, Vriddhi Fund, Others"/>
        <s v="India Value Fund Advisors"/>
        <s v="Flipkart, Tiger Global"/>
        <s v="Jayant Bokadia"/>
        <s v="AB Kinnevik, Falcon Edge Capital, Coatue Management"/>
        <s v="YourWeCan Ventures"/>
        <s v="Fidelity Growth Partners"/>
        <s v="growX ventures,\\xc2\\xa0 Manish Singhal"/>
        <s v="Varun Agarwal &amp; Others"/>
        <s v="Goldman Sachs, Zodius Technology Fund, Bertelsmann India Investments Norwest Venture Partners."/>
        <s v="Steadview Capital and existing investors"/>
        <s v="Accel Partners, Traxcn Labs &amp; Others"/>
        <s v="Sandeep Parwal, Krishan Gupta &amp; Others"/>
        <s v="IDG Ventures India, Omidyar Network, Sherpalo Ventures,\\xc2\\xa0 Mohandas Pai"/>
        <s v="Sachin and Binny Bansal, Malvinder and Shivinder Singh, Gurpreet Singh &amp; others"/>
        <s v="Paytm, SAIF Partners,\\xc2\\xa0 Tiger Global Management &amp; others"/>
        <s v="Abhishek Gupta"/>
        <s v="SIDBI Venture Capital Ltd"/>
        <s v="Lightbox Ventures, Beenos"/>
        <s v="Kunal Bahl, Rohit Bansal"/>
        <s v="Elliot Stechman, Gautam Sinha, Ambarish Ray"/>
        <s v="B S Nagesh"/>
        <s v="YouWeCan Ventures,\\xc2\\xa0 Aprameya Radhakrishna"/>
        <s v="Jai Choi, Kiyohiro Sugashita, Hirokazu"/>
        <s v="Aarin Capital Partners,"/>
        <s v="Oliphabs Capital"/>
        <s v="Aprameya Radhakrishna"/>
        <s v="DSG Consumer Partners, Saama Capital."/>
        <s v="Kae Capital, Anupam Mittal"/>
        <s v="Group of 15 Angel Investors"/>
        <s v="GrowthStory"/>
        <s v="Ventureworks India, Blume Ventures, Batlivala &amp; Karani Securities, Nikunj Jhaveri"/>
        <s v="Srinivas Tirupati"/>
        <s v="Carrick Capital Partners"/>
        <s v="Mumbai Angels &amp; Other angel investors"/>
        <s v="Ennovent Impact Investment Holding"/>
        <s v="Mark Mobius &amp; 9 Other Angel investors"/>
        <s v="DMG Information"/>
        <s v="Rajan Anandan, Niraj Singh, Sachin Bhatia, Singapore Angel Network &amp; Aseem Vadehra"/>
        <s v="Sharad Sharma, Rajan Anandan, Sunil Kalra, Amit Ranjan, Rohan Malhotra,\\xc2\\xa0 Arjun Malhotra, Gautam Gandhi"/>
        <s v="Virendra Shahney, Dr Paresh Doshi"/>
        <s v="Tiger Global,\\xc2\\xa0 Nirvana Ventures Advisors"/>
        <s v="Morgan Stanley"/>
        <s v="Fidelity Growth Partners, Fidelity Biosciences"/>
        <s v="Snow Leopard, Paytm"/>
        <s v="Natarajan Iyer,Rajesh Sawhney,\\xc2\\xa0 &amp; other Angel investors."/>
        <s v="Future Fund,Bessemer Venture, Capricorn Investment and IFC"/>
        <s v="Norwest Venture Partners, SAIF Partners, Accel Partners"/>
        <s v="KCL"/>
        <s v="Pawan Borle, SVP Fly Dubai &amp; Others"/>
        <s v="Sequoia Capital, Seedfund"/>
        <s v="Arihant Patni, Vishal Khare,\\xc2\\xa0 Viswanath Ramachandran"/>
        <s v="M&amp;S Partners Pte. Ltd"/>
        <s v="i2india Pvt Ltd"/>
        <s v="Infuse Ventures, Low Carbon Enterprise Fund"/>
        <s v="Mahesh Pratapneni, Pallab Chatterjee &amp; others"/>
        <s v="Mumbai Angels, Patni Family Office, Singapore Angel Network, Karan Maheshwari, Jatin Aneja, Kishor Ganji, Roopa Nath"/>
        <s v="Unitus Seed Fund, Times Internet"/>
        <s v="LGT Group, Asian Healthcare fund, Seedfund"/>
        <s v="Neoteric Infomatique Limited"/>
        <s v="ASK Pravi"/>
        <s v="Gopal Srinivasan, Sashi Reddy, Amit Gupta, Pallav Nadhani"/>
        <s v="Sunil Maheshwari &amp; group of investors"/>
        <s v="Faering Capital, Foundation Capital, Inventus Capital Partners"/>
        <s v="Group of Angel Investors from US/India"/>
        <s v="Sachin Bansal, Bunny Bansal &amp; other investors"/>
        <s v="Kunal Bahl, Rohit Bansal, Blume Ventures, Phanindra Sama, Raju Reddy"/>
        <s v="Sprout Angels LLP"/>
        <s v="AngelPrime"/>
        <s v="Dr David Cheriton"/>
        <s v="Matrix Partners India, SAIF Partners"/>
        <s v="Holostik Group, YouWeCan Ventures, 500 Startups, Vijay Shekhar Sharma, Manish Kheterpal, Amit Patni"/>
        <s v="Sequoia Capital, Kae Capital, Anupam Mittal, Sandeep Tandon"/>
        <s v="Mercury Fund, Anshu Sharma, Pratyush Prasanna, Robert Winters &amp; others"/>
        <s v="Development finance institution Belgian Investment Company, Oikocredit"/>
        <s v="Accel Partners, Flipkart"/>
        <s v="IDG Ventures India, Elevar Equity, Accion Venture Lab"/>
        <s v="SAIF Partners,\\xc2\\xa0 Accel Partners"/>
        <s v="Tracxn Labs, Sahil Barua"/>
        <s v="Mape Advisory"/>
        <s v="Naveen Tiwari, Mohit Saxena, Amit Gupta, Piyush Shah, Manish Dugar"/>
        <s v="Kanwaljit Singh, Angie Mahtaney, Manoj Varghese"/>
        <s v="Helion Ventures, Omidiyar Network, Blume Ventures and Ujama"/>
        <s v="Commonfloor"/>
        <s v="Sameer Koticha"/>
        <s v="Goldman Sachs, Rocket Internet"/>
        <s v="Anand Vijay, Nipun Dureja, Satyajit Heeralal, Keith Rodricks, Gaurav Lochan, Azmul Haque, Nikhil Bagri"/>
        <s v="Rishi Vasudev, Amit Gupta, Rajiv Nayan"/>
        <s v="IDG Ventures, Sequoia Capital"/>
        <s v="Vishwas Patel"/>
        <s v="Tiger Global Management, Multiples Alternate Asset Management, Nexus Venture Partners, Times Internet"/>
        <s v="IDG Ventures, Kris Gopalakrishnan"/>
        <s v="Fidelity Growth Partners India, SAIF Partners,\\xc2\\xa0 Helion Ventures"/>
        <s v="Accel Partners, Tiger Global Management"/>
        <s v="S.Gopalakrishnan, Beenos"/>
        <s v="Exfinity Ventures"/>
        <s v="Florida based Angel investor"/>
        <s v="Helion Venture Partners, Orios Venture Partners"/>
        <s v="Arun Chandra Mohan, Praveen Sinha"/>
        <s v="Rajan Anandan, Teru Sato, Aneesh Reddy, Venkatesh Valluri"/>
        <s v="KJS Group"/>
        <s v="Phanindra Sama, Jay Sethuram, Hemant Kanakia, Ravi Trivedi"/>
        <s v="Mohandas Pai"/>
        <s v="Samir Shah"/>
        <s v="Subhash Goyal"/>
        <s v="Peesh Venture Capital"/>
        <s v="Biz Stone"/>
        <s v="Sunergy Investors"/>
        <s v="Kae Capital, Anoop Goyal, Mike Shah, VA Sastry"/>
        <s v="HDFC Bank"/>
        <s v="Sandiep Shrivatsava"/>
        <s v="i2india Ventures"/>
        <s v="Jan Manten"/>
        <s v="Nirvana Venture Advisors"/>
        <s v="Manipal Group"/>
        <s v="Astarc Ventures"/>
        <s v="Accel Partners, Kalaari Capital"/>
        <s v="Tim Chen, Sanjay Venkat"/>
        <s v="Sol Primero, Outbox Ventures, Nikunj Jain"/>
        <s v="Accel Partners, SAIF Partners"/>
        <s v="Rudy Gopalakrishnan, ah! Ventures"/>
        <s v="Rajesh Sawheny , Rajan Anandan, Amit Ranjan, Niraj Singh, AECAL, MeraEvents."/>
        <s v="Amit Tyagi, Sandeep Acharya &amp; others"/>
        <s v="Tiger Global, Investment AB Kinnevik, Steadview Capital"/>
        <s v="Sequoia Capital, Jason Hirschhorn, Jarett Posner, and Amit Bhatiani"/>
        <s v="Ajit Surana, Sanjay Mehta"/>
        <s v="Silicon Valley Ventures, NEA Ventures, Valiant Capital, IDG Ventures India,\\xc2\\xa0 SAIF Partners, Vertex Ventures"/>
        <s v="Tree Line Asia, Cisco Investments, American Express, Sequoia Capital"/>
        <s v="DST Global, Steadview Capital, Tiger Global, Accel Partners &amp; Others"/>
        <s v="Ajai Chowdhry, Ashvin Chadha, Yogesh Bansal,\\nNitin Singhal &amp; Others"/>
        <s v="Kanwaljit Singh, Shripad Nadkarni, Sarvesh Shahra &amp; Others"/>
        <s v="Hyderabad based investor"/>
        <s v="Sequoia Capital, TR Capital, Steadview Capital, SAIF Partners, Kalaari Capital"/>
        <s v="Matrix Partners India, India Quotient"/>
        <s v="Helion Venture Partner, Powerhouse Ventures, GSF and Other angel investors"/>
        <s v="Dragoneer Investment, Accel Partners, Qualcomm Ventures, Times Internet"/>
        <s v="Ajay Relan,"/>
        <s v="Tiger Global Management, Lightspeed Venture Partners"/>
        <s v="Tiger Global, Sequoia Capital"/>
        <s v="SAIF Partners, Sequoia Capital"/>
        <s v="PremjiInvest, Tiger Global, Ribbit Capital"/>
        <s v="SAIF Partners, Accel Partners, Kunal Bahl, Rohit Bansal"/>
        <s v="Orios Venture Partners, Mayfield India"/>
        <s v="Ascent Capital, Kalaari Capital"/>
        <s v="Powai Lake Ventures"/>
        <s v="Deep Kalra, Sequoia Capital, Omidyar Network, Intel Capital &amp; Kae Capital"/>
        <s v="Tiger Global, Google Capital &amp; Accel Partners"/>
        <s v="GIC ventures"/>
        <s v="The Phoenix Fund"/>
        <s v="Michael &amp; Susan Dell Foundation, Pearson Learning Fund"/>
        <s v="Mayfield Ventures, Kalaari Capital, Helion Ventures"/>
        <s v="Sequoia Capital, Nexus venture Partners, Lightspeed Ventures, GFC"/>
        <s v="Version One Ventures, 500 Startups, Nexus Venture Partners and Arena Ventures"/>
        <s v="Rakesh Mathur, Vikas Taneja &amp; others"/>
        <s v="Deepak Shahdadpuri, Gulpreet Kohli"/>
        <s v="Lightspeed Ventures"/>
        <s v="Accel US, Accel India, SAIF Partners."/>
        <s v="S S Mukherji &amp; Others"/>
        <s v="Oliphans Capital, Haresh Chawla"/>
        <s v="Ah! Ventures, Calcutta Angels,\\xc2\\xa0 91SpringBoard"/>
        <s v="Infuse Ventures fund"/>
        <s v="SEEK Ltd &amp; affiliates"/>
        <s v="Anand Rajaraman, Venky Harinarayan"/>
        <s v="Cross Border Angels &amp; others"/>
        <s v="Mitsui &amp; Co &amp; existing investors"/>
        <s v="Bessemer Ventures, Blume Ventures"/>
        <s v="Greycroft Partners, Fidelity Growth Partners"/>
        <s v="Sumit Jain, Aprameya Radhakrishna, Alok Goel, Rajan Anandan, Amit Agrawal, Vinay Goel, Gaurav Munjal, Ashish Dev Kapur"/>
        <s v="The HR Fund"/>
        <s v="Bessemer Venture Partners, SAIF Partners"/>
        <s v="Helion Venture Partners, Kae Capital"/>
        <s v="Maverick Capital, IDG Ventures India"/>
        <s v="Ashutosh Lawania, Alok Goel &amp; others"/>
        <s v="Madhukar Gangadi, Satish Reddy, Srini Raju, Srini Koppolu &amp; SIDBI"/>
        <s v="Rajan Anandan &amp; other angel investors"/>
        <s v="Powai Lake Ventures, Aneesh Reddy, Ashish Kashyap, Alok Mittal"/>
        <s v="Shrem Strategies"/>
        <s v="Tarun Arora"/>
        <s v="Tiger Global, Accel Partners"/>
        <s v="IAN Ventures, Alok Sharma, Kris Gopalakrishnan, Saurabh Srivastava, Ajai Chowdhry"/>
        <s v="Tiger Global, Sequoia Capital."/>
        <s v="Rocket Internet AG &amp; others"/>
        <s v="VentureEast,\\xc2\\xa0 Varaprasad Reddy"/>
        <s v="Powai Lake Ventures, Zishan Hayath, Abhishek Goyal, Sahil Barua"/>
        <s v="Kae Capital, GSF, Teruhide Sato"/>
        <s v="Zishaan Hayath, Lalit Mangal, Harpreet Singh Grover"/>
        <s v="Ramesh kavediya"/>
        <s v="IDG Ventures, Naveen Tewari"/>
        <s v="I-cube-N"/>
        <s v="Value Fund Advisors"/>
        <s v="Wipro"/>
        <s v="IDG Ventures, Outbox Ventures"/>
        <s v="CA Media LP,\\xc2\\xa0 Start Media."/>
        <s v="Armat Group"/>
        <s v="Wu Chay Chin"/>
        <s v="Valiant Capital"/>
        <s v="HT Media, Arun Duggal"/>
        <s v="RVCF and SIDBI"/>
        <s v="Sol Primero"/>
        <s v="JAFCO Asia, Keystone Group, Dragoneer Investment, Accel Partners"/>
        <s v="Accion Venture Labs, Rianta Capital"/>
        <s v="Dr Mushtaq Shah, Dr Faraz Naqvi"/>
        <s v="Impact Investment Holding, Upaya Social Ventures"/>
        <s v="Greenoaks capital, Sequoia Capital, LightSpeed Ventures"/>
        <s v="Tiger Global Management, Indian Quotient, Binny Bansal"/>
        <s v="Sequoia Capital, India Quotient"/>
        <s v="Solidarity Venture Capital &amp; others"/>
        <s v="Pittie Group"/>
        <s v="Nick Adams, Kiran Bhat, Family Pot Investments LLP"/>
        <s v="Tiger Global, Matrix Partners, Lightspeed Venture Partners"/>
        <s v="Nandan Nilekani, Rajiv Mody, Ajai Chowdhary"/>
        <s v="Tano Capital"/>
        <s v="TA Associates"/>
        <s v="Mayfield Ventures, Kalaari Capital"/>
        <s v="Trinity Ventures, InterWest Partners, Mohr Davidow Ventures, Presidio Ventures"/>
        <s v="Zodius Capital, Ru-Net, Kalaari Capital,\\xc2\\xa0 Qualcomm Ventures"/>
        <s v="Sol Primero, Rajiv Mehta"/>
        <s v="Orios Venture Partner"/>
        <s v="Valiant Capital Partners"/>
        <s v="India Quotient, Kae Capital"/>
        <s v="Temasek, Norwest Venture Partners"/>
        <s v="Splice Advisors"/>
        <s v="Tiger Global, Times Internet, Zodius Capital"/>
        <s v="Ant Financial Services (Alipay)"/>
        <s v="Anand Vijay, Shashank Mehrotra &amp; Others"/>
        <s v="Valiant Capital, Tybourne Capital, Sequoia Capital, RuNet and Sofina"/>
        <s v="Falcon Edge Capital, Matrix Partners India, Sequoia Capital India and Omidyar Network"/>
        <s v="Chip Perry"/>
        <s v="Mangrove Capital Partners"/>
        <s v="SAIF Partners, Sequoia Capital, Aspada"/>
        <s v="Karan Bajwa, Parvesh Bareja , Sunjay Kapur, Amanpreet Bajaj"/>
        <s v="Nexus Venture Partners, Matrix Partners"/>
        <s v="Suresh Senapaty, TV Mohandas Pai"/>
        <s v="Srinivas Aluri, Srinivas Modukury, BS Nagesh"/>
        <s v="Ashok Goel (promoter)"/>
        <s v="Tiger Global, Rebright Partners, Sachin and Binny Bansal"/>
        <s v="Mumbai Angels &amp; Group of other investors"/>
        <s v="Helion Venture Partners"/>
        <s v="Cross Border Angels"/>
        <s v="Calcutta Angels, Venture Nursery Angels Mumbai Angels"/>
        <s v="Brick Eagle"/>
        <s v="DA-IICT, Techstars, Carnegie Mellon University, Startup Brasil program"/>
        <s v="Sequoia Capital, Ranjan Pai, Mohandas Pai &amp; others"/>
        <s v="InterGlobe Technology Quotient, Lantern Capital"/>
        <s v="SAIF Partners, Fulcrum Ventures"/>
        <s v="Unitus Seed Fund\\nNarayan Ramachandran, Bijou Kurien"/>
        <s v="Amit Ranjan, Deepinder Goyal, Zishaan Hayath, Powai Lake Ventures"/>
        <s v="V Balakrishnan, T V Mohandas Pai, BC Prabhakar"/>
        <s v="V Balakrishnan, T V Mohandas Pai"/>
        <s v="Sumit Jain, Rajat Jain, Sanjay Bhasin"/>
        <s v="Kris Gopalakrishnan, Nagaraja Prakasam"/>
        <s v="Matrix Partners, Sequoia Capital, Nexus Venture Partners"/>
        <s v="IDG Ventures India, Jungle Ventures, India Quotient."/>
        <s v="Tiger Global Management, Sequoia Capital India"/>
        <s v="TPG Growth, TR Capital, IDG Ventures"/>
        <s v="Venkat Vallabhneni, Sudhakar Reddy, Srinivasa Rao Paturi"/>
        <s v="DeNA Co., Japan &amp; Teruhide Sato (in Addition to MKS Switzerland &amp; Kris GopalKrishnan)"/>
        <s v="TO THE NEW Ventures"/>
        <s v="Tom Clausen, Rohan Ajila, Haldyn Glass"/>
        <s v="Anupam Mittal, Manish Vij, Prashant Tandon, Gaurav Agarwal, Akash Agarwal, Himanshu Aggarwal, Kevin Parikh"/>
        <s v="Jungle Ventures, Redbright Partners, Blume Ventures"/>
        <s v="Devesh Sachdev, Ashish Tiwari"/>
        <s v="Seedrs Crowd funding platform"/>
        <s v="Rohit Bansal, Kunal Bahl, Nikhil Vora"/>
        <s v="Kickstarter"/>
        <s v="IvyCap Ventures, Inventus Capital"/>
        <s v="JS Capital, Helion Venture Partners, Capricorn Investment Group"/>
        <s v="Alok Goel"/>
        <s v="GWB Group, Blume Ventures"/>
        <s v="Rajan Anandan, Mike Galgon, Ashim Mehra, Mohit Saxena, Ravi Gururaj, TNN Capital &amp; IIG"/>
        <s v="Adroitent Pvt. Ltd."/>
        <s v="Tiger Global &amp; Other investors"/>
        <s v="Cogent E Services"/>
        <s v="Consortium of Angel Investors"/>
        <s v="Hyderabad Angels (at Startup Heroes event)"/>
        <s v="Eduardo Saverin &amp; Velos Capital"/>
        <s v="Premji Invest &amp; Mayfield Fund"/>
        <s v="Mayfield India, Kalaari Capital, Helion Ventures"/>
        <s v="Rohit Jain, Amit Rambhia &amp; Others"/>
        <s v="August Capital Partners, Michael Blakey"/>
        <s v="ANALEC"/>
        <s v="Goldman Sachs, Zodius Capital"/>
        <s v="Inventus Capital Partners, IDG Ventures"/>
        <s v="Kaizen Private Equity"/>
        <s v="People Group (Shaadi.com)"/>
        <s v="Hillhouse Capital, Tybourne Capital"/>
        <s v="Kalaari Capital, Sequoia Capital"/>
        <s v="Asia Pacific Internet Group"/>
        <s v="KARSEMVEN Fund"/>
        <s v="Exfinity Fund, GrowX Ventures."/>
        <s v="UK based Group of Angel Investors"/>
      </sharedItems>
    </cacheField>
    <cacheField name="InvestmentnType" numFmtId="0">
      <sharedItems/>
    </cacheField>
    <cacheField name="Amount in USD" numFmtId="0">
      <sharedItems containsMixedTypes="1" containsNumber="1" containsInteger="1" minValue="0" maxValue="3900000000"/>
    </cacheField>
    <cacheField name="Remarks" numFmtId="0">
      <sharedItems containsBlank="1"/>
    </cacheField>
    <cacheField name="Bins" numFmtId="0">
      <sharedItems/>
    </cacheField>
    <cacheField name="Year" numFmtId="0">
      <sharedItems containsSemiMixedTypes="0" containsString="0" containsNumber="1" containsInteger="1" minValue="2015" maxValue="2020" count="6">
        <n v="2020"/>
        <n v="2019"/>
        <n v="2018"/>
        <n v="2017"/>
        <n v="2016"/>
        <n v="2015"/>
      </sharedItems>
    </cacheField>
    <cacheField name="City(Xlookup)" numFmtId="0">
      <sharedItems count="95">
        <s v="Bengaluru"/>
        <s v="Gurgaon"/>
        <s v="New Delhi"/>
        <s v="Mumbai"/>
        <s v="Chennai"/>
        <s v="Pune"/>
        <s v="Noida"/>
        <s v="Faridabad"/>
        <s v="San Francisco"/>
        <s v="San Jose,"/>
        <s v="Amritsar"/>
        <s v="Delhi"/>
        <s v="Kormangala"/>
        <s v="Hyderabad"/>
        <s v="Burnsville"/>
        <s v="Menlo Park"/>
        <s v="Gurugram"/>
        <s v="Palo Alto"/>
        <s v="Santa Monica"/>
        <s v="Singapore"/>
        <s v="Andheri"/>
        <s v="Chembur"/>
        <s v="Haryana"/>
        <s v="New York"/>
        <s v="Karnataka"/>
        <s v="Mumbai/Bengaluru"/>
        <s v="Bhopal"/>
        <s v="Bengaluru and Gurugram"/>
        <s v="India/Singapore"/>
        <s v="India/US"/>
        <s v="Nagpur"/>
        <s v="Indore"/>
        <s v="Jaipur"/>
        <s v="California"/>
        <s v="India"/>
        <s v="Ahemadabad"/>
        <s v="Rourkela"/>
        <s v="Srinagar"/>
        <s v="Bhubneswar"/>
        <s v="Chandigarh"/>
        <s v="Delhi &amp; Cambridge"/>
        <s v="Kolkatta"/>
        <s v="Kolkata"/>
        <s v="Coimbatore"/>
        <s v="Bangalore"/>
        <s v="Udaipur"/>
        <s v="N/A"/>
        <s v="Ahemdabad"/>
        <s v="Bhubaneswar"/>
        <s v="Ahmedabad"/>
        <s v="Surat"/>
        <s v="Goa"/>
        <s v="Uttar Pradesh"/>
        <s v="Nw Delhi"/>
        <s v="Gaya"/>
        <s v="Vadodara"/>
        <s v="Trivandrum"/>
        <s v="Missourie"/>
        <s v="Panaji"/>
        <s v="Gwalior"/>
        <s v="Karur"/>
        <s v="Udupi"/>
        <s v="Kochi"/>
        <s v="Agra"/>
        <s v="Kerala"/>
        <s v="Kozhikode"/>
        <s v="US"/>
        <s v="Siliguri"/>
        <s v="USA"/>
        <s v="Lucknow"/>
        <s v="Kanpur"/>
        <s v="SFO / Bangalore"/>
        <s v="London"/>
        <s v="Seattle / Bangalore"/>
        <s v="Pune / Dubai"/>
        <s v="Varanasi"/>
        <s v="New Delhi / US"/>
        <s v="Mumbai / UK"/>
        <s v="Hyderabad/USA"/>
        <s v="Boston"/>
        <s v="Bangalore / Palo Alto"/>
        <s v="Mumbai / NY"/>
        <s v="USA/India"/>
        <s v="Belgaum"/>
        <s v="Bangalore / San Mateo"/>
        <s v="New York/ India"/>
        <s v="US/India"/>
        <s v="Gurgaon / SFO"/>
        <s v="Bangalore / USA"/>
        <s v="New Delhi/ Houston"/>
        <s v="India / US"/>
        <s v="Pune / US"/>
        <s v="New Delhi / California"/>
        <s v="Bangalore / SFO"/>
        <s v="nan"/>
      </sharedItems>
    </cacheField>
    <cacheField name="Investor Type" numFmtId="0">
      <sharedItems/>
    </cacheField>
    <cacheField name="Classification Investor Type" numFmtId="0">
      <sharedItems count="4">
        <s v="PE"/>
        <s v="VC"/>
        <s v="Angel"/>
        <s v="Other"/>
      </sharedItems>
    </cacheField>
  </cacheFields>
  <extLst>
    <ext xmlns:x14="http://schemas.microsoft.com/office/spreadsheetml/2009/9/main" uri="{725AE2AE-9491-48be-B2B4-4EB974FC3084}">
      <x14:pivotCacheDefinition pivotCacheId="16972501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24">
  <r>
    <n v="1"/>
    <d v="2020-01-09T00:00:00"/>
    <s v="BYJU’S"/>
    <x v="0"/>
    <s v="E-learning"/>
    <s v="Bengaluru"/>
    <x v="0"/>
    <s v="Private Equity Round"/>
    <n v="200000000"/>
    <m/>
  </r>
  <r>
    <n v="2"/>
    <d v="2020-01-13T00:00:00"/>
    <s v="Shuttl"/>
    <x v="1"/>
    <s v="App based shuttle service"/>
    <s v="Gurgaon"/>
    <x v="1"/>
    <s v="Series C"/>
    <n v="8048394"/>
    <m/>
  </r>
  <r>
    <n v="3"/>
    <d v="2020-01-09T00:00:00"/>
    <s v="Mamaearth"/>
    <x v="2"/>
    <s v="Retailer of baby and toddler products"/>
    <s v="Bengaluru"/>
    <x v="2"/>
    <s v="Series B"/>
    <n v="18358860"/>
    <m/>
  </r>
  <r>
    <n v="4"/>
    <d v="2020-01-02T00:00:00"/>
    <s v="https://www.wealthbucket.in/"/>
    <x v="3"/>
    <s v="Online Investment"/>
    <s v="New Delhi"/>
    <x v="3"/>
    <s v="Pre-series A"/>
    <n v="3000000"/>
    <m/>
  </r>
  <r>
    <n v="5"/>
    <d v="2020-01-02T00:00:00"/>
    <s v="Fashor"/>
    <x v="4"/>
    <s v="Embroiled Clothes For Women"/>
    <s v="Mumbai"/>
    <x v="4"/>
    <s v="Seed Round"/>
    <n v="1800000"/>
    <m/>
  </r>
  <r>
    <n v="6"/>
    <d v="2020-01-13T00:00:00"/>
    <s v="Pando"/>
    <x v="5"/>
    <s v="Open-market, freight management platform"/>
    <s v="Chennai"/>
    <x v="5"/>
    <s v="Series A"/>
    <n v="9000000"/>
    <m/>
  </r>
  <r>
    <n v="7"/>
    <d v="2020-01-10T00:00:00"/>
    <s v="Zomato"/>
    <x v="6"/>
    <s v="Online Food Delivery Platform"/>
    <s v="Gurgaon"/>
    <x v="6"/>
    <s v="Private Equity Round"/>
    <n v="150000000"/>
    <m/>
  </r>
  <r>
    <n v="8"/>
    <d v="2019-12-12T00:00:00"/>
    <s v="Ecozen"/>
    <x v="7"/>
    <s v="Agritech"/>
    <s v="Pune"/>
    <x v="7"/>
    <s v="Series A"/>
    <n v="6000000"/>
    <m/>
  </r>
  <r>
    <n v="9"/>
    <d v="2019-12-06T00:00:00"/>
    <s v="CarDekho"/>
    <x v="2"/>
    <s v="Automobile"/>
    <s v="Gurgaon"/>
    <x v="8"/>
    <s v="Series D"/>
    <n v="70000000"/>
    <m/>
  </r>
  <r>
    <n v="10"/>
    <d v="2019-12-03T00:00:00"/>
    <s v="Dhruva Space"/>
    <x v="8"/>
    <s v="Satellite Communication"/>
    <s v="Bengaluru"/>
    <x v="9"/>
    <s v="Seed"/>
    <n v="50000000"/>
    <m/>
  </r>
  <r>
    <n v="11"/>
    <d v="2019-12-13T00:00:00"/>
    <s v="Rivigo"/>
    <x v="7"/>
    <s v="Logistics Services and Solutions"/>
    <s v="Gurgaon"/>
    <x v="10"/>
    <s v="Series F"/>
    <n v="20000000"/>
    <m/>
  </r>
  <r>
    <n v="12"/>
    <d v="2019-12-17T00:00:00"/>
    <s v="Healthians"/>
    <x v="9"/>
    <s v="Food Solutions For Corporate"/>
    <s v="Bengaluru"/>
    <x v="11"/>
    <s v="Series C"/>
    <n v="12000000"/>
    <m/>
  </r>
  <r>
    <n v="13"/>
    <d v="2019-12-16T00:00:00"/>
    <s v="Licious"/>
    <x v="2"/>
    <s v="Online Meat And Seafood Ordering Startup"/>
    <s v="Bengaluru"/>
    <x v="12"/>
    <s v="Series E"/>
    <n v="30000000"/>
    <m/>
  </r>
  <r>
    <n v="15"/>
    <d v="2019-12-14T00:00:00"/>
    <s v="Trell"/>
    <x v="10"/>
    <s v="Experience Discovery Platform"/>
    <s v="Bengaluru"/>
    <x v="13"/>
    <s v="Seed Round"/>
    <n v="2000000"/>
    <m/>
  </r>
  <r>
    <n v="16"/>
    <d v="2019-12-11T00:00:00"/>
    <s v="Rein Games"/>
    <x v="11"/>
    <s v="Real money based gaming startup"/>
    <s v="Noida"/>
    <x v="14"/>
    <s v="Seed Round"/>
    <n v="50000000"/>
    <m/>
  </r>
  <r>
    <n v="17"/>
    <d v="2019-12-20T00:00:00"/>
    <s v="Lenskart.com"/>
    <x v="2"/>
    <s v="Online Eyewear Shopping Portal"/>
    <s v="Faridabad"/>
    <x v="15"/>
    <s v="Series G"/>
    <n v="231000000"/>
    <m/>
  </r>
  <r>
    <n v="18"/>
    <d v="2019-11-13T00:00:00"/>
    <s v="Freshworks"/>
    <x v="12"/>
    <s v="Business and customer engagement tools"/>
    <s v="San Francisco"/>
    <x v="16"/>
    <s v="Series H"/>
    <n v="150000000"/>
    <m/>
  </r>
  <r>
    <n v="19"/>
    <d v="2019-11-14T00:00:00"/>
    <s v="Misters"/>
    <x v="13"/>
    <s v="Men's Health and Wellness brand"/>
    <s v="Gurgaon"/>
    <x v="17"/>
    <s v="Series B"/>
    <n v="486000"/>
    <m/>
  </r>
  <r>
    <n v="20"/>
    <d v="2019-11-13T00:00:00"/>
    <s v="Sunstone Eduversity Pvt. Ltd"/>
    <x v="14"/>
    <s v="Elearning"/>
    <s v="Gurgaon"/>
    <x v="18"/>
    <s v="Seed"/>
    <n v="1500000"/>
    <m/>
  </r>
  <r>
    <n v="21"/>
    <d v="2019-11-17T00:00:00"/>
    <s v="Burger Singh"/>
    <x v="15"/>
    <s v="Indian Burger Brand"/>
    <s v="Gurgaon"/>
    <x v="19"/>
    <s v="Venture"/>
    <n v="0"/>
    <m/>
  </r>
  <r>
    <n v="22"/>
    <d v="2019-11-18T00:00:00"/>
    <s v="Healthians"/>
    <x v="13"/>
    <s v="Healthcare services"/>
    <s v="Gurgaon"/>
    <x v="20"/>
    <s v="Series B"/>
    <n v="12000000"/>
    <m/>
  </r>
  <r>
    <n v="23"/>
    <d v="2019-11-15T00:00:00"/>
    <s v="Ninjacart"/>
    <x v="16"/>
    <s v="Agritech"/>
    <s v="Bengaluru"/>
    <x v="21"/>
    <s v="Debt Funding"/>
    <n v="26000000"/>
    <m/>
  </r>
  <r>
    <n v="24"/>
    <d v="2019-11-20T00:00:00"/>
    <s v="Aye Finance"/>
    <x v="3"/>
    <s v="Financial Services To MSMEs"/>
    <s v="Gurgaon"/>
    <x v="22"/>
    <s v="Debt Funding"/>
    <n v="17411265"/>
    <m/>
  </r>
  <r>
    <n v="25"/>
    <d v="2019-11-12T00:00:00"/>
    <s v="SuperGaming"/>
    <x v="17"/>
    <s v="Social gaming platform"/>
    <s v="Pune"/>
    <x v="23"/>
    <s v="Seed Funding"/>
    <n v="1300000"/>
    <m/>
  </r>
  <r>
    <n v="26"/>
    <d v="2019-11-20T00:00:00"/>
    <s v="Clumio"/>
    <x v="18"/>
    <s v="Recovery software"/>
    <s v="San Jose,"/>
    <x v="24"/>
    <s v="Series C"/>
    <n v="135000000"/>
    <m/>
  </r>
  <r>
    <n v="27"/>
    <d v="2019-11-11T00:00:00"/>
    <s v="eBikeGo"/>
    <x v="19"/>
    <s v="Electric bike rental"/>
    <s v="Amritsar"/>
    <x v="25"/>
    <s v="Seed"/>
    <n v="300000"/>
    <m/>
  </r>
  <r>
    <n v="28"/>
    <d v="2019-11-19T00:00:00"/>
    <s v="Digital Mall Asia"/>
    <x v="2"/>
    <s v="Virtual e-commerce platform"/>
    <s v="Delhi"/>
    <x v="26"/>
    <s v="Seed Funding"/>
    <n v="220000000"/>
    <m/>
  </r>
  <r>
    <n v="29"/>
    <d v="2019-11-18T00:00:00"/>
    <s v="Medikabazaar"/>
    <x v="20"/>
    <s v="B2B platform for medical supplies"/>
    <s v="Mumbai"/>
    <x v="27"/>
    <s v="Series B"/>
    <n v="15800000"/>
    <m/>
  </r>
  <r>
    <n v="30"/>
    <d v="2019-11-15T00:00:00"/>
    <s v="Vogo Automotive"/>
    <x v="19"/>
    <s v="Scooter sharing app"/>
    <s v="Kormangala"/>
    <x v="28"/>
    <s v="Series B"/>
    <n v="283000000"/>
    <m/>
  </r>
  <r>
    <n v="32"/>
    <d v="2019-11-25T00:00:00"/>
    <s v="Paytm"/>
    <x v="3"/>
    <s v="Mobile Wallet"/>
    <s v="Noida"/>
    <x v="29"/>
    <s v="Funding Round"/>
    <n v="1000000000"/>
    <m/>
  </r>
  <r>
    <n v="33"/>
    <d v="2019-10-04T00:00:00"/>
    <s v="Dunzo"/>
    <x v="21"/>
    <s v="Delivery Service"/>
    <s v="Bengaluru"/>
    <x v="30"/>
    <s v="Series D"/>
    <n v="45000000"/>
    <m/>
  </r>
  <r>
    <n v="34"/>
    <d v="2019-10-02T00:00:00"/>
    <s v="Udaan"/>
    <x v="22"/>
    <s v="Business development"/>
    <s v="Bengaluru"/>
    <x v="31"/>
    <s v="Series D"/>
    <n v="585000000"/>
    <m/>
  </r>
  <r>
    <n v="35"/>
    <d v="2019-10-21T00:00:00"/>
    <s v="The Man Company"/>
    <x v="23"/>
    <s v="Beauty and Grooming"/>
    <s v="Gurgaon"/>
    <x v="32"/>
    <s v="Corporate Round"/>
    <n v="0"/>
    <m/>
  </r>
  <r>
    <n v="36"/>
    <d v="2019-09-05T00:00:00"/>
    <s v="FPL Technologies"/>
    <x v="3"/>
    <s v="Financial Services"/>
    <s v="Pune"/>
    <x v="33"/>
    <s v="Maiden Round"/>
    <n v="4500000"/>
    <m/>
  </r>
  <r>
    <n v="37"/>
    <d v="2019-09-04T00:00:00"/>
    <s v="Cashflo"/>
    <x v="3"/>
    <s v="Invoice discounting platform and SME lending marketplace"/>
    <s v="Mumbai"/>
    <x v="34"/>
    <s v="Series A"/>
    <n v="3300000"/>
    <m/>
  </r>
  <r>
    <n v="38"/>
    <d v="2019-09-04T00:00:00"/>
    <s v="Digital F5"/>
    <x v="24"/>
    <s v="Digital marketing firm"/>
    <s v="Mumbai"/>
    <x v="35"/>
    <s v="Private Equity Round"/>
    <n v="6000000"/>
    <m/>
  </r>
  <r>
    <n v="39"/>
    <d v="2019-09-04T00:00:00"/>
    <s v="3rdFlix"/>
    <x v="18"/>
    <s v="Education Technology"/>
    <s v="Hyderabad"/>
    <x v="36"/>
    <s v="Pre-series A"/>
    <n v="5000000"/>
    <m/>
  </r>
  <r>
    <n v="40"/>
    <d v="2019-09-04T00:00:00"/>
    <s v="75F"/>
    <x v="25"/>
    <s v="Building automation system"/>
    <s v="Burnsville"/>
    <x v="37"/>
    <s v="Series A"/>
    <n v="18000000"/>
    <m/>
  </r>
  <r>
    <n v="41"/>
    <d v="2019-09-04T00:00:00"/>
    <s v="Myelin Foundry"/>
    <x v="26"/>
    <s v="Deep-technology"/>
    <s v="Bengaluru"/>
    <x v="38"/>
    <s v="Seed"/>
    <n v="1000000"/>
    <m/>
  </r>
  <r>
    <n v="42"/>
    <d v="2019-09-04T00:00:00"/>
    <s v="Atomberg Technology"/>
    <x v="27"/>
    <s v="Consumer Electronics, Home Appliances"/>
    <s v="Mumbai"/>
    <x v="39"/>
    <s v="Series A"/>
    <n v="10000000"/>
    <m/>
  </r>
  <r>
    <n v="43"/>
    <d v="2019-09-04T00:00:00"/>
    <s v="GOQii"/>
    <x v="13"/>
    <s v="Wearable Fitness Bands"/>
    <s v="Menlo Park"/>
    <x v="40"/>
    <s v="Series C"/>
    <n v="450000000"/>
    <m/>
  </r>
  <r>
    <n v="44"/>
    <d v="2019-09-03T00:00:00"/>
    <s v="Vyapar App"/>
    <x v="28"/>
    <s v="Mobile-based Accounting Software"/>
    <s v="Bengaluru"/>
    <x v="41"/>
    <s v="Series A"/>
    <n v="5000000"/>
    <m/>
  </r>
  <r>
    <n v="45"/>
    <d v="2019-08-01T00:00:00"/>
    <s v="CarDekho"/>
    <x v="2"/>
    <s v="Automotive"/>
    <s v="Gurgaon"/>
    <x v="42"/>
    <s v="Series C"/>
    <n v="20000000"/>
    <s v="nan"/>
  </r>
  <r>
    <n v="46"/>
    <d v="2019-08-01T00:00:00"/>
    <s v="Progcap"/>
    <x v="29"/>
    <s v="Supply Chain Management"/>
    <s v="New Delhi"/>
    <x v="43"/>
    <s v="Series A"/>
    <n v="5000000"/>
    <s v="nan"/>
  </r>
  <r>
    <n v="48"/>
    <d v="2019-08-01T00:00:00"/>
    <s v="Alteria Capital"/>
    <x v="29"/>
    <s v="VC Funds"/>
    <s v="Mumbai"/>
    <x v="44"/>
    <s v="Single Venture"/>
    <n v="140000000"/>
    <s v="nan"/>
  </r>
  <r>
    <n v="49"/>
    <d v="2019-08-01T00:00:00"/>
    <s v="Pine Labs"/>
    <x v="26"/>
    <s v="Last-mile retail transaction technology"/>
    <s v="Noida"/>
    <x v="45"/>
    <s v="Corporate Round"/>
    <n v="38080000"/>
    <s v="nan"/>
  </r>
  <r>
    <n v="50"/>
    <d v="2019-08-12T00:00:00"/>
    <s v="Meesho"/>
    <x v="2"/>
    <s v="Social Commerce"/>
    <s v="Bengaluru"/>
    <x v="46"/>
    <s v="Series D"/>
    <n v="125000000"/>
    <s v="nan"/>
  </r>
  <r>
    <n v="51"/>
    <d v="2019-08-13T00:00:00"/>
    <s v="Cars24"/>
    <x v="2"/>
    <s v="Car Retail"/>
    <s v="Gurugram"/>
    <x v="47"/>
    <s v="Series D"/>
    <n v="11000000"/>
    <s v="nan"/>
  </r>
  <r>
    <n v="52"/>
    <d v="2019-08-13T00:00:00"/>
    <s v="Uniphore"/>
    <x v="30"/>
    <s v="Conversational AI"/>
    <s v="Palo Alto"/>
    <x v="48"/>
    <s v="Series C"/>
    <n v="51000000"/>
    <s v="nan"/>
  </r>
  <r>
    <n v="53"/>
    <d v="2019-08-23T00:00:00"/>
    <s v="Zendrive"/>
    <x v="31"/>
    <s v="Road Safety Analytics"/>
    <s v="San Francisco"/>
    <x v="49"/>
    <s v="Series B"/>
    <n v="37000000"/>
    <s v="nan"/>
  </r>
  <r>
    <n v="54"/>
    <d v="2019-08-23T00:00:00"/>
    <s v="Lo! Foods"/>
    <x v="23"/>
    <s v="Low carb food for Diabetics"/>
    <s v="Bengaluru"/>
    <x v="50"/>
    <s v="Seed Round"/>
    <n v="500000"/>
    <s v="nan"/>
  </r>
  <r>
    <n v="55"/>
    <d v="2019-08-23T00:00:00"/>
    <s v="Tala"/>
    <x v="3"/>
    <s v="Digital Lending Platform"/>
    <s v="Santa Monica"/>
    <x v="51"/>
    <s v="Series D"/>
    <n v="110000000"/>
    <s v="nan"/>
  </r>
  <r>
    <n v="56"/>
    <d v="2019-08-22T00:00:00"/>
    <s v="INDwealth"/>
    <x v="3"/>
    <s v="Wealth Management"/>
    <s v="Gurgaon"/>
    <x v="0"/>
    <s v="Venture Round"/>
    <n v="15000000"/>
    <s v="nan"/>
  </r>
  <r>
    <n v="57"/>
    <d v="2019-08-21T00:00:00"/>
    <s v="HungerBox"/>
    <x v="15"/>
    <s v="B2B Foodtech"/>
    <s v="Bengaluru"/>
    <x v="52"/>
    <s v="Series C"/>
    <n v="6590000"/>
    <s v="nan"/>
  </r>
  <r>
    <n v="58"/>
    <d v="2019-08-23T00:00:00"/>
    <s v="AdmitKard"/>
    <x v="32"/>
    <s v="University Admissions"/>
    <s v="Noida"/>
    <x v="53"/>
    <s v="Seed Round"/>
    <n v="1000000"/>
    <s v="nan"/>
  </r>
  <r>
    <n v="59"/>
    <d v="2019-08-19T00:00:00"/>
    <s v="Mishry Reviews"/>
    <x v="33"/>
    <s v="Product Review"/>
    <s v="Gurgaon"/>
    <x v="54"/>
    <s v="Series A"/>
    <n v="0"/>
    <s v="nan"/>
  </r>
  <r>
    <n v="60"/>
    <d v="2019-08-19T00:00:00"/>
    <s v="Grofers"/>
    <x v="2"/>
    <s v="Grocery Delivery"/>
    <s v="Gurgaon"/>
    <x v="15"/>
    <s v="Series F"/>
    <n v="70000000"/>
    <s v="nan"/>
  </r>
  <r>
    <n v="61"/>
    <d v="2019-08-27T00:00:00"/>
    <s v="Rapido Bike Taxi"/>
    <x v="1"/>
    <s v="Bike Taxi"/>
    <s v="Bengaluru"/>
    <x v="55"/>
    <s v="Series B"/>
    <n v="3900000000"/>
    <s v="nan"/>
  </r>
  <r>
    <n v="62"/>
    <d v="2019-07-02T00:00:00"/>
    <s v="RenewBuy"/>
    <x v="29"/>
    <s v="Auto Insurance"/>
    <s v="Gurgaon"/>
    <x v="56"/>
    <s v="Series B"/>
    <n v="19000000"/>
    <s v="nan"/>
  </r>
  <r>
    <n v="63"/>
    <d v="2019-07-02T00:00:00"/>
    <s v="Atlan"/>
    <x v="26"/>
    <s v="Big Data"/>
    <s v="Singapore"/>
    <x v="57"/>
    <s v="Pre-series A"/>
    <n v="2500000"/>
    <s v="nan"/>
  </r>
  <r>
    <n v="64"/>
    <d v="2019-07-01T00:00:00"/>
    <s v="WizCounsel"/>
    <x v="34"/>
    <s v="Consulting"/>
    <s v="New Delhi"/>
    <x v="58"/>
    <s v="Angel"/>
    <n v="145000"/>
    <s v="nan"/>
  </r>
  <r>
    <n v="65"/>
    <d v="2019-07-03T00:00:00"/>
    <s v="Ola Cabs"/>
    <x v="35"/>
    <s v="Cabs"/>
    <s v="Kormangala"/>
    <x v="59"/>
    <s v="Series J"/>
    <n v="1000000"/>
    <s v="nan"/>
  </r>
  <r>
    <n v="66"/>
    <d v="2019-07-01T00:00:00"/>
    <s v="Uniphore"/>
    <x v="36"/>
    <s v="Speech Recognition"/>
    <s v="Taramani"/>
    <x v="48"/>
    <s v="Series C"/>
    <n v="38080000"/>
    <s v="nan"/>
  </r>
  <r>
    <n v="67"/>
    <d v="2019-07-04T00:00:00"/>
    <s v="Daalchini Technologies"/>
    <x v="15"/>
    <s v="Digital Vending Machine"/>
    <s v="New Delhi"/>
    <x v="60"/>
    <s v="Seed Round"/>
    <n v="500000"/>
    <s v="nan"/>
  </r>
  <r>
    <n v="68"/>
    <d v="2019-07-10T00:00:00"/>
    <s v="&quot;BYJU\\'S&quot;"/>
    <x v="32"/>
    <s v="Education"/>
    <s v="Bengaluru"/>
    <x v="61"/>
    <s v="Private Equity Round"/>
    <n v="150000000"/>
    <s v="nan"/>
  </r>
  <r>
    <n v="69"/>
    <d v="2019-07-11T00:00:00"/>
    <s v="Moglix"/>
    <x v="2"/>
    <s v="Industrial Tools and Equipments"/>
    <s v="Singapore"/>
    <x v="62"/>
    <s v="Series D"/>
    <n v="60000000"/>
    <s v="nan"/>
  </r>
  <r>
    <n v="70"/>
    <d v="2019-07-10T00:00:00"/>
    <s v="Ezyhaul"/>
    <x v="37"/>
    <s v="Logistics"/>
    <s v="Singapore"/>
    <x v="63"/>
    <s v="Series B"/>
    <n v="16000000"/>
    <s v="nan"/>
  </r>
  <r>
    <n v="71"/>
    <d v="2019-07-10T00:00:00"/>
    <s v="Indus OS"/>
    <x v="37"/>
    <s v="Smartphone Operating System"/>
    <s v="Andheri"/>
    <x v="64"/>
    <s v="Series B"/>
    <n v="5750000"/>
    <s v="nan"/>
  </r>
  <r>
    <n v="72"/>
    <d v="2019-07-10T00:00:00"/>
    <s v="HealthAssure"/>
    <x v="38"/>
    <s v="Primary care medical network"/>
    <s v="Mumbai"/>
    <x v="65"/>
    <s v="Series A"/>
    <n v="2500000"/>
    <s v="nan"/>
  </r>
  <r>
    <n v="73"/>
    <d v="2019-07-09T00:00:00"/>
    <s v="House of Msasaba"/>
    <x v="39"/>
    <s v="Clothes and Apparel"/>
    <s v="Mumbai"/>
    <x v="66"/>
    <s v="Series A"/>
    <n v="1000000"/>
    <s v="nan"/>
  </r>
  <r>
    <n v="74"/>
    <d v="2019-07-08T00:00:00"/>
    <s v="Board Infinity"/>
    <x v="32"/>
    <s v="Full-stack career platform"/>
    <s v="Chembur"/>
    <x v="67"/>
    <s v="Angel Round"/>
    <n v="319605"/>
    <s v="nan"/>
  </r>
  <r>
    <n v="75"/>
    <d v="2019-06-05T00:00:00"/>
    <s v="NoBroker"/>
    <x v="2"/>
    <s v="Real Estate"/>
    <s v="Bengaluru"/>
    <x v="68"/>
    <s v="Series C"/>
    <n v="51000000"/>
    <s v="nan"/>
  </r>
  <r>
    <n v="76"/>
    <d v="2019-06-04T00:00:00"/>
    <s v="Bira91"/>
    <x v="15"/>
    <s v="Brewery"/>
    <s v="New Delhi"/>
    <x v="69"/>
    <s v="Debt Funding"/>
    <n v="10000000"/>
    <s v="nan"/>
  </r>
  <r>
    <n v="78"/>
    <d v="2019-06-03T00:00:00"/>
    <s v="Avail Finance"/>
    <x v="29"/>
    <s v="FinTech"/>
    <s v="Bengaluru"/>
    <x v="70"/>
    <s v="Series A"/>
    <n v="9000000"/>
    <s v="nan"/>
  </r>
  <r>
    <n v="79"/>
    <d v="2019-06-04T00:00:00"/>
    <s v="BharatPe"/>
    <x v="29"/>
    <s v="FinTech"/>
    <s v="New Delhi"/>
    <x v="71"/>
    <s v="Series B"/>
    <n v="75000000"/>
    <s v="nan"/>
  </r>
  <r>
    <n v="80"/>
    <d v="2019-06-04T00:00:00"/>
    <s v="Recykal"/>
    <x v="40"/>
    <s v="Optimization"/>
    <s v="Hyderabad"/>
    <x v="72"/>
    <s v="Pre-series A"/>
    <n v="26000000"/>
    <s v="nan"/>
  </r>
  <r>
    <n v="81"/>
    <d v="2019-06-03T00:00:00"/>
    <s v="Agara Labs"/>
    <x v="41"/>
    <s v="Artificial Intelligence"/>
    <s v="Bengaluru"/>
    <x v="73"/>
    <s v="Pre-series A"/>
    <n v="2500000"/>
    <s v="nan"/>
  </r>
  <r>
    <n v="83"/>
    <d v="2019-06-06T00:00:00"/>
    <s v="Chakr Innovation"/>
    <x v="42"/>
    <s v="Renewable Energy"/>
    <s v="New Delhi"/>
    <x v="74"/>
    <s v="Series A"/>
    <n v="26000000"/>
    <s v="nan"/>
  </r>
  <r>
    <n v="84"/>
    <d v="2019-06-06T00:00:00"/>
    <s v="Pratilipi"/>
    <x v="43"/>
    <s v="E-Books"/>
    <s v="Bengaluru"/>
    <x v="75"/>
    <s v="Series B"/>
    <n v="15109500"/>
    <s v="nan"/>
  </r>
  <r>
    <n v="85"/>
    <d v="2019-06-10T00:00:00"/>
    <s v="Bolo App"/>
    <x v="43"/>
    <s v="Video Platform"/>
    <s v="Bengaluru"/>
    <x v="76"/>
    <s v="Seed Funding"/>
    <n v="430200"/>
    <s v="nan"/>
  </r>
  <r>
    <n v="86"/>
    <d v="2019-06-10T00:00:00"/>
    <s v="OkCredit"/>
    <x v="3"/>
    <s v="Financial Services"/>
    <s v="Haryana"/>
    <x v="0"/>
    <s v="Series A"/>
    <n v="15500000"/>
    <s v="nan"/>
  </r>
  <r>
    <n v="87"/>
    <d v="2019-06-06T00:00:00"/>
    <s v="Biz2Credit"/>
    <x v="3"/>
    <s v="Online Lending Platform"/>
    <s v="New York"/>
    <x v="55"/>
    <s v="Series B"/>
    <n v="52000000"/>
    <s v="nan"/>
  </r>
  <r>
    <n v="88"/>
    <d v="2019-06-08T00:00:00"/>
    <s v="Vogo Automotive Pvt. Ltd."/>
    <x v="1"/>
    <s v="Dockless Scooter Rental Company"/>
    <s v="Karnataka"/>
    <x v="77"/>
    <s v="Debt Funding"/>
    <n v="3584000"/>
    <s v="nan"/>
  </r>
  <r>
    <n v="89"/>
    <d v="2019-06-04T00:00:00"/>
    <s v="Leegality"/>
    <x v="33"/>
    <s v="Digital Documentation"/>
    <s v="Mumbai/Bengaluru"/>
    <x v="78"/>
    <s v="Series A"/>
    <n v="3400000"/>
    <s v="nan"/>
  </r>
  <r>
    <n v="90"/>
    <d v="2019-05-06T00:00:00"/>
    <s v="Ola Electric"/>
    <x v="35"/>
    <s v="Cabs"/>
    <s v="Bengaluru"/>
    <x v="79"/>
    <s v="Series A"/>
    <n v="0"/>
    <s v="nan"/>
  </r>
  <r>
    <n v="91"/>
    <d v="2019-05-06T00:00:00"/>
    <s v="Saahas Zero Waste"/>
    <x v="40"/>
    <s v="Optimization"/>
    <s v="Bengaluru"/>
    <x v="80"/>
    <s v="Venture - Series Unknown"/>
    <n v="868600"/>
    <s v="nan"/>
  </r>
  <r>
    <n v="92"/>
    <d v="2019-05-05T00:00:00"/>
    <s v="StyleDotMe"/>
    <x v="2"/>
    <s v="Fashion and Shopping"/>
    <s v="Delhi"/>
    <x v="81"/>
    <s v="Bridge Round"/>
    <n v="0"/>
    <s v="nan"/>
  </r>
  <r>
    <n v="93"/>
    <d v="2019-05-01T00:00:00"/>
    <s v="BlackBuck"/>
    <x v="35"/>
    <s v="Logistics"/>
    <s v="Bengaluru"/>
    <x v="82"/>
    <s v="Series D"/>
    <n v="150000000"/>
    <s v="nan"/>
  </r>
  <r>
    <n v="94"/>
    <d v="2019-05-02T00:00:00"/>
    <s v="Zenoti"/>
    <x v="18"/>
    <s v="Beauty and Wellness Industry"/>
    <s v="Hyderabad"/>
    <x v="0"/>
    <s v="Series C"/>
    <n v="50000000"/>
    <s v="nan"/>
  </r>
  <r>
    <n v="95"/>
    <d v="2019-05-28T00:00:00"/>
    <s v="Ather Energy"/>
    <x v="44"/>
    <s v="Electric Vehicle"/>
    <s v="Bengaluru"/>
    <x v="83"/>
    <s v="Series C"/>
    <n v="51000000"/>
    <s v="nan"/>
  </r>
  <r>
    <n v="96"/>
    <d v="2019-05-28T00:00:00"/>
    <s v="FreshVnF"/>
    <x v="45"/>
    <s v="Fresh Agriculture Produces"/>
    <s v="Mumbai"/>
    <x v="84"/>
    <s v="Seed Round"/>
    <n v="140000000"/>
    <s v="nan"/>
  </r>
  <r>
    <n v="97"/>
    <d v="2019-05-30T00:00:00"/>
    <s v="GlowRoad"/>
    <x v="2"/>
    <s v="Retail"/>
    <s v="Bengaluru"/>
    <x v="85"/>
    <s v="Series B"/>
    <n v="11500000"/>
    <s v="nan"/>
  </r>
  <r>
    <n v="98"/>
    <d v="2019-05-31T00:00:00"/>
    <s v="Bira91"/>
    <x v="15"/>
    <s v="Brewery"/>
    <s v="New Delhi"/>
    <x v="86"/>
    <s v="Series B"/>
    <n v="5600000"/>
    <s v="nan"/>
  </r>
  <r>
    <n v="99"/>
    <d v="2019-04-16T00:00:00"/>
    <s v="Kuvera"/>
    <x v="29"/>
    <s v="Wealth Management"/>
    <s v="Bengaluru"/>
    <x v="87"/>
    <s v="Series A"/>
    <n v="45000000"/>
    <s v="nan"/>
  </r>
  <r>
    <n v="100"/>
    <d v="2019-04-12T00:00:00"/>
    <s v="Medlife"/>
    <x v="2"/>
    <s v="Online Medicine"/>
    <s v="Bengaluru"/>
    <x v="88"/>
    <s v="Private Equity"/>
    <n v="17000000"/>
    <s v="nan"/>
  </r>
  <r>
    <n v="101"/>
    <d v="2019-04-10T00:00:00"/>
    <s v="Kabadiwala"/>
    <x v="2"/>
    <s v="Waste Management"/>
    <s v="Bhopal"/>
    <x v="89"/>
    <s v="Private Equity"/>
    <n v="430665"/>
    <s v="nan"/>
  </r>
  <r>
    <n v="102"/>
    <d v="2019-04-13T00:00:00"/>
    <s v="Tripoto"/>
    <x v="46"/>
    <s v="Travel"/>
    <s v="New Delhi"/>
    <x v="90"/>
    <s v="Series B"/>
    <n v="3591375"/>
    <s v="nan"/>
  </r>
  <r>
    <n v="103"/>
    <d v="2019-04-12T00:00:00"/>
    <s v="Azah"/>
    <x v="13"/>
    <s v="Organic wellness"/>
    <s v="Gurugram"/>
    <x v="91"/>
    <s v="Seed Funding"/>
    <n v="200000"/>
    <s v="nan"/>
  </r>
  <r>
    <n v="104"/>
    <d v="2019-04-11T00:00:00"/>
    <s v="Setu"/>
    <x v="3"/>
    <s v="Banking"/>
    <s v="Bengaluru"/>
    <x v="92"/>
    <s v="Seed Funding"/>
    <n v="3500000"/>
    <s v="nan"/>
  </r>
  <r>
    <n v="105"/>
    <d v="2019-04-10T00:00:00"/>
    <s v="Toppr"/>
    <x v="32"/>
    <s v="E-learning"/>
    <s v="Mumbai"/>
    <x v="93"/>
    <s v="Debt and Preference capital"/>
    <n v="6320820"/>
    <s v="nan"/>
  </r>
  <r>
    <n v="106"/>
    <d v="2019-04-10T00:00:00"/>
    <s v="Craftsvilla"/>
    <x v="2"/>
    <s v="Fashion and Apparel"/>
    <s v="Mumbai"/>
    <x v="94"/>
    <s v="Inhouse Funding"/>
    <n v="2443495"/>
    <s v="nan"/>
  </r>
  <r>
    <n v="107"/>
    <d v="2019-04-10T00:00:00"/>
    <s v="Unacademy"/>
    <x v="32"/>
    <s v="E-learning"/>
    <s v="Bengaluru"/>
    <x v="95"/>
    <s v="Seed/ Angel Funding"/>
    <n v="307000"/>
    <s v="nan"/>
  </r>
  <r>
    <n v="108"/>
    <d v="2019-04-11T00:00:00"/>
    <s v="CleverTap"/>
    <x v="18"/>
    <s v="Mobile analytics and marketing"/>
    <s v="Mumbai"/>
    <x v="96"/>
    <s v="Series B"/>
    <n v="26000000"/>
    <s v="nan"/>
  </r>
  <r>
    <n v="109"/>
    <d v="2019-04-19T00:00:00"/>
    <s v="My Healthcare"/>
    <x v="2"/>
    <s v="Software Solutions"/>
    <s v="Bengaluru and Gurugram"/>
    <x v="86"/>
    <s v="Series A"/>
    <n v="3000000"/>
    <s v="nan"/>
  </r>
  <r>
    <n v="110"/>
    <d v="2019-04-19T00:00:00"/>
    <s v="KrazyBee"/>
    <x v="2"/>
    <s v="Lending Platform"/>
    <s v="Bengaluru"/>
    <x v="97"/>
    <s v="Debt"/>
    <s v="14,342,000+"/>
    <s v="nan"/>
  </r>
  <r>
    <n v="111"/>
    <d v="2019-04-17T00:00:00"/>
    <s v="Shuttl"/>
    <x v="1"/>
    <s v="Bus Aggregation"/>
    <s v="Gurugram"/>
    <x v="98"/>
    <s v="Venture Round"/>
    <n v="5000000"/>
    <s v="nan"/>
  </r>
  <r>
    <n v="112"/>
    <d v="2019-04-17T00:00:00"/>
    <s v="Increff"/>
    <x v="7"/>
    <s v="Supply-chain technology solutions"/>
    <s v="Bengaluru"/>
    <x v="99"/>
    <s v="Series A"/>
    <n v="3000000"/>
    <s v="nan"/>
  </r>
  <r>
    <n v="113"/>
    <d v="2019-02-01T00:00:00"/>
    <s v="FleetX"/>
    <x v="47"/>
    <s v="Logistics"/>
    <s v="Gurgaon"/>
    <x v="100"/>
    <s v="Pre Series A"/>
    <n v="0"/>
    <s v="nan"/>
  </r>
  <r>
    <n v="114"/>
    <d v="2019-02-08T00:00:00"/>
    <s v="Zilingo"/>
    <x v="48"/>
    <s v="Fashion &amp; Apparel"/>
    <s v="India/Singapore"/>
    <x v="101"/>
    <s v="Series D"/>
    <n v="226000000"/>
    <s v="nan"/>
  </r>
  <r>
    <n v="115"/>
    <d v="2019-02-13T00:00:00"/>
    <s v="NanoClean Global"/>
    <x v="49"/>
    <s v="Anti-Pollution"/>
    <s v="New Delhi"/>
    <x v="102"/>
    <s v="Series A"/>
    <n v="600000"/>
    <s v="nan"/>
  </r>
  <r>
    <n v="116"/>
    <d v="2018-02-14T00:00:00"/>
    <s v="OyoRooms"/>
    <x v="6"/>
    <s v="Budget Rooms"/>
    <s v="Gurgaon"/>
    <x v="103"/>
    <s v="Equity"/>
    <n v="100000000"/>
    <s v="nan"/>
  </r>
  <r>
    <n v="117"/>
    <d v="2019-01-03T00:00:00"/>
    <s v="CarDekho"/>
    <x v="44"/>
    <s v="Online Marketplace"/>
    <s v="Jaipur"/>
    <x v="104"/>
    <s v="Series C"/>
    <n v="110000000"/>
    <s v="nan"/>
  </r>
  <r>
    <n v="118"/>
    <d v="2019-01-04T00:00:00"/>
    <s v="Vyome Therapeutics Inc."/>
    <x v="13"/>
    <s v="Specialty pharmaceutical"/>
    <s v="India/US"/>
    <x v="105"/>
    <s v="Series D"/>
    <n v="22000000"/>
    <s v="nan"/>
  </r>
  <r>
    <n v="119"/>
    <d v="2019-01-04T00:00:00"/>
    <s v="Samunnati Financial Intermediation &amp; Services Pvt. Ltd"/>
    <x v="29"/>
    <s v="Non-banking financial company"/>
    <s v="Chennai"/>
    <x v="106"/>
    <s v="Debt-Funding"/>
    <n v="5000000"/>
    <s v="nan"/>
  </r>
  <r>
    <n v="120"/>
    <d v="2018-12-04T00:00:00"/>
    <s v="Manch"/>
    <x v="46"/>
    <s v="Hyperlocal Content"/>
    <s v="Delhi"/>
    <x v="107"/>
    <s v="Seed Funding"/>
    <n v="700000"/>
    <s v="nan"/>
  </r>
  <r>
    <n v="121"/>
    <d v="2018-12-01T00:00:00"/>
    <s v="UrbanClap Technologies Pvt. Ltd"/>
    <x v="50"/>
    <s v="Home services marketplace"/>
    <s v="New Delhi"/>
    <x v="108"/>
    <s v="Series D"/>
    <n v="50000000"/>
    <s v="nan"/>
  </r>
  <r>
    <n v="122"/>
    <d v="2018-12-02T00:00:00"/>
    <s v="Guiddoo"/>
    <x v="51"/>
    <s v="Platform for travel agents"/>
    <s v="Mumbai"/>
    <x v="109"/>
    <s v="Pre-Series A"/>
    <n v="800000"/>
    <s v="nan"/>
  </r>
  <r>
    <n v="123"/>
    <d v="2018-12-02T00:00:00"/>
    <s v="Career Anna"/>
    <x v="52"/>
    <s v="Video-based certification, trainings"/>
    <s v="Gurugram"/>
    <x v="109"/>
    <s v="Pre-Series A"/>
    <n v="572000"/>
    <s v="nan"/>
  </r>
  <r>
    <n v="124"/>
    <d v="2018-12-04T00:00:00"/>
    <s v="Nagpur Wholesale"/>
    <x v="53"/>
    <s v="eCommerce"/>
    <s v="Nagpur"/>
    <x v="110"/>
    <s v="Seed Funding"/>
    <n v="143000"/>
    <s v="nan"/>
  </r>
  <r>
    <n v="125"/>
    <d v="2018-12-06T00:00:00"/>
    <s v="ShopKirana"/>
    <x v="22"/>
    <s v="eCommerce"/>
    <s v="Indore"/>
    <x v="111"/>
    <s v="Seed Funding"/>
    <n v="2000000"/>
    <s v="nan"/>
  </r>
  <r>
    <n v="126"/>
    <d v="2018-12-06T00:00:00"/>
    <s v="BuildSupply"/>
    <x v="54"/>
    <s v="Real Estate, ERP"/>
    <s v="Gurugram"/>
    <x v="112"/>
    <s v="Series A"/>
    <n v="3500000"/>
    <s v="nan"/>
  </r>
  <r>
    <n v="127"/>
    <d v="2018-11-01T00:00:00"/>
    <s v="GoDesi"/>
    <x v="15"/>
    <s v="Regional Flavours"/>
    <s v="Bengaluru"/>
    <x v="113"/>
    <s v="Seed/ Angel Funding"/>
    <n v="138995"/>
    <s v="nan"/>
  </r>
  <r>
    <n v="128"/>
    <d v="2018-11-03T00:00:00"/>
    <s v="Veritas Finance Ltd."/>
    <x v="55"/>
    <s v="MSME Finance"/>
    <s v="Chennai"/>
    <x v="114"/>
    <s v="Series D"/>
    <n v="27799000"/>
    <s v="nan"/>
  </r>
  <r>
    <n v="129"/>
    <d v="2018-11-06T00:00:00"/>
    <s v="Meesho"/>
    <x v="48"/>
    <s v="Social Commerce"/>
    <s v="Bengaluru"/>
    <x v="115"/>
    <s v="Series C"/>
    <n v="50000000"/>
    <s v="nan"/>
  </r>
  <r>
    <n v="130"/>
    <d v="2018-11-08T00:00:00"/>
    <s v="Mobile Premier League"/>
    <x v="11"/>
    <s v="Mobile e-Sports"/>
    <s v="Bengaluru"/>
    <x v="63"/>
    <s v="Series A"/>
    <n v="500000"/>
    <s v="nan"/>
  </r>
  <r>
    <n v="131"/>
    <d v="2018-11-08T00:00:00"/>
    <s v="A&amp;R Bon Vivants"/>
    <x v="56"/>
    <s v="Meat Retail Chain"/>
    <s v="Jaipur"/>
    <x v="116"/>
    <s v="Equity"/>
    <n v="1000000"/>
    <s v="nan"/>
  </r>
  <r>
    <n v="132"/>
    <d v="2018-11-12T00:00:00"/>
    <s v="Blackbuck"/>
    <x v="57"/>
    <s v="POS For Online Ordering"/>
    <s v="New York, Bengaluru"/>
    <x v="117"/>
    <s v="Series A"/>
    <n v="1000000"/>
    <s v="nan"/>
  </r>
  <r>
    <n v="133"/>
    <d v="2018-11-12T00:00:00"/>
    <s v="MilkBAsket"/>
    <x v="56"/>
    <s v="Micro-delivery grocery service"/>
    <s v="New Delhi"/>
    <x v="118"/>
    <s v="Series B"/>
    <n v="1300000"/>
    <s v="nan"/>
  </r>
  <r>
    <n v="134"/>
    <d v="2018-11-13T00:00:00"/>
    <s v="DriveU"/>
    <x v="35"/>
    <s v="On-Demand Drivers"/>
    <s v="Bengaluru"/>
    <x v="119"/>
    <s v="Mezzanine"/>
    <n v="1000000"/>
    <s v="nan"/>
  </r>
  <r>
    <n v="135"/>
    <d v="2018-11-14T00:00:00"/>
    <s v="CleanseCar"/>
    <x v="33"/>
    <s v="Car Wash"/>
    <s v="Bengaluru"/>
    <x v="120"/>
    <s v="Seed/ Angel Funding"/>
    <n v="500000"/>
    <s v="nan"/>
  </r>
  <r>
    <n v="136"/>
    <d v="2018-11-19T00:00:00"/>
    <s v="Automation Anywhere"/>
    <x v="58"/>
    <s v="Robotics"/>
    <s v="California"/>
    <x v="15"/>
    <s v="Series B"/>
    <n v="300000000"/>
    <s v="nan"/>
  </r>
  <r>
    <n v="137"/>
    <d v="2018-11-20T00:00:00"/>
    <s v="HealthifyMe"/>
    <x v="13"/>
    <s v="Wellness Coach"/>
    <s v="Bengaluru"/>
    <x v="121"/>
    <s v="Series B (Extension)"/>
    <n v="6000000"/>
    <s v="nan"/>
  </r>
  <r>
    <n v="138"/>
    <d v="2018-11-21T00:00:00"/>
    <s v="Genius Corner"/>
    <x v="14"/>
    <s v="Personalized Learning"/>
    <s v="Noida"/>
    <x v="109"/>
    <s v="Seed Funding"/>
    <n v="278000"/>
    <s v="nan"/>
  </r>
  <r>
    <n v="139"/>
    <d v="2018-11-22T00:00:00"/>
    <s v="Aavishkaar-Intellecap Group"/>
    <x v="59"/>
    <s v="SME Funding"/>
    <s v="Mumbai"/>
    <x v="122"/>
    <s v="Equity Based Funding"/>
    <n v="31000000"/>
    <s v="nan"/>
  </r>
  <r>
    <n v="140"/>
    <d v="2018-11-22T00:00:00"/>
    <s v="Skillbox"/>
    <x v="60"/>
    <s v="Art"/>
    <s v="Gurugram"/>
    <x v="109"/>
    <s v="Seed Funding"/>
    <n v="0"/>
    <s v="nan"/>
  </r>
  <r>
    <n v="141"/>
    <d v="2018-11-23T00:00:00"/>
    <s v="Signzy"/>
    <x v="61"/>
    <s v="Digital Onboarding Solution"/>
    <s v="Mumbai/Bengaluru"/>
    <x v="123"/>
    <s v="Series A"/>
    <n v="3400000"/>
    <s v="nan"/>
  </r>
  <r>
    <n v="142"/>
    <d v="2018-11-24T00:00:00"/>
    <s v="Engineer.ai"/>
    <x v="12"/>
    <s v="AI Platform"/>
    <s v="India/US"/>
    <x v="124"/>
    <s v="Series A"/>
    <n v="29500000"/>
    <s v="nan"/>
  </r>
  <r>
    <n v="143"/>
    <d v="2018-11-25T00:00:00"/>
    <s v="InCred Finance"/>
    <x v="29"/>
    <s v="SME Lending"/>
    <s v="India"/>
    <x v="125"/>
    <s v="Private Equity"/>
    <n v="42000000"/>
    <s v="nan"/>
  </r>
  <r>
    <n v="144"/>
    <d v="2018-11-25T00:00:00"/>
    <s v="Roposo"/>
    <x v="46"/>
    <s v="Video Sharing"/>
    <s v="Delhi"/>
    <x v="126"/>
    <s v="Series B"/>
    <n v="1700000"/>
    <s v="nan"/>
  </r>
  <r>
    <n v="145"/>
    <d v="2018-10-01T00:00:00"/>
    <s v="Northmist"/>
    <x v="62"/>
    <s v="Mens Wear"/>
    <s v="Delhi"/>
    <x v="127"/>
    <s v="Seed/ Angel Funding"/>
    <n v="0"/>
    <s v="nan"/>
  </r>
  <r>
    <n v="146"/>
    <d v="2018-10-02T00:00:00"/>
    <s v="Origo Commodities India Pvt. Ltd"/>
    <x v="5"/>
    <s v="Supply Chain"/>
    <s v="Hyderabad"/>
    <x v="128"/>
    <s v="Seed/ Angel Funding"/>
    <n v="11000000"/>
    <s v="nan"/>
  </r>
  <r>
    <n v="147"/>
    <d v="2018-10-04T00:00:00"/>
    <s v="Grover Zampa"/>
    <x v="56"/>
    <s v="Wine"/>
    <s v="Mumbai"/>
    <x v="129"/>
    <s v="Private Equity"/>
    <n v="8200000"/>
    <s v="nan"/>
  </r>
  <r>
    <n v="148"/>
    <d v="2018-10-05T00:00:00"/>
    <s v="Droom"/>
    <x v="44"/>
    <s v="New and Used Cars Platform"/>
    <s v="Gurgaon"/>
    <x v="130"/>
    <s v="Series E"/>
    <n v="3000000"/>
    <s v="nan"/>
  </r>
  <r>
    <n v="149"/>
    <d v="2018-10-11T00:00:00"/>
    <s v="Innov8"/>
    <x v="63"/>
    <s v="Co-Working"/>
    <s v="New Delhi"/>
    <x v="131"/>
    <s v="Pre-Series A"/>
    <n v="4000000"/>
    <s v="nan"/>
  </r>
  <r>
    <n v="150"/>
    <d v="2018-10-12T00:00:00"/>
    <s v="Blackbuck"/>
    <x v="64"/>
    <s v="Largest Trucking Platform"/>
    <s v="Bengaluru"/>
    <x v="2"/>
    <s v="Private Funding"/>
    <n v="14680000"/>
    <s v="nan"/>
  </r>
  <r>
    <n v="151"/>
    <d v="2018-10-12T00:00:00"/>
    <s v="LetsTransport"/>
    <x v="64"/>
    <s v="Book Trucks Online"/>
    <s v="Bengaluru"/>
    <x v="132"/>
    <s v="Series C"/>
    <n v="12000000"/>
    <s v="nan"/>
  </r>
  <r>
    <n v="152"/>
    <d v="2018-09-01T00:00:00"/>
    <s v="Netmeds"/>
    <x v="65"/>
    <s v="Online Pharmacy Chain"/>
    <s v="Chennai"/>
    <x v="133"/>
    <s v="Private Equity"/>
    <n v="35000000"/>
    <s v="nan"/>
  </r>
  <r>
    <n v="153"/>
    <d v="2018-09-03T00:00:00"/>
    <s v="Udaan"/>
    <x v="66"/>
    <s v="Logistics and Shipping"/>
    <s v="Bengaluru"/>
    <x v="134"/>
    <s v="Private Equity"/>
    <n v="225000000"/>
    <s v="nan"/>
  </r>
  <r>
    <n v="154"/>
    <d v="2018-09-03T00:00:00"/>
    <s v="Daily hunt"/>
    <x v="65"/>
    <s v="News and ebooks Mobile App\\xc2\\xa0"/>
    <s v="Bengaluru"/>
    <x v="135"/>
    <s v="Private Equity"/>
    <n v="6390000"/>
    <s v="nan"/>
  </r>
  <r>
    <n v="155"/>
    <d v="2018-09-04T00:00:00"/>
    <s v="3HCare"/>
    <x v="20"/>
    <s v="Healthcare Service Provider"/>
    <s v="Delhi"/>
    <x v="136"/>
    <s v="Seed / Angel Funding"/>
    <n v="1000000"/>
    <s v="nan"/>
  </r>
  <r>
    <n v="156"/>
    <d v="2018-09-04T00:00:00"/>
    <s v="HappyGoEasy"/>
    <x v="65"/>
    <s v="Online Travel Agecy"/>
    <s v="Gurugram"/>
    <x v="137"/>
    <s v="Private Equity"/>
    <n v="0"/>
    <s v="nan"/>
  </r>
  <r>
    <n v="157"/>
    <d v="2018-09-05T00:00:00"/>
    <s v="Nykaa"/>
    <x v="65"/>
    <s v="Online Marketplace For Multi-brand Beauty Cosmetic and Wellness Products"/>
    <s v="Mumbai"/>
    <x v="138"/>
    <s v="Private Equity"/>
    <n v="157200000"/>
    <s v="nan"/>
  </r>
  <r>
    <n v="158"/>
    <d v="2018-09-05T00:00:00"/>
    <s v="Mad Street Den"/>
    <x v="7"/>
    <s v="Computer Vision And Artificial Intelligence (Ai) Platform"/>
    <s v="Chennai"/>
    <x v="139"/>
    <s v="Private Equity"/>
    <n v="0"/>
    <s v="nan"/>
  </r>
  <r>
    <n v="159"/>
    <d v="2018-09-06T00:00:00"/>
    <s v="Dream11"/>
    <x v="65"/>
    <s v="Online Gaming Platform"/>
    <s v="Mumbai"/>
    <x v="140"/>
    <s v="Private Equity"/>
    <n v="100000000"/>
    <s v="nan"/>
  </r>
  <r>
    <n v="160"/>
    <d v="2018-09-10T00:00:00"/>
    <s v="MamaEarth"/>
    <x v="20"/>
    <s v="Online Marketplace For Mother and Babycare Products"/>
    <s v="Gurugram"/>
    <x v="141"/>
    <s v="Private Equity"/>
    <n v="4000000"/>
    <s v="nan"/>
  </r>
  <r>
    <n v="161"/>
    <d v="2018-09-11T00:00:00"/>
    <s v="AutoGrid"/>
    <x v="7"/>
    <s v="AI-Based Energy Optimisation and Control Provider"/>
    <s v="Bengaluru"/>
    <x v="142"/>
    <s v="Private Equity"/>
    <n v="32000000"/>
    <s v="nan"/>
  </r>
  <r>
    <n v="162"/>
    <d v="2018-09-11T00:00:00"/>
    <s v="Pharmeasy"/>
    <x v="65"/>
    <s v="Online Marketplace For Pharmaceutical Products"/>
    <s v="Mumbai"/>
    <x v="143"/>
    <s v="Debt Funding"/>
    <n v="5500000"/>
    <s v="nan"/>
  </r>
  <r>
    <n v="163"/>
    <d v="2018-09-11T00:00:00"/>
    <s v="Upwards"/>
    <x v="67"/>
    <s v="Online Micro Lending Marketplace"/>
    <s v="Mumbai"/>
    <x v="144"/>
    <s v="Private Equity"/>
    <n v="5000000"/>
    <s v="nan"/>
  </r>
  <r>
    <n v="164"/>
    <d v="2018-09-12T00:00:00"/>
    <s v="Kissht"/>
    <x v="67"/>
    <s v="Online lending Platform"/>
    <s v="Mumbai"/>
    <x v="145"/>
    <s v="Private Equity"/>
    <n v="30000000"/>
    <s v="nan"/>
  </r>
  <r>
    <n v="165"/>
    <d v="2018-08-01T00:00:00"/>
    <s v="dishq"/>
    <x v="68"/>
    <s v="Personalisation Technology Firm Focusing On The Food And Beverage Industry"/>
    <s v="Bengaluru"/>
    <x v="146"/>
    <s v="Seed/ Angel Funding"/>
    <n v="400000"/>
    <s v="nan"/>
  </r>
  <r>
    <n v="166"/>
    <d v="2018-08-01T00:00:00"/>
    <s v="HealthFin"/>
    <x v="29"/>
    <s v="Patient Financing Platform"/>
    <s v="Pune"/>
    <x v="147"/>
    <s v="Seed/ Angel Funding"/>
    <n v="0"/>
    <s v="nan"/>
  </r>
  <r>
    <n v="167"/>
    <d v="2018-08-02T00:00:00"/>
    <s v="Samosa Labs"/>
    <x v="65"/>
    <s v="Social Media and Chat Entertainment Platform"/>
    <s v="Hyderabad"/>
    <x v="148"/>
    <s v="Private Equity"/>
    <n v="7000000"/>
    <s v="nan"/>
  </r>
  <r>
    <n v="168"/>
    <d v="2018-08-03T00:00:00"/>
    <s v="ZiffyHomes"/>
    <x v="65"/>
    <s v="Online Home Rental Marketplace"/>
    <s v="Gurugram"/>
    <x v="149"/>
    <s v="Private Equity"/>
    <n v="120000"/>
    <s v="nan"/>
  </r>
  <r>
    <n v="169"/>
    <d v="2018-08-07T00:00:00"/>
    <s v="My OmNamo"/>
    <x v="65"/>
    <s v="Holy Platform Offering Customised Puja Packages To Individuals and Corporates"/>
    <s v="Mumbai"/>
    <x v="136"/>
    <s v="Seed/ Angel Funding"/>
    <n v="1000000"/>
    <s v="nan"/>
  </r>
  <r>
    <n v="170"/>
    <d v="2018-08-07T00:00:00"/>
    <s v="ShopX"/>
    <x v="65"/>
    <s v="Assisted E-commerce Platform"/>
    <s v="Bengaluru"/>
    <x v="150"/>
    <s v="Private Equity"/>
    <n v="35000000"/>
    <s v="nan"/>
  </r>
  <r>
    <n v="171"/>
    <d v="2018-08-07T00:00:00"/>
    <s v="MakeMyTrip"/>
    <x v="65"/>
    <s v="Online Travel Aggregator"/>
    <s v="Gurugram"/>
    <x v="151"/>
    <s v="Private Equity"/>
    <n v="10000000"/>
    <s v="nan"/>
  </r>
  <r>
    <n v="172"/>
    <d v="2018-08-08T00:00:00"/>
    <s v="Hansel io"/>
    <x v="65"/>
    <s v="Real-time Mobile App Management"/>
    <s v="Bengaluru"/>
    <x v="152"/>
    <s v="Seed/ Angel Funding"/>
    <n v="4000000"/>
    <s v="nan"/>
  </r>
  <r>
    <n v="173"/>
    <d v="2018-08-08T00:00:00"/>
    <s v="Metro Bikes"/>
    <x v="65"/>
    <s v="Online Bike Rental Marketplace"/>
    <s v="Bengaluru"/>
    <x v="153"/>
    <s v="Private Equity"/>
    <n v="12200000"/>
    <s v="nan"/>
  </r>
  <r>
    <n v="174"/>
    <d v="2018-08-08T00:00:00"/>
    <s v="Phone Pe"/>
    <x v="65"/>
    <s v="UPI Payments App"/>
    <s v="Bengaluru"/>
    <x v="154"/>
    <s v="Private Equity"/>
    <n v="66000000"/>
    <s v="nan"/>
  </r>
  <r>
    <n v="175"/>
    <d v="2018-08-09T00:00:00"/>
    <s v="quizizz"/>
    <x v="69"/>
    <s v="e-learning Platform"/>
    <s v="Bengaluru"/>
    <x v="155"/>
    <s v="Seed/ Angel Funding"/>
    <n v="3000000"/>
    <s v="nan"/>
  </r>
  <r>
    <n v="176"/>
    <d v="2018-08-09T00:00:00"/>
    <s v="Happy EMI"/>
    <x v="67"/>
    <s v="Consumer Financing Platform"/>
    <s v="Bengaluru"/>
    <x v="156"/>
    <s v="Seed/ Angel Funding"/>
    <n v="1000000"/>
    <s v="nan"/>
  </r>
  <r>
    <n v="177"/>
    <d v="2018-08-13T00:00:00"/>
    <s v="Inthree"/>
    <x v="65"/>
    <s v="Rural E-commerce Platform"/>
    <s v="Chennai"/>
    <x v="157"/>
    <s v="Seed/ Angel Funding"/>
    <n v="4000000"/>
    <s v="nan"/>
  </r>
  <r>
    <n v="178"/>
    <d v="2018-08-13T00:00:00"/>
    <s v="Observe AI"/>
    <x v="7"/>
    <s v="AI Based Solutions Platform"/>
    <s v="Bengaluru"/>
    <x v="158"/>
    <s v="Private Equity"/>
    <n v="8000000"/>
    <s v="nan"/>
  </r>
  <r>
    <n v="179"/>
    <d v="2018-08-16T00:00:00"/>
    <s v="Enakshi"/>
    <x v="65"/>
    <s v="AI Based Solutions Platform"/>
    <s v="Ahemadabad"/>
    <x v="136"/>
    <s v="Seed/ Angel Funding"/>
    <n v="114811"/>
    <s v="nan"/>
  </r>
  <r>
    <n v="180"/>
    <d v="2018-08-17T00:00:00"/>
    <s v="EazyDiner"/>
    <x v="65"/>
    <s v="Online Restaurant Table Reservation Platform"/>
    <s v="Gurugram"/>
    <x v="159"/>
    <s v="Private Equity"/>
    <n v="5850000"/>
    <s v="nan"/>
  </r>
  <r>
    <n v="181"/>
    <d v="2018-08-20T00:00:00"/>
    <s v="Finzy"/>
    <x v="29"/>
    <s v="Online Loan Matchmaking Platform"/>
    <s v="Bengaluru"/>
    <x v="136"/>
    <s v="Seed / Angel Funding"/>
    <n v="1000000"/>
    <s v="nan"/>
  </r>
  <r>
    <n v="182"/>
    <d v="2018-08-20T00:00:00"/>
    <s v="RawPressery"/>
    <x v="65"/>
    <s v="Online Organic Juice Delivery Service"/>
    <s v="Mumbai"/>
    <x v="77"/>
    <s v="Debt Funding"/>
    <n v="4800000"/>
    <s v="nan"/>
  </r>
  <r>
    <n v="183"/>
    <d v="2018-08-22T00:00:00"/>
    <s v="Pi Ventures"/>
    <x v="7"/>
    <s v="Applied Artificial Intelligence and IoT focused\\xc2\\xa0Platform"/>
    <s v="Bengaluru"/>
    <x v="160"/>
    <s v="Private Equity"/>
    <n v="6000000"/>
    <s v="nan"/>
  </r>
  <r>
    <n v="184"/>
    <d v="2018-08-22T00:00:00"/>
    <s v="Revv"/>
    <x v="65"/>
    <s v="Online Indian Car Rental Platform"/>
    <s v="Gurugram"/>
    <x v="161"/>
    <s v="Private Equity"/>
    <n v="14270000"/>
    <s v="nan"/>
  </r>
  <r>
    <n v="185"/>
    <d v="2018-08-26T00:00:00"/>
    <s v="ZestMoney"/>
    <x v="65"/>
    <s v="Online Lending Platform"/>
    <s v="Bengaluru"/>
    <x v="162"/>
    <s v="Private Equity"/>
    <n v="13400000"/>
    <s v="nan"/>
  </r>
  <r>
    <n v="186"/>
    <d v="2018-08-26T00:00:00"/>
    <s v="Shubh Loans"/>
    <x v="67"/>
    <s v="\\xc2\\xa0Customer Sourcing Platform\\xc2\\xa0"/>
    <s v="Bengaluru"/>
    <x v="163"/>
    <s v="Private Equity"/>
    <n v="4200000"/>
    <s v="nan"/>
  </r>
  <r>
    <n v="187"/>
    <d v="2018-08-27T00:00:00"/>
    <s v="MyUpchar"/>
    <x v="20"/>
    <s v="Local Language Health Content App"/>
    <s v="Delhi"/>
    <x v="164"/>
    <s v="Private Equity"/>
    <n v="5000000"/>
    <s v="nan"/>
  </r>
  <r>
    <n v="188"/>
    <d v="2018-08-28T00:00:00"/>
    <s v="Narvar"/>
    <x v="70"/>
    <s v="Post-Purchase Customer Engagement Platform\\xc2\\xa0"/>
    <s v="Bengaluru"/>
    <x v="165"/>
    <s v="Private Equity"/>
    <n v="3000000"/>
    <s v="nan"/>
  </r>
  <r>
    <n v="189"/>
    <d v="2018-08-30T00:00:00"/>
    <s v="True North"/>
    <x v="29"/>
    <s v="Private Equity Firm"/>
    <s v="Mumbai"/>
    <x v="136"/>
    <s v="Private Equity"/>
    <n v="600000000"/>
    <s v="nan"/>
  </r>
  <r>
    <n v="190"/>
    <d v="2018-07-01T00:00:00"/>
    <s v="Leena AI"/>
    <x v="7"/>
    <s v="HR Virtual Agent For Employees"/>
    <s v="Gurugram"/>
    <x v="149"/>
    <s v="Seed/ Angel Funding"/>
    <n v="0"/>
    <s v="nan"/>
  </r>
  <r>
    <n v="191"/>
    <d v="2018-07-02T00:00:00"/>
    <s v="Biryani By Kilo"/>
    <x v="65"/>
    <s v="Online Food Delivery"/>
    <s v="Gurugram"/>
    <x v="166"/>
    <s v="Seed/ Angel Funding"/>
    <n v="1000000"/>
    <s v="nan"/>
  </r>
  <r>
    <n v="192"/>
    <d v="2018-07-04T00:00:00"/>
    <s v="Anchanto"/>
    <x v="70"/>
    <s v="E-commerce Fulfilment Platform"/>
    <s v="Pune"/>
    <x v="167"/>
    <s v="Private Equity"/>
    <n v="4000000"/>
    <s v="nan"/>
  </r>
  <r>
    <n v="194"/>
    <d v="2018-07-06T00:00:00"/>
    <s v="PolicyBazaar"/>
    <x v="65"/>
    <s v="Online Insurance Selling Platform"/>
    <s v="Gurugram"/>
    <x v="168"/>
    <s v="Private Equity"/>
    <n v="27700000"/>
    <s v="nan"/>
  </r>
  <r>
    <n v="195"/>
    <d v="2018-07-09T00:00:00"/>
    <s v="zippserv"/>
    <x v="65"/>
    <s v="Online Platform For Risk-Assessment Services For Real Estate Investments"/>
    <s v="Bengaluru"/>
    <x v="169"/>
    <s v="Seed/ Angel Funding"/>
    <n v="440000"/>
    <s v="nan"/>
  </r>
  <r>
    <n v="196"/>
    <d v="2018-07-09T00:00:00"/>
    <s v="Groww"/>
    <x v="65"/>
    <s v="Online Platform That Sells Direct Plans Of Mutual Funds"/>
    <s v="Bengaluru"/>
    <x v="170"/>
    <s v="Seed/ Angel Funding"/>
    <n v="1100000"/>
    <s v="nan"/>
  </r>
  <r>
    <n v="197"/>
    <d v="2018-07-10T00:00:00"/>
    <s v="Avenue Growth"/>
    <x v="65"/>
    <s v="Online Platform That Connects Brands With Freelance Sales Professionals"/>
    <s v="Gurugram"/>
    <x v="171"/>
    <s v="Seed/ Angel Funding"/>
    <n v="437000"/>
    <s v="nan"/>
  </r>
  <r>
    <n v="198"/>
    <d v="2018-07-10T00:00:00"/>
    <s v="iNICU"/>
    <x v="20"/>
    <s v="Med-tech Platform Providing Care For Newborns"/>
    <s v="Delhi"/>
    <x v="120"/>
    <s v="Seed/ Angel Funding"/>
    <n v="0"/>
    <s v="nan"/>
  </r>
  <r>
    <n v="199"/>
    <d v="2018-07-10T00:00:00"/>
    <s v="Kinara Capital"/>
    <x v="29"/>
    <s v="Lending Platform For Micro and Small Enterprises"/>
    <s v="Bengaluru"/>
    <x v="172"/>
    <s v="Private Equity"/>
    <n v="5000000"/>
    <s v="nan"/>
  </r>
  <r>
    <n v="200"/>
    <d v="2018-07-10T00:00:00"/>
    <s v="Shop 101"/>
    <x v="65"/>
    <s v="Mobile Storefront And Commerce Platform For Sellers"/>
    <s v="Mumbai"/>
    <x v="173"/>
    <s v="Private Equity"/>
    <n v="5000000"/>
    <s v="nan"/>
  </r>
  <r>
    <n v="201"/>
    <d v="2018-07-11T00:00:00"/>
    <s v="Sambandh"/>
    <x v="65"/>
    <s v="Online Micro Lending Platform"/>
    <s v="Rourkela"/>
    <x v="174"/>
    <s v="Private Equity"/>
    <n v="2500000"/>
    <s v="nan"/>
  </r>
  <r>
    <n v="202"/>
    <d v="2018-07-12T00:00:00"/>
    <s v="19th mile"/>
    <x v="70"/>
    <s v="Artificial intelligence-based sales acceleration software platform"/>
    <s v="Gurugram"/>
    <x v="175"/>
    <s v="Seed/ Angel Funding"/>
    <n v="180000"/>
    <s v="nan"/>
  </r>
  <r>
    <n v="203"/>
    <d v="2018-07-12T00:00:00"/>
    <s v="5th Vital"/>
    <x v="20"/>
    <s v="Home diagnostics services provider"/>
    <s v="Bengaluru"/>
    <x v="176"/>
    <s v="Seed/ Angel Funding"/>
    <n v="500000"/>
    <s v="nan"/>
  </r>
  <r>
    <n v="204"/>
    <d v="2018-07-13T00:00:00"/>
    <s v="MEngage"/>
    <x v="20"/>
    <s v="A Doctor-Patient Engagement Platform"/>
    <s v="Jaipur"/>
    <x v="177"/>
    <s v="Seed/ Angel Funding"/>
    <n v="175000"/>
    <s v="nan"/>
  </r>
  <r>
    <n v="205"/>
    <d v="2018-07-17T00:00:00"/>
    <s v="Ofbusiness"/>
    <x v="29"/>
    <s v="Online Lending Platform For SME"/>
    <s v="Gurugram"/>
    <x v="178"/>
    <s v="Private Equity"/>
    <n v="29000000"/>
    <s v="nan"/>
  </r>
  <r>
    <n v="206"/>
    <d v="2018-07-17T00:00:00"/>
    <s v="Cars24"/>
    <x v="65"/>
    <s v="Online Used Car Marketplace"/>
    <s v="Gurugram"/>
    <x v="179"/>
    <s v="Private Equity"/>
    <n v="49700000"/>
    <s v="nan"/>
  </r>
  <r>
    <n v="207"/>
    <d v="2018-07-18T00:00:00"/>
    <s v="The Ken"/>
    <x v="65"/>
    <s v="Subscription-Only News Website"/>
    <s v="Bengaluru"/>
    <x v="180"/>
    <s v="Seed/ Angel Funding"/>
    <n v="1500000"/>
    <s v="nan"/>
  </r>
  <r>
    <n v="208"/>
    <d v="2018-07-19T00:00:00"/>
    <s v="Book My Show"/>
    <x v="65"/>
    <s v="Online Ticketing Platform"/>
    <s v="Mumbai"/>
    <x v="181"/>
    <s v="Private Equity"/>
    <n v="100000000"/>
    <s v="nan"/>
  </r>
  <r>
    <n v="209"/>
    <d v="2018-07-20T00:00:00"/>
    <s v="HousingMan"/>
    <x v="65"/>
    <s v="Property Discovery Platform"/>
    <s v="Bengaluru"/>
    <x v="136"/>
    <s v="Seed/ Angel Funding"/>
    <n v="1500000"/>
    <s v="nan"/>
  </r>
  <r>
    <n v="210"/>
    <d v="2018-07-21T00:00:00"/>
    <s v="PaySense"/>
    <x v="65"/>
    <s v="Online Consumer Lending Platform"/>
    <s v="Mumbai"/>
    <x v="182"/>
    <s v="Private Equity"/>
    <n v="18000000"/>
    <s v="nan"/>
  </r>
  <r>
    <n v="211"/>
    <d v="2018-07-23T00:00:00"/>
    <s v="Yulu Bikes"/>
    <x v="7"/>
    <s v="Bicycle-Sharing Platform"/>
    <s v="Bengaluru"/>
    <x v="136"/>
    <s v="Seed/ Angel Funding"/>
    <n v="0"/>
    <s v="nan"/>
  </r>
  <r>
    <n v="212"/>
    <d v="2018-07-23T00:00:00"/>
    <s v="VTION"/>
    <x v="7"/>
    <s v="Media Analytics"/>
    <s v="Gurugram"/>
    <x v="183"/>
    <s v="Seed/ Angel Funding"/>
    <n v="280000"/>
    <s v="nan"/>
  </r>
  <r>
    <n v="213"/>
    <d v="2018-07-23T00:00:00"/>
    <s v="Log9 Materials"/>
    <x v="7"/>
    <s v="Nanotechnology Company Specializing In Graphene"/>
    <s v="Bengaluru"/>
    <x v="184"/>
    <s v="Seed/ Angel Funding"/>
    <n v="436000"/>
    <s v="nan"/>
  </r>
  <r>
    <n v="214"/>
    <d v="2018-07-24T00:00:00"/>
    <s v="kidovators"/>
    <x v="69"/>
    <s v="Skill Learning Platform"/>
    <s v="Bengaluru"/>
    <x v="185"/>
    <s v="Seed/ Angel Funding"/>
    <n v="180000"/>
    <s v="nan"/>
  </r>
  <r>
    <n v="215"/>
    <d v="2018-07-24T00:00:00"/>
    <s v="Digit"/>
    <x v="65"/>
    <s v="Online Insurance Startup"/>
    <s v="Pune"/>
    <x v="186"/>
    <s v="Private Equity"/>
    <n v="45000000"/>
    <s v="nan"/>
  </r>
  <r>
    <n v="216"/>
    <d v="2018-07-25T00:00:00"/>
    <s v="Black Soil"/>
    <x v="29"/>
    <s v="Non-Banking Financial Company"/>
    <s v="Mumbai"/>
    <x v="187"/>
    <s v="Private Equity"/>
    <n v="17000000"/>
    <s v="nan"/>
  </r>
  <r>
    <n v="217"/>
    <d v="2018-07-25T00:00:00"/>
    <s v="Trell"/>
    <x v="65"/>
    <s v="Mobile-First Video Blogging App"/>
    <s v="Bengaluru"/>
    <x v="188"/>
    <s v="Seed/ Angel Funding"/>
    <n v="1250000"/>
    <s v="nan"/>
  </r>
  <r>
    <n v="218"/>
    <d v="2018-07-25T00:00:00"/>
    <s v="iqlect"/>
    <x v="7"/>
    <s v="Data Analytics Firm"/>
    <s v="Bengaluru"/>
    <x v="189"/>
    <s v="Seed/ Angel Funding"/>
    <n v="2500000"/>
    <s v="nan"/>
  </r>
  <r>
    <n v="219"/>
    <d v="2018-07-26T00:00:00"/>
    <s v="Entropik"/>
    <x v="70"/>
    <s v="Software-As-A-Service Platform"/>
    <s v="Bengaluru"/>
    <x v="190"/>
    <s v="Seed/ Angel Funding"/>
    <n v="1100000"/>
    <s v="nan"/>
  </r>
  <r>
    <n v="220"/>
    <d v="2018-07-26T00:00:00"/>
    <s v="Bitla Software"/>
    <x v="7"/>
    <s v="Travel-Focused Tech Startup"/>
    <s v="Bengaluru"/>
    <x v="191"/>
    <s v="Private Equity"/>
    <n v="0"/>
    <s v="nan"/>
  </r>
  <r>
    <n v="221"/>
    <d v="2018-07-26T00:00:00"/>
    <s v="TheCapitalNet"/>
    <x v="67"/>
    <s v="Unified Global Investments Ecosystem"/>
    <s v="Hyderabad"/>
    <x v="192"/>
    <s v="Private Equity"/>
    <n v="500000"/>
    <s v="nan"/>
  </r>
  <r>
    <n v="222"/>
    <d v="2018-07-30T00:00:00"/>
    <s v="Shuttl"/>
    <x v="65"/>
    <s v="Bus Aggregation Platform"/>
    <s v="Gurugram"/>
    <x v="193"/>
    <s v="Private Equity"/>
    <n v="11000000"/>
    <s v="nan"/>
  </r>
  <r>
    <n v="223"/>
    <d v="2018-07-30T00:00:00"/>
    <s v="Cure Fit"/>
    <x v="65"/>
    <s v="Health and fitness Platform"/>
    <s v="Bengaluru"/>
    <x v="194"/>
    <s v="Private Equity"/>
    <n v="120000000"/>
    <s v="nan"/>
  </r>
  <r>
    <n v="224"/>
    <d v="2018-07-31T00:00:00"/>
    <s v="Five Star Group"/>
    <x v="67"/>
    <s v="Non-Bank Lending Platform For SME"/>
    <s v="Chennai"/>
    <x v="195"/>
    <s v="Private Equity"/>
    <n v="100000000"/>
    <s v="nan"/>
  </r>
  <r>
    <n v="225"/>
    <d v="2018-07-31T00:00:00"/>
    <s v="Healthsignz"/>
    <x v="20"/>
    <s v="Health and Well being Platform"/>
    <s v="Hyderabad"/>
    <x v="196"/>
    <s v="Seed/ Angel Funding"/>
    <n v="5000000"/>
    <s v="nan"/>
  </r>
  <r>
    <n v="226"/>
    <d v="2018-06-01T00:00:00"/>
    <s v="CoinTribe"/>
    <x v="29"/>
    <s v="Credit-Based Lending Marketplace For Small And Medium Enterprises"/>
    <s v="Gurugram"/>
    <x v="197"/>
    <s v="Private Equity"/>
    <n v="10000000"/>
    <s v="nan"/>
  </r>
  <r>
    <n v="227"/>
    <d v="2018-06-04T00:00:00"/>
    <s v="Digiconectt"/>
    <x v="7"/>
    <s v="Sales Analytics and Enablement Platform"/>
    <s v="Bengaluru"/>
    <x v="198"/>
    <s v="Seed/ Angel Funding"/>
    <n v="125000"/>
    <s v="nan"/>
  </r>
  <r>
    <n v="228"/>
    <d v="2018-06-04T00:00:00"/>
    <s v="Kashmir Box"/>
    <x v="2"/>
    <s v="Online Marketplace For Handicrafts, Handlooms And Local Produce"/>
    <s v="Srinagar"/>
    <x v="199"/>
    <s v="Seed/ Angel Funding"/>
    <n v="0"/>
    <s v="nan"/>
  </r>
  <r>
    <n v="229"/>
    <d v="2018-06-05T00:00:00"/>
    <s v="Crowdera"/>
    <x v="29"/>
    <s v="Online Crowdfunding Platform"/>
    <s v="Nagpur"/>
    <x v="200"/>
    <s v="Seed/ Angel Funding"/>
    <n v="0"/>
    <s v="nan"/>
  </r>
  <r>
    <n v="230"/>
    <d v="2018-06-05T00:00:00"/>
    <s v="Zoctr"/>
    <x v="20"/>
    <s v="Online Healthcare Aggregator"/>
    <s v="Mumbai"/>
    <x v="201"/>
    <s v="Seed/ Angel Funding"/>
    <n v="0"/>
    <s v="nan"/>
  </r>
  <r>
    <n v="231"/>
    <d v="2018-06-07T00:00:00"/>
    <s v="Annapurna Finance"/>
    <x v="29"/>
    <s v="Non-Banking Financial Company"/>
    <s v="Bhubneswar"/>
    <x v="202"/>
    <s v="Private Equity"/>
    <n v="23000000"/>
    <s v="nan"/>
  </r>
  <r>
    <n v="232"/>
    <d v="2018-06-07T00:00:00"/>
    <s v="Meesho"/>
    <x v="65"/>
    <s v="Online Marketplace For Resellers"/>
    <s v="Bengaluru"/>
    <x v="203"/>
    <s v="Private Equity"/>
    <n v="11500000"/>
    <s v="nan"/>
  </r>
  <r>
    <n v="233"/>
    <d v="2018-06-10T00:00:00"/>
    <s v="AyeFinance"/>
    <x v="29"/>
    <s v="Online Lending Platform"/>
    <s v="Gurugram"/>
    <x v="204"/>
    <s v="Private Equity"/>
    <n v="21500000"/>
    <s v="nan"/>
  </r>
  <r>
    <n v="234"/>
    <d v="2018-06-11T00:00:00"/>
    <s v="Theranosis"/>
    <x v="20"/>
    <s v="Specialised diagnostics Platform"/>
    <s v="Hyderabad"/>
    <x v="205"/>
    <s v="Seed/ Angel Funding"/>
    <n v="0"/>
    <s v="nan"/>
  </r>
  <r>
    <n v="235"/>
    <d v="2018-06-12T00:00:00"/>
    <s v="Alpha Capital"/>
    <x v="29"/>
    <s v="Supplychain Finance"/>
    <s v="Mumbai"/>
    <x v="206"/>
    <s v="Private Equity"/>
    <n v="14800000"/>
    <s v="nan"/>
  </r>
  <r>
    <n v="236"/>
    <d v="2018-06-12T00:00:00"/>
    <s v="eshakti"/>
    <x v="2"/>
    <s v="Fashion e-tailer"/>
    <s v="Chennai"/>
    <x v="207"/>
    <s v="Private Equity"/>
    <n v="10100000"/>
    <s v="nan"/>
  </r>
  <r>
    <n v="237"/>
    <d v="2018-06-12T00:00:00"/>
    <s v="Daily Ninja"/>
    <x v="65"/>
    <s v="Hyperlocal Delivery Platform"/>
    <s v="Bengaluru"/>
    <x v="208"/>
    <s v="Seed/ Angel Funding"/>
    <n v="3000000"/>
    <s v="nan"/>
  </r>
  <r>
    <n v="238"/>
    <d v="2018-06-13T00:00:00"/>
    <s v="NirogStreet"/>
    <x v="20"/>
    <s v="An Online Platform That Connects Ayurveda Doctors With Patients"/>
    <s v="Gurugram"/>
    <x v="209"/>
    <s v="Seed/ Angel Funding"/>
    <s v="3,000,00"/>
    <s v="nan"/>
  </r>
  <r>
    <n v="239"/>
    <d v="2018-06-13T00:00:00"/>
    <s v="Nivesh"/>
    <x v="29"/>
    <s v="Mass Market Mutual Fund Investment Platform"/>
    <s v="Noida"/>
    <x v="210"/>
    <s v="Seed/ Angel Funding"/>
    <n v="450000"/>
    <s v="nan"/>
  </r>
  <r>
    <n v="240"/>
    <d v="2018-06-13T00:00:00"/>
    <s v="What\\xe2\\x80\\x99s Up Life"/>
    <x v="65"/>
    <s v="A Local Discovery App For Dining-Out, Party, Leisure and Events"/>
    <s v="Gurugram"/>
    <x v="211"/>
    <s v="Seed/ Angel Funding"/>
    <n v="0"/>
    <s v="nan"/>
  </r>
  <r>
    <n v="241"/>
    <d v="2018-06-14T00:00:00"/>
    <s v="HomeLane"/>
    <x v="65"/>
    <s v="Online Home Furnishing Solutions"/>
    <s v="Bengaluru"/>
    <x v="212"/>
    <s v="Seed/ Angel Funding"/>
    <n v="3450000"/>
    <s v="nan"/>
  </r>
  <r>
    <n v="242"/>
    <d v="2018-06-14T00:00:00"/>
    <s v="Network Intelligence"/>
    <x v="7"/>
    <s v="Cybersecurity Specialist"/>
    <s v="Mumbai"/>
    <x v="213"/>
    <s v="Private Equity"/>
    <n v="4800000"/>
    <s v="nan"/>
  </r>
  <r>
    <n v="243"/>
    <d v="2018-06-18T00:00:00"/>
    <s v="Tynor Othontics"/>
    <x v="20"/>
    <s v="Prosthetics Manufacturers"/>
    <s v="Chandigarh"/>
    <x v="214"/>
    <s v="Private Equity"/>
    <n v="21000000"/>
    <s v="nan"/>
  </r>
  <r>
    <n v="244"/>
    <d v="2018-06-18T00:00:00"/>
    <s v="Elucidata"/>
    <x v="70"/>
    <s v="Data Analytics (SaaS)"/>
    <s v="Delhi &amp; Cambridge"/>
    <x v="215"/>
    <s v="Seed/ Angel Funding"/>
    <n v="1700000"/>
    <s v="nan"/>
  </r>
  <r>
    <n v="245"/>
    <d v="2018-06-19T00:00:00"/>
    <s v="Chrysalis"/>
    <x v="69"/>
    <s v="Education Services Provider"/>
    <s v="Pune"/>
    <x v="216"/>
    <s v="Seed/ Angel Funding"/>
    <n v="0"/>
    <s v="nan"/>
  </r>
  <r>
    <n v="246"/>
    <d v="2018-06-19T00:00:00"/>
    <s v="RentSher"/>
    <x v="65"/>
    <s v="Online Rental Marketplace"/>
    <s v="Bengaluru"/>
    <x v="217"/>
    <s v="Seed/ Angel Funding"/>
    <n v="1100000"/>
    <s v="nan"/>
  </r>
  <r>
    <n v="247"/>
    <d v="2018-06-20T00:00:00"/>
    <s v="Drip capital"/>
    <x v="29"/>
    <s v="Trade Finance Firm"/>
    <s v="Mumbai"/>
    <x v="218"/>
    <s v="Private Equity"/>
    <n v="15000000"/>
    <s v="nan"/>
  </r>
  <r>
    <n v="248"/>
    <d v="2018-06-22T00:00:00"/>
    <s v="WickedRide"/>
    <x v="65"/>
    <s v="Online Motorbike And Scooter Rental Platforms"/>
    <s v="Bengaluru"/>
    <x v="219"/>
    <s v="Private Equity"/>
    <n v="9100000"/>
    <s v="nan"/>
  </r>
  <r>
    <n v="249"/>
    <d v="2018-06-25T00:00:00"/>
    <s v="PolicyBazaar"/>
    <x v="65"/>
    <s v="Online Insurance Selling Platform"/>
    <s v="Gurugram"/>
    <x v="220"/>
    <s v="Private Equity"/>
    <n v="200000000"/>
    <s v="nan"/>
  </r>
  <r>
    <n v="250"/>
    <d v="2018-06-25T00:00:00"/>
    <s v="HipBar"/>
    <x v="65"/>
    <s v="Digital Payment Platform For Beverage Delivery"/>
    <s v="Bengaluru"/>
    <x v="221"/>
    <s v="Private Equity"/>
    <n v="4000000"/>
    <s v="nan"/>
  </r>
  <r>
    <n v="251"/>
    <d v="2018-06-25T00:00:00"/>
    <s v="Sqqrl"/>
    <x v="29"/>
    <s v="App-based investment platform"/>
    <s v="Gurugram"/>
    <x v="222"/>
    <s v="Seed/ Angel Funding"/>
    <n v="1000000"/>
    <s v="nan"/>
  </r>
  <r>
    <n v="252"/>
    <d v="2018-06-26T00:00:00"/>
    <s v="Paytm"/>
    <x v="7"/>
    <s v="Digital Payment Platform"/>
    <s v="Noida"/>
    <x v="223"/>
    <s v="Private Equity"/>
    <n v="8950000"/>
    <s v="nan"/>
  </r>
  <r>
    <n v="253"/>
    <d v="2018-06-26T00:00:00"/>
    <s v="Sigtuple"/>
    <x v="20"/>
    <s v="Data Driven Intelligence Solutions Platform"/>
    <s v="Bengaluru"/>
    <x v="224"/>
    <s v="Private Equity"/>
    <n v="19000000"/>
    <s v="nan"/>
  </r>
  <r>
    <n v="254"/>
    <d v="2018-06-27T00:00:00"/>
    <s v="Wow Express"/>
    <x v="7"/>
    <s v="E-commerce Logistics Platform"/>
    <s v="Mumbai"/>
    <x v="225"/>
    <s v="Private Equity"/>
    <n v="4500000"/>
    <s v="nan"/>
  </r>
  <r>
    <n v="255"/>
    <d v="2018-06-28T00:00:00"/>
    <s v="Front Desk AI"/>
    <x v="7"/>
    <s v="An AI Platform Offering Automated Customer Service Software"/>
    <s v="Bengaluru"/>
    <x v="226"/>
    <s v="Seed/ Angel Funding"/>
    <n v="1100000"/>
    <s v="nan"/>
  </r>
  <r>
    <n v="256"/>
    <d v="2018-06-28T00:00:00"/>
    <s v="Edureka"/>
    <x v="69"/>
    <s v="Online Education Platform"/>
    <s v="Bengaluru"/>
    <x v="227"/>
    <s v="Seed/ Angel Funding"/>
    <n v="2000000"/>
    <s v="nan"/>
  </r>
  <r>
    <n v="257"/>
    <d v="2018-06-29T00:00:00"/>
    <s v="Numeroseven"/>
    <x v="7"/>
    <s v="An Artificial Intelligence-Based Recruitment Platform"/>
    <s v="Kolkatta"/>
    <x v="228"/>
    <s v="Seed/ Angel Funding"/>
    <n v="0"/>
    <s v="nan"/>
  </r>
  <r>
    <n v="258"/>
    <d v="2018-05-02T00:00:00"/>
    <s v="OpenTap"/>
    <x v="29"/>
    <s v="Online Lending Platform"/>
    <s v="Chennai"/>
    <x v="229"/>
    <s v="Seed / Angel Funding"/>
    <n v="450000"/>
    <s v="nan"/>
  </r>
  <r>
    <n v="259"/>
    <d v="2018-05-02T00:00:00"/>
    <s v="Bizongo"/>
    <x v="65"/>
    <s v="Aggregator For Packaging Material"/>
    <s v="Mumbai"/>
    <x v="230"/>
    <s v="Private Equity"/>
    <n v="22000000"/>
    <s v="nan"/>
  </r>
  <r>
    <n v="260"/>
    <d v="2018-05-03T00:00:00"/>
    <s v="Disprz"/>
    <x v="70"/>
    <s v="SaaS"/>
    <s v="Chennai"/>
    <x v="231"/>
    <s v="Seed / Angel Funding"/>
    <n v="2500000"/>
    <s v="nan"/>
  </r>
  <r>
    <n v="261"/>
    <d v="2018-05-07T00:00:00"/>
    <s v="PaisaDukan"/>
    <x v="65"/>
    <s v="P2P Lending Platform"/>
    <s v="Mumbai"/>
    <x v="136"/>
    <s v="Seed / Angel Funding"/>
    <n v="225000"/>
    <s v="nan"/>
  </r>
  <r>
    <n v="262"/>
    <d v="2018-05-09T00:00:00"/>
    <s v="i3sysytems"/>
    <x v="7"/>
    <s v="AI product company For Health and Life Insurane Companies"/>
    <s v="Mumbai"/>
    <x v="232"/>
    <s v="Seed / Angel Funding"/>
    <n v="1000000"/>
    <s v="nan"/>
  </r>
  <r>
    <n v="263"/>
    <d v="2018-05-11T00:00:00"/>
    <s v="Earth Food"/>
    <x v="65"/>
    <s v="Agri-tech"/>
    <s v="Pune"/>
    <x v="233"/>
    <s v="Seed / Angel Funding"/>
    <n v="949000"/>
    <s v="nan"/>
  </r>
  <r>
    <n v="264"/>
    <d v="2018-05-14T00:00:00"/>
    <s v="Nykaa"/>
    <x v="65"/>
    <s v="Beauty e-tailer"/>
    <s v="Mumbai"/>
    <x v="234"/>
    <s v="Private Equity"/>
    <n v="24000000"/>
    <s v="nan"/>
  </r>
  <r>
    <n v="265"/>
    <d v="2018-05-16T00:00:00"/>
    <s v="mfine"/>
    <x v="20"/>
    <s v="Doctor-Consultation App"/>
    <s v="Bengaluru"/>
    <x v="235"/>
    <s v="Private Equity"/>
    <n v="4200000"/>
    <s v="nan"/>
  </r>
  <r>
    <n v="266"/>
    <d v="2018-05-21T00:00:00"/>
    <s v="Rocketium"/>
    <x v="7"/>
    <s v="Online Video Creation Platform"/>
    <s v="Bengaluru"/>
    <x v="65"/>
    <s v="Seed/ Angel Funding"/>
    <n v="300000"/>
    <s v="nan"/>
  </r>
  <r>
    <n v="267"/>
    <d v="2018-05-21T00:00:00"/>
    <s v="MilkBasket"/>
    <x v="7"/>
    <s v="Micro-Delivery Grocery Startup"/>
    <s v="Gurugram"/>
    <x v="236"/>
    <s v="Private Equity"/>
    <n v="7000000"/>
    <s v="nan"/>
  </r>
  <r>
    <n v="268"/>
    <d v="2018-05-22T00:00:00"/>
    <s v="Vola"/>
    <x v="29"/>
    <s v="Micro Lending Platform"/>
    <s v="Bengaluru"/>
    <x v="237"/>
    <s v="Seed/ Angel Funding"/>
    <n v="500000"/>
    <s v="nan"/>
  </r>
  <r>
    <n v="269"/>
    <d v="2018-05-22T00:00:00"/>
    <s v="Cashkumar"/>
    <x v="65"/>
    <s v="P2P Lending Platform"/>
    <s v="Bengaluru"/>
    <x v="238"/>
    <s v="Seed/ Angel Funding"/>
    <n v="735000"/>
    <s v="nan"/>
  </r>
  <r>
    <n v="270"/>
    <d v="2018-05-23T00:00:00"/>
    <s v="Edyoo"/>
    <x v="2"/>
    <s v="Products For Shoolgoing Children"/>
    <s v="Bengaluru"/>
    <x v="239"/>
    <s v="Seed/ Angel Funding"/>
    <n v="735000"/>
    <s v="nan"/>
  </r>
  <r>
    <n v="271"/>
    <d v="2018-05-23T00:00:00"/>
    <s v="Aashiyaan"/>
    <x v="29"/>
    <s v="Housing Finance For Low-Income Families"/>
    <s v="Kolkata"/>
    <x v="240"/>
    <s v="Seed/ Angel Funding"/>
    <n v="2000000"/>
    <s v="nan"/>
  </r>
  <r>
    <n v="272"/>
    <d v="2018-05-24T00:00:00"/>
    <s v="Smartivity"/>
    <x v="69"/>
    <s v="Designer Of Toys and Learning Projects For Kids"/>
    <s v="Delhi"/>
    <x v="241"/>
    <s v="Seed/ Angel Funding"/>
    <n v="2000000"/>
    <s v="nan"/>
  </r>
  <r>
    <n v="273"/>
    <d v="2018-05-24T00:00:00"/>
    <s v="Bonphulapl"/>
    <x v="71"/>
    <s v="Oxygen Optimiser Manufacturer"/>
    <s v="Delhi"/>
    <x v="242"/>
    <s v="Seed/ Angel Funding"/>
    <n v="293000"/>
    <s v="nan"/>
  </r>
  <r>
    <n v="274"/>
    <d v="2018-05-27T00:00:00"/>
    <s v="Acko"/>
    <x v="65"/>
    <s v="Online Insurance Platform"/>
    <s v="Mumbai"/>
    <x v="243"/>
    <s v="Seed/ Angel Funding"/>
    <n v="12000000"/>
    <s v="nan"/>
  </r>
  <r>
    <n v="275"/>
    <d v="2018-05-28T00:00:00"/>
    <s v="HWell24"/>
    <x v="20"/>
    <s v="Home Healthcare Aggregator"/>
    <s v="Mumbai"/>
    <x v="244"/>
    <s v="Seed/ Angel Funding"/>
    <n v="200000"/>
    <s v="nan"/>
  </r>
  <r>
    <n v="276"/>
    <d v="2018-05-29T00:00:00"/>
    <s v="Toffee"/>
    <x v="65"/>
    <s v="Online Insurance Platform"/>
    <s v="Gurugram"/>
    <x v="245"/>
    <s v="Seed/ Angel Funding"/>
    <n v="1500000"/>
    <s v="nan"/>
  </r>
  <r>
    <n v="277"/>
    <d v="2018-05-29T00:00:00"/>
    <s v="Tonetag"/>
    <x v="7"/>
    <s v="Mobile Payments Technology Platform"/>
    <s v="Bengaluru"/>
    <x v="246"/>
    <s v="Private Equity"/>
    <n v="8000000"/>
    <s v="nan"/>
  </r>
  <r>
    <n v="278"/>
    <d v="2018-05-30T00:00:00"/>
    <s v="Events High"/>
    <x v="65"/>
    <s v="Events and Activities Discovery Platform"/>
    <s v="Bengaluru"/>
    <x v="247"/>
    <s v="Private Equity"/>
    <n v="0"/>
    <s v="nan"/>
  </r>
  <r>
    <n v="279"/>
    <d v="2018-05-30T00:00:00"/>
    <s v="Stellaps"/>
    <x v="7"/>
    <s v="Iot Application Platform In Agriculture"/>
    <s v="Bengaluru"/>
    <x v="248"/>
    <s v="Private Equity"/>
    <n v="14000000"/>
    <s v="nan"/>
  </r>
  <r>
    <n v="280"/>
    <d v="2018-05-31T00:00:00"/>
    <s v="Credright"/>
    <x v="65"/>
    <s v="Lending Platform For SMEs"/>
    <s v="Hyderabad"/>
    <x v="249"/>
    <s v="Seed/ Angel Funding"/>
    <s v="13,000,00"/>
    <s v="nan"/>
  </r>
  <r>
    <n v="281"/>
    <d v="2018-04-02T00:00:00"/>
    <s v="Fitternity"/>
    <x v="65"/>
    <s v="Online Fitness Discovey Platform"/>
    <s v="Mumbai"/>
    <x v="250"/>
    <s v="Private Equity"/>
    <n v="2000000"/>
    <s v="nan"/>
  </r>
  <r>
    <n v="282"/>
    <d v="2018-04-02T00:00:00"/>
    <s v="Synctag"/>
    <x v="7"/>
    <s v="Social Media Anlaytics Platform"/>
    <s v="Coimbatore"/>
    <x v="251"/>
    <s v="Seed / Angel Funding"/>
    <n v="307600"/>
    <s v="nan"/>
  </r>
  <r>
    <n v="283"/>
    <d v="2018-04-02T00:00:00"/>
    <s v="Benepik"/>
    <x v="7"/>
    <s v="Enhanced Employee Engagement Platform"/>
    <s v="Gurugram"/>
    <x v="252"/>
    <s v="Seed / Angel Funding"/>
    <n v="0"/>
    <s v="nan"/>
  </r>
  <r>
    <n v="284"/>
    <d v="2018-04-02T00:00:00"/>
    <s v="Finzy"/>
    <x v="65"/>
    <s v="Online Loan Matchmaking Platform"/>
    <s v="Bengaluru"/>
    <x v="136"/>
    <s v="Seed / Angel Funding"/>
    <n v="1300000"/>
    <s v="nan"/>
  </r>
  <r>
    <n v="285"/>
    <d v="2018-04-04T00:00:00"/>
    <s v="Varthana"/>
    <x v="29"/>
    <s v="Loans and Services To Affordable Private Schools in India"/>
    <s v="Bengaluru"/>
    <x v="253"/>
    <s v="Private Equity"/>
    <n v="55000000"/>
    <s v="nan"/>
  </r>
  <r>
    <n v="286"/>
    <d v="2018-04-05T00:00:00"/>
    <s v="IndigoLearn"/>
    <x v="69"/>
    <s v="Online Education Platform"/>
    <s v="Hyderabad"/>
    <x v="254"/>
    <s v="Seed / Angel Funding"/>
    <n v="150000"/>
    <s v="nan"/>
  </r>
  <r>
    <n v="287"/>
    <d v="2018-04-05T00:00:00"/>
    <s v="Vedantu"/>
    <x v="69"/>
    <s v="Interactive Online Tutoring Platform"/>
    <s v="Bangalore"/>
    <x v="255"/>
    <s v="Private Equity"/>
    <n v="10000000"/>
    <s v="nan"/>
  </r>
  <r>
    <n v="288"/>
    <d v="2018-04-09T00:00:00"/>
    <s v="Kaleidofin"/>
    <x v="72"/>
    <s v="Digital Financial Services Platform"/>
    <s v="Chennai"/>
    <x v="256"/>
    <s v="Seed / Angel Funding"/>
    <n v="2800000"/>
    <s v="nan"/>
  </r>
  <r>
    <n v="289"/>
    <d v="2018-04-09T00:00:00"/>
    <s v="Pipabella"/>
    <x v="65"/>
    <s v="Fashion Accessories Etailer"/>
    <s v="Mumbai"/>
    <x v="257"/>
    <s v="Seed / Angel Funding"/>
    <s v="1,000,000,"/>
    <s v="nan"/>
  </r>
  <r>
    <n v="290"/>
    <d v="2018-04-09T00:00:00"/>
    <s v="Elemential"/>
    <x v="7"/>
    <s v="Blockchain Platform"/>
    <s v="Mumbai"/>
    <x v="258"/>
    <s v="Seed / Angel Funding"/>
    <n v="0"/>
    <s v="nan"/>
  </r>
  <r>
    <n v="291"/>
    <d v="2018-04-09T00:00:00"/>
    <s v="Kriger Campus"/>
    <x v="69"/>
    <s v="Mobile-Based Education Network"/>
    <s v="Delhi"/>
    <x v="136"/>
    <s v="Seed / Angel Funding"/>
    <n v="46140"/>
    <s v="nan"/>
  </r>
  <r>
    <n v="292"/>
    <d v="2018-04-10T00:00:00"/>
    <s v="Loanzen"/>
    <x v="29"/>
    <s v="Digital Lending Platform In Logistics"/>
    <s v="Bengaluru"/>
    <x v="259"/>
    <s v="Seed / Angel Funding"/>
    <n v="0"/>
    <s v="nan"/>
  </r>
  <r>
    <n v="293"/>
    <d v="2018-04-10T00:00:00"/>
    <s v="TravelTriangle"/>
    <x v="65"/>
    <s v="Online Travel Marketplace"/>
    <s v="Gurugram"/>
    <x v="260"/>
    <s v="Private Equity"/>
    <n v="12000000"/>
    <s v="nan"/>
  </r>
  <r>
    <n v="294"/>
    <d v="2018-04-12T00:00:00"/>
    <s v="Letsmd"/>
    <x v="20"/>
    <s v="Platform To Discover Healthcare Financing Options"/>
    <s v="Delhi"/>
    <x v="261"/>
    <s v="Seed / Angel Funding"/>
    <n v="1000000"/>
    <s v="nan"/>
  </r>
  <r>
    <n v="295"/>
    <d v="2018-04-12T00:00:00"/>
    <s v="AyeFinance"/>
    <x v="29"/>
    <s v="Online Lending Platform"/>
    <s v="Gurugram"/>
    <x v="262"/>
    <s v="Debt Funding"/>
    <s v="46,000,00"/>
    <s v="nan"/>
  </r>
  <r>
    <n v="296"/>
    <d v="2018-04-13T00:00:00"/>
    <s v="mintifi"/>
    <x v="29"/>
    <s v="Online Lending Platform"/>
    <s v="Mumbai"/>
    <x v="263"/>
    <s v="Seed / Angel Funding"/>
    <n v="2000000"/>
    <s v="nan"/>
  </r>
  <r>
    <n v="297"/>
    <d v="2018-04-16T00:00:00"/>
    <s v="icanstay"/>
    <x v="65"/>
    <s v="Online Platform For Luxury Hotel Stay For Business Travelers"/>
    <s v="Delhi"/>
    <x v="264"/>
    <s v="Seed / Angel Funding"/>
    <n v="500000"/>
    <s v="nan"/>
  </r>
  <r>
    <n v="298"/>
    <d v="2018-04-16T00:00:00"/>
    <s v="Pregbuddy"/>
    <x v="20"/>
    <s v="Connected Care App For Pregnant Women"/>
    <s v="Bengaluru"/>
    <x v="265"/>
    <s v="Seed / Angel Funding"/>
    <n v="0"/>
    <s v="nan"/>
  </r>
  <r>
    <n v="299"/>
    <d v="2018-04-18T00:00:00"/>
    <s v="Coverfox"/>
    <x v="65"/>
    <s v="Online Insurance Aggregator"/>
    <s v="Mumbai"/>
    <x v="266"/>
    <s v="Private Equity"/>
    <n v="22000000"/>
    <s v="nan"/>
  </r>
  <r>
    <n v="300"/>
    <d v="2018-04-19T00:00:00"/>
    <s v="Lenskart"/>
    <x v="65"/>
    <s v="Online Eyewear Retailer"/>
    <s v="Faridabad"/>
    <x v="267"/>
    <s v="Private Equity"/>
    <n v="0"/>
    <s v="nan"/>
  </r>
  <r>
    <n v="301"/>
    <d v="2018-04-19T00:00:00"/>
    <s v="mamaearth"/>
    <x v="20"/>
    <s v="Online Baby care Products"/>
    <s v="Gurugram"/>
    <x v="268"/>
    <s v="Private Equity"/>
    <n v="0"/>
    <s v="nan"/>
  </r>
  <r>
    <n v="302"/>
    <d v="2018-04-19T00:00:00"/>
    <s v="Fyle Technologies"/>
    <x v="7"/>
    <s v="AI Based Expense Management Platform"/>
    <s v="Bengaluru"/>
    <x v="269"/>
    <s v="Seed / Angel Funding"/>
    <s v="11,000,00"/>
    <s v="nan"/>
  </r>
  <r>
    <n v="303"/>
    <d v="2018-04-19T00:00:00"/>
    <s v="True Balance"/>
    <x v="7"/>
    <s v="Mobile Balance Checking App"/>
    <s v="Gurugram"/>
    <x v="270"/>
    <s v="Private Equity"/>
    <n v="23000000"/>
    <s v="nan"/>
  </r>
  <r>
    <n v="304"/>
    <d v="2018-04-22T00:00:00"/>
    <s v="Visit"/>
    <x v="20"/>
    <s v="AI Driven Health tech Platform"/>
    <s v="Delhi"/>
    <x v="271"/>
    <s v="Private Equity"/>
    <n v="0"/>
    <s v="nan"/>
  </r>
  <r>
    <n v="305"/>
    <d v="2018-04-22T00:00:00"/>
    <s v="Doxper"/>
    <x v="20"/>
    <s v="Digitized Health-Tech Solutions For Practitioners"/>
    <s v="Mumbai"/>
    <x v="272"/>
    <s v="Seed / Angel Funding"/>
    <n v="1900000"/>
    <s v="nan"/>
  </r>
  <r>
    <n v="306"/>
    <d v="2018-04-22T00:00:00"/>
    <s v="Nykaa"/>
    <x v="65"/>
    <s v="Beauty e-tailer"/>
    <s v="Mumbai"/>
    <x v="234"/>
    <s v="Private Equity"/>
    <n v="11000000"/>
    <s v="nan"/>
  </r>
  <r>
    <n v="307"/>
    <d v="2018-04-23T00:00:00"/>
    <s v="Mihuru"/>
    <x v="29"/>
    <s v="Online Platform Providing Micro Loans For Air Travel"/>
    <s v="Mumbai"/>
    <x v="136"/>
    <s v="Seed / Angel Funding"/>
    <n v="150000"/>
    <s v="nan"/>
  </r>
  <r>
    <n v="308"/>
    <d v="2018-04-23T00:00:00"/>
    <s v="Capital Float"/>
    <x v="29"/>
    <s v="Online Lending Platform"/>
    <s v="Bengaluru"/>
    <x v="273"/>
    <s v="Private Equity"/>
    <n v="22000000"/>
    <s v="nan"/>
  </r>
  <r>
    <n v="309"/>
    <d v="2018-04-25T00:00:00"/>
    <s v="Trip shelf"/>
    <x v="65"/>
    <s v="Online Travel Marketplace"/>
    <s v="Delhi"/>
    <x v="274"/>
    <s v="Seed / Angel Funding"/>
    <n v="246000"/>
    <s v="nan"/>
  </r>
  <r>
    <n v="310"/>
    <d v="2018-04-26T00:00:00"/>
    <s v="POPxo"/>
    <x v="7"/>
    <s v="Women Focussed Digital Media Platform"/>
    <s v="Delhi"/>
    <x v="275"/>
    <s v="Private Equity"/>
    <n v="5500000"/>
    <s v="nan"/>
  </r>
  <r>
    <n v="311"/>
    <d v="2018-04-26T00:00:00"/>
    <s v="RailYatri"/>
    <x v="65"/>
    <s v="Online Travel Ticketing Platform"/>
    <s v="Noida"/>
    <x v="276"/>
    <s v="Private Equity"/>
    <n v="0"/>
    <s v="nan"/>
  </r>
  <r>
    <n v="312"/>
    <d v="2018-04-27T00:00:00"/>
    <s v="1mg"/>
    <x v="65"/>
    <s v="Online Pharmacy Store"/>
    <s v="Gurugram"/>
    <x v="277"/>
    <s v="Private Equity"/>
    <n v="10000000"/>
    <s v="nan"/>
  </r>
  <r>
    <n v="313"/>
    <d v="2018-04-29T00:00:00"/>
    <s v="Rubique"/>
    <x v="65"/>
    <s v="Online Lending MarketPlace"/>
    <s v="Mumbai"/>
    <x v="278"/>
    <s v="Private Equity"/>
    <n v="0"/>
    <s v="nan"/>
  </r>
  <r>
    <n v="314"/>
    <d v="2018-04-30T00:00:00"/>
    <s v="Samco"/>
    <x v="65"/>
    <s v="Online Stock Broker"/>
    <s v="Mumbai"/>
    <x v="279"/>
    <s v="Private Equity"/>
    <n v="7500000"/>
    <s v="nan"/>
  </r>
  <r>
    <n v="315"/>
    <d v="2018-04-30T00:00:00"/>
    <s v="MyLoanCare"/>
    <x v="29"/>
    <s v="B2C Online Loans Marketplace"/>
    <s v="Gurgaon"/>
    <x v="280"/>
    <s v="Seed / Angel Funding"/>
    <n v="978000"/>
    <s v="nan"/>
  </r>
  <r>
    <n v="316"/>
    <d v="2018-03-01T00:00:00"/>
    <s v="PharmEasy"/>
    <x v="65"/>
    <s v="Online Pharmacy Store"/>
    <s v="Mumbai"/>
    <x v="281"/>
    <s v="Private Equity"/>
    <n v="0"/>
    <s v="nan"/>
  </r>
  <r>
    <n v="317"/>
    <d v="2018-03-01T00:00:00"/>
    <s v="Buddy4studdy"/>
    <x v="65"/>
    <s v="Online Scholarship Portal"/>
    <s v="Noida"/>
    <x v="282"/>
    <s v="Private Equity"/>
    <n v="3000000"/>
    <s v="nan"/>
  </r>
  <r>
    <n v="318"/>
    <d v="2018-03-01T00:00:00"/>
    <s v="Urban Ladder"/>
    <x v="2"/>
    <s v="Online Furniture Store"/>
    <s v="Bengaluru"/>
    <x v="283"/>
    <s v="Private Equity"/>
    <n v="12000000"/>
    <s v="nan"/>
  </r>
  <r>
    <n v="319"/>
    <d v="2018-03-03T00:00:00"/>
    <s v="Kuvera"/>
    <x v="65"/>
    <s v="Online Financial Planning"/>
    <s v="Bengaluru"/>
    <x v="284"/>
    <s v="Seed / Angel Funding"/>
    <n v="250000"/>
    <s v="nan"/>
  </r>
  <r>
    <n v="320"/>
    <d v="2018-03-04T00:00:00"/>
    <s v="Gramophone"/>
    <x v="7"/>
    <s v="Agri-tech"/>
    <s v="Indore"/>
    <x v="285"/>
    <s v="Seed/Angel Funding"/>
    <n v="1000000"/>
    <s v="nan"/>
  </r>
  <r>
    <n v="321"/>
    <d v="2018-03-05T00:00:00"/>
    <s v="Wellthy"/>
    <x v="20"/>
    <s v="Therapeutics"/>
    <s v="Mumbai"/>
    <x v="286"/>
    <s v="Private Equity"/>
    <n v="2100000"/>
    <s v="nan"/>
  </r>
  <r>
    <n v="322"/>
    <d v="2018-03-05T00:00:00"/>
    <s v="MedGenome"/>
    <x v="20"/>
    <s v="Genetic Screening, DNA Diagnostics Labs &amp; Research Centers"/>
    <s v="Bengaluru"/>
    <x v="287"/>
    <s v="Private Equity"/>
    <n v="10000000"/>
    <s v="nan"/>
  </r>
  <r>
    <n v="323"/>
    <d v="2018-03-05T00:00:00"/>
    <s v="Finova Capital"/>
    <x v="65"/>
    <s v="Online Lending"/>
    <s v="Jaipur"/>
    <x v="288"/>
    <s v="Private Equity"/>
    <n v="6000000"/>
    <s v="nan"/>
  </r>
  <r>
    <n v="324"/>
    <d v="2018-03-05T00:00:00"/>
    <s v="Hotelogix"/>
    <x v="7"/>
    <s v="Cloud based Online Hotel Management Software"/>
    <s v="Noida"/>
    <x v="289"/>
    <s v="Private Equity"/>
    <n v="5000000"/>
    <s v="nan"/>
  </r>
  <r>
    <n v="325"/>
    <d v="2018-03-04T00:00:00"/>
    <s v="Livehealth"/>
    <x v="65"/>
    <s v="Health Service Aggregator Platform"/>
    <s v="Pune"/>
    <x v="76"/>
    <s v="Seed / Angel Funding"/>
    <n v="1100000"/>
    <s v="nan"/>
  </r>
  <r>
    <n v="326"/>
    <d v="2018-03-06T00:00:00"/>
    <s v="Ad2pro"/>
    <x v="7"/>
    <s v="Creative Design, Brand, Media and Technology Platform Solutions"/>
    <s v="Chennai"/>
    <x v="290"/>
    <s v="Debt Funding"/>
    <n v="9700000"/>
    <s v="nan"/>
  </r>
  <r>
    <n v="327"/>
    <d v="2018-03-06T00:00:00"/>
    <s v="Coverfox"/>
    <x v="65"/>
    <s v="Online Insurance Aggregator"/>
    <s v="Mumbai"/>
    <x v="291"/>
    <s v="Private Equity"/>
    <n v="7600000"/>
    <s v="nan"/>
  </r>
  <r>
    <n v="328"/>
    <d v="2018-03-08T00:00:00"/>
    <s v="Pepperfry"/>
    <x v="65"/>
    <s v="Online Furniture Shopping Store"/>
    <s v="Mumbai"/>
    <x v="292"/>
    <s v="Private Equity"/>
    <n v="38400000"/>
    <s v="nan"/>
  </r>
  <r>
    <n v="329"/>
    <d v="2018-03-08T00:00:00"/>
    <s v="Magicpin"/>
    <x v="65"/>
    <s v="Hyperlocal Discovery"/>
    <s v="Gurugram"/>
    <x v="293"/>
    <s v="Debt Funding"/>
    <n v="1000000"/>
    <s v="nan"/>
  </r>
  <r>
    <n v="330"/>
    <d v="2018-03-12T00:00:00"/>
    <s v="HealthCare"/>
    <x v="65"/>
    <s v="Healthcare Aggregator"/>
    <s v="Mumbai"/>
    <x v="294"/>
    <s v="Seed / Angel Funding"/>
    <n v="1000000"/>
    <s v="nan"/>
  </r>
  <r>
    <n v="331"/>
    <d v="2018-03-13T00:00:00"/>
    <s v="PineLabs"/>
    <x v="7"/>
    <s v="Digital Payment Platform"/>
    <s v="Mumbai"/>
    <x v="295"/>
    <s v="Private Equity"/>
    <n v="82000000"/>
    <s v="nan"/>
  </r>
  <r>
    <n v="332"/>
    <d v="2018-03-14T00:00:00"/>
    <s v="Stumagz"/>
    <x v="65"/>
    <s v="Online Communication and Collaboration Platform For Educational Institutions"/>
    <s v="Hyderabad"/>
    <x v="296"/>
    <s v="Seed / Angel Funding"/>
    <n v="0"/>
    <s v="nan"/>
  </r>
  <r>
    <n v="333"/>
    <d v="2018-03-14T00:00:00"/>
    <s v="AvailFinance"/>
    <x v="65"/>
    <s v="Online Lending Platform"/>
    <s v="Bengaluru"/>
    <x v="297"/>
    <s v="Private Equity"/>
    <n v="17200000"/>
    <s v="nan"/>
  </r>
  <r>
    <n v="334"/>
    <d v="2018-03-15T00:00:00"/>
    <s v="Grofers"/>
    <x v="65"/>
    <s v="Online Grocery Shop"/>
    <s v="Gurugram"/>
    <x v="298"/>
    <s v="Private Equity"/>
    <n v="62000000"/>
    <s v="nan"/>
  </r>
  <r>
    <n v="335"/>
    <d v="2018-03-19T00:00:00"/>
    <s v="Fingerlix"/>
    <x v="65"/>
    <s v="Ready To cook Food Solution"/>
    <s v="Mumbai"/>
    <x v="77"/>
    <s v="Debt Funding"/>
    <n v="1310000"/>
    <s v="nan"/>
  </r>
  <r>
    <n v="336"/>
    <d v="2018-03-19T00:00:00"/>
    <s v="Karma Healthcare"/>
    <x v="20"/>
    <s v="Technology enabled equitable healthcare for India"/>
    <s v="Udaipur"/>
    <x v="299"/>
    <s v="Seed / Angel Funding"/>
    <n v="500000"/>
    <s v="nan"/>
  </r>
  <r>
    <n v="337"/>
    <d v="2018-03-19T00:00:00"/>
    <s v="Zappfresh"/>
    <x v="73"/>
    <s v="Online Raw Meat E-tailer"/>
    <s v="Gurugram"/>
    <x v="300"/>
    <s v="Seed / Angel Funding"/>
    <n v="3000000"/>
    <s v="nan"/>
  </r>
  <r>
    <n v="338"/>
    <d v="2018-03-19T00:00:00"/>
    <s v="CustomerSucessBox"/>
    <x v="7"/>
    <s v="Customer Success Software for B2B SaaS"/>
    <s v="Gurugram"/>
    <x v="301"/>
    <s v="Seed / Angel Funding"/>
    <n v="1000000"/>
    <s v="nan"/>
  </r>
  <r>
    <n v="339"/>
    <d v="2018-03-20T00:00:00"/>
    <s v="One Labs"/>
    <x v="65"/>
    <s v="Consumer Technology and Artificial Intelligence Based Aggregator App"/>
    <s v="N/A"/>
    <x v="302"/>
    <s v="Private Equity"/>
    <n v="0"/>
    <s v="nan"/>
  </r>
  <r>
    <n v="340"/>
    <d v="2018-03-21T00:00:00"/>
    <s v="GigIndia"/>
    <x v="65"/>
    <s v="Micro Jobs Provider For Students"/>
    <s v="Pune"/>
    <x v="303"/>
    <s v="Seed / Angel Funding"/>
    <n v="0"/>
    <s v="nan"/>
  </r>
  <r>
    <n v="341"/>
    <d v="2018-03-22T00:00:00"/>
    <s v="Chargebee"/>
    <x v="7"/>
    <s v="Subscription Billing &amp; Recurring Payments Software"/>
    <s v="Chennai"/>
    <x v="304"/>
    <s v="Private Equity"/>
    <n v="18000000"/>
    <s v="nan"/>
  </r>
  <r>
    <n v="342"/>
    <d v="2018-03-22T00:00:00"/>
    <s v="i2i Funding"/>
    <x v="65"/>
    <s v="Online loan platform"/>
    <s v="Noida"/>
    <x v="305"/>
    <s v="Seed / Angel Funding"/>
    <n v="768000"/>
    <s v="nan"/>
  </r>
  <r>
    <n v="343"/>
    <d v="2018-03-22T00:00:00"/>
    <s v="Slang Labs"/>
    <x v="7"/>
    <s v="Voice-based assistant platform"/>
    <s v="Bengaluru"/>
    <x v="38"/>
    <s v="Seed / Angel Funding"/>
    <n v="1240000"/>
    <s v="nan"/>
  </r>
  <r>
    <n v="344"/>
    <d v="2018-03-22T00:00:00"/>
    <s v="UrbanPiper"/>
    <x v="7"/>
    <s v="Online ordering solution for restaurants and food chains"/>
    <s v="Bengaluru"/>
    <x v="306"/>
    <s v="Seed / Angel Funding"/>
    <n v="0"/>
    <s v="nan"/>
  </r>
  <r>
    <n v="345"/>
    <d v="2018-03-26T00:00:00"/>
    <s v="Cash Suvidha"/>
    <x v="65"/>
    <s v="Online loan platform"/>
    <s v="Delhi"/>
    <x v="307"/>
    <s v="Seed / Angel Funding"/>
    <n v="1000000"/>
    <s v="nan"/>
  </r>
  <r>
    <n v="346"/>
    <d v="2018-03-28T00:00:00"/>
    <s v="Roadcast"/>
    <x v="7"/>
    <s v="Fleet management and asset monitoring platform"/>
    <s v="Delhi"/>
    <x v="136"/>
    <s v="Private Equity"/>
    <n v="250000"/>
    <s v="nan"/>
  </r>
  <r>
    <n v="347"/>
    <d v="2018-03-28T00:00:00"/>
    <s v="Smartcoin"/>
    <x v="29"/>
    <s v="Micro lending company"/>
    <s v="Bengaluru"/>
    <x v="308"/>
    <s v="Seed / Angel Funding"/>
    <n v="2000000"/>
    <s v="nan"/>
  </r>
  <r>
    <n v="348"/>
    <d v="2018-03-27T00:00:00"/>
    <s v="The Print"/>
    <x v="74"/>
    <s v="News portal"/>
    <s v="Delhi"/>
    <x v="309"/>
    <s v="Seed / Angel Funding"/>
    <n v="535000"/>
    <s v="nan"/>
  </r>
  <r>
    <n v="349"/>
    <d v="2018-03-27T00:00:00"/>
    <s v="DriveU"/>
    <x v="7"/>
    <s v="Professional Car Drivers Hiring App"/>
    <s v="Bengaluru"/>
    <x v="310"/>
    <s v="Private Equity"/>
    <n v="3000000"/>
    <s v="nan"/>
  </r>
  <r>
    <n v="350"/>
    <d v="2018-03-29T00:00:00"/>
    <s v="Fynd"/>
    <x v="65"/>
    <s v="O2O fashion ecommerce platform"/>
    <s v="Mumbai"/>
    <x v="311"/>
    <s v="Seed / Angel Funding"/>
    <n v="0"/>
    <s v="nan"/>
  </r>
  <r>
    <n v="351"/>
    <d v="2018-02-01T00:00:00"/>
    <s v="BigBasket"/>
    <x v="65"/>
    <s v="Online Grocery &amp; Food Store"/>
    <s v="Bengaluru"/>
    <x v="312"/>
    <s v="Private Equity"/>
    <n v="300000000"/>
    <s v="nan"/>
  </r>
  <r>
    <n v="352"/>
    <d v="2018-02-01T00:00:00"/>
    <s v="Zomato"/>
    <x v="75"/>
    <s v="Food Ordering and Restaurant Discovery"/>
    <s v="Gurugram"/>
    <x v="313"/>
    <s v="Private Equity"/>
    <n v="200000000"/>
    <s v="nan"/>
  </r>
  <r>
    <n v="353"/>
    <d v="2018-02-05T00:00:00"/>
    <s v="Pratilipi"/>
    <x v="76"/>
    <s v="E-Publishing"/>
    <s v="Bengaluru"/>
    <x v="314"/>
    <s v="Private Equity"/>
    <n v="4300000"/>
    <s v="nan"/>
  </r>
  <r>
    <n v="354"/>
    <d v="2018-02-05T00:00:00"/>
    <s v="Asia Institute Of Medical Science"/>
    <x v="20"/>
    <s v="Super-specialty Hospital"/>
    <s v="Faridabad"/>
    <x v="315"/>
    <s v="Private Equity"/>
    <n v="21000000"/>
    <s v="nan"/>
  </r>
  <r>
    <n v="355"/>
    <d v="2018-02-05T00:00:00"/>
    <s v="CollegeDekho"/>
    <x v="65"/>
    <s v="Online platform for Higher Education Services"/>
    <s v="Gurugram"/>
    <x v="316"/>
    <s v="Private Equity"/>
    <n v="2000000"/>
    <s v="nan"/>
  </r>
  <r>
    <n v="356"/>
    <d v="2018-02-06T00:00:00"/>
    <s v="Foodmemories"/>
    <x v="65"/>
    <s v="Online Food Marketplace"/>
    <s v="Ahemdabad"/>
    <x v="317"/>
    <s v="Seed funding"/>
    <n v="0"/>
    <s v="nan"/>
  </r>
  <r>
    <n v="357"/>
    <d v="2018-02-06T00:00:00"/>
    <s v="Healthi"/>
    <x v="20"/>
    <s v="Preventive Health Checkup"/>
    <s v="Bengaluru"/>
    <x v="318"/>
    <s v="Private Equity"/>
    <n v="3100000"/>
    <s v="nan"/>
  </r>
  <r>
    <n v="358"/>
    <d v="2018-02-07T00:00:00"/>
    <s v="Swiggy"/>
    <x v="75"/>
    <s v="Online Food Delivery"/>
    <s v="Bengaluru"/>
    <x v="46"/>
    <s v="Private Equity"/>
    <n v="100000000"/>
    <s v="nan"/>
  </r>
  <r>
    <n v="359"/>
    <d v="2018-02-08T00:00:00"/>
    <s v="Shape"/>
    <x v="20"/>
    <s v="Online Portal for Diet,fitness and Beauty"/>
    <s v="Pune"/>
    <x v="319"/>
    <s v="Seed / Angle Funding"/>
    <n v="100000000"/>
    <s v="nan"/>
  </r>
  <r>
    <n v="360"/>
    <d v="2018-02-08T00:00:00"/>
    <s v="Icertis"/>
    <x v="65"/>
    <s v="Enterprise Contract Management Platform"/>
    <s v="Pune"/>
    <x v="320"/>
    <s v="Private Equity"/>
    <n v="50000000"/>
    <s v="nan"/>
  </r>
  <r>
    <n v="361"/>
    <d v="2018-02-09T00:00:00"/>
    <s v="healthifyme"/>
    <x v="20"/>
    <s v="Mobile Weight Loss Coach"/>
    <s v="Bengaluru"/>
    <x v="321"/>
    <s v="Private Equity"/>
    <n v="12000000"/>
    <s v="nan"/>
  </r>
  <r>
    <n v="362"/>
    <d v="2018-02-09T00:00:00"/>
    <s v="MedTel"/>
    <x v="20"/>
    <s v="Virtual health clinics"/>
    <s v="Bhubaneswar"/>
    <x v="322"/>
    <s v="Private Equity"/>
    <n v="0"/>
    <s v="nan"/>
  </r>
  <r>
    <n v="363"/>
    <d v="2018-02-09T00:00:00"/>
    <s v="Rupeek"/>
    <x v="65"/>
    <s v="Online Gold Loan"/>
    <s v="Bengaluru"/>
    <x v="323"/>
    <s v="Private Equity"/>
    <n v="6830000"/>
    <s v="nan"/>
  </r>
  <r>
    <n v="364"/>
    <d v="2018-02-09T00:00:00"/>
    <s v="WebEngage"/>
    <x v="7"/>
    <s v="Marketing Cloud for consumer businesses"/>
    <s v="Mumbai"/>
    <x v="324"/>
    <s v="Private Equity"/>
    <n v="0"/>
    <s v="nan"/>
  </r>
  <r>
    <n v="365"/>
    <d v="2018-02-12T00:00:00"/>
    <s v="Lendingkart"/>
    <x v="29"/>
    <s v="Online Lending Platform"/>
    <s v="Bengaluru"/>
    <x v="325"/>
    <s v="Private Equity"/>
    <n v="87000000"/>
    <s v="nan"/>
  </r>
  <r>
    <n v="366"/>
    <d v="2018-02-12T00:00:00"/>
    <s v="Wydr"/>
    <x v="65"/>
    <s v="B2B Marketplace"/>
    <s v="Gurugram"/>
    <x v="326"/>
    <s v="Private Equity"/>
    <n v="0"/>
    <s v="nan"/>
  </r>
  <r>
    <n v="367"/>
    <d v="2018-02-12T00:00:00"/>
    <s v="Cashify"/>
    <x v="2"/>
    <s v="Online Selling"/>
    <s v="Gurugram"/>
    <x v="293"/>
    <s v="Debt Funding"/>
    <n v="935089"/>
    <s v="nan"/>
  </r>
  <r>
    <n v="368"/>
    <d v="2018-02-13T00:00:00"/>
    <s v="holachef"/>
    <x v="75"/>
    <s v="Online Food Delivery"/>
    <s v="Mumbai"/>
    <x v="327"/>
    <s v="Seed / Angle Funding"/>
    <n v="311200"/>
    <s v="nan"/>
  </r>
  <r>
    <n v="369"/>
    <d v="2018-02-13T00:00:00"/>
    <s v="Awaaz De"/>
    <x v="7"/>
    <s v="Mobile Solutions for Social Impact"/>
    <s v="Ahmedabad"/>
    <x v="328"/>
    <s v="Seed / Angle Funding"/>
    <n v="0"/>
    <s v="nan"/>
  </r>
  <r>
    <n v="370"/>
    <d v="2018-02-13T00:00:00"/>
    <s v="IMAX Program"/>
    <x v="69"/>
    <s v="Individualised Progressive Learning Program"/>
    <s v="Bengaluru"/>
    <x v="329"/>
    <s v="Private Equity"/>
    <n v="13500000"/>
    <s v="nan"/>
  </r>
  <r>
    <n v="371"/>
    <d v="2018-02-14T00:00:00"/>
    <s v="Littlemore"/>
    <x v="69"/>
    <s v="Online Education Platform"/>
    <s v="Chennai"/>
    <x v="330"/>
    <s v="Private Equity"/>
    <n v="3000000"/>
    <s v="nan"/>
  </r>
  <r>
    <n v="372"/>
    <d v="2018-02-14T00:00:00"/>
    <s v="Toppr"/>
    <x v="69"/>
    <s v="Online Education Platform"/>
    <s v="Mumbai"/>
    <x v="331"/>
    <s v="Private Equity"/>
    <n v="100000"/>
    <s v="nan"/>
  </r>
  <r>
    <n v="373"/>
    <d v="2018-02-14T00:00:00"/>
    <s v="Shirsa Labs"/>
    <x v="69"/>
    <s v="Integrated Kids Engagement Company"/>
    <s v="Mumbai"/>
    <x v="332"/>
    <s v="Private Equity"/>
    <n v="500000"/>
    <s v="nan"/>
  </r>
  <r>
    <n v="374"/>
    <d v="2018-02-14T00:00:00"/>
    <s v="MoneyOnMobile"/>
    <x v="7"/>
    <s v="mobile payment platform"/>
    <s v="Mumbai"/>
    <x v="333"/>
    <s v="Private Equity"/>
    <n v="5000000"/>
    <s v="nan"/>
  </r>
  <r>
    <n v="375"/>
    <d v="2018-02-15T00:00:00"/>
    <s v="PetSutra"/>
    <x v="65"/>
    <s v="Online Pet Care Products"/>
    <s v="Gurugram"/>
    <x v="334"/>
    <s v="Seed / Angel Funding"/>
    <n v="148434"/>
    <s v="nan"/>
  </r>
  <r>
    <n v="376"/>
    <d v="2018-02-15T00:00:00"/>
    <s v="Infibeam"/>
    <x v="2"/>
    <s v="Online Retailing"/>
    <s v="Ahemadabad"/>
    <x v="335"/>
    <s v="Private Equity"/>
    <n v="6230000"/>
    <s v="nan"/>
  </r>
  <r>
    <n v="377"/>
    <d v="2018-02-16T00:00:00"/>
    <s v="happay"/>
    <x v="29"/>
    <s v="Expense Management"/>
    <s v="Bengaluru"/>
    <x v="336"/>
    <s v="Seed / Angel Funding"/>
    <n v="250000"/>
    <s v="nan"/>
  </r>
  <r>
    <n v="378"/>
    <d v="2018-02-16T00:00:00"/>
    <s v="Fincash"/>
    <x v="29"/>
    <s v="Fin-Tech"/>
    <s v="Mumbai"/>
    <x v="337"/>
    <s v="Seed / Angel Funding"/>
    <n v="150000"/>
    <s v="nan"/>
  </r>
  <r>
    <n v="379"/>
    <d v="2018-02-19T00:00:00"/>
    <s v="AyeFinance"/>
    <x v="29"/>
    <s v="Online Lending"/>
    <s v="Gurugram"/>
    <x v="338"/>
    <s v="Private Equity"/>
    <n v="3800000"/>
    <s v="nan"/>
  </r>
  <r>
    <n v="380"/>
    <d v="2018-02-20T00:00:00"/>
    <s v="Agricxlab"/>
    <x v="77"/>
    <s v="Agri-tech"/>
    <s v="Mumbai"/>
    <x v="339"/>
    <s v="Seed / Angel Funding"/>
    <n v="500000"/>
    <s v="nan"/>
  </r>
  <r>
    <n v="381"/>
    <d v="2018-02-21T00:00:00"/>
    <s v="Udaan"/>
    <x v="2"/>
    <s v="B2B Marketplace"/>
    <s v="Bengaluru"/>
    <x v="340"/>
    <s v="Private Equity"/>
    <n v="50000000"/>
    <s v="nan"/>
  </r>
  <r>
    <n v="382"/>
    <d v="2018-02-21T00:00:00"/>
    <s v="Capillary"/>
    <x v="70"/>
    <s v="SaaS"/>
    <s v="Bengaluru"/>
    <x v="341"/>
    <s v="Private Equity"/>
    <n v="20000000"/>
    <s v="nan"/>
  </r>
  <r>
    <n v="383"/>
    <d v="2018-02-21T00:00:00"/>
    <s v="The Healthy Billions"/>
    <x v="20"/>
    <s v="Analytics"/>
    <s v="Gurugram"/>
    <x v="342"/>
    <s v="Private Equity"/>
    <n v="2100000"/>
    <s v="nan"/>
  </r>
  <r>
    <n v="384"/>
    <d v="2018-02-21T00:00:00"/>
    <s v="HighRadius"/>
    <x v="7"/>
    <s v="Cloud-based Software"/>
    <s v="Hyderabad"/>
    <x v="343"/>
    <s v="Private Equity"/>
    <n v="0"/>
    <s v="nan"/>
  </r>
  <r>
    <n v="385"/>
    <d v="2018-02-26T00:00:00"/>
    <s v="Avishkaar Box"/>
    <x v="69"/>
    <s v="Education"/>
    <s v="Delhi"/>
    <x v="344"/>
    <s v="Private Equity"/>
    <n v="772500"/>
    <s v="nan"/>
  </r>
  <r>
    <n v="386"/>
    <d v="2018-02-26T00:00:00"/>
    <s v="Planys Technologies"/>
    <x v="7"/>
    <s v="Robotic InspectionStartup"/>
    <s v="Chennai"/>
    <x v="345"/>
    <s v="Private Equity"/>
    <n v="1040000"/>
    <s v="nan"/>
  </r>
  <r>
    <n v="387"/>
    <d v="2018-02-27T00:00:00"/>
    <s v="Lollypop"/>
    <x v="7"/>
    <s v="Digital Design"/>
    <s v="Bengaluru"/>
    <x v="346"/>
    <s v="Seed / Angel Funding"/>
    <n v="0"/>
    <s v="nan"/>
  </r>
  <r>
    <n v="388"/>
    <d v="2018-02-27T00:00:00"/>
    <s v="Trilyo"/>
    <x v="7"/>
    <s v="AI platform for hospitality industry"/>
    <s v="Mumbai"/>
    <x v="347"/>
    <s v="Seed / Angel Funding"/>
    <n v="250000"/>
    <s v="nan"/>
  </r>
  <r>
    <n v="389"/>
    <d v="2018-02-28T00:00:00"/>
    <s v="Gaana"/>
    <x v="7"/>
    <s v="Online Music Streaming"/>
    <s v="Gurugram"/>
    <x v="348"/>
    <s v="Private Equity"/>
    <n v="115000000"/>
    <s v="nan"/>
  </r>
  <r>
    <n v="390"/>
    <d v="2018-02-28T00:00:00"/>
    <s v="Credy"/>
    <x v="70"/>
    <s v="SaaS"/>
    <s v="Bengaluru"/>
    <x v="349"/>
    <s v="Seed / Angel Funding"/>
    <n v="1400000"/>
    <s v="nan"/>
  </r>
  <r>
    <n v="391"/>
    <d v="2018-02-28T00:00:00"/>
    <s v="Predible Health"/>
    <x v="20"/>
    <s v="Cancer radiology"/>
    <s v="Bengaluru"/>
    <x v="350"/>
    <s v="Seed/Angel Funding"/>
    <n v="0"/>
    <s v="nan"/>
  </r>
  <r>
    <n v="392"/>
    <d v="2018-01-02T00:00:00"/>
    <s v="CleverTap"/>
    <x v="7"/>
    <s v="Mobile App Analytics"/>
    <s v="Mumbai"/>
    <x v="351"/>
    <s v="Angel / Seed Funding"/>
    <n v="0"/>
    <s v="nan"/>
  </r>
  <r>
    <n v="393"/>
    <d v="2018-01-04T00:00:00"/>
    <s v="EarlySalary"/>
    <x v="29"/>
    <s v="Online Lending"/>
    <s v="Pune"/>
    <x v="352"/>
    <s v="Private"/>
    <n v="15700000"/>
    <s v="nan"/>
  </r>
  <r>
    <n v="394"/>
    <d v="2018-01-05T00:00:00"/>
    <s v="WOTU"/>
    <x v="2"/>
    <s v="Food and Beverages"/>
    <s v="Bengaluru"/>
    <x v="353"/>
    <s v="Angel / Seed Funding"/>
    <n v="0"/>
    <s v="nan"/>
  </r>
  <r>
    <n v="395"/>
    <d v="2018-01-08T00:00:00"/>
    <s v="DAAKI"/>
    <x v="2"/>
    <s v="Sports Nutrition Supplement etailer"/>
    <s v="Bengaluru"/>
    <x v="354"/>
    <s v="Angel / Seed Funding"/>
    <n v="0"/>
    <s v="nan"/>
  </r>
  <r>
    <n v="396"/>
    <d v="2018-01-09T00:00:00"/>
    <s v="Lendingkart"/>
    <x v="29"/>
    <s v="Online Lending"/>
    <s v="Ahmedabad"/>
    <x v="355"/>
    <s v="Debt Funding"/>
    <n v="4700000"/>
    <s v="nan"/>
  </r>
  <r>
    <n v="397"/>
    <d v="2018-01-09T00:00:00"/>
    <s v="Kinsane Entertainment Inc"/>
    <x v="78"/>
    <s v="Digital Entertainment for Children"/>
    <s v="Mumbai"/>
    <x v="136"/>
    <s v="Seed/Angel Funding"/>
    <n v="2500000"/>
    <s v="nan"/>
  </r>
  <r>
    <n v="398"/>
    <d v="2018-01-10T00:00:00"/>
    <s v="Tapzo"/>
    <x v="7"/>
    <s v="Personal Assistant"/>
    <s v="Bengaluru"/>
    <x v="356"/>
    <s v="Private Equity"/>
    <n v="1930000"/>
    <s v="nan"/>
  </r>
  <r>
    <n v="399"/>
    <d v="2018-01-10T00:00:00"/>
    <s v="Appario Retail Pvt Ltd."/>
    <x v="2"/>
    <s v="Retail"/>
    <s v="Delhi"/>
    <x v="357"/>
    <s v="Private Equity"/>
    <n v="18840000"/>
    <s v="nan"/>
  </r>
  <r>
    <n v="400"/>
    <d v="2018-01-10T00:00:00"/>
    <s v="Samunnati"/>
    <x v="29"/>
    <s v="Agricultural Loan"/>
    <s v="Chennai"/>
    <x v="358"/>
    <s v="Private Equity"/>
    <n v="23500000"/>
    <s v="nan"/>
  </r>
  <r>
    <n v="401"/>
    <d v="2018-01-10T00:00:00"/>
    <s v="Sahajanand Medical Technologies"/>
    <x v="7"/>
    <s v="Medical Devices"/>
    <s v="Surat"/>
    <x v="359"/>
    <s v="Private Equity"/>
    <n v="36230000"/>
    <s v="nan"/>
  </r>
  <r>
    <n v="402"/>
    <d v="2018-01-12T00:00:00"/>
    <s v="Kuants"/>
    <x v="7"/>
    <s v="Algorithmic Trading"/>
    <s v="Gurgaon"/>
    <x v="360"/>
    <s v="Angel / Seed Funding"/>
    <n v="80000"/>
    <s v="nan"/>
  </r>
  <r>
    <n v="403"/>
    <d v="2018-01-12T00:00:00"/>
    <s v="Razorpay"/>
    <x v="7"/>
    <s v="Payment Gateway"/>
    <s v="Bengaluru"/>
    <x v="361"/>
    <s v="Private Equity"/>
    <n v="20000000"/>
    <s v="nan"/>
  </r>
  <r>
    <n v="404"/>
    <d v="2018-01-15T00:00:00"/>
    <s v="Streak"/>
    <x v="7"/>
    <s v="Algorithmic Trading"/>
    <s v="Bengaluru"/>
    <x v="362"/>
    <s v="Angel / Seed Funding"/>
    <n v="354600"/>
    <s v="nan"/>
  </r>
  <r>
    <n v="405"/>
    <d v="2018-01-15T00:00:00"/>
    <s v="pi Ventures"/>
    <x v="29"/>
    <s v="Venture Capital"/>
    <s v="Bengaluru"/>
    <x v="363"/>
    <s v="Private Equity"/>
    <n v="25000000"/>
    <s v="nan"/>
  </r>
  <r>
    <n v="406"/>
    <d v="2018-01-15T00:00:00"/>
    <s v="Newgen Software"/>
    <x v="7"/>
    <s v="IT"/>
    <s v="New Delhi"/>
    <x v="364"/>
    <s v="Private Equity"/>
    <n v="20000000"/>
    <s v="nan"/>
  </r>
  <r>
    <n v="407"/>
    <d v="2018-01-17T00:00:00"/>
    <s v="Rubix"/>
    <x v="7"/>
    <s v="Education"/>
    <s v="Pune"/>
    <x v="365"/>
    <s v="Private Equity"/>
    <n v="1000000"/>
    <s v="nan"/>
  </r>
  <r>
    <n v="408"/>
    <d v="2018-01-18T00:00:00"/>
    <s v="ShareChat"/>
    <x v="7"/>
    <s v="Social"/>
    <s v="Bengaluru"/>
    <x v="366"/>
    <s v="Private Equity"/>
    <n v="18200000"/>
    <s v="nan"/>
  </r>
  <r>
    <n v="409"/>
    <d v="2018-01-22T00:00:00"/>
    <s v="Paperflite"/>
    <x v="7"/>
    <s v="IT"/>
    <s v="Chennai"/>
    <x v="367"/>
    <s v="Angel / Seed Funding"/>
    <n v="400000"/>
    <s v="nan"/>
  </r>
  <r>
    <n v="410"/>
    <d v="2018-01-22T00:00:00"/>
    <s v="HungerBox"/>
    <x v="65"/>
    <s v="Food and Beverages"/>
    <s v="Bangalore"/>
    <x v="368"/>
    <s v="Private Equity"/>
    <n v="2500000"/>
    <s v="nan"/>
  </r>
  <r>
    <n v="411"/>
    <d v="2018-01-22T00:00:00"/>
    <s v="Skillate"/>
    <x v="7"/>
    <s v="Artificial Intellegence"/>
    <s v="Bengaluru"/>
    <x v="369"/>
    <s v="Private Equity"/>
    <n v="0"/>
    <s v="nan"/>
  </r>
  <r>
    <n v="412"/>
    <d v="2018-01-22T00:00:00"/>
    <s v="OptaCredit"/>
    <x v="29"/>
    <s v="Alternative Lending"/>
    <s v="Chennai"/>
    <x v="370"/>
    <s v="Private Equity"/>
    <n v="4000000"/>
    <s v="nan"/>
  </r>
  <r>
    <n v="413"/>
    <d v="2018-01-22T00:00:00"/>
    <s v="AEON Learning"/>
    <x v="7"/>
    <s v="Education"/>
    <s v="Bengaluru"/>
    <x v="371"/>
    <s v="Private Equity"/>
    <n v="3200000"/>
    <s v="nan"/>
  </r>
  <r>
    <n v="414"/>
    <d v="2018-01-23T00:00:00"/>
    <s v="Milkbasket"/>
    <x v="2"/>
    <s v="Online Grocery"/>
    <s v="Gurugram"/>
    <x v="372"/>
    <s v="Private Equity"/>
    <n v="3000000"/>
    <s v="nan"/>
  </r>
  <r>
    <n v="415"/>
    <d v="2018-01-24T00:00:00"/>
    <s v="NeoGrowth Credit"/>
    <x v="29"/>
    <s v="Digital Lending"/>
    <s v="Mumbai"/>
    <x v="373"/>
    <s v="Private Equity"/>
    <n v="47000000"/>
    <s v="nan"/>
  </r>
  <r>
    <n v="416"/>
    <d v="2018-01-24T00:00:00"/>
    <s v="Rao IIT Academy"/>
    <x v="14"/>
    <s v="Coaching Services"/>
    <s v="Mumbai"/>
    <x v="374"/>
    <s v="Structured Debt"/>
    <n v="8600000"/>
    <s v="nan"/>
  </r>
  <r>
    <n v="417"/>
    <d v="2018-01-24T00:00:00"/>
    <s v="Aye Finance"/>
    <x v="29"/>
    <s v="Online Lending"/>
    <s v="Gurugram"/>
    <x v="375"/>
    <s v="Term Loan"/>
    <n v="6240000"/>
    <s v="nan"/>
  </r>
  <r>
    <n v="418"/>
    <d v="2018-01-25T00:00:00"/>
    <s v="Glassic"/>
    <x v="48"/>
    <s v="Eyewear"/>
    <s v="Bengaluru"/>
    <x v="376"/>
    <s v="Angel / Seed Funding"/>
    <n v="0"/>
    <s v="nan"/>
  </r>
  <r>
    <n v="419"/>
    <d v="2018-01-25T00:00:00"/>
    <s v="GreyAtom"/>
    <x v="7"/>
    <s v="Education"/>
    <s v="Mumbai"/>
    <x v="377"/>
    <s v="Private Equity"/>
    <n v="1000000"/>
    <s v="nan"/>
  </r>
  <r>
    <n v="420"/>
    <d v="2018-01-26T00:00:00"/>
    <s v="Axio"/>
    <x v="20"/>
    <s v="Hemostatic Dressing Solutions"/>
    <s v="Bengaluru"/>
    <x v="378"/>
    <s v="Private Equity"/>
    <n v="7400000"/>
    <s v="nan"/>
  </r>
  <r>
    <n v="421"/>
    <d v="2018-01-29T00:00:00"/>
    <s v="eKincare"/>
    <x v="20"/>
    <s v="Technology"/>
    <s v="Hyderabad"/>
    <x v="379"/>
    <s v="Private Equity"/>
    <n v="1500000"/>
    <s v="nan"/>
  </r>
  <r>
    <n v="422"/>
    <d v="2018-01-29T00:00:00"/>
    <s v="The Wedding Brigade"/>
    <x v="65"/>
    <s v="Online Services"/>
    <s v="Mumbai"/>
    <x v="65"/>
    <s v="Private Equity"/>
    <n v="1000000"/>
    <s v="nan"/>
  </r>
  <r>
    <n v="423"/>
    <d v="2018-01-30T00:00:00"/>
    <s v="PeeSafe"/>
    <x v="20"/>
    <s v="Hygiene"/>
    <s v="Gurugram"/>
    <x v="380"/>
    <s v="Private Equity"/>
    <n v="1000000"/>
    <s v="nan"/>
  </r>
  <r>
    <n v="424"/>
    <d v="2018-01-30T00:00:00"/>
    <s v="BrowserStack"/>
    <x v="7"/>
    <s v="Browser Testing"/>
    <s v="Mumbai"/>
    <x v="381"/>
    <s v="Private Equity"/>
    <n v="50000000"/>
    <s v="nan"/>
  </r>
  <r>
    <n v="425"/>
    <d v="2018-01-30T00:00:00"/>
    <s v="Scapic"/>
    <x v="7"/>
    <s v="Virtual Reality"/>
    <s v="Bengaluru"/>
    <x v="382"/>
    <s v="Angel / Seed Funding"/>
    <n v="500000"/>
    <s v="nan"/>
  </r>
  <r>
    <n v="426"/>
    <d v="2018-01-30T00:00:00"/>
    <s v="MoneyOnMobile"/>
    <x v="7"/>
    <s v="Mobile Payment Platform"/>
    <s v="Mumbai"/>
    <x v="383"/>
    <s v="Private Equity"/>
    <n v="7600000"/>
    <s v="nan"/>
  </r>
  <r>
    <n v="427"/>
    <d v="2018-01-30T00:00:00"/>
    <s v="CureFit"/>
    <x v="20"/>
    <s v="Fitness"/>
    <s v="Bengaluru"/>
    <x v="384"/>
    <s v="Debt Funding"/>
    <n v="10000000"/>
    <s v="nan"/>
  </r>
  <r>
    <n v="428"/>
    <d v="2018-01-31T00:00:00"/>
    <s v="iNurture"/>
    <x v="7"/>
    <s v="Education Solutions"/>
    <s v="Bengaluru"/>
    <x v="64"/>
    <s v="Private Equity"/>
    <n v="4400000"/>
    <s v="nan"/>
  </r>
  <r>
    <n v="429"/>
    <d v="2017-12-01T00:00:00"/>
    <s v="Strata Enviro"/>
    <x v="7"/>
    <s v="IoT based air pollution controller"/>
    <s v="Mumbai"/>
    <x v="385"/>
    <s v="Private Equity"/>
    <n v="0"/>
    <s v="nan"/>
  </r>
  <r>
    <n v="430"/>
    <d v="2017-12-05T00:00:00"/>
    <s v="Dunzo"/>
    <x v="7"/>
    <s v="Daily Task Management Mobile App"/>
    <s v="Bangalore"/>
    <x v="386"/>
    <s v="Private Equity"/>
    <n v="12300000"/>
    <s v="nan"/>
  </r>
  <r>
    <n v="431"/>
    <d v="2017-12-05T00:00:00"/>
    <s v="Tata Housing"/>
    <x v="63"/>
    <s v="Residential Project"/>
    <s v="Mumbai"/>
    <x v="387"/>
    <s v="Private Equity"/>
    <n v="23000000"/>
    <s v="nan"/>
  </r>
  <r>
    <n v="432"/>
    <d v="2017-12-05T00:00:00"/>
    <s v="HandyTrain"/>
    <x v="7"/>
    <s v="Mobile Learning Management Platform"/>
    <s v="Goa"/>
    <x v="388"/>
    <s v="Private Equity"/>
    <n v="1000000"/>
    <s v="nan"/>
  </r>
  <r>
    <n v="433"/>
    <d v="2017-12-05T00:00:00"/>
    <s v="Mobycy"/>
    <x v="7"/>
    <s v="Bicycle sharing Platform"/>
    <s v="Gurgaon"/>
    <x v="383"/>
    <s v="Seed/Angel Funding"/>
    <n v="500000"/>
    <s v="nan"/>
  </r>
  <r>
    <n v="434"/>
    <d v="2017-12-06T00:00:00"/>
    <s v="Greenlight Planet"/>
    <x v="7"/>
    <s v="Off-grid solar products platform"/>
    <s v="Mumbai"/>
    <x v="389"/>
    <s v="Private Equity"/>
    <n v="60000000"/>
    <s v="nan"/>
  </r>
  <r>
    <n v="435"/>
    <d v="2017-12-06T00:00:00"/>
    <s v="Fintobox"/>
    <x v="7"/>
    <s v="Child Learning &amp; Development Platform"/>
    <s v="Chennai"/>
    <x v="30"/>
    <s v="Private Equity"/>
    <n v="7000000"/>
    <s v="nan"/>
  </r>
  <r>
    <n v="436"/>
    <d v="2017-12-07T00:00:00"/>
    <s v="Mswipe"/>
    <x v="7"/>
    <s v="Mobile point of sale services provider"/>
    <s v="Mumbai"/>
    <x v="390"/>
    <s v="Private Equity"/>
    <n v="10000000"/>
    <s v="nan"/>
  </r>
  <r>
    <n v="437"/>
    <d v="2017-12-07T00:00:00"/>
    <s v="The Label Life"/>
    <x v="2"/>
    <s v="Home Decor and Online Fashion Portal"/>
    <s v="Mumbai"/>
    <x v="391"/>
    <s v="Private Equity"/>
    <n v="3100000"/>
    <s v="nan"/>
  </r>
  <r>
    <n v="438"/>
    <d v="2017-12-07T00:00:00"/>
    <s v="Cygnus Hospitals"/>
    <x v="20"/>
    <s v="Super speciality Hospitals"/>
    <s v="Gurgaon"/>
    <x v="392"/>
    <s v="Seed/Angel Funding"/>
    <n v="750000"/>
    <s v="nan"/>
  </r>
  <r>
    <n v="439"/>
    <d v="2017-12-07T00:00:00"/>
    <s v="eShakti"/>
    <x v="48"/>
    <s v="&quot;Women\\'s Fashion Clothing Online Platform&quot;"/>
    <s v="Chennai"/>
    <x v="393"/>
    <s v="Debt Funding"/>
    <n v="2300000"/>
    <s v="nan"/>
  </r>
  <r>
    <n v="440"/>
    <d v="2017-12-08T00:00:00"/>
    <s v="Inshorts"/>
    <x v="7"/>
    <s v="Mobile News Curation App"/>
    <s v="Noida"/>
    <x v="117"/>
    <s v="Private Equity"/>
    <n v="5000000"/>
    <s v="nan"/>
  </r>
  <r>
    <n v="441"/>
    <d v="2017-12-11T00:00:00"/>
    <s v="Vahdam Tea"/>
    <x v="2"/>
    <s v="Online Platform Selling Indian Tea Globally"/>
    <s v="Delhi"/>
    <x v="394"/>
    <s v="Private Equity"/>
    <n v="1500000"/>
    <s v="nan"/>
  </r>
  <r>
    <n v="442"/>
    <d v="2017-12-11T00:00:00"/>
    <s v="Logic Roots"/>
    <x v="7"/>
    <s v="Educational Platform to Learn Mathematics"/>
    <s v="Mumbai"/>
    <x v="395"/>
    <s v="Seed/Angel Funding"/>
    <n v="50000"/>
    <s v="nan"/>
  </r>
  <r>
    <n v="443"/>
    <d v="2017-12-11T00:00:00"/>
    <s v="Project Mudra"/>
    <x v="7"/>
    <s v="Assisting Visually Impaired to learn through Braille"/>
    <s v="Bengaluru"/>
    <x v="395"/>
    <s v="Seed/Angel Funding"/>
    <n v="50000"/>
    <s v="nan"/>
  </r>
  <r>
    <n v="444"/>
    <d v="2017-12-11T00:00:00"/>
    <s v="Furlenco"/>
    <x v="7"/>
    <s v="Furniture Rental Platform"/>
    <s v="Bengaluru"/>
    <x v="396"/>
    <s v="Debt Funding"/>
    <n v="1200000"/>
    <s v="nan"/>
  </r>
  <r>
    <n v="445"/>
    <d v="2017-12-12T00:00:00"/>
    <s v="I Can Stay"/>
    <x v="7"/>
    <s v="Hotel Aggregator Platform"/>
    <s v="Delhi"/>
    <x v="397"/>
    <s v="Private Equity"/>
    <n v="1800000"/>
    <s v="nan"/>
  </r>
  <r>
    <n v="446"/>
    <d v="2017-12-12T00:00:00"/>
    <s v="Fracktal Works"/>
    <x v="7"/>
    <s v="Platform based on 3D printing and Digital Manufacturing"/>
    <s v="Bengaluru"/>
    <x v="398"/>
    <s v="Seed/Angel Funding"/>
    <n v="0"/>
    <s v="nan"/>
  </r>
  <r>
    <n v="447"/>
    <d v="2017-12-12T00:00:00"/>
    <s v="Simility"/>
    <x v="7"/>
    <s v="Adaptive Fraud Intelligence Platform"/>
    <s v="Hyderabad"/>
    <x v="381"/>
    <s v="Private Equity"/>
    <n v="17500000"/>
    <s v="nan"/>
  </r>
  <r>
    <n v="448"/>
    <d v="2017-12-12T00:00:00"/>
    <s v="Shopholix"/>
    <x v="2"/>
    <s v="Fashion and Lifestyle Coupon Platform"/>
    <s v="Gurgaon"/>
    <x v="399"/>
    <s v="Seed/Angel Funding"/>
    <n v="233000"/>
    <s v="nan"/>
  </r>
  <r>
    <n v="449"/>
    <d v="2017-12-13T00:00:00"/>
    <s v="MindTickle"/>
    <x v="7"/>
    <s v="Gamification Platform to train Sales People"/>
    <s v="Pune"/>
    <x v="400"/>
    <s v="Private Equity"/>
    <n v="27000000"/>
    <s v="nan"/>
  </r>
  <r>
    <n v="450"/>
    <d v="2017-12-13T00:00:00"/>
    <s v="Nazara Technologies"/>
    <x v="7"/>
    <s v="Mobile Games Development Firm"/>
    <s v="Mumbai"/>
    <x v="401"/>
    <s v="Private Equity"/>
    <n v="27000000"/>
    <s v="nan"/>
  </r>
  <r>
    <n v="451"/>
    <d v="2017-12-13T00:00:00"/>
    <s v="DocsApp"/>
    <x v="7"/>
    <s v="Mobile Application for Doctor Consultation"/>
    <s v="Bengaluru"/>
    <x v="402"/>
    <s v="Private Equity"/>
    <n v="7200000"/>
    <s v="nan"/>
  </r>
  <r>
    <n v="452"/>
    <d v="2017-12-13T00:00:00"/>
    <s v="Capita World"/>
    <x v="7"/>
    <s v="Artificial Intelligence Platform to Raise Funds"/>
    <s v="Mumbai"/>
    <x v="403"/>
    <s v="Private Equity"/>
    <n v="0"/>
    <s v="nan"/>
  </r>
  <r>
    <n v="453"/>
    <d v="2017-12-14T00:00:00"/>
    <s v="Tea Box"/>
    <x v="2"/>
    <s v="Fresh Indian Tea Selling Platform across 112 countries"/>
    <s v="Bengaluru"/>
    <x v="19"/>
    <s v="Private Equity"/>
    <n v="7000000"/>
    <s v="nan"/>
  </r>
  <r>
    <n v="454"/>
    <d v="2017-12-14T00:00:00"/>
    <s v="Transversal Technologies"/>
    <x v="7"/>
    <s v="Hyperlocal Video Information Sharing Platform"/>
    <s v="Bengaluru"/>
    <x v="70"/>
    <s v="Private Equity"/>
    <n v="6000000"/>
    <s v="nan"/>
  </r>
  <r>
    <n v="455"/>
    <d v="2017-12-14T00:00:00"/>
    <s v="Curofy"/>
    <x v="7"/>
    <s v="Mobile App for Network of Doctors"/>
    <s v="Gurgaon"/>
    <x v="404"/>
    <s v="Seed/Angel Funding"/>
    <n v="250000"/>
    <s v="nan"/>
  </r>
  <r>
    <n v="456"/>
    <d v="2017-12-14T00:00:00"/>
    <s v="HomeLane"/>
    <x v="2"/>
    <s v="Online Furniture Marketplace"/>
    <s v="Bengaluru"/>
    <x v="405"/>
    <s v="Private Equity"/>
    <n v="10000000"/>
    <s v="nan"/>
  </r>
  <r>
    <n v="457"/>
    <d v="2017-12-14T00:00:00"/>
    <s v="WeDoSky"/>
    <x v="7"/>
    <s v="Provides Business Insights using Drone Imaginary"/>
    <s v="Delhi"/>
    <x v="205"/>
    <s v="Private Equity"/>
    <n v="0"/>
    <s v="nan"/>
  </r>
  <r>
    <n v="458"/>
    <d v="2017-12-15T00:00:00"/>
    <s v="Purplle"/>
    <x v="2"/>
    <s v="Beauty Products Online Marketplace"/>
    <s v="Mumbai"/>
    <x v="406"/>
    <s v="Seed/Angel Funding"/>
    <n v="537000"/>
    <s v="nan"/>
  </r>
  <r>
    <n v="459"/>
    <d v="2017-12-15T00:00:00"/>
    <s v="Cash Suvidha"/>
    <x v="2"/>
    <s v="Online Micro-Lending Platform"/>
    <s v="Delhi"/>
    <x v="136"/>
    <s v="Debt Funding"/>
    <n v="2700000"/>
    <s v="nan"/>
  </r>
  <r>
    <n v="460"/>
    <d v="2017-12-18T00:00:00"/>
    <s v="Sky Met Weather"/>
    <x v="7"/>
    <s v="Weather Forecast Platform"/>
    <s v="Noida"/>
    <x v="407"/>
    <s v="Private Equity"/>
    <n v="0"/>
    <s v="nan"/>
  </r>
  <r>
    <n v="461"/>
    <d v="2017-12-19T00:00:00"/>
    <s v="Springboard"/>
    <x v="7"/>
    <s v="Online Courses and Mentoring from Experts"/>
    <s v="Bengaluru"/>
    <x v="408"/>
    <s v="Private Equity"/>
    <n v="9500000"/>
    <s v="nan"/>
  </r>
  <r>
    <n v="462"/>
    <d v="2017-12-19T00:00:00"/>
    <s v="Peel Works"/>
    <x v="7"/>
    <s v="SaaS based Big Data Analytics Platform"/>
    <s v="Mumbai"/>
    <x v="372"/>
    <s v="Private Equity"/>
    <n v="0"/>
    <s v="nan"/>
  </r>
  <r>
    <n v="463"/>
    <d v="2017-12-19T00:00:00"/>
    <s v="9Stacks"/>
    <x v="7"/>
    <s v="Online Poker Platform"/>
    <s v="Delhi"/>
    <x v="409"/>
    <s v="Private Equity"/>
    <n v="1500000"/>
    <s v="nan"/>
  </r>
  <r>
    <n v="464"/>
    <d v="2017-12-20T00:00:00"/>
    <s v="Your Quote"/>
    <x v="7"/>
    <s v="Vernacular and Video Content Platform"/>
    <s v="Bengaluru"/>
    <x v="410"/>
    <s v="Private Equity"/>
    <n v="1000000"/>
    <s v="nan"/>
  </r>
  <r>
    <n v="465"/>
    <d v="2017-12-20T00:00:00"/>
    <s v="Spandana Sphoorty"/>
    <x v="29"/>
    <s v="Micro finance institution providing small ticket unsecured loans to women"/>
    <s v="Hyderabad"/>
    <x v="411"/>
    <s v="Private Equity"/>
    <n v="19500000"/>
    <s v="nan"/>
  </r>
  <r>
    <n v="466"/>
    <d v="2017-12-21T00:00:00"/>
    <s v="Indus OS"/>
    <x v="7"/>
    <s v="Regional Operating System for Smartphones"/>
    <s v="Mumbai"/>
    <x v="314"/>
    <s v="Private Equity"/>
    <n v="4000000"/>
    <s v="nan"/>
  </r>
  <r>
    <n v="467"/>
    <d v="2017-12-21T00:00:00"/>
    <s v="EasyEcom"/>
    <x v="2"/>
    <s v="Ecommerce enabler platform"/>
    <s v="Bengaluru"/>
    <x v="412"/>
    <s v="Seed/Angel Funding"/>
    <n v="150000"/>
    <s v="nan"/>
  </r>
  <r>
    <n v="468"/>
    <d v="2017-12-21T00:00:00"/>
    <s v="IGP.com"/>
    <x v="2"/>
    <s v="Online Gifting Platform"/>
    <s v="Uttar Pradesh"/>
    <x v="120"/>
    <s v="Private Equity"/>
    <n v="0"/>
    <s v="nan"/>
  </r>
  <r>
    <n v="469"/>
    <d v="2017-12-26T00:00:00"/>
    <s v="Specsmakers"/>
    <x v="2"/>
    <s v="Online Spects Platform for Men and Women"/>
    <s v="Chennai"/>
    <x v="352"/>
    <s v="Private Equity"/>
    <n v="10000000"/>
    <s v="nan"/>
  </r>
  <r>
    <n v="470"/>
    <d v="2017-12-27T00:00:00"/>
    <s v="Garage On Road"/>
    <x v="2"/>
    <s v="Online vehicle service booking platform"/>
    <s v="Noida"/>
    <x v="413"/>
    <s v="Private Equity"/>
    <n v="0"/>
    <s v="nan"/>
  </r>
  <r>
    <n v="471"/>
    <d v="2017-12-27T00:00:00"/>
    <s v="Foyr.com"/>
    <x v="7"/>
    <s v="Realty Tech Startup solving real life Interior Designing problems"/>
    <s v="Hyderabad"/>
    <x v="414"/>
    <s v="Private Equity"/>
    <n v="3800000"/>
    <s v="nan"/>
  </r>
  <r>
    <n v="472"/>
    <d v="2017-11-02T00:00:00"/>
    <s v="Prest Loans"/>
    <x v="29"/>
    <s v="Business &amp; SME Loans provider"/>
    <s v="New Delhi"/>
    <x v="415"/>
    <s v="Seed Funding"/>
    <n v="570000"/>
    <s v="nan"/>
  </r>
  <r>
    <n v="473"/>
    <d v="2017-11-02T00:00:00"/>
    <s v="AadharAPI.com"/>
    <x v="7"/>
    <s v="Aadhaar-based API provider"/>
    <s v="Pune"/>
    <x v="416"/>
    <s v="Seed Funding"/>
    <n v="0"/>
    <s v="nan"/>
  </r>
  <r>
    <n v="474"/>
    <d v="2017-11-02T00:00:00"/>
    <s v="FreshBoxx"/>
    <x v="48"/>
    <s v="Online Grocery Store"/>
    <s v="Bangalore"/>
    <x v="417"/>
    <s v="Seed Funding"/>
    <n v="0"/>
    <s v="nan"/>
  </r>
  <r>
    <n v="475"/>
    <d v="2017-11-03T00:00:00"/>
    <s v="Vagupu"/>
    <x v="7"/>
    <s v="Online Tutorial Marketplace"/>
    <s v="Bangalore"/>
    <x v="383"/>
    <s v="Seed Funding"/>
    <n v="1000000"/>
    <s v="nan"/>
  </r>
  <r>
    <n v="476"/>
    <d v="2017-11-03T00:00:00"/>
    <s v="HalaPlay"/>
    <x v="65"/>
    <s v="Online Fantasy Games"/>
    <s v="Mumbai"/>
    <x v="418"/>
    <s v="Seed Funding"/>
    <n v="0"/>
    <s v="nan"/>
  </r>
  <r>
    <n v="477"/>
    <d v="2017-11-03T00:00:00"/>
    <s v="Kalpnik Technologies"/>
    <x v="7"/>
    <s v="VR based Spiritual platform"/>
    <s v="Bangalore"/>
    <x v="120"/>
    <s v="Seed Funding"/>
    <n v="500000"/>
    <s v="nan"/>
  </r>
  <r>
    <n v="478"/>
    <d v="2017-11-04T00:00:00"/>
    <s v="Hevo Data"/>
    <x v="7"/>
    <s v="Real time data analytics &amp; reporting"/>
    <s v="Bangalore"/>
    <x v="419"/>
    <s v="Private Equity"/>
    <n v="1000000"/>
    <s v="nan"/>
  </r>
  <r>
    <n v="479"/>
    <d v="2017-11-06T00:00:00"/>
    <s v="Smart Karma"/>
    <x v="7"/>
    <s v="Financial Technology Research Platform"/>
    <s v="Bangalore"/>
    <x v="419"/>
    <s v="Private Equity"/>
    <n v="0"/>
    <s v="nan"/>
  </r>
  <r>
    <n v="480"/>
    <d v="2017-11-06T00:00:00"/>
    <s v="Leverage Edu"/>
    <x v="48"/>
    <s v="Online platform for Higher Education Services"/>
    <s v="New Delhi"/>
    <x v="420"/>
    <s v="Seed Funding"/>
    <n v="0"/>
    <s v="nan"/>
  </r>
  <r>
    <n v="481"/>
    <d v="2017-11-07T00:00:00"/>
    <s v="Crayon Data"/>
    <x v="7"/>
    <s v="Customer Engagement Platform"/>
    <s v="New Delhi"/>
    <x v="421"/>
    <s v="Seed Funding"/>
    <n v="0"/>
    <s v="nan"/>
  </r>
  <r>
    <n v="482"/>
    <d v="2017-11-07T00:00:00"/>
    <s v="DocTalk"/>
    <x v="7"/>
    <s v="Doctor Patient Communication platform"/>
    <s v="Mumbai"/>
    <x v="422"/>
    <s v="Private Equity"/>
    <n v="5000000"/>
    <s v="nan"/>
  </r>
  <r>
    <n v="483"/>
    <d v="2017-11-07T00:00:00"/>
    <s v="CoveIoT"/>
    <x v="7"/>
    <s v="Wearable tech and Internet of Things platform"/>
    <s v="Bangalore"/>
    <x v="423"/>
    <s v="Private Equity"/>
    <n v="5000000"/>
    <s v="nan"/>
  </r>
  <r>
    <n v="484"/>
    <d v="2017-11-08T00:00:00"/>
    <s v="TalentEdge"/>
    <x v="7"/>
    <s v="Distance Education Learning Platform"/>
    <s v="Bangalore"/>
    <x v="424"/>
    <s v="Private Equity"/>
    <n v="7600000"/>
    <s v="nan"/>
  </r>
  <r>
    <n v="485"/>
    <d v="2017-11-08T00:00:00"/>
    <s v="Fisdom"/>
    <x v="29"/>
    <s v="Mutual Fund Investment App"/>
    <s v="Bangalore"/>
    <x v="425"/>
    <s v="Private Equity"/>
    <n v="3000000"/>
    <s v="nan"/>
  </r>
  <r>
    <n v="486"/>
    <d v="2017-11-08T00:00:00"/>
    <s v="FarmLink"/>
    <x v="48"/>
    <s v="Online platform for Agricultural products"/>
    <s v="Mumbai"/>
    <x v="426"/>
    <s v="Private Equity"/>
    <n v="3000000"/>
    <s v="nan"/>
  </r>
  <r>
    <n v="487"/>
    <d v="2017-11-08T00:00:00"/>
    <s v="OpenApp"/>
    <x v="7"/>
    <s v="IoT based Tech Startup"/>
    <s v="Bangalore"/>
    <x v="427"/>
    <s v="Private Equity"/>
    <n v="3600000"/>
    <s v="nan"/>
  </r>
  <r>
    <n v="488"/>
    <d v="2017-11-09T00:00:00"/>
    <s v="NoPaperForms"/>
    <x v="7"/>
    <s v="Enrolment Management Platform"/>
    <s v="Delhi"/>
    <x v="428"/>
    <s v="Seed Funding"/>
    <n v="872000"/>
    <s v="nan"/>
  </r>
  <r>
    <n v="489"/>
    <d v="2017-11-09T00:00:00"/>
    <s v="Tilite Technologies Pvt. Ltd"/>
    <x v="7"/>
    <s v="Saas based Corporate Travel Management Solution"/>
    <s v="Bangalore"/>
    <x v="70"/>
    <s v="Seed Funding"/>
    <n v="0"/>
    <s v="nan"/>
  </r>
  <r>
    <n v="490"/>
    <d v="2017-11-09T00:00:00"/>
    <s v="Mobiliz AR"/>
    <x v="7"/>
    <s v="Augmented Reality based Tech platform"/>
    <s v="Bangalore"/>
    <x v="429"/>
    <s v="Private Equity"/>
    <n v="0"/>
    <s v="nan"/>
  </r>
  <r>
    <n v="491"/>
    <d v="2017-11-10T00:00:00"/>
    <s v="Qubole"/>
    <x v="7"/>
    <s v="Big Data based analytics platform"/>
    <s v="Bangalore"/>
    <x v="430"/>
    <s v="Private Equity"/>
    <n v="25000000"/>
    <s v="nan"/>
  </r>
  <r>
    <n v="492"/>
    <d v="2017-11-10T00:00:00"/>
    <s v="Happily Unmarried"/>
    <x v="48"/>
    <s v="Online Gifting platform"/>
    <s v="Nw Delhi"/>
    <x v="431"/>
    <s v="Private Equity"/>
    <n v="0"/>
    <s v="nan"/>
  </r>
  <r>
    <n v="493"/>
    <d v="2017-11-13T00:00:00"/>
    <s v="Universal Sportsbiz Pvt. Ltd"/>
    <x v="48"/>
    <s v="Celebrity fashion accessories and merchandise"/>
    <s v="Mumbai"/>
    <x v="381"/>
    <s v="PrivateEquity"/>
    <n v="15000000"/>
    <s v="nan"/>
  </r>
  <r>
    <n v="494"/>
    <d v="2017-11-14T00:00:00"/>
    <s v="Hungry Foal"/>
    <x v="48"/>
    <s v="Healthy &amp; Nutrition based snacks online platform"/>
    <s v="Gurgaon"/>
    <x v="432"/>
    <s v="Seed Funding"/>
    <n v="0"/>
    <s v="nan"/>
  </r>
  <r>
    <n v="495"/>
    <d v="2017-11-14T00:00:00"/>
    <s v="Active AI"/>
    <x v="7"/>
    <s v="AI based FinTech platform"/>
    <s v="Bangalore"/>
    <x v="152"/>
    <s v="Private Equity"/>
    <n v="8250000"/>
    <s v="nan"/>
  </r>
  <r>
    <n v="496"/>
    <d v="2017-11-15T00:00:00"/>
    <s v="Sumeru"/>
    <x v="7"/>
    <s v="Banking Software License Platform"/>
    <s v="Bangalore"/>
    <x v="383"/>
    <s v="Seed Funding"/>
    <n v="900000"/>
    <s v="nan"/>
  </r>
  <r>
    <n v="497"/>
    <d v="2017-11-15T00:00:00"/>
    <s v="ElderAid Wellness"/>
    <x v="38"/>
    <s v="Social Healthcare Enterprise"/>
    <s v="Bangalore"/>
    <x v="433"/>
    <s v="Angel Funding"/>
    <n v="0"/>
    <s v="nan"/>
  </r>
  <r>
    <n v="498"/>
    <d v="2017-11-15T00:00:00"/>
    <s v="Omnia Information"/>
    <x v="7"/>
    <s v="WiFi Analytics Platform"/>
    <s v="Delhi"/>
    <x v="314"/>
    <s v="Private Equity"/>
    <n v="3000000"/>
    <s v="nan"/>
  </r>
  <r>
    <n v="499"/>
    <d v="2017-11-15T00:00:00"/>
    <s v="Josh Talks"/>
    <x v="79"/>
    <s v="Storytelling platform"/>
    <s v="Gurgaon"/>
    <x v="434"/>
    <s v="Private Equity"/>
    <n v="0"/>
    <s v="nan"/>
  </r>
  <r>
    <n v="500"/>
    <d v="2017-11-15T00:00:00"/>
    <s v="Reniso"/>
    <x v="7"/>
    <s v="End-to-End property management for landlords living away"/>
    <s v="New Delhi"/>
    <x v="435"/>
    <s v="Seed Funding"/>
    <n v="0"/>
    <s v="nan"/>
  </r>
  <r>
    <n v="501"/>
    <d v="2017-11-17T00:00:00"/>
    <s v="Kanhaiya"/>
    <x v="79"/>
    <s v="Storytelling platform"/>
    <s v="Hyderabad"/>
    <x v="383"/>
    <s v="Seed/Angel Funding"/>
    <n v="200000"/>
    <s v="nan"/>
  </r>
  <r>
    <n v="502"/>
    <d v="2017-11-17T00:00:00"/>
    <s v="Perspectico"/>
    <x v="7"/>
    <s v="Placement preparation and career growth training platform"/>
    <s v="Delhi"/>
    <x v="436"/>
    <s v="Seed/Angel Funding"/>
    <n v="0"/>
    <s v="nan"/>
  </r>
  <r>
    <n v="503"/>
    <d v="2017-11-20T00:00:00"/>
    <s v="ONN Bikes"/>
    <x v="7"/>
    <s v="Self riding bike rental program"/>
    <s v="Mumbai"/>
    <x v="437"/>
    <s v="Seed/Angel Funding"/>
    <n v="692000"/>
    <s v="nan"/>
  </r>
  <r>
    <n v="504"/>
    <d v="2017-11-21T00:00:00"/>
    <s v="Rapido"/>
    <x v="7"/>
    <s v="Bike and Taxi pooling online platform"/>
    <s v="Hyderabad"/>
    <x v="438"/>
    <s v="Seed/Angel Funding"/>
    <n v="329230"/>
    <s v="nan"/>
  </r>
  <r>
    <n v="505"/>
    <d v="2017-11-21T00:00:00"/>
    <s v="Heckyl"/>
    <x v="7"/>
    <s v="Big Data Analytics Platform"/>
    <s v="Mumbai"/>
    <x v="439"/>
    <s v="Private Equity"/>
    <n v="2700000"/>
    <s v="nan"/>
  </r>
  <r>
    <n v="506"/>
    <d v="2017-11-21T00:00:00"/>
    <s v="Nuvepro"/>
    <x v="7"/>
    <s v="Managed Cloud Environment Solutions"/>
    <s v="Mumbai"/>
    <x v="440"/>
    <s v="Seed/Angel Funding"/>
    <n v="400000"/>
    <s v="nan"/>
  </r>
  <r>
    <n v="507"/>
    <d v="2017-11-21T00:00:00"/>
    <s v="RedBook"/>
    <x v="7"/>
    <s v="AI based pharmacy drugs insights platform"/>
    <s v="Mumbai"/>
    <x v="441"/>
    <s v="Seed/Angel Funding"/>
    <n v="250000"/>
    <s v="nan"/>
  </r>
  <r>
    <n v="508"/>
    <d v="2017-11-21T00:00:00"/>
    <s v="Portea"/>
    <x v="20"/>
    <s v="Healthcare facilities at doorstep"/>
    <s v="Bangalore"/>
    <x v="442"/>
    <s v="Private Equity"/>
    <n v="26000000"/>
    <s v="nan"/>
  </r>
  <r>
    <n v="509"/>
    <d v="2017-11-21T00:00:00"/>
    <s v="Credit Mate"/>
    <x v="7"/>
    <s v="Vehicle loan approval platform"/>
    <s v="Mumbai"/>
    <x v="443"/>
    <s v="Private Equity"/>
    <n v="0"/>
    <s v="nan"/>
  </r>
  <r>
    <n v="510"/>
    <d v="2017-11-21T00:00:00"/>
    <s v="Epiq Capital"/>
    <x v="29"/>
    <s v="Tech based investor firm"/>
    <s v="Mumbai"/>
    <x v="444"/>
    <s v="Private Equity"/>
    <n v="200000000"/>
    <s v="nan"/>
  </r>
  <r>
    <n v="511"/>
    <d v="2017-11-22T00:00:00"/>
    <s v="MiStay"/>
    <x v="7"/>
    <s v="Online Hotel Reservation Platform"/>
    <s v="Bangalore"/>
    <x v="445"/>
    <s v="Seed/Angel Funding"/>
    <n v="0"/>
    <s v="nan"/>
  </r>
  <r>
    <n v="512"/>
    <d v="2017-11-23T00:00:00"/>
    <s v="WittyFeed"/>
    <x v="80"/>
    <s v="Viral Content and storytelling platform"/>
    <s v="Indore"/>
    <x v="446"/>
    <s v="Seed/Angel Funding"/>
    <n v="0"/>
    <s v="nan"/>
  </r>
  <r>
    <n v="513"/>
    <d v="2017-11-24T00:00:00"/>
    <s v="IDG Ventures"/>
    <x v="29"/>
    <s v="Venture Capitalist"/>
    <s v="Bangalore"/>
    <x v="447"/>
    <s v="Private Equity"/>
    <n v="10000000"/>
    <s v="nan"/>
  </r>
  <r>
    <n v="514"/>
    <d v="2017-11-24T00:00:00"/>
    <s v="TempGo"/>
    <x v="7"/>
    <s v="IoT and SaaS based transportation platform"/>
    <s v="Goa"/>
    <x v="448"/>
    <s v="Seed/Angel Funding"/>
    <n v="250000"/>
    <s v="nan"/>
  </r>
  <r>
    <n v="515"/>
    <d v="2017-11-27T00:00:00"/>
    <s v="Edelweiss"/>
    <x v="29"/>
    <s v="Diversified Financial"/>
    <s v="Mumbai"/>
    <x v="383"/>
    <s v="Private Equity"/>
    <n v="270000000"/>
    <s v="nan"/>
  </r>
  <r>
    <n v="516"/>
    <d v="2017-11-27T00:00:00"/>
    <s v="ERA"/>
    <x v="7"/>
    <s v="Identity management platform"/>
    <s v="Mumbai"/>
    <x v="449"/>
    <s v="Seed/Angel Funding"/>
    <n v="39000"/>
    <s v="nan"/>
  </r>
  <r>
    <n v="517"/>
    <d v="2017-11-27T00:00:00"/>
    <s v="Smaaash"/>
    <x v="7"/>
    <s v="Virtual Reality based gaming platform"/>
    <s v="Mumbai"/>
    <x v="86"/>
    <s v="Private Equity"/>
    <n v="3800000"/>
    <s v="nan"/>
  </r>
  <r>
    <n v="518"/>
    <d v="2017-11-28T00:00:00"/>
    <s v="Chumbak"/>
    <x v="81"/>
    <s v="Designer-led consumer products"/>
    <s v="Bangalore"/>
    <x v="450"/>
    <s v="Private Equity"/>
    <n v="13000000"/>
    <s v="nan"/>
  </r>
  <r>
    <n v="519"/>
    <d v="2017-11-28T00:00:00"/>
    <s v="FR8"/>
    <x v="7"/>
    <s v="Online Truck aggregator platform"/>
    <s v="Chennai"/>
    <x v="375"/>
    <s v="Debt Funding"/>
    <n v="1500000"/>
    <s v="nan"/>
  </r>
  <r>
    <n v="520"/>
    <d v="2017-11-28T00:00:00"/>
    <s v="MobieFit"/>
    <x v="20"/>
    <s v="Health and fitness based mobile App"/>
    <s v="Goa"/>
    <x v="451"/>
    <s v="Seed/Angel Funding"/>
    <n v="1350000"/>
    <s v="nan"/>
  </r>
  <r>
    <n v="521"/>
    <d v="2017-11-28T00:00:00"/>
    <s v="Stanza Living"/>
    <x v="7"/>
    <s v="Student accommodation platform"/>
    <s v="Delhi"/>
    <x v="452"/>
    <s v="Private Equity"/>
    <n v="2000000"/>
    <s v="nan"/>
  </r>
  <r>
    <n v="522"/>
    <d v="2017-10-03T00:00:00"/>
    <s v="ChqBook"/>
    <x v="65"/>
    <s v="Home Loans Aggregation platform"/>
    <s v="Gurgaon"/>
    <x v="453"/>
    <s v="Seed Funding"/>
    <n v="0"/>
    <s v="nan"/>
  </r>
  <r>
    <n v="523"/>
    <d v="2017-10-03T00:00:00"/>
    <s v="HomeCapital"/>
    <x v="65"/>
    <s v="Home Loan Down payment assistance program"/>
    <s v="Mumbai"/>
    <x v="120"/>
    <s v="Seed Funding"/>
    <n v="0"/>
    <s v="nan"/>
  </r>
  <r>
    <n v="524"/>
    <d v="2017-10-03T00:00:00"/>
    <s v="Ola Cabs"/>
    <x v="65"/>
    <s v="App based cab hailing services"/>
    <s v="Bangalore"/>
    <x v="454"/>
    <s v="Private Equity"/>
    <n v="110000000"/>
    <s v="nan"/>
  </r>
  <r>
    <n v="525"/>
    <d v="2017-10-04T00:00:00"/>
    <s v="Elanic"/>
    <x v="65"/>
    <s v="P2P platform for Fashion sales"/>
    <s v="Bangalore"/>
    <x v="455"/>
    <s v="Seed Funding"/>
    <n v="0"/>
    <s v="nan"/>
  </r>
  <r>
    <n v="526"/>
    <d v="2017-10-04T00:00:00"/>
    <s v="CollPoll"/>
    <x v="65"/>
    <s v="Education collaboration platform"/>
    <s v="Bangalore"/>
    <x v="456"/>
    <s v="Seed Funding"/>
    <n v="306000"/>
    <s v="nan"/>
  </r>
  <r>
    <n v="527"/>
    <d v="2017-10-04T00:00:00"/>
    <s v="PhonePe"/>
    <x v="65"/>
    <s v="Digital Wallet"/>
    <s v="Bangalore"/>
    <x v="154"/>
    <s v="Private Equity"/>
    <n v="38700000"/>
    <s v="nan"/>
  </r>
  <r>
    <n v="528"/>
    <d v="2017-10-05T00:00:00"/>
    <s v="Little Black Book"/>
    <x v="65"/>
    <s v="Local Recommendations and Discoveries Platform"/>
    <s v="New Delhi"/>
    <x v="457"/>
    <s v="Private Equity"/>
    <n v="1000000"/>
    <s v="nan"/>
  </r>
  <r>
    <n v="529"/>
    <d v="2017-10-05T00:00:00"/>
    <s v="Oorjan"/>
    <x v="7"/>
    <s v="rooftop solar platform"/>
    <s v="Mumbai"/>
    <x v="458"/>
    <s v="Seed Funding"/>
    <n v="450000"/>
    <s v="nan"/>
  </r>
  <r>
    <n v="530"/>
    <d v="2017-10-05T00:00:00"/>
    <s v="Zefo"/>
    <x v="48"/>
    <s v="Ecommerce Portal for Used Goods"/>
    <s v="Bangalore"/>
    <x v="459"/>
    <s v="Private Equity"/>
    <n v="9200000"/>
    <s v="nan"/>
  </r>
  <r>
    <n v="531"/>
    <d v="2017-10-06T00:00:00"/>
    <s v="Yaantra"/>
    <x v="48"/>
    <s v="Mobile repair and Refurbishment platform"/>
    <s v="New Delhi"/>
    <x v="460"/>
    <s v="Private Equity"/>
    <n v="3100000"/>
    <s v="nan"/>
  </r>
  <r>
    <n v="532"/>
    <d v="2017-10-06T00:00:00"/>
    <s v="Farm Taaza"/>
    <x v="7"/>
    <s v="Fresh Produce SCM company"/>
    <s v="Bangalore"/>
    <x v="461"/>
    <s v="Private Equity"/>
    <n v="8000000"/>
    <s v="nan"/>
  </r>
  <r>
    <n v="533"/>
    <d v="2017-10-06T00:00:00"/>
    <s v="Drivezy"/>
    <x v="65"/>
    <s v="Self Drive car and bike rental platform"/>
    <s v="Bangalore"/>
    <x v="462"/>
    <s v="Private Equity"/>
    <n v="10000000"/>
    <s v="nan"/>
  </r>
  <r>
    <n v="534"/>
    <d v="2017-10-06T00:00:00"/>
    <s v="Slice Pay"/>
    <x v="65"/>
    <s v="Student Micro-financing platform"/>
    <s v="Bangalore"/>
    <x v="463"/>
    <s v="Private Equity"/>
    <n v="2000000"/>
    <s v="nan"/>
  </r>
  <r>
    <n v="535"/>
    <d v="2017-10-09T00:00:00"/>
    <s v="Agrowave"/>
    <x v="7"/>
    <s v="Agriculture Supply Chain management solutions"/>
    <s v="Gurgaon"/>
    <x v="464"/>
    <s v="Seed Funding"/>
    <n v="0"/>
    <s v="nan"/>
  </r>
  <r>
    <n v="536"/>
    <d v="2017-10-09T00:00:00"/>
    <s v="MyGubbi"/>
    <x v="48"/>
    <s v="Home Interior Designing Seller"/>
    <s v="Bangalore"/>
    <x v="465"/>
    <s v="Private Equity"/>
    <n v="2700000"/>
    <s v="nan"/>
  </r>
  <r>
    <n v="537"/>
    <d v="2017-10-09T00:00:00"/>
    <s v="IBSFintech"/>
    <x v="7"/>
    <s v="Treasury Risk Management Solution"/>
    <s v="Bangalore"/>
    <x v="466"/>
    <s v="Seed Funding"/>
    <n v="0"/>
    <s v="nan"/>
  </r>
  <r>
    <n v="538"/>
    <d v="2017-10-09T00:00:00"/>
    <s v="Letsservice"/>
    <x v="65"/>
    <s v="Auto Service Logistics &amp; SAAS platform"/>
    <s v="Bangalore"/>
    <x v="467"/>
    <s v="Private Equity"/>
    <n v="0"/>
    <s v="nan"/>
  </r>
  <r>
    <n v="539"/>
    <d v="2017-10-09T00:00:00"/>
    <s v="OneStepUp"/>
    <x v="7"/>
    <s v="Education Technology platform"/>
    <s v="New Delhi"/>
    <x v="468"/>
    <s v="Seed Funding"/>
    <n v="336000"/>
    <s v="nan"/>
  </r>
  <r>
    <n v="540"/>
    <d v="2017-10-09T00:00:00"/>
    <s v="ThirdWatch"/>
    <x v="7"/>
    <s v="AI-powered anti-fraud solutions"/>
    <s v="Gurgaon"/>
    <x v="469"/>
    <s v="Seed Funding"/>
    <n v="0"/>
    <s v="nan"/>
  </r>
  <r>
    <n v="541"/>
    <d v="2017-10-10T00:00:00"/>
    <s v="Parallel Dots"/>
    <x v="7"/>
    <s v="AI-powered deep learning solutions"/>
    <s v="Gurgaon"/>
    <x v="470"/>
    <s v="Private Equity"/>
    <n v="1400000"/>
    <s v="nan"/>
  </r>
  <r>
    <n v="542"/>
    <d v="2017-10-10T00:00:00"/>
    <s v="Easy Diner"/>
    <x v="65"/>
    <s v="online restaurant reservation platform"/>
    <s v="Gurgaon"/>
    <x v="471"/>
    <s v="Private Equity"/>
    <n v="4500000"/>
    <s v="nan"/>
  </r>
  <r>
    <n v="543"/>
    <d v="2017-10-11T00:00:00"/>
    <s v="Meesho"/>
    <x v="48"/>
    <s v="Online Reseller Network"/>
    <s v="Bangalore"/>
    <x v="472"/>
    <s v="Private Equity"/>
    <n v="3100000"/>
    <s v="nan"/>
  </r>
  <r>
    <n v="544"/>
    <d v="2017-10-11T00:00:00"/>
    <s v="StanPlus"/>
    <x v="5"/>
    <s v="Medical Transportation Services"/>
    <s v="Hyderabad"/>
    <x v="473"/>
    <s v="Private Equity"/>
    <n v="1100000"/>
    <s v="nan"/>
  </r>
  <r>
    <n v="545"/>
    <d v="2017-10-12T00:00:00"/>
    <s v="UCLID"/>
    <x v="7"/>
    <s v="Education Network for Institutions, teachers &amp; Students"/>
    <s v="Hyderabad"/>
    <x v="383"/>
    <s v="Seed Funding"/>
    <n v="235000"/>
    <s v="nan"/>
  </r>
  <r>
    <n v="546"/>
    <d v="2017-10-13T00:00:00"/>
    <s v="Policy Bazaar"/>
    <x v="65"/>
    <s v="Online insurance policy aggregator"/>
    <s v="Gurgaon"/>
    <x v="474"/>
    <s v="Private Equity"/>
    <n v="77000000"/>
    <s v="nan"/>
  </r>
  <r>
    <n v="547"/>
    <d v="2017-10-13T00:00:00"/>
    <s v="Gapoon"/>
    <x v="65"/>
    <s v="home maintenance services platform"/>
    <s v="Bangalore"/>
    <x v="475"/>
    <s v="Seed Funding"/>
    <n v="250000"/>
    <s v="nan"/>
  </r>
  <r>
    <n v="548"/>
    <d v="2017-10-13T00:00:00"/>
    <s v="Chaayos"/>
    <x v="48"/>
    <s v="Online Chai ordering platform"/>
    <s v="Gurgaon"/>
    <x v="0"/>
    <s v="Private Equity"/>
    <n v="2000000"/>
    <s v="nan"/>
  </r>
  <r>
    <n v="549"/>
    <d v="2017-10-16T00:00:00"/>
    <s v="KrazyBee"/>
    <x v="65"/>
    <s v="Micro-lending platform"/>
    <s v="Bangalore"/>
    <x v="476"/>
    <s v="Private Equity"/>
    <n v="8000000"/>
    <s v="nan"/>
  </r>
  <r>
    <n v="550"/>
    <d v="2017-10-16T00:00:00"/>
    <s v="Renew Buy"/>
    <x v="65"/>
    <s v="Online Insurance Aggregator"/>
    <s v="New Delhi"/>
    <x v="477"/>
    <s v="Private Equity"/>
    <n v="9200000"/>
    <s v="nan"/>
  </r>
  <r>
    <n v="551"/>
    <d v="2017-10-17T00:00:00"/>
    <s v="Fingerlix"/>
    <x v="65"/>
    <s v="Food Ordering Portal"/>
    <s v="Bangalore"/>
    <x v="478"/>
    <s v="Private Equity"/>
    <n v="7000000"/>
    <s v="nan"/>
  </r>
  <r>
    <n v="552"/>
    <d v="2017-10-18T00:00:00"/>
    <s v="Bank Bazaar"/>
    <x v="65"/>
    <s v="Online Financial Marketplace"/>
    <s v="Chennai"/>
    <x v="479"/>
    <s v="Private Equity"/>
    <n v="7000000"/>
    <s v="nan"/>
  </r>
  <r>
    <n v="553"/>
    <d v="2017-10-18T00:00:00"/>
    <s v="Hasura"/>
    <x v="7"/>
    <s v="App building platform"/>
    <s v="Chennai"/>
    <x v="480"/>
    <s v="Private Equity"/>
    <n v="0"/>
    <s v="nan"/>
  </r>
  <r>
    <n v="554"/>
    <d v="2017-10-18T00:00:00"/>
    <s v="BlackBuck"/>
    <x v="5"/>
    <s v="B2B Logistics provider"/>
    <s v="Bangalore"/>
    <x v="143"/>
    <s v="Private Equity"/>
    <n v="7700000"/>
    <s v="nan"/>
  </r>
  <r>
    <n v="555"/>
    <d v="2017-10-18T00:00:00"/>
    <s v="LenDen Club"/>
    <x v="65"/>
    <s v="Online peer-to-peer lending platform"/>
    <s v="Mumbai"/>
    <x v="481"/>
    <s v="Seed Funding"/>
    <n v="500000"/>
    <s v="nan"/>
  </r>
  <r>
    <n v="556"/>
    <d v="2017-10-23T00:00:00"/>
    <s v="Toppr"/>
    <x v="65"/>
    <s v="Mobile based learning app"/>
    <s v="Mumbai"/>
    <x v="482"/>
    <s v="Private Equity"/>
    <n v="7000000"/>
    <s v="nan"/>
  </r>
  <r>
    <n v="557"/>
    <d v="2017-10-23T00:00:00"/>
    <s v="RAW Pressery"/>
    <x v="82"/>
    <s v="Cold pressed Juice maker"/>
    <s v="Mumbai"/>
    <x v="483"/>
    <s v="Private Equity"/>
    <n v="6000000"/>
    <s v="nan"/>
  </r>
  <r>
    <n v="558"/>
    <d v="2017-10-23T00:00:00"/>
    <s v="Cashe"/>
    <x v="65"/>
    <s v="app-only lending platform"/>
    <s v="Mumbai"/>
    <x v="375"/>
    <s v="Debt Funding"/>
    <n v="3100000"/>
    <s v="nan"/>
  </r>
  <r>
    <n v="559"/>
    <d v="2017-10-23T00:00:00"/>
    <s v="Park Easy"/>
    <x v="65"/>
    <s v="Machine learning based parking discovery"/>
    <s v="Kolkata"/>
    <x v="484"/>
    <s v="Seed Funding"/>
    <n v="118000"/>
    <s v="nan"/>
  </r>
  <r>
    <n v="560"/>
    <d v="2017-10-24T00:00:00"/>
    <s v="TagBox"/>
    <x v="7"/>
    <s v="Cold Chain monitoring solution"/>
    <s v="Bangalore"/>
    <x v="485"/>
    <s v="Seed Funding"/>
    <n v="0"/>
    <s v="nan"/>
  </r>
  <r>
    <n v="561"/>
    <d v="2017-10-24T00:00:00"/>
    <s v="FYRE"/>
    <x v="82"/>
    <s v="Herbal energy shot maker"/>
    <s v="Mumbai"/>
    <x v="120"/>
    <s v="Seed Funding"/>
    <n v="500000"/>
    <s v="nan"/>
  </r>
  <r>
    <n v="562"/>
    <d v="2017-10-24T00:00:00"/>
    <s v="ZipLoan"/>
    <x v="65"/>
    <s v="SME lending platform"/>
    <s v="New Delhi"/>
    <x v="486"/>
    <s v="Private Equity"/>
    <n v="3000000"/>
    <s v="nan"/>
  </r>
  <r>
    <n v="563"/>
    <d v="2017-10-24T00:00:00"/>
    <s v="Skillenza"/>
    <x v="65"/>
    <s v="Online Learning Platform"/>
    <s v="Bangalore"/>
    <x v="487"/>
    <s v="Seed Funding"/>
    <n v="722000"/>
    <s v="nan"/>
  </r>
  <r>
    <n v="564"/>
    <d v="2017-10-24T00:00:00"/>
    <s v="Chevon"/>
    <x v="82"/>
    <s v="Frozen Meat provider"/>
    <s v="Mumbai"/>
    <x v="488"/>
    <s v="Private Equity"/>
    <n v="0"/>
    <s v="nan"/>
  </r>
  <r>
    <n v="565"/>
    <d v="2017-10-25T00:00:00"/>
    <s v="PropStory"/>
    <x v="65"/>
    <s v="Real Estate content portal"/>
    <s v="Gurgaon"/>
    <x v="489"/>
    <s v="Seed Funding"/>
    <n v="0"/>
    <s v="nan"/>
  </r>
  <r>
    <n v="566"/>
    <d v="2017-10-25T00:00:00"/>
    <s v="SpotDraft"/>
    <x v="65"/>
    <s v="Contract Automation"/>
    <s v="Gurgaon"/>
    <x v="490"/>
    <s v="Seed Funding"/>
    <n v="550000"/>
    <s v="nan"/>
  </r>
  <r>
    <n v="567"/>
    <d v="2017-10-26T00:00:00"/>
    <s v="Big Basket"/>
    <x v="48"/>
    <s v="Online Grocery portal"/>
    <s v="Bangalore"/>
    <x v="491"/>
    <s v="Private Equity"/>
    <n v="5000000"/>
    <s v="nan"/>
  </r>
  <r>
    <n v="568"/>
    <d v="2017-10-27T00:00:00"/>
    <s v="OfBusiness"/>
    <x v="7"/>
    <s v="B2B Finance &amp; Fulfilment Network"/>
    <s v="Gurgaon"/>
    <x v="492"/>
    <s v="Debt Funding"/>
    <n v="3800000"/>
    <s v="nan"/>
  </r>
  <r>
    <n v="569"/>
    <d v="2017-10-27T00:00:00"/>
    <s v="Olly Credit"/>
    <x v="7"/>
    <s v="Credit + payment mobile app"/>
    <s v="New Delhi"/>
    <x v="493"/>
    <s v="Seed Funding"/>
    <n v="0"/>
    <s v="nan"/>
  </r>
  <r>
    <n v="570"/>
    <d v="2017-10-28T00:00:00"/>
    <s v="CashFree"/>
    <x v="7"/>
    <s v="Payments Platform for Marketplaces and Fintechs"/>
    <s v="New Delhi"/>
    <x v="149"/>
    <s v="Seed Funding"/>
    <n v="120000"/>
    <s v="nan"/>
  </r>
  <r>
    <n v="571"/>
    <d v="2017-10-28T00:00:00"/>
    <s v="Ola Cabs"/>
    <x v="65"/>
    <s v="App based cab hailing services"/>
    <s v="Bangalore"/>
    <x v="494"/>
    <s v="Private Equity"/>
    <n v="7700000"/>
    <s v="nan"/>
  </r>
  <r>
    <n v="572"/>
    <d v="2017-10-30T00:00:00"/>
    <s v="GoldFarm"/>
    <x v="82"/>
    <s v="Agriculture Technology"/>
    <s v="Coimbatore"/>
    <x v="495"/>
    <s v="Private Equity"/>
    <n v="2000000"/>
    <s v="nan"/>
  </r>
  <r>
    <n v="573"/>
    <d v="2017-10-31T00:00:00"/>
    <s v="NetMeds"/>
    <x v="48"/>
    <s v="Online Pharmacy"/>
    <s v="Chennai"/>
    <x v="496"/>
    <s v="Private Equity"/>
    <n v="14000000"/>
    <s v="nan"/>
  </r>
  <r>
    <n v="574"/>
    <d v="2017-10-31T00:00:00"/>
    <s v="MSE"/>
    <x v="29"/>
    <s v="Equity Stock Exchange"/>
    <s v="Mumbai"/>
    <x v="497"/>
    <s v="Private Equity"/>
    <n v="32000000"/>
    <s v="nan"/>
  </r>
  <r>
    <n v="575"/>
    <d v="2017-09-01T00:00:00"/>
    <s v="Aahaa Stores"/>
    <x v="83"/>
    <s v="Online B2B store for office supplies"/>
    <s v="Chennai"/>
    <x v="498"/>
    <s v="Private Equity"/>
    <n v="1000000"/>
    <s v="nan"/>
  </r>
  <r>
    <n v="576"/>
    <d v="2017-09-01T00:00:00"/>
    <s v="MFine"/>
    <x v="65"/>
    <s v="Online Doctor Discovery platform"/>
    <s v="Bangalore"/>
    <x v="499"/>
    <s v="Private Equity"/>
    <n v="1500000"/>
    <s v="nan"/>
  </r>
  <r>
    <n v="577"/>
    <d v="2017-09-01T00:00:00"/>
    <s v="Canvera"/>
    <x v="65"/>
    <s v="Online Photography platform"/>
    <s v="Mumbai"/>
    <x v="285"/>
    <s v="Private Equity"/>
    <n v="1300000"/>
    <s v="nan"/>
  </r>
  <r>
    <n v="578"/>
    <d v="2017-09-04T00:00:00"/>
    <s v="PrimaryIO"/>
    <x v="7"/>
    <s v="Application Performance Acceleration"/>
    <s v="Pune"/>
    <x v="500"/>
    <s v="Private Equity"/>
    <n v="5600000"/>
    <s v="nan"/>
  </r>
  <r>
    <n v="579"/>
    <d v="2017-09-05T00:00:00"/>
    <s v="Shubh Loans"/>
    <x v="65"/>
    <s v="online lending platform"/>
    <s v="Bangalore"/>
    <x v="501"/>
    <s v="Private Equity"/>
    <n v="1500000"/>
    <s v="nan"/>
  </r>
  <r>
    <n v="580"/>
    <d v="2017-09-05T00:00:00"/>
    <s v="Nest Education"/>
    <x v="7"/>
    <s v="EduTech Platform"/>
    <s v="Gurgaon"/>
    <x v="502"/>
    <s v="Seed Funding"/>
    <n v="600000"/>
    <s v="nan"/>
  </r>
  <r>
    <n v="581"/>
    <d v="2017-09-06T00:00:00"/>
    <s v="Lending Kart"/>
    <x v="65"/>
    <s v="Online Lending Platform"/>
    <s v="Ahmedabad"/>
    <x v="503"/>
    <s v="Private Equity"/>
    <n v="10750000"/>
    <s v="nan"/>
  </r>
  <r>
    <n v="582"/>
    <d v="2017-09-06T00:00:00"/>
    <s v="GoFro"/>
    <x v="65"/>
    <s v="Online travel booking platform"/>
    <s v="New Delhi"/>
    <x v="504"/>
    <s v="Private Equity"/>
    <n v="10000000"/>
    <s v="nan"/>
  </r>
  <r>
    <n v="583"/>
    <d v="2017-09-06T00:00:00"/>
    <s v="OncoStem"/>
    <x v="20"/>
    <s v="Medical Diagnostic Solutions"/>
    <s v="Bangalore"/>
    <x v="505"/>
    <s v="Private Equity"/>
    <n v="6000000"/>
    <s v="nan"/>
  </r>
  <r>
    <n v="584"/>
    <d v="2017-09-06T00:00:00"/>
    <s v="Power2SME"/>
    <x v="48"/>
    <s v="Buying Club for Small Businesses"/>
    <s v="Gurgaon"/>
    <x v="506"/>
    <s v="Private Equity"/>
    <n v="26000000"/>
    <s v="nan"/>
  </r>
  <r>
    <n v="585"/>
    <d v="2017-09-07T00:00:00"/>
    <s v="Credit Vidya"/>
    <x v="65"/>
    <s v="Online Credit scoring platform"/>
    <s v="Mumbai"/>
    <x v="70"/>
    <s v="Private Equity"/>
    <n v="5000000"/>
    <s v="nan"/>
  </r>
  <r>
    <n v="586"/>
    <d v="2017-09-07T00:00:00"/>
    <s v="Tails Life"/>
    <x v="65"/>
    <s v="Pet care portal &amp; mobile app"/>
    <s v="Bangalore"/>
    <x v="507"/>
    <s v="Private Equity"/>
    <n v="0"/>
    <s v="nan"/>
  </r>
  <r>
    <n v="587"/>
    <d v="2017-09-07T00:00:00"/>
    <s v="OYO Rooms"/>
    <x v="65"/>
    <s v="Branded budget hotels marketplace"/>
    <s v="Gurgaon"/>
    <x v="508"/>
    <s v="Private Equity"/>
    <n v="250000000"/>
    <s v="nan"/>
  </r>
  <r>
    <n v="588"/>
    <d v="2017-09-07T00:00:00"/>
    <s v="Early Salary"/>
    <x v="65"/>
    <s v="Online Unsecured Lending platform"/>
    <s v="Pune"/>
    <x v="375"/>
    <s v="Debt Funding"/>
    <n v="780000"/>
    <s v="nan"/>
  </r>
  <r>
    <n v="589"/>
    <d v="2017-09-07T00:00:00"/>
    <s v="MamaEarth"/>
    <x v="48"/>
    <s v="online babycare products marketplace"/>
    <s v="Gurgaon"/>
    <x v="257"/>
    <s v="Seed Funding"/>
    <n v="0"/>
    <s v="nan"/>
  </r>
  <r>
    <n v="590"/>
    <d v="2017-09-07T00:00:00"/>
    <s v="Seniority"/>
    <x v="48"/>
    <s v="Ecommerce portal for senior citizens"/>
    <s v="Pune"/>
    <x v="509"/>
    <s v="Private Equity"/>
    <n v="1000000"/>
    <s v="nan"/>
  </r>
  <r>
    <n v="591"/>
    <d v="2017-09-08T00:00:00"/>
    <s v="AYE Finance"/>
    <x v="65"/>
    <s v="Micro Lending Platform"/>
    <s v="New Delhi"/>
    <x v="510"/>
    <s v="Debt Funding"/>
    <n v="6900000"/>
    <s v="nan"/>
  </r>
  <r>
    <n v="592"/>
    <d v="2017-09-08T00:00:00"/>
    <s v="Farmizen"/>
    <x v="7"/>
    <s v="Agre-Tech Mobile app"/>
    <s v="Bangalore"/>
    <x v="511"/>
    <s v="Seed Funding"/>
    <n v="0"/>
    <s v="nan"/>
  </r>
  <r>
    <n v="593"/>
    <d v="2017-09-11T00:00:00"/>
    <s v="Ecom Express"/>
    <x v="5"/>
    <s v="Logistics Solutions provider"/>
    <s v="New Delhi"/>
    <x v="512"/>
    <s v="Private Equity"/>
    <n v="30000000"/>
    <s v="nan"/>
  </r>
  <r>
    <n v="594"/>
    <d v="2017-09-11T00:00:00"/>
    <s v="Call Health"/>
    <x v="65"/>
    <s v="Healthcare Services Aggregator"/>
    <s v="Hyderabad"/>
    <x v="513"/>
    <s v="Private Equity"/>
    <n v="6200000"/>
    <s v="nan"/>
  </r>
  <r>
    <n v="595"/>
    <d v="2017-09-12T00:00:00"/>
    <s v="Sattviko"/>
    <x v="48"/>
    <s v="Health Food etailer"/>
    <s v="New Delhi"/>
    <x v="514"/>
    <s v="Seed Funding"/>
    <n v="0"/>
    <s v="nan"/>
  </r>
  <r>
    <n v="596"/>
    <d v="2017-09-12T00:00:00"/>
    <s v="3HCare"/>
    <x v="65"/>
    <s v="Healthcare services portal"/>
    <s v="New Delhi"/>
    <x v="481"/>
    <s v="Seed Funding"/>
    <n v="100000"/>
    <s v="nan"/>
  </r>
  <r>
    <n v="597"/>
    <d v="2017-09-12T00:00:00"/>
    <s v="Tonbo Imaging"/>
    <x v="7"/>
    <s v="Imaging Technology for Armed Forces"/>
    <s v="Bangalore"/>
    <x v="515"/>
    <s v="Private Equity"/>
    <n v="17000000"/>
    <s v="nan"/>
  </r>
  <r>
    <n v="598"/>
    <d v="2017-09-12T00:00:00"/>
    <s v="Get My Parking"/>
    <x v="65"/>
    <s v="Smart Parking Enabler"/>
    <s v="New Delhi"/>
    <x v="516"/>
    <s v="Private Equity"/>
    <n v="3000000"/>
    <s v="nan"/>
  </r>
  <r>
    <n v="599"/>
    <d v="2017-09-13T00:00:00"/>
    <s v="WittyFeed"/>
    <x v="7"/>
    <s v="Content marketing platform"/>
    <s v="Indore"/>
    <x v="517"/>
    <s v="Seed Funding"/>
    <n v="0"/>
    <s v="nan"/>
  </r>
  <r>
    <n v="600"/>
    <d v="2017-09-13T00:00:00"/>
    <s v="Glowroad"/>
    <x v="65"/>
    <s v="women focussed customer-to-customer reseller network"/>
    <s v="Bangalore"/>
    <x v="518"/>
    <s v="Private Equity"/>
    <n v="2000000"/>
    <s v="nan"/>
  </r>
  <r>
    <n v="601"/>
    <d v="2017-09-13T00:00:00"/>
    <s v="OYO Rooms"/>
    <x v="65"/>
    <s v="udget hotel marketplace"/>
    <s v="Gurgaon"/>
    <x v="519"/>
    <s v="Private Equity"/>
    <n v="10000000"/>
    <s v="nan"/>
  </r>
  <r>
    <n v="602"/>
    <d v="2017-09-13T00:00:00"/>
    <s v="Unacademy"/>
    <x v="65"/>
    <s v="Online learning platform"/>
    <s v="Mumbai"/>
    <x v="520"/>
    <s v="Private Equity"/>
    <n v="11500000"/>
    <s v="nan"/>
  </r>
  <r>
    <n v="603"/>
    <d v="2017-09-13T00:00:00"/>
    <s v="Heterogenous"/>
    <x v="7"/>
    <s v="Telecom &amp; IoT platform"/>
    <s v="Chennai"/>
    <x v="521"/>
    <s v="Seed Funding"/>
    <n v="780000"/>
    <s v="nan"/>
  </r>
  <r>
    <n v="604"/>
    <d v="2017-09-14T00:00:00"/>
    <s v="Gurukul"/>
    <x v="65"/>
    <s v="co-working space provider"/>
    <s v="New Delhi"/>
    <x v="522"/>
    <s v="Seed Funding"/>
    <n v="0"/>
    <s v="nan"/>
  </r>
  <r>
    <n v="605"/>
    <d v="2017-09-14T00:00:00"/>
    <s v="Smaaash"/>
    <x v="7"/>
    <s v="Virtual Reality gaming and entertainment platform"/>
    <s v="Mumbai"/>
    <x v="523"/>
    <s v="Private Equity"/>
    <n v="44000000"/>
    <s v="nan"/>
  </r>
  <r>
    <n v="606"/>
    <d v="2017-09-14T00:00:00"/>
    <s v="WheelStreet"/>
    <x v="84"/>
    <s v="Bike Rental Platform"/>
    <s v="Bangalore"/>
    <x v="149"/>
    <s v="Seed Funding"/>
    <n v="120000"/>
    <s v="nan"/>
  </r>
  <r>
    <n v="607"/>
    <d v="2017-09-14T00:00:00"/>
    <s v="Xprep"/>
    <x v="65"/>
    <s v="Online Tutoring Platform"/>
    <s v="New Delhi"/>
    <x v="524"/>
    <s v="Private Equity"/>
    <n v="0"/>
    <s v="nan"/>
  </r>
  <r>
    <n v="608"/>
    <d v="2017-09-18T00:00:00"/>
    <s v="The Moms Co"/>
    <x v="48"/>
    <s v="Pregnancy &amp; Baby Care product etailer"/>
    <s v="Gurgaon"/>
    <x v="525"/>
    <s v="Private Equity"/>
    <n v="1000000"/>
    <s v="nan"/>
  </r>
  <r>
    <n v="609"/>
    <d v="2017-09-19T00:00:00"/>
    <s v="Noticeboard"/>
    <x v="7"/>
    <s v="mobile-first communication platform for on-field staff,"/>
    <s v="Bangalore"/>
    <x v="526"/>
    <s v="Seed Funding"/>
    <n v="0"/>
    <s v="nan"/>
  </r>
  <r>
    <n v="610"/>
    <d v="2017-09-19T00:00:00"/>
    <s v="High Radius"/>
    <x v="7"/>
    <s v="Integrated receivables software solutions"/>
    <s v="Hyderabad"/>
    <x v="527"/>
    <s v="Private Equity"/>
    <n v="50000000"/>
    <s v="nan"/>
  </r>
  <r>
    <n v="611"/>
    <d v="2017-09-20T00:00:00"/>
    <s v="HWell24 Plus"/>
    <x v="20"/>
    <s v="Technology-Empowered Healthcare Solutions"/>
    <s v="Mumbai"/>
    <x v="383"/>
    <s v="Seed Funding"/>
    <n v="0"/>
    <s v="nan"/>
  </r>
  <r>
    <n v="612"/>
    <d v="2017-09-21T00:00:00"/>
    <s v="SaveBC"/>
    <x v="29"/>
    <s v="financial services firm"/>
    <s v="Gaya"/>
    <x v="528"/>
    <s v="Private Equity"/>
    <n v="6000000"/>
    <s v="nan"/>
  </r>
  <r>
    <n v="613"/>
    <d v="2017-09-21T00:00:00"/>
    <s v="Gaming Monk"/>
    <x v="65"/>
    <s v="E-sports platform"/>
    <s v="New Delhi"/>
    <x v="529"/>
    <s v="Private Equity"/>
    <n v="0"/>
    <s v="nan"/>
  </r>
  <r>
    <n v="614"/>
    <d v="2017-09-21T00:00:00"/>
    <s v="91SpringBoard"/>
    <x v="65"/>
    <s v="Co-working spaces"/>
    <s v="New Delhi"/>
    <x v="530"/>
    <s v="Private Equity"/>
    <n v="0"/>
    <s v="nan"/>
  </r>
  <r>
    <n v="615"/>
    <d v="2017-09-21T00:00:00"/>
    <s v="Homergize"/>
    <x v="48"/>
    <s v="Home Furnishing &amp; Building material marketplace"/>
    <s v="Bangalore"/>
    <x v="531"/>
    <s v="Private Equity"/>
    <n v="1000000"/>
    <s v="nan"/>
  </r>
  <r>
    <n v="616"/>
    <d v="2017-09-22T00:00:00"/>
    <s v="Yatra.com"/>
    <x v="48"/>
    <s v="Online Travel Agency"/>
    <s v="Gurgaon"/>
    <x v="532"/>
    <s v="Debt Funding"/>
    <n v="15400000"/>
    <s v="nan"/>
  </r>
  <r>
    <n v="617"/>
    <d v="2017-09-22T00:00:00"/>
    <s v="Ace Turtle"/>
    <x v="7"/>
    <s v="Omni-channel web commerce solutions provider"/>
    <s v="Bangalore"/>
    <x v="143"/>
    <s v="Private Equity"/>
    <n v="0"/>
    <s v="nan"/>
  </r>
  <r>
    <n v="618"/>
    <d v="2017-09-25T00:00:00"/>
    <s v="Vogo"/>
    <x v="65"/>
    <s v="Scooter Rental Platform"/>
    <s v="Bangalore"/>
    <x v="533"/>
    <s v="Seed Funding"/>
    <n v="0"/>
    <s v="nan"/>
  </r>
  <r>
    <n v="619"/>
    <d v="2017-09-25T00:00:00"/>
    <s v="Synup"/>
    <x v="7"/>
    <s v="SME Marketing Management Solution"/>
    <s v="Bangalore"/>
    <x v="534"/>
    <s v="Private Equity"/>
    <n v="6000000"/>
    <s v="nan"/>
  </r>
  <r>
    <n v="620"/>
    <d v="2017-09-25T00:00:00"/>
    <s v="Tinmen"/>
    <x v="65"/>
    <s v="Food Delivery platform"/>
    <s v="Hyderabad"/>
    <x v="535"/>
    <s v="Private Equity"/>
    <n v="0"/>
    <s v="nan"/>
  </r>
  <r>
    <n v="621"/>
    <d v="2017-09-25T00:00:00"/>
    <s v="Cropin"/>
    <x v="7"/>
    <s v="Crop Technology Solutions"/>
    <s v="Bangalore"/>
    <x v="536"/>
    <s v="Private Equity"/>
    <n v="0"/>
    <s v="nan"/>
  </r>
  <r>
    <n v="622"/>
    <d v="2017-09-25T00:00:00"/>
    <s v="Rapido"/>
    <x v="65"/>
    <s v="Bike Aggregator Mobile App"/>
    <s v="Bangalore"/>
    <x v="537"/>
    <s v="Seed Funding"/>
    <n v="422000"/>
    <s v="nan"/>
  </r>
  <r>
    <n v="623"/>
    <d v="2017-09-25T00:00:00"/>
    <s v="Sportobuddy"/>
    <x v="65"/>
    <s v="Sports &amp; Sport related equipment portal"/>
    <s v="Mumbai"/>
    <x v="538"/>
    <s v="Seed Funding"/>
    <n v="150000"/>
    <s v="nan"/>
  </r>
  <r>
    <n v="624"/>
    <d v="2017-09-26T00:00:00"/>
    <s v="Credifiable"/>
    <x v="65"/>
    <s v="Online consumer lending platform"/>
    <s v="Bangalore"/>
    <x v="539"/>
    <s v="Private Equity"/>
    <n v="0"/>
    <s v="nan"/>
  </r>
  <r>
    <n v="625"/>
    <d v="2017-09-26T00:00:00"/>
    <s v="Inclov"/>
    <x v="65"/>
    <s v="Matchmaking app for the differently abled"/>
    <s v="Gurgaon"/>
    <x v="540"/>
    <s v="Seed Funding"/>
    <n v="0"/>
    <s v="nan"/>
  </r>
  <r>
    <n v="626"/>
    <d v="2017-09-26T00:00:00"/>
    <s v="Multibhashi"/>
    <x v="65"/>
    <s v="Language learning Mobile App"/>
    <s v="Bangalore"/>
    <x v="541"/>
    <s v="Seed Funding"/>
    <n v="0"/>
    <s v="nan"/>
  </r>
  <r>
    <n v="627"/>
    <d v="2017-09-27T00:00:00"/>
    <s v="Transerve"/>
    <x v="7"/>
    <s v="Geospatial Technology-based SaaS solutions"/>
    <s v="Mumbai"/>
    <x v="542"/>
    <s v="Private Equity"/>
    <n v="1600000"/>
    <s v="nan"/>
  </r>
  <r>
    <n v="628"/>
    <d v="2017-09-27T00:00:00"/>
    <s v="Fashalot"/>
    <x v="65"/>
    <s v="O2O fashion discovery platform"/>
    <s v="Gurgaon"/>
    <x v="543"/>
    <s v="Private Equity"/>
    <n v="0"/>
    <s v="nan"/>
  </r>
  <r>
    <n v="629"/>
    <d v="2017-09-27T00:00:00"/>
    <s v="Pitstop"/>
    <x v="65"/>
    <s v="Car repair and Servicing Platform"/>
    <s v="Bangalore"/>
    <x v="544"/>
    <s v="Private Equity"/>
    <n v="1000000"/>
    <s v="nan"/>
  </r>
  <r>
    <n v="630"/>
    <d v="2017-09-27T00:00:00"/>
    <s v="GoChoppers"/>
    <x v="65"/>
    <s v="Luxury Helicopter Tourism Services portal"/>
    <s v="Gurgaon"/>
    <x v="545"/>
    <s v="Seed Funding"/>
    <n v="0"/>
    <s v="nan"/>
  </r>
  <r>
    <n v="631"/>
    <d v="2017-09-27T00:00:00"/>
    <s v="MyUpchar"/>
    <x v="65"/>
    <s v="Local Language Health Information portal"/>
    <s v="New Delhi"/>
    <x v="238"/>
    <s v="Seed Funding"/>
    <n v="300000"/>
    <s v="nan"/>
  </r>
  <r>
    <n v="632"/>
    <d v="2017-09-28T00:00:00"/>
    <s v="Aadyah"/>
    <x v="7"/>
    <s v="Defense Tech &amp; Aerospace startup"/>
    <s v="Bangalore"/>
    <x v="546"/>
    <s v="Private Equity"/>
    <n v="1000000"/>
    <s v="nan"/>
  </r>
  <r>
    <n v="633"/>
    <d v="2017-08-01T00:00:00"/>
    <s v="TouchKin"/>
    <x v="7"/>
    <s v="Predictive Care Platform"/>
    <s v="Bangalore"/>
    <x v="539"/>
    <s v="Private Equity"/>
    <n v="1300000"/>
    <s v="nan"/>
  </r>
  <r>
    <n v="634"/>
    <d v="2017-08-02T00:00:00"/>
    <s v="Ethinos"/>
    <x v="7"/>
    <s v="Digital Marketing Agency"/>
    <s v="Mumbai"/>
    <x v="547"/>
    <s v="Private Equity"/>
    <n v="0"/>
    <s v="nan"/>
  </r>
  <r>
    <n v="635"/>
    <d v="2017-08-02T00:00:00"/>
    <s v="Leverage Edu"/>
    <x v="65"/>
    <s v="Online platform for Higher Education Services"/>
    <s v="New Delhi"/>
    <x v="548"/>
    <s v="Seed Funding"/>
    <n v="0"/>
    <s v="nan"/>
  </r>
  <r>
    <n v="636"/>
    <d v="2017-08-02T00:00:00"/>
    <s v="Zepo"/>
    <x v="65"/>
    <s v="DIY Ecommerce platform"/>
    <s v="Mumbai"/>
    <x v="549"/>
    <s v="Seed Funding"/>
    <n v="500000"/>
    <s v="nan"/>
  </r>
  <r>
    <n v="637"/>
    <d v="2017-08-02T00:00:00"/>
    <s v="Click2Clinic"/>
    <x v="65"/>
    <s v="healthcare service aggregator"/>
    <s v="Hyderabad"/>
    <x v="550"/>
    <s v="Seed Funding"/>
    <n v="850000"/>
    <s v="nan"/>
  </r>
  <r>
    <n v="638"/>
    <d v="2017-08-03T00:00:00"/>
    <s v="SpeedBox"/>
    <x v="5"/>
    <s v="On-Demand Logistics Service provider"/>
    <s v="Mumbai"/>
    <x v="551"/>
    <s v="Seed Funding"/>
    <n v="300000"/>
    <s v="nan"/>
  </r>
  <r>
    <n v="639"/>
    <d v="2017-08-03T00:00:00"/>
    <s v="Skill Connect"/>
    <x v="65"/>
    <s v="Recruitment Portal"/>
    <s v="Jaipur"/>
    <x v="552"/>
    <s v="Seed Funding"/>
    <n v="0"/>
    <s v="nan"/>
  </r>
  <r>
    <n v="640"/>
    <d v="2017-08-03T00:00:00"/>
    <s v="Chai Point"/>
    <x v="65"/>
    <s v="Tea Delivery Portal &amp; offline stores"/>
    <s v="Bangalore"/>
    <x v="553"/>
    <s v="Private Equity"/>
    <n v="0"/>
    <s v="nan"/>
  </r>
  <r>
    <n v="641"/>
    <d v="2017-08-03T00:00:00"/>
    <s v="Zoctr"/>
    <x v="65"/>
    <s v="Health Products &amp; Services Aggregator"/>
    <s v="Mumbai"/>
    <x v="554"/>
    <s v="Private Equity"/>
    <n v="0"/>
    <s v="nan"/>
  </r>
  <r>
    <n v="642"/>
    <d v="2017-08-04T00:00:00"/>
    <s v="Lime Tray"/>
    <x v="7"/>
    <s v="Restaurant Management Solutions"/>
    <s v="New Delhi"/>
    <x v="555"/>
    <s v="Private Equity"/>
    <n v="0"/>
    <s v="nan"/>
  </r>
  <r>
    <n v="643"/>
    <d v="2017-08-04T00:00:00"/>
    <s v="CoutLoot"/>
    <x v="48"/>
    <s v="Fashion Resale Marketplace"/>
    <s v="Mumbai"/>
    <x v="556"/>
    <s v="Seed Funding"/>
    <n v="0"/>
    <s v="nan"/>
  </r>
  <r>
    <n v="644"/>
    <d v="2017-08-04T00:00:00"/>
    <s v="Box My Space"/>
    <x v="5"/>
    <s v="Warehouse Aggregator"/>
    <s v="Mumbai"/>
    <x v="557"/>
    <s v="Seed Funding"/>
    <n v="0"/>
    <s v="nan"/>
  </r>
  <r>
    <n v="645"/>
    <d v="2017-08-05T00:00:00"/>
    <s v="Curatio"/>
    <x v="20"/>
    <s v="Skincare Speciality services"/>
    <s v="Chennai"/>
    <x v="69"/>
    <s v="Private Equity"/>
    <n v="0"/>
    <s v="nan"/>
  </r>
  <r>
    <n v="646"/>
    <d v="2017-08-08T00:00:00"/>
    <s v="New Castle Technologies"/>
    <x v="7"/>
    <s v="Hospital Management Software"/>
    <s v="Chennai"/>
    <x v="383"/>
    <s v="Seed Funding"/>
    <n v="243000"/>
    <s v="nan"/>
  </r>
  <r>
    <n v="647"/>
    <d v="2017-08-08T00:00:00"/>
    <s v="My Forex Eye"/>
    <x v="65"/>
    <s v="foreign exchange services"/>
    <s v="New Delhi"/>
    <x v="558"/>
    <s v="Seed Funding"/>
    <n v="220000"/>
    <s v="nan"/>
  </r>
  <r>
    <n v="648"/>
    <d v="2017-08-09T00:00:00"/>
    <s v="TruxApp"/>
    <x v="5"/>
    <s v="Mobile based Logistics Service"/>
    <s v="New Delhi"/>
    <x v="559"/>
    <s v="Seed Funding"/>
    <n v="3100000"/>
    <s v="nan"/>
  </r>
  <r>
    <n v="649"/>
    <d v="2017-08-09T00:00:00"/>
    <s v="CroFarm"/>
    <x v="7"/>
    <s v="Agriculture Supply Chain solutions"/>
    <s v="Gurgaon"/>
    <x v="560"/>
    <s v="Seed Funding"/>
    <n v="783000"/>
    <s v="nan"/>
  </r>
  <r>
    <n v="650"/>
    <d v="2017-08-09T00:00:00"/>
    <s v="DoodhWala"/>
    <x v="65"/>
    <s v="Online milk delivery"/>
    <s v="Bangalore"/>
    <x v="561"/>
    <s v="Seed Funding"/>
    <n v="0"/>
    <s v="nan"/>
  </r>
  <r>
    <n v="651"/>
    <d v="2017-08-10T00:00:00"/>
    <s v="Stayabode"/>
    <x v="65"/>
    <s v="Co-Living space aggregator"/>
    <s v="Bangalore"/>
    <x v="562"/>
    <s v="Private Equity"/>
    <n v="0"/>
    <s v="nan"/>
  </r>
  <r>
    <n v="652"/>
    <d v="2017-08-11T00:00:00"/>
    <s v="Flipkart"/>
    <x v="48"/>
    <s v="Online Marketplace"/>
    <s v="Bangalore"/>
    <x v="563"/>
    <s v="Private Equity"/>
    <n v="2500000000"/>
    <s v="nan"/>
  </r>
  <r>
    <n v="653"/>
    <d v="2017-08-11T00:00:00"/>
    <s v="Moong Labs"/>
    <x v="7"/>
    <s v="Mobile games developer"/>
    <s v="New Delhi"/>
    <x v="564"/>
    <s v="Private Equity"/>
    <n v="0"/>
    <s v="nan"/>
  </r>
  <r>
    <n v="654"/>
    <d v="2017-08-11T00:00:00"/>
    <s v="Ola Cabs"/>
    <x v="65"/>
    <s v="App based cab aggregation Service"/>
    <s v="Gurgaon"/>
    <x v="565"/>
    <s v="Private Equity"/>
    <n v="36000000"/>
    <s v="nan"/>
  </r>
  <r>
    <n v="655"/>
    <d v="2017-08-14T00:00:00"/>
    <s v="Sports Flashes"/>
    <x v="65"/>
    <s v="Sports Content Mobile App"/>
    <s v="New Delhi"/>
    <x v="566"/>
    <s v="Private Equity"/>
    <n v="0"/>
    <s v="nan"/>
  </r>
  <r>
    <n v="656"/>
    <d v="2017-08-14T00:00:00"/>
    <s v="Digilend"/>
    <x v="7"/>
    <s v="Personal Loans &amp; EMI solutions platform"/>
    <s v="Mumbai"/>
    <x v="567"/>
    <s v="Seed Funding"/>
    <n v="312000"/>
    <s v="nan"/>
  </r>
  <r>
    <n v="657"/>
    <d v="2017-08-15T00:00:00"/>
    <s v="KNAB Finance"/>
    <x v="65"/>
    <s v="Unsecured Small Business Loans"/>
    <s v="Bangalore"/>
    <x v="568"/>
    <s v="Seed Funding"/>
    <n v="385000"/>
    <s v="nan"/>
  </r>
  <r>
    <n v="658"/>
    <d v="2017-08-17T00:00:00"/>
    <s v="Get Simpl"/>
    <x v="65"/>
    <s v="Payment Solution Mobile app"/>
    <s v="Mumbai"/>
    <x v="569"/>
    <s v="Seed Funding"/>
    <n v="0"/>
    <s v="nan"/>
  </r>
  <r>
    <n v="659"/>
    <d v="2017-08-20T00:00:00"/>
    <s v="Rootefy"/>
    <x v="48"/>
    <s v="Building material online store"/>
    <s v="New Delhi"/>
    <x v="570"/>
    <s v="Seed Funding"/>
    <n v="187000"/>
    <s v="nan"/>
  </r>
  <r>
    <n v="660"/>
    <d v="2017-08-21T00:00:00"/>
    <s v="Uniphore"/>
    <x v="7"/>
    <s v="speech recognition startup"/>
    <s v="Chennai"/>
    <x v="393"/>
    <s v="Private Equity"/>
    <n v="6800000"/>
    <s v="nan"/>
  </r>
  <r>
    <n v="661"/>
    <d v="2017-08-21T00:00:00"/>
    <s v="Cerebroz"/>
    <x v="65"/>
    <s v="E-Tech platform"/>
    <s v="Vadodara"/>
    <x v="571"/>
    <s v="Seed Funding"/>
    <n v="734000"/>
    <s v="nan"/>
  </r>
  <r>
    <n v="662"/>
    <d v="2017-08-22T00:00:00"/>
    <s v="Flochat"/>
    <x v="65"/>
    <s v="instant messaging platform"/>
    <s v="Mumbai"/>
    <x v="572"/>
    <s v="Seed Funding"/>
    <n v="0"/>
    <s v="nan"/>
  </r>
  <r>
    <n v="663"/>
    <d v="2017-08-22T00:00:00"/>
    <s v="EasyGov"/>
    <x v="65"/>
    <s v="Govt service application portal"/>
    <s v="Noida"/>
    <x v="573"/>
    <s v="Seed Funding"/>
    <n v="0"/>
    <s v="nan"/>
  </r>
  <r>
    <n v="664"/>
    <d v="2017-08-23T00:00:00"/>
    <s v="Milk Basket"/>
    <x v="65"/>
    <s v="Online Grocery platform"/>
    <s v="Gurgaon"/>
    <x v="574"/>
    <s v="Seed Funding"/>
    <n v="0"/>
    <s v="nan"/>
  </r>
  <r>
    <n v="665"/>
    <d v="2017-08-23T00:00:00"/>
    <s v="Dhruva"/>
    <x v="7"/>
    <s v="Cloud data protection and management solutions"/>
    <s v="Pune"/>
    <x v="575"/>
    <s v="Private Equity"/>
    <n v="80000000"/>
    <s v="nan"/>
  </r>
  <r>
    <n v="666"/>
    <d v="2017-08-23T00:00:00"/>
    <s v="Bombay Shaving Company"/>
    <x v="48"/>
    <s v="Men Grooming product etailer"/>
    <s v="New Delhi"/>
    <x v="257"/>
    <s v="Private Equity"/>
    <n v="2300000"/>
    <s v="nan"/>
  </r>
  <r>
    <n v="667"/>
    <d v="2017-08-23T00:00:00"/>
    <s v="Awign"/>
    <x v="7"/>
    <s v="Operations and manpower outsourcing"/>
    <s v="Bangalore"/>
    <x v="576"/>
    <s v="Seed Funding"/>
    <n v="0"/>
    <s v="nan"/>
  </r>
  <r>
    <n v="668"/>
    <d v="2017-08-23T00:00:00"/>
    <s v="Indiez"/>
    <x v="7"/>
    <s v="Software &amp; Mobile app development platform"/>
    <s v="Bangalore"/>
    <x v="577"/>
    <s v="Seed Funding"/>
    <n v="500000"/>
    <s v="nan"/>
  </r>
  <r>
    <n v="669"/>
    <d v="2017-08-24T00:00:00"/>
    <s v="Ezetap"/>
    <x v="7"/>
    <s v="mPOS solutions provider"/>
    <s v="Bangalore"/>
    <x v="578"/>
    <s v="Private Equity"/>
    <n v="16000000"/>
    <s v="nan"/>
  </r>
  <r>
    <n v="670"/>
    <d v="2017-08-25T00:00:00"/>
    <s v="Ink Monk"/>
    <x v="65"/>
    <s v="Online printing marketplace"/>
    <s v="Chennai"/>
    <x v="579"/>
    <s v="Seed Funding"/>
    <n v="750000"/>
    <s v="nan"/>
  </r>
  <r>
    <n v="671"/>
    <d v="2017-08-25T00:00:00"/>
    <s v="Medinfi"/>
    <x v="65"/>
    <s v="Online Doctor Discovery Platform"/>
    <s v="Bangalore"/>
    <x v="580"/>
    <s v="Seed Funding"/>
    <n v="125000"/>
    <s v="nan"/>
  </r>
  <r>
    <n v="672"/>
    <d v="2017-08-28T00:00:00"/>
    <s v="Mobikon"/>
    <x v="7"/>
    <s v="Restaurant &amp; Hotel CRM platform"/>
    <s v="Pune"/>
    <x v="581"/>
    <s v="Private Equity"/>
    <n v="7000000"/>
    <s v="nan"/>
  </r>
  <r>
    <n v="673"/>
    <d v="2017-08-29T00:00:00"/>
    <s v="CureFit"/>
    <x v="65"/>
    <s v="End to End health and wellness platform."/>
    <s v="Bangalore"/>
    <x v="582"/>
    <s v="Private Equity"/>
    <n v="25000000"/>
    <s v="nan"/>
  </r>
  <r>
    <n v="674"/>
    <d v="2017-08-29T00:00:00"/>
    <s v="Doxper"/>
    <x v="7"/>
    <s v="Healthtech IoT platform"/>
    <s v="Mumbai"/>
    <x v="583"/>
    <s v="Seed Funding"/>
    <n v="750000"/>
    <s v="nan"/>
  </r>
  <r>
    <n v="675"/>
    <d v="2017-08-29T00:00:00"/>
    <s v="Fieldassist"/>
    <x v="7"/>
    <s v="SAAS based sales force automation services"/>
    <s v="Gurgaon"/>
    <x v="584"/>
    <s v="Debt Funding"/>
    <n v="0"/>
    <s v="nan"/>
  </r>
  <r>
    <n v="676"/>
    <d v="2017-08-30T00:00:00"/>
    <s v="Treebo"/>
    <x v="65"/>
    <s v="Budget Hotel Aggregator platform"/>
    <s v="Bangalore"/>
    <x v="585"/>
    <s v="Private Equity"/>
    <n v="34000000"/>
    <s v="nan"/>
  </r>
  <r>
    <n v="677"/>
    <d v="2017-08-30T00:00:00"/>
    <s v="MedGenome"/>
    <x v="7"/>
    <s v="Genomics Research and Diagnostics Solutions"/>
    <s v="Bangalore"/>
    <x v="586"/>
    <s v="Private Equity"/>
    <n v="30000000"/>
    <s v="nan"/>
  </r>
  <r>
    <n v="678"/>
    <d v="2017-07-01T00:00:00"/>
    <s v="Billion Loans"/>
    <x v="65"/>
    <s v="Peer to Peer Lending platform"/>
    <s v="Bangalore"/>
    <x v="587"/>
    <s v="Seed Funding"/>
    <n v="1000000"/>
    <s v="nan"/>
  </r>
  <r>
    <n v="679"/>
    <d v="2017-07-03T00:00:00"/>
    <s v="Ecolibriumenergy"/>
    <x v="7"/>
    <s v="Energy management solutions provider"/>
    <s v="Ahmedabad"/>
    <x v="588"/>
    <s v="Private Equity"/>
    <n v="2600000"/>
    <s v="nan"/>
  </r>
  <r>
    <n v="680"/>
    <d v="2017-07-04T00:00:00"/>
    <s v="Droom"/>
    <x v="48"/>
    <s v="Online marketplace for automobiles"/>
    <s v="Gurgaon"/>
    <x v="589"/>
    <s v="Private Equity"/>
    <n v="20000000"/>
    <s v="nan"/>
  </r>
  <r>
    <n v="681"/>
    <d v="2017-07-05T00:00:00"/>
    <s v="Jumbotail"/>
    <x v="48"/>
    <s v="online marketplace for food and grocery"/>
    <s v="Bangalore"/>
    <x v="590"/>
    <s v="Private Equity"/>
    <n v="8500000"/>
    <s v="nan"/>
  </r>
  <r>
    <n v="682"/>
    <d v="2017-07-05T00:00:00"/>
    <s v="Moglix"/>
    <x v="48"/>
    <s v="B2B marketplace for Industrial products"/>
    <s v="Noida"/>
    <x v="591"/>
    <s v="Private Equity"/>
    <n v="12000000"/>
    <s v="nan"/>
  </r>
  <r>
    <n v="683"/>
    <d v="2017-07-05T00:00:00"/>
    <s v="Timesaverz"/>
    <x v="65"/>
    <s v="Hyperlocal home services provider"/>
    <s v="Mumbai"/>
    <x v="592"/>
    <s v="Private Equity"/>
    <n v="1000000"/>
    <s v="nan"/>
  </r>
  <r>
    <n v="684"/>
    <d v="2017-07-06T00:00:00"/>
    <s v="Minjar"/>
    <x v="7"/>
    <s v="Cloud Solutions provider"/>
    <s v="Bangalore"/>
    <x v="593"/>
    <s v="Seed Funding"/>
    <n v="0"/>
    <s v="nan"/>
  </r>
  <r>
    <n v="685"/>
    <d v="2017-07-06T00:00:00"/>
    <s v="MyCity4kids"/>
    <x v="65"/>
    <s v="parenting blog and kids\\xe2\\x80\\x99 events discovery platform"/>
    <s v="Gurgaon"/>
    <x v="136"/>
    <s v="Seed Funding"/>
    <n v="0"/>
    <s v="nan"/>
  </r>
  <r>
    <n v="686"/>
    <d v="2017-07-07T00:00:00"/>
    <s v="Clip App"/>
    <x v="65"/>
    <s v="Digital Media Video platform"/>
    <s v="Bangalore"/>
    <x v="594"/>
    <s v="Seed Funding"/>
    <n v="1000000"/>
    <s v="nan"/>
  </r>
  <r>
    <n v="687"/>
    <d v="2017-07-07T00:00:00"/>
    <s v="Upwardly.in"/>
    <x v="65"/>
    <s v="MF investment platform"/>
    <s v="Bangalore"/>
    <x v="595"/>
    <s v="Seed Funding"/>
    <n v="0"/>
    <s v="nan"/>
  </r>
  <r>
    <n v="688"/>
    <d v="2017-07-10T00:00:00"/>
    <s v="Autorox.co"/>
    <x v="7"/>
    <s v="Workshop Management Software Platform"/>
    <s v="Hyderabad"/>
    <x v="596"/>
    <s v="Private Equity"/>
    <n v="3000000"/>
    <s v="nan"/>
  </r>
  <r>
    <n v="689"/>
    <d v="2017-07-11T00:00:00"/>
    <s v="Fabogo"/>
    <x v="65"/>
    <s v="Salon &amp; Spa Aggregation &amp; Discovery platform"/>
    <s v="Pune"/>
    <x v="597"/>
    <s v="Private Equity"/>
    <n v="2250000"/>
    <s v="nan"/>
  </r>
  <r>
    <n v="690"/>
    <d v="2017-07-11T00:00:00"/>
    <s v="Flickstree"/>
    <x v="65"/>
    <s v="Video Content Discovery Platform"/>
    <s v="Mumbai"/>
    <x v="598"/>
    <s v="Seed Funding"/>
    <n v="464000"/>
    <s v="nan"/>
  </r>
  <r>
    <n v="691"/>
    <d v="2017-07-11T00:00:00"/>
    <s v="Design Cafe"/>
    <x v="65"/>
    <s v="Online Interior Design platform"/>
    <s v="Bangalore"/>
    <x v="599"/>
    <s v="Seed Funding"/>
    <n v="0"/>
    <s v="nan"/>
  </r>
  <r>
    <n v="692"/>
    <d v="2017-07-12T00:00:00"/>
    <s v="Innoviti"/>
    <x v="7"/>
    <s v="Digital payments solutions"/>
    <s v="Bangalore"/>
    <x v="600"/>
    <s v="Private Equity"/>
    <n v="18500000"/>
    <s v="nan"/>
  </r>
  <r>
    <n v="693"/>
    <d v="2017-07-12T00:00:00"/>
    <s v="VDeliver"/>
    <x v="5"/>
    <s v="Door Step Delivery platform"/>
    <s v="Hyderabad"/>
    <x v="601"/>
    <s v="Private Equity"/>
    <n v="0"/>
    <s v="nan"/>
  </r>
  <r>
    <n v="694"/>
    <d v="2017-07-12T00:00:00"/>
    <s v="Bottr.me"/>
    <x v="7"/>
    <s v="Chatbot creation tool"/>
    <s v="Bangalore"/>
    <x v="602"/>
    <s v="Seed Funding"/>
    <n v="0"/>
    <s v="nan"/>
  </r>
  <r>
    <n v="695"/>
    <d v="2017-07-12T00:00:00"/>
    <s v="Arcatron"/>
    <x v="7"/>
    <s v="Next Gen Mobility device manufacturer"/>
    <s v="Pune"/>
    <x v="603"/>
    <s v="Seed Funding"/>
    <n v="0"/>
    <s v="nan"/>
  </r>
  <r>
    <n v="696"/>
    <d v="2017-07-14T00:00:00"/>
    <s v="QwikSpec"/>
    <x v="7"/>
    <s v="Construction site operations and analytics platform"/>
    <s v="Bangalore"/>
    <x v="604"/>
    <s v="Seed Funding"/>
    <n v="540000"/>
    <s v="nan"/>
  </r>
  <r>
    <n v="697"/>
    <d v="2017-07-14T00:00:00"/>
    <s v="Chumbak"/>
    <x v="48"/>
    <s v="Designer consumer products Marketplace"/>
    <s v="Bangalore"/>
    <x v="605"/>
    <s v="Private Equity"/>
    <n v="1700000"/>
    <s v="nan"/>
  </r>
  <r>
    <n v="698"/>
    <d v="2017-07-17T00:00:00"/>
    <s v="Increff"/>
    <x v="7"/>
    <s v="Sales Solutions for Fashion Brands"/>
    <s v="Bangalore"/>
    <x v="606"/>
    <s v="Seed Funding"/>
    <n v="2000000"/>
    <s v="nan"/>
  </r>
  <r>
    <n v="699"/>
    <d v="2017-07-17T00:00:00"/>
    <s v="Vayana"/>
    <x v="7"/>
    <s v="Enterprise Banking Solutions"/>
    <s v="Pune"/>
    <x v="607"/>
    <s v="Private Equity"/>
    <n v="4000000"/>
    <s v="nan"/>
  </r>
  <r>
    <n v="700"/>
    <d v="2017-07-18T00:00:00"/>
    <s v="MObiquest"/>
    <x v="7"/>
    <s v="Mobile Services &amp; Solutions"/>
    <s v="Noida"/>
    <x v="608"/>
    <s v="Private Equity"/>
    <n v="0"/>
    <s v="nan"/>
  </r>
  <r>
    <n v="701"/>
    <d v="2017-07-18T00:00:00"/>
    <s v="Ambee"/>
    <x v="65"/>
    <s v="Ambulance Aggregation Services"/>
    <s v="Hyderabad"/>
    <x v="609"/>
    <s v="Seed Funding"/>
    <n v="0"/>
    <s v="nan"/>
  </r>
  <r>
    <n v="702"/>
    <d v="2017-07-18T00:00:00"/>
    <s v="Ideal Insurance"/>
    <x v="65"/>
    <s v="Online Insurance platform"/>
    <s v="Kolkata"/>
    <x v="610"/>
    <s v="Seed Funding"/>
    <n v="0"/>
    <s v="nan"/>
  </r>
  <r>
    <n v="703"/>
    <d v="2017-07-18T00:00:00"/>
    <s v="Hypernova Interactive"/>
    <x v="7"/>
    <s v="Mobile games creator"/>
    <s v="Bangalore"/>
    <x v="539"/>
    <s v="Seed Funding"/>
    <n v="0"/>
    <s v="nan"/>
  </r>
  <r>
    <n v="704"/>
    <d v="2017-07-19T00:00:00"/>
    <s v="Rentomojo"/>
    <x v="65"/>
    <s v="Consumer Leasing Platform"/>
    <s v="Bangalore"/>
    <x v="611"/>
    <s v="Private Equity"/>
    <n v="10000000"/>
    <s v="nan"/>
  </r>
  <r>
    <n v="705"/>
    <d v="2017-07-19T00:00:00"/>
    <s v="AirCTO"/>
    <x v="65"/>
    <s v="AI powered recruitment platform"/>
    <s v="Bangalore"/>
    <x v="612"/>
    <s v="Seed Funding"/>
    <n v="0"/>
    <s v="nan"/>
  </r>
  <r>
    <n v="706"/>
    <d v="2017-07-19T00:00:00"/>
    <s v="Playablo"/>
    <x v="7"/>
    <s v="Gamified Learning App"/>
    <s v="Bangalore"/>
    <x v="613"/>
    <s v="Seed Funding"/>
    <n v="600000"/>
    <s v="nan"/>
  </r>
  <r>
    <n v="707"/>
    <d v="2017-07-20T00:00:00"/>
    <s v="Trupay"/>
    <x v="7"/>
    <s v="Online payments platform"/>
    <s v="Gurgaon"/>
    <x v="614"/>
    <s v="Seed Funding"/>
    <n v="700000"/>
    <s v="nan"/>
  </r>
  <r>
    <n v="708"/>
    <d v="2017-07-21T00:00:00"/>
    <s v="Brick2Wall"/>
    <x v="48"/>
    <s v="Online Marketplace for Construction Material"/>
    <s v="Gurgaon"/>
    <x v="615"/>
    <s v="Seed Funding"/>
    <n v="200000"/>
    <s v="nan"/>
  </r>
  <r>
    <n v="709"/>
    <d v="2017-07-21T00:00:00"/>
    <s v="FableStreet"/>
    <x v="48"/>
    <s v="Women Work wear etailer"/>
    <s v="New Delhi"/>
    <x v="616"/>
    <s v="Seed Funding"/>
    <n v="0"/>
    <s v="nan"/>
  </r>
  <r>
    <n v="710"/>
    <d v="2017-07-21T00:00:00"/>
    <s v="Monsoon Fintech"/>
    <x v="7"/>
    <s v="Machine Learning Access platform"/>
    <s v="New Delhi"/>
    <x v="617"/>
    <s v="Seed Funding"/>
    <n v="0"/>
    <s v="nan"/>
  </r>
  <r>
    <n v="711"/>
    <d v="2017-07-21T00:00:00"/>
    <s v="MonkeyBox"/>
    <x v="65"/>
    <s v="Healthy Food Delivery Platform"/>
    <s v="Bangalore"/>
    <x v="618"/>
    <s v="Seed Funding"/>
    <n v="0"/>
    <s v="nan"/>
  </r>
  <r>
    <n v="712"/>
    <d v="2017-07-25T00:00:00"/>
    <s v="Noticeboard"/>
    <x v="65"/>
    <s v="Mobile-first Enterprise communication platform"/>
    <s v="Bangalore"/>
    <x v="619"/>
    <s v="Private Equity"/>
    <n v="1200000"/>
    <s v="nan"/>
  </r>
  <r>
    <n v="713"/>
    <d v="2017-07-25T00:00:00"/>
    <s v="Byju\\xe2\\x80\\x99s"/>
    <x v="65"/>
    <s v="Mobile Learning App"/>
    <s v="Bangalore"/>
    <x v="620"/>
    <s v="Private Equity"/>
    <n v="35000000"/>
    <s v="nan"/>
  </r>
  <r>
    <n v="714"/>
    <d v="2017-07-26T00:00:00"/>
    <s v="Creator\\xe2\\x80\\x99s Gurukul"/>
    <x v="85"/>
    <s v="Co-Working Space Provider"/>
    <s v="New Delhi"/>
    <x v="621"/>
    <s v="Seed Funding"/>
    <n v="0"/>
    <s v="nan"/>
  </r>
  <r>
    <n v="715"/>
    <d v="2017-07-26T00:00:00"/>
    <s v="Fab Hotels"/>
    <x v="65"/>
    <s v="Budget hotels brand &amp; Aggregator Platform"/>
    <s v="New Delhi"/>
    <x v="622"/>
    <s v="Private Equity"/>
    <n v="25000000"/>
    <s v="nan"/>
  </r>
  <r>
    <n v="716"/>
    <d v="2017-07-26T00:00:00"/>
    <s v="ThinkerBell"/>
    <x v="65"/>
    <s v="Assisted Learning Startup"/>
    <s v="Bangalore"/>
    <x v="623"/>
    <s v="Seed Funding"/>
    <n v="200000"/>
    <s v="nan"/>
  </r>
  <r>
    <n v="717"/>
    <d v="2017-07-27T00:00:00"/>
    <s v="1mg"/>
    <x v="48"/>
    <s v="Online Pharmacy"/>
    <s v="Gurgaon"/>
    <x v="624"/>
    <s v="Private Equity"/>
    <n v="15000000"/>
    <s v="nan"/>
  </r>
  <r>
    <n v="718"/>
    <d v="2017-07-28T00:00:00"/>
    <s v="Jhakaas"/>
    <x v="65"/>
    <s v="App-based Aggregator of Offline Businesses"/>
    <s v="Mumbai"/>
    <x v="625"/>
    <s v="Seed Funding"/>
    <n v="0"/>
    <s v="nan"/>
  </r>
  <r>
    <n v="719"/>
    <d v="2017-07-28T00:00:00"/>
    <s v="BigStylist"/>
    <x v="65"/>
    <s v="Beauty Services Marketplace"/>
    <s v="Mumbai"/>
    <x v="169"/>
    <s v="Private Equity"/>
    <n v="1250000"/>
    <s v="nan"/>
  </r>
  <r>
    <n v="720"/>
    <d v="2017-07-28T00:00:00"/>
    <s v="Gympik.com"/>
    <x v="65"/>
    <s v="online marketplace for discovering fitness centres"/>
    <s v="Bangalore"/>
    <x v="626"/>
    <s v="Seed Funding"/>
    <n v="0"/>
    <s v="nan"/>
  </r>
  <r>
    <n v="721"/>
    <d v="2017-06-01T00:00:00"/>
    <s v="Tripeur"/>
    <x v="7"/>
    <s v="Mobile based travel ERP platform"/>
    <s v="Bangalore"/>
    <x v="627"/>
    <s v="Seed Funding"/>
    <n v="0"/>
    <s v="nan"/>
  </r>
  <r>
    <n v="722"/>
    <d v="2017-06-02T00:00:00"/>
    <s v="RentOnGo"/>
    <x v="48"/>
    <s v="Online Marketplace for Renting Bikes, Electronics &amp; Appliances"/>
    <s v="Bangalore"/>
    <x v="628"/>
    <s v="Seed Funding"/>
    <n v="234000"/>
    <s v="nan"/>
  </r>
  <r>
    <n v="723"/>
    <d v="2017-06-05T00:00:00"/>
    <s v="Goomo"/>
    <x v="65"/>
    <s v="Online Travel &amp; Holiday Booking platform"/>
    <s v="Mumbai"/>
    <x v="629"/>
    <s v="Private Equity"/>
    <n v="50000000"/>
    <s v="nan"/>
  </r>
  <r>
    <n v="724"/>
    <d v="2017-06-05T00:00:00"/>
    <s v="MaxMyWealth"/>
    <x v="65"/>
    <s v="Online Wealth Management &amp; Savings platform"/>
    <s v="Mumbai"/>
    <x v="630"/>
    <s v="Private Equity"/>
    <n v="0"/>
    <s v="nan"/>
  </r>
  <r>
    <n v="725"/>
    <d v="2017-06-06T00:00:00"/>
    <s v="Spinny"/>
    <x v="48"/>
    <s v="Online Used Car marketplace"/>
    <s v="Gurgaon"/>
    <x v="631"/>
    <s v="Private Equity"/>
    <n v="1000000"/>
    <s v="nan"/>
  </r>
  <r>
    <n v="726"/>
    <d v="2017-06-06T00:00:00"/>
    <s v="Healthbuds"/>
    <x v="65"/>
    <s v="Healthcare Discovery &amp; booking platform"/>
    <s v="Kolkata"/>
    <x v="632"/>
    <s v="Seed Funding"/>
    <n v="0"/>
    <s v="nan"/>
  </r>
  <r>
    <n v="727"/>
    <d v="2017-06-06T00:00:00"/>
    <s v="Ftcash"/>
    <x v="65"/>
    <s v="Mobile Payments platform"/>
    <s v="Mumbai"/>
    <x v="633"/>
    <s v="Private Equity"/>
    <n v="0"/>
    <s v="nan"/>
  </r>
  <r>
    <n v="728"/>
    <d v="2017-06-06T00:00:00"/>
    <s v="BHIVE Workspace"/>
    <x v="65"/>
    <s v="co-working spaces"/>
    <s v="Bangalore"/>
    <x v="65"/>
    <s v="Private Equity"/>
    <n v="1200000"/>
    <s v="nan"/>
  </r>
  <r>
    <n v="729"/>
    <d v="2017-06-06T00:00:00"/>
    <s v="wayForward"/>
    <x v="65"/>
    <s v="Mobile app for Mental Health"/>
    <s v="New Delhi"/>
    <x v="634"/>
    <s v="Seed Funding"/>
    <n v="1000000"/>
    <s v="nan"/>
  </r>
  <r>
    <n v="730"/>
    <d v="2017-06-06T00:00:00"/>
    <s v="GyanDhan"/>
    <x v="65"/>
    <s v="Education Marketplace"/>
    <s v="New Delhi"/>
    <x v="635"/>
    <s v="Private Equity"/>
    <n v="0"/>
    <s v="nan"/>
  </r>
  <r>
    <n v="731"/>
    <d v="2017-06-06T00:00:00"/>
    <s v="Hungry Foal"/>
    <x v="65"/>
    <s v="For profit Social Venture"/>
    <s v="Gurgaon"/>
    <x v="636"/>
    <s v="Private Equity"/>
    <n v="0"/>
    <s v="nan"/>
  </r>
  <r>
    <n v="732"/>
    <d v="2017-06-07T00:00:00"/>
    <s v="ZipLoan"/>
    <x v="65"/>
    <s v="Online lending platform"/>
    <s v="New Delhi"/>
    <x v="57"/>
    <s v="Seed Funding"/>
    <n v="650000"/>
    <s v="nan"/>
  </r>
  <r>
    <n v="733"/>
    <d v="2017-06-07T00:00:00"/>
    <s v="GrowFitter"/>
    <x v="65"/>
    <s v="health and fitness discovery platform"/>
    <s v="Mumbai"/>
    <x v="637"/>
    <s v="Seed Funding"/>
    <n v="600000"/>
    <s v="nan"/>
  </r>
  <r>
    <n v="734"/>
    <d v="2017-06-08T00:00:00"/>
    <s v="Stratfit"/>
    <x v="65"/>
    <s v="Health coaching programs"/>
    <s v="Hyderabad"/>
    <x v="638"/>
    <s v="Seed Funding"/>
    <n v="232000"/>
    <s v="nan"/>
  </r>
  <r>
    <n v="735"/>
    <d v="2017-06-08T00:00:00"/>
    <s v="Multiplier Solutions"/>
    <x v="7"/>
    <s v="CRM Software for Healthcare space"/>
    <s v="Hyderabad"/>
    <x v="639"/>
    <s v="Private Equity"/>
    <n v="1500000"/>
    <s v="nan"/>
  </r>
  <r>
    <n v="736"/>
    <d v="2017-06-08T00:00:00"/>
    <s v="ABI Health"/>
    <x v="7"/>
    <s v="Unified Digital Health Platform"/>
    <s v="Bangalore"/>
    <x v="639"/>
    <s v="Private Equity"/>
    <n v="1500000"/>
    <s v="nan"/>
  </r>
  <r>
    <n v="737"/>
    <d v="2017-06-08T00:00:00"/>
    <s v="Stockal"/>
    <x v="65"/>
    <s v="App-based Investment advisory Services"/>
    <s v="Bangalore"/>
    <x v="640"/>
    <s v="Seed Funding"/>
    <n v="350000"/>
    <s v="nan"/>
  </r>
  <r>
    <n v="738"/>
    <d v="2017-06-09T00:00:00"/>
    <s v="Guidoo"/>
    <x v="65"/>
    <s v="Travel &amp; adventure planning platform"/>
    <s v="Mumbai"/>
    <x v="641"/>
    <s v="Seed Funding"/>
    <n v="300000"/>
    <s v="nan"/>
  </r>
  <r>
    <n v="739"/>
    <d v="2017-06-09T00:00:00"/>
    <s v="eSahai.in"/>
    <x v="65"/>
    <s v="ambulance aggregator and medical taxi provider"/>
    <s v="Hyderabad"/>
    <x v="642"/>
    <s v="Seed Funding"/>
    <n v="250000"/>
    <s v="nan"/>
  </r>
  <r>
    <n v="740"/>
    <d v="2017-06-12T00:00:00"/>
    <s v="Loanmeet"/>
    <x v="65"/>
    <s v="Online peer-to-peer lending platform"/>
    <s v="Bangalore"/>
    <x v="643"/>
    <s v="Seed Funding"/>
    <n v="0"/>
    <s v="nan"/>
  </r>
  <r>
    <n v="741"/>
    <d v="2017-06-12T00:00:00"/>
    <s v="LendingKart"/>
    <x v="65"/>
    <s v="Online Lending platform"/>
    <s v="Ahmedabad"/>
    <x v="644"/>
    <s v="Debt Funding"/>
    <n v="7800000"/>
    <s v="nan"/>
  </r>
  <r>
    <n v="742"/>
    <d v="2017-06-12T00:00:00"/>
    <s v="Boxx.ai"/>
    <x v="7"/>
    <s v="Artificial Intelligence"/>
    <s v="Bangalore"/>
    <x v="645"/>
    <s v="Private Equity"/>
    <n v="500000"/>
    <s v="nan"/>
  </r>
  <r>
    <n v="743"/>
    <d v="2017-06-12T00:00:00"/>
    <s v="PeeSafe.in"/>
    <x v="20"/>
    <s v="Hygiene care product manufacturer"/>
    <s v="New Delhi"/>
    <x v="646"/>
    <s v="Private Equity"/>
    <n v="1000000"/>
    <s v="nan"/>
  </r>
  <r>
    <n v="744"/>
    <d v="2017-06-12T00:00:00"/>
    <s v="Vista Rooms"/>
    <x v="65"/>
    <s v="Online rooms aggregation platform"/>
    <s v="Mumbai"/>
    <x v="647"/>
    <s v="Seed Funding"/>
    <n v="776000"/>
    <s v="nan"/>
  </r>
  <r>
    <n v="745"/>
    <d v="2017-06-12T00:00:00"/>
    <s v="CoverFox"/>
    <x v="65"/>
    <s v="Online insurance brokerage platform"/>
    <s v="Mumbai"/>
    <x v="648"/>
    <s v="Private Equity"/>
    <n v="15000000"/>
    <s v="nan"/>
  </r>
  <r>
    <n v="746"/>
    <d v="2017-06-13T00:00:00"/>
    <s v="HyperTrack"/>
    <x v="7"/>
    <s v="Location tracking solutions"/>
    <s v="New Delhi"/>
    <x v="649"/>
    <s v="Private Equity"/>
    <n v="0"/>
    <s v="nan"/>
  </r>
  <r>
    <n v="747"/>
    <d v="2017-06-13T00:00:00"/>
    <s v="Goodera"/>
    <x v="7"/>
    <s v="CSR and sustainability management platform"/>
    <s v="Bangalore"/>
    <x v="650"/>
    <s v="Private Equity"/>
    <n v="5500000"/>
    <s v="nan"/>
  </r>
  <r>
    <n v="748"/>
    <d v="2017-06-13T00:00:00"/>
    <s v="Digit"/>
    <x v="7"/>
    <s v="Tech driven Insurance platform"/>
    <s v="Bangalore"/>
    <x v="651"/>
    <s v="Private Equity"/>
    <n v="0"/>
    <s v="nan"/>
  </r>
  <r>
    <n v="749"/>
    <d v="2017-06-14T00:00:00"/>
    <s v="Ola"/>
    <x v="65"/>
    <s v="Cab Aggregation App"/>
    <s v="Bangalore"/>
    <x v="652"/>
    <s v="Private Equity"/>
    <n v="50000000"/>
    <s v="nan"/>
  </r>
  <r>
    <n v="750"/>
    <d v="2017-06-14T00:00:00"/>
    <s v="Vanitycask"/>
    <x v="65"/>
    <s v="Beauty products discovery platform"/>
    <s v="Mumbai"/>
    <x v="19"/>
    <s v="Seed Funding"/>
    <n v="0"/>
    <s v="nan"/>
  </r>
  <r>
    <n v="751"/>
    <d v="2017-06-14T00:00:00"/>
    <s v="MrNeeds"/>
    <x v="65"/>
    <s v="Micro Food Delivery platform"/>
    <s v="Noida"/>
    <x v="383"/>
    <s v="Seed Funding"/>
    <n v="500000"/>
    <s v="nan"/>
  </r>
  <r>
    <n v="752"/>
    <d v="2017-06-15T00:00:00"/>
    <s v="MoneyTap"/>
    <x v="65"/>
    <s v="Money Lending platform"/>
    <s v="Bangalore"/>
    <x v="653"/>
    <s v="Private Equity"/>
    <n v="12300000"/>
    <s v="nan"/>
  </r>
  <r>
    <n v="753"/>
    <d v="2017-06-16T00:00:00"/>
    <s v="Goodbox"/>
    <x v="48"/>
    <s v="Mobile SAAS\\xc2\\xa0 ECommerce platform for SMEs"/>
    <s v="Bangalore"/>
    <x v="654"/>
    <s v="Private Equity"/>
    <n v="1000000"/>
    <s v="nan"/>
  </r>
  <r>
    <n v="754"/>
    <d v="2017-06-16T00:00:00"/>
    <s v="Fincash"/>
    <x v="65"/>
    <s v="Personal Finance platform"/>
    <s v="Mumbai"/>
    <x v="337"/>
    <s v="Seed Funding"/>
    <n v="100000"/>
    <s v="nan"/>
  </r>
  <r>
    <n v="755"/>
    <d v="2017-06-16T00:00:00"/>
    <s v="PortDesk"/>
    <x v="7"/>
    <s v="Maritime Solutions"/>
    <s v="Noida"/>
    <x v="655"/>
    <s v="Seed Funding"/>
    <n v="2000000"/>
    <s v="nan"/>
  </r>
  <r>
    <n v="756"/>
    <d v="2017-06-16T00:00:00"/>
    <s v="EdgeFx"/>
    <x v="48"/>
    <s v="DIY project Kits seller"/>
    <s v="Hyderabad"/>
    <x v="656"/>
    <s v="Seed Funding"/>
    <n v="0"/>
    <s v="nan"/>
  </r>
  <r>
    <n v="757"/>
    <d v="2017-06-16T00:00:00"/>
    <s v="EazyDiner"/>
    <x v="65"/>
    <s v="Online Restaurant Reservation Platform"/>
    <s v="Gurgaon"/>
    <x v="657"/>
    <s v="Seed Funding"/>
    <n v="0"/>
    <s v="nan"/>
  </r>
  <r>
    <n v="758"/>
    <d v="2017-06-16T00:00:00"/>
    <s v="HealthIntel"/>
    <x v="20"/>
    <s v="Online Pharmacy"/>
    <s v="New Delhi"/>
    <x v="658"/>
    <s v="Seed Funding"/>
    <n v="0"/>
    <s v="nan"/>
  </r>
  <r>
    <n v="759"/>
    <d v="2017-06-19T00:00:00"/>
    <s v="Unbxd"/>
    <x v="7"/>
    <s v="Cloud-based product discovery platform"/>
    <s v="Bangalore"/>
    <x v="659"/>
    <s v="Private Equity"/>
    <n v="12500000"/>
    <s v="nan"/>
  </r>
  <r>
    <n v="760"/>
    <d v="2017-06-19T00:00:00"/>
    <s v="DarwinBox"/>
    <x v="7"/>
    <s v="Enterprise human resources management platform"/>
    <s v="Hyderabad"/>
    <x v="660"/>
    <s v="Private Equity"/>
    <n v="4000000"/>
    <s v="nan"/>
  </r>
  <r>
    <n v="761"/>
    <d v="2017-06-20T00:00:00"/>
    <s v="ForeverShop"/>
    <x v="65"/>
    <s v="Mobile based ecommerce platform"/>
    <s v="Bangalore"/>
    <x v="661"/>
    <s v="Seed Funding"/>
    <n v="300000"/>
    <s v="nan"/>
  </r>
  <r>
    <n v="762"/>
    <d v="2017-06-20T00:00:00"/>
    <s v="Insider.in"/>
    <x v="65"/>
    <s v="Events Ticketing platform"/>
    <s v="Mumbai"/>
    <x v="443"/>
    <s v="Private Equity"/>
    <n v="5200000"/>
    <s v="nan"/>
  </r>
  <r>
    <n v="763"/>
    <d v="2017-06-21T00:00:00"/>
    <s v="Fynd"/>
    <x v="48"/>
    <s v="Fashion etailer"/>
    <s v="Mumbai"/>
    <x v="662"/>
    <s v="Private Equity"/>
    <n v="2400000"/>
    <s v="nan"/>
  </r>
  <r>
    <n v="764"/>
    <d v="2017-06-21T00:00:00"/>
    <s v="Grow Fit"/>
    <x v="65"/>
    <s v="Health-Tech platform"/>
    <s v="Bangalore"/>
    <x v="663"/>
    <s v="Private Equity"/>
    <n v="4500000"/>
    <s v="nan"/>
  </r>
  <r>
    <n v="765"/>
    <d v="2017-06-21T00:00:00"/>
    <s v="Fabulyst"/>
    <x v="7"/>
    <s v="Artificial Intelligence based platform"/>
    <s v="Hyderabad"/>
    <x v="664"/>
    <s v="Seed Funding"/>
    <n v="215000"/>
    <s v="nan"/>
  </r>
  <r>
    <n v="766"/>
    <d v="2017-06-21T00:00:00"/>
    <s v="mSwipe"/>
    <x v="7"/>
    <s v="Point-of-Sale services"/>
    <s v="Mumbai"/>
    <x v="665"/>
    <s v="Private Equity"/>
    <n v="31000000"/>
    <s v="nan"/>
  </r>
  <r>
    <n v="767"/>
    <d v="2017-06-21T00:00:00"/>
    <s v="OneAssist"/>
    <x v="65"/>
    <s v="Credit card fraud protection"/>
    <s v="Mumbai"/>
    <x v="288"/>
    <s v="Private Equity"/>
    <n v="0"/>
    <s v="nan"/>
  </r>
  <r>
    <n v="768"/>
    <d v="2017-06-22T00:00:00"/>
    <s v="Julia Computing"/>
    <x v="7"/>
    <s v="Open Source Language for Data Science and Machine Learning"/>
    <s v="Bangalore"/>
    <x v="666"/>
    <s v="Private Equity"/>
    <n v="4600000"/>
    <s v="nan"/>
  </r>
  <r>
    <n v="769"/>
    <d v="2017-06-22T00:00:00"/>
    <s v="Kissht"/>
    <x v="65"/>
    <s v="Consumer Lending platform"/>
    <s v="Mumbai"/>
    <x v="667"/>
    <s v="Private Equity"/>
    <n v="2000000"/>
    <s v="nan"/>
  </r>
  <r>
    <n v="770"/>
    <d v="2017-06-22T00:00:00"/>
    <s v="Explore Life traveling"/>
    <x v="65"/>
    <s v="Local homes booking platform"/>
    <s v="Bangalore"/>
    <x v="668"/>
    <s v="Seed Funding"/>
    <n v="500000"/>
    <s v="nan"/>
  </r>
  <r>
    <n v="771"/>
    <d v="2017-06-23T00:00:00"/>
    <s v="Loantap"/>
    <x v="65"/>
    <s v="Lending platform for salaried professionals"/>
    <s v="Mumbai"/>
    <x v="669"/>
    <s v="Private Equity"/>
    <n v="4000000"/>
    <s v="nan"/>
  </r>
  <r>
    <n v="772"/>
    <d v="2017-06-23T00:00:00"/>
    <s v="Voxweb"/>
    <x v="65"/>
    <s v="Mobile based social networking platform"/>
    <s v="Mumbai"/>
    <x v="383"/>
    <s v="Seed Funding"/>
    <n v="1000000"/>
    <s v="nan"/>
  </r>
  <r>
    <n v="773"/>
    <d v="2017-06-26T00:00:00"/>
    <s v="HUG Innovations"/>
    <x v="7"/>
    <s v="Gesture based\\xc2\\xa0 Smartwatch manufacturer"/>
    <s v="Hyderabad"/>
    <x v="670"/>
    <s v="Private Equity"/>
    <n v="5000000"/>
    <s v="nan"/>
  </r>
  <r>
    <n v="774"/>
    <d v="2017-06-26T00:00:00"/>
    <s v="Flipkart"/>
    <x v="48"/>
    <s v="Online marketplace"/>
    <s v="Bangalore"/>
    <x v="46"/>
    <s v="Private Equity"/>
    <n v="71000000"/>
    <s v="nan"/>
  </r>
  <r>
    <n v="775"/>
    <d v="2017-06-26T00:00:00"/>
    <s v="V Resorts"/>
    <x v="65"/>
    <s v="Holiday &amp; Vacation resort aggregator"/>
    <s v="Noida"/>
    <x v="671"/>
    <s v="Private Equity"/>
    <n v="4000000"/>
    <s v="nan"/>
  </r>
  <r>
    <n v="776"/>
    <d v="2017-06-27T00:00:00"/>
    <s v="Stashfin"/>
    <x v="65"/>
    <s v="Personal Finance App"/>
    <s v="New Delhi"/>
    <x v="672"/>
    <s v="Private Equity"/>
    <n v="5000000"/>
    <s v="nan"/>
  </r>
  <r>
    <n v="777"/>
    <d v="2017-06-27T00:00:00"/>
    <s v="Formcept"/>
    <x v="65"/>
    <s v="Unified Data Analysis platform"/>
    <s v="Bangalore"/>
    <x v="673"/>
    <s v="Private Equity"/>
    <n v="0"/>
    <s v="nan"/>
  </r>
  <r>
    <n v="778"/>
    <d v="2017-06-27T00:00:00"/>
    <s v="Spares Hub"/>
    <x v="48"/>
    <s v="Automobile parts marketplace"/>
    <s v="Pune"/>
    <x v="674"/>
    <s v="Seed Funding"/>
    <n v="311000"/>
    <s v="nan"/>
  </r>
  <r>
    <n v="779"/>
    <d v="2017-06-28T00:00:00"/>
    <s v="FiTraQ"/>
    <x v="65"/>
    <s v="Fitness Centre Discovery Platform"/>
    <s v="New Delhi"/>
    <x v="675"/>
    <s v="Seed Funding"/>
    <n v="0"/>
    <s v="nan"/>
  </r>
  <r>
    <n v="780"/>
    <d v="2017-06-28T00:00:00"/>
    <s v="Rubique"/>
    <x v="65"/>
    <s v="Online Marketplace for financial products"/>
    <s v="Mumbai"/>
    <x v="676"/>
    <s v="Private Equity"/>
    <n v="3000000"/>
    <s v="nan"/>
  </r>
  <r>
    <n v="781"/>
    <d v="2017-06-28T00:00:00"/>
    <s v="Niki.ai"/>
    <x v="65"/>
    <s v="AI Based Personal Assistant"/>
    <s v="Bangalore"/>
    <x v="677"/>
    <s v="Private Equity"/>
    <n v="2000000"/>
    <s v="nan"/>
  </r>
  <r>
    <n v="782"/>
    <d v="2017-06-29T00:00:00"/>
    <s v="Fitpass"/>
    <x v="65"/>
    <s v="Online Fitness Marketplace"/>
    <s v="New Delhi"/>
    <x v="678"/>
    <s v="Private Equity"/>
    <n v="1000000"/>
    <s v="nan"/>
  </r>
  <r>
    <n v="783"/>
    <d v="2017-06-29T00:00:00"/>
    <s v="ZingHR"/>
    <x v="7"/>
    <s v="digital employee solutions,"/>
    <s v="Mumbai"/>
    <x v="679"/>
    <s v="Private Equity"/>
    <n v="0"/>
    <s v="nan"/>
  </r>
  <r>
    <n v="784"/>
    <d v="2017-06-30T00:00:00"/>
    <s v="Tagos Design"/>
    <x v="7"/>
    <s v="in-video discovery platform"/>
    <s v="Bangalore"/>
    <x v="383"/>
    <s v="Private Equity"/>
    <n v="5000000"/>
    <s v="nan"/>
  </r>
  <r>
    <n v="785"/>
    <d v="2017-06-30T00:00:00"/>
    <s v="UrbanClap"/>
    <x v="65"/>
    <s v="Mobile Services Marketplace"/>
    <s v="Gurgaon"/>
    <x v="680"/>
    <s v="Private Equity"/>
    <n v="21000000"/>
    <s v="nan"/>
  </r>
  <r>
    <n v="786"/>
    <d v="2017-05-01T00:00:00"/>
    <s v="Ace2three"/>
    <x v="65"/>
    <s v="Online Rummy playing Website"/>
    <s v="Hyderabad"/>
    <x v="681"/>
    <s v="Private Equity"/>
    <n v="73700000"/>
    <s v="nan"/>
  </r>
  <r>
    <n v="787"/>
    <d v="2017-05-01T00:00:00"/>
    <s v="Power2SME"/>
    <x v="48"/>
    <s v="Buying portal for SMEs"/>
    <s v="Gurgaon"/>
    <x v="682"/>
    <s v="Private Equity"/>
    <n v="10000000"/>
    <s v="nan"/>
  </r>
  <r>
    <n v="788"/>
    <d v="2017-05-02T00:00:00"/>
    <s v="Innovapptive"/>
    <x v="7"/>
    <s v="Enterprise Mobility Solutions"/>
    <s v="Hyderabad"/>
    <x v="398"/>
    <s v="Seed Funding"/>
    <n v="1500000"/>
    <s v="nan"/>
  </r>
  <r>
    <n v="789"/>
    <d v="2017-05-02T00:00:00"/>
    <s v="4tigo"/>
    <x v="5"/>
    <s v="Truck Network company"/>
    <s v="Bangalore"/>
    <x v="683"/>
    <s v="Private Equity"/>
    <n v="10000000"/>
    <s v="nan"/>
  </r>
  <r>
    <n v="790"/>
    <d v="2017-05-02T00:00:00"/>
    <s v="SMECorner"/>
    <x v="65"/>
    <s v="Online Platform for small business loans"/>
    <s v="Mumbai"/>
    <x v="684"/>
    <s v="Private Equity"/>
    <n v="0"/>
    <s v="nan"/>
  </r>
  <r>
    <n v="791"/>
    <d v="2017-05-02T00:00:00"/>
    <s v="ZippServe"/>
    <x v="65"/>
    <s v="Real estate risk assessment platform"/>
    <s v="Bangalore"/>
    <x v="383"/>
    <s v="Seed Funding"/>
    <n v="390000"/>
    <s v="nan"/>
  </r>
  <r>
    <n v="792"/>
    <d v="2017-05-03T00:00:00"/>
    <s v="Ola"/>
    <x v="65"/>
    <s v="Cab Aggregation App"/>
    <s v="Bangalore"/>
    <x v="685"/>
    <s v="Private Equity"/>
    <n v="104500000"/>
    <s v="nan"/>
  </r>
  <r>
    <n v="793"/>
    <d v="2017-05-03T00:00:00"/>
    <s v="Sumeru"/>
    <x v="7"/>
    <s v="Software &amp; Mobile development services"/>
    <s v="Bangalore"/>
    <x v="383"/>
    <s v="Seed Funding"/>
    <n v="1000000"/>
    <s v="nan"/>
  </r>
  <r>
    <n v="794"/>
    <d v="2017-05-04T00:00:00"/>
    <s v="Healthians"/>
    <x v="65"/>
    <s v="Online Diagnostics and wellness platform"/>
    <s v="New Delhi"/>
    <x v="686"/>
    <s v="Private Equity"/>
    <n v="0"/>
    <s v="nan"/>
  </r>
  <r>
    <n v="795"/>
    <d v="2017-05-05T00:00:00"/>
    <s v="HealthMir"/>
    <x v="65"/>
    <s v="AI-based health content platform"/>
    <s v="New Delhi"/>
    <x v="687"/>
    <s v="Seed Funding"/>
    <n v="0"/>
    <s v="nan"/>
  </r>
  <r>
    <n v="796"/>
    <d v="2017-05-05T00:00:00"/>
    <s v="Uactive"/>
    <x v="65"/>
    <s v="Health-based social networking &amp; discovery App"/>
    <s v="Mumbai"/>
    <x v="688"/>
    <s v="Seed Funding"/>
    <n v="0"/>
    <s v="nan"/>
  </r>
  <r>
    <n v="797"/>
    <d v="2017-05-05T00:00:00"/>
    <s v="i-lend"/>
    <x v="65"/>
    <s v="Peer-to-peer lending platform"/>
    <s v="Hyderabad"/>
    <x v="689"/>
    <s v="Seed Funding"/>
    <n v="0"/>
    <s v="nan"/>
  </r>
  <r>
    <n v="798"/>
    <d v="2017-05-05T00:00:00"/>
    <s v="Good Methods Global"/>
    <x v="7"/>
    <s v="Cloud Based Practice Management Software"/>
    <s v="Trivandrum"/>
    <x v="381"/>
    <s v="Private Equity"/>
    <n v="0"/>
    <s v="nan"/>
  </r>
  <r>
    <n v="799"/>
    <d v="2017-05-05T00:00:00"/>
    <s v="Balance App"/>
    <x v="65"/>
    <s v="Money Savings &amp; Management App"/>
    <s v="Bangalore"/>
    <x v="690"/>
    <s v="Seed Funding"/>
    <n v="233000"/>
    <s v="nan"/>
  </r>
  <r>
    <n v="800"/>
    <d v="2017-05-08T00:00:00"/>
    <s v="YepMe"/>
    <x v="48"/>
    <s v="Private Label Fashion etailer"/>
    <s v="Gurgaon"/>
    <x v="691"/>
    <s v="Private Equity"/>
    <n v="700000"/>
    <s v="nan"/>
  </r>
  <r>
    <n v="801"/>
    <d v="2017-05-08T00:00:00"/>
    <s v="Nightstay"/>
    <x v="65"/>
    <s v="Last minute hotel booking mobile app"/>
    <s v="New Delhi"/>
    <x v="692"/>
    <s v="Seed Funding"/>
    <n v="0"/>
    <s v="nan"/>
  </r>
  <r>
    <n v="802"/>
    <d v="2017-05-08T00:00:00"/>
    <s v="Devourin"/>
    <x v="7"/>
    <s v="Restaurant Automation Solution"/>
    <s v="Pune"/>
    <x v="693"/>
    <s v="Seed Funding"/>
    <n v="0"/>
    <s v="nan"/>
  </r>
  <r>
    <n v="803"/>
    <d v="2017-05-08T00:00:00"/>
    <s v="MyGreens"/>
    <x v="82"/>
    <s v="Cold-press Juices manufacturer"/>
    <s v="New Delhi"/>
    <x v="694"/>
    <s v="Seed Funding"/>
    <n v="1000000"/>
    <s v="nan"/>
  </r>
  <r>
    <n v="804"/>
    <d v="2017-05-08T00:00:00"/>
    <s v="Ace Turtle"/>
    <x v="7"/>
    <s v="Omni-Channel Platform"/>
    <s v="Bangalore"/>
    <x v="695"/>
    <s v="Private Equity"/>
    <n v="5000000"/>
    <s v="nan"/>
  </r>
  <r>
    <n v="805"/>
    <d v="2017-05-08T00:00:00"/>
    <s v="CureFit"/>
    <x v="7"/>
    <s v="Health-Tech Platform"/>
    <s v="Bangalore"/>
    <x v="696"/>
    <s v="Private Equity"/>
    <n v="3200000"/>
    <s v="nan"/>
  </r>
  <r>
    <n v="806"/>
    <d v="2017-05-09T00:00:00"/>
    <s v="Curie Labs"/>
    <x v="7"/>
    <s v="Energy Analytics startup"/>
    <s v="New Delhi"/>
    <x v="697"/>
    <s v="Seed Funding"/>
    <n v="50000"/>
    <s v="nan"/>
  </r>
  <r>
    <n v="807"/>
    <d v="2017-05-09T00:00:00"/>
    <s v="Uncanny Vision"/>
    <x v="7"/>
    <s v="Computer Vision on Embedded Systems"/>
    <s v="Bangalore"/>
    <x v="698"/>
    <s v="Seed Funding"/>
    <n v="0"/>
    <s v="nan"/>
  </r>
  <r>
    <n v="808"/>
    <d v="2017-05-09T00:00:00"/>
    <s v="Anchanto"/>
    <x v="7"/>
    <s v="Ecommerce Fulfilment and Technology Platform"/>
    <s v="Pune"/>
    <x v="699"/>
    <s v="Private Equity"/>
    <n v="0"/>
    <s v="nan"/>
  </r>
  <r>
    <n v="809"/>
    <d v="2017-05-09T00:00:00"/>
    <s v="Sequretek"/>
    <x v="7"/>
    <s v="IT Security &amp; Data Management Services"/>
    <s v="Mumbai"/>
    <x v="700"/>
    <s v="Private Equity"/>
    <n v="0"/>
    <s v="nan"/>
  </r>
  <r>
    <n v="810"/>
    <d v="2017-05-10T00:00:00"/>
    <s v="Lucideus"/>
    <x v="7"/>
    <s v="Cyber Security Startup"/>
    <s v="New Delhi"/>
    <x v="701"/>
    <s v="Seed Funding"/>
    <n v="0"/>
    <s v="nan"/>
  </r>
  <r>
    <n v="811"/>
    <d v="2017-05-10T00:00:00"/>
    <s v="Vidooly"/>
    <x v="65"/>
    <s v="Video Intelligence platform"/>
    <s v="Noida"/>
    <x v="702"/>
    <s v="Private Equity"/>
    <n v="1400000"/>
    <s v="nan"/>
  </r>
  <r>
    <n v="812"/>
    <d v="2017-05-10T00:00:00"/>
    <s v="Shopclues"/>
    <x v="48"/>
    <s v="Online marketplace"/>
    <s v="Gurgaon"/>
    <x v="143"/>
    <s v="Private Equity"/>
    <n v="7700000"/>
    <s v="nan"/>
  </r>
  <r>
    <n v="813"/>
    <d v="2017-05-10T00:00:00"/>
    <s v="Fourth Ambit"/>
    <x v="65"/>
    <s v="Community Building platform"/>
    <s v="Bangalore"/>
    <x v="440"/>
    <s v="Seed Funding"/>
    <n v="600000"/>
    <s v="nan"/>
  </r>
  <r>
    <n v="814"/>
    <d v="2017-05-10T00:00:00"/>
    <s v="Chymera VR"/>
    <x v="7"/>
    <s v="Advertising Platform for Virtual Reality"/>
    <s v="Bangalore"/>
    <x v="703"/>
    <s v="Seed Funding"/>
    <n v="0"/>
    <s v="nan"/>
  </r>
  <r>
    <n v="815"/>
    <d v="2017-05-11T00:00:00"/>
    <s v="Early Salary"/>
    <x v="65"/>
    <s v="Online lending platform"/>
    <s v="Pune"/>
    <x v="704"/>
    <s v="Private Equity"/>
    <n v="4000000"/>
    <s v="nan"/>
  </r>
  <r>
    <n v="816"/>
    <d v="2017-05-11T00:00:00"/>
    <s v="Book My Diamond"/>
    <x v="48"/>
    <s v="Diamond B2B eTailer"/>
    <s v="Mumbai"/>
    <x v="705"/>
    <s v="Seed Funding"/>
    <n v="0"/>
    <s v="nan"/>
  </r>
  <r>
    <n v="817"/>
    <d v="2017-05-11T00:00:00"/>
    <s v="ION Energy"/>
    <x v="7"/>
    <s v="Clean Tech Startup"/>
    <s v="Mumbai"/>
    <x v="706"/>
    <s v="Seed Funding"/>
    <n v="0"/>
    <s v="nan"/>
  </r>
  <r>
    <n v="818"/>
    <d v="2017-05-12T00:00:00"/>
    <s v="Legal Raasta"/>
    <x v="65"/>
    <s v="Legal Services to SMEs &amp; Individuals"/>
    <s v="New Delhi"/>
    <x v="707"/>
    <s v="Private Equity"/>
    <n v="5000000"/>
    <s v="nan"/>
  </r>
  <r>
    <n v="819"/>
    <d v="2017-05-12T00:00:00"/>
    <s v="Log 9 Materials"/>
    <x v="7"/>
    <s v="NanoTech product developer"/>
    <s v="Bangalore"/>
    <x v="708"/>
    <s v="Seed Funding"/>
    <n v="0"/>
    <s v="nan"/>
  </r>
  <r>
    <n v="820"/>
    <d v="2017-05-12T00:00:00"/>
    <s v="Remit Guru"/>
    <x v="65"/>
    <s v="Digital money transfer platform"/>
    <s v="Mumbai"/>
    <x v="709"/>
    <s v="Private Equity"/>
    <n v="466000"/>
    <s v="nan"/>
  </r>
  <r>
    <n v="821"/>
    <d v="2017-05-12T00:00:00"/>
    <s v="Aequm"/>
    <x v="48"/>
    <s v="Cloud ECommerce platform"/>
    <s v="Bangalore"/>
    <x v="383"/>
    <s v="Seed Funding"/>
    <n v="1000000"/>
    <s v="nan"/>
  </r>
  <r>
    <n v="822"/>
    <d v="2017-05-15T00:00:00"/>
    <s v="Zapty"/>
    <x v="7"/>
    <s v="Project Management tool"/>
    <s v="Bangalore"/>
    <x v="710"/>
    <s v="Seed Funding"/>
    <n v="500000"/>
    <s v="nan"/>
  </r>
  <r>
    <n v="823"/>
    <d v="2017-05-15T00:00:00"/>
    <s v="Vernacular.ai"/>
    <x v="7"/>
    <s v="Multi-lingual AI Platform for Businesses"/>
    <s v="Bangalore"/>
    <x v="473"/>
    <s v="Seed Funding"/>
    <n v="0"/>
    <s v="nan"/>
  </r>
  <r>
    <n v="824"/>
    <d v="2017-05-16T00:00:00"/>
    <s v="Niki.ai"/>
    <x v="7"/>
    <s v="AI-based chatbot"/>
    <s v="Bangalore"/>
    <x v="711"/>
    <s v="Private Equity"/>
    <n v="0"/>
    <s v="nan"/>
  </r>
  <r>
    <n v="825"/>
    <d v="2017-05-16T00:00:00"/>
    <s v="Telr"/>
    <x v="7"/>
    <s v="Online Payment Gateway"/>
    <s v="Mumbai"/>
    <x v="712"/>
    <s v="Private Equity"/>
    <n v="3000000"/>
    <s v="nan"/>
  </r>
  <r>
    <n v="826"/>
    <d v="2017-05-16T00:00:00"/>
    <s v="Fynd"/>
    <x v="48"/>
    <s v="Fashion ECommerce Portal"/>
    <s v="Mumbai"/>
    <x v="713"/>
    <s v="Private Equity"/>
    <n v="500000"/>
    <s v="nan"/>
  </r>
  <r>
    <n v="827"/>
    <d v="2017-05-17T00:00:00"/>
    <s v="Genie"/>
    <x v="65"/>
    <s v="hyperlocal delivery and logistics mobile app"/>
    <s v="Chennai"/>
    <x v="383"/>
    <s v="Seed Funding"/>
    <n v="250000"/>
    <s v="nan"/>
  </r>
  <r>
    <n v="828"/>
    <d v="2017-05-17T00:00:00"/>
    <s v="Paysense"/>
    <x v="65"/>
    <s v="Online Lending platform"/>
    <s v="Mumbai"/>
    <x v="714"/>
    <s v="Private Equity"/>
    <n v="5300000"/>
    <s v="nan"/>
  </r>
  <r>
    <n v="829"/>
    <d v="2017-05-18T00:00:00"/>
    <s v="The Good Life"/>
    <x v="48"/>
    <s v="Online Luxury Tea etailer"/>
    <s v="Mumbai"/>
    <x v="715"/>
    <s v="Seed Funding"/>
    <n v="1000000"/>
    <s v="nan"/>
  </r>
  <r>
    <n v="830"/>
    <d v="2017-05-18T00:00:00"/>
    <s v="PumpKart"/>
    <x v="48"/>
    <s v="Online Water Pumps etailer"/>
    <s v="Chandigarh"/>
    <x v="716"/>
    <s v="Seed Funding"/>
    <n v="0"/>
    <s v="nan"/>
  </r>
  <r>
    <n v="831"/>
    <d v="2017-05-18T00:00:00"/>
    <s v="Paytm"/>
    <x v="48"/>
    <s v="Mobile Wallet &amp; ECommerce platform"/>
    <s v="Bangalore"/>
    <x v="717"/>
    <s v="Private Equity"/>
    <n v="1400000000"/>
    <s v="nan"/>
  </r>
  <r>
    <n v="832"/>
    <d v="2017-05-19T00:00:00"/>
    <s v="EzCred"/>
    <x v="65"/>
    <s v="Consumer Lending Platform"/>
    <s v="Bangalore"/>
    <x v="718"/>
    <s v="Seed Funding"/>
    <n v="1000000"/>
    <s v="nan"/>
  </r>
  <r>
    <n v="833"/>
    <d v="2017-05-19T00:00:00"/>
    <s v="HealthSutra"/>
    <x v="82"/>
    <s v="Health Food Maker"/>
    <s v="Hyderabad"/>
    <x v="719"/>
    <s v="Seed Funding"/>
    <n v="0"/>
    <s v="nan"/>
  </r>
  <r>
    <n v="834"/>
    <d v="2017-05-20T00:00:00"/>
    <s v="YepMe"/>
    <x v="48"/>
    <s v="Private Fashion Brand etailer"/>
    <s v="New Delhi"/>
    <x v="720"/>
    <s v="Private Equity"/>
    <n v="0"/>
    <s v="nan"/>
  </r>
  <r>
    <n v="835"/>
    <d v="2017-05-22T00:00:00"/>
    <s v="Delhivery"/>
    <x v="5"/>
    <s v="ECommerce Logistics provider"/>
    <s v="New Delhi"/>
    <x v="132"/>
    <s v="Private Equity"/>
    <n v="30000000"/>
    <s v="nan"/>
  </r>
  <r>
    <n v="836"/>
    <d v="2017-05-22T00:00:00"/>
    <s v="ZipGrid"/>
    <x v="65"/>
    <s v="Cashless, paperless solutions for Housing societies"/>
    <s v="Mumbai"/>
    <x v="721"/>
    <s v="Seed Funding"/>
    <n v="500000"/>
    <s v="nan"/>
  </r>
  <r>
    <n v="837"/>
    <d v="2017-05-23T00:00:00"/>
    <s v="TravelSpice"/>
    <x v="48"/>
    <s v="Travel ECommerce portal"/>
    <s v="Hyderabad"/>
    <x v="722"/>
    <s v="Seed Funding"/>
    <n v="0"/>
    <s v="nan"/>
  </r>
  <r>
    <n v="838"/>
    <d v="2017-05-23T00:00:00"/>
    <s v="Magicpin"/>
    <x v="65"/>
    <s v="Hyperlocal discovery platform"/>
    <s v="Gurgaon"/>
    <x v="723"/>
    <s v="Private Equity"/>
    <n v="6600000"/>
    <s v="nan"/>
  </r>
  <r>
    <n v="839"/>
    <d v="2017-05-23T00:00:00"/>
    <s v="The Print"/>
    <x v="65"/>
    <s v="News Portal"/>
    <s v="New Delhi"/>
    <x v="724"/>
    <s v="Seed Funding"/>
    <n v="0"/>
    <s v="nan"/>
  </r>
  <r>
    <n v="840"/>
    <d v="2017-05-23T00:00:00"/>
    <s v="Box8"/>
    <x v="65"/>
    <s v="Food Delivery Platform"/>
    <s v="Mumbai"/>
    <x v="293"/>
    <s v="Private Equity"/>
    <n v="1000000"/>
    <s v="nan"/>
  </r>
  <r>
    <n v="841"/>
    <d v="2017-05-24T00:00:00"/>
    <s v="GenNext Students"/>
    <x v="65"/>
    <s v="Online Tutoring Services"/>
    <s v="Mumbai"/>
    <x v="383"/>
    <s v="Seed Funding"/>
    <n v="580000"/>
    <s v="nan"/>
  </r>
  <r>
    <n v="842"/>
    <d v="2017-05-25T00:00:00"/>
    <s v="Aye Finance"/>
    <x v="29"/>
    <s v="Non-Banking Financial Company"/>
    <s v="Gurgaon"/>
    <x v="725"/>
    <s v="Private Equity"/>
    <n v="8000000"/>
    <s v="nan"/>
  </r>
  <r>
    <n v="843"/>
    <d v="2017-05-26T00:00:00"/>
    <s v="WhatsLoan"/>
    <x v="65"/>
    <s v="Online Lending mobile app"/>
    <s v="Bangalore"/>
    <x v="726"/>
    <s v="Seed Funding"/>
    <n v="0"/>
    <s v="nan"/>
  </r>
  <r>
    <n v="844"/>
    <d v="2017-05-29T00:00:00"/>
    <s v="Cube Consumer Services"/>
    <x v="65"/>
    <s v="Finance management Mobile app"/>
    <s v="Mumbai"/>
    <x v="136"/>
    <s v="Seed Funding"/>
    <n v="0"/>
    <s v="nan"/>
  </r>
  <r>
    <n v="845"/>
    <d v="2017-05-29T00:00:00"/>
    <s v="Nivesh"/>
    <x v="65"/>
    <s v="Online MF investment platform"/>
    <s v="Noida"/>
    <x v="727"/>
    <s v="Seed Funding"/>
    <n v="0"/>
    <s v="nan"/>
  </r>
  <r>
    <n v="846"/>
    <d v="2017-05-29T00:00:00"/>
    <s v="Wowflux"/>
    <x v="7"/>
    <s v="image Processing solution"/>
    <s v="New Delhi"/>
    <x v="383"/>
    <s v="Seed Funding"/>
    <n v="0"/>
    <s v="nan"/>
  </r>
  <r>
    <n v="847"/>
    <d v="2017-05-29T00:00:00"/>
    <s v="Collateral Medical"/>
    <x v="48"/>
    <s v="Online Medical equipment supplier"/>
    <s v="Mumbai"/>
    <x v="460"/>
    <s v="Private Equity"/>
    <n v="3500000"/>
    <s v="nan"/>
  </r>
  <r>
    <n v="848"/>
    <d v="2017-05-30T00:00:00"/>
    <s v="Loadshare"/>
    <x v="5"/>
    <s v="Express Logistics Network"/>
    <s v="Bangalore"/>
    <x v="70"/>
    <s v="Seed Funding"/>
    <n v="0"/>
    <s v="nan"/>
  </r>
  <r>
    <n v="849"/>
    <d v="2017-05-30T00:00:00"/>
    <s v="SimpliLend"/>
    <x v="65"/>
    <s v="Online lending platform"/>
    <s v="New Delhi"/>
    <x v="383"/>
    <s v="Seed Funding"/>
    <n v="0"/>
    <s v="nan"/>
  </r>
  <r>
    <n v="850"/>
    <d v="2017-05-30T00:00:00"/>
    <s v="Supr Daily"/>
    <x v="65"/>
    <s v="Subscription based delivery platform"/>
    <s v="Mumbai"/>
    <x v="728"/>
    <s v="Private Equity"/>
    <n v="1500000"/>
    <s v="nan"/>
  </r>
  <r>
    <n v="851"/>
    <d v="2017-05-30T00:00:00"/>
    <s v="Swiggy"/>
    <x v="65"/>
    <s v="Online food delivery platform"/>
    <s v="Bangalore"/>
    <x v="729"/>
    <s v="Private Equity"/>
    <n v="80000000"/>
    <s v="nan"/>
  </r>
  <r>
    <n v="852"/>
    <d v="2017-05-31T00:00:00"/>
    <s v="SastaSundar"/>
    <x v="48"/>
    <s v="Online Pharmacy"/>
    <s v="Kolkata"/>
    <x v="730"/>
    <s v="Private Equity"/>
    <n v="5000000"/>
    <s v="nan"/>
  </r>
  <r>
    <n v="853"/>
    <d v="2017-05-31T00:00:00"/>
    <s v="Magicpin"/>
    <x v="65"/>
    <s v="Hyperlocal Discovery\\xc2\\xa0 &amp; Rewards platform"/>
    <s v="Gurgaon"/>
    <x v="731"/>
    <s v="Private Equity"/>
    <n v="7000000"/>
    <s v="nan"/>
  </r>
  <r>
    <n v="854"/>
    <d v="2017-04-01T00:00:00"/>
    <s v="Cashe"/>
    <x v="65"/>
    <s v="Online &amp; Mobile based Lending platform"/>
    <s v="Mumbai"/>
    <x v="732"/>
    <s v="Private Equity"/>
    <n v="3800000"/>
    <s v="nan"/>
  </r>
  <r>
    <n v="855"/>
    <d v="2017-04-03T00:00:00"/>
    <s v="Eruditus"/>
    <x v="14"/>
    <s v="Executive Education Provider"/>
    <s v="Mumbai"/>
    <x v="733"/>
    <s v="Private Equity"/>
    <n v="8200000"/>
    <s v="nan"/>
  </r>
  <r>
    <n v="856"/>
    <d v="2017-04-03T00:00:00"/>
    <s v="TestBook"/>
    <x v="65"/>
    <s v="Online Test Preparation Platform"/>
    <s v="Mumbai"/>
    <x v="734"/>
    <s v="Private Equity"/>
    <n v="0"/>
    <s v="nan"/>
  </r>
  <r>
    <n v="857"/>
    <d v="2017-04-03T00:00:00"/>
    <s v="Healthcare at Home"/>
    <x v="20"/>
    <s v="Home Healthcare Provider"/>
    <s v="Noida"/>
    <x v="735"/>
    <s v="Private Equity"/>
    <n v="40000000"/>
    <s v="nan"/>
  </r>
  <r>
    <n v="858"/>
    <d v="2017-04-03T00:00:00"/>
    <s v="Tyre Express"/>
    <x v="7"/>
    <s v="Enterprise IoT solutions For Tyre Performance"/>
    <s v="Mumbai"/>
    <x v="736"/>
    <s v="Seed Funding"/>
    <n v="0"/>
    <s v="nan"/>
  </r>
  <r>
    <n v="859"/>
    <d v="2017-04-03T00:00:00"/>
    <s v="SmartCoin"/>
    <x v="65"/>
    <s v="Micro Lending platform"/>
    <s v="Bangalore"/>
    <x v="737"/>
    <s v="Private Equity"/>
    <n v="0"/>
    <s v="nan"/>
  </r>
  <r>
    <n v="860"/>
    <d v="2017-04-04T00:00:00"/>
    <s v="WayCool"/>
    <x v="82"/>
    <s v="Fresh-Produce Distribution Platform"/>
    <s v="Chennai"/>
    <x v="738"/>
    <s v="Private Equity"/>
    <n v="2700000"/>
    <s v="nan"/>
  </r>
  <r>
    <n v="861"/>
    <d v="2017-04-04T00:00:00"/>
    <s v="Perfios"/>
    <x v="7"/>
    <s v="Fin-Tech Solutions"/>
    <s v="Bangalore"/>
    <x v="402"/>
    <s v="Private Equity"/>
    <n v="6100000"/>
    <s v="nan"/>
  </r>
  <r>
    <n v="862"/>
    <d v="2017-04-04T00:00:00"/>
    <s v="Whatfix"/>
    <x v="7"/>
    <s v="Interactive Tech-Support Guides"/>
    <s v="Bangalore"/>
    <x v="739"/>
    <s v="Private Equity"/>
    <n v="3690000"/>
    <s v="nan"/>
  </r>
  <r>
    <n v="863"/>
    <d v="2017-04-04T00:00:00"/>
    <s v="ElastiRun"/>
    <x v="7"/>
    <s v="App based Logistics &amp; Distribution platform"/>
    <s v="Pune"/>
    <x v="740"/>
    <s v="Private Equity"/>
    <n v="7000000"/>
    <s v="nan"/>
  </r>
  <r>
    <n v="864"/>
    <d v="2017-04-04T00:00:00"/>
    <s v="Trukky"/>
    <x v="65"/>
    <s v="Online Truck Aggregator &amp; Booking platform"/>
    <s v="Ahmedabad"/>
    <x v="741"/>
    <s v="Seed Funding"/>
    <n v="500000"/>
    <s v="nan"/>
  </r>
  <r>
    <n v="865"/>
    <d v="2017-04-04T00:00:00"/>
    <s v="Konsult App"/>
    <x v="65"/>
    <s v="App based Doctor Consulting platform"/>
    <s v="New Delhi"/>
    <x v="742"/>
    <s v="Seed Funding"/>
    <n v="500000"/>
    <s v="nan"/>
  </r>
  <r>
    <n v="866"/>
    <d v="2017-04-05T00:00:00"/>
    <s v="Credit Sudhaar"/>
    <x v="65"/>
    <s v="Credit Score Improvement platform"/>
    <s v="Mumbai"/>
    <x v="743"/>
    <s v="Seed Funding"/>
    <n v="0"/>
    <s v="nan"/>
  </r>
  <r>
    <n v="867"/>
    <d v="2017-04-05T00:00:00"/>
    <s v="Fingerlix"/>
    <x v="65"/>
    <s v="Food Delivery Platform"/>
    <s v="Mumbai"/>
    <x v="744"/>
    <s v="Private Equity"/>
    <n v="3000000"/>
    <s v="nan"/>
  </r>
  <r>
    <n v="868"/>
    <d v="2017-04-05T00:00:00"/>
    <s v="DataWeave"/>
    <x v="7"/>
    <s v="Business Intelligence Solutions"/>
    <s v="Bangalore"/>
    <x v="745"/>
    <s v="Private Equity"/>
    <n v="0"/>
    <s v="nan"/>
  </r>
  <r>
    <n v="869"/>
    <d v="2017-04-06T00:00:00"/>
    <s v="Medwell Ventures"/>
    <x v="20"/>
    <s v="Home-Based Healthcare provider"/>
    <s v="Bangalore"/>
    <x v="746"/>
    <s v="Private Equity"/>
    <n v="21000000"/>
    <s v="nan"/>
  </r>
  <r>
    <n v="870"/>
    <d v="2017-04-06T00:00:00"/>
    <s v="Mech Mocha"/>
    <x v="65"/>
    <s v="Mobile gaming startup"/>
    <s v="Bangalore"/>
    <x v="747"/>
    <s v="Private Equity"/>
    <n v="5000000"/>
    <s v="nan"/>
  </r>
  <r>
    <n v="871"/>
    <d v="2017-04-07T00:00:00"/>
    <s v="Startup Buddy"/>
    <x v="65"/>
    <s v="Startup Support Platform"/>
    <s v="Gurgaon"/>
    <x v="748"/>
    <s v="Seed Funding"/>
    <n v="0"/>
    <s v="nan"/>
  </r>
  <r>
    <n v="872"/>
    <d v="2017-04-07T00:00:00"/>
    <s v="QorQI"/>
    <x v="20"/>
    <s v="Online Healthcare provider"/>
    <s v="Noida"/>
    <x v="443"/>
    <s v="Seed Funding"/>
    <n v="0"/>
    <s v="nan"/>
  </r>
  <r>
    <n v="873"/>
    <d v="2017-04-07T00:00:00"/>
    <s v="Twenty Two Motors"/>
    <x v="7"/>
    <s v="Smart Scooter manufacturer"/>
    <s v="Gurgaon"/>
    <x v="749"/>
    <s v="Seed Funding"/>
    <n v="0"/>
    <s v="nan"/>
  </r>
  <r>
    <n v="874"/>
    <d v="2017-04-07T00:00:00"/>
    <s v="PharmEasy"/>
    <x v="48"/>
    <s v="Online Pharmacy"/>
    <s v="Mumbai"/>
    <x v="750"/>
    <s v="Private Equity"/>
    <n v="18000000"/>
    <s v="nan"/>
  </r>
  <r>
    <n v="875"/>
    <d v="2017-04-08T00:00:00"/>
    <s v="WonderChef"/>
    <x v="48"/>
    <s v="Online marketplace for kitchen products"/>
    <s v="Mumbai"/>
    <x v="751"/>
    <s v="Private Equity"/>
    <n v="0"/>
    <s v="nan"/>
  </r>
  <r>
    <n v="876"/>
    <d v="2017-04-08T00:00:00"/>
    <s v="FastFox"/>
    <x v="65"/>
    <s v="Online rental discovery platform"/>
    <s v="Gurgaon"/>
    <x v="752"/>
    <s v="Private Equity"/>
    <n v="4600000"/>
    <s v="nan"/>
  </r>
  <r>
    <n v="877"/>
    <d v="2017-04-10T00:00:00"/>
    <s v="Omnify"/>
    <x v="7"/>
    <s v="SaaS platform for SMEs"/>
    <s v="Bangalore"/>
    <x v="753"/>
    <s v="Seed Funding"/>
    <n v="150000"/>
    <s v="nan"/>
  </r>
  <r>
    <n v="878"/>
    <d v="2017-04-10T00:00:00"/>
    <s v="Capital Float"/>
    <x v="65"/>
    <s v="Online Lending Platform for SME"/>
    <s v="Bangalore"/>
    <x v="754"/>
    <s v="Private Equity"/>
    <n v="2300000"/>
    <s v="nan"/>
  </r>
  <r>
    <n v="879"/>
    <d v="2017-04-11T00:00:00"/>
    <s v="Ninjacart"/>
    <x v="48"/>
    <s v="B2B agri-marketing platform"/>
    <s v="Bangalore"/>
    <x v="755"/>
    <s v="Private Equity"/>
    <n v="5500000"/>
    <s v="nan"/>
  </r>
  <r>
    <n v="880"/>
    <d v="2017-04-11T00:00:00"/>
    <s v="MergerWare"/>
    <x v="7"/>
    <s v="Software solutions for M&amp;As"/>
    <s v="Bangalore"/>
    <x v="756"/>
    <s v="Seed Funding"/>
    <n v="100000"/>
    <s v="nan"/>
  </r>
  <r>
    <n v="881"/>
    <d v="2017-04-11T00:00:00"/>
    <s v="Sports Flashes"/>
    <x v="65"/>
    <s v="Online Sports portal &amp; Mobile app"/>
    <s v="New Delhi"/>
    <x v="757"/>
    <s v="Seed Funding"/>
    <n v="0"/>
    <s v="nan"/>
  </r>
  <r>
    <n v="882"/>
    <d v="2017-04-12T00:00:00"/>
    <s v="Clovia"/>
    <x v="48"/>
    <s v="Online lingerie &amp; Sleepwear etailer"/>
    <s v="New Delhi"/>
    <x v="758"/>
    <s v="Private Equity"/>
    <n v="4000000"/>
    <s v="nan"/>
  </r>
  <r>
    <n v="883"/>
    <d v="2017-04-12T00:00:00"/>
    <s v="Emiza"/>
    <x v="5"/>
    <s v="Third Party Logistics provider"/>
    <s v="Mumbai"/>
    <x v="759"/>
    <s v="Private Equity"/>
    <n v="4500000"/>
    <s v="nan"/>
  </r>
  <r>
    <n v="884"/>
    <d v="2017-04-12T00:00:00"/>
    <s v="HackerEarth"/>
    <x v="65"/>
    <s v="Online Skill Assessment Platform"/>
    <s v="Bangalore"/>
    <x v="760"/>
    <s v="Private Equity"/>
    <n v="4500000"/>
    <s v="nan"/>
  </r>
  <r>
    <n v="885"/>
    <d v="2017-04-12T00:00:00"/>
    <s v="Squadrun"/>
    <x v="7"/>
    <s v="Software-As-a-Service Platform"/>
    <s v="Noida"/>
    <x v="761"/>
    <s v="Private Equity"/>
    <n v="2100000"/>
    <s v="nan"/>
  </r>
  <r>
    <n v="886"/>
    <d v="2017-04-12T00:00:00"/>
    <s v="Tinmen"/>
    <x v="65"/>
    <s v="Food Delivery Platform"/>
    <s v="Hyderabad"/>
    <x v="762"/>
    <s v="Seed Funding"/>
    <n v="0"/>
    <s v="nan"/>
  </r>
  <r>
    <n v="887"/>
    <d v="2017-04-12T00:00:00"/>
    <s v="ScoutMyTrip"/>
    <x v="65"/>
    <s v="Online Travel planner"/>
    <s v="Mumbai"/>
    <x v="437"/>
    <s v="Seed Funding"/>
    <n v="0"/>
    <s v="nan"/>
  </r>
  <r>
    <n v="888"/>
    <d v="2017-04-13T00:00:00"/>
    <s v="SafetyKart"/>
    <x v="48"/>
    <s v="Safety &amp; Hygiene Products etailer"/>
    <s v="Gurgaon"/>
    <x v="763"/>
    <s v="Private Equity"/>
    <n v="0"/>
    <s v="nan"/>
  </r>
  <r>
    <n v="889"/>
    <d v="2017-04-13T00:00:00"/>
    <s v="WeAreHolidays"/>
    <x v="65"/>
    <s v="Travel Packages &amp; Planner marketplace"/>
    <s v="Gurgaon"/>
    <x v="764"/>
    <s v="Private Equity"/>
    <n v="7700000"/>
    <s v="nan"/>
  </r>
  <r>
    <n v="890"/>
    <d v="2017-04-14T00:00:00"/>
    <s v="Ola Cabs"/>
    <x v="65"/>
    <s v="Cab Aggregator App"/>
    <s v="Bangalore"/>
    <x v="765"/>
    <s v="Private Equity"/>
    <n v="260000000"/>
    <s v="nan"/>
  </r>
  <r>
    <n v="891"/>
    <d v="2017-04-15T00:00:00"/>
    <s v="Myly"/>
    <x v="65"/>
    <s v="Mobile App for Schools"/>
    <s v="Jaipur"/>
    <x v="766"/>
    <s v="Seed Funding"/>
    <n v="310000"/>
    <s v="nan"/>
  </r>
  <r>
    <n v="892"/>
    <d v="2017-04-17T00:00:00"/>
    <s v="CrediHealth"/>
    <x v="65"/>
    <s v="Online Medical Assistance platform"/>
    <s v="Gurgaon"/>
    <x v="767"/>
    <s v="Private Equity"/>
    <n v="1500000"/>
    <s v="nan"/>
  </r>
  <r>
    <n v="893"/>
    <d v="2017-04-17T00:00:00"/>
    <s v="Navia Life Care"/>
    <x v="7"/>
    <s v="Health Technology platform"/>
    <s v="New Delhi"/>
    <x v="768"/>
    <s v="Seed Funding"/>
    <n v="0"/>
    <s v="nan"/>
  </r>
  <r>
    <n v="894"/>
    <d v="2017-04-17T00:00:00"/>
    <s v="Raw Pressery"/>
    <x v="73"/>
    <s v="Raw Pressed Juices manufacturer"/>
    <s v="Mumbai"/>
    <x v="769"/>
    <s v="Seed Funding"/>
    <n v="0"/>
    <s v="nan"/>
  </r>
  <r>
    <n v="895"/>
    <d v="2017-04-17T00:00:00"/>
    <s v="Snackible"/>
    <x v="73"/>
    <s v="Healthy Snacks manufacturer"/>
    <s v="Mumbai"/>
    <x v="770"/>
    <s v="Seed Funding"/>
    <n v="175000"/>
    <s v="nan"/>
  </r>
  <r>
    <n v="896"/>
    <d v="2017-04-17T00:00:00"/>
    <s v="Be U Salons"/>
    <x v="65"/>
    <s v="Online Salon discovery &amp; Booking Services"/>
    <s v="New Delhi"/>
    <x v="771"/>
    <s v="Seed Funding"/>
    <n v="620000"/>
    <s v="nan"/>
  </r>
  <r>
    <n v="897"/>
    <d v="2017-04-17T00:00:00"/>
    <s v="Simulanis"/>
    <x v="65"/>
    <s v="eLearning &amp; Skills Development plat"/>
    <s v="New Delhi"/>
    <x v="395"/>
    <s v="Seed Funding"/>
    <n v="0"/>
    <s v="nan"/>
  </r>
  <r>
    <n v="898"/>
    <d v="2017-04-17T00:00:00"/>
    <s v="LendingKart"/>
    <x v="65"/>
    <s v="Lending platform for small businesses"/>
    <s v="Ahmedabad"/>
    <x v="69"/>
    <s v="Private Equity"/>
    <n v="4650000"/>
    <s v="nan"/>
  </r>
  <r>
    <n v="899"/>
    <d v="2017-04-18T00:00:00"/>
    <s v="Innefu Security Consulting"/>
    <x v="7"/>
    <s v="Cyber Security solutions using AI"/>
    <s v="New Delhi"/>
    <x v="772"/>
    <s v="Private Equity"/>
    <n v="2000000"/>
    <s v="nan"/>
  </r>
  <r>
    <n v="900"/>
    <d v="2017-04-18T00:00:00"/>
    <s v="Whodat"/>
    <x v="7"/>
    <s v="Markerless AR platform"/>
    <s v="Bangalore"/>
    <x v="710"/>
    <s v="Private Equity"/>
    <n v="600000"/>
    <s v="nan"/>
  </r>
  <r>
    <n v="901"/>
    <d v="2017-04-18T00:00:00"/>
    <s v="Absentia VR"/>
    <x v="7"/>
    <s v="Virtual Reality Startup"/>
    <s v="Bangalore"/>
    <x v="36"/>
    <s v="Private Equity"/>
    <n v="1250000"/>
    <s v="nan"/>
  </r>
  <r>
    <n v="902"/>
    <d v="2017-04-19T00:00:00"/>
    <s v="IOTrek"/>
    <x v="7"/>
    <s v="IoT Platform for Bus"/>
    <s v="New Delhi"/>
    <x v="481"/>
    <s v="Seed Funding"/>
    <n v="155000"/>
    <s v="nan"/>
  </r>
  <r>
    <n v="903"/>
    <d v="2017-04-20T00:00:00"/>
    <s v="HolaChef"/>
    <x v="65"/>
    <s v="Online Food Delivery"/>
    <s v="Mumbai"/>
    <x v="773"/>
    <s v="Private Equity"/>
    <n v="3000000"/>
    <s v="nan"/>
  </r>
  <r>
    <n v="904"/>
    <d v="2017-04-20T00:00:00"/>
    <s v="Wooplr"/>
    <x v="48"/>
    <s v="Social Commerce\\xc2\\xa0 Fashion platform"/>
    <s v="Bangalore"/>
    <x v="774"/>
    <s v="Private Equity"/>
    <n v="0"/>
    <s v="nan"/>
  </r>
  <r>
    <n v="905"/>
    <d v="2017-04-21T00:00:00"/>
    <s v="Video Ken"/>
    <x v="65"/>
    <s v="Video Based Collaborative Learning"/>
    <s v="Bangalore"/>
    <x v="775"/>
    <s v="Seed Funding"/>
    <n v="1000000"/>
    <s v="nan"/>
  </r>
  <r>
    <n v="906"/>
    <d v="2017-04-24T00:00:00"/>
    <s v="Faasos"/>
    <x v="82"/>
    <s v="QSR chain and online food delivery"/>
    <s v="Pune"/>
    <x v="776"/>
    <s v="Private Equity"/>
    <n v="6300000"/>
    <s v="nan"/>
  </r>
  <r>
    <n v="907"/>
    <d v="2017-04-24T00:00:00"/>
    <s v="Oyo Rooms"/>
    <x v="65"/>
    <s v="Branded Budget Hotels Aggregator"/>
    <s v="Gurgaon"/>
    <x v="777"/>
    <s v="Private Equity"/>
    <n v="250000000"/>
    <s v="nan"/>
  </r>
  <r>
    <n v="908"/>
    <d v="2017-04-24T00:00:00"/>
    <s v="Toppr"/>
    <x v="65"/>
    <s v="Learning mobile app for students"/>
    <s v="Mumbai"/>
    <x v="778"/>
    <s v="Private Equity"/>
    <n v="3200000"/>
    <s v="nan"/>
  </r>
  <r>
    <n v="909"/>
    <d v="2017-04-24T00:00:00"/>
    <s v="Niramai"/>
    <x v="20"/>
    <s v="Breast Cancer Screening Solutions"/>
    <s v="Bangalore"/>
    <x v="779"/>
    <s v="Seed Funding"/>
    <n v="0"/>
    <s v="nan"/>
  </r>
  <r>
    <n v="910"/>
    <d v="2017-04-25T00:00:00"/>
    <s v="The Office Pass"/>
    <x v="65"/>
    <s v="CoWorking Spaces booking platform"/>
    <s v="Gurgaon"/>
    <x v="780"/>
    <s v="Seed Funding"/>
    <n v="245000"/>
    <s v="nan"/>
  </r>
  <r>
    <n v="911"/>
    <d v="2017-04-25T00:00:00"/>
    <s v="UrbanClap"/>
    <x v="65"/>
    <s v="Mobile Services Marketplace"/>
    <s v="Gurgaon"/>
    <x v="293"/>
    <s v="Private Equity"/>
    <n v="3100000"/>
    <s v="nan"/>
  </r>
  <r>
    <n v="912"/>
    <d v="2017-04-26T00:00:00"/>
    <s v="Awfis"/>
    <x v="65"/>
    <s v="Collaborative co-Working Spaces"/>
    <s v="Mumbai"/>
    <x v="43"/>
    <s v="Private Equity"/>
    <n v="20000000"/>
    <s v="nan"/>
  </r>
  <r>
    <n v="913"/>
    <d v="2017-04-26T00:00:00"/>
    <s v="Myra"/>
    <x v="65"/>
    <s v="Online Pharmacy"/>
    <s v="Bangalore"/>
    <x v="781"/>
    <s v="Private Equity"/>
    <n v="0"/>
    <s v="nan"/>
  </r>
  <r>
    <n v="914"/>
    <d v="2017-04-26T00:00:00"/>
    <s v="Flytxt"/>
    <x v="7"/>
    <s v="Customer data analytics software"/>
    <s v="Mumbai"/>
    <x v="782"/>
    <s v="Private Equity"/>
    <n v="11000000"/>
    <s v="nan"/>
  </r>
  <r>
    <n v="915"/>
    <d v="2017-04-26T00:00:00"/>
    <s v="Howdy Ventures"/>
    <x v="65"/>
    <s v="Public and Private Events creation app"/>
    <s v="Chennai"/>
    <x v="783"/>
    <s v="Seed Funding"/>
    <n v="1500000"/>
    <s v="nan"/>
  </r>
  <r>
    <n v="916"/>
    <d v="2017-04-26T00:00:00"/>
    <s v="StalkBuyLove"/>
    <x v="48"/>
    <s v="Online fashion marketplace"/>
    <s v="New Delhi"/>
    <x v="293"/>
    <s v="Private Equity"/>
    <n v="1000000"/>
    <s v="nan"/>
  </r>
  <r>
    <n v="917"/>
    <d v="2017-04-26T00:00:00"/>
    <s v="ZipGo"/>
    <x v="65"/>
    <s v="Bus Pooling services platform"/>
    <s v="Bangalore"/>
    <x v="784"/>
    <s v="Private Equity"/>
    <n v="0"/>
    <s v="nan"/>
  </r>
  <r>
    <n v="918"/>
    <d v="2017-04-27T00:00:00"/>
    <s v="Scootsy"/>
    <x v="65"/>
    <s v="On-Demand Food Delivery"/>
    <s v="Mumbai"/>
    <x v="785"/>
    <s v="Private Equity"/>
    <n v="3600000"/>
    <s v="nan"/>
  </r>
  <r>
    <n v="919"/>
    <d v="2017-04-27T00:00:00"/>
    <s v="Autobix"/>
    <x v="7"/>
    <s v="Software Solutions for Auto Dealership"/>
    <s v="Pune"/>
    <x v="786"/>
    <s v="Seed Funding"/>
    <n v="0"/>
    <s v="nan"/>
  </r>
  <r>
    <n v="920"/>
    <d v="2017-04-27T00:00:00"/>
    <s v="eShiksha"/>
    <x v="7"/>
    <s v="Education Institution Management Solutions"/>
    <s v="Jaipur"/>
    <x v="787"/>
    <s v="Seed Funding"/>
    <n v="0"/>
    <s v="nan"/>
  </r>
  <r>
    <n v="921"/>
    <d v="2017-04-27T00:00:00"/>
    <s v="iNurture"/>
    <x v="65"/>
    <s v="Online Educational courses"/>
    <s v="Bangalore"/>
    <x v="605"/>
    <s v="Private Equity"/>
    <n v="1500000"/>
    <s v="nan"/>
  </r>
  <r>
    <n v="922"/>
    <d v="2017-04-28T00:00:00"/>
    <s v="Sepalika"/>
    <x v="65"/>
    <s v="Healthcare related content platform"/>
    <s v="New Delhi"/>
    <x v="381"/>
    <s v="Seed Funding"/>
    <n v="750000"/>
    <s v="nan"/>
  </r>
  <r>
    <n v="923"/>
    <d v="2017-04-28T00:00:00"/>
    <s v="Mintwalk"/>
    <x v="65"/>
    <s v="Financial advisory mobile app"/>
    <s v="Mumbai"/>
    <x v="788"/>
    <s v="Seed Funding"/>
    <n v="0"/>
    <s v="nan"/>
  </r>
  <r>
    <n v="924"/>
    <d v="2017-04-29T00:00:00"/>
    <s v="Qriyo"/>
    <x v="65"/>
    <s v="Tutor Discovery &amp; Booking platform"/>
    <s v="Jaipur"/>
    <x v="388"/>
    <s v="Private Equity"/>
    <n v="0"/>
    <s v="nan"/>
  </r>
  <r>
    <n v="925"/>
    <d v="2017-03-01T00:00:00"/>
    <s v="Ola"/>
    <x v="65"/>
    <s v="App based cab aggregator"/>
    <s v="Bangalore"/>
    <x v="789"/>
    <s v="Private Equity"/>
    <n v="330000000"/>
    <s v="nan"/>
  </r>
  <r>
    <n v="926"/>
    <d v="2017-03-01T00:00:00"/>
    <s v="Belong"/>
    <x v="65"/>
    <s v="Online Jon Portal"/>
    <s v="Bangalore"/>
    <x v="2"/>
    <s v="Private Equity"/>
    <n v="10000000"/>
    <s v="nan"/>
  </r>
  <r>
    <n v="927"/>
    <d v="2017-03-01T00:00:00"/>
    <s v="Seenit"/>
    <x v="65"/>
    <s v="AI based Fashion Search Portal"/>
    <s v="Kolkata"/>
    <x v="790"/>
    <s v="Seed Funding"/>
    <n v="0"/>
    <s v="nan"/>
  </r>
  <r>
    <n v="928"/>
    <d v="2017-03-01T00:00:00"/>
    <s v="Paalak"/>
    <x v="48"/>
    <s v="Fresh Produce Selling portal"/>
    <s v="New Delhi"/>
    <x v="791"/>
    <s v="Seed Funding"/>
    <n v="0"/>
    <s v="nan"/>
  </r>
  <r>
    <n v="929"/>
    <d v="2017-03-02T00:00:00"/>
    <s v="Celes Care"/>
    <x v="65"/>
    <s v="Women Healthcare &amp; Information portal"/>
    <s v="Hyderabad"/>
    <x v="792"/>
    <s v="Private Equity"/>
    <n v="1500000"/>
    <s v="nan"/>
  </r>
  <r>
    <n v="930"/>
    <d v="2017-03-02T00:00:00"/>
    <s v="Karomi"/>
    <x v="7"/>
    <s v="Packaging Artwork Management software"/>
    <s v="Chennai"/>
    <x v="710"/>
    <s v="Seed Funding"/>
    <n v="500000"/>
    <s v="nan"/>
  </r>
  <r>
    <n v="931"/>
    <d v="2017-03-02T00:00:00"/>
    <s v="Red Carpet"/>
    <x v="65"/>
    <s v="Micro Lending platform"/>
    <s v="Gurgaon"/>
    <x v="793"/>
    <s v="Private Equity"/>
    <n v="2500000"/>
    <s v="nan"/>
  </r>
  <r>
    <n v="932"/>
    <d v="2017-03-02T00:00:00"/>
    <s v="Kreate Konnect"/>
    <x v="7"/>
    <s v="End-to-End Seller e-commerce solutions Provider"/>
    <s v="Vadodara"/>
    <x v="794"/>
    <s v="Seed Funding"/>
    <n v="0"/>
    <s v="nan"/>
  </r>
  <r>
    <n v="933"/>
    <d v="2017-03-02T00:00:00"/>
    <s v="CreditMantri"/>
    <x v="65"/>
    <s v="Online Credit score &amp; lending platform"/>
    <s v="Chennai"/>
    <x v="795"/>
    <s v="Private Equity"/>
    <n v="7600000"/>
    <s v="nan"/>
  </r>
  <r>
    <n v="934"/>
    <d v="2017-03-03T00:00:00"/>
    <s v="Lets Endorse"/>
    <x v="65"/>
    <s v="Online Ecosystem of social innovators"/>
    <s v="Bangalore"/>
    <x v="796"/>
    <s v="Seed Funding"/>
    <n v="0"/>
    <s v="nan"/>
  </r>
  <r>
    <n v="935"/>
    <d v="2017-03-03T00:00:00"/>
    <s v="Tydy"/>
    <x v="7"/>
    <s v="Employee Onboarding and Engagement platform"/>
    <s v="Bangalore"/>
    <x v="797"/>
    <s v="Seed Funding"/>
    <n v="275000"/>
    <s v="nan"/>
  </r>
  <r>
    <n v="936"/>
    <d v="2017-03-03T00:00:00"/>
    <s v="Nactus"/>
    <x v="65"/>
    <s v="Professional Tutors discovery &amp; booking mobile app"/>
    <s v="Jaipur"/>
    <x v="798"/>
    <s v="Seed Funding"/>
    <n v="0"/>
    <s v="nan"/>
  </r>
  <r>
    <n v="937"/>
    <d v="2017-03-03T00:00:00"/>
    <s v="Oho Shop"/>
    <x v="7"/>
    <s v="eCommerce Mobile App Builder"/>
    <s v="Ahmedabad"/>
    <x v="799"/>
    <s v="Private Equity"/>
    <n v="6700000"/>
    <s v="nan"/>
  </r>
  <r>
    <n v="938"/>
    <d v="2017-03-03T00:00:00"/>
    <s v="Emojifi"/>
    <x v="65"/>
    <s v="Mobile App for live emoji"/>
    <s v="Hyderabad"/>
    <x v="800"/>
    <s v="Seed Funding"/>
    <n v="0"/>
    <s v="nan"/>
  </r>
  <r>
    <n v="939"/>
    <d v="2017-03-03T00:00:00"/>
    <s v="Paytm Marketplace"/>
    <x v="48"/>
    <s v="ECommerce Marketplace"/>
    <s v="Bangalore"/>
    <x v="801"/>
    <s v="Private Equity"/>
    <n v="200000000"/>
    <s v="nan"/>
  </r>
  <r>
    <n v="940"/>
    <d v="2017-03-04T00:00:00"/>
    <s v="iGenetics"/>
    <x v="20"/>
    <s v="Health Diagnostic Solutions"/>
    <s v="Mumbai"/>
    <x v="315"/>
    <s v="Private Equity"/>
    <n v="19500000"/>
    <s v="nan"/>
  </r>
  <r>
    <n v="941"/>
    <d v="2017-03-06T00:00:00"/>
    <s v="Juno Clinic"/>
    <x v="65"/>
    <s v="Online Counseling Platform"/>
    <s v="Mumbai"/>
    <x v="802"/>
    <s v="Seed Funding"/>
    <n v="1200000"/>
    <s v="nan"/>
  </r>
  <r>
    <n v="942"/>
    <d v="2017-03-06T00:00:00"/>
    <s v="Summerlabel"/>
    <x v="65"/>
    <s v="Fashion and Lifestyle discovery platform"/>
    <s v="Gurgaon"/>
    <x v="803"/>
    <s v="Seed Funding"/>
    <n v="150000"/>
    <s v="nan"/>
  </r>
  <r>
    <n v="943"/>
    <d v="2017-03-06T00:00:00"/>
    <s v="PickMe"/>
    <x v="65"/>
    <s v="Gadget Insurance &amp; Repair Services platform"/>
    <s v="Mumbai"/>
    <x v="804"/>
    <s v="Private Equity"/>
    <n v="1790000"/>
    <s v="nan"/>
  </r>
  <r>
    <n v="944"/>
    <d v="2017-03-07T00:00:00"/>
    <s v="Agrostar"/>
    <x v="7"/>
    <s v="Direct-to-Farmer Mobile-Based Retail platform"/>
    <s v="Pune"/>
    <x v="381"/>
    <s v="Private Equity"/>
    <n v="10000000"/>
    <s v="nan"/>
  </r>
  <r>
    <n v="945"/>
    <d v="2017-03-07T00:00:00"/>
    <s v="Zapr"/>
    <x v="7"/>
    <s v="DSP, TV Analytics &amp; Cross-Platform advertising"/>
    <s v="Bangalore"/>
    <x v="805"/>
    <s v="Private Equity"/>
    <n v="10000000"/>
    <s v="nan"/>
  </r>
  <r>
    <n v="946"/>
    <d v="2017-03-07T00:00:00"/>
    <s v="Data Resolve"/>
    <x v="7"/>
    <s v="Cyber Security Solutions"/>
    <s v="Noida"/>
    <x v="806"/>
    <s v="Private Equity"/>
    <n v="1000000"/>
    <s v="nan"/>
  </r>
  <r>
    <n v="947"/>
    <d v="2017-03-07T00:00:00"/>
    <s v="Book Servicing"/>
    <x v="65"/>
    <s v="Online Vehicle Services Booking platform"/>
    <s v="New Delhi"/>
    <x v="807"/>
    <s v="Seed Funding"/>
    <n v="30000"/>
    <s v="nan"/>
  </r>
  <r>
    <n v="948"/>
    <d v="2017-03-07T00:00:00"/>
    <s v="Blowhorn"/>
    <x v="65"/>
    <s v="Intra-City Logistics provider"/>
    <s v="Bangalore"/>
    <x v="808"/>
    <s v="Private Equity"/>
    <n v="3650000"/>
    <s v="nan"/>
  </r>
  <r>
    <n v="949"/>
    <d v="2017-03-08T00:00:00"/>
    <s v="Rivigo"/>
    <x v="5"/>
    <s v="Technology Enabled Logistics Company"/>
    <s v="Gurgaon"/>
    <x v="809"/>
    <s v="Private Equity"/>
    <n v="15000000"/>
    <s v="nan"/>
  </r>
  <r>
    <n v="950"/>
    <d v="2017-03-08T00:00:00"/>
    <s v="PipeCandy"/>
    <x v="7"/>
    <s v="Intelligent Sales Prospecting Platform"/>
    <s v="Chennai"/>
    <x v="810"/>
    <s v="Seed Funding"/>
    <n v="1100000"/>
    <s v="nan"/>
  </r>
  <r>
    <n v="951"/>
    <d v="2017-03-08T00:00:00"/>
    <s v="Supr Daily"/>
    <x v="65"/>
    <s v="Subscription based Home Delivery Platform"/>
    <s v="Mumbai"/>
    <x v="149"/>
    <s v="Seed Funding"/>
    <n v="120000"/>
    <s v="nan"/>
  </r>
  <r>
    <n v="952"/>
    <d v="2017-03-08T00:00:00"/>
    <s v="Parentune"/>
    <x v="65"/>
    <s v="Online Community for Parents"/>
    <s v="Gurgaon"/>
    <x v="811"/>
    <s v="Private Equity"/>
    <n v="0"/>
    <s v="nan"/>
  </r>
  <r>
    <n v="953"/>
    <d v="2017-03-09T00:00:00"/>
    <s v="AppBrowzer"/>
    <x v="65"/>
    <s v="Instant Mobile Apps Store"/>
    <s v="Bangalore"/>
    <x v="812"/>
    <s v="Seed Funding"/>
    <n v="500000"/>
    <s v="nan"/>
  </r>
  <r>
    <n v="954"/>
    <d v="2017-03-09T00:00:00"/>
    <s v="MagicBricks"/>
    <x v="65"/>
    <s v="Online Real Estate Portal"/>
    <s v="Mumbai"/>
    <x v="813"/>
    <s v="Private Equity"/>
    <n v="4500000"/>
    <s v="nan"/>
  </r>
  <r>
    <n v="955"/>
    <d v="2017-03-10T00:00:00"/>
    <s v="PeeBuddy"/>
    <x v="20"/>
    <s v="Female Hygiene product manufacturer"/>
    <s v="New Delhi"/>
    <x v="603"/>
    <s v="Seed Funding"/>
    <n v="443000"/>
    <s v="nan"/>
  </r>
  <r>
    <n v="956"/>
    <d v="2017-03-10T00:00:00"/>
    <s v="iOrderFresh"/>
    <x v="48"/>
    <s v="Online fresh fruits and grocery store"/>
    <s v="New Delhi"/>
    <x v="814"/>
    <s v="Seed Funding"/>
    <n v="0"/>
    <s v="nan"/>
  </r>
  <r>
    <n v="957"/>
    <d v="2017-03-10T00:00:00"/>
    <s v="Lavelle Networks"/>
    <x v="7"/>
    <s v="SDN Solutions"/>
    <s v="Bangalore"/>
    <x v="710"/>
    <s v="Seed Funding"/>
    <n v="600000"/>
    <s v="nan"/>
  </r>
  <r>
    <n v="958"/>
    <d v="2017-03-10T00:00:00"/>
    <s v="PropertyShare"/>
    <x v="65"/>
    <s v="Fractional Proerty Ownership &amp; Rental platform"/>
    <s v="Bangalore"/>
    <x v="815"/>
    <s v="Seed Funding"/>
    <n v="0"/>
    <s v="nan"/>
  </r>
  <r>
    <n v="959"/>
    <d v="2017-03-14T00:00:00"/>
    <s v="MyDermacy"/>
    <x v="65"/>
    <s v="Online Dermatology consultation platform"/>
    <s v="New Delhi"/>
    <x v="816"/>
    <s v="Private Equity"/>
    <n v="0"/>
    <s v="nan"/>
  </r>
  <r>
    <n v="960"/>
    <d v="2017-03-15T00:00:00"/>
    <s v="LatestOne"/>
    <x v="48"/>
    <s v="Tech Accessories e-tailer"/>
    <s v="Hyderabad"/>
    <x v="817"/>
    <s v="Private Equity"/>
    <n v="3350000"/>
    <s v="nan"/>
  </r>
  <r>
    <n v="961"/>
    <d v="2017-03-15T00:00:00"/>
    <s v="Frapperz"/>
    <x v="65"/>
    <s v="On-demand home services provider"/>
    <s v="Kolkata"/>
    <x v="481"/>
    <s v="Seed Funding"/>
    <n v="100000"/>
    <s v="nan"/>
  </r>
  <r>
    <n v="962"/>
    <d v="2017-03-16T00:00:00"/>
    <s v="mPaani"/>
    <x v="65"/>
    <s v="Loyalty rewards app"/>
    <s v="Mumbai"/>
    <x v="818"/>
    <s v="Private Equity"/>
    <n v="1350000"/>
    <s v="nan"/>
  </r>
  <r>
    <n v="963"/>
    <d v="2017-03-16T00:00:00"/>
    <s v="ShilpMIS"/>
    <x v="7"/>
    <s v="Virtual Reality platform"/>
    <s v="Surat"/>
    <x v="819"/>
    <s v="Seed Funding"/>
    <n v="0"/>
    <s v="nan"/>
  </r>
  <r>
    <n v="964"/>
    <d v="2017-03-16T00:00:00"/>
    <s v="POPxo"/>
    <x v="65"/>
    <s v="Digital Media publication for women"/>
    <s v="New Delhi"/>
    <x v="820"/>
    <s v="Private Equity"/>
    <n v="3100000"/>
    <s v="nan"/>
  </r>
  <r>
    <n v="965"/>
    <d v="2017-03-16T00:00:00"/>
    <s v="Fitso"/>
    <x v="65"/>
    <s v="Fitness Mobile App"/>
    <s v="Gurgaon"/>
    <x v="821"/>
    <s v="Seed Funding"/>
    <n v="200000"/>
    <s v="nan"/>
  </r>
  <r>
    <n v="966"/>
    <d v="2017-03-17T00:00:00"/>
    <s v="FarMart"/>
    <x v="7"/>
    <s v="Farming rental equipment provider"/>
    <s v="Gurgaon"/>
    <x v="603"/>
    <s v="Seed Funding"/>
    <n v="0"/>
    <s v="nan"/>
  </r>
  <r>
    <n v="967"/>
    <d v="2017-03-21T00:00:00"/>
    <s v="Flipkart"/>
    <x v="48"/>
    <s v="ECommerce Marketplace"/>
    <s v="Bangalore"/>
    <x v="822"/>
    <s v="Private Equity"/>
    <n v="1400000000"/>
    <s v="nan"/>
  </r>
  <r>
    <n v="968"/>
    <d v="2017-03-21T00:00:00"/>
    <s v="Airpay"/>
    <x v="7"/>
    <s v="Online payment Gateway"/>
    <s v="Mumbai"/>
    <x v="823"/>
    <s v="Private Equity"/>
    <n v="3670000"/>
    <s v="nan"/>
  </r>
  <r>
    <n v="969"/>
    <d v="2017-03-21T00:00:00"/>
    <s v="MyGlamm"/>
    <x v="65"/>
    <s v="On-Demand Beauty Services"/>
    <s v="Mumbai"/>
    <x v="824"/>
    <s v="Private Equity"/>
    <n v="5300000"/>
    <s v="nan"/>
  </r>
  <r>
    <n v="970"/>
    <d v="2017-03-22T00:00:00"/>
    <s v="The Mons Co."/>
    <x v="48"/>
    <s v="Pregnancy &amp; Baby Care etailer"/>
    <s v="New Delhi"/>
    <x v="825"/>
    <s v="Seed Funding"/>
    <n v="0"/>
    <s v="nan"/>
  </r>
  <r>
    <n v="971"/>
    <d v="2017-03-22T00:00:00"/>
    <s v="Haqdarshak"/>
    <x v="65"/>
    <s v="Tech-Enabled Social Enterprise"/>
    <s v="Bangalore"/>
    <x v="826"/>
    <s v="Seed Funding"/>
    <n v="191000"/>
    <s v="nan"/>
  </r>
  <r>
    <n v="972"/>
    <d v="2017-03-23T00:00:00"/>
    <s v="Ixigo"/>
    <x v="65"/>
    <s v="Online Travel Search Engine"/>
    <s v="Gurgaon"/>
    <x v="827"/>
    <s v="Private Equity"/>
    <n v="15000000"/>
    <s v="nan"/>
  </r>
  <r>
    <n v="973"/>
    <d v="2017-03-23T00:00:00"/>
    <s v="Markets and Markets"/>
    <x v="7"/>
    <s v="Marketing Research Company"/>
    <s v="Pune"/>
    <x v="828"/>
    <s v="Private Equity"/>
    <n v="56000000"/>
    <s v="nan"/>
  </r>
  <r>
    <n v="974"/>
    <d v="2017-03-24T00:00:00"/>
    <s v="Bizom"/>
    <x v="7"/>
    <s v="supply chain automation platform"/>
    <s v="Bangalore"/>
    <x v="829"/>
    <s v="Seed Funding"/>
    <n v="382000"/>
    <s v="nan"/>
  </r>
  <r>
    <n v="975"/>
    <d v="2017-03-24T00:00:00"/>
    <s v="BabyonBoard"/>
    <x v="65"/>
    <s v="Parenting Mobile App"/>
    <s v="Bangalore"/>
    <x v="830"/>
    <s v="Seed Funding"/>
    <n v="0"/>
    <s v="nan"/>
  </r>
  <r>
    <n v="976"/>
    <d v="2017-03-24T00:00:00"/>
    <s v="Delhivery"/>
    <x v="7"/>
    <s v="Tech enabled Fulfilment &amp; Logistics Solutions"/>
    <s v="New Delhi"/>
    <x v="831"/>
    <s v="Private Equity"/>
    <n v="100000000"/>
    <s v="nan"/>
  </r>
  <r>
    <n v="977"/>
    <d v="2017-03-27T00:00:00"/>
    <s v="Sport Flashes"/>
    <x v="65"/>
    <s v="Sports Based Online Media portal"/>
    <s v="New Delhi"/>
    <x v="832"/>
    <s v="Seed Funding"/>
    <n v="0"/>
    <s v="nan"/>
  </r>
  <r>
    <n v="978"/>
    <d v="2017-03-28T00:00:00"/>
    <s v="Fynd"/>
    <x v="48"/>
    <s v="Online fashion marketplace"/>
    <s v="Mumbai"/>
    <x v="120"/>
    <s v="Private Equity"/>
    <n v="500000"/>
    <s v="nan"/>
  </r>
  <r>
    <n v="979"/>
    <d v="2017-03-28T00:00:00"/>
    <s v="Wigzo"/>
    <x v="7"/>
    <s v="Enterprise Automation suite"/>
    <s v="New Delhi"/>
    <x v="833"/>
    <s v="Private Equity"/>
    <n v="0"/>
    <s v="nan"/>
  </r>
  <r>
    <n v="980"/>
    <d v="2017-03-28T00:00:00"/>
    <s v="DoneThing"/>
    <x v="65"/>
    <s v="On-demand Personal Assistant service"/>
    <s v="Gurgaon"/>
    <x v="212"/>
    <s v="Private Equity"/>
    <n v="300000"/>
    <s v="nan"/>
  </r>
  <r>
    <n v="981"/>
    <d v="2017-03-29T00:00:00"/>
    <s v="Zapyle"/>
    <x v="48"/>
    <s v="Luxury Fashion Marketplace"/>
    <s v="Bangalore"/>
    <x v="383"/>
    <s v="Seed Funding"/>
    <n v="0"/>
    <s v="nan"/>
  </r>
  <r>
    <n v="982"/>
    <d v="2017-03-29T00:00:00"/>
    <s v="Ithaka"/>
    <x v="65"/>
    <s v="Vacation Trip Planning platform"/>
    <s v="Mumbai"/>
    <x v="834"/>
    <s v="Seed Funding"/>
    <n v="325000"/>
    <s v="nan"/>
  </r>
  <r>
    <n v="983"/>
    <d v="2017-03-29T00:00:00"/>
    <s v="perpule"/>
    <x v="48"/>
    <s v="Self-Checkout ECommerce App"/>
    <s v="Bangalore"/>
    <x v="473"/>
    <s v="Seed Funding"/>
    <n v="650000"/>
    <s v="nan"/>
  </r>
  <r>
    <n v="984"/>
    <d v="2017-03-29T00:00:00"/>
    <s v="Byju\\xe2\\x80\\x99s"/>
    <x v="65"/>
    <s v="Online Education Platform"/>
    <s v="Bangalore"/>
    <x v="835"/>
    <s v="Private Equity"/>
    <n v="0"/>
    <s v="nan"/>
  </r>
  <r>
    <n v="985"/>
    <d v="2017-03-29T00:00:00"/>
    <s v="Licious"/>
    <x v="48"/>
    <s v="Online Meat Ordering platform"/>
    <s v="Bangalore"/>
    <x v="836"/>
    <s v="Private Equity"/>
    <n v="10000000"/>
    <s v="nan"/>
  </r>
  <r>
    <n v="986"/>
    <d v="2017-03-29T00:00:00"/>
    <s v="Medinfi"/>
    <x v="65"/>
    <s v="Doctor &amp; Hospital search Platform"/>
    <s v="Bangalore"/>
    <x v="837"/>
    <s v="Seed Funding"/>
    <n v="50000"/>
    <s v="nan"/>
  </r>
  <r>
    <n v="987"/>
    <d v="2017-03-30T00:00:00"/>
    <s v="Indus OS"/>
    <x v="7"/>
    <s v="Mobile OS creator"/>
    <s v="Mumbai"/>
    <x v="838"/>
    <s v="Private Equity"/>
    <n v="0"/>
    <s v="nan"/>
  </r>
  <r>
    <n v="988"/>
    <d v="2017-03-30T00:00:00"/>
    <s v="Emflux Motors"/>
    <x v="7"/>
    <s v="Electric Motorcycle manufacturer"/>
    <s v="Bangalore"/>
    <x v="839"/>
    <s v="Seed Funding"/>
    <n v="0"/>
    <s v="nan"/>
  </r>
  <r>
    <n v="989"/>
    <d v="2017-03-30T00:00:00"/>
    <s v="Klinic App"/>
    <x v="65"/>
    <s v="Pathology &amp; Diagnostic Tests Portal"/>
    <s v="Gurgaon"/>
    <x v="840"/>
    <s v="Seed Funding"/>
    <n v="0"/>
    <s v="nan"/>
  </r>
  <r>
    <n v="990"/>
    <d v="2017-03-31T00:00:00"/>
    <s v="Jhakaas"/>
    <x v="65"/>
    <s v="Offline Business Aggregator App"/>
    <s v="Mumbai"/>
    <x v="841"/>
    <s v="Seed Funding"/>
    <n v="155000"/>
    <s v="nan"/>
  </r>
  <r>
    <n v="991"/>
    <d v="2017-03-31T00:00:00"/>
    <s v="Oriano Solar"/>
    <x v="7"/>
    <s v="Turnkey Solar Solutions"/>
    <s v="Mumbai"/>
    <x v="842"/>
    <s v="Private Equity"/>
    <n v="3000000"/>
    <s v="nan"/>
  </r>
  <r>
    <n v="992"/>
    <d v="2017-03-31T00:00:00"/>
    <s v="BigBasket"/>
    <x v="48"/>
    <s v="Online Grocer"/>
    <s v="Bangalore"/>
    <x v="293"/>
    <s v="Private Equity"/>
    <n v="7000000"/>
    <s v="nan"/>
  </r>
  <r>
    <n v="993"/>
    <d v="2017-03-31T00:00:00"/>
    <s v="Rooter"/>
    <x v="65"/>
    <s v="Sports engagement platform"/>
    <s v="New Delhi"/>
    <x v="843"/>
    <s v="Private Equity"/>
    <n v="0"/>
    <s v="nan"/>
  </r>
  <r>
    <n v="994"/>
    <d v="2017-03-31T00:00:00"/>
    <s v="FalconBrick"/>
    <x v="7"/>
    <s v="Real-Estate Workflow mobile app"/>
    <s v="Bangalore"/>
    <x v="844"/>
    <s v="Seed Funding"/>
    <n v="0"/>
    <s v="nan"/>
  </r>
  <r>
    <n v="995"/>
    <d v="2017-03-31T00:00:00"/>
    <s v="Icertis"/>
    <x v="7"/>
    <s v="ERP solutions provider"/>
    <s v="Pune"/>
    <x v="845"/>
    <s v="Private Equity"/>
    <n v="25000000"/>
    <s v="nan"/>
  </r>
  <r>
    <n v="996"/>
    <d v="2017-02-02T00:00:00"/>
    <s v="Clodura"/>
    <x v="7"/>
    <s v="Intelligent Sales Assistant"/>
    <s v="Pune"/>
    <x v="383"/>
    <s v="Seed Funding"/>
    <n v="0"/>
    <s v="nan"/>
  </r>
  <r>
    <n v="997"/>
    <d v="2017-02-03T00:00:00"/>
    <s v="Stockroom.io"/>
    <x v="65"/>
    <s v="Curated Platform for Developers"/>
    <s v="Hyderabad"/>
    <x v="846"/>
    <s v="Seed Funding"/>
    <n v="0"/>
    <s v="nan"/>
  </r>
  <r>
    <n v="998"/>
    <d v="2017-02-06T00:00:00"/>
    <s v="Capital Float"/>
    <x v="65"/>
    <s v="Online lending platform"/>
    <s v="Bangalore"/>
    <x v="847"/>
    <s v="Private Equity"/>
    <n v="2500000"/>
    <s v="nan"/>
  </r>
  <r>
    <n v="999"/>
    <d v="2017-02-06T00:00:00"/>
    <s v="iManageMyHotel"/>
    <x v="7"/>
    <s v="Hotel Management Solution"/>
    <s v="Kolkata"/>
    <x v="848"/>
    <s v="Seed Funding"/>
    <n v="0"/>
    <s v="nan"/>
  </r>
  <r>
    <n v="1000"/>
    <d v="2017-02-07T00:00:00"/>
    <s v="Inner Hour"/>
    <x v="65"/>
    <s v="Online Counselling Platform"/>
    <s v="Mumbai"/>
    <x v="849"/>
    <s v="Seed Funding"/>
    <n v="450000"/>
    <s v="nan"/>
  </r>
  <r>
    <n v="1001"/>
    <d v="2017-02-07T00:00:00"/>
    <s v="Travel Triangle"/>
    <x v="65"/>
    <s v="Online travel agent marketplace"/>
    <s v="Noida"/>
    <x v="850"/>
    <s v="Private Equity"/>
    <n v="10000000"/>
    <s v="nan"/>
  </r>
  <r>
    <n v="1002"/>
    <d v="2017-02-08T00:00:00"/>
    <s v="Wandertrails"/>
    <x v="65"/>
    <s v="Online Travel, Adventure &amp; Activities Portal"/>
    <s v="Bangalore"/>
    <x v="851"/>
    <s v="Seed Funding"/>
    <n v="1000000"/>
    <s v="nan"/>
  </r>
  <r>
    <n v="1003"/>
    <d v="2017-02-08T00:00:00"/>
    <s v="Zenatix"/>
    <x v="7"/>
    <s v="IoT Based Energy Monitoring &amp; Control"/>
    <s v="Gurgaon"/>
    <x v="852"/>
    <s v="Private Equity"/>
    <n v="1200000"/>
    <s v="nan"/>
  </r>
  <r>
    <n v="1004"/>
    <d v="2017-02-08T00:00:00"/>
    <s v="Cartrade"/>
    <x v="65"/>
    <s v="Automobile Classifieds Portal"/>
    <s v="Mumbai"/>
    <x v="853"/>
    <s v="Private Equity"/>
    <n v="55000000"/>
    <s v="nan"/>
  </r>
  <r>
    <n v="1005"/>
    <d v="2017-02-08T00:00:00"/>
    <s v="MindYourFleet"/>
    <x v="7"/>
    <s v="Car Rental Software Solutions"/>
    <s v="Noida"/>
    <x v="854"/>
    <s v="Seed Funding"/>
    <n v="0"/>
    <s v="nan"/>
  </r>
  <r>
    <n v="1006"/>
    <d v="2017-02-08T00:00:00"/>
    <s v="Edurev"/>
    <x v="65"/>
    <s v="Online Education Portal"/>
    <s v="Gurgaon"/>
    <x v="855"/>
    <s v="Seed Funding"/>
    <n v="40000"/>
    <s v="nan"/>
  </r>
  <r>
    <n v="1007"/>
    <d v="2017-02-09T00:00:00"/>
    <s v="Voonik"/>
    <x v="48"/>
    <s v="Women Apparel &amp; Lifestyle etailer"/>
    <s v="Bangalore"/>
    <x v="856"/>
    <s v="Private Equity"/>
    <n v="6000000"/>
    <s v="nan"/>
  </r>
  <r>
    <n v="1008"/>
    <d v="2017-02-09T00:00:00"/>
    <s v="1Crowd"/>
    <x v="29"/>
    <s v="Startup Crowd-funding platform"/>
    <s v="Mumbai"/>
    <x v="857"/>
    <s v="Seed Funding"/>
    <n v="0"/>
    <s v="nan"/>
  </r>
  <r>
    <n v="1009"/>
    <d v="2017-02-09T00:00:00"/>
    <s v="Wooplr"/>
    <x v="48"/>
    <s v="Women Fashion Portal"/>
    <s v="Bangalore"/>
    <x v="858"/>
    <s v="Private Equity"/>
    <n v="8000000"/>
    <s v="nan"/>
  </r>
  <r>
    <n v="1010"/>
    <d v="2017-02-10T00:00:00"/>
    <s v="48East"/>
    <x v="48"/>
    <s v="Online Food Delivery Platform"/>
    <s v="Bangalore"/>
    <x v="859"/>
    <s v="Private Equity"/>
    <n v="500000"/>
    <s v="nan"/>
  </r>
  <r>
    <n v="1011"/>
    <d v="2017-02-10T00:00:00"/>
    <s v="Redesyn"/>
    <x v="65"/>
    <s v="Tech Enabler for Artists"/>
    <s v="Mumbai"/>
    <x v="860"/>
    <s v="Seed Funding"/>
    <n v="0"/>
    <s v="nan"/>
  </r>
  <r>
    <n v="1012"/>
    <d v="2017-02-13T00:00:00"/>
    <s v="Sigtuple"/>
    <x v="7"/>
    <s v="Medical Automation platform"/>
    <s v="Bangalore"/>
    <x v="861"/>
    <s v="Private Equity"/>
    <n v="5800000"/>
    <s v="nan"/>
  </r>
  <r>
    <n v="1013"/>
    <d v="2017-02-13T00:00:00"/>
    <s v="Flutura"/>
    <x v="7"/>
    <s v="Decision Sciences Analytics Solutions"/>
    <s v="Bangalore"/>
    <x v="862"/>
    <s v="Private Equity"/>
    <n v="7500000"/>
    <s v="nan"/>
  </r>
  <r>
    <n v="1014"/>
    <d v="2017-02-13T00:00:00"/>
    <s v="Wassup"/>
    <x v="65"/>
    <s v="On Demand Laundry &amp; Dry Cleaning Services"/>
    <s v="Chennai"/>
    <x v="863"/>
    <s v="Private Equity"/>
    <n v="3200000"/>
    <s v="nan"/>
  </r>
  <r>
    <n v="1015"/>
    <d v="2017-02-13T00:00:00"/>
    <s v="Better Mortgage"/>
    <x v="65"/>
    <s v="Mortgage Offering Platform"/>
    <s v="Gurgaon"/>
    <x v="864"/>
    <s v="Private Equity"/>
    <n v="15000000"/>
    <s v="nan"/>
  </r>
  <r>
    <n v="1016"/>
    <d v="2017-02-13T00:00:00"/>
    <s v="Nurturey"/>
    <x v="65"/>
    <s v="Parenting Mobile App"/>
    <s v="New Delhi"/>
    <x v="865"/>
    <s v="Seed Funding"/>
    <n v="330000"/>
    <s v="nan"/>
  </r>
  <r>
    <n v="1017"/>
    <d v="2017-02-13T00:00:00"/>
    <s v="Fyle"/>
    <x v="7"/>
    <s v="Expense Management Solution"/>
    <s v="Bangalore"/>
    <x v="377"/>
    <s v="Seed Funding"/>
    <n v="400000"/>
    <s v="nan"/>
  </r>
  <r>
    <n v="1018"/>
    <d v="2017-02-14T00:00:00"/>
    <s v="GoBumpr"/>
    <x v="65"/>
    <s v="Online Bike &amp; Car Services provider"/>
    <s v="Chennai"/>
    <x v="866"/>
    <s v="Seed Funding"/>
    <n v="300000"/>
    <s v="nan"/>
  </r>
  <r>
    <n v="1019"/>
    <d v="2017-02-14T00:00:00"/>
    <s v="CCAvenue"/>
    <x v="65"/>
    <s v="Online Payment Gateway"/>
    <s v="Mumbai"/>
    <x v="867"/>
    <s v="Private Equity"/>
    <n v="22400000"/>
    <s v="nan"/>
  </r>
  <r>
    <n v="1020"/>
    <d v="2017-02-14T00:00:00"/>
    <s v="Connaizen"/>
    <x v="7"/>
    <s v="Data Analytics platform"/>
    <s v="New Delhi"/>
    <x v="868"/>
    <s v="Seed Funding"/>
    <n v="0"/>
    <s v="nan"/>
  </r>
  <r>
    <n v="1021"/>
    <d v="2017-02-15T00:00:00"/>
    <s v="Innov8"/>
    <x v="65"/>
    <s v="Co-Working Space Platform"/>
    <s v="New Delhi"/>
    <x v="869"/>
    <s v="Seed Funding"/>
    <n v="0"/>
    <s v="nan"/>
  </r>
  <r>
    <n v="1022"/>
    <d v="2017-02-15T00:00:00"/>
    <s v="ZestMoney"/>
    <x v="65"/>
    <s v="Online Consumer Lending platform"/>
    <s v="Bangalore"/>
    <x v="870"/>
    <s v="Private Equity"/>
    <n v="6500000"/>
    <s v="nan"/>
  </r>
  <r>
    <n v="1023"/>
    <d v="2017-02-15T00:00:00"/>
    <s v="AirZaar"/>
    <x v="7"/>
    <s v="Drone operations management platform"/>
    <s v="Missourie"/>
    <x v="871"/>
    <s v="Seed Funding"/>
    <n v="350000"/>
    <s v="nan"/>
  </r>
  <r>
    <n v="1024"/>
    <d v="2017-02-16T00:00:00"/>
    <s v="Truebil"/>
    <x v="65"/>
    <s v="Online Marketplace for Used Cars"/>
    <s v="Mumbai"/>
    <x v="872"/>
    <s v="Private Equity"/>
    <n v="3000000"/>
    <s v="nan"/>
  </r>
  <r>
    <n v="1025"/>
    <d v="2017-02-16T00:00:00"/>
    <s v="YourStory"/>
    <x v="65"/>
    <s v="Online Media"/>
    <s v="Bangalore"/>
    <x v="873"/>
    <s v="Private Equity"/>
    <n v="3000000"/>
    <s v="nan"/>
  </r>
  <r>
    <n v="1026"/>
    <d v="2017-02-17T00:00:00"/>
    <s v="Imaginate"/>
    <x v="7"/>
    <s v="AR &amp; VR platform"/>
    <s v="Hyderabad"/>
    <x v="874"/>
    <s v="Seed Funding"/>
    <n v="500000"/>
    <s v="nan"/>
  </r>
  <r>
    <n v="1027"/>
    <d v="2017-02-17T00:00:00"/>
    <s v="The Ken"/>
    <x v="65"/>
    <s v="Online Media Platform"/>
    <s v="Bangalore"/>
    <x v="875"/>
    <s v="Seed Funding"/>
    <n v="400000"/>
    <s v="nan"/>
  </r>
  <r>
    <n v="1028"/>
    <d v="2017-02-17T00:00:00"/>
    <s v="Urban Ladder"/>
    <x v="48"/>
    <s v="Online Furniture Store"/>
    <s v="Bangalore"/>
    <x v="876"/>
    <s v="Private Equity"/>
    <n v="15200000"/>
    <s v="nan"/>
  </r>
  <r>
    <n v="1029"/>
    <d v="2017-02-17T00:00:00"/>
    <s v="Aisle"/>
    <x v="65"/>
    <s v="Online match-making app"/>
    <s v="Bangalore"/>
    <x v="877"/>
    <s v="Seed Funding"/>
    <n v="0"/>
    <s v="nan"/>
  </r>
  <r>
    <n v="1030"/>
    <d v="2017-02-17T00:00:00"/>
    <s v="TownScript"/>
    <x v="65"/>
    <s v="DIY event registration and ticketing portal"/>
    <s v="Pune"/>
    <x v="878"/>
    <s v="Private Equity"/>
    <n v="0"/>
    <s v="nan"/>
  </r>
  <r>
    <n v="1031"/>
    <d v="2017-02-17T00:00:00"/>
    <s v="Leopetra"/>
    <x v="48"/>
    <s v="Solution provider for pet needs"/>
    <s v="Mumbai"/>
    <x v="879"/>
    <s v="Seed Funding"/>
    <n v="40000"/>
    <s v="nan"/>
  </r>
  <r>
    <n v="1032"/>
    <d v="2017-02-18T00:00:00"/>
    <s v="Blood n Care"/>
    <x v="65"/>
    <s v="First Aid care app"/>
    <s v="Gurgaon"/>
    <x v="879"/>
    <s v="Seed Funding"/>
    <n v="40000"/>
    <s v="nan"/>
  </r>
  <r>
    <n v="1033"/>
    <d v="2017-02-20T00:00:00"/>
    <s v="Flipkart"/>
    <x v="48"/>
    <s v="Online Marketplace"/>
    <s v="Bangalore"/>
    <x v="880"/>
    <s v="Private Equity"/>
    <n v="38700000"/>
    <s v="nan"/>
  </r>
  <r>
    <n v="1034"/>
    <d v="2017-02-21T00:00:00"/>
    <s v="True Balance"/>
    <x v="65"/>
    <s v="Mobile balance Checking App"/>
    <s v="Gurgaon"/>
    <x v="881"/>
    <s v="Private Equity"/>
    <n v="15000000"/>
    <s v="nan"/>
  </r>
  <r>
    <n v="1035"/>
    <d v="2017-02-22T00:00:00"/>
    <s v="Vebbler"/>
    <x v="65"/>
    <s v="Photo Sharing for Groups"/>
    <s v="Bangalore"/>
    <x v="879"/>
    <s v="Seed Funding"/>
    <n v="40000"/>
    <s v="nan"/>
  </r>
  <r>
    <n v="1036"/>
    <d v="2017-02-23T00:00:00"/>
    <s v="Get My Parking"/>
    <x v="65"/>
    <s v="Smart Parking Platform"/>
    <s v="New Delhi"/>
    <x v="882"/>
    <s v="Private Equity"/>
    <n v="1100000"/>
    <s v="nan"/>
  </r>
  <r>
    <n v="1037"/>
    <d v="2017-02-23T00:00:00"/>
    <s v="Lets Reap"/>
    <x v="65"/>
    <s v="B2B Mobile App for Pharmacies"/>
    <s v="Mumbai"/>
    <x v="883"/>
    <s v="Seed Funding"/>
    <n v="0"/>
    <s v="nan"/>
  </r>
  <r>
    <n v="1038"/>
    <d v="2017-02-24T00:00:00"/>
    <s v="Oglas"/>
    <x v="65"/>
    <s v="Mobile Advertising App"/>
    <s v="Noida"/>
    <x v="884"/>
    <s v="Seed Funding"/>
    <n v="0"/>
    <s v="nan"/>
  </r>
  <r>
    <n v="1039"/>
    <d v="2017-02-27T00:00:00"/>
    <s v="Staydobe"/>
    <x v="65"/>
    <s v="Co-Living Spaces Aggregator"/>
    <s v="Bangalore"/>
    <x v="885"/>
    <s v="Seed Funding"/>
    <n v="0"/>
    <s v="nan"/>
  </r>
  <r>
    <n v="1040"/>
    <d v="2017-02-27T00:00:00"/>
    <s v="Biryani By Kilo"/>
    <x v="65"/>
    <s v="Online Food Ordering &amp; Delivery Portal"/>
    <s v="Gurgaon"/>
    <x v="886"/>
    <s v="Seed Funding"/>
    <n v="375000"/>
    <s v="nan"/>
  </r>
  <r>
    <n v="1041"/>
    <d v="2017-02-27T00:00:00"/>
    <s v="Johari Shop"/>
    <x v="48"/>
    <s v="Online Jewellery etailer"/>
    <s v="Bangalore"/>
    <x v="383"/>
    <s v="Seed Funding"/>
    <n v="94000"/>
    <s v="nan"/>
  </r>
  <r>
    <n v="1042"/>
    <d v="2017-02-28T00:00:00"/>
    <s v="NeoStencil"/>
    <x v="65"/>
    <s v="Live Online Coaching Classes"/>
    <s v="New Delhi"/>
    <x v="887"/>
    <s v="Private Equity"/>
    <n v="1000000"/>
    <s v="nan"/>
  </r>
  <r>
    <n v="1043"/>
    <d v="2017-02-28T00:00:00"/>
    <s v="Blackbuck"/>
    <x v="5"/>
    <s v="Online freight aggregator"/>
    <s v="Bangalore"/>
    <x v="888"/>
    <s v="Private Equity"/>
    <n v="70000000"/>
    <s v="nan"/>
  </r>
  <r>
    <n v="1044"/>
    <d v="2017-01-02T00:00:00"/>
    <s v="TaxSutra"/>
    <x v="65"/>
    <s v="Online Tax Filing platform"/>
    <s v="Pune"/>
    <x v="889"/>
    <s v="Seed Funding"/>
    <n v="366000"/>
    <s v="nan"/>
  </r>
  <r>
    <n v="1045"/>
    <d v="2017-01-03T00:00:00"/>
    <s v="TempoGo"/>
    <x v="7"/>
    <s v="IoT &amp; SAAS Solutions for Transportation Industry"/>
    <s v="Panaji"/>
    <x v="890"/>
    <s v="Seed Funding"/>
    <n v="825000"/>
    <s v="nan"/>
  </r>
  <r>
    <n v="1046"/>
    <d v="2017-01-03T00:00:00"/>
    <s v="GoFynd"/>
    <x v="48"/>
    <s v="Fashion ecommerce portal"/>
    <s v="Mumbai"/>
    <x v="891"/>
    <s v="Seed Funding"/>
    <n v="0"/>
    <s v="nan"/>
  </r>
  <r>
    <n v="1047"/>
    <d v="2017-01-03T00:00:00"/>
    <s v="Vow Car Clinic"/>
    <x v="65"/>
    <s v="Online/App Based Car cleaning service provider"/>
    <s v="Gurgaon"/>
    <x v="892"/>
    <s v="Seed Funding"/>
    <n v="0"/>
    <s v="nan"/>
  </r>
  <r>
    <n v="1048"/>
    <d v="2017-01-04T00:00:00"/>
    <s v="LearnTron"/>
    <x v="7"/>
    <s v="Blended Learning Delivery App for Schools &amp; Corporates"/>
    <s v="Chennai"/>
    <x v="539"/>
    <s v="Seed Funding"/>
    <n v="0"/>
    <s v="nan"/>
  </r>
  <r>
    <n v="1049"/>
    <d v="2017-01-05T00:00:00"/>
    <s v="MobiDent"/>
    <x v="65"/>
    <s v="Dentist Appointments booking platform"/>
    <s v="Bangalore"/>
    <x v="893"/>
    <s v="Private Equity"/>
    <n v="0"/>
    <s v="nan"/>
  </r>
  <r>
    <n v="1050"/>
    <d v="2017-01-05T00:00:00"/>
    <s v="Yostra"/>
    <x v="7"/>
    <s v="Healthcare Technology Solutions"/>
    <s v="Bangalore"/>
    <x v="894"/>
    <s v="Private Equity"/>
    <n v="0"/>
    <s v="nan"/>
  </r>
  <r>
    <n v="1051"/>
    <d v="2017-01-06T00:00:00"/>
    <s v="Leap India"/>
    <x v="5"/>
    <s v="Supply Chain Solutions Provider"/>
    <s v="Mumbai"/>
    <x v="895"/>
    <s v="Private Equity"/>
    <n v="13000000"/>
    <s v="nan"/>
  </r>
  <r>
    <n v="1052"/>
    <d v="2017-01-07T00:00:00"/>
    <s v="FreeCharge"/>
    <x v="65"/>
    <s v="Mobile Wallet"/>
    <s v="Mumbai"/>
    <x v="896"/>
    <s v="Private Equity"/>
    <n v="57000000"/>
    <s v="nan"/>
  </r>
  <r>
    <n v="1053"/>
    <d v="2017-01-09T00:00:00"/>
    <s v="TicketNew"/>
    <x v="65"/>
    <s v="Movie Ticket Booking platform"/>
    <s v="Chennai"/>
    <x v="897"/>
    <s v="Private Equity"/>
    <n v="35000000"/>
    <s v="nan"/>
  </r>
  <r>
    <n v="1054"/>
    <d v="2017-01-10T00:00:00"/>
    <s v="Intelligence Node"/>
    <x v="7"/>
    <s v="SAAS Based Retail Analytics Solutions"/>
    <s v="Mumbai"/>
    <x v="898"/>
    <s v="Private Equity"/>
    <n v="800000"/>
    <s v="nan"/>
  </r>
  <r>
    <n v="1055"/>
    <d v="2017-01-10T00:00:00"/>
    <s v="Securens"/>
    <x v="7"/>
    <s v="e-surveillance services provider"/>
    <s v="Mumbai"/>
    <x v="899"/>
    <s v="Private Equity"/>
    <n v="5000000"/>
    <s v="nan"/>
  </r>
  <r>
    <n v="1056"/>
    <d v="2017-01-10T00:00:00"/>
    <s v="Loan Frame"/>
    <x v="65"/>
    <s v="Small Business Loans Marketplace platform"/>
    <s v="Gurgaon"/>
    <x v="900"/>
    <s v="Private Equity"/>
    <n v="2250000"/>
    <s v="nan"/>
  </r>
  <r>
    <n v="1057"/>
    <d v="2017-01-10T00:00:00"/>
    <s v="DriveSkool"/>
    <x v="65"/>
    <s v="online marketplace for driving schools"/>
    <s v="Bangalore"/>
    <x v="901"/>
    <s v="Seed Funding"/>
    <n v="0"/>
    <s v="nan"/>
  </r>
  <r>
    <n v="1058"/>
    <d v="2017-01-10T00:00:00"/>
    <s v="Medinfi"/>
    <x v="65"/>
    <s v="Doctor &amp; Clinic Discovery portal"/>
    <s v="Bangalore"/>
    <x v="902"/>
    <s v="Seed Funding"/>
    <n v="100000"/>
    <s v="nan"/>
  </r>
  <r>
    <n v="1059"/>
    <d v="2017-01-10T00:00:00"/>
    <s v="LensKart"/>
    <x v="48"/>
    <s v="Online eyewear retailer"/>
    <s v="Bangalore"/>
    <x v="903"/>
    <s v="Private Equity"/>
    <n v="3500000"/>
    <s v="nan"/>
  </r>
  <r>
    <n v="1060"/>
    <d v="2017-01-11T00:00:00"/>
    <s v="InstaOffice"/>
    <x v="65"/>
    <s v="CoWorking Spaces booking platform"/>
    <s v="Gurgaon"/>
    <x v="904"/>
    <s v="Seed Funding"/>
    <n v="0"/>
    <s v="nan"/>
  </r>
  <r>
    <n v="1061"/>
    <d v="2017-01-12T00:00:00"/>
    <s v="Hansel.io"/>
    <x v="65"/>
    <s v="Real-time Mobile App Management Platform"/>
    <s v="Bangalore"/>
    <x v="905"/>
    <s v="Private Equity"/>
    <n v="1350000"/>
    <s v="nan"/>
  </r>
  <r>
    <n v="1062"/>
    <d v="2017-01-12T00:00:00"/>
    <s v="Square Yards"/>
    <x v="65"/>
    <s v="Property Search Aggregator platform"/>
    <s v="Gurgaon"/>
    <x v="906"/>
    <s v="Private Equity"/>
    <n v="10000000"/>
    <s v="nan"/>
  </r>
  <r>
    <n v="1063"/>
    <d v="2017-01-13T00:00:00"/>
    <s v="Roambee"/>
    <x v="7"/>
    <s v="IoT smart Logistics and Asset Management Company"/>
    <s v="Mumbai"/>
    <x v="907"/>
    <s v="Private Equity"/>
    <n v="4100000"/>
    <s v="nan"/>
  </r>
  <r>
    <n v="1064"/>
    <d v="2017-01-13T00:00:00"/>
    <s v="PaisaWapas"/>
    <x v="65"/>
    <s v="Cashback &amp; Coupons platform"/>
    <s v="Bangalore"/>
    <x v="908"/>
    <s v="Seed Funding"/>
    <n v="0"/>
    <s v="nan"/>
  </r>
  <r>
    <n v="1065"/>
    <d v="2017-01-13T00:00:00"/>
    <s v="iService"/>
    <x v="65"/>
    <s v="Gadgets Repair &amp; Service Booking platform"/>
    <s v="Bangalore"/>
    <x v="909"/>
    <s v="Seed Funding"/>
    <n v="440000"/>
    <s v="nan"/>
  </r>
  <r>
    <n v="1066"/>
    <d v="2017-01-14T00:00:00"/>
    <s v="Unacademy"/>
    <x v="65"/>
    <s v="Online learning platform"/>
    <s v="Bangalore"/>
    <x v="910"/>
    <s v="Private Equity"/>
    <n v="4500000"/>
    <s v="nan"/>
  </r>
  <r>
    <n v="1067"/>
    <d v="2017-01-14T00:00:00"/>
    <s v="SecururAX"/>
    <x v="7"/>
    <s v="Cloud-based solutions provider"/>
    <s v="Bangalore"/>
    <x v="911"/>
    <s v="Private Equity"/>
    <n v="0"/>
    <s v="nan"/>
  </r>
  <r>
    <n v="1068"/>
    <d v="2017-01-16T00:00:00"/>
    <s v="Leadburg"/>
    <x v="65"/>
    <s v="Personality Development Mobile App"/>
    <s v="Bangalore"/>
    <x v="912"/>
    <s v="Seed Funding"/>
    <n v="0"/>
    <s v="nan"/>
  </r>
  <r>
    <n v="1069"/>
    <d v="2017-01-16T00:00:00"/>
    <s v="ZoloStays"/>
    <x v="65"/>
    <s v="Branded PG Accomodation booking platform"/>
    <s v="Bangalore"/>
    <x v="913"/>
    <s v="Private Equity"/>
    <n v="5000000"/>
    <s v="nan"/>
  </r>
  <r>
    <n v="1070"/>
    <d v="2017-01-16T00:00:00"/>
    <s v="Oi Media"/>
    <x v="7"/>
    <s v="SAAS Based Media Marketing platform"/>
    <s v="New Delhi"/>
    <x v="914"/>
    <s v="Seed Funding"/>
    <n v="0"/>
    <s v="nan"/>
  </r>
  <r>
    <n v="1071"/>
    <d v="2017-01-16T00:00:00"/>
    <s v="HipCouch"/>
    <x v="65"/>
    <s v="Custom &amp; Modular Furniture platform"/>
    <s v="Mumbai"/>
    <x v="383"/>
    <s v="Seed Funding"/>
    <n v="700000"/>
    <s v="nan"/>
  </r>
  <r>
    <n v="1072"/>
    <d v="2017-01-17T00:00:00"/>
    <s v="Curiositi"/>
    <x v="65"/>
    <s v="Online Learning Platform"/>
    <s v="Bangalore"/>
    <x v="915"/>
    <s v="Private Equity"/>
    <n v="800000"/>
    <s v="nan"/>
  </r>
  <r>
    <n v="1073"/>
    <d v="2017-01-17T00:00:00"/>
    <s v="TinyStep"/>
    <x v="65"/>
    <s v="Parenting Info &amp; Social Network"/>
    <s v="Bangalore"/>
    <x v="154"/>
    <s v="Private Equity"/>
    <n v="2000000"/>
    <s v="nan"/>
  </r>
  <r>
    <n v="1074"/>
    <d v="2017-01-17T00:00:00"/>
    <s v="Practo"/>
    <x v="65"/>
    <s v="Online Healthcare platform"/>
    <s v="Bangalore"/>
    <x v="916"/>
    <s v="Private Equity"/>
    <n v="55000000"/>
    <s v="nan"/>
  </r>
  <r>
    <n v="1075"/>
    <d v="2017-01-17T00:00:00"/>
    <s v="Ketchupp"/>
    <x v="65"/>
    <s v="Food Discovery Platform"/>
    <s v="New Delhi"/>
    <x v="917"/>
    <s v="Seed Funding"/>
    <n v="441000"/>
    <s v="nan"/>
  </r>
  <r>
    <n v="1076"/>
    <d v="2017-01-17T00:00:00"/>
    <s v="Hoopy"/>
    <x v="65"/>
    <s v="Online Car Service Platform"/>
    <s v="Gwalior"/>
    <x v="383"/>
    <s v="Seed Funding"/>
    <n v="500000"/>
    <s v="nan"/>
  </r>
  <r>
    <n v="1077"/>
    <d v="2017-01-17T00:00:00"/>
    <s v="Ezytruk"/>
    <x v="65"/>
    <s v="Logistics and truck aggregator platform"/>
    <s v="Bangalore"/>
    <x v="918"/>
    <s v="Seed Funding"/>
    <n v="147000"/>
    <s v="nan"/>
  </r>
  <r>
    <n v="1078"/>
    <d v="2017-01-18T00:00:00"/>
    <s v="Kratikal"/>
    <x v="7"/>
    <s v="Cyber Security Solution provider"/>
    <s v="New Delhi"/>
    <x v="919"/>
    <s v="Seed Funding"/>
    <n v="0"/>
    <s v="nan"/>
  </r>
  <r>
    <n v="1079"/>
    <d v="2017-01-18T00:00:00"/>
    <s v="Direct Create"/>
    <x v="48"/>
    <s v="B2B Marketplace for Handicrafts"/>
    <s v="Gurgaon"/>
    <x v="920"/>
    <s v="Seed Funding"/>
    <n v="0"/>
    <s v="nan"/>
  </r>
  <r>
    <n v="1080"/>
    <d v="2017-01-18T00:00:00"/>
    <s v="Vahdam Teas"/>
    <x v="48"/>
    <s v="Online Tea etailer"/>
    <s v="New Delhi"/>
    <x v="921"/>
    <s v="Seed Funding"/>
    <n v="650000"/>
    <s v="nan"/>
  </r>
  <r>
    <n v="1081"/>
    <d v="2017-01-18T00:00:00"/>
    <s v="Qwikspec"/>
    <x v="7"/>
    <s v="Cloud-based construction"/>
    <s v="Bangalore"/>
    <x v="383"/>
    <s v="Seed Funding"/>
    <n v="300000"/>
    <s v="nan"/>
  </r>
  <r>
    <n v="1082"/>
    <d v="2017-01-19T00:00:00"/>
    <s v="PParke"/>
    <x v="65"/>
    <s v="Parking Solutions mobile app"/>
    <s v="Bangalore"/>
    <x v="922"/>
    <s v="Seed Funding"/>
    <n v="0"/>
    <s v="nan"/>
  </r>
  <r>
    <n v="1083"/>
    <d v="2017-01-19T00:00:00"/>
    <s v="Weddingz.in"/>
    <x v="65"/>
    <s v="Online Marketplace for Wedding Venues and vendors"/>
    <s v="Mumbai"/>
    <x v="923"/>
    <s v="Private Equity"/>
    <n v="1000000"/>
    <s v="nan"/>
  </r>
  <r>
    <n v="1084"/>
    <d v="2017-01-19T00:00:00"/>
    <s v="Native Special"/>
    <x v="48"/>
    <s v="Indian Sweets &amp; Snacks etailer"/>
    <s v="Karur"/>
    <x v="924"/>
    <s v="Seed Funding"/>
    <n v="0"/>
    <s v="nan"/>
  </r>
  <r>
    <n v="1085"/>
    <d v="2017-01-19T00:00:00"/>
    <s v="Fitnapp"/>
    <x v="65"/>
    <s v="Fitness Mobile App"/>
    <s v="Noida"/>
    <x v="925"/>
    <s v="Private Equity"/>
    <n v="0"/>
    <s v="nan"/>
  </r>
  <r>
    <n v="1086"/>
    <d v="2017-01-20T00:00:00"/>
    <s v="Ethosh"/>
    <x v="7"/>
    <s v="Visual and Interactive communications Solutions"/>
    <s v="Pune"/>
    <x v="693"/>
    <s v="Seed Funding"/>
    <n v="0"/>
    <s v="nan"/>
  </r>
  <r>
    <n v="1087"/>
    <d v="2017-01-20T00:00:00"/>
    <s v="Wydr"/>
    <x v="48"/>
    <s v="B2B Wholesale Marketplace in India"/>
    <s v="Gurgaon"/>
    <x v="926"/>
    <s v="Private Equity"/>
    <n v="0"/>
    <s v="nan"/>
  </r>
  <r>
    <n v="1088"/>
    <d v="2017-01-20T00:00:00"/>
    <s v="Tyre Express"/>
    <x v="7"/>
    <s v="IoT platform for Tyre Performance management &amp; tracking"/>
    <s v="Mumbai"/>
    <x v="927"/>
    <s v="Seed Funding"/>
    <n v="0"/>
    <s v="nan"/>
  </r>
  <r>
    <n v="1089"/>
    <d v="2017-01-20T00:00:00"/>
    <s v="Connaizen"/>
    <x v="7"/>
    <s v="Data Analytics platform"/>
    <s v="New Delhi"/>
    <x v="928"/>
    <s v="Seed Funding"/>
    <n v="0"/>
    <s v="nan"/>
  </r>
  <r>
    <n v="1090"/>
    <d v="2017-01-22T00:00:00"/>
    <s v="MessaGif"/>
    <x v="65"/>
    <s v="social messaging platform"/>
    <s v="New Delhi"/>
    <x v="481"/>
    <s v="Seed Funding"/>
    <n v="50000"/>
    <s v="nan"/>
  </r>
  <r>
    <n v="1091"/>
    <d v="2017-01-23T00:00:00"/>
    <s v="SmartHi"/>
    <x v="7"/>
    <s v="Audit automation Solutions"/>
    <s v="Pune"/>
    <x v="929"/>
    <s v="Seed Funding"/>
    <n v="0"/>
    <s v="nan"/>
  </r>
  <r>
    <n v="1092"/>
    <d v="2017-01-23T00:00:00"/>
    <s v="CRON Systems"/>
    <x v="7"/>
    <s v="Border Intrusion Alert Solutions"/>
    <s v="New Delhi"/>
    <x v="930"/>
    <s v="Seed Funding"/>
    <n v="0"/>
    <s v="nan"/>
  </r>
  <r>
    <n v="1093"/>
    <d v="2017-01-23T00:00:00"/>
    <s v="CueMath"/>
    <x v="7"/>
    <s v="Maths Learning program"/>
    <s v="New Delhi"/>
    <x v="931"/>
    <s v="Private Equity"/>
    <n v="15000000"/>
    <s v="nan"/>
  </r>
  <r>
    <n v="1094"/>
    <d v="2017-01-23T00:00:00"/>
    <s v="ChipperSage"/>
    <x v="7"/>
    <s v="Online learning platform"/>
    <s v="Bangalore"/>
    <x v="932"/>
    <s v="Seed Funding"/>
    <n v="0"/>
    <s v="nan"/>
  </r>
  <r>
    <n v="1095"/>
    <d v="2017-01-24T00:00:00"/>
    <s v="SelectJobs"/>
    <x v="65"/>
    <s v="Online Job portal"/>
    <s v="Mumbai"/>
    <x v="932"/>
    <s v="Seed Funding"/>
    <n v="0"/>
    <s v="nan"/>
  </r>
  <r>
    <n v="1096"/>
    <d v="2017-01-24T00:00:00"/>
    <s v="Khel Now"/>
    <x v="65"/>
    <s v="Mobile-based Social Platform for Sports"/>
    <s v="Bangalore"/>
    <x v="933"/>
    <s v="Private Equity"/>
    <n v="500000"/>
    <s v="nan"/>
  </r>
  <r>
    <n v="1097"/>
    <d v="2017-01-24T00:00:00"/>
    <s v="NowFloats"/>
    <x v="65"/>
    <s v="Platform to take businesses online"/>
    <s v="Hyderabad"/>
    <x v="934"/>
    <s v="Private Equity"/>
    <n v="10000000"/>
    <s v="nan"/>
  </r>
  <r>
    <n v="1098"/>
    <d v="2017-01-24T00:00:00"/>
    <s v="Lets Transport"/>
    <x v="65"/>
    <s v="Online transport vehicle booking platform"/>
    <s v="Bangalore"/>
    <x v="935"/>
    <s v="Private Equity"/>
    <n v="4000000"/>
    <s v="nan"/>
  </r>
  <r>
    <n v="1099"/>
    <d v="2017-01-24T00:00:00"/>
    <s v="BetaOut"/>
    <x v="7"/>
    <s v="ECommerce Marketing Software"/>
    <s v="Noida"/>
    <x v="936"/>
    <s v="Private Equity"/>
    <n v="0"/>
    <s v="nan"/>
  </r>
  <r>
    <n v="1100"/>
    <d v="2017-01-25T00:00:00"/>
    <s v="Wishberry"/>
    <x v="65"/>
    <s v="Crowdfunding Platform"/>
    <s v="Mumbai"/>
    <x v="937"/>
    <s v="Seed Funding"/>
    <n v="0"/>
    <s v="nan"/>
  </r>
  <r>
    <n v="1101"/>
    <d v="2017-01-25T00:00:00"/>
    <s v="RML Agtech"/>
    <x v="7"/>
    <s v="Agri Decision Support Solution for farmers"/>
    <s v="Pune"/>
    <x v="938"/>
    <s v="Private Equity"/>
    <n v="4000000"/>
    <s v="nan"/>
  </r>
  <r>
    <n v="1102"/>
    <d v="2017-01-25T00:00:00"/>
    <s v="LoyaltyPrime"/>
    <x v="7"/>
    <s v="Loyalty program management solutions"/>
    <s v="New Delhi"/>
    <x v="939"/>
    <s v="Private Equity"/>
    <n v="0"/>
    <s v="nan"/>
  </r>
  <r>
    <n v="1103"/>
    <d v="2017-01-25T00:00:00"/>
    <s v="InstaSafe"/>
    <x v="7"/>
    <s v="Security-as-a-Service solution provider"/>
    <s v="Bangalore"/>
    <x v="940"/>
    <s v="Private Equity"/>
    <n v="2200000"/>
    <s v="nan"/>
  </r>
  <r>
    <n v="1104"/>
    <d v="2017-01-25T00:00:00"/>
    <s v="Infibeam"/>
    <x v="48"/>
    <s v="eCommerce Marketplace"/>
    <s v="Ahmedabad"/>
    <x v="799"/>
    <s v="Private Equity"/>
    <n v="8800000"/>
    <s v="nan"/>
  </r>
  <r>
    <n v="1105"/>
    <d v="2017-01-02T00:00:00"/>
    <s v="99Games"/>
    <x v="7"/>
    <s v="Mobile Game Developer Studio"/>
    <s v="Udupi"/>
    <x v="23"/>
    <s v="Seed Funding"/>
    <n v="0"/>
    <s v="nan"/>
  </r>
  <r>
    <n v="1106"/>
    <d v="2017-01-26T00:00:00"/>
    <s v="AirMed Labs"/>
    <x v="65"/>
    <s v="Health Tests Booking platform &amp; ePharmacy"/>
    <s v="Ahmedabad"/>
    <x v="212"/>
    <s v="Private Equity"/>
    <n v="1400000"/>
    <s v="nan"/>
  </r>
  <r>
    <n v="1107"/>
    <d v="2017-01-26T00:00:00"/>
    <s v="99PerHour"/>
    <x v="65"/>
    <s v="Hyper-local Handyman Service provider"/>
    <s v="Chennai"/>
    <x v="941"/>
    <s v="Seed Funding"/>
    <n v="300000"/>
    <s v="nan"/>
  </r>
  <r>
    <n v="1108"/>
    <d v="2017-01-26T00:00:00"/>
    <s v="Kochi Post"/>
    <x v="65"/>
    <s v="English Online News portal"/>
    <s v="Kochi"/>
    <x v="942"/>
    <s v="Seed Funding"/>
    <n v="0"/>
    <s v="nan"/>
  </r>
  <r>
    <n v="1109"/>
    <d v="2017-01-30T00:00:00"/>
    <s v="Intuit Things"/>
    <x v="7"/>
    <s v="IoT solutions for home automation applications"/>
    <s v="Mumbai"/>
    <x v="943"/>
    <s v="Seed Funding"/>
    <n v="106000"/>
    <s v="nan"/>
  </r>
  <r>
    <n v="1110"/>
    <d v="2017-01-30T00:00:00"/>
    <s v="Cloudrino"/>
    <x v="7"/>
    <s v="Cloud based Virtual Servers"/>
    <s v="New Delhi"/>
    <x v="944"/>
    <s v="Seed Funding"/>
    <n v="22500"/>
    <s v="nan"/>
  </r>
  <r>
    <n v="1111"/>
    <d v="2017-01-30T00:00:00"/>
    <s v="FabX"/>
    <x v="48"/>
    <s v="Used Furniture Marketplace"/>
    <s v="Mumbai"/>
    <x v="944"/>
    <s v="Seed Funding"/>
    <n v="68000"/>
    <s v="nan"/>
  </r>
  <r>
    <n v="1112"/>
    <d v="2017-01-30T00:00:00"/>
    <s v="Maptags"/>
    <x v="65"/>
    <s v="Smart Online address tags"/>
    <s v="Bangalore"/>
    <x v="944"/>
    <s v="Seed Funding"/>
    <n v="18000"/>
    <s v="nan"/>
  </r>
  <r>
    <n v="1113"/>
    <d v="2017-01-30T00:00:00"/>
    <s v="YOLO Health"/>
    <x v="65"/>
    <s v="Online Healthcare platform"/>
    <s v="Mumbai"/>
    <x v="945"/>
    <s v="Seed Funding"/>
    <n v="0"/>
    <s v="nan"/>
  </r>
  <r>
    <n v="1114"/>
    <d v="2017-01-31T00:00:00"/>
    <s v="Heads Up For Tails"/>
    <x v="48"/>
    <s v="Online Pet Products Store"/>
    <s v="New Delhi"/>
    <x v="383"/>
    <s v="Private Equity"/>
    <n v="2000000"/>
    <s v="nan"/>
  </r>
  <r>
    <n v="1115"/>
    <d v="2017-01-31T00:00:00"/>
    <s v="Register My Marriage"/>
    <x v="65"/>
    <s v="Online Marriage Registration services"/>
    <s v="New Delhi"/>
    <x v="78"/>
    <s v="Seed Funding"/>
    <n v="0"/>
    <s v="nan"/>
  </r>
  <r>
    <n v="1116"/>
    <d v="2016-12-01T00:00:00"/>
    <s v="SidQam"/>
    <x v="7"/>
    <s v="Healthcare Software System"/>
    <s v="Noida"/>
    <x v="946"/>
    <s v="Private Equity"/>
    <n v="1200000"/>
    <s v="nan"/>
  </r>
  <r>
    <n v="1117"/>
    <d v="2016-12-01T00:00:00"/>
    <s v="India Lends"/>
    <x v="65"/>
    <s v="Online Instant personal Loan provider"/>
    <s v="New Delhi"/>
    <x v="947"/>
    <s v="Private Equity"/>
    <n v="4000000"/>
    <s v="nan"/>
  </r>
  <r>
    <n v="1118"/>
    <d v="2016-12-01T00:00:00"/>
    <s v="Slide App"/>
    <x v="65"/>
    <s v="Lock screen Rewards mobile app"/>
    <s v="New Delhi"/>
    <x v="948"/>
    <s v="Private Equity"/>
    <n v="3600000"/>
    <s v="nan"/>
  </r>
  <r>
    <n v="1119"/>
    <d v="2016-12-02T00:00:00"/>
    <s v="Badiyajobs"/>
    <x v="65"/>
    <s v="Entry-Level job Seekers platform"/>
    <s v="New Delhi"/>
    <x v="63"/>
    <s v="Seed Funding"/>
    <n v="100000"/>
    <s v="nan"/>
  </r>
  <r>
    <n v="1120"/>
    <d v="2016-12-02T00:00:00"/>
    <s v="Streo"/>
    <x v="65"/>
    <s v="Live Music Streaming App"/>
    <s v="Bangalore"/>
    <x v="949"/>
    <s v="Seed Funding"/>
    <n v="0"/>
    <s v="nan"/>
  </r>
  <r>
    <n v="1121"/>
    <d v="2016-12-02T00:00:00"/>
    <s v="TYGR"/>
    <x v="7"/>
    <s v="Transport and logistics mobile App"/>
    <s v="Mumbai"/>
    <x v="950"/>
    <s v="Private Equity"/>
    <n v="3000000"/>
    <s v="nan"/>
  </r>
  <r>
    <n v="1122"/>
    <d v="2016-12-05T00:00:00"/>
    <s v="Mr Hot Foods"/>
    <x v="65"/>
    <s v="Online Food Ordering &amp; Delivery Portal"/>
    <s v="Indore"/>
    <x v="927"/>
    <s v="Seed Funding"/>
    <n v="0"/>
    <s v="nan"/>
  </r>
  <r>
    <n v="1123"/>
    <d v="2016-12-05T00:00:00"/>
    <s v="UrDoorStep"/>
    <x v="48"/>
    <s v="Online Grocery Store"/>
    <s v="Bangalore"/>
    <x v="951"/>
    <s v="Private Equity"/>
    <n v="1400000"/>
    <s v="nan"/>
  </r>
  <r>
    <n v="1124"/>
    <d v="2016-12-05T00:00:00"/>
    <s v="ONN Bikes"/>
    <x v="48"/>
    <s v="On-demand, self-drive bike rental platform"/>
    <s v="Mumbai"/>
    <x v="952"/>
    <s v="Seed Funding"/>
    <n v="0"/>
    <s v="nan"/>
  </r>
  <r>
    <n v="1125"/>
    <d v="2016-12-06T00:00:00"/>
    <s v="Diro Labs"/>
    <x v="65"/>
    <s v="Mobile Contacts Management app"/>
    <s v="New Delhi"/>
    <x v="953"/>
    <s v="Seed Funding"/>
    <n v="147000"/>
    <s v="nan"/>
  </r>
  <r>
    <n v="1126"/>
    <d v="2016-12-06T00:00:00"/>
    <s v="THB"/>
    <x v="7"/>
    <s v="Clinical research and data analytics"/>
    <s v="Gurgaon"/>
    <x v="954"/>
    <s v="Seed Funding"/>
    <n v="0"/>
    <s v="nan"/>
  </r>
  <r>
    <n v="1127"/>
    <d v="2016-12-07T00:00:00"/>
    <s v="LookAtMe"/>
    <x v="65"/>
    <s v="Mobile App based Fashion Network"/>
    <s v="Singapore"/>
    <x v="955"/>
    <s v="Seed Funding"/>
    <n v="0"/>
    <s v="nan"/>
  </r>
  <r>
    <n v="1128"/>
    <d v="2016-12-07T00:00:00"/>
    <s v="Netree"/>
    <x v="48"/>
    <s v="Mobile-only Retailers Engagement Solution"/>
    <s v="New Delhi"/>
    <x v="956"/>
    <s v="Seed Funding"/>
    <n v="0"/>
    <s v="nan"/>
  </r>
  <r>
    <n v="1129"/>
    <d v="2016-12-07T00:00:00"/>
    <s v="BookEventz"/>
    <x v="65"/>
    <s v="Venue, Events Booking platform"/>
    <s v="Mumbai"/>
    <x v="957"/>
    <s v="Seed Funding"/>
    <n v="0"/>
    <s v="nan"/>
  </r>
  <r>
    <n v="1130"/>
    <d v="2016-12-07T00:00:00"/>
    <s v="Tailslife"/>
    <x v="65"/>
    <s v="Pet Parenting mobile app"/>
    <s v="Bangalore"/>
    <x v="958"/>
    <s v="Seed Funding"/>
    <n v="0"/>
    <s v="nan"/>
  </r>
  <r>
    <n v="1131"/>
    <d v="2016-12-07T00:00:00"/>
    <s v="Revv"/>
    <x v="65"/>
    <s v="Self-Driven Car Services booking portal"/>
    <s v="New Delhi"/>
    <x v="959"/>
    <s v="Private Equity"/>
    <n v="9000000"/>
    <s v="nan"/>
  </r>
  <r>
    <n v="1132"/>
    <d v="2016-12-07T00:00:00"/>
    <s v="WealthApp"/>
    <x v="65"/>
    <s v="Online Investment Advisory platform"/>
    <s v="Bangalore"/>
    <x v="960"/>
    <s v="Seed Funding"/>
    <n v="440000"/>
    <s v="nan"/>
  </r>
  <r>
    <n v="1133"/>
    <d v="2016-12-07T00:00:00"/>
    <s v="Vehico"/>
    <x v="7"/>
    <s v="Connected Transportation solutions"/>
    <s v="Bangalore"/>
    <x v="961"/>
    <s v="Seed Funding"/>
    <n v="0"/>
    <s v="nan"/>
  </r>
  <r>
    <n v="1134"/>
    <d v="2016-12-08T00:00:00"/>
    <s v="Zest Money"/>
    <x v="65"/>
    <s v="Online Consumer Lending platform"/>
    <s v="Mumbai"/>
    <x v="962"/>
    <s v="Private Equity"/>
    <n v="6500000"/>
    <s v="nan"/>
  </r>
  <r>
    <n v="1135"/>
    <d v="2016-12-08T00:00:00"/>
    <s v="GoMechanic"/>
    <x v="65"/>
    <s v="Online Car servicing Booking platform"/>
    <s v="Gurgaon"/>
    <x v="120"/>
    <s v="Seed Funding"/>
    <n v="250000"/>
    <s v="nan"/>
  </r>
  <r>
    <n v="1136"/>
    <d v="2016-12-09T00:00:00"/>
    <s v="Stalk Buy Love"/>
    <x v="48"/>
    <s v="Fashion Apparel eTailer"/>
    <s v="New Delhi"/>
    <x v="963"/>
    <s v="Private Equity"/>
    <n v="6000000"/>
    <s v="nan"/>
  </r>
  <r>
    <n v="1137"/>
    <d v="2016-12-09T00:00:00"/>
    <s v="Nykaa"/>
    <x v="48"/>
    <s v="Beauty Products etailer"/>
    <s v="Mumbai"/>
    <x v="964"/>
    <s v="Private Equity"/>
    <n v="0"/>
    <s v="nan"/>
  </r>
  <r>
    <n v="1138"/>
    <d v="2016-12-09T00:00:00"/>
    <s v="Wittyparot"/>
    <x v="7"/>
    <s v="Content Management &amp; Productivity platform"/>
    <s v="Bangalore"/>
    <x v="78"/>
    <s v="Seed Funding"/>
    <n v="450000"/>
    <s v="nan"/>
  </r>
  <r>
    <n v="1139"/>
    <d v="2016-12-09T00:00:00"/>
    <s v="NeuroEquilibrium"/>
    <x v="7"/>
    <s v="Health-Tech platform"/>
    <s v="Jaipur"/>
    <x v="965"/>
    <s v="Seed Funding"/>
    <n v="250000"/>
    <s v="nan"/>
  </r>
  <r>
    <n v="1140"/>
    <d v="2016-12-12T00:00:00"/>
    <s v="Xseed Education"/>
    <x v="7"/>
    <s v="Education &amp; learning Tech platform"/>
    <s v="Bangalore"/>
    <x v="966"/>
    <s v="Private Equity"/>
    <n v="10000000"/>
    <s v="nan"/>
  </r>
  <r>
    <n v="1141"/>
    <d v="2016-12-12T00:00:00"/>
    <s v="Rupaiya Exchange"/>
    <x v="65"/>
    <s v="P2P Lending platform"/>
    <s v="New Delhi"/>
    <x v="383"/>
    <s v="Seed Funding"/>
    <n v="200000"/>
    <s v="nan"/>
  </r>
  <r>
    <n v="1142"/>
    <d v="2016-12-12T00:00:00"/>
    <s v="Doctor Insta"/>
    <x v="65"/>
    <s v="Online Doctor Consulting platform"/>
    <s v="Gurgaon"/>
    <x v="626"/>
    <s v="Private Equity"/>
    <n v="2000000"/>
    <s v="nan"/>
  </r>
  <r>
    <n v="1143"/>
    <d v="2016-12-12T00:00:00"/>
    <s v="UrbanPiper"/>
    <x v="65"/>
    <s v="Self-Branded Websites &amp; Apps for Ecommerce"/>
    <s v="Bangalore"/>
    <x v="967"/>
    <s v="Seed Funding"/>
    <n v="0"/>
    <s v="nan"/>
  </r>
  <r>
    <n v="1144"/>
    <d v="2016-12-12T00:00:00"/>
    <s v="Fresh Food Concepts"/>
    <x v="82"/>
    <s v="Cold Press Juice manufacturer &amp; seller"/>
    <s v="New Delhi"/>
    <x v="968"/>
    <s v="Seed Funding"/>
    <n v="2000000"/>
    <s v="nan"/>
  </r>
  <r>
    <n v="1145"/>
    <d v="2016-12-13T00:00:00"/>
    <s v="Indifi"/>
    <x v="65"/>
    <s v="Online lending platform"/>
    <s v="Gurgaon"/>
    <x v="314"/>
    <s v="Private Equity"/>
    <n v="10000000"/>
    <s v="nan"/>
  </r>
  <r>
    <n v="1146"/>
    <d v="2016-12-13T00:00:00"/>
    <s v="GoComet"/>
    <x v="5"/>
    <s v="Marketplace for International Freight"/>
    <s v="Mumbai"/>
    <x v="969"/>
    <s v="Seed Funding"/>
    <n v="0"/>
    <s v="nan"/>
  </r>
  <r>
    <n v="1147"/>
    <d v="2016-12-13T00:00:00"/>
    <s v="OfBusiness"/>
    <x v="48"/>
    <s v="Online business-to-business (B2B) marketplace"/>
    <s v="Gurgaon"/>
    <x v="970"/>
    <s v="Private Equity"/>
    <n v="11100000"/>
    <s v="nan"/>
  </r>
  <r>
    <n v="1148"/>
    <d v="2016-12-14T00:00:00"/>
    <s v="Fitmein"/>
    <x v="65"/>
    <s v="Fitness Discovery &amp; Booking platform"/>
    <s v="New Delhi"/>
    <x v="971"/>
    <s v="Seed Funding"/>
    <n v="0"/>
    <s v="nan"/>
  </r>
  <r>
    <n v="1149"/>
    <d v="2016-12-14T00:00:00"/>
    <s v="Qacco"/>
    <x v="65"/>
    <s v="Hotel Booking platform"/>
    <s v="Gurgaon"/>
    <x v="972"/>
    <s v="Seed Funding"/>
    <n v="150000"/>
    <s v="nan"/>
  </r>
  <r>
    <n v="1150"/>
    <d v="2016-12-14T00:00:00"/>
    <s v="Fitpass"/>
    <x v="65"/>
    <s v="Fitness center aggregator &amp; Booking mobile app"/>
    <s v="New Delhi"/>
    <x v="78"/>
    <s v="Seed Funding"/>
    <n v="1000000"/>
    <s v="nan"/>
  </r>
  <r>
    <n v="1151"/>
    <d v="2016-12-14T00:00:00"/>
    <s v="MoEngage"/>
    <x v="7"/>
    <s v="User analytics and engagement platform"/>
    <s v="Bangalore"/>
    <x v="698"/>
    <s v="Seed Funding"/>
    <n v="0"/>
    <s v="nan"/>
  </r>
  <r>
    <n v="1152"/>
    <d v="2016-12-14T00:00:00"/>
    <s v="Ten3t Health"/>
    <x v="7"/>
    <s v="medical grade wearable patch maker"/>
    <s v="Bangalore"/>
    <x v="973"/>
    <s v="Seed Funding"/>
    <n v="0"/>
    <s v="nan"/>
  </r>
  <r>
    <n v="1153"/>
    <d v="2016-12-14T00:00:00"/>
    <s v="Trading Bells"/>
    <x v="65"/>
    <s v="Online Share &amp; Commodity Broking platform"/>
    <s v="Indore"/>
    <x v="974"/>
    <s v="Seed Funding"/>
    <n v="297000"/>
    <s v="nan"/>
  </r>
  <r>
    <n v="1154"/>
    <d v="2016-12-15T00:00:00"/>
    <s v="SERV\\xe2\\x80\\x99D"/>
    <x v="65"/>
    <s v="Financial Services For Unorganized Workforce"/>
    <s v="Pune"/>
    <x v="975"/>
    <s v="Seed Funding"/>
    <n v="100000"/>
    <s v="nan"/>
  </r>
  <r>
    <n v="1155"/>
    <d v="2016-12-15T00:00:00"/>
    <s v="IdeaForge"/>
    <x v="7"/>
    <s v="Drone Manufacturing"/>
    <s v="Mumbai"/>
    <x v="976"/>
    <s v="Private Equity"/>
    <n v="10000000"/>
    <s v="nan"/>
  </r>
  <r>
    <n v="1156"/>
    <d v="2016-12-15T00:00:00"/>
    <s v="Amagi Media Labs"/>
    <x v="7"/>
    <s v="Media Technology Solutions"/>
    <s v="Mumbai"/>
    <x v="977"/>
    <s v="Private Equity"/>
    <n v="35000000"/>
    <s v="nan"/>
  </r>
  <r>
    <n v="1157"/>
    <d v="2016-12-15T00:00:00"/>
    <s v="Pocket Aces"/>
    <x v="7"/>
    <s v="Digital Entertainment Company"/>
    <s v="Mumbai"/>
    <x v="978"/>
    <s v="Private Equity"/>
    <n v="3000000"/>
    <s v="nan"/>
  </r>
  <r>
    <n v="1158"/>
    <d v="2016-12-16T00:00:00"/>
    <s v="Pi Data Centers"/>
    <x v="7"/>
    <s v="Cloud Data Center Solutions provider"/>
    <s v="Hyderabad"/>
    <x v="979"/>
    <s v="Private Equity"/>
    <n v="23000000"/>
    <s v="nan"/>
  </r>
  <r>
    <n v="1159"/>
    <d v="2016-12-16T00:00:00"/>
    <s v="TripShelf"/>
    <x v="65"/>
    <s v="Holiday Packages provider"/>
    <s v="New Delhi"/>
    <x v="949"/>
    <s v="Seed Funding"/>
    <n v="123000"/>
    <s v="nan"/>
  </r>
  <r>
    <n v="1160"/>
    <d v="2016-12-19T00:00:00"/>
    <s v="Events High"/>
    <x v="65"/>
    <s v="Events &amp; Activities Marketplace"/>
    <s v="Bangalore"/>
    <x v="445"/>
    <s v="Private Equity"/>
    <n v="0"/>
    <s v="nan"/>
  </r>
  <r>
    <n v="1161"/>
    <d v="2016-12-19T00:00:00"/>
    <s v="NoBroker"/>
    <x v="65"/>
    <s v="Rental property search portal"/>
    <s v="Bangalore"/>
    <x v="980"/>
    <s v="Private Equity"/>
    <n v="7400000"/>
    <s v="nan"/>
  </r>
  <r>
    <n v="1162"/>
    <d v="2016-12-20T00:00:00"/>
    <s v="VivoCarat"/>
    <x v="48"/>
    <s v="Online jewellery marketplace"/>
    <s v="Mumbai"/>
    <x v="383"/>
    <s v="Seed Funding"/>
    <n v="50000"/>
    <s v="nan"/>
  </r>
  <r>
    <n v="1163"/>
    <d v="2016-12-20T00:00:00"/>
    <s v="Tiyo"/>
    <x v="65"/>
    <s v="Doctor Search Mobile App"/>
    <s v="Kolkata"/>
    <x v="981"/>
    <s v="Seed Funding"/>
    <n v="0"/>
    <s v="nan"/>
  </r>
  <r>
    <n v="1164"/>
    <d v="2016-12-20T00:00:00"/>
    <s v="Zoomcar"/>
    <x v="65"/>
    <s v="Self-Driven Cab booking platform"/>
    <s v="Bangalore"/>
    <x v="982"/>
    <s v="Private Equity"/>
    <n v="0"/>
    <s v="nan"/>
  </r>
  <r>
    <n v="1165"/>
    <d v="2016-12-20T00:00:00"/>
    <s v="BYJU\\xe2\\x80\\x99s"/>
    <x v="65"/>
    <s v="Online Learning platform"/>
    <s v="Bangalore"/>
    <x v="983"/>
    <s v="Private Equity"/>
    <n v="15000000"/>
    <s v="nan"/>
  </r>
  <r>
    <n v="1166"/>
    <d v="2016-12-21T00:00:00"/>
    <s v="Supr Daily"/>
    <x v="65"/>
    <s v="Daily Subscription based Delivery service"/>
    <s v="Mumbai"/>
    <x v="984"/>
    <s v="Seed Funding"/>
    <n v="0"/>
    <s v="nan"/>
  </r>
  <r>
    <n v="1167"/>
    <d v="2016-12-21T00:00:00"/>
    <s v="The BlueBook"/>
    <x v="65"/>
    <s v="online to offline marketing platform"/>
    <s v="Bangalore"/>
    <x v="985"/>
    <s v="Seed Funding"/>
    <n v="500000"/>
    <s v="nan"/>
  </r>
  <r>
    <n v="1168"/>
    <d v="2016-12-21T00:00:00"/>
    <s v="MamaEarth"/>
    <x v="48"/>
    <s v="Babycare Products seller"/>
    <s v="New Delhi"/>
    <x v="986"/>
    <s v="Seed Funding"/>
    <n v="0"/>
    <s v="nan"/>
  </r>
  <r>
    <n v="1169"/>
    <d v="2016-12-21T00:00:00"/>
    <s v="Vegetall"/>
    <x v="48"/>
    <s v="Online Vegetable eTailer"/>
    <s v="Chennai"/>
    <x v="367"/>
    <s v="Seed Funding"/>
    <n v="162000"/>
    <s v="nan"/>
  </r>
  <r>
    <n v="1170"/>
    <d v="2016-12-22T00:00:00"/>
    <s v="Innoplexus"/>
    <x v="7"/>
    <s v="Data as a Service Provider"/>
    <s v="Pune"/>
    <x v="987"/>
    <s v="Private Equity"/>
    <n v="0"/>
    <s v="nan"/>
  </r>
  <r>
    <n v="1171"/>
    <d v="2016-12-22T00:00:00"/>
    <s v="Mindler"/>
    <x v="65"/>
    <s v="Career Planning &amp; Assessment platform"/>
    <s v="New Delhi"/>
    <x v="988"/>
    <s v="Seed Funding"/>
    <n v="324000"/>
    <s v="nan"/>
  </r>
  <r>
    <n v="1172"/>
    <d v="2016-12-22T00:00:00"/>
    <s v="MCaffeine"/>
    <x v="48"/>
    <s v="Personal care product etailer"/>
    <s v="Bangalore"/>
    <x v="989"/>
    <s v="Seed Funding"/>
    <n v="300000"/>
    <s v="nan"/>
  </r>
  <r>
    <n v="1173"/>
    <d v="2016-12-23T00:00:00"/>
    <s v="enKast"/>
    <x v="7"/>
    <s v="Cloud based CRM for Agencies"/>
    <s v="Bangalore"/>
    <x v="990"/>
    <s v="Private Equity"/>
    <n v="2000000"/>
    <s v="nan"/>
  </r>
  <r>
    <n v="1174"/>
    <d v="2016-12-23T00:00:00"/>
    <s v="ShopKirana"/>
    <x v="48"/>
    <s v="B2B platform for Merchants &amp; Retailers"/>
    <s v="Indore"/>
    <x v="991"/>
    <s v="Private Equity"/>
    <n v="0"/>
    <s v="nan"/>
  </r>
  <r>
    <n v="1175"/>
    <d v="2016-12-23T00:00:00"/>
    <s v="MyAdvo"/>
    <x v="65"/>
    <s v="Legal Advice Platform"/>
    <s v="New Delhi"/>
    <x v="992"/>
    <s v="Seed Funding"/>
    <n v="0"/>
    <s v="nan"/>
  </r>
  <r>
    <n v="1176"/>
    <d v="2016-12-23T00:00:00"/>
    <s v="Asocon"/>
    <x v="7"/>
    <s v="Process management startup"/>
    <s v="Noida"/>
    <x v="914"/>
    <s v="Seed Funding"/>
    <n v="0"/>
    <s v="nan"/>
  </r>
  <r>
    <n v="1177"/>
    <d v="2016-12-23T00:00:00"/>
    <s v="LexComply"/>
    <x v="65"/>
    <s v="Compliance Management Software"/>
    <s v="New Delhi"/>
    <x v="993"/>
    <s v="Seed Funding"/>
    <n v="0"/>
    <s v="nan"/>
  </r>
  <r>
    <n v="1178"/>
    <d v="2016-12-26T00:00:00"/>
    <s v="The Postbox"/>
    <x v="48"/>
    <s v="Art &amp; Lifestyle ECommerce Store"/>
    <s v="Chennai"/>
    <x v="994"/>
    <s v="Seed Funding"/>
    <n v="0"/>
    <s v="nan"/>
  </r>
  <r>
    <n v="1179"/>
    <d v="2016-12-26T00:00:00"/>
    <s v="Pandorum Technologies"/>
    <x v="7"/>
    <s v="3D printed experimental Human Liver tissue creator"/>
    <s v="Bangalore"/>
    <x v="995"/>
    <s v="Seed Funding"/>
    <n v="0"/>
    <s v="nan"/>
  </r>
  <r>
    <n v="1180"/>
    <d v="2016-12-26T00:00:00"/>
    <s v="Dekkho"/>
    <x v="65"/>
    <s v="Video Streaming platform"/>
    <s v="Mumbai"/>
    <x v="383"/>
    <s v="Seed Funding"/>
    <n v="1200000"/>
    <s v="nan"/>
  </r>
  <r>
    <n v="1181"/>
    <d v="2016-12-26T00:00:00"/>
    <s v="Shadowfox"/>
    <x v="5"/>
    <s v="On-Demand Delivery Service"/>
    <s v="Gurgaon"/>
    <x v="659"/>
    <s v="Private Equity"/>
    <n v="10000000"/>
    <s v="nan"/>
  </r>
  <r>
    <n v="1182"/>
    <d v="2016-12-27T00:00:00"/>
    <s v="ShopX"/>
    <x v="48"/>
    <s v="SAAS ECommerce Retail app"/>
    <s v="Bangalore"/>
    <x v="996"/>
    <s v="Private Equity"/>
    <n v="5000000"/>
    <s v="nan"/>
  </r>
  <r>
    <n v="1183"/>
    <d v="2016-12-28T00:00:00"/>
    <s v="BookEventz"/>
    <x v="65"/>
    <s v="Online event-booking platform"/>
    <s v="Mumbai"/>
    <x v="997"/>
    <s v="Seed Funding"/>
    <n v="0"/>
    <s v="nan"/>
  </r>
  <r>
    <n v="1184"/>
    <d v="2016-12-29T00:00:00"/>
    <s v="Healthifyme"/>
    <x v="65"/>
    <s v="Fitness Mobile App"/>
    <s v="Bangalore"/>
    <x v="388"/>
    <s v="Private Equity"/>
    <n v="1000000"/>
    <s v="nan"/>
  </r>
  <r>
    <n v="1185"/>
    <d v="2016-12-29T00:00:00"/>
    <s v="LetsMD"/>
    <x v="65"/>
    <s v="Healthcare plan comparison platform"/>
    <s v="New Delhi"/>
    <x v="998"/>
    <s v="Seed Funding"/>
    <n v="0"/>
    <s v="nan"/>
  </r>
  <r>
    <n v="1186"/>
    <d v="2016-12-29T00:00:00"/>
    <s v="Justbooks"/>
    <x v="65"/>
    <s v="Library Chain Aggregator"/>
    <s v="Bangalore"/>
    <x v="999"/>
    <s v="Seed Funding"/>
    <n v="0"/>
    <s v="nan"/>
  </r>
  <r>
    <n v="1187"/>
    <d v="2016-12-30T00:00:00"/>
    <s v="InstantPay"/>
    <x v="65"/>
    <s v="Digital payments &amp; recharge platform"/>
    <s v="New Delhi"/>
    <x v="1000"/>
    <s v="Private Equity"/>
    <n v="0"/>
    <s v="nan"/>
  </r>
  <r>
    <n v="1188"/>
    <d v="2016-11-01T00:00:00"/>
    <s v="PickMyLaundry"/>
    <x v="65"/>
    <s v="On-Demand Washing &amp; Dry Cleaning Services"/>
    <s v="New Delhi"/>
    <x v="1001"/>
    <s v="Seed Funding"/>
    <n v="200000"/>
    <s v="nan"/>
  </r>
  <r>
    <n v="1189"/>
    <d v="2016-11-02T00:00:00"/>
    <s v="FreshDesk"/>
    <x v="65"/>
    <s v="SAAS Based HelpDesk Services"/>
    <s v="Chennai"/>
    <x v="1002"/>
    <s v="Private Equity"/>
    <n v="55000000"/>
    <s v="nan"/>
  </r>
  <r>
    <n v="1190"/>
    <d v="2016-11-02T00:00:00"/>
    <s v="LaundryAnna"/>
    <x v="65"/>
    <s v="On-Demand Washing &amp; Dry Cleaning Services"/>
    <s v="Bangalore"/>
    <x v="383"/>
    <s v="Seed Funding"/>
    <n v="150000"/>
    <s v="nan"/>
  </r>
  <r>
    <n v="1191"/>
    <d v="2016-11-02T00:00:00"/>
    <s v="LetsMD"/>
    <x v="65"/>
    <s v="Healthcare Services Comparison Platform"/>
    <s v="New Delhi"/>
    <x v="1003"/>
    <s v="Seed Funding"/>
    <n v="0"/>
    <s v="nan"/>
  </r>
  <r>
    <n v="1192"/>
    <d v="2016-11-02T00:00:00"/>
    <s v="Sattviko"/>
    <x v="82"/>
    <s v="Health Food Restaurant Chain"/>
    <s v="New Delhi"/>
    <x v="1004"/>
    <s v="Seed Funding"/>
    <n v="0"/>
    <s v="nan"/>
  </r>
  <r>
    <n v="1193"/>
    <d v="2016-11-03T00:00:00"/>
    <s v="Zarget"/>
    <x v="7"/>
    <s v="SaaS-based web optimisation and marketing platform"/>
    <s v="Chennai"/>
    <x v="43"/>
    <s v="Private Equity"/>
    <n v="6000000"/>
    <s v="nan"/>
  </r>
  <r>
    <n v="1194"/>
    <d v="2016-11-03T00:00:00"/>
    <s v="DoSelect"/>
    <x v="65"/>
    <s v="Skill Showcasing platform"/>
    <s v="Bangalore"/>
    <x v="1005"/>
    <s v="Seed Funding"/>
    <n v="0"/>
    <s v="nan"/>
  </r>
  <r>
    <n v="1195"/>
    <d v="2016-11-03T00:00:00"/>
    <s v="EasyPolicy"/>
    <x v="65"/>
    <s v="Online insurance Portal"/>
    <s v="Noida"/>
    <x v="1006"/>
    <s v="Private Equity"/>
    <n v="10000000"/>
    <s v="nan"/>
  </r>
  <r>
    <n v="1196"/>
    <d v="2016-11-04T00:00:00"/>
    <s v="Browntape"/>
    <x v="7"/>
    <s v="cloud-based software solutions company"/>
    <s v="Goa"/>
    <x v="1007"/>
    <s v="Private Equity"/>
    <n v="0"/>
    <s v="nan"/>
  </r>
  <r>
    <n v="1197"/>
    <d v="2016-11-04T00:00:00"/>
    <s v="Connect India"/>
    <x v="5"/>
    <s v="Last mile Delivery Network"/>
    <s v="Bangalore"/>
    <x v="1008"/>
    <s v="Private Equity"/>
    <n v="1000000"/>
    <s v="nan"/>
  </r>
  <r>
    <n v="1198"/>
    <d v="2016-11-04T00:00:00"/>
    <s v="Corseco"/>
    <x v="7"/>
    <s v="AI-based Software as a Service Solution provider"/>
    <s v="New Delhi"/>
    <x v="1009"/>
    <s v="Seed Funding"/>
    <n v="150000"/>
    <s v="nan"/>
  </r>
  <r>
    <n v="1199"/>
    <d v="2016-11-04T00:00:00"/>
    <s v="vImmune"/>
    <x v="65"/>
    <s v="Immunisation Management Platform"/>
    <s v="Bangalore"/>
    <x v="481"/>
    <s v="Seed Funding"/>
    <n v="0"/>
    <s v="nan"/>
  </r>
  <r>
    <n v="1200"/>
    <d v="2016-11-04T00:00:00"/>
    <s v="The Gourmet Jar"/>
    <x v="48"/>
    <s v="Gourmet Food etailer"/>
    <s v="Noida"/>
    <x v="1010"/>
    <s v="Seed Funding"/>
    <n v="0"/>
    <s v="nan"/>
  </r>
  <r>
    <n v="1201"/>
    <d v="2016-11-05T00:00:00"/>
    <s v="Medzin"/>
    <x v="48"/>
    <s v="Online ordering &amp; Delivery of medicines"/>
    <s v="New Delhi"/>
    <x v="1011"/>
    <s v="Seed Funding"/>
    <n v="45000"/>
    <s v="nan"/>
  </r>
  <r>
    <n v="1202"/>
    <d v="2016-11-05T00:00:00"/>
    <s v="Bizongo"/>
    <x v="48"/>
    <s v="Packaging Material Marketplace"/>
    <s v="Mumbai"/>
    <x v="1012"/>
    <s v="Private Equity"/>
    <n v="3000000"/>
    <s v="nan"/>
  </r>
  <r>
    <n v="1203"/>
    <d v="2016-11-07T00:00:00"/>
    <s v="Rivigo"/>
    <x v="7"/>
    <s v="Technology based Logistics platform"/>
    <s v="Gurgaon"/>
    <x v="512"/>
    <s v="Private Equity"/>
    <n v="75000000"/>
    <s v="nan"/>
  </r>
  <r>
    <n v="1204"/>
    <d v="2016-11-07T00:00:00"/>
    <s v="JustRide"/>
    <x v="65"/>
    <s v="Online Car Sharing platform"/>
    <s v="Mumbai"/>
    <x v="1013"/>
    <s v="Private Equity"/>
    <n v="3000000"/>
    <s v="nan"/>
  </r>
  <r>
    <n v="1205"/>
    <d v="2016-11-09T00:00:00"/>
    <s v="IIM Jobs"/>
    <x v="65"/>
    <s v="Online Job Portal"/>
    <s v="New Delhi"/>
    <x v="1014"/>
    <s v="Private Equity"/>
    <n v="2000000"/>
    <s v="nan"/>
  </r>
  <r>
    <n v="1206"/>
    <d v="2016-11-09T00:00:00"/>
    <s v="Square Yards"/>
    <x v="65"/>
    <s v="Online Property Search Portal"/>
    <s v="Gurgaon"/>
    <x v="1015"/>
    <s v="Private Equity"/>
    <n v="12000000"/>
    <s v="nan"/>
  </r>
  <r>
    <n v="1207"/>
    <d v="2016-11-10T00:00:00"/>
    <s v="GolfLAN"/>
    <x v="65"/>
    <s v="Golf Session Online Bookings platform"/>
    <s v="New Delhi"/>
    <x v="1016"/>
    <s v="Private Equity"/>
    <n v="1000000"/>
    <s v="nan"/>
  </r>
  <r>
    <n v="1208"/>
    <d v="2016-11-10T00:00:00"/>
    <s v="Yottaasys"/>
    <x v="7"/>
    <s v="Data Sciences platform"/>
    <s v="Bangalore"/>
    <x v="1017"/>
    <s v="Private Equity"/>
    <n v="0"/>
    <s v="nan"/>
  </r>
  <r>
    <n v="1209"/>
    <d v="2016-11-10T00:00:00"/>
    <s v="Tone Tag"/>
    <x v="7"/>
    <s v="Contactless Payment Solution"/>
    <s v="Bangalore"/>
    <x v="1018"/>
    <s v="Private Equity"/>
    <n v="0"/>
    <s v="nan"/>
  </r>
  <r>
    <n v="1210"/>
    <d v="2016-11-11T00:00:00"/>
    <s v="Life in Control"/>
    <x v="65"/>
    <s v="Online Diabetes Management platform"/>
    <s v="Gurgaon"/>
    <x v="626"/>
    <s v="Private Equity"/>
    <n v="0"/>
    <s v="nan"/>
  </r>
  <r>
    <n v="1211"/>
    <d v="2016-11-14T00:00:00"/>
    <s v="Active.ai"/>
    <x v="7"/>
    <s v="Banking &amp; Fintech Platform"/>
    <s v="Singapore"/>
    <x v="1019"/>
    <s v="Private Equity"/>
    <n v="3000000"/>
    <s v="nan"/>
  </r>
  <r>
    <n v="1212"/>
    <d v="2016-11-14T00:00:00"/>
    <s v="ElasticRun"/>
    <x v="7"/>
    <s v="Tech driven Logistic &amp; distribution platform"/>
    <s v="Pune"/>
    <x v="740"/>
    <s v="Private Equity"/>
    <n v="2000000"/>
    <s v="nan"/>
  </r>
  <r>
    <n v="1213"/>
    <d v="2016-11-15T00:00:00"/>
    <s v="NoBroker"/>
    <x v="65"/>
    <s v="Online Rental discovery"/>
    <s v="Bangalore"/>
    <x v="29"/>
    <s v="Seed Funding"/>
    <n v="0"/>
    <s v="nan"/>
  </r>
  <r>
    <n v="1214"/>
    <d v="2016-11-15T00:00:00"/>
    <s v="Zefo"/>
    <x v="48"/>
    <s v="Used Furniture &amp; Appliances Marketplace"/>
    <s v="Bangalore"/>
    <x v="1020"/>
    <s v="Private Equity"/>
    <n v="6000000"/>
    <s v="nan"/>
  </r>
  <r>
    <n v="1215"/>
    <d v="2016-11-15T00:00:00"/>
    <s v="PlaySimple"/>
    <x v="7"/>
    <s v="Mobile Gaming portal"/>
    <s v="Bangalore"/>
    <x v="1021"/>
    <s v="Private Equity"/>
    <n v="4000000"/>
    <s v="nan"/>
  </r>
  <r>
    <n v="1216"/>
    <d v="2016-11-16T00:00:00"/>
    <s v="Stasis Labs"/>
    <x v="7"/>
    <s v="Cloud based\\xc2\\xa0 health monitoring platform"/>
    <s v="Bangalore"/>
    <x v="1022"/>
    <s v="Private Equity"/>
    <n v="5000000"/>
    <s v="nan"/>
  </r>
  <r>
    <n v="1217"/>
    <d v="2016-11-17T00:00:00"/>
    <s v="Scienaptic"/>
    <x v="7"/>
    <s v="Data Analytics platform"/>
    <s v="Bangalore"/>
    <x v="1023"/>
    <s v="Seed Funding"/>
    <n v="0"/>
    <s v="nan"/>
  </r>
  <r>
    <n v="1218"/>
    <d v="2016-11-17T00:00:00"/>
    <s v="Koovs"/>
    <x v="48"/>
    <s v="Fashion eTailer"/>
    <s v="New Delhi"/>
    <x v="1024"/>
    <s v="Private Equity"/>
    <n v="13500000"/>
    <s v="nan"/>
  </r>
  <r>
    <n v="1219"/>
    <d v="2016-11-17T00:00:00"/>
    <s v="Lawrato"/>
    <x v="65"/>
    <s v="Free Legal Advice"/>
    <s v="New Delhi"/>
    <x v="603"/>
    <s v="Seed Funding"/>
    <n v="0"/>
    <s v="nan"/>
  </r>
  <r>
    <n v="1220"/>
    <d v="2016-11-17T00:00:00"/>
    <s v="Trip Tap Toe"/>
    <x v="65"/>
    <s v="Online Travel Portal"/>
    <s v="Gurgaon"/>
    <x v="1025"/>
    <s v="Seed Funding"/>
    <n v="0"/>
    <s v="nan"/>
  </r>
  <r>
    <n v="1221"/>
    <d v="2016-11-17T00:00:00"/>
    <s v="Pictor Imaging"/>
    <x v="65"/>
    <s v="Product Photography Mobile App"/>
    <s v="Mumbai"/>
    <x v="914"/>
    <s v="Seed Funding"/>
    <n v="147000"/>
    <s v="nan"/>
  </r>
  <r>
    <n v="1222"/>
    <d v="2016-11-18T00:00:00"/>
    <s v="GramCover"/>
    <x v="29"/>
    <s v="Insurance Marketplace for the Rural Sector"/>
    <s v="New Delhi"/>
    <x v="1026"/>
    <s v="Seed Funding"/>
    <n v="1000000"/>
    <s v="nan"/>
  </r>
  <r>
    <n v="1223"/>
    <d v="2016-11-18T00:00:00"/>
    <s v="AerMed"/>
    <x v="48"/>
    <s v="Online Pharmacy"/>
    <s v="Mumbai"/>
    <x v="1027"/>
    <s v="Seed Funding"/>
    <n v="0"/>
    <s v="nan"/>
  </r>
  <r>
    <n v="1224"/>
    <d v="2016-11-18T00:00:00"/>
    <s v="WorkIndia"/>
    <x v="65"/>
    <s v="Job Board for Clue Collar Jobs"/>
    <s v="Mumbai"/>
    <x v="1028"/>
    <s v="Seed Funding"/>
    <n v="0"/>
    <s v="nan"/>
  </r>
  <r>
    <n v="1225"/>
    <d v="2016-11-21T00:00:00"/>
    <s v="Bats on delivery"/>
    <x v="65"/>
    <s v="Online food, Grocery ordering &amp; Delivery"/>
    <s v="Gurgaon"/>
    <x v="1029"/>
    <s v="Seed Funding"/>
    <n v="90000"/>
    <s v="nan"/>
  </r>
  <r>
    <n v="1226"/>
    <d v="2016-11-21T00:00:00"/>
    <s v="numberz.in"/>
    <x v="7"/>
    <s v="Cash Flow Management Solution for Businesses"/>
    <s v="Gurgaon"/>
    <x v="1030"/>
    <s v="Seed Funding"/>
    <n v="650000"/>
    <s v="nan"/>
  </r>
  <r>
    <n v="1227"/>
    <d v="2016-11-22T00:00:00"/>
    <s v="Housing.com"/>
    <x v="65"/>
    <s v="Real Estate Portal"/>
    <s v="Mumbai"/>
    <x v="717"/>
    <s v="Private Equity"/>
    <n v="5000000"/>
    <s v="nan"/>
  </r>
  <r>
    <n v="1228"/>
    <d v="2016-11-22T00:00:00"/>
    <s v="Awesummly"/>
    <x v="65"/>
    <s v="Short News Mobile App"/>
    <s v="Bangalore"/>
    <x v="1031"/>
    <s v="Seed Funding"/>
    <n v="147000"/>
    <s v="nan"/>
  </r>
  <r>
    <n v="1229"/>
    <d v="2016-11-22T00:00:00"/>
    <s v="VoLT"/>
    <x v="65"/>
    <s v="Ed-Tech Platform"/>
    <s v="Mumbai"/>
    <x v="1032"/>
    <s v="Seed Funding"/>
    <n v="0"/>
    <s v="nan"/>
  </r>
  <r>
    <n v="1230"/>
    <d v="2016-11-22T00:00:00"/>
    <s v="Vymo"/>
    <x v="7"/>
    <s v="SaaS-based predictive analytics platform"/>
    <s v="Bangalore"/>
    <x v="43"/>
    <s v="Private Equity"/>
    <n v="5000000"/>
    <s v="nan"/>
  </r>
  <r>
    <n v="1231"/>
    <d v="2016-11-22T00:00:00"/>
    <s v="ShubhLoans"/>
    <x v="7"/>
    <s v="Consumer Finance &amp; Credit Score platform"/>
    <s v="Bangalore"/>
    <x v="1033"/>
    <s v="Seed Funding"/>
    <n v="0"/>
    <s v="nan"/>
  </r>
  <r>
    <n v="1232"/>
    <d v="2016-11-22T00:00:00"/>
    <s v="Noddapp"/>
    <x v="65"/>
    <s v="App based networking platform"/>
    <s v="Mumbai"/>
    <x v="1034"/>
    <s v="Seed Funding"/>
    <n v="147000"/>
    <s v="nan"/>
  </r>
  <r>
    <n v="1233"/>
    <d v="2016-11-23T00:00:00"/>
    <s v="Knowlarity"/>
    <x v="65"/>
    <s v="Cloud Telephony Platform"/>
    <s v="Bangalore"/>
    <x v="1035"/>
    <s v="Private Equity"/>
    <n v="20000000"/>
    <s v="nan"/>
  </r>
  <r>
    <n v="1234"/>
    <d v="2016-11-23T00:00:00"/>
    <s v="Infisecure"/>
    <x v="7"/>
    <s v="Bot Protection Solutions"/>
    <s v="Mumbai"/>
    <x v="1036"/>
    <s v="Seed Funding"/>
    <n v="600000"/>
    <s v="nan"/>
  </r>
  <r>
    <n v="1235"/>
    <d v="2016-11-23T00:00:00"/>
    <s v="Udaan"/>
    <x v="48"/>
    <s v="B2B Marketplace"/>
    <s v="Bangalore"/>
    <x v="1037"/>
    <s v="Private Equity"/>
    <n v="10000000"/>
    <s v="nan"/>
  </r>
  <r>
    <n v="1236"/>
    <d v="2016-11-24T00:00:00"/>
    <s v="FroyoFit"/>
    <x v="65"/>
    <s v="Fitness Discovery Platform"/>
    <s v="Indore"/>
    <x v="1038"/>
    <s v="Seed Funding"/>
    <n v="0"/>
    <s v="nan"/>
  </r>
  <r>
    <n v="1237"/>
    <d v="2016-11-24T00:00:00"/>
    <s v="Betterplace"/>
    <x v="65"/>
    <s v="Background Verification Services"/>
    <s v="Bangalore"/>
    <x v="1039"/>
    <s v="Seed Funding"/>
    <n v="0"/>
    <s v="nan"/>
  </r>
  <r>
    <n v="1238"/>
    <d v="2016-11-24T00:00:00"/>
    <s v="ShareChat"/>
    <x v="65"/>
    <s v="Local Language Social Networking Platform"/>
    <s v="Mumbai"/>
    <x v="1040"/>
    <s v="Private Equity"/>
    <n v="4000000"/>
    <s v="nan"/>
  </r>
  <r>
    <n v="1239"/>
    <d v="2016-11-24T00:00:00"/>
    <s v="UClean"/>
    <x v="65"/>
    <s v="Tech Enabled Laundry Service Provider"/>
    <s v="Gurgaon"/>
    <x v="950"/>
    <s v="Private Equity"/>
    <n v="0"/>
    <s v="nan"/>
  </r>
  <r>
    <n v="1240"/>
    <d v="2016-11-24T00:00:00"/>
    <s v="Servify"/>
    <x v="65"/>
    <s v="Personal Device Assistant App"/>
    <s v="Mumbai"/>
    <x v="1041"/>
    <s v="Private Equity"/>
    <n v="0"/>
    <s v="nan"/>
  </r>
  <r>
    <n v="1241"/>
    <d v="2016-11-25T00:00:00"/>
    <s v="Hubilo"/>
    <x v="65"/>
    <s v="End-to-end Event Organizers Solutions"/>
    <s v="Ahmedabad"/>
    <x v="1042"/>
    <s v="Seed Funding"/>
    <n v="0"/>
    <s v="nan"/>
  </r>
  <r>
    <n v="1242"/>
    <d v="2016-11-25T00:00:00"/>
    <s v="FunOnGo"/>
    <x v="65"/>
    <s v="Digital Media Content and Distribution platform"/>
    <s v="Mumbai"/>
    <x v="1043"/>
    <s v="Private Equity"/>
    <n v="0"/>
    <s v="nan"/>
  </r>
  <r>
    <n v="1243"/>
    <d v="2016-11-25T00:00:00"/>
    <s v="121Policy"/>
    <x v="65"/>
    <s v="Online Insurance Platform"/>
    <s v="Kolkata"/>
    <x v="610"/>
    <s v="Seed Funding"/>
    <n v="0"/>
    <s v="nan"/>
  </r>
  <r>
    <n v="1244"/>
    <d v="2016-11-26T00:00:00"/>
    <s v="TapChief"/>
    <x v="65"/>
    <s v="Professional Expert Advice Platform"/>
    <s v="Bangalore"/>
    <x v="1044"/>
    <s v="Seed Funding"/>
    <n v="0"/>
    <s v="nan"/>
  </r>
  <r>
    <n v="1245"/>
    <d v="2016-11-28T00:00:00"/>
    <s v="Kloseby"/>
    <x v="65"/>
    <s v="proximity based\\xc2\\xa0 Rewards platform"/>
    <s v="Bangalore"/>
    <x v="481"/>
    <s v="Seed Funding"/>
    <n v="100000"/>
    <s v="nan"/>
  </r>
  <r>
    <n v="1246"/>
    <d v="2016-11-28T00:00:00"/>
    <s v="WholeSaleBox"/>
    <x v="48"/>
    <s v="B2B Wholesale Apparel Marketplace"/>
    <s v="Jaipur"/>
    <x v="1045"/>
    <s v="Private Equity"/>
    <n v="2000000"/>
    <s v="nan"/>
  </r>
  <r>
    <n v="1247"/>
    <d v="2016-11-29T00:00:00"/>
    <s v="Crossahead"/>
    <x v="65"/>
    <s v="Creative Artists Discovery &amp; Booking platform"/>
    <s v="Noida"/>
    <x v="1046"/>
    <s v="Seed Funding"/>
    <n v="0"/>
    <s v="nan"/>
  </r>
  <r>
    <n v="1248"/>
    <d v="2016-11-29T00:00:00"/>
    <s v="Affordplan"/>
    <x v="65"/>
    <s v="Savings platform for Medical Expenses"/>
    <s v="New Delhi"/>
    <x v="1047"/>
    <s v="Private Equity"/>
    <n v="3000000"/>
    <s v="nan"/>
  </r>
  <r>
    <n v="1249"/>
    <d v="2016-11-30T00:00:00"/>
    <s v="HandyTrain"/>
    <x v="65"/>
    <s v="Mobile App for SAAS based Training"/>
    <s v="Goa"/>
    <x v="1048"/>
    <s v="Private Equity"/>
    <n v="1000000"/>
    <s v="nan"/>
  </r>
  <r>
    <n v="1250"/>
    <d v="2016-11-30T00:00:00"/>
    <s v="ShopsUp"/>
    <x v="48"/>
    <s v="Hyperlocal Shopping App"/>
    <s v="Bangalore"/>
    <x v="1049"/>
    <s v="Seed Funding"/>
    <n v="963000"/>
    <s v="nan"/>
  </r>
  <r>
    <n v="1251"/>
    <d v="2016-11-30T00:00:00"/>
    <s v="Indofash"/>
    <x v="48"/>
    <s v="Ethnic Indian Fashion Marketplace"/>
    <s v="Bangalore"/>
    <x v="1050"/>
    <s v="Seed Funding"/>
    <n v="150000"/>
    <s v="nan"/>
  </r>
  <r>
    <n v="1252"/>
    <d v="2016-11-30T00:00:00"/>
    <s v="Entropika"/>
    <x v="7"/>
    <s v="AI, Machine learning Solutions"/>
    <s v="Bangalore"/>
    <x v="1051"/>
    <s v="Seed Funding"/>
    <n v="200000"/>
    <s v="nan"/>
  </r>
  <r>
    <n v="1253"/>
    <d v="2016-11-30T00:00:00"/>
    <s v="MarianaIQ"/>
    <x v="7"/>
    <s v="AI-driven B2B marketing platform"/>
    <s v="Bangalore"/>
    <x v="36"/>
    <s v="Private Equity"/>
    <n v="2000000"/>
    <s v="nan"/>
  </r>
  <r>
    <n v="1254"/>
    <d v="2016-11-30T00:00:00"/>
    <s v="Chai Thela"/>
    <x v="82"/>
    <s v="Quick Service Restaurants"/>
    <s v="Noida"/>
    <x v="914"/>
    <s v="Seed Funding"/>
    <n v="218000"/>
    <s v="nan"/>
  </r>
  <r>
    <n v="1255"/>
    <d v="2016-11-30T00:00:00"/>
    <s v="Interviewpad"/>
    <x v="7"/>
    <s v="Engineering Interview facilitation platform"/>
    <s v="Pune"/>
    <x v="1052"/>
    <s v="Seed Funding"/>
    <n v="100000"/>
    <s v="nan"/>
  </r>
  <r>
    <n v="1256"/>
    <d v="2016-11-30T00:00:00"/>
    <s v="Math Buddy"/>
    <x v="65"/>
    <s v="Online Math Learn"/>
    <s v="Vadodara"/>
    <x v="1053"/>
    <s v="Seed Funding"/>
    <n v="440000"/>
    <s v="nan"/>
  </r>
  <r>
    <n v="1257"/>
    <d v="2016-11-30T00:00:00"/>
    <s v="Pulse"/>
    <x v="65"/>
    <s v="Campus Social Networking App"/>
    <s v="Bangalore"/>
    <x v="34"/>
    <s v="Private Equity"/>
    <n v="500000"/>
    <s v="nan"/>
  </r>
  <r>
    <n v="1258"/>
    <d v="2016-11-30T00:00:00"/>
    <s v="MonkeyBox"/>
    <x v="65"/>
    <s v="Healthy Food Delivery platform"/>
    <s v="Bangalore"/>
    <x v="1054"/>
    <s v="Seed Funding"/>
    <n v="0"/>
    <s v="nan"/>
  </r>
  <r>
    <n v="1259"/>
    <d v="2016-11-30T00:00:00"/>
    <s v="Carcrew.in"/>
    <x v="65"/>
    <s v="Online Car repair Marketplace"/>
    <s v="Mumbai"/>
    <x v="1055"/>
    <s v="Seed Funding"/>
    <n v="500000"/>
    <s v="nan"/>
  </r>
  <r>
    <n v="1260"/>
    <d v="2016-10-03T00:00:00"/>
    <s v="MeraKisan"/>
    <x v="48"/>
    <s v="Fruit &amp; vegetable eTailer"/>
    <s v="Bangalore"/>
    <x v="1056"/>
    <s v="Seed Funding"/>
    <n v="0"/>
    <s v="nan"/>
  </r>
  <r>
    <n v="1261"/>
    <d v="2016-10-03T00:00:00"/>
    <s v="Mystifly"/>
    <x v="65"/>
    <s v="Airline Ticket Aggregator"/>
    <s v="Bangalore"/>
    <x v="1057"/>
    <s v="Private Equity"/>
    <n v="5000000"/>
    <s v="nan"/>
  </r>
  <r>
    <n v="1262"/>
    <d v="2016-10-03T00:00:00"/>
    <s v="HelpChat"/>
    <x v="65"/>
    <s v="AI Powered Content &amp; Commerce platform"/>
    <s v="Bangalore"/>
    <x v="1058"/>
    <s v="Private Equity"/>
    <n v="0"/>
    <s v="nan"/>
  </r>
  <r>
    <n v="1263"/>
    <d v="2016-10-03T00:00:00"/>
    <s v="Uniphore"/>
    <x v="7"/>
    <s v="Speech Recognition Solutions"/>
    <s v="Chennai"/>
    <x v="1059"/>
    <s v="Private Equity"/>
    <n v="2000000"/>
    <s v="nan"/>
  </r>
  <r>
    <n v="1264"/>
    <d v="2016-10-03T00:00:00"/>
    <s v="World Art Community"/>
    <x v="48"/>
    <s v="Art &amp; Craft Marketplace"/>
    <s v="Gurgaon"/>
    <x v="1060"/>
    <s v="Seed Funding"/>
    <n v="200000"/>
    <s v="nan"/>
  </r>
  <r>
    <n v="1265"/>
    <d v="2016-10-04T00:00:00"/>
    <s v="Giftxoxo"/>
    <x v="48"/>
    <s v="Online Gifting platform"/>
    <s v="Bangalore"/>
    <x v="1061"/>
    <s v="Private Equity"/>
    <n v="450000"/>
    <s v="nan"/>
  </r>
  <r>
    <n v="1266"/>
    <d v="2016-10-04T00:00:00"/>
    <s v="Bharat Bazaar"/>
    <x v="48"/>
    <s v="Online B2B Marketplace"/>
    <s v="Mumbai"/>
    <x v="1062"/>
    <s v="Seed Funding"/>
    <n v="0"/>
    <s v="nan"/>
  </r>
  <r>
    <n v="1267"/>
    <d v="2016-10-04T00:00:00"/>
    <s v="GOQii"/>
    <x v="65"/>
    <s v="Health &amp; Fitness Wearable Device"/>
    <s v="Mumbai"/>
    <x v="309"/>
    <s v="Private Equity"/>
    <n v="0"/>
    <s v="nan"/>
  </r>
  <r>
    <n v="1268"/>
    <d v="2016-10-04T00:00:00"/>
    <s v="India Gifts Portal"/>
    <x v="48"/>
    <s v="Online Gifting platform"/>
    <s v="Noida"/>
    <x v="1063"/>
    <s v="Private Equity"/>
    <n v="2000000"/>
    <s v="nan"/>
  </r>
  <r>
    <n v="1269"/>
    <d v="2016-10-04T00:00:00"/>
    <s v="Moglix"/>
    <x v="48"/>
    <s v="Industrial &amp; Home products marketplace"/>
    <s v="Noida"/>
    <x v="1064"/>
    <s v="Private Equity"/>
    <n v="4200000"/>
    <s v="nan"/>
  </r>
  <r>
    <n v="1270"/>
    <d v="2016-10-04T00:00:00"/>
    <s v="NetLinx"/>
    <x v="65"/>
    <s v="Internet Service Provider"/>
    <s v="Hyderabad"/>
    <x v="1065"/>
    <s v="Private Equity"/>
    <n v="3000000"/>
    <s v="nan"/>
  </r>
  <r>
    <n v="1271"/>
    <d v="2016-10-04T00:00:00"/>
    <s v="Scandid"/>
    <x v="65"/>
    <s v="Product Shopping Comparison App"/>
    <s v="Pune"/>
    <x v="833"/>
    <s v="Private Equity"/>
    <n v="0"/>
    <s v="nan"/>
  </r>
  <r>
    <n v="1272"/>
    <d v="2016-10-04T00:00:00"/>
    <s v="Remitr"/>
    <x v="65"/>
    <s v="Foreign Currency Payments Platform"/>
    <s v="Mumbai"/>
    <x v="1066"/>
    <s v="Seed Funding"/>
    <n v="1000000"/>
    <s v="nan"/>
  </r>
  <r>
    <n v="1273"/>
    <d v="2016-10-04T00:00:00"/>
    <s v="InnerChef"/>
    <x v="65"/>
    <s v="Online food ordering platform"/>
    <s v="Gurgaon"/>
    <x v="1067"/>
    <s v="Private Equity"/>
    <n v="2500000"/>
    <s v="nan"/>
  </r>
  <r>
    <n v="1274"/>
    <d v="2016-10-04T00:00:00"/>
    <s v="AppsDaily"/>
    <x v="65"/>
    <s v="Mobile Phone Theft, Damage Protection platform"/>
    <s v="Mumbai"/>
    <x v="1068"/>
    <s v="Private Equity"/>
    <n v="3750000"/>
    <s v="nan"/>
  </r>
  <r>
    <n v="1275"/>
    <d v="2016-10-05T00:00:00"/>
    <s v="MuhurtMaza"/>
    <x v="65"/>
    <s v="Online Puja Booking Service"/>
    <s v="Pune"/>
    <x v="481"/>
    <s v="Seed Funding"/>
    <n v="0"/>
    <s v="nan"/>
  </r>
  <r>
    <n v="1276"/>
    <d v="2016-10-05T00:00:00"/>
    <s v="Azuro"/>
    <x v="65"/>
    <s v="Rental Property Finder platform"/>
    <s v="Mumbai"/>
    <x v="1069"/>
    <s v="Private Equity"/>
    <n v="0"/>
    <s v="nan"/>
  </r>
  <r>
    <n v="1277"/>
    <d v="2016-10-05T00:00:00"/>
    <s v="NeuroSynaptic"/>
    <x v="7"/>
    <s v="Remote Healthcare Delivery Solutions"/>
    <s v="Bangalore"/>
    <x v="1070"/>
    <s v="Private Equity"/>
    <n v="0"/>
    <s v="nan"/>
  </r>
  <r>
    <n v="1278"/>
    <d v="2016-10-05T00:00:00"/>
    <s v="UE LifeSciences"/>
    <x v="7"/>
    <s v="Mobile Health Technology Solutions"/>
    <s v="Mumbai"/>
    <x v="1071"/>
    <s v="Private Equity"/>
    <n v="1200000"/>
    <s v="nan"/>
  </r>
  <r>
    <n v="1279"/>
    <d v="2016-10-06T00:00:00"/>
    <s v="FindmeaShoe"/>
    <x v="65"/>
    <s v="Footwear Recommendation App"/>
    <s v="Bangalore"/>
    <x v="1072"/>
    <s v="Seed Funding"/>
    <n v="0"/>
    <s v="nan"/>
  </r>
  <r>
    <n v="1280"/>
    <d v="2016-10-06T00:00:00"/>
    <s v="RealBox"/>
    <x v="7"/>
    <s v="Data Sciences Platform"/>
    <s v="Noida"/>
    <x v="398"/>
    <s v="Seed Funding"/>
    <n v="300000"/>
    <s v="nan"/>
  </r>
  <r>
    <n v="1281"/>
    <d v="2016-10-06T00:00:00"/>
    <s v="Sportido"/>
    <x v="65"/>
    <s v="Sports Discovery platform"/>
    <s v="Noida"/>
    <x v="1073"/>
    <s v="Seed Funding"/>
    <n v="0"/>
    <s v="nan"/>
  </r>
  <r>
    <n v="1282"/>
    <d v="2016-10-06T00:00:00"/>
    <s v="GoZefo"/>
    <x v="48"/>
    <s v="Used Furniture &amp; Appliances Marketplace"/>
    <s v="Bangalore"/>
    <x v="1074"/>
    <s v="Private Equity"/>
    <n v="1050000"/>
    <s v="nan"/>
  </r>
  <r>
    <n v="1283"/>
    <d v="2016-10-07T00:00:00"/>
    <s v="RayIOT"/>
    <x v="7"/>
    <s v="Baby Monitoring Devices manufacturer"/>
    <s v="Bangalore"/>
    <x v="1075"/>
    <s v="Seed Funding"/>
    <n v="100000"/>
    <s v="nan"/>
  </r>
  <r>
    <n v="1284"/>
    <d v="2016-10-07T00:00:00"/>
    <s v="KOOH Sports"/>
    <x v="7"/>
    <s v="Sports Training &amp; Technology"/>
    <s v="Mumbai"/>
    <x v="1076"/>
    <s v="Private Equity"/>
    <n v="2200000"/>
    <s v="nan"/>
  </r>
  <r>
    <n v="1285"/>
    <d v="2016-10-07T00:00:00"/>
    <s v="Flexiloans"/>
    <x v="65"/>
    <s v="Online Funds Raising Platform"/>
    <s v="Mumbai"/>
    <x v="1077"/>
    <s v="Private Equity"/>
    <n v="15000000"/>
    <s v="nan"/>
  </r>
  <r>
    <n v="1286"/>
    <d v="2016-10-07T00:00:00"/>
    <s v="Sibia Analytics"/>
    <x v="7"/>
    <s v="Marketing &amp; Customer Analytics Solutions"/>
    <s v="Kolkata"/>
    <x v="1078"/>
    <s v="Seed Funding"/>
    <n v="0"/>
    <s v="nan"/>
  </r>
  <r>
    <n v="1287"/>
    <d v="2016-10-10T00:00:00"/>
    <s v="Vithi.com"/>
    <x v="48"/>
    <s v="Online Hair Extension etailer"/>
    <s v="New Delhi"/>
    <x v="481"/>
    <s v="Seed Funding"/>
    <n v="375000"/>
    <s v="nan"/>
  </r>
  <r>
    <n v="1288"/>
    <d v="2016-10-11T00:00:00"/>
    <s v="Yupp TV"/>
    <x v="65"/>
    <s v="Internet-based TV streaming service provider"/>
    <s v="Bangalore"/>
    <x v="1079"/>
    <s v="Private Equity"/>
    <n v="50000000"/>
    <s v="nan"/>
  </r>
  <r>
    <n v="1289"/>
    <d v="2016-10-11T00:00:00"/>
    <s v="Deyor Camps"/>
    <x v="65"/>
    <s v="Branded Camping location Aggregator"/>
    <s v="Gurgaon"/>
    <x v="1080"/>
    <s v="Seed Funding"/>
    <n v="500000"/>
    <s v="nan"/>
  </r>
  <r>
    <n v="1290"/>
    <d v="2016-10-12T00:00:00"/>
    <s v="ZipLoan"/>
    <x v="65"/>
    <s v="online lending platform"/>
    <s v="New Delhi"/>
    <x v="1081"/>
    <s v="Seed Funding"/>
    <n v="0"/>
    <s v="nan"/>
  </r>
  <r>
    <n v="1291"/>
    <d v="2016-10-13T00:00:00"/>
    <s v="FabAlley"/>
    <x v="48"/>
    <s v="online fashion brand store"/>
    <s v="Noida"/>
    <x v="1082"/>
    <s v="Private Equity"/>
    <n v="2000000"/>
    <s v="nan"/>
  </r>
  <r>
    <n v="1292"/>
    <d v="2016-10-13T00:00:00"/>
    <s v="Shoekonnect"/>
    <x v="48"/>
    <s v="B2B Marketplace for Shoes"/>
    <s v="Agra"/>
    <x v="603"/>
    <s v="Seed Funding"/>
    <n v="0"/>
    <s v="nan"/>
  </r>
  <r>
    <n v="1293"/>
    <d v="2016-10-13T00:00:00"/>
    <s v="Maya"/>
    <x v="65"/>
    <s v="Womens Health Tracker App"/>
    <s v="Bangalore"/>
    <x v="1083"/>
    <s v="Seed Funding"/>
    <n v="0"/>
    <s v="nan"/>
  </r>
  <r>
    <n v="1294"/>
    <d v="2016-10-13T00:00:00"/>
    <s v="RoboVac"/>
    <x v="7"/>
    <s v="waterless car washing solution"/>
    <s v="Ahmedabad"/>
    <x v="1084"/>
    <s v="Seed Funding"/>
    <n v="450000"/>
    <s v="nan"/>
  </r>
  <r>
    <n v="1295"/>
    <d v="2016-10-14T00:00:00"/>
    <s v="Newspatrolling"/>
    <x v="65"/>
    <s v="Online News portal"/>
    <s v="New Delhi"/>
    <x v="63"/>
    <s v="Seed Funding"/>
    <n v="25000"/>
    <s v="nan"/>
  </r>
  <r>
    <n v="1296"/>
    <d v="2016-10-14T00:00:00"/>
    <s v="Postman"/>
    <x v="65"/>
    <s v="API Platform"/>
    <s v="Bangalore"/>
    <x v="76"/>
    <s v="Private Equity"/>
    <n v="7000000"/>
    <s v="nan"/>
  </r>
  <r>
    <n v="1297"/>
    <d v="2016-10-14T00:00:00"/>
    <s v="ISFC"/>
    <x v="29"/>
    <s v="Education Sector Lending"/>
    <s v="Hyderabad"/>
    <x v="1085"/>
    <s v="Private Equity"/>
    <n v="6000000"/>
    <s v="nan"/>
  </r>
  <r>
    <n v="1298"/>
    <d v="2016-10-14T00:00:00"/>
    <s v="BeatRoute"/>
    <x v="7"/>
    <s v="SAAS based mobile application platform"/>
    <s v="Gurgaon"/>
    <x v="1086"/>
    <s v="Seed Funding"/>
    <n v="0"/>
    <s v="nan"/>
  </r>
  <r>
    <n v="1299"/>
    <d v="2016-10-14T00:00:00"/>
    <s v="Kidsstoppress"/>
    <x v="65"/>
    <s v="Parenting and Baby care Platform"/>
    <s v="Mumbai"/>
    <x v="1087"/>
    <s v="Seed Funding"/>
    <n v="0"/>
    <s v="nan"/>
  </r>
  <r>
    <n v="1300"/>
    <d v="2016-10-14T00:00:00"/>
    <s v="Innov8"/>
    <x v="65"/>
    <s v="Co-Working Spaces aggregator"/>
    <s v="Bangalore"/>
    <x v="1088"/>
    <s v="Seed Funding"/>
    <n v="0"/>
    <s v="nan"/>
  </r>
  <r>
    <n v="1301"/>
    <d v="2016-10-15T00:00:00"/>
    <s v="DailyHunt"/>
    <x v="65"/>
    <s v="Vernacular content mobile app"/>
    <s v="Bangalore"/>
    <x v="1089"/>
    <s v="Private Equity"/>
    <n v="25000000"/>
    <s v="nan"/>
  </r>
  <r>
    <n v="1302"/>
    <d v="2016-10-15T00:00:00"/>
    <s v="Tazzo Bikes"/>
    <x v="65"/>
    <s v="Motorbike rental platform"/>
    <s v="Hyderabad"/>
    <x v="1090"/>
    <s v="Seed Funding"/>
    <n v="227000"/>
    <s v="nan"/>
  </r>
  <r>
    <n v="1303"/>
    <d v="2016-10-15T00:00:00"/>
    <s v="MyKindofJob"/>
    <x v="65"/>
    <s v="Internet &amp; Fresher Job platform"/>
    <s v="Mumbai"/>
    <x v="1091"/>
    <s v="Seed Funding"/>
    <n v="1000000"/>
    <s v="nan"/>
  </r>
  <r>
    <n v="1304"/>
    <d v="2016-10-17T00:00:00"/>
    <s v="Trilyo"/>
    <x v="7"/>
    <s v="B2B SAAS based product"/>
    <s v="Bangalore"/>
    <x v="1092"/>
    <s v="Seed Funding"/>
    <n v="0"/>
    <s v="nan"/>
  </r>
  <r>
    <n v="1305"/>
    <d v="2016-10-17T00:00:00"/>
    <s v="Rooter"/>
    <x v="65"/>
    <s v="Sports Social Network mobile app"/>
    <s v="New Delhi"/>
    <x v="1093"/>
    <s v="Seed Funding"/>
    <n v="0"/>
    <s v="nan"/>
  </r>
  <r>
    <n v="1306"/>
    <d v="2016-10-17T00:00:00"/>
    <s v="Yumigo"/>
    <x v="65"/>
    <s v="App based Travel Discovery and Transactions platform"/>
    <s v="Gurgaon"/>
    <x v="1094"/>
    <s v="Seed Funding"/>
    <n v="300000"/>
    <s v="nan"/>
  </r>
  <r>
    <n v="1307"/>
    <d v="2016-10-17T00:00:00"/>
    <s v="Rentalpha"/>
    <x v="85"/>
    <s v="equipment rental and leasing company"/>
    <s v="Mumbai"/>
    <x v="1095"/>
    <s v="Private Equity"/>
    <n v="16000000"/>
    <s v="nan"/>
  </r>
  <r>
    <n v="1308"/>
    <d v="2016-10-18T00:00:00"/>
    <s v="3Dexter"/>
    <x v="7"/>
    <s v="3D Printing Solutions for Edu space"/>
    <s v="New Delhi"/>
    <x v="1096"/>
    <s v="Seed Funding"/>
    <n v="150000"/>
    <s v="nan"/>
  </r>
  <r>
    <n v="1309"/>
    <d v="2016-10-18T00:00:00"/>
    <s v="BabyChakra"/>
    <x v="65"/>
    <s v="Parenting and Child Care portal"/>
    <s v="Mumbai"/>
    <x v="626"/>
    <s v="Private Equity"/>
    <n v="0"/>
    <s v="nan"/>
  </r>
  <r>
    <n v="1310"/>
    <d v="2016-10-18T00:00:00"/>
    <s v="Coppre"/>
    <x v="48"/>
    <s v="Copper based items etailer"/>
    <s v="Pune"/>
    <x v="857"/>
    <s v="Seed Funding"/>
    <n v="0"/>
    <s v="nan"/>
  </r>
  <r>
    <n v="1311"/>
    <d v="2016-10-18T00:00:00"/>
    <s v="MySUN"/>
    <x v="7"/>
    <s v="Solar Energy harnessing products marketplace"/>
    <s v="Noida"/>
    <x v="1097"/>
    <s v="Private Equity"/>
    <n v="2500000"/>
    <s v="nan"/>
  </r>
  <r>
    <n v="1312"/>
    <d v="2016-10-18T00:00:00"/>
    <s v="ePathsala"/>
    <x v="7"/>
    <s v="Cloud based ERP for Accreditation &amp; ICT"/>
    <s v="Bangalore"/>
    <x v="1098"/>
    <s v="Seed Funding"/>
    <n v="0"/>
    <s v="nan"/>
  </r>
  <r>
    <n v="1313"/>
    <d v="2016-10-19T00:00:00"/>
    <s v="Furlenco"/>
    <x v="65"/>
    <s v="Online Furniture Rental platform"/>
    <s v="Bangalore"/>
    <x v="1099"/>
    <s v="Private Equity"/>
    <n v="30000000"/>
    <s v="nan"/>
  </r>
  <r>
    <n v="1314"/>
    <d v="2016-10-19T00:00:00"/>
    <s v="Fisdom"/>
    <x v="65"/>
    <s v="Personal Wealth Management Platform &amp; App"/>
    <s v="Bangalore"/>
    <x v="1100"/>
    <s v="Private Equity"/>
    <n v="1100000"/>
    <s v="nan"/>
  </r>
  <r>
    <n v="1315"/>
    <d v="2016-10-19T00:00:00"/>
    <s v="Actofit"/>
    <x v="7"/>
    <s v="Wearable Technology platform &amp; devices"/>
    <s v="Mumbai"/>
    <x v="1101"/>
    <s v="Private Equity"/>
    <n v="750000"/>
    <s v="nan"/>
  </r>
  <r>
    <n v="1316"/>
    <d v="2016-10-20T00:00:00"/>
    <s v="Stayology"/>
    <x v="65"/>
    <s v="Stay &amp; Travel related services"/>
    <s v="Bangalore"/>
    <x v="1102"/>
    <s v="Seed Funding"/>
    <n v="0"/>
    <s v="nan"/>
  </r>
  <r>
    <n v="1317"/>
    <d v="2016-10-20T00:00:00"/>
    <s v="Hipcask"/>
    <x v="65"/>
    <s v="Alcoholic beverage discovery platform"/>
    <s v="Mumbai"/>
    <x v="1103"/>
    <s v="Seed Funding"/>
    <n v="0"/>
    <s v="nan"/>
  </r>
  <r>
    <n v="1318"/>
    <d v="2016-10-20T00:00:00"/>
    <s v="RailYatri"/>
    <x v="65"/>
    <s v="Train Travel Info mobile app"/>
    <s v="Noida"/>
    <x v="1104"/>
    <s v="Private Equity"/>
    <n v="0"/>
    <s v="nan"/>
  </r>
  <r>
    <n v="1319"/>
    <d v="2016-10-21T00:00:00"/>
    <s v="ChatOnGo"/>
    <x v="65"/>
    <s v="Hyperlocal\\xc2\\xa0 Communication Mobile app"/>
    <s v="Mumbai"/>
    <x v="1105"/>
    <s v="Seed Funding"/>
    <n v="300000"/>
    <s v="nan"/>
  </r>
  <r>
    <n v="1320"/>
    <d v="2016-10-23T00:00:00"/>
    <s v="WOTU"/>
    <x v="48"/>
    <s v="B2B Marketplace for traders"/>
    <s v="Bangalore"/>
    <x v="539"/>
    <s v="Seed Funding"/>
    <n v="0"/>
    <s v="nan"/>
  </r>
  <r>
    <n v="1321"/>
    <d v="2016-10-24T00:00:00"/>
    <s v="Healthians"/>
    <x v="65"/>
    <s v="Health Test Discovery &amp; Ordering service"/>
    <s v="Gurgaon"/>
    <x v="536"/>
    <s v="Private Equity"/>
    <n v="3000000"/>
    <s v="nan"/>
  </r>
  <r>
    <n v="1322"/>
    <d v="2016-10-24T00:00:00"/>
    <s v="Box8"/>
    <x v="65"/>
    <s v="Online Food Ordering platform/App"/>
    <s v="Mumbai"/>
    <x v="1106"/>
    <s v="Private Equity"/>
    <n v="7500000"/>
    <s v="nan"/>
  </r>
  <r>
    <n v="1323"/>
    <d v="2016-10-25T00:00:00"/>
    <s v="Kredx"/>
    <x v="48"/>
    <s v="Invoice discounting marketplace"/>
    <s v="Bangalore"/>
    <x v="288"/>
    <s v="Private Equity"/>
    <n v="6000000"/>
    <s v="nan"/>
  </r>
  <r>
    <n v="1324"/>
    <d v="2016-10-25T00:00:00"/>
    <s v="CreditMate"/>
    <x v="65"/>
    <s v="Credit Report Info platform"/>
    <s v="Mumbai"/>
    <x v="1014"/>
    <s v="Seed Funding"/>
    <n v="500000"/>
    <s v="nan"/>
  </r>
  <r>
    <n v="1325"/>
    <d v="2016-10-25T00:00:00"/>
    <s v="Pickrr"/>
    <x v="7"/>
    <s v="Courier Logistics &amp; Order management Solutions"/>
    <s v="New Delhi"/>
    <x v="1107"/>
    <s v="Seed Funding"/>
    <n v="0"/>
    <s v="nan"/>
  </r>
  <r>
    <n v="1326"/>
    <d v="2016-10-25T00:00:00"/>
    <s v="SatvaKart"/>
    <x v="48"/>
    <s v="Online Grocery Etailer"/>
    <s v="Gurgaon"/>
    <x v="687"/>
    <s v="Seed Funding"/>
    <n v="0"/>
    <s v="nan"/>
  </r>
  <r>
    <n v="1327"/>
    <d v="2016-10-25T00:00:00"/>
    <s v="SooperMO"/>
    <x v="7"/>
    <s v="Android utility app suite creator"/>
    <s v="Gurgaon"/>
    <x v="1108"/>
    <s v="Seed Funding"/>
    <n v="100000"/>
    <s v="nan"/>
  </r>
  <r>
    <n v="1328"/>
    <d v="2016-10-26T00:00:00"/>
    <s v="OrangeTwig"/>
    <x v="65"/>
    <s v="Social Media Marketing platform"/>
    <s v="New Delhi"/>
    <x v="481"/>
    <s v="Seed Funding"/>
    <n v="1000000"/>
    <s v="nan"/>
  </r>
  <r>
    <n v="1329"/>
    <d v="2016-10-26T00:00:00"/>
    <s v="Wooplr"/>
    <x v="65"/>
    <s v="Fashion Discovery App"/>
    <s v="Bangalore"/>
    <x v="1109"/>
    <s v="Seed Funding"/>
    <n v="0"/>
    <s v="nan"/>
  </r>
  <r>
    <n v="1330"/>
    <d v="2016-10-26T00:00:00"/>
    <s v="The Kettlery"/>
    <x v="48"/>
    <s v="Online Tea Etailer"/>
    <s v="Ahmedabad"/>
    <x v="1110"/>
    <s v="Private Equity"/>
    <n v="1000000"/>
    <s v="nan"/>
  </r>
  <r>
    <n v="1331"/>
    <d v="2016-10-27T00:00:00"/>
    <s v="Idea Bubbles"/>
    <x v="65"/>
    <s v="Doctor Consulting platform"/>
    <s v="Bangalore"/>
    <x v="1111"/>
    <s v="Private Equity"/>
    <n v="700000"/>
    <s v="nan"/>
  </r>
  <r>
    <n v="1332"/>
    <d v="2016-10-27T00:00:00"/>
    <s v="FR8"/>
    <x v="7"/>
    <s v="Truck Fleet Operation platform"/>
    <s v="Chennai"/>
    <x v="1112"/>
    <s v="Private Equity"/>
    <n v="971000"/>
    <s v="nan"/>
  </r>
  <r>
    <n v="1333"/>
    <d v="2016-10-27T00:00:00"/>
    <s v="Ather Energy"/>
    <x v="7"/>
    <s v="Electric Vehicle Manufacturer"/>
    <s v="Bangalore"/>
    <x v="1113"/>
    <s v="Private Equity"/>
    <n v="27000000"/>
    <s v="nan"/>
  </r>
  <r>
    <n v="1334"/>
    <d v="2016-10-28T00:00:00"/>
    <s v="Pikkol"/>
    <x v="5"/>
    <s v="Relocation Service provider"/>
    <s v="Bangalore"/>
    <x v="1114"/>
    <s v="Seed Funding"/>
    <n v="0"/>
    <s v="nan"/>
  </r>
  <r>
    <n v="1335"/>
    <d v="2016-10-29T00:00:00"/>
    <s v="Velmenni"/>
    <x v="7"/>
    <s v="LiFi based wireless communication provider"/>
    <s v="New Delhi"/>
    <x v="963"/>
    <s v="Seed Funding"/>
    <n v="100000"/>
    <s v="nan"/>
  </r>
  <r>
    <n v="1336"/>
    <d v="2016-10-29T00:00:00"/>
    <s v="Volta Motors"/>
    <x v="7"/>
    <s v="Electric Bike Manufacturer"/>
    <s v="Chennai"/>
    <x v="963"/>
    <s v="Seed Funding"/>
    <n v="100000"/>
    <s v="nan"/>
  </r>
  <r>
    <n v="1337"/>
    <d v="2016-10-29T00:00:00"/>
    <s v="Cyclops"/>
    <x v="7"/>
    <s v="Clinical and Wearable Diagnostic Product creator"/>
    <s v="Bangalore"/>
    <x v="963"/>
    <s v="Seed Funding"/>
    <n v="100000"/>
    <s v="nan"/>
  </r>
  <r>
    <n v="1338"/>
    <d v="2016-10-30T00:00:00"/>
    <s v="Impact Analytics"/>
    <x v="7"/>
    <s v="Business intelligence and data science Startup"/>
    <s v="Bangalore"/>
    <x v="1115"/>
    <s v="Private Equity"/>
    <n v="750000"/>
    <s v="nan"/>
  </r>
  <r>
    <n v="1339"/>
    <d v="2016-10-31T00:00:00"/>
    <s v="Talent Next"/>
    <x v="65"/>
    <s v="Talent Discovery &amp; Audition management platform"/>
    <s v="Mumbai"/>
    <x v="1116"/>
    <s v="Seed Funding"/>
    <n v="1000000"/>
    <s v="nan"/>
  </r>
  <r>
    <n v="1340"/>
    <d v="2016-09-01T00:00:00"/>
    <s v="Mad Street Den"/>
    <x v="7"/>
    <s v="Artificial Intelligence platform"/>
    <s v="Chennai"/>
    <x v="1117"/>
    <s v="Private Equity"/>
    <n v="0"/>
    <s v="nan"/>
  </r>
  <r>
    <n v="1341"/>
    <d v="2016-09-01T00:00:00"/>
    <s v="Mihup"/>
    <x v="7"/>
    <s v="Personal Digital Assistant"/>
    <s v="Kolkata"/>
    <x v="381"/>
    <s v="Private Equity"/>
    <n v="6700000"/>
    <s v="nan"/>
  </r>
  <r>
    <n v="1342"/>
    <d v="2016-09-01T00:00:00"/>
    <s v="Renowala"/>
    <x v="48"/>
    <s v="Home Improvement Marketplace"/>
    <s v="Hyderabad"/>
    <x v="1118"/>
    <s v="Seed Funding"/>
    <n v="0"/>
    <s v="nan"/>
  </r>
  <r>
    <n v="1343"/>
    <d v="2016-09-01T00:00:00"/>
    <s v="Lucideus"/>
    <x v="7"/>
    <s v="IT Risk Assessment and Digital Security Services provider."/>
    <s v="New Delhi"/>
    <x v="1119"/>
    <s v="Seed Funding"/>
    <n v="0"/>
    <s v="nan"/>
  </r>
  <r>
    <n v="1344"/>
    <d v="2016-09-04T00:00:00"/>
    <s v="Trackbizz"/>
    <x v="7"/>
    <s v="Field Force Automation System"/>
    <s v="Kochi"/>
    <x v="1120"/>
    <s v="Private Equity"/>
    <n v="0"/>
    <s v="nan"/>
  </r>
  <r>
    <n v="1345"/>
    <d v="2016-09-05T00:00:00"/>
    <s v="Social Quotient"/>
    <x v="7"/>
    <s v="Platform for Social Causes"/>
    <s v="Mumbai"/>
    <x v="1121"/>
    <s v="Seed Funding"/>
    <n v="0"/>
    <s v="nan"/>
  </r>
  <r>
    <n v="1346"/>
    <d v="2016-09-05T00:00:00"/>
    <s v="Stalk Buy Love"/>
    <x v="48"/>
    <s v="Fashion Apparel eTailer"/>
    <s v="New Delhi"/>
    <x v="1122"/>
    <s v="Seed Funding"/>
    <n v="0"/>
    <s v="nan"/>
  </r>
  <r>
    <n v="1347"/>
    <d v="2016-09-06T00:00:00"/>
    <s v="eShakti"/>
    <x v="48"/>
    <s v="Women\xe2\x80\x99s Fashion Apparel eTailer"/>
    <s v="Chennai"/>
    <x v="1123"/>
    <s v="Private Equity"/>
    <n v="1350000"/>
    <s v="nan"/>
  </r>
  <r>
    <n v="1348"/>
    <d v="2016-09-06T00:00:00"/>
    <s v="CheersOye!"/>
    <x v="65"/>
    <s v="Online Gift Vouchers platform"/>
    <s v="Mumbai"/>
    <x v="383"/>
    <s v="Seed Funding"/>
    <n v="500000"/>
    <s v="nan"/>
  </r>
  <r>
    <n v="1349"/>
    <d v="2016-09-06T00:00:00"/>
    <s v="Lenskart"/>
    <x v="48"/>
    <s v="Online Eyewear eTailer"/>
    <s v="New Delhi"/>
    <x v="1124"/>
    <s v="Private Equity"/>
    <n v="0"/>
    <s v="nan"/>
  </r>
  <r>
    <n v="1350"/>
    <d v="2016-09-06T00:00:00"/>
    <s v="BigStylist"/>
    <x v="65"/>
    <s v="Hyperlocal doorstep Beauty Services provider"/>
    <s v="Mumbai"/>
    <x v="169"/>
    <s v="Private Equity"/>
    <n v="900000"/>
    <s v="nan"/>
  </r>
  <r>
    <n v="1351"/>
    <d v="2016-09-07T00:00:00"/>
    <s v="Zilingo"/>
    <x v="48"/>
    <s v="Online Fashion Retailer"/>
    <s v="Bangalore/ Bangkok"/>
    <x v="1125"/>
    <s v="Private Equity"/>
    <n v="8000000"/>
    <s v="nan"/>
  </r>
  <r>
    <n v="1352"/>
    <d v="2016-09-07T00:00:00"/>
    <s v="Alternacare"/>
    <x v="65"/>
    <s v="Online Doctor Consulting platform"/>
    <s v="New Delhi"/>
    <x v="955"/>
    <s v="Seed Funding"/>
    <n v="500000"/>
    <s v="nan"/>
  </r>
  <r>
    <n v="1353"/>
    <d v="2016-09-07T00:00:00"/>
    <s v="Simplilearn"/>
    <x v="14"/>
    <s v="Online Certification programs"/>
    <s v="Bangalore"/>
    <x v="532"/>
    <s v="Private Equity"/>
    <n v="6000000"/>
    <s v="nan"/>
  </r>
  <r>
    <n v="1354"/>
    <d v="2016-09-07T00:00:00"/>
    <s v="Prozo"/>
    <x v="48"/>
    <s v="Study Material Marketplace"/>
    <s v="Gurgaon"/>
    <x v="1126"/>
    <s v="Seed Funding"/>
    <n v="315000"/>
    <s v="nan"/>
  </r>
  <r>
    <n v="1355"/>
    <d v="2016-09-08T00:00:00"/>
    <s v="TopRankers"/>
    <x v="14"/>
    <s v="Online Test Preparation platform"/>
    <s v="Bangalore"/>
    <x v="1127"/>
    <s v="Seed Funding"/>
    <n v="670000"/>
    <s v="nan"/>
  </r>
  <r>
    <n v="1356"/>
    <d v="2016-09-08T00:00:00"/>
    <s v="BuildTraders"/>
    <x v="48"/>
    <s v="Online Construction Materials Marketplace"/>
    <s v="Bangalore"/>
    <x v="1128"/>
    <s v="Seed Funding"/>
    <n v="200000"/>
    <s v="nan"/>
  </r>
  <r>
    <n v="1357"/>
    <d v="2016-09-09T00:00:00"/>
    <s v="Byju\\xe2\\x80\\x99s"/>
    <x v="14"/>
    <s v="Online Learning App"/>
    <s v="Bangalore"/>
    <x v="1129"/>
    <s v="Private Equity"/>
    <n v="50000000"/>
    <s v="nan"/>
  </r>
  <r>
    <n v="1358"/>
    <d v="2016-09-09T00:00:00"/>
    <s v="NoBroker"/>
    <x v="65"/>
    <s v="Online Home Rental platform"/>
    <s v="Bangalore"/>
    <x v="698"/>
    <s v="Seed Funding"/>
    <n v="0"/>
    <s v="nan"/>
  </r>
  <r>
    <n v="1359"/>
    <d v="2016-09-10T00:00:00"/>
    <s v="Freshboxx"/>
    <x v="48"/>
    <s v="Fruits &amp; vegetable eTailer"/>
    <s v="Hubli"/>
    <x v="1130"/>
    <s v="Seed Funding"/>
    <n v="0"/>
    <s v="nan"/>
  </r>
  <r>
    <n v="1360"/>
    <d v="2016-09-10T00:00:00"/>
    <s v="CureInstant"/>
    <x v="65"/>
    <s v="Social Health Networking Platform"/>
    <s v="New Delhi"/>
    <x v="1131"/>
    <s v="Seed Funding"/>
    <n v="150000"/>
    <s v="nan"/>
  </r>
  <r>
    <n v="1361"/>
    <d v="2016-09-10T00:00:00"/>
    <s v="Poshtic"/>
    <x v="65"/>
    <s v="Online health &amp; Wellness platform"/>
    <s v="Noida"/>
    <x v="1132"/>
    <s v="Seed Funding"/>
    <n v="450000"/>
    <s v="nan"/>
  </r>
  <r>
    <n v="1362"/>
    <d v="2016-09-10T00:00:00"/>
    <s v="KarmaCircles"/>
    <x v="65"/>
    <s v="Peer-to-peer Social Learning platform"/>
    <s v="New Delhi"/>
    <x v="1133"/>
    <s v="Seed Funding"/>
    <n v="0"/>
    <s v="nan"/>
  </r>
  <r>
    <n v="1363"/>
    <d v="2016-09-12T00:00:00"/>
    <s v="Purple Style Labs"/>
    <x v="65"/>
    <s v="Personal Styling Online platform"/>
    <s v="Mumbai"/>
    <x v="1134"/>
    <s v="Seed Funding"/>
    <n v="448000"/>
    <s v="nan"/>
  </r>
  <r>
    <n v="1364"/>
    <d v="2016-09-12T00:00:00"/>
    <s v="Inuxu"/>
    <x v="7"/>
    <s v="Online Advertising Solutions"/>
    <s v="Pune"/>
    <x v="1135"/>
    <s v="Private Equity"/>
    <n v="3000000"/>
    <s v="nan"/>
  </r>
  <r>
    <n v="1365"/>
    <d v="2016-09-12T00:00:00"/>
    <s v="Nykaa"/>
    <x v="48"/>
    <s v="Online Beauty products eTailer"/>
    <s v="Mumbai"/>
    <x v="1136"/>
    <s v="Private Equity"/>
    <n v="12300000"/>
    <s v="nan"/>
  </r>
  <r>
    <n v="1366"/>
    <d v="2016-09-12T00:00:00"/>
    <s v="Glam Studios"/>
    <x v="65"/>
    <s v="Beauty Salon Aggregator"/>
    <s v="Noida"/>
    <x v="1137"/>
    <s v="Seed Funding"/>
    <n v="300000"/>
    <s v="nan"/>
  </r>
  <r>
    <n v="1367"/>
    <d v="2016-09-13T00:00:00"/>
    <s v="Findow"/>
    <x v="65"/>
    <s v="Fashion Discovery Mobile app"/>
    <s v="Bangalore"/>
    <x v="1138"/>
    <s v="Seed Funding"/>
    <n v="0"/>
    <s v="nan"/>
  </r>
  <r>
    <n v="1368"/>
    <d v="2016-09-13T00:00:00"/>
    <s v="IdeaChakki"/>
    <x v="65"/>
    <s v="Restaurant Menu &amp; Food mobile app"/>
    <s v="Delhi"/>
    <x v="309"/>
    <s v="Seed Funding"/>
    <n v="0"/>
    <s v="nan"/>
  </r>
  <r>
    <n v="1369"/>
    <d v="2016-09-13T00:00:00"/>
    <s v="ShoeKonnect"/>
    <x v="48"/>
    <s v="Footwear &amp; Leather B2B App"/>
    <s v="Agra"/>
    <x v="1139"/>
    <s v="Seed Funding"/>
    <n v="0"/>
    <s v="nan"/>
  </r>
  <r>
    <n v="1370"/>
    <d v="2016-09-13T00:00:00"/>
    <s v="NearBuy"/>
    <x v="65"/>
    <s v="Online Deals &amp; Discount platform"/>
    <s v="Gurgaon"/>
    <x v="1140"/>
    <s v="Private Equity"/>
    <n v="2500000"/>
    <s v="nan"/>
  </r>
  <r>
    <n v="1371"/>
    <d v="2016-09-14T00:00:00"/>
    <s v="ZeroInfy"/>
    <x v="65"/>
    <s v="Online Video Lectures platform"/>
    <s v="Kolkata"/>
    <x v="1141"/>
    <s v="Seed Funding"/>
    <n v="0"/>
    <s v="nan"/>
  </r>
  <r>
    <n v="1372"/>
    <d v="2016-09-14T00:00:00"/>
    <s v="Flocareer"/>
    <x v="65"/>
    <s v="Jobs &amp; Skill Validation platform"/>
    <s v="Bangalore"/>
    <x v="1142"/>
    <s v="Seed Funding"/>
    <n v="150000"/>
    <s v="nan"/>
  </r>
  <r>
    <n v="1373"/>
    <d v="2016-09-14T00:00:00"/>
    <s v="LensPick"/>
    <x v="48"/>
    <s v="eyewear eTailer"/>
    <s v="Bangalore"/>
    <x v="1143"/>
    <s v="Private Equity"/>
    <n v="0"/>
    <s v="nan"/>
  </r>
  <r>
    <n v="1374"/>
    <d v="2016-09-15T00:00:00"/>
    <s v="infeedo"/>
    <x v="65"/>
    <s v="Employee engagement platform"/>
    <s v="Gurgaon"/>
    <x v="1144"/>
    <s v="Seed Funding"/>
    <n v="200000"/>
    <s v="nan"/>
  </r>
  <r>
    <n v="1375"/>
    <d v="2016-09-15T00:00:00"/>
    <s v="Furlenco"/>
    <x v="48"/>
    <s v="Online furniture rental startup"/>
    <s v="Bangalore"/>
    <x v="1145"/>
    <s v="Private Equity"/>
    <n v="5000000"/>
    <s v="nan"/>
  </r>
  <r>
    <n v="1376"/>
    <d v="2016-09-15T00:00:00"/>
    <s v="GoPigeon"/>
    <x v="65"/>
    <s v="on-demand logistics service provider"/>
    <s v="Bangalore"/>
    <x v="76"/>
    <s v="Private Equity"/>
    <n v="1500000"/>
    <s v="nan"/>
  </r>
  <r>
    <n v="1377"/>
    <d v="2016-09-16T00:00:00"/>
    <s v="NewsDistill"/>
    <x v="65"/>
    <s v="City based News Aggregator App"/>
    <s v="Hyderabad"/>
    <x v="1146"/>
    <s v="Seed Funding"/>
    <n v="100000"/>
    <s v="nan"/>
  </r>
  <r>
    <n v="1378"/>
    <d v="2016-09-16T00:00:00"/>
    <s v="DoctorInsta"/>
    <x v="65"/>
    <s v="Online Doctor Consultations"/>
    <s v="Gurgaon"/>
    <x v="626"/>
    <s v="Private Equity"/>
    <n v="1000000"/>
    <s v="nan"/>
  </r>
  <r>
    <n v="1379"/>
    <d v="2016-09-19T00:00:00"/>
    <s v="Milofy"/>
    <x v="65"/>
    <s v="Couple Socialization App"/>
    <s v="Bangalore"/>
    <x v="381"/>
    <s v="Seed Funding"/>
    <n v="750000"/>
    <s v="nan"/>
  </r>
  <r>
    <n v="1380"/>
    <d v="2016-09-19T00:00:00"/>
    <s v="Liqvid"/>
    <x v="7"/>
    <s v="Integrated eLearning content solutions"/>
    <s v="New Delhi"/>
    <x v="1085"/>
    <s v="Private Equity"/>
    <n v="0"/>
    <s v="nan"/>
  </r>
  <r>
    <n v="1381"/>
    <d v="2016-09-19T00:00:00"/>
    <s v="Swiggy"/>
    <x v="65"/>
    <s v="Online Food Ordering &amp; Delivery"/>
    <s v="Bangalore"/>
    <x v="402"/>
    <s v="Private Equity"/>
    <n v="15000000"/>
    <s v="nan"/>
  </r>
  <r>
    <n v="1382"/>
    <d v="2016-09-20T00:00:00"/>
    <s v="Codemojo"/>
    <x v="65"/>
    <s v="Customer Engagement Platform"/>
    <s v="Bangalore"/>
    <x v="416"/>
    <s v="Seed Funding"/>
    <n v="0"/>
    <s v="nan"/>
  </r>
  <r>
    <n v="1383"/>
    <d v="2016-09-20T00:00:00"/>
    <s v="JustLikeNew"/>
    <x v="48"/>
    <s v="Online gadget Repair Services Marketplace"/>
    <s v="Hyderabad"/>
    <x v="238"/>
    <s v="Seed Funding"/>
    <n v="500000"/>
    <s v="nan"/>
  </r>
  <r>
    <n v="1384"/>
    <d v="2016-09-20T00:00:00"/>
    <s v="JoeHukum"/>
    <x v="7"/>
    <s v="Enterprise customer engagement solutions"/>
    <s v="New Delhi"/>
    <x v="1147"/>
    <s v="Seed Funding"/>
    <n v="0"/>
    <s v="nan"/>
  </r>
  <r>
    <n v="1385"/>
    <d v="2016-09-21T00:00:00"/>
    <s v="Co Life"/>
    <x v="65"/>
    <s v="shared living and working spaces platform"/>
    <s v="Bangalore"/>
    <x v="383"/>
    <s v="Seed Funding"/>
    <n v="1000000"/>
    <s v="nan"/>
  </r>
  <r>
    <n v="1386"/>
    <d v="2016-09-21T00:00:00"/>
    <s v="PurpleDocs"/>
    <x v="65"/>
    <s v="Electronic Health care records platform"/>
    <s v="Vadodara"/>
    <x v="1148"/>
    <s v="Seed Funding"/>
    <n v="0"/>
    <s v="nan"/>
  </r>
  <r>
    <n v="1387"/>
    <d v="2016-09-21T00:00:00"/>
    <s v="Pepperfry"/>
    <x v="48"/>
    <s v="Furniture eTailer"/>
    <s v="Mumbai"/>
    <x v="1149"/>
    <s v="Private Equity"/>
    <n v="31300000"/>
    <s v="nan"/>
  </r>
  <r>
    <n v="1388"/>
    <d v="2016-09-21T00:00:00"/>
    <s v="eQuickies"/>
    <x v="48"/>
    <s v="Online Book etailer"/>
    <s v="Ahmedabad"/>
    <x v="1150"/>
    <s v="Seed Funding"/>
    <n v="298000"/>
    <s v="nan"/>
  </r>
  <r>
    <n v="1389"/>
    <d v="2016-09-21T00:00:00"/>
    <s v="Khel Now"/>
    <x v="65"/>
    <s v="Mobile-based social networking platform"/>
    <s v="New Delhi"/>
    <x v="1151"/>
    <s v="Seed Funding"/>
    <n v="350000"/>
    <s v="nan"/>
  </r>
  <r>
    <n v="1390"/>
    <d v="2016-09-22T00:00:00"/>
    <s v="Gadgetwood"/>
    <x v="65"/>
    <s v="On-Demand Gadget repair services platform"/>
    <s v="New Delhi"/>
    <x v="460"/>
    <s v="Private Equity"/>
    <n v="6000000"/>
    <s v="nan"/>
  </r>
  <r>
    <n v="1391"/>
    <d v="2016-09-22T00:00:00"/>
    <s v="DailyRounds"/>
    <x v="65"/>
    <s v="Mobile App for Doctors"/>
    <s v="Bangalore"/>
    <x v="1152"/>
    <s v="Private Equity"/>
    <n v="0"/>
    <s v="nan"/>
  </r>
  <r>
    <n v="1392"/>
    <d v="2016-09-22T00:00:00"/>
    <s v="Flixy Games"/>
    <x v="7"/>
    <s v="Mobile Game Publisher for Indian audience"/>
    <s v="Bangalore"/>
    <x v="1153"/>
    <s v="Seed Funding"/>
    <n v="425000"/>
    <s v="nan"/>
  </r>
  <r>
    <n v="1393"/>
    <d v="2016-09-22T00:00:00"/>
    <s v="HashTaag"/>
    <x v="7"/>
    <s v="Mobile App Development company"/>
    <s v="Bangalore"/>
    <x v="383"/>
    <s v="Seed Funding"/>
    <n v="1000000"/>
    <s v="nan"/>
  </r>
  <r>
    <n v="1394"/>
    <d v="2016-09-22T00:00:00"/>
    <s v="PharmaRack"/>
    <x v="7"/>
    <s v="SAAS application for Pharma Industry"/>
    <s v="Pune"/>
    <x v="1154"/>
    <s v="Private Equity"/>
    <n v="745000"/>
    <s v="nan"/>
  </r>
  <r>
    <n v="1395"/>
    <d v="2016-09-23T00:00:00"/>
    <s v="\\xc2\\xa0CloudCherry"/>
    <x v="7"/>
    <s v="CRM SAAS Platform"/>
    <s v="Chennai"/>
    <x v="1155"/>
    <s v="Private Equity"/>
    <n v="6000000"/>
    <s v="nan"/>
  </r>
  <r>
    <n v="1396"/>
    <d v="2016-09-23T00:00:00"/>
    <s v="Parentlane"/>
    <x v="65"/>
    <s v="Social Platform for babycare and parenting"/>
    <s v="Bangalore"/>
    <x v="1156"/>
    <s v="Seed Funding"/>
    <n v="0"/>
    <s v="nan"/>
  </r>
  <r>
    <n v="1397"/>
    <d v="2016-09-23T00:00:00"/>
    <s v="First Moms Club"/>
    <x v="65"/>
    <s v="Social Network for Mothers"/>
    <s v="Mumbai"/>
    <x v="1157"/>
    <s v="Seed Funding"/>
    <n v="0"/>
    <s v="nan"/>
  </r>
  <r>
    <n v="1398"/>
    <d v="2016-09-23T00:00:00"/>
    <s v="inMotion"/>
    <x v="7"/>
    <s v="Financial platform for daily wage earning communities"/>
    <s v="Noida"/>
    <x v="1158"/>
    <s v="Seed Funding"/>
    <n v="0"/>
    <s v="nan"/>
  </r>
  <r>
    <n v="1399"/>
    <d v="2016-09-26T00:00:00"/>
    <s v="Let\xe2\x80\x99s Barter"/>
    <x v="65"/>
    <s v="Goods &amp; Services Barter Platform"/>
    <s v="New Delhi"/>
    <x v="1159"/>
    <s v="Seed Funding"/>
    <n v="0"/>
    <s v="nan"/>
  </r>
  <r>
    <n v="1400"/>
    <d v="2016-09-26T00:00:00"/>
    <s v="EvenGini"/>
    <x v="65"/>
    <s v="Event Registration and Ticketing platform"/>
    <s v="Chennai"/>
    <x v="1160"/>
    <s v="Private Equity"/>
    <n v="0"/>
    <s v="nan"/>
  </r>
  <r>
    <n v="1401"/>
    <d v="2016-09-27T00:00:00"/>
    <s v="TinyStep"/>
    <x v="65"/>
    <s v="Parenting Network Platform"/>
    <s v="Bangalore"/>
    <x v="1161"/>
    <s v="Private Equity"/>
    <n v="1580000"/>
    <s v="nan"/>
  </r>
  <r>
    <n v="1402"/>
    <d v="2016-09-27T00:00:00"/>
    <s v="Canvs"/>
    <x v="65"/>
    <s v="Community Platform for Artists and Designers"/>
    <s v="Mumbai"/>
    <x v="1162"/>
    <s v="Seed Funding"/>
    <n v="0"/>
    <s v="nan"/>
  </r>
  <r>
    <n v="1403"/>
    <d v="2016-09-28T00:00:00"/>
    <s v="Beardo"/>
    <x v="48"/>
    <s v="Mens Grooming products etailer"/>
    <s v="Ahmedabad"/>
    <x v="120"/>
    <s v="Seed Funding"/>
    <n v="500000"/>
    <s v="nan"/>
  </r>
  <r>
    <n v="1404"/>
    <d v="2016-09-28T00:00:00"/>
    <s v="Instacar"/>
    <x v="65"/>
    <s v="Out-Station Taxi Rental Platform"/>
    <s v="Indore"/>
    <x v="1163"/>
    <s v="Seed Funding"/>
    <n v="1000000"/>
    <s v="nan"/>
  </r>
  <r>
    <n v="1405"/>
    <d v="2016-09-28T00:00:00"/>
    <s v="Celes Care"/>
    <x v="65"/>
    <s v="Virtual Health Clinic for Women"/>
    <s v="Hyderabad"/>
    <x v="38"/>
    <s v="Seed Funding"/>
    <n v="1000000"/>
    <s v="nan"/>
  </r>
  <r>
    <n v="1406"/>
    <d v="2016-09-28T00:00:00"/>
    <s v="Druva"/>
    <x v="7"/>
    <s v="Cloud Based Data Protection Solution"/>
    <s v="Pune"/>
    <x v="1164"/>
    <s v="Private Equity"/>
    <n v="51000000"/>
    <s v="nan"/>
  </r>
  <r>
    <n v="1407"/>
    <d v="2016-09-29T00:00:00"/>
    <s v="Promon"/>
    <x v="48"/>
    <s v="Local Commerce Platform"/>
    <s v="New Delhi"/>
    <x v="1165"/>
    <s v="Seed Funding"/>
    <n v="180000"/>
    <s v="nan"/>
  </r>
  <r>
    <n v="1408"/>
    <d v="2016-09-29T00:00:00"/>
    <s v="Fastudent"/>
    <x v="48"/>
    <s v="Education eCommerce platform"/>
    <s v="Noida"/>
    <x v="1166"/>
    <s v="Seed Funding"/>
    <n v="0"/>
    <s v="nan"/>
  </r>
  <r>
    <n v="1409"/>
    <d v="2016-09-29T00:00:00"/>
    <s v="Unocoin"/>
    <x v="65"/>
    <s v="Bitcoin Wallet"/>
    <s v="Bangalore"/>
    <x v="1167"/>
    <s v="Private Equity"/>
    <n v="1500000"/>
    <s v="nan"/>
  </r>
  <r>
    <n v="1410"/>
    <d v="2016-09-30T00:00:00"/>
    <s v="Demyto"/>
    <x v="65"/>
    <s v="Vehicle maintenance Services platform"/>
    <s v="Pune"/>
    <x v="693"/>
    <s v="Seed Funding"/>
    <n v="0"/>
    <s v="nan"/>
  </r>
  <r>
    <n v="1411"/>
    <d v="2016-09-30T00:00:00"/>
    <s v="Zeta"/>
    <x v="7"/>
    <s v="Enterprise Cloud Solutions"/>
    <s v="Mumbai"/>
    <x v="1168"/>
    <s v="Private Equity"/>
    <n v="19000000"/>
    <s v="nan"/>
  </r>
  <r>
    <n v="1412"/>
    <d v="2016-09-30T00:00:00"/>
    <s v="Kalaage"/>
    <x v="65"/>
    <s v="Social Networking Platform for Writers"/>
    <s v="Jaipur"/>
    <x v="1169"/>
    <s v="Seed Funding"/>
    <n v="0"/>
    <s v="nan"/>
  </r>
  <r>
    <n v="1413"/>
    <d v="2016-08-01T00:00:00"/>
    <s v="HealthKart"/>
    <x v="48"/>
    <s v="Online Pharmacy &amp; Health Marketplace"/>
    <s v="Gurgaon"/>
    <x v="1170"/>
    <s v="Private Equity"/>
    <n v="12000000"/>
    <s v="nan"/>
  </r>
  <r>
    <n v="1414"/>
    <d v="2016-08-01T00:00:00"/>
    <s v="Medinfi"/>
    <x v="65"/>
    <s v="Doctor &amp; Clinic\\xc2\\xa0 Discovery Platform"/>
    <s v="Bangalore"/>
    <x v="1171"/>
    <s v="Seed Funding"/>
    <n v="200000"/>
    <s v="nan"/>
  </r>
  <r>
    <n v="1415"/>
    <d v="2016-08-01T00:00:00"/>
    <s v="RepairEasy"/>
    <x v="65"/>
    <s v="Gadget Repair Services Platform"/>
    <s v="Pune"/>
    <x v="1172"/>
    <s v="Seed Funding"/>
    <n v="275000"/>
    <s v="nan"/>
  </r>
  <r>
    <n v="1416"/>
    <d v="2016-08-01T00:00:00"/>
    <s v="Voonik"/>
    <x v="48"/>
    <s v="Online Women\\xe2\\x80\\x99s Fashion Marketplace"/>
    <s v="Bangalore"/>
    <x v="143"/>
    <s v="Private Equity"/>
    <n v="3000000"/>
    <s v="nan"/>
  </r>
  <r>
    <n v="1417"/>
    <d v="2016-08-01T00:00:00"/>
    <s v="Tokri"/>
    <x v="65"/>
    <s v="Hyperlocal Grocery Delivery platform"/>
    <s v="Pune"/>
    <x v="1173"/>
    <s v="Private Equity"/>
    <n v="2500000"/>
    <s v="nan"/>
  </r>
  <r>
    <n v="1418"/>
    <d v="2016-08-02T00:00:00"/>
    <s v="Sheroes"/>
    <x v="65"/>
    <s v="Online Job and Career Platform for Women"/>
    <s v="Noida"/>
    <x v="1174"/>
    <s v="Private Equity"/>
    <n v="1800000"/>
    <s v="nan"/>
  </r>
  <r>
    <n v="1419"/>
    <d v="2016-08-02T00:00:00"/>
    <s v="Daily Ninja"/>
    <x v="65"/>
    <s v="Hyperlocal daily needs Products delivery platform"/>
    <s v="Bangalore"/>
    <x v="1175"/>
    <s v="Seed Funding"/>
    <n v="0"/>
    <s v="nan"/>
  </r>
  <r>
    <n v="1420"/>
    <d v="2016-08-02T00:00:00"/>
    <s v="Yumlane"/>
    <x v="82"/>
    <s v="Retail Food &amp; Snack Offline centres"/>
    <s v="Mumbai"/>
    <x v="1176"/>
    <s v="Seed Funding"/>
    <n v="1000000"/>
    <s v="nan"/>
  </r>
  <r>
    <n v="1421"/>
    <d v="2016-08-03T00:00:00"/>
    <s v="Xcode"/>
    <x v="20"/>
    <s v="Personal Genomics"/>
    <s v="Chennai"/>
    <x v="626"/>
    <s v="Private Equity"/>
    <n v="0"/>
    <s v="nan"/>
  </r>
  <r>
    <n v="1422"/>
    <d v="2016-08-03T00:00:00"/>
    <s v="ExtraCarbon"/>
    <x v="65"/>
    <s v="Waste Recycle Management platform"/>
    <s v="Gurgaon"/>
    <x v="212"/>
    <s v="Seed Funding"/>
    <n v="225000"/>
    <s v="nan"/>
  </r>
  <r>
    <n v="1423"/>
    <d v="2016-08-03T00:00:00"/>
    <s v="FlickBay"/>
    <x v="65"/>
    <s v="Mobile Based Bollywood Discovery platform"/>
    <s v="Mumbai"/>
    <x v="1177"/>
    <s v="Seed Funding"/>
    <n v="890000"/>
    <s v="nan"/>
  </r>
  <r>
    <n v="1424"/>
    <d v="2016-08-04T00:00:00"/>
    <s v="Petoo"/>
    <x v="65"/>
    <s v="Food Delivery Platform"/>
    <s v="Bangalore"/>
    <x v="1178"/>
    <s v="Seed Funding"/>
    <n v="500000"/>
    <s v="nan"/>
  </r>
  <r>
    <n v="1425"/>
    <d v="2016-08-04T00:00:00"/>
    <s v="lehlehsports"/>
    <x v="85"/>
    <s v="Sports Arena discovery"/>
    <s v="New Delhi"/>
    <x v="1151"/>
    <s v="Seed Funding"/>
    <n v="0"/>
    <s v="nan"/>
  </r>
  <r>
    <n v="1426"/>
    <d v="2016-08-05T00:00:00"/>
    <s v="Tricog"/>
    <x v="20"/>
    <s v="Healthcare Analytics Platform"/>
    <s v="Bangalore"/>
    <x v="1179"/>
    <s v="Private Equity"/>
    <n v="0"/>
    <s v="nan"/>
  </r>
  <r>
    <n v="1427"/>
    <d v="2016-08-06T00:00:00"/>
    <s v="VST Travels"/>
    <x v="7"/>
    <s v="Travel Ticket Booking Software"/>
    <s v="Kerala"/>
    <x v="1180"/>
    <s v="Seed Funding"/>
    <n v="27000"/>
    <s v="nan"/>
  </r>
  <r>
    <n v="1428"/>
    <d v="2016-08-08T00:00:00"/>
    <s v="AdPushUp"/>
    <x v="7"/>
    <s v="Ad optimization Platform"/>
    <s v="New Delhi"/>
    <x v="1181"/>
    <s v="Private Equity"/>
    <n v="0"/>
    <s v="nan"/>
  </r>
  <r>
    <n v="1429"/>
    <d v="2016-08-08T00:00:00"/>
    <s v="Wefly Indoor Skydiving"/>
    <x v="85"/>
    <s v="Indoor Skydiving Sports Provider"/>
    <s v="Mumbai"/>
    <x v="1182"/>
    <s v="Seed Funding"/>
    <n v="40000"/>
    <s v="nan"/>
  </r>
  <r>
    <n v="1430"/>
    <d v="2016-08-08T00:00:00"/>
    <s v="Mojarto"/>
    <x v="48"/>
    <s v="Original Art, Digital Prints etailer"/>
    <s v="Gurgaon"/>
    <x v="383"/>
    <s v="Seed Funding"/>
    <n v="445000"/>
    <s v="nan"/>
  </r>
  <r>
    <n v="1431"/>
    <d v="2016-08-08T00:00:00"/>
    <s v="Zipgrid"/>
    <x v="65"/>
    <s v="Community services platform"/>
    <s v="Mumbai"/>
    <x v="1183"/>
    <s v="Seed Funding"/>
    <n v="200000"/>
    <s v="nan"/>
  </r>
  <r>
    <n v="1432"/>
    <d v="2016-08-09T00:00:00"/>
    <s v="MobiDent"/>
    <x v="20"/>
    <s v="Dental Protection Solution"/>
    <s v="Bangalore"/>
    <x v="1184"/>
    <s v="Seed Funding"/>
    <n v="0"/>
    <s v="nan"/>
  </r>
  <r>
    <n v="1433"/>
    <d v="2016-08-09T00:00:00"/>
    <s v="Zeolr/RespirON"/>
    <x v="7"/>
    <s v="Healthcare related IoT platform"/>
    <s v="New Delhi"/>
    <x v="1184"/>
    <s v="Seed Funding"/>
    <n v="0"/>
    <s v="nan"/>
  </r>
  <r>
    <n v="1434"/>
    <d v="2016-08-10T00:00:00"/>
    <s v="Vebbler"/>
    <x v="65"/>
    <s v="Photo Sharing Mobile App"/>
    <s v="Bangalore"/>
    <x v="1185"/>
    <s v="Seed Funding"/>
    <n v="500000"/>
    <s v="nan"/>
  </r>
  <r>
    <n v="1435"/>
    <d v="2016-08-10T00:00:00"/>
    <s v="Bombay Shaving Company"/>
    <x v="48"/>
    <s v="Men\\xe2\\x80\\x99s Grooming Product etailer"/>
    <s v="New Delhi"/>
    <x v="1186"/>
    <s v="Seed Funding"/>
    <n v="600000"/>
    <s v="nan"/>
  </r>
  <r>
    <n v="1436"/>
    <d v="2016-08-11T00:00:00"/>
    <s v="Travelyaari"/>
    <x v="65"/>
    <s v="Online ticket booking platform"/>
    <s v="Bangalore"/>
    <x v="1187"/>
    <s v="Private Equity"/>
    <n v="7000000"/>
    <s v="nan"/>
  </r>
  <r>
    <n v="1437"/>
    <d v="2016-08-11T00:00:00"/>
    <s v="91SpringBoard"/>
    <x v="65"/>
    <s v="Co-Working Spaces Discovery &amp; Booking platform"/>
    <s v="Mumbai"/>
    <x v="1188"/>
    <s v="Private Equity"/>
    <n v="0"/>
    <s v="nan"/>
  </r>
  <r>
    <n v="1438"/>
    <d v="2016-08-11T00:00:00"/>
    <s v="Genextstudents"/>
    <x v="65"/>
    <s v="Online Tutoring Service provider"/>
    <s v="Mumbai"/>
    <x v="1189"/>
    <s v="Seed Funding"/>
    <n v="209000"/>
    <s v="nan"/>
  </r>
  <r>
    <n v="1439"/>
    <d v="2016-08-11T00:00:00"/>
    <s v="Zenoti"/>
    <x v="7"/>
    <s v="Cloud Based Software Solutions Provider"/>
    <s v="Hyderabad"/>
    <x v="1190"/>
    <s v="Private Equity"/>
    <n v="15000000"/>
    <s v="nan"/>
  </r>
  <r>
    <n v="1440"/>
    <d v="2016-08-12T00:00:00"/>
    <s v="Crofarm"/>
    <x v="7"/>
    <s v="Agri-Tech supply chain Solution provider"/>
    <s v="Gurgaon"/>
    <x v="1191"/>
    <s v="Private Equity"/>
    <n v="1500000"/>
    <s v="nan"/>
  </r>
  <r>
    <n v="1441"/>
    <d v="2016-08-12T00:00:00"/>
    <s v="Faircent.com"/>
    <x v="65"/>
    <s v="peer-to-peer lending platform"/>
    <s v="Gurgaon"/>
    <x v="212"/>
    <s v="Private Equity"/>
    <n v="1500000"/>
    <s v="nan"/>
  </r>
  <r>
    <n v="1442"/>
    <d v="2016-08-12T00:00:00"/>
    <s v="Innovaccer"/>
    <x v="7"/>
    <s v="Integrated Enterprise Analytics Platform"/>
    <s v="Noida"/>
    <x v="1192"/>
    <s v="Private Equity"/>
    <n v="15600000"/>
    <s v="nan"/>
  </r>
  <r>
    <n v="1443"/>
    <d v="2016-08-12T00:00:00"/>
    <s v="Cuberoot"/>
    <x v="7"/>
    <s v="Data Analytics &amp; Audience Management Platform"/>
    <s v="Gurgaon"/>
    <x v="383"/>
    <s v="Seed Funding"/>
    <n v="500000"/>
    <s v="nan"/>
  </r>
  <r>
    <n v="1444"/>
    <d v="2016-08-12T00:00:00"/>
    <s v="Funcastic"/>
    <x v="65"/>
    <s v="B2C vernacular podcast aggregator platform"/>
    <s v="New Delhi"/>
    <x v="1193"/>
    <s v="Seed Funding"/>
    <n v="0"/>
    <s v="nan"/>
  </r>
  <r>
    <n v="1445"/>
    <d v="2016-08-15T00:00:00"/>
    <s v="Buttercups"/>
    <x v="48"/>
    <s v="Women Intimate Wear eTailer"/>
    <s v="Bangalore"/>
    <x v="1194"/>
    <s v="Seed Funding"/>
    <n v="0"/>
    <s v="nan"/>
  </r>
  <r>
    <n v="1446"/>
    <d v="2016-08-16T00:00:00"/>
    <s v="Zappfresh"/>
    <x v="48"/>
    <s v="Raw Meat Products eTailer"/>
    <s v="Gurgaon"/>
    <x v="1195"/>
    <s v="Seed Funding"/>
    <n v="0"/>
    <s v="nan"/>
  </r>
  <r>
    <n v="1447"/>
    <d v="2016-08-16T00:00:00"/>
    <s v="OyoRooms"/>
    <x v="65"/>
    <s v="Budget Hotels Aggregator"/>
    <s v="New Delhi"/>
    <x v="717"/>
    <s v="Private Equity"/>
    <n v="62000000"/>
    <s v="nan"/>
  </r>
  <r>
    <n v="1448"/>
    <d v="2016-08-16T00:00:00"/>
    <s v="Hike"/>
    <x v="65"/>
    <s v="Mobile Messaging App"/>
    <s v="New Delhi"/>
    <x v="1196"/>
    <s v="Private Equity"/>
    <n v="175000000"/>
    <s v="nan"/>
  </r>
  <r>
    <n v="1449"/>
    <d v="2016-08-16T00:00:00"/>
    <s v="Joolz"/>
    <x v="48"/>
    <s v="Online Jewellery Store"/>
    <s v="Mumbai"/>
    <x v="1197"/>
    <s v="Private Equity"/>
    <n v="500000"/>
    <s v="nan"/>
  </r>
  <r>
    <n v="1450"/>
    <d v="2016-08-16T00:00:00"/>
    <s v="SaleBhai"/>
    <x v="48"/>
    <s v="Sweets, Dry Fruits &amp; Handicrafts etailer"/>
    <s v="Ahmedabad"/>
    <x v="212"/>
    <s v="Private Equity"/>
    <n v="1500000"/>
    <s v="nan"/>
  </r>
  <r>
    <n v="1451"/>
    <d v="2016-08-16T00:00:00"/>
    <s v="Makkajai"/>
    <x v="7"/>
    <s v="Online &amp; Mobile learning for kids"/>
    <s v="Pune"/>
    <x v="1198"/>
    <s v="Seed Funding"/>
    <n v="250000"/>
    <s v="nan"/>
  </r>
  <r>
    <n v="1452"/>
    <d v="2016-08-16T00:00:00"/>
    <s v="Gradopedia"/>
    <x v="65"/>
    <s v="Career progression Portal"/>
    <s v="Mumbai"/>
    <x v="1199"/>
    <s v="Seed Funding"/>
    <n v="0"/>
    <s v="nan"/>
  </r>
  <r>
    <n v="1453"/>
    <d v="2016-08-17T00:00:00"/>
    <s v="MaalGaadi"/>
    <x v="5"/>
    <s v="Online Logistics Marketplace"/>
    <s v="Indore"/>
    <x v="1200"/>
    <s v="Seed Funding"/>
    <n v="375000"/>
    <s v="nan"/>
  </r>
  <r>
    <n v="1454"/>
    <d v="2016-08-17T00:00:00"/>
    <s v="ZiPi"/>
    <x v="7"/>
    <s v="Mobile Chatbot App"/>
    <s v="Bangalore"/>
    <x v="1201"/>
    <s v="Seed Funding"/>
    <n v="0"/>
    <s v="nan"/>
  </r>
  <r>
    <n v="1455"/>
    <d v="2016-08-17T00:00:00"/>
    <s v="Appknox"/>
    <x v="7"/>
    <s v="Mobile security solutions"/>
    <s v="Bangalore"/>
    <x v="1202"/>
    <s v="Private Equity"/>
    <n v="675000"/>
    <s v="nan"/>
  </r>
  <r>
    <n v="1456"/>
    <d v="2016-08-17T00:00:00"/>
    <s v="Pikkol"/>
    <x v="5"/>
    <s v="Packers &amp; Movers"/>
    <s v="Bangalore"/>
    <x v="603"/>
    <s v="Seed Funding"/>
    <n v="0"/>
    <s v="nan"/>
  </r>
  <r>
    <n v="1457"/>
    <d v="2016-08-18T00:00:00"/>
    <s v="Meesho"/>
    <x v="48"/>
    <s v="Mobile based eCommerce SAAS platform"/>
    <s v="Bangalore"/>
    <x v="1203"/>
    <s v="Seed Funding"/>
    <n v="0"/>
    <s v="nan"/>
  </r>
  <r>
    <n v="1458"/>
    <d v="2016-08-18T00:00:00"/>
    <s v="Sesame Software"/>
    <x v="7"/>
    <s v="Financial Technology Solutions Provider"/>
    <s v="Kozhikode"/>
    <x v="1204"/>
    <s v="Private Equity"/>
    <n v="0"/>
    <s v="nan"/>
  </r>
  <r>
    <n v="1459"/>
    <d v="2016-08-19T00:00:00"/>
    <s v="Quikr"/>
    <x v="65"/>
    <s v="Classified Listings platform"/>
    <s v="Mumbai"/>
    <x v="212"/>
    <s v="Private Equity"/>
    <n v="20000000"/>
    <s v="nan"/>
  </r>
  <r>
    <n v="1460"/>
    <d v="2016-08-19T00:00:00"/>
    <s v="Digio"/>
    <x v="7"/>
    <s v="Aadhar based Document Signing platform"/>
    <s v="Bangalore"/>
    <x v="690"/>
    <s v="Private Equity"/>
    <n v="375000"/>
    <s v="nan"/>
  </r>
  <r>
    <n v="1461"/>
    <d v="2016-08-19T00:00:00"/>
    <s v="Ziffity"/>
    <x v="7"/>
    <s v="Full Service Ecommerce Agency"/>
    <s v="Chennai"/>
    <x v="1205"/>
    <s v="Private Equity"/>
    <n v="0"/>
    <s v="nan"/>
  </r>
  <r>
    <n v="1462"/>
    <d v="2016-08-22T00:00:00"/>
    <s v="Zzungry"/>
    <x v="65"/>
    <s v="Food Delivery platform"/>
    <s v="Bangalore"/>
    <x v="1206"/>
    <s v="Seed Funding"/>
    <n v="0"/>
    <s v="nan"/>
  </r>
  <r>
    <n v="1463"/>
    <d v="2016-08-22T00:00:00"/>
    <s v="Puro Wellness"/>
    <x v="20"/>
    <s v="Organic,\\xc2\\xa0 Natural\\xc2\\xa0 Food substitute manufacturer"/>
    <s v="Mumbai"/>
    <x v="1207"/>
    <s v="Private Equity"/>
    <n v="37000000"/>
    <s v="nan"/>
  </r>
  <r>
    <n v="1464"/>
    <d v="2016-08-22T00:00:00"/>
    <s v="Fitternity"/>
    <x v="65"/>
    <s v="Fitness Gym &amp; Services Discovery platform"/>
    <s v="Mumbai"/>
    <x v="1208"/>
    <s v="Private Equity"/>
    <n v="0"/>
    <s v="nan"/>
  </r>
  <r>
    <n v="1465"/>
    <d v="2016-08-23T00:00:00"/>
    <s v="TAC Security"/>
    <x v="7"/>
    <s v="Cyber-Security Solutions Provider"/>
    <s v="New Delhi"/>
    <x v="1209"/>
    <s v="Seed Funding"/>
    <n v="0"/>
    <s v="nan"/>
  </r>
  <r>
    <n v="1466"/>
    <d v="2016-08-23T00:00:00"/>
    <s v="Notesgen"/>
    <x v="65"/>
    <s v="Online Notes Sharing Portal"/>
    <s v="New Delhi"/>
    <x v="1210"/>
    <s v="Seed Funding"/>
    <n v="100000"/>
    <s v="nan"/>
  </r>
  <r>
    <n v="1467"/>
    <d v="2016-08-23T00:00:00"/>
    <s v="NearU"/>
    <x v="65"/>
    <s v="Marketing app for retailers"/>
    <s v="Mumbai"/>
    <x v="1211"/>
    <s v="Seed Funding"/>
    <n v="0"/>
    <s v="nan"/>
  </r>
  <r>
    <n v="1468"/>
    <d v="2016-08-23T00:00:00"/>
    <s v="Octo.ai"/>
    <x v="7"/>
    <s v="Artificial Intelligence based marketing platform"/>
    <s v="New Delhi"/>
    <x v="1212"/>
    <s v="Seed Funding"/>
    <n v="200000"/>
    <s v="nan"/>
  </r>
  <r>
    <n v="1469"/>
    <d v="2016-08-24T00:00:00"/>
    <s v="ShaadiSaga"/>
    <x v="65"/>
    <s v="Wedding Website Creator"/>
    <s v="New Delhi"/>
    <x v="1213"/>
    <s v="Seed Funding"/>
    <n v="0"/>
    <s v="nan"/>
  </r>
  <r>
    <n v="1470"/>
    <d v="2016-08-24T00:00:00"/>
    <s v="UnaAcademy"/>
    <x v="65"/>
    <s v="Free Interactive education platform"/>
    <s v="Bangalore"/>
    <x v="1214"/>
    <s v="Private Equity"/>
    <n v="1000000"/>
    <s v="nan"/>
  </r>
  <r>
    <n v="1471"/>
    <d v="2016-08-24T00:00:00"/>
    <s v="Advenio"/>
    <x v="7"/>
    <s v="Clinical Imaging Solution Provider"/>
    <s v="Chandigarh"/>
    <x v="963"/>
    <s v="Seed Funding"/>
    <n v="100000"/>
    <s v="nan"/>
  </r>
  <r>
    <n v="1472"/>
    <d v="2016-08-24T00:00:00"/>
    <s v="Guarented"/>
    <x v="48"/>
    <s v="Home Furnishing rental marketplace"/>
    <s v="Bangalore"/>
    <x v="963"/>
    <s v="Seed Funding"/>
    <n v="500000"/>
    <s v="nan"/>
  </r>
  <r>
    <n v="1473"/>
    <d v="2016-08-24T00:00:00"/>
    <s v="Beyond Evolution"/>
    <x v="7"/>
    <s v="Mobile Apps &amp; Tech Services provider"/>
    <s v="Gurgaon"/>
    <x v="1215"/>
    <s v="Seed Funding"/>
    <n v="0"/>
    <s v="nan"/>
  </r>
  <r>
    <n v="1474"/>
    <d v="2016-08-24T00:00:00"/>
    <s v="Uber Dreams"/>
    <x v="48"/>
    <s v="Dreams fulfilling marketplace"/>
    <s v="Mumbai"/>
    <x v="1216"/>
    <s v="Seed Funding"/>
    <n v="500000"/>
    <s v="nan"/>
  </r>
  <r>
    <n v="1475"/>
    <d v="2016-08-24T00:00:00"/>
    <s v="Convegenius"/>
    <x v="14"/>
    <s v="Edutainment platform"/>
    <s v="Noida"/>
    <x v="1217"/>
    <s v="Private Equity"/>
    <n v="900000"/>
    <s v="nan"/>
  </r>
  <r>
    <n v="1476"/>
    <d v="2016-08-24T00:00:00"/>
    <s v="UrbanLadder"/>
    <x v="48"/>
    <s v="Online Furniture Store"/>
    <s v="Mumbai"/>
    <x v="293"/>
    <s v="Private Equity"/>
    <n v="3000000"/>
    <s v="nan"/>
  </r>
  <r>
    <n v="1477"/>
    <d v="2016-08-24T00:00:00"/>
    <s v="enCashea"/>
    <x v="65"/>
    <s v="Scrap Collection and Recycling platform"/>
    <s v="Bangalore"/>
    <x v="1218"/>
    <s v="Seed Funding"/>
    <n v="0"/>
    <s v="nan"/>
  </r>
  <r>
    <n v="1478"/>
    <d v="2016-08-25T00:00:00"/>
    <s v="EngineerBabu"/>
    <x v="7"/>
    <s v="Mobile App &amp; Web Development company"/>
    <s v="Indore"/>
    <x v="1219"/>
    <s v="Seed Funding"/>
    <n v="0"/>
    <s v="nan"/>
  </r>
  <r>
    <n v="1479"/>
    <d v="2016-08-25T00:00:00"/>
    <s v="Cult"/>
    <x v="20"/>
    <s v="Health and Fitness Centres"/>
    <s v="Bangalore"/>
    <x v="1220"/>
    <s v="Private Equity"/>
    <n v="3000000"/>
    <s v="nan"/>
  </r>
  <r>
    <n v="1480"/>
    <d v="2016-08-25T00:00:00"/>
    <s v="WitWorks"/>
    <x v="7"/>
    <s v="Consumer IoT Startup"/>
    <s v="Bangalore"/>
    <x v="1221"/>
    <s v="Seed Funding"/>
    <n v="0"/>
    <s v="nan"/>
  </r>
  <r>
    <n v="1481"/>
    <d v="2016-08-25T00:00:00"/>
    <s v="NearFox"/>
    <x v="65"/>
    <s v="Local Lifestyle Content and Discovery Platform"/>
    <s v="Mumbai"/>
    <x v="1222"/>
    <s v="Seed Funding"/>
    <n v="0"/>
    <s v="nan"/>
  </r>
  <r>
    <n v="1482"/>
    <d v="2016-08-25T00:00:00"/>
    <s v="ZoomCar"/>
    <x v="65"/>
    <s v="Self-driven car booking platform"/>
    <s v="Bangalore"/>
    <x v="1223"/>
    <s v="Private Equity"/>
    <n v="24000000"/>
    <s v="nan"/>
  </r>
  <r>
    <n v="1483"/>
    <d v="2016-08-26T00:00:00"/>
    <s v="Plix"/>
    <x v="65"/>
    <s v="Photo and Video Sharing App"/>
    <s v="Gurgaon"/>
    <x v="1224"/>
    <s v="Seed Funding"/>
    <n v="500000"/>
    <s v="nan"/>
  </r>
  <r>
    <n v="1484"/>
    <d v="2016-08-26T00:00:00"/>
    <s v="Mobikwik"/>
    <x v="65"/>
    <s v="Digital Wallet platform"/>
    <s v="Gurgaon"/>
    <x v="1225"/>
    <s v="Private Equity"/>
    <n v="40000000"/>
    <s v="nan"/>
  </r>
  <r>
    <n v="1485"/>
    <d v="2016-08-26T00:00:00"/>
    <s v="MyDidi"/>
    <x v="65"/>
    <s v="on-demand, hyper-local Cleaning services provider"/>
    <s v="Mumbai"/>
    <x v="1226"/>
    <s v="Seed Funding"/>
    <n v="550000"/>
    <s v="nan"/>
  </r>
  <r>
    <n v="1486"/>
    <d v="2016-08-26T00:00:00"/>
    <s v="CrownIt"/>
    <x v="65"/>
    <s v="Cashback Mobile app"/>
    <s v="Gurgaon"/>
    <x v="1227"/>
    <s v="Seed Funding"/>
    <n v="0"/>
    <s v="nan"/>
  </r>
  <r>
    <n v="1487"/>
    <d v="2016-08-29T00:00:00"/>
    <s v="LoanTap"/>
    <x v="65"/>
    <s v="Lending platform for Salaried professionals"/>
    <s v="Mumbai"/>
    <x v="1228"/>
    <s v="Private Equity"/>
    <n v="3000000"/>
    <s v="nan"/>
  </r>
  <r>
    <n v="1488"/>
    <d v="2016-08-29T00:00:00"/>
    <s v="Runnr"/>
    <x v="65"/>
    <s v="hyperlocal Logistics services provider"/>
    <s v="Bangalore"/>
    <x v="910"/>
    <s v="Private Equity"/>
    <n v="7000000"/>
    <s v="nan"/>
  </r>
  <r>
    <n v="1489"/>
    <d v="2016-08-29T00:00:00"/>
    <s v="Zolo"/>
    <x v="65"/>
    <s v="on-demand online talent marketplace"/>
    <s v="Noida"/>
    <x v="1229"/>
    <s v="Private Equity"/>
    <n v="0"/>
    <s v="nan"/>
  </r>
  <r>
    <n v="1490"/>
    <d v="2016-08-29T00:00:00"/>
    <s v="Notion Press"/>
    <x v="65"/>
    <s v="Self-Publishing books platform"/>
    <s v="Chennai"/>
    <x v="1230"/>
    <s v="Private Equity"/>
    <n v="1000000"/>
    <s v="nan"/>
  </r>
  <r>
    <n v="1491"/>
    <d v="2016-08-29T00:00:00"/>
    <s v="LivSpace"/>
    <x v="65"/>
    <s v="Online portal for Home Design"/>
    <s v="Bangalore"/>
    <x v="1231"/>
    <s v="Private Equity"/>
    <n v="15000000"/>
    <s v="nan"/>
  </r>
  <r>
    <n v="1492"/>
    <d v="2016-08-30T00:00:00"/>
    <s v="iAugmentor Labs"/>
    <x v="7"/>
    <s v="Assessment &amp; Learning Platform"/>
    <s v="Gurgaon"/>
    <x v="1232"/>
    <s v="Seed Funding"/>
    <n v="149000"/>
    <s v="nan"/>
  </r>
  <r>
    <n v="1493"/>
    <d v="2016-08-30T00:00:00"/>
    <s v="DayBox"/>
    <x v="65"/>
    <s v="Fruit &amp; Vegetable Delivery platform"/>
    <s v="New Delhi"/>
    <x v="1233"/>
    <s v="Seed Funding"/>
    <n v="104000"/>
    <s v="nan"/>
  </r>
  <r>
    <n v="1494"/>
    <d v="2016-08-30T00:00:00"/>
    <s v="Paytm"/>
    <x v="48"/>
    <s v="Mobile Wallet &amp; ECommerce platform"/>
    <s v="Bangalore"/>
    <x v="1234"/>
    <s v="Private Equity"/>
    <n v="60000000"/>
    <s v="nan"/>
  </r>
  <r>
    <n v="1495"/>
    <d v="2016-08-30T00:00:00"/>
    <s v="CropIn"/>
    <x v="7"/>
    <s v="Agriculture Technology Solutions"/>
    <s v="Bangalore"/>
    <x v="1235"/>
    <s v="Private Equity"/>
    <n v="2000000"/>
    <s v="nan"/>
  </r>
  <r>
    <n v="1496"/>
    <d v="2016-08-30T00:00:00"/>
    <s v="Canvera"/>
    <x v="65"/>
    <s v="Photographer Discovery &amp; Information platform"/>
    <s v="Bangalore"/>
    <x v="169"/>
    <s v="Private Equity"/>
    <n v="3000000"/>
    <s v="nan"/>
  </r>
  <r>
    <n v="1497"/>
    <d v="2016-08-30T00:00:00"/>
    <s v="Prime Focus Technologies"/>
    <x v="7"/>
    <s v="Hybrid Cloud technology enabled Media ERP platform"/>
    <s v="Mumbai"/>
    <x v="1236"/>
    <s v="Private Equity"/>
    <n v="0"/>
    <s v="nan"/>
  </r>
  <r>
    <n v="1498"/>
    <d v="2016-08-31T00:00:00"/>
    <s v="Flyrobe"/>
    <x v="48"/>
    <s v="Online fashion rental platform"/>
    <s v="Mumbai"/>
    <x v="1237"/>
    <s v="Private Equity"/>
    <n v="5300000"/>
    <s v="nan"/>
  </r>
  <r>
    <n v="1499"/>
    <d v="2016-08-31T00:00:00"/>
    <s v="inclov"/>
    <x v="65"/>
    <s v="Matchmaking App for Disabled"/>
    <s v="Mumbai"/>
    <x v="1238"/>
    <s v="Seed Funding"/>
    <n v="0"/>
    <s v="nan"/>
  </r>
  <r>
    <n v="1500"/>
    <d v="2016-07-01T00:00:00"/>
    <s v="RazorPay"/>
    <x v="65"/>
    <s v="Online Payment Gateway"/>
    <s v="Bangalore"/>
    <x v="1239"/>
    <s v="Private Equity"/>
    <n v="0"/>
    <s v="nan"/>
  </r>
  <r>
    <n v="1501"/>
    <d v="2016-07-01T00:00:00"/>
    <s v="DarwinBox"/>
    <x v="7"/>
    <s v="HR Software Services Startup"/>
    <s v="Hyderabad"/>
    <x v="1240"/>
    <s v="Seed Funding"/>
    <n v="0"/>
    <s v="nan"/>
  </r>
  <r>
    <n v="1502"/>
    <d v="2016-07-01T00:00:00"/>
    <s v="Venture Catalysts"/>
    <x v="65"/>
    <s v="Seed Investment &amp; Innovation Platform"/>
    <s v="Mumbai"/>
    <x v="1241"/>
    <s v="Seed Funding"/>
    <n v="500000"/>
    <s v="nan"/>
  </r>
  <r>
    <n v="1503"/>
    <d v="2016-07-01T00:00:00"/>
    <s v="PressPlay TV"/>
    <x v="65"/>
    <s v="Video Content Discovery Platform"/>
    <s v="New Delhi"/>
    <x v="1242"/>
    <s v="Private Equity"/>
    <n v="0"/>
    <s v="nan"/>
  </r>
  <r>
    <n v="1504"/>
    <d v="2016-07-02T00:00:00"/>
    <s v="Playment"/>
    <x v="65"/>
    <s v="Mobile Marketplace for Crowdsourced Work"/>
    <s v="Bangalore"/>
    <x v="34"/>
    <s v="Private Equity"/>
    <n v="700000"/>
    <s v="nan"/>
  </r>
  <r>
    <n v="1505"/>
    <d v="2016-07-04T00:00:00"/>
    <s v="WealthTrust"/>
    <x v="65"/>
    <s v="Wealth Management App"/>
    <s v="Mumbai"/>
    <x v="1014"/>
    <s v="Seed Funding"/>
    <n v="0"/>
    <s v="nan"/>
  </r>
  <r>
    <n v="1506"/>
    <d v="2016-07-04T00:00:00"/>
    <s v="Curefit"/>
    <x v="65"/>
    <s v="Online Preventive Healthcare Platform"/>
    <s v="Bangalore"/>
    <x v="1243"/>
    <s v="Private Equity"/>
    <n v="15000000"/>
    <s v="nan"/>
  </r>
  <r>
    <n v="1507"/>
    <d v="2016-07-04T00:00:00"/>
    <s v="StitchWood"/>
    <x v="48"/>
    <s v="Custom Furniture Online"/>
    <s v="Mumbai"/>
    <x v="1244"/>
    <s v="Seed Funding"/>
    <n v="200000"/>
    <s v="nan"/>
  </r>
  <r>
    <n v="1508"/>
    <d v="2016-07-04T00:00:00"/>
    <s v="Grab.in"/>
    <x v="5"/>
    <s v="hyperlocal logistics service"/>
    <s v="Mumbai"/>
    <x v="1245"/>
    <s v="Private Equity"/>
    <n v="2000000"/>
    <s v="nan"/>
  </r>
  <r>
    <n v="1509"/>
    <d v="2016-07-04T00:00:00"/>
    <s v="Fulfil.IO"/>
    <x v="65"/>
    <s v="Cloud Based ERP Software"/>
    <s v="US"/>
    <x v="1083"/>
    <s v="Seed Funding"/>
    <n v="0"/>
    <s v="nan"/>
  </r>
  <r>
    <n v="1510"/>
    <d v="2016-07-04T00:00:00"/>
    <s v="NeoGrowth"/>
    <x v="29"/>
    <s v="SME Lending platform"/>
    <s v="Mumbai"/>
    <x v="1246"/>
    <s v="Private Equity"/>
    <n v="16000000"/>
    <s v="nan"/>
  </r>
  <r>
    <n v="1511"/>
    <d v="2016-07-05T00:00:00"/>
    <s v="SeeDoc"/>
    <x v="65"/>
    <s v="Video Based Doctor Consulting platform App"/>
    <s v="Gurgaon"/>
    <x v="1247"/>
    <s v="Private Equity"/>
    <n v="1000000"/>
    <s v="nan"/>
  </r>
  <r>
    <n v="1512"/>
    <d v="2016-07-05T00:00:00"/>
    <s v="BookMyShow"/>
    <x v="65"/>
    <s v="Event &amp; Movie Ticketing platform"/>
    <s v="Mumbai"/>
    <x v="1248"/>
    <s v="Private Equity"/>
    <n v="82000000"/>
    <s v="nan"/>
  </r>
  <r>
    <n v="1513"/>
    <d v="2016-07-05T00:00:00"/>
    <s v="Flyrobe"/>
    <x v="48"/>
    <s v="Online fashion rental platform"/>
    <s v="Mumbai"/>
    <x v="1249"/>
    <s v="Seed Funding"/>
    <n v="1700000"/>
    <s v="nan"/>
  </r>
  <r>
    <n v="1514"/>
    <d v="2016-07-06T00:00:00"/>
    <s v="HappilyUnmarried"/>
    <x v="48"/>
    <s v="Online Merchandize etailer"/>
    <s v="New Delhi"/>
    <x v="169"/>
    <s v="Private Equity"/>
    <n v="740000"/>
    <s v="nan"/>
  </r>
  <r>
    <n v="1515"/>
    <d v="2016-07-06T00:00:00"/>
    <s v="Don\\xe2\\x80\\x99t Scratch Your Head"/>
    <x v="7"/>
    <s v="Full Stack Offline &amp; Online ERP Solution"/>
    <s v="Ahmedabad"/>
    <x v="1250"/>
    <s v="Seed Funding"/>
    <n v="250000"/>
    <s v="nan"/>
  </r>
  <r>
    <n v="1516"/>
    <d v="2016-07-06T00:00:00"/>
    <s v="Wedding Wishlist"/>
    <x v="65"/>
    <s v="Wedding Wishlist, Gifts &amp; Registry Creation platform"/>
    <s v="Chennai"/>
    <x v="1251"/>
    <s v="Seed Funding"/>
    <n v="297000"/>
    <s v="nan"/>
  </r>
  <r>
    <n v="1517"/>
    <d v="2016-07-07T00:00:00"/>
    <s v="AppDaily"/>
    <x v="7"/>
    <s v="Mobile Security App development &amp; Distribution"/>
    <s v="Mumbai"/>
    <x v="1252"/>
    <s v="Private Equity"/>
    <n v="2000000"/>
    <s v="nan"/>
  </r>
  <r>
    <n v="1518"/>
    <d v="2016-07-07T00:00:00"/>
    <s v="Adytude"/>
    <x v="65"/>
    <s v="Gamified Consumer Insights Portal"/>
    <s v="New Delhi"/>
    <x v="603"/>
    <s v="Private Equity"/>
    <n v="1000000"/>
    <s v="nan"/>
  </r>
  <r>
    <n v="1519"/>
    <d v="2016-07-07T00:00:00"/>
    <s v="Quickli"/>
    <x v="5"/>
    <s v="On-Demand Delivery Startup"/>
    <s v="Gurgaon"/>
    <x v="1253"/>
    <s v="Private Equity"/>
    <n v="0"/>
    <s v="nan"/>
  </r>
  <r>
    <n v="1520"/>
    <d v="2016-07-07T00:00:00"/>
    <s v="SpectraVR"/>
    <x v="7"/>
    <s v="Virtual Reality Content Studio"/>
    <s v="Mumbai"/>
    <x v="1254"/>
    <s v="Seed Funding"/>
    <n v="0"/>
    <s v="nan"/>
  </r>
  <r>
    <n v="1521"/>
    <d v="2016-07-08T00:00:00"/>
    <s v="Pitstop"/>
    <x v="65"/>
    <s v="Online Car Repair and Servicing Booking platform"/>
    <s v="Bangalore"/>
    <x v="1255"/>
    <s v="Seed Funding"/>
    <n v="0"/>
    <s v="nan"/>
  </r>
  <r>
    <n v="1522"/>
    <d v="2016-07-08T00:00:00"/>
    <s v="HolaChef"/>
    <x v="65"/>
    <s v="Online Food Ordering &amp; Delivery Platform"/>
    <s v="Mumbai"/>
    <x v="1256"/>
    <s v="Private Equity"/>
    <n v="1950000"/>
    <s v="nan"/>
  </r>
  <r>
    <n v="1523"/>
    <d v="2016-07-11T00:00:00"/>
    <s v="Purplle"/>
    <x v="48"/>
    <s v="Beauty Products Marketplace"/>
    <s v="Mumbai"/>
    <x v="1257"/>
    <s v="Private Equity"/>
    <n v="6000000"/>
    <s v="nan"/>
  </r>
  <r>
    <n v="1524"/>
    <d v="2016-07-11T00:00:00"/>
    <s v="Trak N Tell"/>
    <x v="7"/>
    <s v="Car Tracking &amp; Safety System"/>
    <s v="Gurgaon"/>
    <x v="1258"/>
    <s v="Private Equity"/>
    <n v="3500000"/>
    <s v="nan"/>
  </r>
  <r>
    <n v="1525"/>
    <d v="2016-07-11T00:00:00"/>
    <s v="Overcart.com"/>
    <x v="48"/>
    <s v="Unboxed &amp; refurbished electronic products marketplace"/>
    <s v="Gurgaon"/>
    <x v="1259"/>
    <s v="Private Equity"/>
    <n v="3000000"/>
    <s v="nan"/>
  </r>
  <r>
    <n v="1526"/>
    <d v="2016-07-12T00:00:00"/>
    <s v="SirionLabs"/>
    <x v="7"/>
    <s v="SAAS based Service Agreement Management"/>
    <s v="Gurgaon"/>
    <x v="288"/>
    <s v="Private Equity"/>
    <n v="12250000"/>
    <s v="nan"/>
  </r>
  <r>
    <n v="1527"/>
    <d v="2016-07-12T00:00:00"/>
    <s v="GyanDhan"/>
    <x v="65"/>
    <s v="Education Focused Financing Platform"/>
    <s v="New Delhi"/>
    <x v="1260"/>
    <s v="Seed Funding"/>
    <n v="0"/>
    <s v="nan"/>
  </r>
  <r>
    <n v="1528"/>
    <d v="2016-07-12T00:00:00"/>
    <s v="MintM"/>
    <x v="65"/>
    <s v="Digital Marketing &amp; AdTech Platform"/>
    <s v="Bangalore"/>
    <x v="1261"/>
    <s v="Private Equity"/>
    <n v="0"/>
    <s v="nan"/>
  </r>
  <r>
    <n v="1529"/>
    <d v="2016-07-12T00:00:00"/>
    <s v="HitGrit"/>
    <x v="65"/>
    <s v="Online Legal Consultation platform"/>
    <s v="Chandigarh"/>
    <x v="1262"/>
    <s v="Seed Funding"/>
    <n v="0"/>
    <s v="nan"/>
  </r>
  <r>
    <n v="1530"/>
    <d v="2016-07-12T00:00:00"/>
    <s v="Find My Stay"/>
    <x v="65"/>
    <s v="Online Budget Hotel Aggregator &amp; Booking Platform"/>
    <s v="New Delhi"/>
    <x v="1263"/>
    <s v="Seed Funding"/>
    <n v="0"/>
    <s v="nan"/>
  </r>
  <r>
    <n v="1531"/>
    <d v="2016-07-13T00:00:00"/>
    <s v="YAAP"/>
    <x v="65"/>
    <s v="Online Content Discovery, Creation &amp; Distribution Platform"/>
    <s v="New Delhi"/>
    <x v="1264"/>
    <s v="Private Equity"/>
    <n v="5000000"/>
    <s v="nan"/>
  </r>
  <r>
    <n v="1532"/>
    <d v="2016-07-13T00:00:00"/>
    <s v="Utoo Cabs"/>
    <x v="65"/>
    <s v="Cab aggregation &amp; Rental platform"/>
    <s v="Chennai"/>
    <x v="1265"/>
    <s v="Seed Funding"/>
    <n v="0"/>
    <s v="nan"/>
  </r>
  <r>
    <n v="1533"/>
    <d v="2016-07-13T00:00:00"/>
    <s v="Twigly"/>
    <x v="65"/>
    <s v="Online Food Ordering &amp; Delivery Startup"/>
    <s v="Gurgaon"/>
    <x v="1266"/>
    <s v="Seed Funding"/>
    <n v="600000"/>
    <s v="nan"/>
  </r>
  <r>
    <n v="1534"/>
    <d v="2016-07-13T00:00:00"/>
    <s v="ShareChat"/>
    <x v="65"/>
    <s v="Vernacular Language Content Creation &amp; Sharing App"/>
    <s v="Bangalore"/>
    <x v="1267"/>
    <s v="Private Equity"/>
    <n v="1350000"/>
    <s v="nan"/>
  </r>
  <r>
    <n v="1535"/>
    <d v="2016-07-13T00:00:00"/>
    <s v="Urban Tailor"/>
    <x v="65"/>
    <s v="E-Tailoring service provider"/>
    <s v="Bangalore"/>
    <x v="350"/>
    <s v="Private Equity"/>
    <n v="0"/>
    <s v="nan"/>
  </r>
  <r>
    <n v="1536"/>
    <d v="2016-07-13T00:00:00"/>
    <s v="RentMojo"/>
    <x v="65"/>
    <s v="Online Furniture Renting Platform"/>
    <s v="Bangalore"/>
    <x v="1268"/>
    <s v="Private Equity"/>
    <n v="5000000"/>
    <s v="nan"/>
  </r>
  <r>
    <n v="1537"/>
    <d v="2016-07-13T00:00:00"/>
    <s v="CityFurnish"/>
    <x v="65"/>
    <s v="Online Furniture Renting Platform"/>
    <s v="Gurgaon"/>
    <x v="212"/>
    <s v="Seed Funding"/>
    <n v="0"/>
    <s v="nan"/>
  </r>
  <r>
    <n v="1538"/>
    <d v="2016-07-13T00:00:00"/>
    <s v="HEAL Institute"/>
    <x v="20"/>
    <s v="Sports Focused Healthcare Startup"/>
    <s v="Mumbai"/>
    <x v="1269"/>
    <s v="Seed Funding"/>
    <n v="0"/>
    <s v="nan"/>
  </r>
  <r>
    <n v="1539"/>
    <d v="2016-07-14T00:00:00"/>
    <s v="Augrav"/>
    <x v="48"/>
    <s v="Personalized precious Jewellery etailer"/>
    <s v="Coimbatore"/>
    <x v="546"/>
    <s v="Seed Funding"/>
    <n v="450000"/>
    <s v="nan"/>
  </r>
  <r>
    <n v="1540"/>
    <d v="2016-07-14T00:00:00"/>
    <s v="ShoppinPal"/>
    <x v="7"/>
    <s v="M-Commerce Solutions for Retail Stores"/>
    <s v="Pune"/>
    <x v="1270"/>
    <s v="Private Equity"/>
    <n v="1070000"/>
    <s v="nan"/>
  </r>
  <r>
    <n v="1541"/>
    <d v="2016-07-14T00:00:00"/>
    <s v="TransTutors / AskIITians"/>
    <x v="65"/>
    <s v="Online Education &amp; Tutoring portals"/>
    <s v="New Delhi"/>
    <x v="1271"/>
    <s v="Private Equity"/>
    <n v="0"/>
    <s v="nan"/>
  </r>
  <r>
    <n v="1542"/>
    <d v="2016-07-15T00:00:00"/>
    <s v="WorkApps"/>
    <x v="7"/>
    <s v="Enterprise Work Management Software"/>
    <s v="Pune"/>
    <x v="874"/>
    <s v="Seed Funding"/>
    <n v="1000000"/>
    <s v="nan"/>
  </r>
  <r>
    <n v="1543"/>
    <d v="2016-07-15T00:00:00"/>
    <s v="BankerBay"/>
    <x v="65"/>
    <s v="Online Investment Banking platform"/>
    <s v="Bangalore"/>
    <x v="383"/>
    <s v="Private Equity"/>
    <n v="2000000"/>
    <s v="nan"/>
  </r>
  <r>
    <n v="1544"/>
    <d v="2016-07-15T00:00:00"/>
    <s v="BaggOut"/>
    <x v="48"/>
    <s v="Women\\xe2\\x80\\x99s Fashion etailer"/>
    <s v="New Delhi"/>
    <x v="1272"/>
    <s v="Seed Funding"/>
    <n v="0"/>
    <s v="nan"/>
  </r>
  <r>
    <n v="1545"/>
    <d v="2016-07-15T00:00:00"/>
    <s v="TripShelf"/>
    <x v="48"/>
    <s v="Travel Package Marketplace"/>
    <s v="New Delhi"/>
    <x v="1273"/>
    <s v="Seed Funding"/>
    <n v="250000"/>
    <s v="nan"/>
  </r>
  <r>
    <n v="1546"/>
    <d v="2016-07-15T00:00:00"/>
    <s v="SatvaCart"/>
    <x v="48"/>
    <s v="Online Grocers"/>
    <s v="New Delhi"/>
    <x v="1274"/>
    <s v="Seed Funding"/>
    <n v="0"/>
    <s v="nan"/>
  </r>
  <r>
    <n v="1547"/>
    <d v="2016-07-15T00:00:00"/>
    <s v="Ridlr"/>
    <x v="65"/>
    <s v="Public Transport Mobile App"/>
    <s v="Mumbai"/>
    <x v="1275"/>
    <s v="Private Equity"/>
    <n v="6000000"/>
    <s v="nan"/>
  </r>
  <r>
    <n v="1548"/>
    <d v="2016-07-18T00:00:00"/>
    <s v="Yellowdig"/>
    <x v="65"/>
    <s v="Online Learning Platform"/>
    <s v="Pune"/>
    <x v="874"/>
    <s v="Seed Funding"/>
    <n v="650000"/>
    <s v="nan"/>
  </r>
  <r>
    <n v="1549"/>
    <d v="2016-07-18T00:00:00"/>
    <s v="Zuppler"/>
    <x v="65"/>
    <s v="Online Food Ordering platform"/>
    <s v="New Delhi"/>
    <x v="874"/>
    <s v="Seed Funding"/>
    <n v="650000"/>
    <s v="nan"/>
  </r>
  <r>
    <n v="1550"/>
    <d v="2016-07-18T00:00:00"/>
    <s v="BlueStone"/>
    <x v="48"/>
    <s v="Jewellery Etailer"/>
    <s v="Mumbai"/>
    <x v="1276"/>
    <s v="Private Equity"/>
    <n v="30000000"/>
    <s v="nan"/>
  </r>
  <r>
    <n v="1551"/>
    <d v="2016-07-18T00:00:00"/>
    <s v="underDOGS"/>
    <x v="7"/>
    <s v="Game Development Startup"/>
    <s v="Mumbai"/>
    <x v="1277"/>
    <s v="Private Equity"/>
    <n v="0"/>
    <s v="nan"/>
  </r>
  <r>
    <n v="1552"/>
    <d v="2016-07-18T00:00:00"/>
    <s v="ImageProVision"/>
    <x v="7"/>
    <s v="Image Analysis Solutions"/>
    <s v="Pune"/>
    <x v="1278"/>
    <s v="Seed Funding"/>
    <n v="0"/>
    <s v="nan"/>
  </r>
  <r>
    <n v="1553"/>
    <d v="2016-07-19T00:00:00"/>
    <s v="Sagacito"/>
    <x v="7"/>
    <s v="Cloud-Based Enterprise Solutions"/>
    <s v="New Delhi"/>
    <x v="1279"/>
    <s v="Private Equity"/>
    <n v="10000000"/>
    <s v="nan"/>
  </r>
  <r>
    <n v="1554"/>
    <d v="2016-07-19T00:00:00"/>
    <s v="Deal4Loans / Wishfin"/>
    <x v="65"/>
    <s v="\\nLoans Comparison platform\\n\\n\\n\\n     (adsbygoogle = window.adsbygoogle || []).push({});\\n\\n"/>
    <s v="Noida"/>
    <x v="1280"/>
    <s v="Private Equity"/>
    <n v="15000000"/>
    <s v="nan"/>
  </r>
  <r>
    <n v="1555"/>
    <d v="2016-07-19T00:00:00"/>
    <s v="NiYO Solutions"/>
    <x v="7"/>
    <s v="Payroll &amp; Benefits Software solutions"/>
    <s v="Bangalore"/>
    <x v="1281"/>
    <s v="Private Equity"/>
    <n v="1000000"/>
    <s v="nan"/>
  </r>
  <r>
    <n v="1556"/>
    <d v="2016-07-19T00:00:00"/>
    <s v="AppLop"/>
    <x v="65"/>
    <s v="Mobile Apps SaaS Platform"/>
    <s v="Gurgaon"/>
    <x v="1282"/>
    <s v="Seed Funding"/>
    <n v="250000"/>
    <s v="nan"/>
  </r>
  <r>
    <n v="1557"/>
    <d v="2016-07-20T00:00:00"/>
    <s v="Tax2Win"/>
    <x v="65"/>
    <s v="Online Tax Filing Portal"/>
    <s v="Jaipur"/>
    <x v="383"/>
    <s v="Private Equity"/>
    <n v="1000000"/>
    <s v="nan"/>
  </r>
  <r>
    <n v="1558"/>
    <d v="2016-07-20T00:00:00"/>
    <s v="Truckola"/>
    <x v="5"/>
    <s v="Tech-focused cargo transport startup"/>
    <s v="Mumbai"/>
    <x v="1283"/>
    <s v="Seed Funding"/>
    <n v="595000"/>
    <s v="nan"/>
  </r>
  <r>
    <n v="1559"/>
    <d v="2016-07-20T00:00:00"/>
    <s v="iServe Financial"/>
    <x v="65"/>
    <s v="Loan Comparison &amp; Deals platform"/>
    <s v="Pune"/>
    <x v="1284"/>
    <s v="Seed Funding"/>
    <n v="0"/>
    <s v="nan"/>
  </r>
  <r>
    <n v="1560"/>
    <d v="2016-07-21T00:00:00"/>
    <s v="MyTaxiIndia"/>
    <x v="65"/>
    <s v="Online Car rental booking platform"/>
    <s v="New Delhi"/>
    <x v="1285"/>
    <s v="Private Equity"/>
    <n v="1000000"/>
    <s v="nan"/>
  </r>
  <r>
    <n v="1561"/>
    <d v="2016-07-21T00:00:00"/>
    <s v="AbeRuk"/>
    <x v="48"/>
    <s v="Online Marketplace for books"/>
    <s v="Bangalore"/>
    <x v="1286"/>
    <s v="Seed Funding"/>
    <n v="0"/>
    <s v="nan"/>
  </r>
  <r>
    <n v="1562"/>
    <d v="2016-07-21T00:00:00"/>
    <s v="Wiwigo"/>
    <x v="65"/>
    <s v="Inter-City Taxi Booking platform"/>
    <s v="Bangalore"/>
    <x v="603"/>
    <s v="Seed Funding"/>
    <n v="595000"/>
    <s v="nan"/>
  </r>
  <r>
    <n v="1563"/>
    <d v="2016-07-21T00:00:00"/>
    <s v="Drums Food"/>
    <x v="82"/>
    <s v="Yogurt and Ice Cream maker"/>
    <s v="Mumbai"/>
    <x v="1287"/>
    <s v="nan"/>
    <n v="0"/>
    <s v="nan"/>
  </r>
  <r>
    <n v="1564"/>
    <d v="2016-06-01T00:00:00"/>
    <s v="Chikoop"/>
    <x v="65"/>
    <s v="Free Ad based Voice Calling"/>
    <s v="Indore"/>
    <x v="383"/>
    <s v="Seed Funding"/>
    <n v="0"/>
    <s v="nan"/>
  </r>
  <r>
    <n v="1565"/>
    <d v="2016-06-01T00:00:00"/>
    <s v="BRIDGEi2I"/>
    <x v="7"/>
    <s v="Data Analytics Platform"/>
    <s v="Bangalore"/>
    <x v="959"/>
    <s v="Private Equity"/>
    <n v="0"/>
    <s v="nan"/>
  </r>
  <r>
    <n v="1566"/>
    <d v="2016-06-02T00:00:00"/>
    <s v="Droom"/>
    <x v="48"/>
    <s v="Online marketplace for used automobiles"/>
    <s v="New Delhi"/>
    <x v="1288"/>
    <s v="Private Equity"/>
    <n v="0"/>
    <s v="nan"/>
  </r>
  <r>
    <n v="1567"/>
    <d v="2016-06-02T00:00:00"/>
    <s v="Visit"/>
    <x v="65"/>
    <s v="On-Demand Healthcare Service provider"/>
    <s v="New Delhi"/>
    <x v="1289"/>
    <s v="Seed Funding"/>
    <n v="0"/>
    <s v="nan"/>
  </r>
  <r>
    <n v="1568"/>
    <d v="2016-06-02T00:00:00"/>
    <s v="Atomberg"/>
    <x v="7"/>
    <s v="smart, energy efficient home appliance manufacturer"/>
    <s v="Mumbai"/>
    <x v="1290"/>
    <s v="Private Equity"/>
    <n v="1000000"/>
    <s v="nan"/>
  </r>
  <r>
    <n v="1569"/>
    <d v="2016-06-02T00:00:00"/>
    <s v="Coutloot"/>
    <x v="48"/>
    <s v="Fashion Re-Commerce Platform"/>
    <s v="Mumbai"/>
    <x v="120"/>
    <s v="Seed Funding"/>
    <n v="0"/>
    <s v="nan"/>
  </r>
  <r>
    <n v="1570"/>
    <d v="2016-06-02T00:00:00"/>
    <s v="Limo"/>
    <x v="65"/>
    <s v="Bus Aggregator Mobile app"/>
    <s v="Mumbai"/>
    <x v="1264"/>
    <s v="Private Equity"/>
    <n v="1000000"/>
    <s v="nan"/>
  </r>
  <r>
    <n v="1571"/>
    <d v="2016-06-03T00:00:00"/>
    <s v="iCliniq"/>
    <x v="65"/>
    <s v="Doctor Consultation platform"/>
    <s v="Bangalore"/>
    <x v="1291"/>
    <s v="Seed Funding"/>
    <n v="0"/>
    <s v="nan"/>
  </r>
  <r>
    <n v="1572"/>
    <d v="2016-06-03T00:00:00"/>
    <s v="GoGo Truck"/>
    <x v="65"/>
    <s v="Truck Aggregator &amp; Booking platform"/>
    <s v="Chennai"/>
    <x v="481"/>
    <s v="Seed Funding"/>
    <n v="75000"/>
    <s v="nan"/>
  </r>
  <r>
    <n v="1573"/>
    <d v="2016-06-03T00:00:00"/>
    <s v="Vyome Biosciences"/>
    <x v="20"/>
    <s v="Treatment Development for Antibiotic-resistant diseases"/>
    <s v="New Delhi"/>
    <x v="1292"/>
    <s v="Private Equity"/>
    <n v="2000000"/>
    <s v="nan"/>
  </r>
  <r>
    <n v="1574"/>
    <d v="2016-06-06T00:00:00"/>
    <s v="SillyMonks"/>
    <x v="65"/>
    <s v="Digital Media and Entertainment Startup"/>
    <s v="Hyderabad"/>
    <x v="1293"/>
    <s v="Seed Funding"/>
    <n v="448000"/>
    <s v="nan"/>
  </r>
  <r>
    <n v="1575"/>
    <d v="2016-06-07T00:00:00"/>
    <s v="CueMath"/>
    <x v="14"/>
    <s v="K-12 Maths Learning Courses"/>
    <s v="Bangalore"/>
    <x v="1294"/>
    <s v="Private Equity"/>
    <n v="4000000"/>
    <s v="nan"/>
  </r>
  <r>
    <n v="1576"/>
    <d v="2016-06-07T00:00:00"/>
    <s v="KrazyBee"/>
    <x v="65"/>
    <s v="Student Micro-Loan platform"/>
    <s v="Bangalore"/>
    <x v="1295"/>
    <s v="Private Equity"/>
    <n v="2000000"/>
    <s v="nan"/>
  </r>
  <r>
    <n v="1577"/>
    <d v="2016-06-07T00:00:00"/>
    <s v="Intgrea"/>
    <x v="7"/>
    <s v="Post merger Integration Partners"/>
    <s v="Bangalore"/>
    <x v="481"/>
    <s v="Seed Funding"/>
    <n v="100000"/>
    <s v="nan"/>
  </r>
  <r>
    <n v="1578"/>
    <d v="2016-06-07T00:00:00"/>
    <s v="HelpShift"/>
    <x v="7"/>
    <s v="Mobile CRM Platform"/>
    <s v="Pune"/>
    <x v="1296"/>
    <s v="Private Equity"/>
    <n v="23000000"/>
    <s v="nan"/>
  </r>
  <r>
    <n v="1579"/>
    <d v="2016-06-07T00:00:00"/>
    <s v="CreditVidya"/>
    <x v="7"/>
    <s v="Credit Scoring Platform"/>
    <s v="Mumbai"/>
    <x v="963"/>
    <s v="Private Equity"/>
    <n v="1000000"/>
    <s v="nan"/>
  </r>
  <r>
    <n v="1580"/>
    <d v="2016-06-08T00:00:00"/>
    <s v="Grey Campus"/>
    <x v="65"/>
    <s v="Online Learning Platform"/>
    <s v="Hyderabad"/>
    <x v="1297"/>
    <s v="Seed Funding"/>
    <n v="1000000"/>
    <s v="nan"/>
  </r>
  <r>
    <n v="1581"/>
    <d v="2016-06-08T00:00:00"/>
    <s v="ListUp"/>
    <x v="48"/>
    <s v="Location based Classified Mobile app"/>
    <s v="Mumbai"/>
    <x v="1298"/>
    <s v="Seed Funding"/>
    <n v="500000"/>
    <s v="nan"/>
  </r>
  <r>
    <n v="1582"/>
    <d v="2016-06-08T00:00:00"/>
    <s v="6Degree"/>
    <x v="7"/>
    <s v="Tech-enabled Fashion Talent platform"/>
    <s v="Mumbai"/>
    <x v="603"/>
    <s v="Seed Funding"/>
    <n v="200000"/>
    <s v="nan"/>
  </r>
  <r>
    <n v="1583"/>
    <d v="2016-06-08T00:00:00"/>
    <s v="Shopwati"/>
    <x v="65"/>
    <s v="Online Fashion Discussion Community"/>
    <s v="Gurgaon"/>
    <x v="1299"/>
    <s v="Seed Funding"/>
    <n v="0"/>
    <s v="nan"/>
  </r>
  <r>
    <n v="1584"/>
    <d v="2016-06-08T00:00:00"/>
    <s v="Cookifi"/>
    <x v="65"/>
    <s v="Online Chef Discovery &amp; Booking Service"/>
    <s v="Bangalore"/>
    <x v="1300"/>
    <s v="Seed Funding"/>
    <n v="0"/>
    <s v="nan"/>
  </r>
  <r>
    <n v="1585"/>
    <d v="2016-06-08T00:00:00"/>
    <s v="StoreKing"/>
    <x v="48"/>
    <s v="Connecting Small Town Consumers to E-Commerce"/>
    <s v="Bangalore"/>
    <x v="1301"/>
    <s v="Private Equity"/>
    <n v="16000000"/>
    <s v="nan"/>
  </r>
  <r>
    <n v="1586"/>
    <d v="2016-06-08T00:00:00"/>
    <s v="Wired Hub"/>
    <x v="63"/>
    <s v="Co-Working Spaces"/>
    <s v="Jaipur"/>
    <x v="1302"/>
    <s v="Seed Funding"/>
    <n v="0"/>
    <s v="nan"/>
  </r>
  <r>
    <n v="1587"/>
    <d v="2016-06-08T00:00:00"/>
    <s v="MySeniorDoctor"/>
    <x v="65"/>
    <s v="Online medical support platform"/>
    <s v="Gurgaon"/>
    <x v="1303"/>
    <s v="Seed Funding"/>
    <n v="200000"/>
    <s v="nan"/>
  </r>
  <r>
    <n v="1588"/>
    <d v="2016-06-09T00:00:00"/>
    <s v="Teabox"/>
    <x v="48"/>
    <s v="Online Tea Store"/>
    <s v="Siliguri"/>
    <x v="1304"/>
    <s v="Seed Funding"/>
    <n v="0"/>
    <s v="nan"/>
  </r>
  <r>
    <n v="1589"/>
    <d v="2016-06-09T00:00:00"/>
    <s v="ExtraaEdge"/>
    <x v="65"/>
    <s v="Student Acquisition Platform"/>
    <s v="Pune"/>
    <x v="1305"/>
    <s v="Seed Funding"/>
    <n v="0"/>
    <s v="nan"/>
  </r>
  <r>
    <n v="1590"/>
    <d v="2016-06-09T00:00:00"/>
    <s v="EPayLater"/>
    <x v="7"/>
    <s v="Fin-Tech Platform"/>
    <s v="Mumbai"/>
    <x v="1306"/>
    <s v="Seed Funding"/>
    <n v="2000000"/>
    <s v="nan"/>
  </r>
  <r>
    <n v="1591"/>
    <d v="2016-06-10T00:00:00"/>
    <s v="Kyazoonga"/>
    <x v="48"/>
    <s v="Online event ticketing Platform"/>
    <s v="Mumbai"/>
    <x v="309"/>
    <s v="Seed Funding"/>
    <n v="0"/>
    <s v="nan"/>
  </r>
  <r>
    <n v="1592"/>
    <d v="2016-06-10T00:00:00"/>
    <s v="Paytunes"/>
    <x v="65"/>
    <s v="Mobile based rewards platform"/>
    <s v="New Delhi"/>
    <x v="1307"/>
    <s v="Private Equity"/>
    <n v="500000"/>
    <s v="nan"/>
  </r>
  <r>
    <n v="1593"/>
    <d v="2016-06-10T00:00:00"/>
    <s v="Kickstart Jobs"/>
    <x v="7"/>
    <s v="Entry level hiring platform"/>
    <s v="Gurgaon"/>
    <x v="1308"/>
    <s v="Seed Funding"/>
    <n v="0"/>
    <s v="nan"/>
  </r>
  <r>
    <n v="1594"/>
    <d v="2016-06-10T00:00:00"/>
    <s v="Freshee"/>
    <x v="86"/>
    <s v="Household packaging &amp; Storage product manufacturer"/>
    <s v="Mumbai"/>
    <x v="959"/>
    <s v="Private Equity"/>
    <n v="0"/>
    <s v="nan"/>
  </r>
  <r>
    <n v="1595"/>
    <d v="2016-06-10T00:00:00"/>
    <s v="MadRat Games"/>
    <x v="7"/>
    <s v="Wearable Gaming Platform"/>
    <s v="Bangalore"/>
    <x v="1309"/>
    <s v="Seed Funding"/>
    <n v="0"/>
    <s v="nan"/>
  </r>
  <r>
    <n v="1596"/>
    <d v="2016-06-11T00:00:00"/>
    <s v="Jazzmyride"/>
    <x v="48"/>
    <s v="Auto Parts &amp; Accessories eTailer"/>
    <s v="New Delhi"/>
    <x v="1310"/>
    <s v="Private Equity"/>
    <n v="0"/>
    <s v="nan"/>
  </r>
  <r>
    <n v="1597"/>
    <d v="2016-06-11T00:00:00"/>
    <s v="AutoSense"/>
    <x v="7"/>
    <s v="Data Analytics based Customer Management Services"/>
    <s v="New Delhi"/>
    <x v="1310"/>
    <s v="Private Equity"/>
    <n v="0"/>
    <s v="nan"/>
  </r>
  <r>
    <n v="1598"/>
    <d v="2016-06-11T00:00:00"/>
    <s v="Redsun Telematics"/>
    <x v="65"/>
    <s v="Internet of Things Platform"/>
    <s v="Chennai"/>
    <x v="1310"/>
    <s v="Private Equity"/>
    <n v="0"/>
    <s v="nan"/>
  </r>
  <r>
    <n v="1599"/>
    <d v="2016-06-13T00:00:00"/>
    <s v="KhanaGadi"/>
    <x v="65"/>
    <s v="Online Food Delivery for Train Travelers"/>
    <s v="Jaipur"/>
    <x v="689"/>
    <s v="Seed Funding"/>
    <n v="0"/>
    <s v="nan"/>
  </r>
  <r>
    <n v="1600"/>
    <d v="2016-06-13T00:00:00"/>
    <s v="Bombay Shirt Company"/>
    <x v="48"/>
    <s v="Online custom Shirt retailer"/>
    <s v="Mumbai"/>
    <x v="481"/>
    <s v="Private Equity"/>
    <n v="1000000"/>
    <s v="nan"/>
  </r>
  <r>
    <n v="1602"/>
    <d v="2016-06-14T00:00:00"/>
    <s v="EdTechReview"/>
    <x v="65"/>
    <s v="Education based online portal"/>
    <s v="New Delhi"/>
    <x v="1311"/>
    <s v="Seed Funding"/>
    <n v="0"/>
    <s v="nan"/>
  </r>
  <r>
    <n v="1603"/>
    <d v="2016-06-14T00:00:00"/>
    <s v="Bonhomia"/>
    <x v="82"/>
    <s v="Premium Tea &amp; Coffee Capsules maker"/>
    <s v="New Delhi"/>
    <x v="1312"/>
    <s v="Private Equity"/>
    <n v="0"/>
    <s v="nan"/>
  </r>
  <r>
    <n v="1604"/>
    <d v="2016-06-14T00:00:00"/>
    <s v="Gobolt"/>
    <x v="5"/>
    <s v="B2B Logistics provider"/>
    <s v="New Delhi"/>
    <x v="1313"/>
    <s v="Seed Funding"/>
    <n v="0"/>
    <s v="nan"/>
  </r>
  <r>
    <n v="1605"/>
    <d v="2016-06-14T00:00:00"/>
    <s v="Jivox"/>
    <x v="7"/>
    <s v="Data Driven Advertising platform"/>
    <s v="Bangalore"/>
    <x v="1314"/>
    <s v="Private Equity"/>
    <n v="6000000"/>
    <s v="nan"/>
  </r>
  <r>
    <n v="1606"/>
    <d v="2016-06-14T00:00:00"/>
    <s v="Sminq"/>
    <x v="65"/>
    <s v="Queue management Mobile app"/>
    <s v="Pune"/>
    <x v="1315"/>
    <s v="Seed Funding"/>
    <n v="1000000"/>
    <s v="nan"/>
  </r>
  <r>
    <n v="1607"/>
    <d v="2016-06-14T00:00:00"/>
    <s v="CureJoy"/>
    <x v="65"/>
    <s v="Online Alternative health community platform"/>
    <s v="Bangalore"/>
    <x v="1316"/>
    <s v="Private Equity"/>
    <n v="4400000"/>
    <s v="nan"/>
  </r>
  <r>
    <n v="1608"/>
    <d v="2016-06-15T00:00:00"/>
    <s v="Oneway.cab"/>
    <x v="65"/>
    <s v="Taxi Rental Platform"/>
    <s v="Vadodara"/>
    <x v="603"/>
    <s v="Seed Funding"/>
    <n v="450000"/>
    <s v="nan"/>
  </r>
  <r>
    <n v="1609"/>
    <d v="2016-06-15T00:00:00"/>
    <s v="GrabOnRent"/>
    <x v="48"/>
    <s v="On-demand product rental marketplace"/>
    <s v="Bangalore"/>
    <x v="1317"/>
    <s v="Private Equity"/>
    <n v="0"/>
    <s v="nan"/>
  </r>
  <r>
    <n v="1610"/>
    <d v="2016-06-16T00:00:00"/>
    <s v="Diro Labs"/>
    <x v="65"/>
    <s v="Contact Management Mobile App"/>
    <s v="New Delhi"/>
    <x v="169"/>
    <s v="Private Equity"/>
    <n v="450000"/>
    <s v="nan"/>
  </r>
  <r>
    <n v="1611"/>
    <d v="2016-06-16T00:00:00"/>
    <s v="Unnati Helpers"/>
    <x v="65"/>
    <s v="Help Hiring Platform"/>
    <s v="Gurgaon"/>
    <x v="169"/>
    <s v="Private Equity"/>
    <n v="600000"/>
    <s v="nan"/>
  </r>
  <r>
    <n v="1612"/>
    <d v="2016-06-16T00:00:00"/>
    <s v="Athletto"/>
    <x v="65"/>
    <s v="Sports Venue discovery and booking platform"/>
    <s v="Bangalore"/>
    <x v="1318"/>
    <s v="Seed Funding"/>
    <n v="0"/>
    <s v="nan"/>
  </r>
  <r>
    <n v="1613"/>
    <d v="2016-06-16T00:00:00"/>
    <s v="Saavn"/>
    <x v="65"/>
    <s v="Web/Mobile Music Streaming service"/>
    <s v="USA"/>
    <x v="1319"/>
    <s v="Private Equity"/>
    <n v="0"/>
    <s v="nan"/>
  </r>
  <r>
    <n v="1614"/>
    <d v="2016-06-16T00:00:00"/>
    <s v="Voonik"/>
    <x v="48"/>
    <s v="Online Women\\xe2\\x80\\x99s Fashion Marketplace"/>
    <s v="Bangalore"/>
    <x v="288"/>
    <s v="Private Equity"/>
    <n v="20000000"/>
    <s v="nan"/>
  </r>
  <r>
    <n v="1615"/>
    <d v="2016-06-16T00:00:00"/>
    <s v="ThinkPhi"/>
    <x v="7"/>
    <s v="Sustainable Green Tech Solution developer"/>
    <s v="Mumbai"/>
    <x v="1320"/>
    <s v="Seed Funding"/>
    <n v="0"/>
    <s v="nan"/>
  </r>
  <r>
    <n v="1616"/>
    <d v="2016-06-17T00:00:00"/>
    <s v="Cleartax"/>
    <x v="65"/>
    <s v="Online Tax Filing Platform"/>
    <s v="New Delhi"/>
    <x v="1321"/>
    <s v="Private Equity"/>
    <n v="12000000"/>
    <s v="nan"/>
  </r>
  <r>
    <n v="1617"/>
    <d v="2016-06-17T00:00:00"/>
    <s v="Silvan Innovation Labs"/>
    <x v="7"/>
    <s v="Home Automation Solutions"/>
    <s v="Bangalore"/>
    <x v="1322"/>
    <s v="Private Equity"/>
    <n v="900000"/>
    <s v="nan"/>
  </r>
  <r>
    <n v="1618"/>
    <d v="2016-06-17T00:00:00"/>
    <s v="GreytHR"/>
    <x v="7"/>
    <s v="Payroll &amp; HR Software Developer"/>
    <s v="Bangalore"/>
    <x v="1323"/>
    <s v="Private Equity"/>
    <n v="5200000"/>
    <s v="nan"/>
  </r>
  <r>
    <n v="1619"/>
    <d v="2016-06-17T00:00:00"/>
    <s v="Duffl"/>
    <x v="48"/>
    <s v="Fashion Rental Marketplace"/>
    <s v="Bangalore"/>
    <x v="1324"/>
    <s v="Seed Funding"/>
    <n v="0"/>
    <s v="nan"/>
  </r>
  <r>
    <n v="1620"/>
    <d v="2016-06-17T00:00:00"/>
    <s v="BYG"/>
    <x v="65"/>
    <s v="Fitness centre Discovery &amp; Booking Mobile app"/>
    <s v="Bangalore"/>
    <x v="1325"/>
    <s v="Seed Funding"/>
    <n v="0"/>
    <s v="nan"/>
  </r>
  <r>
    <n v="1621"/>
    <d v="2016-06-20T00:00:00"/>
    <s v="Dipper"/>
    <x v="48"/>
    <s v="Freight Logistics Marketplace"/>
    <s v="New Delhi"/>
    <x v="481"/>
    <s v="Seed Funding"/>
    <n v="0"/>
    <s v="nan"/>
  </r>
  <r>
    <n v="1622"/>
    <d v="2016-06-20T00:00:00"/>
    <s v="Qonfuse"/>
    <x v="65"/>
    <s v="Online Test Papers for competitive exams"/>
    <s v="New Delhi"/>
    <x v="1326"/>
    <s v="Seed Funding"/>
    <n v="0"/>
    <s v="nan"/>
  </r>
  <r>
    <n v="1623"/>
    <d v="2016-06-20T00:00:00"/>
    <s v="The Indian IRIS"/>
    <x v="65"/>
    <s v="Govt Policy Research &amp; Information portal"/>
    <s v="Ahmedabad"/>
    <x v="1327"/>
    <s v="Seed Funding"/>
    <n v="0"/>
    <s v="nan"/>
  </r>
  <r>
    <n v="1624"/>
    <d v="2016-06-21T00:00:00"/>
    <s v="Onspoon"/>
    <x v="65"/>
    <s v="Online Platform for Event Sponsorship"/>
    <s v="Mumbai"/>
    <x v="1201"/>
    <s v="Seed Funding"/>
    <n v="150000"/>
    <s v="nan"/>
  </r>
  <r>
    <n v="1625"/>
    <d v="2016-06-21T00:00:00"/>
    <s v="REstate"/>
    <x v="65"/>
    <s v="Real Estate Platform"/>
    <s v="Bangalore"/>
    <x v="1128"/>
    <s v="Seed Funding"/>
    <n v="0"/>
    <s v="nan"/>
  </r>
  <r>
    <n v="1626"/>
    <d v="2016-06-21T00:00:00"/>
    <s v="Cleartrip"/>
    <x v="65"/>
    <s v="Online Travel Agency"/>
    <s v="Mumbai"/>
    <x v="1328"/>
    <s v="Private Equity"/>
    <n v="0"/>
    <s v="nan"/>
  </r>
  <r>
    <n v="1627"/>
    <d v="2016-06-21T00:00:00"/>
    <s v="ProcMart"/>
    <x v="65"/>
    <s v="Online Procurement Marketplace"/>
    <s v="Noida"/>
    <x v="1329"/>
    <s v="Private Equity"/>
    <n v="0"/>
    <s v="nan"/>
  </r>
  <r>
    <n v="1628"/>
    <d v="2016-06-21T00:00:00"/>
    <s v="Celerix"/>
    <x v="7"/>
    <s v="Fintech Product Development &amp; Services Startup"/>
    <s v="Bangalore"/>
    <x v="1330"/>
    <s v="Seed Funding"/>
    <n v="400000"/>
    <s v="nan"/>
  </r>
  <r>
    <n v="1629"/>
    <d v="2016-06-21T00:00:00"/>
    <s v="NatureNama"/>
    <x v="65"/>
    <s v="Online Outdoors &amp; travel"/>
    <s v="Mumbai"/>
    <x v="1331"/>
    <s v="Seed Funding"/>
    <n v="225000"/>
    <s v="nan"/>
  </r>
  <r>
    <n v="1630"/>
    <d v="2016-06-21T00:00:00"/>
    <s v="CyclopsMedtech"/>
    <x v="7"/>
    <s v="Medical Technology Provider"/>
    <s v="Bangalore"/>
    <x v="1332"/>
    <s v="Seed Funding"/>
    <n v="0"/>
    <s v="nan"/>
  </r>
  <r>
    <n v="1631"/>
    <d v="2016-06-21T00:00:00"/>
    <s v="Syona Cosmetics"/>
    <x v="86"/>
    <s v="Beauty Products &amp; Training to Salons &amp; Spas"/>
    <s v="Chennai"/>
    <x v="367"/>
    <s v="Seed Funding"/>
    <n v="150000"/>
    <s v="nan"/>
  </r>
  <r>
    <n v="1632"/>
    <d v="2016-06-21T00:00:00"/>
    <s v="PrettySecrets"/>
    <x v="48"/>
    <s v="Women Lingerie Store"/>
    <s v="Mumbai"/>
    <x v="1333"/>
    <s v="Private Equity"/>
    <n v="6000000"/>
    <s v="nan"/>
  </r>
  <r>
    <n v="1633"/>
    <d v="2016-06-22T00:00:00"/>
    <s v="SpiderG"/>
    <x v="65"/>
    <s v="Online invoice app for SMEs"/>
    <s v="Pune"/>
    <x v="1334"/>
    <s v="Seed Funding"/>
    <n v="150000"/>
    <s v="nan"/>
  </r>
  <r>
    <n v="1634"/>
    <d v="2016-06-23T00:00:00"/>
    <s v="FarEye"/>
    <x v="7"/>
    <s v="Logistics Management Software"/>
    <s v="New Delhi"/>
    <x v="34"/>
    <s v="Private Equity"/>
    <n v="3500000"/>
    <s v="nan"/>
  </r>
  <r>
    <n v="1635"/>
    <d v="2016-06-23T00:00:00"/>
    <s v="The Uolo"/>
    <x v="65"/>
    <s v="School Parent Communication App"/>
    <s v="Bangalore"/>
    <x v="1335"/>
    <s v="Seed Funding"/>
    <n v="210000"/>
    <s v="nan"/>
  </r>
  <r>
    <n v="1636"/>
    <d v="2016-06-23T00:00:00"/>
    <s v="Staqu"/>
    <x v="7"/>
    <s v="Artificial Intelligence based search platform"/>
    <s v="Gurgaon"/>
    <x v="603"/>
    <s v="Seed Funding"/>
    <n v="0"/>
    <s v="nan"/>
  </r>
  <r>
    <n v="1637"/>
    <d v="2016-06-23T00:00:00"/>
    <s v="Padhopadhao"/>
    <x v="65"/>
    <s v="Home Tutors search &amp; Discovery"/>
    <s v="New Delhi"/>
    <x v="1336"/>
    <s v="Private Equity"/>
    <n v="0"/>
    <s v="nan"/>
  </r>
  <r>
    <n v="1638"/>
    <d v="2016-06-24T00:00:00"/>
    <s v="Drivify"/>
    <x v="65"/>
    <s v="Professional Driver discovery &amp; Booking Mobile app"/>
    <s v="Mumbai"/>
    <x v="1337"/>
    <s v="Seed Funding"/>
    <n v="50000"/>
    <s v="nan"/>
  </r>
  <r>
    <n v="1639"/>
    <d v="2016-06-24T00:00:00"/>
    <s v="PratiLipi"/>
    <x v="65"/>
    <s v="Multi-Lingual self-publishing platform"/>
    <s v="Bangalore"/>
    <x v="76"/>
    <s v="Seed Funding"/>
    <n v="0"/>
    <s v="nan"/>
  </r>
  <r>
    <n v="1640"/>
    <d v="2016-06-24T00:00:00"/>
    <s v="ParaBlu"/>
    <x v="7"/>
    <s v="Cloud Data Security &amp; Privacy Solutions"/>
    <s v="Bangalore"/>
    <x v="963"/>
    <s v="Seed Funding"/>
    <n v="500000"/>
    <s v="nan"/>
  </r>
  <r>
    <n v="1641"/>
    <d v="2016-06-24T00:00:00"/>
    <s v="Schedulers Logistics"/>
    <x v="5"/>
    <s v="Cold Storage Logistics solutions"/>
    <s v="Mumbai"/>
    <x v="1338"/>
    <s v="Private Equity"/>
    <n v="6000000"/>
    <s v="nan"/>
  </r>
  <r>
    <n v="1642"/>
    <d v="2016-06-24T00:00:00"/>
    <s v="LEAP India"/>
    <x v="85"/>
    <s v="Supply Chain Equipment &amp; Services provider"/>
    <s v="Mumbai"/>
    <x v="1339"/>
    <s v="Private Equity"/>
    <n v="3000000"/>
    <s v="nan"/>
  </r>
  <r>
    <n v="1643"/>
    <d v="2016-06-24T00:00:00"/>
    <s v="KabadiExpress"/>
    <x v="85"/>
    <s v="Free Door Step Scrap Pickup Service"/>
    <s v="New Delhi"/>
    <x v="481"/>
    <s v="Seed Funding"/>
    <n v="148000"/>
    <s v="nan"/>
  </r>
  <r>
    <n v="1644"/>
    <d v="2016-06-27T00:00:00"/>
    <s v="YourDost"/>
    <x v="65"/>
    <s v="Online counselling &amp; Personal coaching platform"/>
    <s v="Bangalore"/>
    <x v="1340"/>
    <s v="Seed Funding"/>
    <n v="1200000"/>
    <s v="nan"/>
  </r>
  <r>
    <n v="1645"/>
    <d v="2016-06-27T00:00:00"/>
    <s v="Gomalon"/>
    <x v="65"/>
    <s v="Online Spa &amp; Salon discovery &amp; Booking platform"/>
    <s v="Bangalore"/>
    <x v="481"/>
    <s v="Seed Funding"/>
    <n v="100000"/>
    <s v="nan"/>
  </r>
  <r>
    <n v="1646"/>
    <d v="2016-06-27T00:00:00"/>
    <s v="Voler Cars"/>
    <x v="65"/>
    <s v="Self-Driven Car rental platform"/>
    <s v="New Delhi"/>
    <x v="1341"/>
    <s v="Seed Funding"/>
    <n v="0"/>
    <s v="nan"/>
  </r>
  <r>
    <n v="1647"/>
    <d v="2016-06-27T00:00:00"/>
    <s v="Travelyaari"/>
    <x v="65"/>
    <s v="Online ticket booking platform"/>
    <s v="Bangalore"/>
    <x v="1342"/>
    <s v="Private Equity"/>
    <n v="3000000"/>
    <s v="nan"/>
  </r>
  <r>
    <n v="1648"/>
    <d v="2016-06-28T00:00:00"/>
    <s v="FabHotels"/>
    <x v="65"/>
    <s v="Online Hotel aggregator &amp; Booking platform"/>
    <s v="Gurgaon"/>
    <x v="1343"/>
    <s v="Private Equity"/>
    <n v="8000000"/>
    <s v="nan"/>
  </r>
  <r>
    <n v="1649"/>
    <d v="2016-06-28T00:00:00"/>
    <s v="Locanix"/>
    <x v="7"/>
    <s v="GPS based SaaS Solutions"/>
    <s v="Ahmedabad"/>
    <x v="383"/>
    <s v="Seed Funding"/>
    <n v="300000"/>
    <s v="nan"/>
  </r>
  <r>
    <n v="1650"/>
    <d v="2016-06-28T00:00:00"/>
    <s v="LendingKart"/>
    <x v="65"/>
    <s v="Online Working Capital Business Loans Platform"/>
    <s v="Ahmedabad"/>
    <x v="1344"/>
    <s v="Private Equity"/>
    <n v="32000000"/>
    <s v="nan"/>
  </r>
  <r>
    <n v="1651"/>
    <d v="2016-06-28T00:00:00"/>
    <s v="Hello Tax"/>
    <x v="65"/>
    <s v="Online Tax Filing Platform"/>
    <s v="New Delhi"/>
    <x v="1345"/>
    <s v="Seed Funding"/>
    <n v="295000"/>
    <s v="nan"/>
  </r>
  <r>
    <n v="1652"/>
    <d v="2016-06-28T00:00:00"/>
    <s v="MySuperBrain"/>
    <x v="65"/>
    <s v="Online Talent Discovery Platform for Kids"/>
    <s v="Hyderabad"/>
    <x v="1346"/>
    <s v="Seed Funding"/>
    <n v="0"/>
    <s v="nan"/>
  </r>
  <r>
    <n v="1653"/>
    <d v="2016-06-28T00:00:00"/>
    <s v="BlogBeats"/>
    <x v="65"/>
    <s v="Online Blogging Platform"/>
    <s v="Bangalore"/>
    <x v="481"/>
    <s v="Seed Funding"/>
    <n v="0"/>
    <s v="nan"/>
  </r>
  <r>
    <n v="1654"/>
    <d v="2016-06-29T00:00:00"/>
    <s v="LetReach"/>
    <x v="48"/>
    <s v="ECommerce SAAS Solutions"/>
    <s v="New Delhi"/>
    <x v="1347"/>
    <s v="Private Equity"/>
    <n v="100000"/>
    <s v="nan"/>
  </r>
  <r>
    <n v="1655"/>
    <d v="2016-06-29T00:00:00"/>
    <s v="TrendieApp"/>
    <x v="7"/>
    <s v="Visual Content Marketing"/>
    <s v="Kolkata"/>
    <x v="1348"/>
    <s v="Seed Funding"/>
    <n v="50000"/>
    <s v="nan"/>
  </r>
  <r>
    <n v="1656"/>
    <d v="2016-06-29T00:00:00"/>
    <s v="ImpactGuru"/>
    <x v="65"/>
    <s v="Crowdfunding Platform"/>
    <s v="Mumbai"/>
    <x v="1349"/>
    <s v="Seed Funding"/>
    <n v="0"/>
    <s v="nan"/>
  </r>
  <r>
    <n v="1657"/>
    <d v="2016-06-29T00:00:00"/>
    <s v="Velvetcase"/>
    <x v="48"/>
    <s v="Online designer jewellery marketplace"/>
    <s v="Mumbai"/>
    <x v="1350"/>
    <s v="Private Equity"/>
    <n v="1500000"/>
    <s v="nan"/>
  </r>
  <r>
    <n v="1658"/>
    <d v="2016-06-30T00:00:00"/>
    <s v="Meru Cabs"/>
    <x v="65"/>
    <s v="Online/ Mobile Tax Cab booking"/>
    <s v="Mumbai"/>
    <x v="212"/>
    <s v="Private Equity"/>
    <n v="25000000"/>
    <s v="nan"/>
  </r>
  <r>
    <n v="1659"/>
    <d v="2016-06-30T00:00:00"/>
    <s v="Campus Diaries"/>
    <x v="65"/>
    <s v="Student focussed Content Discovery portal"/>
    <s v="Bangalore"/>
    <x v="1351"/>
    <s v="Seed Funding"/>
    <n v="220000"/>
    <s v="nan"/>
  </r>
  <r>
    <n v="1660"/>
    <d v="2016-06-30T00:00:00"/>
    <s v="Scripbox"/>
    <x v="65"/>
    <s v="Online Mutual Fund Investment platform"/>
    <s v="Bangalore"/>
    <x v="1352"/>
    <s v="Private Equity"/>
    <n v="0"/>
    <s v="nan"/>
  </r>
  <r>
    <n v="1661"/>
    <d v="2016-06-30T00:00:00"/>
    <s v="Biryani Blues"/>
    <x v="82"/>
    <s v="QSR Chain"/>
    <s v="Gurgaon"/>
    <x v="1353"/>
    <s v="Private Equity"/>
    <n v="368000"/>
    <s v="nan"/>
  </r>
  <r>
    <n v="1662"/>
    <d v="2016-05-01T00:00:00"/>
    <s v="MotoMojo"/>
    <x v="65"/>
    <s v="Mobile based Vehicle maintenance App"/>
    <s v="Mumbai"/>
    <x v="1354"/>
    <s v="Seed Funding"/>
    <n v="0"/>
    <s v="nan"/>
  </r>
  <r>
    <n v="1663"/>
    <d v="2016-05-01T00:00:00"/>
    <s v="Get My Parking"/>
    <x v="7"/>
    <s v="Parking Technology Platform"/>
    <s v="New Delhi"/>
    <x v="367"/>
    <s v="Seed Funding"/>
    <n v="376000"/>
    <s v="nan"/>
  </r>
  <r>
    <n v="1664"/>
    <d v="2016-05-01T00:00:00"/>
    <s v="Prescribez"/>
    <x v="65"/>
    <s v="Health Service Aggregator Platform"/>
    <s v="Pune"/>
    <x v="1355"/>
    <s v="Seed Funding"/>
    <n v="145000"/>
    <s v="nan"/>
  </r>
  <r>
    <n v="1665"/>
    <d v="2016-05-02T00:00:00"/>
    <s v="Airwood"/>
    <x v="7"/>
    <s v="Agri Data &amp; Analytics Platform"/>
    <s v="Chennai"/>
    <x v="1356"/>
    <s v="Seed Funding"/>
    <n v="0"/>
    <s v="nan"/>
  </r>
  <r>
    <n v="1666"/>
    <d v="2016-05-03T00:00:00"/>
    <s v="Mobikwik"/>
    <x v="65"/>
    <s v="Mobile &amp; Digital Wallet"/>
    <s v="Gurgaon"/>
    <x v="1357"/>
    <s v="Private Equity"/>
    <n v="50000000"/>
    <s v="nan"/>
  </r>
  <r>
    <n v="1667"/>
    <d v="2016-05-03T00:00:00"/>
    <s v="iDreamCareer"/>
    <x v="65"/>
    <s v="Career Planning Services Portal"/>
    <s v="New Delhi"/>
    <x v="212"/>
    <s v="Private Equity"/>
    <n v="0"/>
    <s v="nan"/>
  </r>
  <r>
    <n v="1668"/>
    <d v="2016-05-03T00:00:00"/>
    <s v="Zwayam"/>
    <x v="65"/>
    <s v="Online Recruitment Platform"/>
    <s v="Bangalore"/>
    <x v="383"/>
    <s v="Seed Funding"/>
    <n v="250000"/>
    <s v="nan"/>
  </r>
  <r>
    <n v="1669"/>
    <d v="2016-05-03T00:00:00"/>
    <s v="BoiBanit"/>
    <x v="65"/>
    <s v="Online Food Delivery platform"/>
    <s v="Vadodara"/>
    <x v="383"/>
    <s v="Seed Funding"/>
    <n v="0"/>
    <s v="nan"/>
  </r>
  <r>
    <n v="1670"/>
    <d v="2016-05-03T00:00:00"/>
    <s v="Zuver"/>
    <x v="65"/>
    <s v="Car driver Discovery App"/>
    <s v="Mumbai"/>
    <x v="1358"/>
    <s v="Seed Funding"/>
    <n v="180000"/>
    <s v="nan"/>
  </r>
  <r>
    <n v="1671"/>
    <d v="2016-05-03T00:00:00"/>
    <s v="Prepathon"/>
    <x v="14"/>
    <s v="Competitive Exam learning platform"/>
    <s v="Mumbai"/>
    <x v="65"/>
    <s v="Private Equity"/>
    <n v="0"/>
    <s v="nan"/>
  </r>
  <r>
    <n v="1672"/>
    <d v="2016-05-04T00:00:00"/>
    <s v="EasyRoads"/>
    <x v="65"/>
    <s v="Road Trip planning Mobile app"/>
    <s v="Mumbai"/>
    <x v="1359"/>
    <s v="Seed Funding"/>
    <n v="200000"/>
    <s v="nan"/>
  </r>
  <r>
    <n v="1673"/>
    <d v="2016-05-04T00:00:00"/>
    <s v="Lenskart"/>
    <x v="48"/>
    <s v="Eyewear &amp; Accessories etailer"/>
    <s v="New Delhi"/>
    <x v="1360"/>
    <s v="Private Equity"/>
    <n v="60000000"/>
    <s v="nan"/>
  </r>
  <r>
    <n v="1674"/>
    <d v="2016-05-04T00:00:00"/>
    <s v="Seclore"/>
    <x v="7"/>
    <s v="Enterprise Security Technology platform"/>
    <s v="Mumbai"/>
    <x v="1361"/>
    <s v="Private Equity"/>
    <n v="12000000"/>
    <s v="nan"/>
  </r>
  <r>
    <n v="1675"/>
    <d v="2016-05-04T00:00:00"/>
    <s v="SolarTown"/>
    <x v="7"/>
    <s v="Solar Rooftop system installation company"/>
    <s v="Chennai"/>
    <x v="1362"/>
    <s v="Seed Funding"/>
    <n v="200000"/>
    <s v="nan"/>
  </r>
  <r>
    <n v="1676"/>
    <d v="2016-05-04T00:00:00"/>
    <s v="Comarete"/>
    <x v="7"/>
    <s v="Telecom &amp; Media IT services company"/>
    <s v="Pune"/>
    <x v="1362"/>
    <s v="Seed Funding"/>
    <n v="200000"/>
    <s v="nan"/>
  </r>
  <r>
    <n v="1677"/>
    <d v="2016-05-04T00:00:00"/>
    <s v="MyDentistChoice"/>
    <x v="48"/>
    <s v="Medical Supplies eTailer"/>
    <s v="Hyderabad"/>
    <x v="383"/>
    <s v="Seed Funding"/>
    <n v="150000"/>
    <s v="nan"/>
  </r>
  <r>
    <n v="1678"/>
    <d v="2016-05-04T00:00:00"/>
    <s v="Active.ai"/>
    <x v="7"/>
    <s v="Intelligent Tech platform for Finance vertical"/>
    <s v="Singapore"/>
    <x v="1363"/>
    <s v="Seed Funding"/>
    <n v="500000"/>
    <s v="nan"/>
  </r>
  <r>
    <n v="1679"/>
    <d v="2016-05-04T00:00:00"/>
    <s v="Affordplan"/>
    <x v="7"/>
    <s v="Affordable non-emergency medical service health plans"/>
    <s v="New Delhi"/>
    <x v="1363"/>
    <s v="Seed Funding"/>
    <n v="500000"/>
    <s v="nan"/>
  </r>
  <r>
    <n v="1680"/>
    <d v="2016-05-04T00:00:00"/>
    <s v="Indee"/>
    <x v="65"/>
    <s v="Web Video Streaming Platform"/>
    <s v="Bangalore"/>
    <x v="1363"/>
    <s v="Seed Funding"/>
    <n v="500000"/>
    <s v="nan"/>
  </r>
  <r>
    <n v="1681"/>
    <d v="2016-05-05T00:00:00"/>
    <s v="Unbxd"/>
    <x v="7"/>
    <s v="eCommerce product discovery software"/>
    <s v="New Delhi"/>
    <x v="1364"/>
    <s v="Private Equity"/>
    <n v="0"/>
    <s v="nan"/>
  </r>
  <r>
    <n v="1682"/>
    <d v="2016-05-05T00:00:00"/>
    <s v="WebAlligator"/>
    <x v="65"/>
    <s v="Cloud Based Software Solutions"/>
    <s v="Bangalore"/>
    <x v="1365"/>
    <s v="Seed Funding"/>
    <n v="375000"/>
    <s v="nan"/>
  </r>
  <r>
    <n v="1683"/>
    <d v="2016-05-06T00:00:00"/>
    <s v="EduAce Services"/>
    <x v="14"/>
    <s v="Education Workshops &amp; mentoring programs"/>
    <s v="Lucknow"/>
    <x v="1366"/>
    <s v="Private Equity"/>
    <n v="1000000"/>
    <s v="nan"/>
  </r>
  <r>
    <n v="1684"/>
    <d v="2016-05-06T00:00:00"/>
    <s v="Meesho"/>
    <x v="48"/>
    <s v="Social commerce platform"/>
    <s v="Bangalore"/>
    <x v="1367"/>
    <s v="Seed Funding"/>
    <n v="0"/>
    <s v="nan"/>
  </r>
  <r>
    <n v="1685"/>
    <d v="2016-05-07T00:00:00"/>
    <s v="Zebroads"/>
    <x v="5"/>
    <s v="Logistics and Warehousing services"/>
    <s v="Hyderabad"/>
    <x v="383"/>
    <s v="Seed Funding"/>
    <n v="75000"/>
    <s v="nan"/>
  </r>
  <r>
    <n v="1686"/>
    <d v="2016-05-09T00:00:00"/>
    <s v="Locus"/>
    <x v="7"/>
    <s v="Logistics Intelligence platform"/>
    <s v="Bangalore"/>
    <x v="1368"/>
    <s v="Private Equity"/>
    <n v="2750000"/>
    <s v="nan"/>
  </r>
  <r>
    <n v="1687"/>
    <d v="2016-05-09T00:00:00"/>
    <s v="Toko Innovations"/>
    <x v="65"/>
    <s v="Children\\xe2\\x80\\x99s Entertainment Portal"/>
    <s v="Bangalore"/>
    <x v="1369"/>
    <s v="Seed Funding"/>
    <n v="450000"/>
    <s v="nan"/>
  </r>
  <r>
    <n v="1688"/>
    <d v="2016-05-09T00:00:00"/>
    <s v="Rentickle"/>
    <x v="48"/>
    <s v="Furniture, appliances Portal"/>
    <s v="New Delhi"/>
    <x v="1370"/>
    <s v="Seed Funding"/>
    <n v="250000"/>
    <s v="nan"/>
  </r>
  <r>
    <n v="1689"/>
    <d v="2016-05-10T00:00:00"/>
    <s v="HealthifyMe"/>
    <x v="65"/>
    <s v="Health &amp; Fitness App"/>
    <s v="Bangalore"/>
    <x v="1371"/>
    <s v="Private Equity"/>
    <n v="6000000"/>
    <s v="nan"/>
  </r>
  <r>
    <n v="1690"/>
    <d v="2016-05-10T00:00:00"/>
    <s v="Zarget"/>
    <x v="65"/>
    <s v="Conversion Rate Optimization Platform"/>
    <s v="Chennai"/>
    <x v="1372"/>
    <s v="Private Equity"/>
    <n v="1500000"/>
    <s v="nan"/>
  </r>
  <r>
    <n v="1691"/>
    <d v="2016-05-10T00:00:00"/>
    <s v="InnoNano Research"/>
    <x v="7"/>
    <s v="Clean Water Technology"/>
    <s v="Chennai"/>
    <x v="1373"/>
    <s v="Private Equity"/>
    <n v="18000000"/>
    <s v="nan"/>
  </r>
  <r>
    <n v="1692"/>
    <d v="2016-05-10T00:00:00"/>
    <s v="SchoolWear"/>
    <x v="48"/>
    <s v="School Uniform &amp; Supplies Marketplace"/>
    <s v="Mumbai"/>
    <x v="383"/>
    <s v="Seed Funding"/>
    <n v="1500000"/>
    <s v="nan"/>
  </r>
  <r>
    <n v="1693"/>
    <d v="2016-05-10T00:00:00"/>
    <s v="Swiggy"/>
    <x v="65"/>
    <s v="Food Delivery Platform"/>
    <s v="Bangalore"/>
    <x v="1374"/>
    <s v="Private Equity"/>
    <n v="7000000"/>
    <s v="nan"/>
  </r>
  <r>
    <n v="1694"/>
    <d v="2016-05-11T00:00:00"/>
    <s v="Zenify"/>
    <x v="65"/>
    <s v="Home rental Discovery &amp; Booking Portal"/>
    <s v="Bangalore"/>
    <x v="383"/>
    <s v="Private Equity"/>
    <n v="900000"/>
    <s v="nan"/>
  </r>
  <r>
    <n v="1695"/>
    <d v="2016-05-11T00:00:00"/>
    <s v="Faircent"/>
    <x v="65"/>
    <s v="Online Peer to Peer Lending platform"/>
    <s v="Gurgaon"/>
    <x v="1375"/>
    <s v="Private Equity"/>
    <n v="0"/>
    <s v="nan"/>
  </r>
  <r>
    <n v="1696"/>
    <d v="2016-05-11T00:00:00"/>
    <s v="Fractal Analytics"/>
    <x v="7"/>
    <s v="Data Analytics Company"/>
    <s v="Mumbai"/>
    <x v="1376"/>
    <s v="Private Equity"/>
    <n v="100000000"/>
    <s v="nan"/>
  </r>
  <r>
    <n v="1697"/>
    <d v="2016-05-12T00:00:00"/>
    <s v="Unacademy"/>
    <x v="65"/>
    <s v="Free Online Education Platform"/>
    <s v="Bangalore"/>
    <x v="1377"/>
    <s v="Seed Funding"/>
    <n v="500000"/>
    <s v="nan"/>
  </r>
  <r>
    <n v="1698"/>
    <d v="2016-05-12T00:00:00"/>
    <s v="Capital Float"/>
    <x v="65"/>
    <s v="Online Lending Platform"/>
    <s v="Bangalore"/>
    <x v="1378"/>
    <s v="Private Equity"/>
    <n v="25000000"/>
    <s v="nan"/>
  </r>
  <r>
    <n v="1699"/>
    <d v="2016-05-12T00:00:00"/>
    <s v="Life Circle"/>
    <x v="20"/>
    <s v="Senior Healthcare Services"/>
    <s v="Hyderabad"/>
    <x v="1379"/>
    <s v="Private Equity"/>
    <n v="150000"/>
    <s v="nan"/>
  </r>
  <r>
    <n v="1700"/>
    <d v="2016-05-12T00:00:00"/>
    <s v="Dream Wallets"/>
    <x v="65"/>
    <s v="Online Crowdfunding platform"/>
    <s v="Jaipur"/>
    <x v="1380"/>
    <s v="Seed Funding"/>
    <n v="0"/>
    <s v="nan"/>
  </r>
  <r>
    <n v="1701"/>
    <d v="2016-05-12T00:00:00"/>
    <s v="ShabdNagari"/>
    <x v="65"/>
    <s v="Hindi social networking portal"/>
    <s v="Kanpur"/>
    <x v="1381"/>
    <s v="Seed Funding"/>
    <n v="0"/>
    <s v="nan"/>
  </r>
  <r>
    <n v="1702"/>
    <d v="2016-05-12T00:00:00"/>
    <s v="Galleri5"/>
    <x v="65"/>
    <s v="Visual Content Discovery platform"/>
    <s v="Bangalore"/>
    <x v="1382"/>
    <s v="Seed Funding"/>
    <n v="0"/>
    <s v="nan"/>
  </r>
  <r>
    <n v="1703"/>
    <d v="2016-05-12T00:00:00"/>
    <s v="Derbii"/>
    <x v="5"/>
    <s v="Carpooling Services"/>
    <s v="Gurgaon"/>
    <x v="1383"/>
    <s v="Seed Funding"/>
    <n v="0"/>
    <s v="nan"/>
  </r>
  <r>
    <n v="1704"/>
    <d v="2016-05-13T00:00:00"/>
    <s v="StayZilla"/>
    <x v="65"/>
    <s v="Budget Room Aggregator Booking platform"/>
    <s v="Chennai"/>
    <x v="1384"/>
    <s v="Private Equity"/>
    <n v="13500000"/>
    <s v="nan"/>
  </r>
  <r>
    <n v="1705"/>
    <d v="2016-05-13T00:00:00"/>
    <s v="WoW Express"/>
    <x v="5"/>
    <s v="E-Commerce Logistics Solutions"/>
    <s v="Mumbai"/>
    <x v="1385"/>
    <s v="Private Equity"/>
    <n v="2200000"/>
    <s v="nan"/>
  </r>
  <r>
    <n v="1706"/>
    <d v="2016-05-16T00:00:00"/>
    <s v="Smartivity"/>
    <x v="48"/>
    <s v="Smart Learning products"/>
    <s v="Delhi"/>
    <x v="1386"/>
    <s v="Private Equity"/>
    <n v="1000000"/>
    <s v="nan"/>
  </r>
  <r>
    <n v="1707"/>
    <d v="2016-05-16T00:00:00"/>
    <s v="BedBathMore"/>
    <x v="65"/>
    <s v="Home Decor eMarketplace"/>
    <s v="Mumbai"/>
    <x v="1387"/>
    <s v="Private Equity"/>
    <n v="0"/>
    <s v="nan"/>
  </r>
  <r>
    <n v="1708"/>
    <d v="2016-05-17T00:00:00"/>
    <s v="Murgency"/>
    <x v="65"/>
    <s v="Medical Emergency Response App"/>
    <s v="Mumbai"/>
    <x v="1388"/>
    <s v="Private Equity"/>
    <n v="0"/>
    <s v="nan"/>
  </r>
  <r>
    <n v="1709"/>
    <d v="2016-05-17T00:00:00"/>
    <s v="Crownit"/>
    <x v="65"/>
    <s v="Mobile customer rewards management platform"/>
    <s v="Gurgaon"/>
    <x v="1389"/>
    <s v="Private Equity"/>
    <n v="0"/>
    <s v="nan"/>
  </r>
  <r>
    <n v="1710"/>
    <d v="2016-05-17T00:00:00"/>
    <s v="Blinge"/>
    <x v="48"/>
    <s v="Apparel Rental platform"/>
    <s v="Mumbai"/>
    <x v="1390"/>
    <s v="Seed Funding"/>
    <n v="0"/>
    <s v="nan"/>
  </r>
  <r>
    <n v="1711"/>
    <d v="2016-05-18T00:00:00"/>
    <s v="TheSmartQ"/>
    <x v="65"/>
    <s v="Food Ordering Mobile App"/>
    <s v="Bangalore"/>
    <x v="498"/>
    <s v="Seed Funding"/>
    <n v="250000"/>
    <s v="nan"/>
  </r>
  <r>
    <n v="1712"/>
    <d v="2016-05-18T00:00:00"/>
    <s v="PurpleHealth"/>
    <x v="65"/>
    <s v="Online health-on-demand platform"/>
    <s v="Trivandrum"/>
    <x v="1391"/>
    <s v="Seed Funding"/>
    <n v="100000"/>
    <s v="nan"/>
  </r>
  <r>
    <n v="1713"/>
    <d v="2016-05-18T00:00:00"/>
    <s v="Fundamentor"/>
    <x v="14"/>
    <s v="Aptitude Development Program"/>
    <s v="Pune"/>
    <x v="1392"/>
    <s v="Seed Funding"/>
    <n v="0"/>
    <s v="nan"/>
  </r>
  <r>
    <n v="1714"/>
    <d v="2016-05-18T00:00:00"/>
    <s v="EduPristine"/>
    <x v="14"/>
    <s v="Online Certification Courses"/>
    <s v="Mumbai"/>
    <x v="1393"/>
    <s v="Private Equity"/>
    <n v="10000000"/>
    <s v="nan"/>
  </r>
  <r>
    <n v="1715"/>
    <d v="2016-05-18T00:00:00"/>
    <s v="BhiveWorkspace"/>
    <x v="87"/>
    <s v="Co-Working Spaces"/>
    <s v="Bangalore"/>
    <x v="65"/>
    <s v="Private Equity"/>
    <n v="1000000"/>
    <s v="nan"/>
  </r>
  <r>
    <n v="1716"/>
    <d v="2016-05-18T00:00:00"/>
    <s v="Parentlane"/>
    <x v="65"/>
    <s v="Parenting &amp; Child Care app"/>
    <s v="Bangalore"/>
    <x v="1394"/>
    <s v="Seed Funding"/>
    <n v="0"/>
    <s v="nan"/>
  </r>
  <r>
    <n v="1717"/>
    <d v="2016-05-19T00:00:00"/>
    <s v="Appie"/>
    <x v="65"/>
    <s v="Location-based offline retail discovery platform"/>
    <s v="Mumbai"/>
    <x v="383"/>
    <s v="Seed Funding"/>
    <n v="1000000"/>
    <s v="nan"/>
  </r>
  <r>
    <n v="1718"/>
    <d v="2016-05-19T00:00:00"/>
    <s v="Niki.ai"/>
    <x v="7"/>
    <s v="Artificial Intelligence Platform"/>
    <s v="Bangalore"/>
    <x v="309"/>
    <s v="Private Equity"/>
    <n v="0"/>
    <s v="nan"/>
  </r>
  <r>
    <n v="1719"/>
    <d v="2016-05-19T00:00:00"/>
    <s v="TaxiVaxi"/>
    <x v="65"/>
    <s v="Cab Aggregating Platform"/>
    <s v="New Delhi"/>
    <x v="1172"/>
    <s v="Seed Funding"/>
    <n v="500000"/>
    <s v="nan"/>
  </r>
  <r>
    <n v="1720"/>
    <d v="2016-05-19T00:00:00"/>
    <s v="Veqta"/>
    <x v="65"/>
    <s v="On Demand Digital Sports Network"/>
    <s v="New Delhi"/>
    <x v="1395"/>
    <s v="Seed Funding"/>
    <n v="500000"/>
    <s v="nan"/>
  </r>
  <r>
    <n v="1721"/>
    <d v="2016-05-20T00:00:00"/>
    <s v="i2ifunding"/>
    <x v="65"/>
    <s v="Online Peer to Peer Funding"/>
    <s v="Noida"/>
    <x v="383"/>
    <s v="Seed Funding"/>
    <n v="300000"/>
    <s v="nan"/>
  </r>
  <r>
    <n v="1722"/>
    <d v="2016-05-23T00:00:00"/>
    <s v="EduRev"/>
    <x v="65"/>
    <s v="Online Learning Platform"/>
    <s v="Gurgaon"/>
    <x v="1396"/>
    <s v="Seed Funding"/>
    <n v="0"/>
    <s v="nan"/>
  </r>
  <r>
    <n v="1723"/>
    <d v="2016-05-23T00:00:00"/>
    <s v="Hoppingo"/>
    <x v="65"/>
    <s v="Fashion Discovery platform"/>
    <s v="New Delhi"/>
    <x v="1347"/>
    <s v="Seed Funding"/>
    <n v="89000"/>
    <s v="nan"/>
  </r>
  <r>
    <n v="1724"/>
    <d v="2016-05-24T00:00:00"/>
    <s v="Eatonomist"/>
    <x v="65"/>
    <s v="Food Delivery Platform"/>
    <s v="Gurgaon"/>
    <x v="1397"/>
    <s v="Seed Funding"/>
    <n v="0"/>
    <s v="nan"/>
  </r>
  <r>
    <n v="1725"/>
    <d v="2016-05-24T00:00:00"/>
    <s v="Goalwise"/>
    <x v="65"/>
    <s v="Online investment platform"/>
    <s v="Bangalore"/>
    <x v="1172"/>
    <s v="Seed Funding"/>
    <n v="1000000"/>
    <s v="nan"/>
  </r>
  <r>
    <n v="1726"/>
    <d v="2016-05-25T00:00:00"/>
    <s v="Roast"/>
    <x v="65"/>
    <s v="Mobile entertainment App"/>
    <s v="New Delhi"/>
    <x v="603"/>
    <s v="Seed Funding"/>
    <n v="0"/>
    <s v="nan"/>
  </r>
  <r>
    <n v="1727"/>
    <d v="2016-05-25T00:00:00"/>
    <s v="Address Health"/>
    <x v="20"/>
    <s v="Pediatric Primary Healthcare Network"/>
    <s v="Bangalore"/>
    <x v="1085"/>
    <s v="Private Equity"/>
    <n v="1500000"/>
    <s v="nan"/>
  </r>
  <r>
    <n v="1728"/>
    <d v="2016-05-25T00:00:00"/>
    <s v="Arcatron Mobility"/>
    <x v="7"/>
    <s v="Mobility Devices for differently abled"/>
    <s v="Pune"/>
    <x v="1398"/>
    <s v="Seed Funding"/>
    <n v="100000"/>
    <s v="nan"/>
  </r>
  <r>
    <n v="1729"/>
    <d v="2016-05-25T00:00:00"/>
    <s v="SheThePeople"/>
    <x v="65"/>
    <s v="Digital platform for Women"/>
    <s v="New Delhi"/>
    <x v="1399"/>
    <s v="Seed Funding"/>
    <n v="0"/>
    <s v="nan"/>
  </r>
  <r>
    <n v="1730"/>
    <d v="2016-05-26T00:00:00"/>
    <s v="Cleartax"/>
    <x v="65"/>
    <s v="Online Income Tax Filing platform"/>
    <s v="Bangalore"/>
    <x v="1400"/>
    <s v="Private Equity"/>
    <n v="2000000"/>
    <s v="nan"/>
  </r>
  <r>
    <n v="1731"/>
    <d v="2016-05-26T00:00:00"/>
    <s v="Consure Medical"/>
    <x v="20"/>
    <s v="Medical Devices Kit manufacturer"/>
    <s v="New Delhi"/>
    <x v="1401"/>
    <s v="Private Equity"/>
    <n v="0"/>
    <s v="nan"/>
  </r>
  <r>
    <n v="1732"/>
    <d v="2016-05-26T00:00:00"/>
    <s v="mChamp"/>
    <x v="65"/>
    <s v="Celebrity Entertainment Contest App"/>
    <s v="New Delhi"/>
    <x v="1366"/>
    <s v="Seed Funding"/>
    <n v="475000"/>
    <s v="nan"/>
  </r>
  <r>
    <n v="1733"/>
    <d v="2016-05-27T00:00:00"/>
    <s v="Pianta"/>
    <x v="65"/>
    <s v="Online healthcare service discovery platform"/>
    <s v="Bangalore"/>
    <x v="1402"/>
    <s v="Seed Funding"/>
    <n v="0"/>
    <s v="nan"/>
  </r>
  <r>
    <n v="1734"/>
    <d v="2016-05-30T00:00:00"/>
    <s v="Vahanalytics"/>
    <x v="7"/>
    <s v="Safe driving Analytics platform"/>
    <s v="Mumbai"/>
    <x v="1403"/>
    <s v="Seed Funding"/>
    <n v="200000"/>
    <s v="nan"/>
  </r>
  <r>
    <n v="1735"/>
    <d v="2016-05-31T00:00:00"/>
    <s v="Play Your Sport"/>
    <x v="65"/>
    <s v="Location based Sports &amp; Fitness Discovery App"/>
    <s v="New Delhi"/>
    <x v="1404"/>
    <s v="Seed Funding"/>
    <n v="0"/>
    <s v="nan"/>
  </r>
  <r>
    <n v="1736"/>
    <d v="2016-05-31T00:00:00"/>
    <s v="Koovs"/>
    <x v="48"/>
    <s v="Apparel &amp; Lifestyle eTailer"/>
    <s v="New Delhi"/>
    <x v="1405"/>
    <s v="Private Equity"/>
    <n v="4400000"/>
    <s v="nan"/>
  </r>
  <r>
    <n v="1737"/>
    <d v="2016-05-31T00:00:00"/>
    <s v="CCavenue"/>
    <x v="65"/>
    <s v="Payment Gateway"/>
    <s v="Mumbai"/>
    <x v="1406"/>
    <s v="Private Equity"/>
    <n v="8900000"/>
    <s v="nan"/>
  </r>
  <r>
    <n v="1738"/>
    <d v="2016-05-31T00:00:00"/>
    <s v="1mg"/>
    <x v="48"/>
    <s v="Online Pharmacy"/>
    <s v="Gurgaon"/>
    <x v="1407"/>
    <s v="Private Equity"/>
    <n v="0"/>
    <s v="nan"/>
  </r>
  <r>
    <n v="1739"/>
    <d v="2016-05-31T00:00:00"/>
    <s v="Tpot"/>
    <x v="82"/>
    <s v="QSR Chain"/>
    <s v="Gurgaon"/>
    <x v="1408"/>
    <s v="Seed Funding"/>
    <n v="0"/>
    <s v="nan"/>
  </r>
  <r>
    <n v="1740"/>
    <d v="2016-05-31T00:00:00"/>
    <s v="MachaDalo"/>
    <x v="65"/>
    <s v="Hyperlocal Advertising Platform"/>
    <s v="Mumbai"/>
    <x v="383"/>
    <s v="Seed Funding"/>
    <n v="175000"/>
    <s v="nan"/>
  </r>
  <r>
    <n v="1741"/>
    <d v="2016-04-01T00:00:00"/>
    <s v="Dil Mil"/>
    <x v="65"/>
    <s v="Matchmaking Mobile App"/>
    <s v="SFO / Bangalore"/>
    <x v="1409"/>
    <s v="Private Equity"/>
    <n v="2700000"/>
    <s v="nan"/>
  </r>
  <r>
    <n v="1742"/>
    <d v="2016-04-01T00:00:00"/>
    <s v="PicsDream"/>
    <x v="65"/>
    <s v="Online Marketplace for Photographers"/>
    <s v="Delhi"/>
    <x v="1410"/>
    <s v="Seed Funding"/>
    <n v="0"/>
    <s v="nan"/>
  </r>
  <r>
    <n v="1743"/>
    <d v="2016-04-01T00:00:00"/>
    <s v="Process 9"/>
    <x v="65"/>
    <s v="online translation and transliteration"/>
    <s v="Gurgaon"/>
    <x v="1411"/>
    <s v="Seed Funding"/>
    <n v="0"/>
    <s v="nan"/>
  </r>
  <r>
    <n v="1744"/>
    <d v="2016-04-04T00:00:00"/>
    <s v="Housing"/>
    <x v="65"/>
    <s v="Real Estate Portal"/>
    <s v="Mumbai"/>
    <x v="1412"/>
    <s v="Private Equity"/>
    <n v="0"/>
    <s v="nan"/>
  </r>
  <r>
    <n v="1745"/>
    <d v="2016-04-04T00:00:00"/>
    <s v="Roll Mafia"/>
    <x v="82"/>
    <s v="Rolls &amp; Biryanis QSR chain"/>
    <s v="Pune"/>
    <x v="1413"/>
    <s v="Seed Funding"/>
    <n v="0"/>
    <s v="nan"/>
  </r>
  <r>
    <n v="1746"/>
    <d v="2016-04-04T00:00:00"/>
    <s v="Hungama"/>
    <x v="65"/>
    <s v="Digital Media Entertainment Portal"/>
    <s v="Mumbai"/>
    <x v="1414"/>
    <s v="Private Equity"/>
    <n v="25000000"/>
    <s v="nan"/>
  </r>
  <r>
    <n v="1747"/>
    <d v="2016-04-04T00:00:00"/>
    <s v="Highway Delite"/>
    <x v="65"/>
    <s v="Various Highway Help Services"/>
    <s v="Bangalore"/>
    <x v="1415"/>
    <s v="Seed Funding"/>
    <n v="0"/>
    <s v="nan"/>
  </r>
  <r>
    <n v="1748"/>
    <d v="2016-04-05T00:00:00"/>
    <s v="Cult Fitness"/>
    <x v="20"/>
    <s v="Healthcare training programs"/>
    <s v="Bangalore"/>
    <x v="1416"/>
    <s v="Seed Funding"/>
    <n v="0"/>
    <s v="nan"/>
  </r>
  <r>
    <n v="1749"/>
    <d v="2016-04-05T00:00:00"/>
    <s v="Haptik"/>
    <x v="7"/>
    <s v="Personal Assistant App"/>
    <s v="Mumbai"/>
    <x v="813"/>
    <s v="Private Equity"/>
    <n v="0"/>
    <s v="nan"/>
  </r>
  <r>
    <n v="1750"/>
    <d v="2016-04-05T00:00:00"/>
    <s v="Servify"/>
    <x v="65"/>
    <s v="Gadget &amp; Appliances Service App"/>
    <s v="Mumbai"/>
    <x v="1417"/>
    <s v="Private Equity"/>
    <n v="0"/>
    <s v="nan"/>
  </r>
  <r>
    <n v="1751"/>
    <d v="2016-04-06T00:00:00"/>
    <s v="Shipsy"/>
    <x v="5"/>
    <s v="Logistics Solutions"/>
    <s v="Gurgaon"/>
    <x v="1418"/>
    <s v="Private Equity"/>
    <n v="1000000"/>
    <s v="nan"/>
  </r>
  <r>
    <n v="1752"/>
    <d v="2016-04-06T00:00:00"/>
    <s v="gear6"/>
    <x v="65"/>
    <s v="Online bike service and repairs platform"/>
    <s v="Bangalore"/>
    <x v="1419"/>
    <s v="Seed Funding"/>
    <n v="500000"/>
    <s v="nan"/>
  </r>
  <r>
    <n v="1753"/>
    <d v="2016-04-06T00:00:00"/>
    <s v="MyGlamm"/>
    <x v="65"/>
    <s v="Mobile based on-demand Beauty Services platform"/>
    <s v="Mumbai"/>
    <x v="824"/>
    <s v="Private Equity"/>
    <n v="6000000"/>
    <s v="nan"/>
  </r>
  <r>
    <n v="1754"/>
    <d v="2016-04-06T00:00:00"/>
    <s v="Petoo"/>
    <x v="65"/>
    <s v="Online Food Delivery Platform"/>
    <s v="Bangalore"/>
    <x v="445"/>
    <s v="Private Equity"/>
    <n v="1000000"/>
    <s v="nan"/>
  </r>
  <r>
    <n v="1755"/>
    <d v="2016-04-07T00:00:00"/>
    <s v="Truly Social"/>
    <x v="65"/>
    <s v="Mobile Gaming Studio"/>
    <s v="London"/>
    <x v="1420"/>
    <s v="Private Equity"/>
    <n v="0"/>
    <s v="nan"/>
  </r>
  <r>
    <n v="1756"/>
    <d v="2016-04-08T00:00:00"/>
    <s v="Little Black Book"/>
    <x v="65"/>
    <s v="Curated Food, event &amp; Lifestyle guide"/>
    <s v="New Delhi"/>
    <x v="1421"/>
    <s v="Seed Funding"/>
    <n v="0"/>
    <s v="nan"/>
  </r>
  <r>
    <n v="1757"/>
    <d v="2016-04-08T00:00:00"/>
    <s v="Vahan"/>
    <x v="14"/>
    <s v="Mobile Education Platform"/>
    <s v="Chennai"/>
    <x v="1422"/>
    <s v="Seed Funding"/>
    <n v="0"/>
    <s v="nan"/>
  </r>
  <r>
    <n v="1758"/>
    <d v="2016-04-08T00:00:00"/>
    <s v="imedilane"/>
    <x v="65"/>
    <s v="Online Health Diagnosis platform"/>
    <s v="New Delhi"/>
    <x v="1423"/>
    <s v="Seed Funding"/>
    <n v="40000"/>
    <s v="nan"/>
  </r>
  <r>
    <n v="1759"/>
    <d v="2016-04-11T00:00:00"/>
    <s v="Living Local"/>
    <x v="65"/>
    <s v="Social discovery platform"/>
    <s v="Mumbai"/>
    <x v="1424"/>
    <s v="Seed Funding"/>
    <n v="200000"/>
    <s v="nan"/>
  </r>
  <r>
    <n v="1760"/>
    <d v="2016-04-11T00:00:00"/>
    <s v="Vegfru"/>
    <x v="48"/>
    <s v="Online Fruit &amp; Vegetable Marketplace"/>
    <s v="New Delhi"/>
    <x v="1425"/>
    <s v="Seed Funding"/>
    <n v="0"/>
    <s v="nan"/>
  </r>
  <r>
    <n v="1761"/>
    <d v="2016-04-11T00:00:00"/>
    <s v="Oyo"/>
    <x v="65"/>
    <s v="Online Branded Budget Room Booking Service"/>
    <s v="New Delhi"/>
    <x v="1426"/>
    <s v="Private Equity"/>
    <n v="100000000"/>
    <s v="nan"/>
  </r>
  <r>
    <n v="1762"/>
    <d v="2016-04-11T00:00:00"/>
    <s v="PriceRaja"/>
    <x v="65"/>
    <s v="Price Comparison Portal"/>
    <s v="Gurgaon"/>
    <x v="1427"/>
    <s v="Seed Funding"/>
    <n v="300000"/>
    <s v="nan"/>
  </r>
  <r>
    <n v="1763"/>
    <d v="2016-04-12T00:00:00"/>
    <s v="MagicX"/>
    <x v="65"/>
    <s v="On-Demand Task Management App"/>
    <s v="Bangalore"/>
    <x v="1428"/>
    <s v="Seed Funding"/>
    <n v="1000000"/>
    <s v="nan"/>
  </r>
  <r>
    <n v="1764"/>
    <d v="2016-04-12T00:00:00"/>
    <s v="Happydemic"/>
    <x v="65"/>
    <s v="Artist Discovery &amp; Booking platform"/>
    <s v="Mumbai"/>
    <x v="1429"/>
    <s v="Seed Funding"/>
    <n v="0"/>
    <s v="nan"/>
  </r>
  <r>
    <n v="1765"/>
    <d v="2016-04-12T00:00:00"/>
    <s v="LenDenClub"/>
    <x v="29"/>
    <s v="Peer-to-Peer Lending Platform"/>
    <s v="Mumbai"/>
    <x v="1430"/>
    <s v="Seed Funding"/>
    <n v="0"/>
    <s v="nan"/>
  </r>
  <r>
    <n v="1766"/>
    <d v="2016-04-12T00:00:00"/>
    <s v="Indi.com"/>
    <x v="65"/>
    <s v="Video Social Network"/>
    <s v="N/A"/>
    <x v="1431"/>
    <s v="Seed Funding"/>
    <n v="0"/>
    <s v="nan"/>
  </r>
  <r>
    <n v="1767"/>
    <d v="2016-04-13T00:00:00"/>
    <s v="Legalraasta"/>
    <x v="65"/>
    <s v="Online legal Services for Startups"/>
    <s v="New Delhi"/>
    <x v="1432"/>
    <s v="Seed Funding"/>
    <n v="1000000"/>
    <s v="nan"/>
  </r>
  <r>
    <n v="1768"/>
    <d v="2016-04-13T00:00:00"/>
    <s v="RainCan"/>
    <x v="65"/>
    <s v="Subscription-based grocery delivery Mobile App"/>
    <s v="Pune"/>
    <x v="1433"/>
    <s v="Seed Funding"/>
    <n v="150000"/>
    <s v="nan"/>
  </r>
  <r>
    <n v="1769"/>
    <d v="2016-04-13T00:00:00"/>
    <s v="Hippily"/>
    <x v="48"/>
    <s v="Fashion ECommerce App"/>
    <s v="Mumbai"/>
    <x v="1434"/>
    <s v="Seed Funding"/>
    <n v="250000"/>
    <s v="nan"/>
  </r>
  <r>
    <n v="1770"/>
    <d v="2016-04-13T00:00:00"/>
    <s v="kredX"/>
    <x v="48"/>
    <s v="Invoice discounting\\xc2\\xa0 Marketplace"/>
    <s v="Bangalore"/>
    <x v="1435"/>
    <s v="Seed Funding"/>
    <n v="750000"/>
    <s v="nan"/>
  </r>
  <r>
    <n v="1771"/>
    <d v="2016-04-14T00:00:00"/>
    <s v="Wedwise"/>
    <x v="65"/>
    <s v="Wedding related services community"/>
    <s v="New Delhi"/>
    <x v="1436"/>
    <s v="Seed Funding"/>
    <n v="0"/>
    <s v="nan"/>
  </r>
  <r>
    <n v="1772"/>
    <d v="2016-04-14T00:00:00"/>
    <s v="BeaconsTalk"/>
    <x v="7"/>
    <s v="contextual mobile advertising"/>
    <s v="Mumbai"/>
    <x v="1437"/>
    <s v="Seed Funding"/>
    <n v="100000"/>
    <s v="nan"/>
  </r>
  <r>
    <n v="1773"/>
    <d v="2016-04-15T00:00:00"/>
    <s v="Deal 4Loans"/>
    <x v="65"/>
    <s v="Loan Comparison Portal"/>
    <s v="Noida"/>
    <x v="1438"/>
    <s v="Seed Funding"/>
    <n v="0"/>
    <s v="nan"/>
  </r>
  <r>
    <n v="1774"/>
    <d v="2016-04-15T00:00:00"/>
    <s v="RenewBuy"/>
    <x v="65"/>
    <s v="Online Car &amp; Bike Insurance Comparison portal"/>
    <s v="New Delhi"/>
    <x v="1439"/>
    <s v="Seed Funding"/>
    <n v="1000000"/>
    <s v="nan"/>
  </r>
  <r>
    <n v="1775"/>
    <d v="2016-04-15T00:00:00"/>
    <s v="Blue Box Media"/>
    <x v="65"/>
    <s v="Online Tech Portals"/>
    <s v="Jaipur"/>
    <x v="1440"/>
    <s v="Seed Funding"/>
    <n v="0"/>
    <s v="nan"/>
  </r>
  <r>
    <n v="1776"/>
    <d v="2016-04-15T00:00:00"/>
    <s v="Vyomo"/>
    <x v="65"/>
    <s v="On-Demand Beauty Service provider"/>
    <s v="New Delhi"/>
    <x v="1441"/>
    <s v="Private Equity"/>
    <n v="15000000"/>
    <s v="nan"/>
  </r>
  <r>
    <n v="1777"/>
    <d v="2016-04-15T00:00:00"/>
    <s v="Organicshop"/>
    <x v="48"/>
    <s v="Marketplace for organic products"/>
    <s v="Jaipur"/>
    <x v="1442"/>
    <s v="Seed Funding"/>
    <n v="0"/>
    <s v="nan"/>
  </r>
  <r>
    <n v="1778"/>
    <d v="2016-04-15T00:00:00"/>
    <s v="MInd Your Fleet"/>
    <x v="65"/>
    <s v="Car Rental Software"/>
    <s v="Noida"/>
    <x v="383"/>
    <s v="Seed Funding"/>
    <n v="0"/>
    <s v="nan"/>
  </r>
  <r>
    <n v="1779"/>
    <d v="2016-04-15T00:00:00"/>
    <s v="NestAway"/>
    <x v="65"/>
    <s v="Furnished Home Rental Platform"/>
    <s v="Bangalore"/>
    <x v="117"/>
    <s v="Private Equity"/>
    <n v="30000000"/>
    <s v="nan"/>
  </r>
  <r>
    <n v="1780"/>
    <d v="2016-04-15T00:00:00"/>
    <s v="Tapchief"/>
    <x v="65"/>
    <s v="Expert Advice Platform"/>
    <s v="Bangalore"/>
    <x v="29"/>
    <s v="Seed Funding"/>
    <n v="150000"/>
    <s v="nan"/>
  </r>
  <r>
    <n v="1781"/>
    <d v="2016-04-18T00:00:00"/>
    <s v="Rapido"/>
    <x v="65"/>
    <s v="Bike Aggregator App"/>
    <s v="Bangalore"/>
    <x v="1443"/>
    <s v="Private Equity"/>
    <n v="0"/>
    <s v="nan"/>
  </r>
  <r>
    <n v="1782"/>
    <d v="2016-04-18T00:00:00"/>
    <s v="Yufta"/>
    <x v="48"/>
    <s v="Women\\xe2\\x80\\x99s Fashion ECommerce Portal"/>
    <s v="Bangalore"/>
    <x v="1444"/>
    <s v="Seed Funding"/>
    <n v="0"/>
    <s v="nan"/>
  </r>
  <r>
    <n v="1783"/>
    <d v="2016-04-18T00:00:00"/>
    <s v="Smytten"/>
    <x v="48"/>
    <s v="Online Discovery and Shopping Platform"/>
    <s v="Gurgaon"/>
    <x v="1083"/>
    <s v="Seed Funding"/>
    <n v="0"/>
    <s v="nan"/>
  </r>
  <r>
    <n v="1784"/>
    <d v="2016-04-18T00:00:00"/>
    <s v="Houssup"/>
    <x v="65"/>
    <s v="interior design and home furnishing portal"/>
    <s v="Jaipur"/>
    <x v="1445"/>
    <s v="Seed Funding"/>
    <n v="0"/>
    <s v="nan"/>
  </r>
  <r>
    <n v="1785"/>
    <d v="2016-04-18T00:00:00"/>
    <s v="Jugnoo"/>
    <x v="65"/>
    <s v="On-demand Delivery &amp; Logistics platform"/>
    <s v="Chandigarh"/>
    <x v="1446"/>
    <s v="Private Equity"/>
    <n v="10000000"/>
    <s v="nan"/>
  </r>
  <r>
    <n v="1786"/>
    <d v="2016-04-18T00:00:00"/>
    <s v="Tork Motocycles"/>
    <x v="88"/>
    <s v="Electric Motorcycle Manufacturer"/>
    <s v="Pune"/>
    <x v="1447"/>
    <s v="Seed Funding"/>
    <n v="0"/>
    <s v="nan"/>
  </r>
  <r>
    <n v="1787"/>
    <d v="2016-04-19T00:00:00"/>
    <s v="Betaout"/>
    <x v="48"/>
    <s v="customer intelligence and marketing automation platform"/>
    <s v="Noida"/>
    <x v="1448"/>
    <s v="Private Equity"/>
    <n v="1500000"/>
    <s v="nan"/>
  </r>
  <r>
    <n v="1788"/>
    <d v="2016-04-19T00:00:00"/>
    <s v="DriversCart"/>
    <x v="65"/>
    <s v="on-demand chauffeur provider"/>
    <s v="Chennai"/>
    <x v="1381"/>
    <s v="Seed Funding"/>
    <n v="450000"/>
    <s v="nan"/>
  </r>
  <r>
    <n v="1789"/>
    <d v="2016-04-19T00:00:00"/>
    <s v="LensKart"/>
    <x v="48"/>
    <s v="Eyewear etailing platform"/>
    <s v="New Delhi"/>
    <x v="309"/>
    <s v="Private Equity"/>
    <n v="0"/>
    <s v="nan"/>
  </r>
  <r>
    <n v="1790"/>
    <d v="2016-04-19T00:00:00"/>
    <s v="CollegeDekho"/>
    <x v="65"/>
    <s v="College &amp; Student information platform"/>
    <s v="New Delhi"/>
    <x v="1449"/>
    <s v="Private Equity"/>
    <n v="2000000"/>
    <s v="nan"/>
  </r>
  <r>
    <n v="1791"/>
    <d v="2016-04-19T00:00:00"/>
    <s v="OYOfit"/>
    <x v="65"/>
    <s v="Fitness Services Aggregator platform"/>
    <s v="Bangalore"/>
    <x v="1450"/>
    <s v="Seed Funding"/>
    <n v="0"/>
    <s v="nan"/>
  </r>
  <r>
    <n v="1792"/>
    <d v="2016-04-19T00:00:00"/>
    <s v="Oliveboard"/>
    <x v="65"/>
    <s v="Online exam practice &amp; preparation platform"/>
    <s v="Bangalore"/>
    <x v="932"/>
    <s v="Private Equity"/>
    <n v="0"/>
    <s v="nan"/>
  </r>
  <r>
    <n v="1793"/>
    <d v="2016-04-19T00:00:00"/>
    <s v="Simplilearn"/>
    <x v="65"/>
    <s v="Online certification platform"/>
    <s v="Bangalore"/>
    <x v="212"/>
    <s v="Private Equity"/>
    <n v="0"/>
    <s v="nan"/>
  </r>
  <r>
    <n v="1794"/>
    <d v="2016-04-20T00:00:00"/>
    <s v="1mg"/>
    <x v="48"/>
    <s v="Online Pharmacy"/>
    <s v="Gurgaon"/>
    <x v="1451"/>
    <s v="Private Equity"/>
    <n v="15000000"/>
    <s v="nan"/>
  </r>
  <r>
    <n v="1795"/>
    <d v="2016-04-20T00:00:00"/>
    <s v="Fashalot"/>
    <x v="65"/>
    <s v="Fashion and Store discovery mobile app"/>
    <s v="New Delhi"/>
    <x v="1452"/>
    <s v="Seed Funding"/>
    <n v="0"/>
    <s v="nan"/>
  </r>
  <r>
    <n v="1796"/>
    <d v="2016-04-20T00:00:00"/>
    <s v="Broomberg"/>
    <x v="65"/>
    <s v="Cleaning Services Provider"/>
    <s v="New Delhi"/>
    <x v="1453"/>
    <s v="Seed Funding"/>
    <n v="0"/>
    <s v="nan"/>
  </r>
  <r>
    <n v="1797"/>
    <d v="2016-04-21T00:00:00"/>
    <s v="m.paani"/>
    <x v="65"/>
    <s v="Loyalty rewards platform"/>
    <s v="Mumbai"/>
    <x v="1454"/>
    <s v="Seed Funding"/>
    <n v="0"/>
    <s v="nan"/>
  </r>
  <r>
    <n v="1798"/>
    <d v="2016-04-21T00:00:00"/>
    <s v="Yufta"/>
    <x v="48"/>
    <s v="hyperlocal fashion retail platform"/>
    <s v="Jaipur"/>
    <x v="1455"/>
    <s v="Seed Funding"/>
    <n v="0"/>
    <s v="nan"/>
  </r>
  <r>
    <n v="1799"/>
    <d v="2016-04-21T00:00:00"/>
    <s v="mishTag"/>
    <x v="65"/>
    <s v="Style, Fashion Discovery Mobile app"/>
    <s v="New Delhi"/>
    <x v="1456"/>
    <s v="Seed Funding"/>
    <n v="0"/>
    <s v="nan"/>
  </r>
  <r>
    <n v="1800"/>
    <d v="2016-04-21T00:00:00"/>
    <s v="Advanced Structures India"/>
    <x v="88"/>
    <s v="Automotive Design and Engineering company"/>
    <s v="Bangalore"/>
    <x v="1457"/>
    <s v="Private Equity"/>
    <n v="0"/>
    <s v="nan"/>
  </r>
  <r>
    <n v="1801"/>
    <d v="2016-04-22T00:00:00"/>
    <s v="Licious"/>
    <x v="48"/>
    <s v="Mobile based Meat ordering App"/>
    <s v="Bangalore"/>
    <x v="1458"/>
    <s v="Private Equity"/>
    <n v="3000000"/>
    <s v="nan"/>
  </r>
  <r>
    <n v="1802"/>
    <d v="2016-04-22T00:00:00"/>
    <s v="Knolskae"/>
    <x v="65"/>
    <s v="Educational Gamification &amp; Simulation platform"/>
    <s v="Bangalore"/>
    <x v="1459"/>
    <s v="Private Equity"/>
    <n v="0"/>
    <s v="nan"/>
  </r>
  <r>
    <n v="1803"/>
    <d v="2016-04-22T00:00:00"/>
    <s v="Druva"/>
    <x v="7"/>
    <s v="Converged Backup &amp; Data Protection Solutions for Enterprises"/>
    <s v="Pune"/>
    <x v="1460"/>
    <s v="Private Equity"/>
    <n v="0"/>
    <s v="nan"/>
  </r>
  <r>
    <n v="1804"/>
    <d v="2016-04-22T00:00:00"/>
    <s v="TOKO Innovation Studios"/>
    <x v="65"/>
    <s v="Children\xe2\x80\x99s Entertainment Games &amp; Products"/>
    <s v="New Delhi"/>
    <x v="603"/>
    <s v="Seed Funding"/>
    <n v="450000"/>
    <s v="nan"/>
  </r>
  <r>
    <n v="1805"/>
    <d v="2016-04-25T00:00:00"/>
    <s v="Commut"/>
    <x v="65"/>
    <s v="Shuttle Service Provider"/>
    <s v="Hyderabad"/>
    <x v="689"/>
    <s v="Seed Funding"/>
    <n v="200000"/>
    <s v="nan"/>
  </r>
  <r>
    <n v="1806"/>
    <d v="2016-04-25T00:00:00"/>
    <s v="intouchapp"/>
    <x v="65"/>
    <s v="Contact Management Mobile App"/>
    <s v="Pune"/>
    <x v="65"/>
    <s v="Seed Funding"/>
    <n v="0"/>
    <s v="nan"/>
  </r>
  <r>
    <n v="1807"/>
    <d v="2016-04-25T00:00:00"/>
    <s v="Dropkaffe"/>
    <x v="82"/>
    <s v="Ready-to-Drink Beverage Producer"/>
    <s v="Bangalore"/>
    <x v="1461"/>
    <s v="Seed Funding"/>
    <n v="550000"/>
    <s v="nan"/>
  </r>
  <r>
    <n v="1808"/>
    <d v="2016-04-26T00:00:00"/>
    <s v="Transerv"/>
    <x v="65"/>
    <s v="Digital Payments platform"/>
    <s v="Mumbai"/>
    <x v="1462"/>
    <s v="Private Equity"/>
    <n v="15000000"/>
    <s v="nan"/>
  </r>
  <r>
    <n v="1809"/>
    <d v="2016-04-26T00:00:00"/>
    <s v="ClearTax"/>
    <x v="65"/>
    <s v="Online filing of Tax returns"/>
    <s v="Bangalore"/>
    <x v="1463"/>
    <s v="Private Equity"/>
    <n v="1300000"/>
    <s v="nan"/>
  </r>
  <r>
    <n v="1810"/>
    <d v="2016-04-26T00:00:00"/>
    <s v="Roposo"/>
    <x v="48"/>
    <s v="Social Fashion ECommerce Discovery platform"/>
    <s v="Gurgaon"/>
    <x v="126"/>
    <s v="Private Equity"/>
    <n v="15000000"/>
    <s v="nan"/>
  </r>
  <r>
    <n v="1811"/>
    <d v="2016-04-27T00:00:00"/>
    <s v="MilkBasket"/>
    <x v="65"/>
    <s v="Micro Grocery Delivery Platform"/>
    <s v="Gurgaon"/>
    <x v="1311"/>
    <s v="Seed Funding"/>
    <n v="500000"/>
    <s v="nan"/>
  </r>
  <r>
    <n v="1813"/>
    <d v="2016-04-27T00:00:00"/>
    <s v="RailYatri"/>
    <x v="65"/>
    <s v="Train Related Information portal"/>
    <s v="Noida"/>
    <x v="1464"/>
    <s v="Private Equity"/>
    <n v="0"/>
    <s v="nan"/>
  </r>
  <r>
    <n v="1814"/>
    <d v="2016-04-27T00:00:00"/>
    <s v="ICHR"/>
    <x v="65"/>
    <s v="Mobile based Children health Information app"/>
    <s v="New Delhi"/>
    <x v="63"/>
    <s v="Seed Funding"/>
    <n v="450000"/>
    <s v="nan"/>
  </r>
  <r>
    <n v="1815"/>
    <d v="2016-04-27T00:00:00"/>
    <s v="Murgency"/>
    <x v="65"/>
    <s v="Medical Emergency Response App"/>
    <s v="Mumbai"/>
    <x v="445"/>
    <s v="Private Equity"/>
    <n v="0"/>
    <s v="nan"/>
  </r>
  <r>
    <n v="1816"/>
    <d v="2016-04-28T00:00:00"/>
    <s v="The Wedding Brigade"/>
    <x v="65"/>
    <s v="Online Wedding Information Portal"/>
    <s v="Mumbai"/>
    <x v="1465"/>
    <s v="Seed Funding"/>
    <n v="600000"/>
    <s v="nan"/>
  </r>
  <r>
    <n v="1817"/>
    <d v="2016-04-28T00:00:00"/>
    <s v="DocsApp"/>
    <x v="65"/>
    <s v="Online Doctor Discovery &amp; Chat platform"/>
    <s v="Bangalore"/>
    <x v="1466"/>
    <s v="Private Equity"/>
    <n v="1200000"/>
    <s v="nan"/>
  </r>
  <r>
    <n v="1818"/>
    <d v="2016-04-29T00:00:00"/>
    <s v="Impact Guru"/>
    <x v="65"/>
    <s v="Online Crowdfunding platform for NGOs &amp; Social Projects"/>
    <s v="Mumbai"/>
    <x v="1467"/>
    <s v="Seed Funding"/>
    <n v="500000"/>
    <s v="nan"/>
  </r>
  <r>
    <n v="1819"/>
    <d v="2016-04-29T00:00:00"/>
    <s v="LetReach"/>
    <x v="48"/>
    <s v="ECommerce SAAS Solutions"/>
    <s v="New Delhi"/>
    <x v="1347"/>
    <s v="Private Equity"/>
    <n v="100000"/>
    <s v="nan"/>
  </r>
  <r>
    <n v="1820"/>
    <d v="2016-03-01T00:00:00"/>
    <s v="DriveU"/>
    <x v="65"/>
    <s v="Chauffeurs Discovery for private car owners"/>
    <s v="Bangalore"/>
    <x v="350"/>
    <s v="Seed Funding"/>
    <n v="0"/>
    <s v="nan"/>
  </r>
  <r>
    <n v="1821"/>
    <d v="2016-03-01T00:00:00"/>
    <s v="Gympik"/>
    <x v="65"/>
    <s v="Fitness Centres, Gym Discovery online marketplace"/>
    <s v="Bangalore"/>
    <x v="626"/>
    <s v="Private Equity"/>
    <n v="0"/>
    <s v="nan"/>
  </r>
  <r>
    <n v="1822"/>
    <d v="2016-03-01T00:00:00"/>
    <s v="Testbook"/>
    <x v="65"/>
    <s v="Online Test Preparation Platform"/>
    <s v="Mumbai"/>
    <x v="1468"/>
    <s v="Private Equity"/>
    <n v="0"/>
    <s v="nan"/>
  </r>
  <r>
    <n v="1823"/>
    <d v="2016-03-01T00:00:00"/>
    <s v="IQlect"/>
    <x v="7"/>
    <s v="Big Data Analytics Platform"/>
    <s v="Bangalore"/>
    <x v="1469"/>
    <s v="Private Equity"/>
    <n v="0"/>
    <s v="nan"/>
  </r>
  <r>
    <n v="1824"/>
    <d v="2016-03-02T00:00:00"/>
    <s v="MoMark"/>
    <x v="65"/>
    <s v="Mobile Wallet Aggregation platform"/>
    <s v="Noida"/>
    <x v="498"/>
    <s v="Private Equity"/>
    <n v="600000"/>
    <s v="nan"/>
  </r>
  <r>
    <n v="1825"/>
    <d v="2016-03-02T00:00:00"/>
    <s v="Skedool"/>
    <x v="65"/>
    <s v="AI based Office Assistant Mobile App"/>
    <s v="Seattle / Bangalore"/>
    <x v="1470"/>
    <s v="Seed Funding"/>
    <n v="0"/>
    <s v="nan"/>
  </r>
  <r>
    <n v="1826"/>
    <d v="2016-03-02T00:00:00"/>
    <s v="Systemantics"/>
    <x v="7"/>
    <s v="Industrial robots maker"/>
    <s v="Bangalore"/>
    <x v="1471"/>
    <s v="Private Equity"/>
    <n v="1400000"/>
    <s v="nan"/>
  </r>
  <r>
    <n v="1827"/>
    <d v="2016-03-03T00:00:00"/>
    <s v="Vertuals"/>
    <x v="7"/>
    <s v="Audio Visual Digital Content creators for Brands"/>
    <s v="Mumbai"/>
    <x v="1472"/>
    <s v="Seed Funding"/>
    <n v="0"/>
    <s v="nan"/>
  </r>
  <r>
    <n v="1828"/>
    <d v="2016-03-03T00:00:00"/>
    <s v="Imarticus Learning"/>
    <x v="14"/>
    <s v="Financial Services &amp; Analytics Education Institute"/>
    <s v="Mumbai"/>
    <x v="1473"/>
    <s v="Private Equity"/>
    <n v="1000000"/>
    <s v="nan"/>
  </r>
  <r>
    <n v="1829"/>
    <d v="2016-03-03T00:00:00"/>
    <s v="Shouut"/>
    <x v="65"/>
    <s v="Social Discovery Mobile app"/>
    <s v="New Delhi"/>
    <x v="481"/>
    <s v="Seed Funding"/>
    <n v="500000"/>
    <s v="nan"/>
  </r>
  <r>
    <n v="1830"/>
    <d v="2016-03-04T00:00:00"/>
    <s v="TinyStep"/>
    <x v="65"/>
    <s v="Parenting Social Network Platform"/>
    <s v="Bangalore"/>
    <x v="1474"/>
    <s v="Private Equity"/>
    <n v="0"/>
    <s v="nan"/>
  </r>
  <r>
    <n v="1831"/>
    <d v="2016-03-04T00:00:00"/>
    <s v="Aahaa"/>
    <x v="48"/>
    <s v="Office Products Super Store"/>
    <s v="Chennai"/>
    <x v="1475"/>
    <s v="Private Equity"/>
    <n v="1000000"/>
    <s v="nan"/>
  </r>
  <r>
    <n v="1832"/>
    <d v="2016-03-04T00:00:00"/>
    <s v="Arcatron Mobility"/>
    <x v="7"/>
    <s v="Smart wheelchair Design and Development"/>
    <s v="Pune"/>
    <x v="1476"/>
    <s v="Seed Funding"/>
    <n v="0"/>
    <s v="nan"/>
  </r>
  <r>
    <n v="1833"/>
    <d v="2016-03-04T00:00:00"/>
    <s v="FTCash"/>
    <x v="65"/>
    <s v="Mobile Payments Platform"/>
    <s v="Kolkata"/>
    <x v="938"/>
    <s v="Seed Funding"/>
    <n v="150000"/>
    <s v="nan"/>
  </r>
  <r>
    <n v="1834"/>
    <d v="2016-03-04T00:00:00"/>
    <s v="Civilsdaily"/>
    <x v="65"/>
    <s v="Civil Services News Aggregator"/>
    <s v="New Delhi"/>
    <x v="1477"/>
    <s v="Seed Funding"/>
    <n v="0"/>
    <s v="nan"/>
  </r>
  <r>
    <n v="1835"/>
    <d v="2016-03-04T00:00:00"/>
    <s v="Zappka"/>
    <x v="65"/>
    <s v="Mobile App discovery and review platform"/>
    <s v="Gurgaon"/>
    <x v="1478"/>
    <s v="Seed Funding"/>
    <n v="100000"/>
    <s v="nan"/>
  </r>
  <r>
    <n v="1836"/>
    <d v="2016-03-04T00:00:00"/>
    <s v="Tarusa World"/>
    <x v="48"/>
    <s v="Handicraft products eTailer"/>
    <s v="Mumbai"/>
    <x v="1479"/>
    <s v="Seed Funding"/>
    <n v="0"/>
    <s v="nan"/>
  </r>
  <r>
    <n v="1837"/>
    <d v="2016-03-04T00:00:00"/>
    <s v="medECUBE"/>
    <x v="20"/>
    <s v="Healthcare related Services provider"/>
    <s v="Gurgaon"/>
    <x v="1480"/>
    <s v="Private Equity"/>
    <n v="4000000"/>
    <s v="nan"/>
  </r>
  <r>
    <n v="1838"/>
    <d v="2016-03-07T00:00:00"/>
    <s v="N.O.W"/>
    <x v="65"/>
    <s v="Bike Taxi Service &amp; Hyperlocal Delivery App"/>
    <s v="Noida"/>
    <x v="1481"/>
    <s v="Seed Funding"/>
    <n v="500000"/>
    <s v="nan"/>
  </r>
  <r>
    <n v="1839"/>
    <d v="2016-03-07T00:00:00"/>
    <s v="Ninjacart"/>
    <x v="48"/>
    <s v="B2B marketplace for Farmers &amp; Retailers"/>
    <s v="Bangalore"/>
    <x v="1482"/>
    <s v="Private Equity"/>
    <n v="3000000"/>
    <s v="nan"/>
  </r>
  <r>
    <n v="1840"/>
    <d v="2016-03-07T00:00:00"/>
    <s v="Reach"/>
    <x v="65"/>
    <s v="Cross Platform P2P file sharing mobile app"/>
    <s v="Bangalore"/>
    <x v="1483"/>
    <s v="Seed Funding"/>
    <n v="500000"/>
    <s v="nan"/>
  </r>
  <r>
    <n v="1841"/>
    <d v="2016-03-07T00:00:00"/>
    <s v="Vanity Cube"/>
    <x v="65"/>
    <s v="Hyperlocal Beauty Services platform"/>
    <s v="New Delhi"/>
    <x v="1484"/>
    <s v="Seed Funding"/>
    <n v="250000"/>
    <s v="nan"/>
  </r>
  <r>
    <n v="1842"/>
    <d v="2016-03-07T00:00:00"/>
    <s v="Wooplr"/>
    <x v="48"/>
    <s v="Curated Fashion ECommerce portal"/>
    <s v="Bangalore"/>
    <x v="1485"/>
    <s v="Seed Funding"/>
    <n v="0"/>
    <s v="nan"/>
  </r>
  <r>
    <n v="1843"/>
    <d v="2016-03-07T00:00:00"/>
    <s v="Medidaili"/>
    <x v="65"/>
    <s v="Medical Support service platform"/>
    <s v="Bangalore"/>
    <x v="1486"/>
    <s v="Seed Funding"/>
    <n v="100000"/>
    <s v="nan"/>
  </r>
  <r>
    <n v="1844"/>
    <d v="2016-03-08T00:00:00"/>
    <s v="Finomena"/>
    <x v="7"/>
    <s v="Credit Worthiness Big Data Analytics"/>
    <s v="New Delhi"/>
    <x v="734"/>
    <s v="Private Equity"/>
    <n v="0"/>
    <s v="nan"/>
  </r>
  <r>
    <n v="1845"/>
    <d v="2016-03-08T00:00:00"/>
    <s v="Cookaroo"/>
    <x v="65"/>
    <s v="Food Delivery Platform"/>
    <s v="Bangalore"/>
    <x v="1487"/>
    <s v="Seed Funding"/>
    <n v="0"/>
    <s v="nan"/>
  </r>
  <r>
    <n v="1846"/>
    <d v="2016-03-08T00:00:00"/>
    <s v="vPhrase Analytics"/>
    <x v="7"/>
    <s v="AI based data analytics platform"/>
    <s v="Mumbai"/>
    <x v="1488"/>
    <s v="Seed Funding"/>
    <n v="0"/>
    <s v="nan"/>
  </r>
  <r>
    <n v="1847"/>
    <d v="2016-03-08T00:00:00"/>
    <s v="LoveCycles"/>
    <x v="65"/>
    <s v="Women\\xe2\\x80\\x99s health Tracker"/>
    <s v="Bangalore"/>
    <x v="1281"/>
    <s v="Seed Funding"/>
    <n v="750000"/>
    <s v="nan"/>
  </r>
  <r>
    <n v="1848"/>
    <d v="2016-03-08T00:00:00"/>
    <s v="Kartrocket"/>
    <x v="48"/>
    <s v="ECommerce SAAS platform"/>
    <s v="New Delhi"/>
    <x v="1489"/>
    <s v="Private Equity"/>
    <n v="8000000"/>
    <s v="nan"/>
  </r>
  <r>
    <n v="1849"/>
    <d v="2016-03-08T00:00:00"/>
    <s v="dunzo"/>
    <x v="65"/>
    <s v="Daily Task Management App"/>
    <s v="Bangalore"/>
    <x v="1490"/>
    <s v="Seed Funding"/>
    <n v="650000"/>
    <s v="nan"/>
  </r>
  <r>
    <n v="1850"/>
    <d v="2016-03-09T00:00:00"/>
    <s v="Indiamart"/>
    <x v="48"/>
    <s v="B2B Marketplace for SMBs"/>
    <s v="Noida"/>
    <x v="1491"/>
    <s v="Private Equity"/>
    <n v="0"/>
    <s v="nan"/>
  </r>
  <r>
    <n v="1851"/>
    <d v="2016-03-09T00:00:00"/>
    <s v="SmartVizX"/>
    <x v="7"/>
    <s v="Virtual Reality Solutions"/>
    <s v="Noida"/>
    <x v="1492"/>
    <s v="Seed Funding"/>
    <n v="500000"/>
    <s v="nan"/>
  </r>
  <r>
    <n v="1852"/>
    <d v="2016-03-09T00:00:00"/>
    <s v="MyGubbi"/>
    <x v="63"/>
    <s v="Interior Design &amp; Home D\\xc3\\xa9cor Solutions"/>
    <s v="Bangalore"/>
    <x v="1493"/>
    <s v="Seed Funding"/>
    <n v="2500000"/>
    <s v="nan"/>
  </r>
  <r>
    <n v="1853"/>
    <d v="2016-03-09T00:00:00"/>
    <s v="Nukkad Shops"/>
    <x v="65"/>
    <s v="Hyperlocal Grocery Delivery Service"/>
    <s v="Hyderabad"/>
    <x v="1494"/>
    <s v="Seed Funding"/>
    <n v="1000000"/>
    <s v="nan"/>
  </r>
  <r>
    <n v="1854"/>
    <d v="2016-03-09T00:00:00"/>
    <s v="Cloudacar"/>
    <x v="65"/>
    <s v="Carpooling Mobile App"/>
    <s v="Pune"/>
    <x v="1495"/>
    <s v="Seed Funding"/>
    <n v="0"/>
    <s v="nan"/>
  </r>
  <r>
    <n v="1855"/>
    <d v="2016-03-09T00:00:00"/>
    <s v="Justride"/>
    <x v="65"/>
    <s v="Self Drive Car Rental"/>
    <s v="Mumbai"/>
    <x v="1496"/>
    <s v="Seed Funding"/>
    <n v="400000"/>
    <s v="nan"/>
  </r>
  <r>
    <n v="1856"/>
    <d v="2016-03-09T00:00:00"/>
    <s v="Yana"/>
    <x v="65"/>
    <s v="Personal AI Transaction Engine App"/>
    <s v="Gurgaon"/>
    <x v="1497"/>
    <s v="Seed Funding"/>
    <n v="0"/>
    <s v="nan"/>
  </r>
  <r>
    <n v="1857"/>
    <d v="2016-03-10T00:00:00"/>
    <s v="Big Fish Ventures"/>
    <x v="82"/>
    <s v="premium dining lounges Chain"/>
    <s v="New Delhi"/>
    <x v="383"/>
    <s v="Private Equity"/>
    <n v="11100000"/>
    <s v="nan"/>
  </r>
  <r>
    <n v="1858"/>
    <d v="2016-03-10T00:00:00"/>
    <s v="Stylflip"/>
    <x v="48"/>
    <s v="Pre-Owned Fashion marketplace mobile app"/>
    <s v="Mumbai"/>
    <x v="1498"/>
    <s v="Seed Funding"/>
    <n v="0"/>
    <s v="nan"/>
  </r>
  <r>
    <n v="1859"/>
    <d v="2016-03-10T00:00:00"/>
    <s v="Icertis"/>
    <x v="7"/>
    <s v="Contract Management Software Solutions platform"/>
    <s v="Pune/Seattle"/>
    <x v="1499"/>
    <s v="Private Equity"/>
    <n v="15000000"/>
    <s v="nan"/>
  </r>
  <r>
    <n v="1860"/>
    <d v="2016-03-10T00:00:00"/>
    <s v="Supplified"/>
    <x v="48"/>
    <s v="Construction material eTailer"/>
    <s v="New Delhi"/>
    <x v="1500"/>
    <s v="Seed Funding"/>
    <n v="1000000"/>
    <s v="nan"/>
  </r>
  <r>
    <n v="1861"/>
    <d v="2016-03-11T00:00:00"/>
    <s v="JollyFoodFellow"/>
    <x v="7"/>
    <s v="Food Related Marketing &amp; Branding platform"/>
    <s v="Ahmedabad"/>
    <x v="1501"/>
    <s v="Seed Funding"/>
    <n v="0"/>
    <s v="nan"/>
  </r>
  <r>
    <n v="1862"/>
    <d v="2016-03-14T00:00:00"/>
    <s v="PinkBlue"/>
    <x v="48"/>
    <s v="Medical Supplies eTailer"/>
    <s v="Bangalore"/>
    <x v="1502"/>
    <s v="Seed Funding"/>
    <n v="223608"/>
    <s v="nan"/>
  </r>
  <r>
    <n v="1863"/>
    <d v="2016-03-14T00:00:00"/>
    <s v="TruckingCube"/>
    <x v="5"/>
    <s v="Domestic, Commercial, and Industrial Goods Movers"/>
    <s v="New Delhi"/>
    <x v="1503"/>
    <s v="Private Equity"/>
    <n v="14900000"/>
    <s v="nan"/>
  </r>
  <r>
    <n v="1864"/>
    <d v="2016-03-14T00:00:00"/>
    <s v="eSwasthya"/>
    <x v="65"/>
    <s v="Online Medicine Delivery Aggregator"/>
    <s v="Ahmedabad"/>
    <x v="1504"/>
    <s v="Seed Funding"/>
    <n v="0"/>
    <s v="nan"/>
  </r>
  <r>
    <n v="1865"/>
    <d v="2016-03-15T00:00:00"/>
    <s v="FlipClass"/>
    <x v="65"/>
    <s v="Tutor Search Platform"/>
    <s v="Bangalore"/>
    <x v="1505"/>
    <s v="Private Equity"/>
    <n v="1000000"/>
    <s v="nan"/>
  </r>
  <r>
    <n v="1866"/>
    <d v="2016-03-15T00:00:00"/>
    <s v="Proximit"/>
    <x v="7"/>
    <s v="Advertising Technology"/>
    <s v="Pune"/>
    <x v="1506"/>
    <s v="Seed Funding"/>
    <n v="150000"/>
    <s v="nan"/>
  </r>
  <r>
    <n v="1867"/>
    <d v="2016-03-15T00:00:00"/>
    <s v="WithMe"/>
    <x v="65"/>
    <s v="Personalized Fashion App"/>
    <s v="Gurgaon"/>
    <x v="1507"/>
    <s v="Seed Funding"/>
    <n v="250000"/>
    <s v="nan"/>
  </r>
  <r>
    <n v="1868"/>
    <d v="2016-03-16T00:00:00"/>
    <s v="Gapoon"/>
    <x v="65"/>
    <s v="Hyperlocal Home Maintenance services"/>
    <s v="Bangalore"/>
    <x v="1508"/>
    <s v="Seed Funding"/>
    <n v="180000"/>
    <s v="nan"/>
  </r>
  <r>
    <n v="1869"/>
    <d v="2016-03-16T00:00:00"/>
    <s v="Avagmah"/>
    <x v="65"/>
    <s v="Online Education Portal"/>
    <s v="Bangalore"/>
    <x v="1509"/>
    <s v="Seed Funding"/>
    <n v="0"/>
    <s v="nan"/>
  </r>
  <r>
    <n v="1870"/>
    <d v="2016-03-16T00:00:00"/>
    <s v="WorkIndia"/>
    <x v="65"/>
    <s v="Online Job Board"/>
    <s v="Mumbai"/>
    <x v="536"/>
    <s v="Seed Funding"/>
    <n v="0"/>
    <s v="nan"/>
  </r>
  <r>
    <n v="1871"/>
    <d v="2016-03-16T00:00:00"/>
    <s v="Wealthy"/>
    <x v="65"/>
    <s v="Online Investment management portal"/>
    <s v="Bangalore"/>
    <x v="1510"/>
    <s v="Seed Funding"/>
    <n v="250000"/>
    <s v="nan"/>
  </r>
  <r>
    <n v="1872"/>
    <d v="2016-03-17T00:00:00"/>
    <s v="Pramati"/>
    <x v="20"/>
    <s v="Specialized Patient Care platform"/>
    <s v="Noida"/>
    <x v="383"/>
    <s v="Seed Funding"/>
    <n v="200000"/>
    <s v="nan"/>
  </r>
  <r>
    <n v="1873"/>
    <d v="2016-03-17T00:00:00"/>
    <s v="Qlivery"/>
    <x v="65"/>
    <s v="Ondemand Concierge Service"/>
    <s v="Gurgaon"/>
    <x v="1107"/>
    <s v="Seed Funding"/>
    <n v="230000"/>
    <s v="nan"/>
  </r>
  <r>
    <n v="1874"/>
    <d v="2016-03-17T00:00:00"/>
    <s v="HealthEnablr"/>
    <x v="65"/>
    <s v="Doctor Discovery and booking platform"/>
    <s v="Mumbai"/>
    <x v="383"/>
    <s v="Seed Funding"/>
    <n v="800000"/>
    <s v="nan"/>
  </r>
  <r>
    <n v="1875"/>
    <d v="2016-03-17T00:00:00"/>
    <s v="Liftiee"/>
    <x v="65"/>
    <s v="Car/ bike Pooling App"/>
    <s v="Mumbai"/>
    <x v="1511"/>
    <s v="Seed Funding"/>
    <n v="108000"/>
    <s v="nan"/>
  </r>
  <r>
    <n v="1876"/>
    <d v="2016-03-18T00:00:00"/>
    <s v="Hello Curry"/>
    <x v="82"/>
    <s v="Quick Service Restaurant Chain"/>
    <s v="Hyderabad"/>
    <x v="1512"/>
    <s v="Private Equity"/>
    <n v="1500000"/>
    <s v="nan"/>
  </r>
  <r>
    <n v="1877"/>
    <d v="2016-03-19T00:00:00"/>
    <s v="goSporto"/>
    <x v="65"/>
    <s v="Online Sports discovery and booking platform"/>
    <s v="New Delhi"/>
    <x v="1513"/>
    <s v="Seed Funding"/>
    <n v="30000"/>
    <s v="nan"/>
  </r>
  <r>
    <n v="1878"/>
    <d v="2016-03-21T00:00:00"/>
    <s v="OneClickWash"/>
    <x v="65"/>
    <s v="Online Laundry &amp; Washing service Booking &amp; Delivery"/>
    <s v="Gurgaon"/>
    <x v="350"/>
    <s v="Seed Funding"/>
    <n v="0"/>
    <s v="nan"/>
  </r>
  <r>
    <n v="1879"/>
    <d v="2016-03-21T00:00:00"/>
    <s v="Girnar Software"/>
    <x v="65"/>
    <s v="Online News Media Network"/>
    <s v="Jaipur"/>
    <x v="1514"/>
    <s v="Private Equity"/>
    <n v="0"/>
    <s v="nan"/>
  </r>
  <r>
    <n v="1880"/>
    <d v="2016-03-21T00:00:00"/>
    <s v="Room On Call"/>
    <x v="65"/>
    <s v="Budget hotel aggregator"/>
    <s v="Gurgaon"/>
    <x v="1515"/>
    <s v="Private Equity"/>
    <n v="2000000"/>
    <s v="nan"/>
  </r>
  <r>
    <n v="1881"/>
    <d v="2016-03-22T00:00:00"/>
    <s v="Byju\\xe2\\x80\\x99s"/>
    <x v="65"/>
    <s v="Educational Video Content Creator"/>
    <s v="Bangalore"/>
    <x v="1516"/>
    <s v="Private Equity"/>
    <n v="75000000"/>
    <s v="nan"/>
  </r>
  <r>
    <n v="1882"/>
    <d v="2016-03-22T00:00:00"/>
    <s v="BigBasket"/>
    <x v="48"/>
    <s v="Online Grocery Shop"/>
    <s v="Bangalore"/>
    <x v="1517"/>
    <s v="Private Equity"/>
    <n v="150000000"/>
    <s v="nan"/>
  </r>
  <r>
    <n v="1883"/>
    <d v="2016-03-22T00:00:00"/>
    <s v="DrivoJoy"/>
    <x v="65"/>
    <s v="On-demand 2-wheeler Servicing platform"/>
    <s v="Bangalore"/>
    <x v="1518"/>
    <s v="Seed Funding"/>
    <n v="600000"/>
    <s v="nan"/>
  </r>
  <r>
    <n v="1884"/>
    <d v="2016-03-22T00:00:00"/>
    <s v="Smartron"/>
    <x v="7"/>
    <s v="Internet of Things Device manufacturer"/>
    <s v="Bangalore"/>
    <x v="1519"/>
    <s v="Private Equity"/>
    <n v="0"/>
    <s v="nan"/>
  </r>
  <r>
    <n v="1885"/>
    <d v="2016-03-22T00:00:00"/>
    <s v="LifCare"/>
    <x v="65"/>
    <s v="Online Pharmacy portal"/>
    <s v="Jaipur"/>
    <x v="1520"/>
    <s v="Seed Funding"/>
    <n v="0"/>
    <s v="nan"/>
  </r>
  <r>
    <n v="1886"/>
    <d v="2016-03-22T00:00:00"/>
    <s v="CreditSeva"/>
    <x v="65"/>
    <s v="Online Credit management tools"/>
    <s v="Hyderabad"/>
    <x v="1521"/>
    <s v="Seed Funding"/>
    <n v="360000"/>
    <s v="nan"/>
  </r>
  <r>
    <n v="1887"/>
    <d v="2016-03-22T00:00:00"/>
    <s v="CityShor"/>
    <x v="65"/>
    <s v="online lifestyle media recommendation portal"/>
    <s v="Ahmedabad"/>
    <x v="1522"/>
    <s v="Seed Funding"/>
    <n v="0"/>
    <s v="nan"/>
  </r>
  <r>
    <n v="1888"/>
    <d v="2016-03-23T00:00:00"/>
    <s v="Endless Robotics"/>
    <x v="7"/>
    <s v="Interior Painting Automation"/>
    <s v="Hyderabad"/>
    <x v="1523"/>
    <s v="Seed Funding"/>
    <n v="100000"/>
    <s v="nan"/>
  </r>
  <r>
    <n v="1889"/>
    <d v="2016-03-23T00:00:00"/>
    <s v="SP Robotics"/>
    <x v="7"/>
    <s v="Robotic Classes for Students"/>
    <s v="Chennai"/>
    <x v="1524"/>
    <s v="Seed Funding"/>
    <n v="300000"/>
    <s v="nan"/>
  </r>
  <r>
    <n v="1890"/>
    <d v="2016-03-23T00:00:00"/>
    <s v="StalkBuyLove"/>
    <x v="48"/>
    <s v="Fashion eTailer"/>
    <s v="New Delhi"/>
    <x v="1525"/>
    <s v="Seed Funding"/>
    <n v="0"/>
    <s v="nan"/>
  </r>
  <r>
    <n v="1891"/>
    <d v="2016-03-23T00:00:00"/>
    <s v="eKincare"/>
    <x v="65"/>
    <s v="Healthcare related solutions"/>
    <s v="Hyderabad"/>
    <x v="1526"/>
    <s v="Private Equity"/>
    <n v="330000"/>
    <s v="nan"/>
  </r>
  <r>
    <n v="1893"/>
    <d v="2016-03-23T00:00:00"/>
    <s v="Wheelstreet"/>
    <x v="65"/>
    <s v="Online Bike Rental platform"/>
    <s v="Bangalore"/>
    <x v="1527"/>
    <s v="Private Equity"/>
    <n v="500000"/>
    <s v="nan"/>
  </r>
  <r>
    <n v="1894"/>
    <d v="2016-03-24T00:00:00"/>
    <s v="Horntell"/>
    <x v="65"/>
    <s v="Unified Push Notification service"/>
    <s v="Gurgaon"/>
    <x v="1528"/>
    <s v="Seed Funding"/>
    <n v="150000"/>
    <s v="nan"/>
  </r>
  <r>
    <n v="1895"/>
    <d v="2016-03-28T00:00:00"/>
    <s v="Schoolkart"/>
    <x v="48"/>
    <s v="Online Marketplace for Schools"/>
    <s v="Noida"/>
    <x v="383"/>
    <s v="Seed Funding"/>
    <n v="300000"/>
    <s v="nan"/>
  </r>
  <r>
    <n v="1896"/>
    <d v="2016-03-29T00:00:00"/>
    <s v="HealthEminds"/>
    <x v="65"/>
    <s v="Online mental healthcare"/>
    <s v="Bangalore"/>
    <x v="1529"/>
    <s v="Seed Funding"/>
    <n v="0"/>
    <s v="nan"/>
  </r>
  <r>
    <n v="1897"/>
    <d v="2016-03-29T00:00:00"/>
    <s v="Babygogo"/>
    <x v="65"/>
    <s v="Child healthcare experts aggregator mobile app"/>
    <s v="New Delhi"/>
    <x v="1530"/>
    <s v="Seed Funding"/>
    <n v="300000"/>
    <s v="nan"/>
  </r>
  <r>
    <n v="1898"/>
    <d v="2016-03-29T00:00:00"/>
    <s v="Veritas Finance"/>
    <x v="29"/>
    <s v="Asset Based Lending platform"/>
    <s v="Chennai"/>
    <x v="1531"/>
    <s v="Private Equity"/>
    <n v="4700000"/>
    <s v="nan"/>
  </r>
  <r>
    <n v="1899"/>
    <d v="2016-03-29T00:00:00"/>
    <s v="QikShip"/>
    <x v="65"/>
    <s v="Mobile based Logistics provider"/>
    <s v="New Delhi"/>
    <x v="383"/>
    <s v="Seed Funding"/>
    <n v="200000"/>
    <s v="nan"/>
  </r>
  <r>
    <n v="1900"/>
    <d v="2016-03-29T00:00:00"/>
    <s v="FixNix"/>
    <x v="65"/>
    <s v="GRC SAAS Platform"/>
    <s v="Chennai"/>
    <x v="1532"/>
    <s v="Seed Funding"/>
    <n v="500000"/>
    <s v="nan"/>
  </r>
  <r>
    <n v="1901"/>
    <d v="2016-03-30T00:00:00"/>
    <s v="True Balance"/>
    <x v="7"/>
    <s v="Mobile Balance Check App"/>
    <s v="Gurgaon"/>
    <x v="1533"/>
    <s v="Private Equity"/>
    <n v="0"/>
    <s v="nan"/>
  </r>
  <r>
    <n v="1902"/>
    <d v="2016-03-30T00:00:00"/>
    <s v="Touchkin"/>
    <x v="20"/>
    <s v="Predictive Healthcare platform"/>
    <s v="Bangalore"/>
    <x v="1534"/>
    <s v="Seed Funding"/>
    <n v="400000"/>
    <s v="nan"/>
  </r>
  <r>
    <n v="1903"/>
    <d v="2016-03-31T00:00:00"/>
    <s v="SwitchMe"/>
    <x v="65"/>
    <s v="Home Loan Rate comparison platform"/>
    <s v="Mumbai"/>
    <x v="1535"/>
    <s v="Seed Funding"/>
    <n v="0"/>
    <s v="nan"/>
  </r>
  <r>
    <n v="1904"/>
    <d v="2016-03-31T00:00:00"/>
    <s v="Transcell"/>
    <x v="20"/>
    <s v="Family Stem Cell Banking Services"/>
    <s v="Hyderabad"/>
    <x v="603"/>
    <s v="Seed Funding"/>
    <n v="0"/>
    <s v="nan"/>
  </r>
  <r>
    <n v="1905"/>
    <d v="2016-02-01T00:00:00"/>
    <s v="Blue Tokai Coffee"/>
    <x v="48"/>
    <s v="Specialty Coffee Etailer"/>
    <s v="New Delhi"/>
    <x v="1536"/>
    <s v="Seed Funding"/>
    <n v="0"/>
    <s v="nan"/>
  </r>
  <r>
    <n v="1906"/>
    <d v="2016-02-02T00:00:00"/>
    <s v="Altizone"/>
    <x v="7"/>
    <s v="IoT &amp; M2M Solutions"/>
    <s v="Pune"/>
    <x v="1537"/>
    <s v="Private Equity"/>
    <n v="4000000"/>
    <s v="nan"/>
  </r>
  <r>
    <n v="1907"/>
    <d v="2016-02-02T00:00:00"/>
    <s v="Oust App"/>
    <x v="65"/>
    <s v="Competitive Exam Preparation Platform"/>
    <s v="Bangalore"/>
    <x v="1538"/>
    <s v="Seed Funding"/>
    <n v="0"/>
    <s v="nan"/>
  </r>
  <r>
    <n v="1908"/>
    <d v="2016-02-02T00:00:00"/>
    <s v="Strike"/>
    <x v="65"/>
    <s v="Mobile Email productivity tool"/>
    <s v="Bangalore"/>
    <x v="1539"/>
    <s v="Seed Funding"/>
    <n v="22500"/>
    <s v="nan"/>
  </r>
  <r>
    <n v="1909"/>
    <d v="2016-02-02T00:00:00"/>
    <s v="MaaxMarket"/>
    <x v="65"/>
    <s v="Marketing Automation platform"/>
    <s v="N/A"/>
    <x v="1539"/>
    <s v="Seed Funding"/>
    <n v="22500"/>
    <s v="nan"/>
  </r>
  <r>
    <n v="1910"/>
    <d v="2016-02-02T00:00:00"/>
    <s v="Gamooz"/>
    <x v="7"/>
    <s v="Augmented Reality Solutions"/>
    <s v="Gurgaon"/>
    <x v="1539"/>
    <s v="Seed Funding"/>
    <n v="22500"/>
    <s v="nan"/>
  </r>
  <r>
    <n v="1911"/>
    <d v="2016-02-02T00:00:00"/>
    <s v="SoundSurround"/>
    <x v="7"/>
    <s v="Audio Technology Solutions"/>
    <s v="Mumbai"/>
    <x v="1539"/>
    <s v="Seed Funding"/>
    <n v="22500"/>
    <s v="nan"/>
  </r>
  <r>
    <n v="1912"/>
    <d v="2016-02-03T00:00:00"/>
    <s v="Mazkara"/>
    <x v="65"/>
    <s v="Beauty &amp; Wellness Platform"/>
    <s v="Pune / Dubai"/>
    <x v="1540"/>
    <s v="Seed Funding"/>
    <n v="1000000"/>
    <s v="nan"/>
  </r>
  <r>
    <n v="1913"/>
    <d v="2016-02-03T00:00:00"/>
    <s v="RoadGods"/>
    <x v="48"/>
    <s v="Auto Spare Parts eTailer"/>
    <s v="New Delhi"/>
    <x v="1541"/>
    <s v="Seed Funding"/>
    <n v="100000"/>
    <s v="nan"/>
  </r>
  <r>
    <n v="1914"/>
    <d v="2016-02-03T00:00:00"/>
    <s v="Pindropmusic"/>
    <x v="65"/>
    <s v="Music Discovery Mobile App"/>
    <s v="Noida"/>
    <x v="1541"/>
    <s v="Seed Funding"/>
    <n v="100000"/>
    <s v="nan"/>
  </r>
  <r>
    <n v="1915"/>
    <d v="2016-02-03T00:00:00"/>
    <s v="Woodpie"/>
    <x v="65"/>
    <s v="Book Recommendation Service"/>
    <s v="Bangalore"/>
    <x v="1542"/>
    <s v="Seed Funding"/>
    <n v="30000"/>
    <s v="nan"/>
  </r>
  <r>
    <n v="1916"/>
    <d v="2016-02-04T00:00:00"/>
    <s v="Perfumery"/>
    <x v="48"/>
    <s v="Fragrances &amp; Perfume eTailer"/>
    <s v="New Delhi"/>
    <x v="1543"/>
    <s v="Seed Funding"/>
    <n v="30000"/>
    <s v="nan"/>
  </r>
  <r>
    <n v="1917"/>
    <d v="2016-02-05T00:00:00"/>
    <s v="Magic Crate"/>
    <x v="14"/>
    <s v="Children Education Platform"/>
    <s v="Bangalore"/>
    <x v="1544"/>
    <s v="Seed Funding"/>
    <n v="0"/>
    <s v="nan"/>
  </r>
  <r>
    <n v="1918"/>
    <d v="2016-02-05T00:00:00"/>
    <s v="ZenDrive"/>
    <x v="7"/>
    <s v="Safe Driving Data &amp; Analytics platform"/>
    <s v="Bangalore / SFO"/>
    <x v="1545"/>
    <s v="Private Equity"/>
    <n v="13500000"/>
    <s v="nan"/>
  </r>
  <r>
    <n v="1919"/>
    <d v="2016-02-05T00:00:00"/>
    <s v="Smartcooky"/>
    <x v="48"/>
    <s v="Marketplace for Health Foods"/>
    <s v="New Delhi"/>
    <x v="1546"/>
    <s v="Private Equity"/>
    <n v="0"/>
    <s v="nan"/>
  </r>
  <r>
    <n v="1920"/>
    <d v="2016-02-05T00:00:00"/>
    <s v="Turtlemint"/>
    <x v="65"/>
    <s v="online personalized insurance platform"/>
    <s v="Mumbai"/>
    <x v="76"/>
    <s v="Private Equity"/>
    <n v="0"/>
    <s v="nan"/>
  </r>
  <r>
    <n v="1921"/>
    <d v="2016-02-05T00:00:00"/>
    <s v="BHIVE"/>
    <x v="63"/>
    <s v="Workspace Rentals"/>
    <s v="Bangalore"/>
    <x v="1547"/>
    <s v="Seed Funding"/>
    <n v="0"/>
    <s v="nan"/>
  </r>
  <r>
    <n v="1922"/>
    <d v="2016-02-05T00:00:00"/>
    <s v="Gingercrush"/>
    <x v="48"/>
    <s v="Personalized Products &amp; Merchandize eTailer"/>
    <s v="Vadodara"/>
    <x v="1548"/>
    <s v="Private Equity"/>
    <n v="1000000"/>
    <s v="nan"/>
  </r>
  <r>
    <n v="1923"/>
    <d v="2016-02-05T00:00:00"/>
    <s v="American Vision"/>
    <x v="65"/>
    <s v="Optical Store Aggregator Platform"/>
    <s v="Pune"/>
    <x v="383"/>
    <s v="Seed Funding"/>
    <n v="81000"/>
    <s v="nan"/>
  </r>
  <r>
    <n v="1924"/>
    <d v="2016-02-05T00:00:00"/>
    <s v="DawaiLelo"/>
    <x v="65"/>
    <s v="Healthcare Services &amp; Online Pharmacy Mobile App"/>
    <s v="Varanasi"/>
    <x v="383"/>
    <s v="Seed Funding"/>
    <n v="52000"/>
    <s v="nan"/>
  </r>
  <r>
    <n v="1925"/>
    <d v="2016-02-06T00:00:00"/>
    <s v="Heads Up For Tails"/>
    <x v="48"/>
    <s v="Pet Products eTailer"/>
    <s v="New Delhi"/>
    <x v="383"/>
    <s v="Seed Funding"/>
    <n v="1000000"/>
    <s v="nan"/>
  </r>
  <r>
    <n v="1926"/>
    <d v="2016-02-06T00:00:00"/>
    <s v="LiveNutriFit"/>
    <x v="20"/>
    <s v="Weight loss &amp; Healthcare Info portal"/>
    <s v="New Delhi"/>
    <x v="1549"/>
    <s v="Seed Funding"/>
    <n v="0"/>
    <s v="nan"/>
  </r>
  <r>
    <n v="1927"/>
    <d v="2016-02-08T00:00:00"/>
    <s v="Moglix"/>
    <x v="48"/>
    <s v="Industrial &amp; Home Products Marketplace"/>
    <s v="New Delhi"/>
    <x v="309"/>
    <s v="Private Equity"/>
    <n v="0"/>
    <s v="nan"/>
  </r>
  <r>
    <n v="1928"/>
    <d v="2016-02-08T00:00:00"/>
    <s v="iStyleYou"/>
    <x v="65"/>
    <s v="Personal Fashion Stylist App"/>
    <s v="Gurgaon"/>
    <x v="1541"/>
    <s v="Seed Funding"/>
    <n v="100000"/>
    <s v="nan"/>
  </r>
  <r>
    <n v="1929"/>
    <d v="2016-02-08T00:00:00"/>
    <s v="AdUrCup"/>
    <x v="65"/>
    <s v="Ad Network"/>
    <s v="New Delhi"/>
    <x v="1541"/>
    <s v="Seed Funding"/>
    <n v="100000"/>
    <s v="nan"/>
  </r>
  <r>
    <n v="1930"/>
    <d v="2016-02-08T00:00:00"/>
    <s v="Weddingz"/>
    <x v="65"/>
    <s v="online marketplace for wedding venues and vendors"/>
    <s v="Mumbai"/>
    <x v="86"/>
    <s v="Private Equity"/>
    <n v="0"/>
    <s v="nan"/>
  </r>
  <r>
    <n v="1931"/>
    <d v="2016-02-08T00:00:00"/>
    <s v="Urban Dhobi"/>
    <x v="65"/>
    <s v="On Demand Laundry Services"/>
    <s v="Jaipur"/>
    <x v="1550"/>
    <s v="Seed Funding"/>
    <n v="0"/>
    <s v="nan"/>
  </r>
  <r>
    <n v="1932"/>
    <d v="2016-02-08T00:00:00"/>
    <s v="Gray Routes"/>
    <x v="65"/>
    <s v="Last mile logistics solutions"/>
    <s v="Mumbai"/>
    <x v="1551"/>
    <s v="Seed Funding"/>
    <n v="0"/>
    <s v="nan"/>
  </r>
  <r>
    <n v="1933"/>
    <d v="2016-02-08T00:00:00"/>
    <s v="Xpressbees"/>
    <x v="48"/>
    <s v="ECommerce Logistics solutions"/>
    <s v="Pune"/>
    <x v="1552"/>
    <s v="Private Equity"/>
    <n v="12500000"/>
    <s v="nan"/>
  </r>
  <r>
    <n v="1934"/>
    <d v="2016-02-08T00:00:00"/>
    <s v="Invictus Oncology"/>
    <x v="20"/>
    <s v="Cancer therapeutic Info &amp; Solutions"/>
    <s v="New Delhi"/>
    <x v="309"/>
    <s v="Private Equity"/>
    <n v="0"/>
    <s v="nan"/>
  </r>
  <r>
    <n v="1935"/>
    <d v="2016-02-08T00:00:00"/>
    <s v="Hansel.io"/>
    <x v="7"/>
    <s v="Mobile App Tech Solutions"/>
    <s v="Bangalore"/>
    <x v="1553"/>
    <s v="Seed Funding"/>
    <n v="0"/>
    <s v="nan"/>
  </r>
  <r>
    <n v="1936"/>
    <d v="2016-02-09T00:00:00"/>
    <s v="Inc42"/>
    <x v="65"/>
    <s v="Startup Focused Media News Portal"/>
    <s v="New Delhi"/>
    <x v="1554"/>
    <s v="Seed Funding"/>
    <n v="0"/>
    <s v="nan"/>
  </r>
  <r>
    <n v="1937"/>
    <d v="2016-02-09T00:00:00"/>
    <s v="GOQii"/>
    <x v="7"/>
    <s v="Personalized fitness coaching &amp; Fitness band"/>
    <s v="Mumbai"/>
    <x v="1555"/>
    <s v="Private Equity"/>
    <n v="0"/>
    <s v="nan"/>
  </r>
  <r>
    <n v="1938"/>
    <d v="2016-02-10T00:00:00"/>
    <s v="Capzest"/>
    <x v="65"/>
    <s v="Digital Lending Platform"/>
    <s v="Mumbai"/>
    <x v="1556"/>
    <s v="Seed Funding"/>
    <n v="200000"/>
    <s v="nan"/>
  </r>
  <r>
    <n v="1939"/>
    <d v="2016-02-10T00:00:00"/>
    <s v="GlamStudios"/>
    <x v="65"/>
    <s v="Online Salon Aggregator"/>
    <s v="Noida"/>
    <x v="1557"/>
    <s v="Seed Funding"/>
    <n v="0"/>
    <s v="nan"/>
  </r>
  <r>
    <n v="1940"/>
    <d v="2016-02-10T00:00:00"/>
    <s v="Affimity"/>
    <x v="65"/>
    <s v="Social Networking platform"/>
    <s v="Bangalore"/>
    <x v="383"/>
    <s v="Seed Funding"/>
    <n v="1200000"/>
    <s v="nan"/>
  </r>
  <r>
    <n v="1941"/>
    <d v="2016-02-10T00:00:00"/>
    <s v="Anandakanda"/>
    <x v="7"/>
    <s v="Medicine Intake Reminder System"/>
    <s v="Pune"/>
    <x v="383"/>
    <s v="Seed Funding"/>
    <n v="150000"/>
    <s v="nan"/>
  </r>
  <r>
    <n v="1942"/>
    <d v="2016-02-10T00:00:00"/>
    <s v="JoulestoWatts"/>
    <x v="7"/>
    <s v="IT services &amp; Talent collaboration services startup"/>
    <s v="Bangalore"/>
    <x v="1558"/>
    <s v="Seed Funding"/>
    <n v="0"/>
    <s v="nan"/>
  </r>
  <r>
    <n v="1943"/>
    <d v="2016-02-10T00:00:00"/>
    <s v="Shopkirana"/>
    <x v="65"/>
    <s v="Retailer Supply Chain platform"/>
    <s v="Indore"/>
    <x v="1559"/>
    <s v="Seed Funding"/>
    <n v="0"/>
    <s v="nan"/>
  </r>
  <r>
    <n v="1944"/>
    <d v="2016-02-10T00:00:00"/>
    <s v="Stylofie"/>
    <x v="65"/>
    <s v="Online Beauty Parlour search &amp; discovery Platform"/>
    <s v="Gurgaon"/>
    <x v="1560"/>
    <s v="Seed Funding"/>
    <n v="0"/>
    <s v="nan"/>
  </r>
  <r>
    <n v="1945"/>
    <d v="2016-02-10T00:00:00"/>
    <s v="OyBob"/>
    <x v="48"/>
    <s v="Hyperlocal Products &amp; Services marketplace"/>
    <s v="Gurgaon"/>
    <x v="1561"/>
    <s v="Seed Funding"/>
    <n v="0"/>
    <s v="nan"/>
  </r>
  <r>
    <n v="1946"/>
    <d v="2016-02-12T00:00:00"/>
    <s v="ActOnMagic"/>
    <x v="7"/>
    <s v="Cloud Analytics and Management Products"/>
    <s v="Bangalore"/>
    <x v="1562"/>
    <s v="Seed Funding"/>
    <n v="125000"/>
    <s v="nan"/>
  </r>
  <r>
    <n v="1947"/>
    <d v="2016-02-12T00:00:00"/>
    <s v="Bonhomia"/>
    <x v="82"/>
    <s v="premium Tea and Coffee"/>
    <s v="New Delhi"/>
    <x v="1563"/>
    <s v="Seed Funding"/>
    <n v="1000000"/>
    <s v="nan"/>
  </r>
  <r>
    <n v="1948"/>
    <d v="2016-02-12T00:00:00"/>
    <s v="iGrenEnergi"/>
    <x v="7"/>
    <s v="Solar Power Solutions"/>
    <s v="Mumbai"/>
    <x v="1564"/>
    <s v="Seed Funding"/>
    <n v="1000000"/>
    <s v="nan"/>
  </r>
  <r>
    <n v="1949"/>
    <d v="2016-02-12T00:00:00"/>
    <s v="RKSV"/>
    <x v="65"/>
    <s v="Online Stock Trading Platform"/>
    <s v="Mumbai"/>
    <x v="963"/>
    <s v="Private Equity"/>
    <n v="4000000"/>
    <s v="nan"/>
  </r>
  <r>
    <n v="1950"/>
    <d v="2016-02-15T00:00:00"/>
    <s v="Aasaanjobs"/>
    <x v="65"/>
    <s v="Online Recruitment Marketplace"/>
    <s v="Mumbai"/>
    <x v="1565"/>
    <s v="Private Equity"/>
    <n v="5000000"/>
    <s v="nan"/>
  </r>
  <r>
    <n v="1951"/>
    <d v="2016-02-15T00:00:00"/>
    <s v="Snapdeal"/>
    <x v="48"/>
    <s v="Horizontal Online Marketplace"/>
    <s v="New Delhi"/>
    <x v="1566"/>
    <s v="Private Equity"/>
    <n v="200000000"/>
    <s v="nan"/>
  </r>
  <r>
    <n v="1952"/>
    <d v="2016-02-15T00:00:00"/>
    <s v="Jugnoo"/>
    <x v="65"/>
    <s v="Transportation &amp; On-demand delivery aggregator"/>
    <s v="Chandigarh"/>
    <x v="1567"/>
    <s v="Private Equity"/>
    <n v="0"/>
    <s v="nan"/>
  </r>
  <r>
    <n v="1953"/>
    <d v="2016-02-15T00:00:00"/>
    <s v="Snapbizz"/>
    <x v="7"/>
    <s v="Connectivity platform for local grocery stores"/>
    <s v="Bangalore"/>
    <x v="309"/>
    <s v="Private Equity"/>
    <n v="0"/>
    <s v="nan"/>
  </r>
  <r>
    <n v="1954"/>
    <d v="2016-02-15T00:00:00"/>
    <s v="GoYaNo"/>
    <x v="65"/>
    <s v="Events &amp; Restaurant Discovery Marketplace App"/>
    <s v="Gurgaon"/>
    <x v="1568"/>
    <s v="Seed Funding"/>
    <n v="50000"/>
    <s v="nan"/>
  </r>
  <r>
    <n v="1955"/>
    <d v="2016-02-15T00:00:00"/>
    <s v="RentSher"/>
    <x v="65"/>
    <s v="Online Household Product Rental platform"/>
    <s v="Bangalore"/>
    <x v="1569"/>
    <s v="Seed Funding"/>
    <n v="300000"/>
    <s v="nan"/>
  </r>
  <r>
    <n v="1956"/>
    <d v="2016-02-15T00:00:00"/>
    <s v="Buddy"/>
    <x v="29"/>
    <s v="Micro Lending Platform for eCommerce purchases"/>
    <s v="Bangalore"/>
    <x v="1570"/>
    <s v="Seed Funding"/>
    <n v="500000"/>
    <s v="nan"/>
  </r>
  <r>
    <n v="1957"/>
    <d v="2016-02-15T00:00:00"/>
    <s v="Legistify"/>
    <x v="65"/>
    <s v="Online Legal services platform"/>
    <s v="New Delhi"/>
    <x v="1571"/>
    <s v="Seed Funding"/>
    <n v="0"/>
    <s v="nan"/>
  </r>
  <r>
    <n v="1958"/>
    <d v="2016-02-16T00:00:00"/>
    <s v="TableHero"/>
    <x v="65"/>
    <s v="Dynamic Restaurant Website creator"/>
    <s v="Bangalore"/>
    <x v="1572"/>
    <s v="Seed Funding"/>
    <n v="1000000"/>
    <s v="nan"/>
  </r>
  <r>
    <n v="1959"/>
    <d v="2016-02-16T00:00:00"/>
    <s v="BetterPlace"/>
    <x v="7"/>
    <s v="Data analytics based Verification services Platform"/>
    <s v="Bangalore"/>
    <x v="350"/>
    <s v="Seed Funding"/>
    <n v="970000"/>
    <s v="nan"/>
  </r>
  <r>
    <n v="1960"/>
    <d v="2016-02-16T00:00:00"/>
    <s v="Salebhai"/>
    <x v="48"/>
    <s v="Sweets, Eatables, Handicrafts Online Marketplace"/>
    <s v="Ahmedabad"/>
    <x v="1573"/>
    <s v="Seed Funding"/>
    <n v="0"/>
    <s v="nan"/>
  </r>
  <r>
    <n v="1961"/>
    <d v="2016-02-16T00:00:00"/>
    <s v="icustommadeit"/>
    <x v="48"/>
    <s v="Professional Custom creators Marketplace"/>
    <s v="Pune"/>
    <x v="1574"/>
    <s v="Private Equity"/>
    <n v="4000000"/>
    <s v="nan"/>
  </r>
  <r>
    <n v="1962"/>
    <d v="2016-02-16T00:00:00"/>
    <s v="Tring"/>
    <x v="65"/>
    <s v="Instant Messaging App"/>
    <s v="Pune"/>
    <x v="1575"/>
    <s v="Seed Funding"/>
    <n v="0"/>
    <s v="nan"/>
  </r>
  <r>
    <n v="1963"/>
    <d v="2016-02-16T00:00:00"/>
    <s v="Medinfi"/>
    <x v="65"/>
    <s v="Doctor &amp; Clinics Discovery platform"/>
    <s v="Bangalore"/>
    <x v="1576"/>
    <s v="Seed Funding"/>
    <n v="0"/>
    <s v="nan"/>
  </r>
  <r>
    <n v="1964"/>
    <d v="2016-02-17T00:00:00"/>
    <s v="Timemytask"/>
    <x v="65"/>
    <s v="On-Demand home cleaning services"/>
    <s v="Mumbai"/>
    <x v="1577"/>
    <s v="Seed Funding"/>
    <n v="0"/>
    <s v="nan"/>
  </r>
  <r>
    <n v="1965"/>
    <d v="2016-02-17T00:00:00"/>
    <s v="GameZop"/>
    <x v="7"/>
    <s v="Mobile Gaming Platform"/>
    <s v="New Delhi"/>
    <x v="1578"/>
    <s v="Seed Funding"/>
    <n v="350000"/>
    <s v="nan"/>
  </r>
  <r>
    <n v="1966"/>
    <d v="2016-02-17T00:00:00"/>
    <s v="Notary Mama"/>
    <x v="65"/>
    <s v="On-demand Legal documentation and registration service"/>
    <s v="Bangalore"/>
    <x v="1579"/>
    <s v="Seed Funding"/>
    <n v="0"/>
    <s v="nan"/>
  </r>
  <r>
    <n v="1967"/>
    <d v="2016-02-17T00:00:00"/>
    <s v="The Viral Fever"/>
    <x v="65"/>
    <s v="Independent Online Video production company"/>
    <s v="Mumbai"/>
    <x v="117"/>
    <s v="Private Equity"/>
    <n v="10000000"/>
    <s v="nan"/>
  </r>
  <r>
    <n v="1968"/>
    <d v="2016-02-17T00:00:00"/>
    <s v="Avanti Learning"/>
    <x v="14"/>
    <s v="Private Coaching Classes"/>
    <s v="New Delhi"/>
    <x v="1580"/>
    <s v="Private Equity"/>
    <n v="5000000"/>
    <s v="nan"/>
  </r>
  <r>
    <n v="1969"/>
    <d v="2016-02-17T00:00:00"/>
    <s v="Bollant Industries"/>
    <x v="7"/>
    <s v="Eco-friendly consumer &amp; packaging products"/>
    <s v="Hyderabad"/>
    <x v="309"/>
    <s v="Private Equity"/>
    <n v="0"/>
    <s v="nan"/>
  </r>
  <r>
    <n v="1970"/>
    <d v="2016-02-18T00:00:00"/>
    <s v="GetVee"/>
    <x v="65"/>
    <s v="Matrimony &amp; Couples only mobile platform"/>
    <s v="New Delhi"/>
    <x v="1581"/>
    <s v="Private Equity"/>
    <n v="0"/>
    <s v="nan"/>
  </r>
  <r>
    <n v="1971"/>
    <d v="2016-02-18T00:00:00"/>
    <s v="HealthKumbh"/>
    <x v="65"/>
    <s v="Health related Information portal"/>
    <s v="Ahmedabad"/>
    <x v="481"/>
    <s v="Seed Funding"/>
    <n v="73000"/>
    <s v="nan"/>
  </r>
  <r>
    <n v="1972"/>
    <d v="2016-02-18T00:00:00"/>
    <s v="Unlaze"/>
    <x v="65"/>
    <s v="Social Networking app for outdoor interests"/>
    <s v="Gurgaon"/>
    <x v="1582"/>
    <s v="Seed Funding"/>
    <n v="0"/>
    <s v="nan"/>
  </r>
  <r>
    <n v="1973"/>
    <d v="2016-02-18T00:00:00"/>
    <s v="Tracxn"/>
    <x v="7"/>
    <s v="Indian Startup ecosystem trends analyzer &amp; funding platform"/>
    <s v="Bangalore"/>
    <x v="1583"/>
    <s v="Private Equity"/>
    <n v="0"/>
    <s v="nan"/>
  </r>
  <r>
    <n v="1974"/>
    <d v="2016-02-18T00:00:00"/>
    <s v="Careongo"/>
    <x v="48"/>
    <s v="Online Pharmacy store"/>
    <s v="New Delhi"/>
    <x v="1584"/>
    <s v="Seed Funding"/>
    <n v="300000"/>
    <s v="nan"/>
  </r>
  <r>
    <n v="1975"/>
    <d v="2016-02-18T00:00:00"/>
    <s v="Ark Robot"/>
    <x v="7"/>
    <s v="Warehouse Automation"/>
    <s v="Bangalore"/>
    <x v="1585"/>
    <s v="Seed Funding"/>
    <n v="350000"/>
    <s v="nan"/>
  </r>
  <r>
    <n v="1976"/>
    <d v="2016-02-19T00:00:00"/>
    <s v="Jaypore"/>
    <x v="48"/>
    <s v="Ethnic Products marketplace"/>
    <s v="New Delhi"/>
    <x v="1586"/>
    <s v="Private Equity"/>
    <n v="5000000"/>
    <s v="nan"/>
  </r>
  <r>
    <n v="1977"/>
    <d v="2016-02-19T00:00:00"/>
    <s v="Finance Buddha"/>
    <x v="65"/>
    <s v="Online Loan Comparison &amp; Discovery platform"/>
    <s v="Bangalore"/>
    <x v="1587"/>
    <s v="Seed Funding"/>
    <n v="0"/>
    <s v="nan"/>
  </r>
  <r>
    <n v="1978"/>
    <d v="2016-02-19T00:00:00"/>
    <s v="AlmaConnect"/>
    <x v="65"/>
    <s v="Alumni social network"/>
    <s v="New Delhi"/>
    <x v="1588"/>
    <s v="Seed Funding"/>
    <n v="0"/>
    <s v="nan"/>
  </r>
  <r>
    <n v="1979"/>
    <d v="2016-02-19T00:00:00"/>
    <s v="Advantage Club"/>
    <x v="65"/>
    <s v="mobile platform for corporate employee benefits"/>
    <s v="Gurgaon"/>
    <x v="1589"/>
    <s v="Seed Funding"/>
    <n v="400000"/>
    <s v="nan"/>
  </r>
  <r>
    <n v="1980"/>
    <d v="2016-02-19T00:00:00"/>
    <s v="LocalRamu"/>
    <x v="65"/>
    <s v="mobile based aggregator for local service providers"/>
    <s v="Bangalore"/>
    <x v="1590"/>
    <s v="Seed Funding"/>
    <n v="0"/>
    <s v="nan"/>
  </r>
  <r>
    <n v="1981"/>
    <d v="2016-02-22T00:00:00"/>
    <s v="Baby Berry"/>
    <x v="65"/>
    <s v="Parenting Mobile app"/>
    <s v="Bangalore"/>
    <x v="1591"/>
    <s v="Seed Funding"/>
    <n v="1000000"/>
    <s v="nan"/>
  </r>
  <r>
    <n v="1982"/>
    <d v="2016-02-22T00:00:00"/>
    <s v="Magicpin"/>
    <x v="65"/>
    <s v="Hyperlocal Discover Mobile App"/>
    <s v="New Delhi"/>
    <x v="1592"/>
    <s v="Private Equity"/>
    <n v="3000000"/>
    <s v="nan"/>
  </r>
  <r>
    <n v="1983"/>
    <d v="2016-02-22T00:00:00"/>
    <s v="First Eat"/>
    <x v="65"/>
    <s v="Healthy Food Delivery platform"/>
    <s v="New Delhi"/>
    <x v="481"/>
    <s v="Seed Funding"/>
    <n v="100000"/>
    <s v="nan"/>
  </r>
  <r>
    <n v="1984"/>
    <d v="2016-02-22T00:00:00"/>
    <s v="SigTuple"/>
    <x v="7"/>
    <s v="Healthcare based Tech Solutions"/>
    <s v="Bangalore"/>
    <x v="1593"/>
    <s v="Seed Funding"/>
    <n v="0"/>
    <s v="nan"/>
  </r>
  <r>
    <n v="1985"/>
    <d v="2016-02-22T00:00:00"/>
    <s v="Taskbob"/>
    <x v="65"/>
    <s v="Hyperlocal Handyman services platform"/>
    <s v="Mumbai"/>
    <x v="1594"/>
    <s v="Private Equity"/>
    <n v="4500000"/>
    <s v="nan"/>
  </r>
  <r>
    <n v="1986"/>
    <d v="2016-02-22T00:00:00"/>
    <s v="Styledotme"/>
    <x v="65"/>
    <s v="Mobile Fashion App"/>
    <s v="New Delhi"/>
    <x v="603"/>
    <s v="Seed Funding"/>
    <n v="37000"/>
    <s v="nan"/>
  </r>
  <r>
    <n v="1987"/>
    <d v="2016-02-22T00:00:00"/>
    <s v="NewsLaundry"/>
    <x v="65"/>
    <s v="Independent News Media Portal"/>
    <s v="New Delhi"/>
    <x v="1595"/>
    <s v="Private Equity"/>
    <n v="0"/>
    <s v="nan"/>
  </r>
  <r>
    <n v="1988"/>
    <d v="2016-02-23T00:00:00"/>
    <s v="CupoNation"/>
    <x v="65"/>
    <s v="Deals and Discount platform"/>
    <s v="Gurgaon"/>
    <x v="1596"/>
    <s v="Private Equity"/>
    <n v="11000000"/>
    <s v="nan"/>
  </r>
  <r>
    <n v="1989"/>
    <d v="2016-02-23T00:00:00"/>
    <s v="Aarav UAV"/>
    <x v="7"/>
    <s v="unmanned aerial vehicles creator"/>
    <s v="Kanpur"/>
    <x v="1597"/>
    <s v="Seed Funding"/>
    <n v="0"/>
    <s v="nan"/>
  </r>
  <r>
    <n v="1990"/>
    <d v="2016-02-24T00:00:00"/>
    <s v="Sayfix"/>
    <x v="65"/>
    <s v="Hyperlocal Home Services Provider"/>
    <s v="Bangalore"/>
    <x v="1598"/>
    <s v="Seed Funding"/>
    <n v="160000"/>
    <s v="nan"/>
  </r>
  <r>
    <n v="1991"/>
    <d v="2016-02-24T00:00:00"/>
    <s v="LoanZen"/>
    <x v="65"/>
    <s v="Peer to peer Lending marketplace"/>
    <s v="Bangalore"/>
    <x v="1599"/>
    <s v="Seed Funding"/>
    <n v="0"/>
    <s v="nan"/>
  </r>
  <r>
    <n v="1992"/>
    <d v="2016-02-24T00:00:00"/>
    <s v="NoBroker"/>
    <x v="65"/>
    <s v="Peer to peer property listing platform"/>
    <s v="Bangalore"/>
    <x v="1600"/>
    <s v="Private Equity"/>
    <n v="10000000"/>
    <s v="nan"/>
  </r>
  <r>
    <n v="1993"/>
    <d v="2016-02-24T00:00:00"/>
    <s v="AppilyEver"/>
    <x v="65"/>
    <s v="Online wedding services marketplace"/>
    <s v="Hyderabad"/>
    <x v="1601"/>
    <s v="Seed Funding"/>
    <n v="400000"/>
    <s v="nan"/>
  </r>
  <r>
    <n v="1994"/>
    <d v="2016-02-24T00:00:00"/>
    <s v="Pocketin"/>
    <x v="65"/>
    <s v="Hotel reservations &amp; Deal platform"/>
    <s v="Noida"/>
    <x v="1107"/>
    <s v="Seed Funding"/>
    <n v="150000"/>
    <s v="nan"/>
  </r>
  <r>
    <n v="1995"/>
    <d v="2016-02-24T00:00:00"/>
    <s v="FeetApart"/>
    <x v="65"/>
    <s v="Employee engagements &amp; Rewards platform"/>
    <s v="Bangalore"/>
    <x v="1602"/>
    <s v="Seed Funding"/>
    <n v="0"/>
    <s v="nan"/>
  </r>
  <r>
    <n v="1996"/>
    <d v="2016-02-25T00:00:00"/>
    <s v="OfBusiness"/>
    <x v="48"/>
    <s v="B2B commerce Marketplace"/>
    <s v="Gurgaon"/>
    <x v="734"/>
    <s v="Private Equity"/>
    <n v="5000000"/>
    <s v="nan"/>
  </r>
  <r>
    <n v="1997"/>
    <d v="2016-02-25T00:00:00"/>
    <s v="CarveNiche"/>
    <x v="65"/>
    <s v="Personalized Learning Solutions &amp; products"/>
    <s v="Bangalore"/>
    <x v="1603"/>
    <s v="Seed Funding"/>
    <n v="0"/>
    <s v="nan"/>
  </r>
  <r>
    <n v="1998"/>
    <d v="2016-02-25T00:00:00"/>
    <s v="Juspay"/>
    <x v="65"/>
    <s v="Digital Payments solutions"/>
    <s v="Bangalore"/>
    <x v="1604"/>
    <s v="Private Equity"/>
    <n v="5800000"/>
    <s v="nan"/>
  </r>
  <r>
    <n v="1999"/>
    <d v="2016-02-25T00:00:00"/>
    <s v="Funcart"/>
    <x v="48"/>
    <s v="Party Supplies Etailer"/>
    <s v="New Delhi"/>
    <x v="1172"/>
    <s v="Seed Funding"/>
    <n v="70000"/>
    <s v="nan"/>
  </r>
  <r>
    <n v="2000"/>
    <d v="2016-02-26T00:00:00"/>
    <s v="Freedom Smart Labs"/>
    <x v="7"/>
    <s v="IoT retail solutions"/>
    <s v="New Delhi"/>
    <x v="1605"/>
    <s v="Seed Funding"/>
    <n v="145000"/>
    <s v="nan"/>
  </r>
  <r>
    <n v="2001"/>
    <d v="2016-02-26T00:00:00"/>
    <s v="EduBridge"/>
    <x v="65"/>
    <s v="Skill development and vocational training platform"/>
    <s v="Mumbai"/>
    <x v="1606"/>
    <s v="Private Equity"/>
    <n v="2500000"/>
    <s v="nan"/>
  </r>
  <r>
    <n v="2002"/>
    <d v="2016-02-29T00:00:00"/>
    <s v="Nestaway"/>
    <x v="65"/>
    <s v="Online Home Rental Marketplace"/>
    <s v="Bangalore"/>
    <x v="309"/>
    <s v="Private Equity"/>
    <n v="0"/>
    <s v="nan"/>
  </r>
  <r>
    <n v="2003"/>
    <d v="2016-02-29T00:00:00"/>
    <s v="Hopscotch"/>
    <x v="48"/>
    <s v="Baby &amp; Kids Products Online Flash sales platform"/>
    <s v="Mumbai"/>
    <x v="390"/>
    <s v="Private Equity"/>
    <n v="13000000"/>
    <s v="nan"/>
  </r>
  <r>
    <n v="2004"/>
    <d v="2016-02-29T00:00:00"/>
    <s v="PinClick"/>
    <x v="65"/>
    <s v="Online real estate listings"/>
    <s v="Bangalore"/>
    <x v="383"/>
    <s v="Private Equity"/>
    <n v="0"/>
    <s v="nan"/>
  </r>
  <r>
    <n v="2005"/>
    <d v="2016-01-01T00:00:00"/>
    <s v="Smartcooky"/>
    <x v="48"/>
    <s v="Health Food / Personal Care Marketplace"/>
    <s v="New Delhi"/>
    <x v="1607"/>
    <s v="Seed Funding"/>
    <n v="0"/>
    <s v="nan"/>
  </r>
  <r>
    <n v="2006"/>
    <d v="2016-01-01T00:00:00"/>
    <s v="Helpi"/>
    <x v="65"/>
    <s v="On Demand Cleaning Services Mobile App"/>
    <s v="Mumbai"/>
    <x v="383"/>
    <s v="Seed Funding"/>
    <n v="0"/>
    <s v="nan"/>
  </r>
  <r>
    <n v="2007"/>
    <d v="2016-01-04T00:00:00"/>
    <s v="DogSpot"/>
    <x v="48"/>
    <s v="Online Pet Store"/>
    <s v="Gurgaon"/>
    <x v="309"/>
    <s v="Seed Funding"/>
    <n v="0"/>
    <s v="nan"/>
  </r>
  <r>
    <n v="2008"/>
    <d v="2016-01-04T00:00:00"/>
    <s v="Career360"/>
    <x v="14"/>
    <s v="College Education Portal"/>
    <s v="New Delhi"/>
    <x v="1608"/>
    <s v="Private Equity"/>
    <n v="0"/>
    <s v="nan"/>
  </r>
  <r>
    <n v="2009"/>
    <d v="2016-01-04T00:00:00"/>
    <s v="B9 Beverages"/>
    <x v="82"/>
    <s v="Craft Beer manufacturing company"/>
    <s v="New Delhi"/>
    <x v="1609"/>
    <s v="Private Equity"/>
    <n v="6000000"/>
    <s v="nan"/>
  </r>
  <r>
    <n v="2010"/>
    <d v="2016-01-05T00:00:00"/>
    <s v="WIMWI Foods"/>
    <x v="82"/>
    <s v="Healthy food manufacturing &amp; sales startup"/>
    <s v="Ahmedabad"/>
    <x v="1184"/>
    <s v="Seed Funding"/>
    <n v="0"/>
    <s v="nan"/>
  </r>
  <r>
    <n v="2011"/>
    <d v="2016-01-05T00:00:00"/>
    <s v="MyChild App"/>
    <x v="14"/>
    <s v="Child Disorder Information &amp; Education"/>
    <s v="Bhopal"/>
    <x v="1610"/>
    <s v="Seed Funding"/>
    <n v="100000"/>
    <s v="nan"/>
  </r>
  <r>
    <n v="2012"/>
    <d v="2016-01-05T00:00:00"/>
    <s v="Instaproc"/>
    <x v="48"/>
    <s v="B2B Procurement Marketplace for Office Products"/>
    <s v="Noida"/>
    <x v="1611"/>
    <s v="Seed Funding"/>
    <n v="0"/>
    <s v="nan"/>
  </r>
  <r>
    <n v="2013"/>
    <d v="2016-01-05T00:00:00"/>
    <s v="360Ride"/>
    <x v="65"/>
    <s v="Ride Sharing platform"/>
    <s v="Bangalore"/>
    <x v="63"/>
    <s v="Seed Funding"/>
    <n v="150000"/>
    <s v="nan"/>
  </r>
  <r>
    <n v="2014"/>
    <d v="2016-01-05T00:00:00"/>
    <s v="Alef\\nMobitech"/>
    <x v="65"/>
    <s v="Cloud Mobility Solutions"/>
    <s v="Mumbai"/>
    <x v="1612"/>
    <s v="Private Equity"/>
    <n v="5000000"/>
    <s v="nan"/>
  </r>
  <r>
    <n v="2015"/>
    <d v="2016-01-06T00:00:00"/>
    <s v="Tracxn"/>
    <x v="89"/>
    <s v="Startup Funding Deal Discovery &amp; Execution platform"/>
    <s v="Bangalore"/>
    <x v="309"/>
    <s v="Seed Funding"/>
    <n v="0"/>
    <s v="nan"/>
  </r>
  <r>
    <n v="2016"/>
    <d v="2016-01-06T00:00:00"/>
    <s v="Qdesq"/>
    <x v="63"/>
    <s v="Branded Workspaces Aggregator"/>
    <s v="Gurgaon"/>
    <x v="1613"/>
    <s v="Seed Funding"/>
    <n v="0"/>
    <s v="nan"/>
  </r>
  <r>
    <n v="2017"/>
    <d v="2016-01-06T00:00:00"/>
    <s v="Sensara"/>
    <x v="7"/>
    <s v="TV Search, Guide and Remote mobile app"/>
    <s v="Bangalore"/>
    <x v="1614"/>
    <s v="Seed Funding"/>
    <n v="750000"/>
    <s v="nan"/>
  </r>
  <r>
    <n v="2018"/>
    <d v="2016-01-06T00:00:00"/>
    <s v="Zebpay"/>
    <x v="65"/>
    <s v="Bitcoin Buying &amp; Selling Mobile App"/>
    <s v="Ahmedabad"/>
    <x v="1615"/>
    <s v="Private Equity"/>
    <n v="1000000"/>
    <s v="nan"/>
  </r>
  <r>
    <n v="2019"/>
    <d v="2016-01-06T00:00:00"/>
    <s v="PlanMy\\nMedicalTrip"/>
    <x v="20"/>
    <s v="Medical Tourism platform"/>
    <s v="Pune"/>
    <x v="1616"/>
    <s v="Seed Funding"/>
    <n v="150000"/>
    <s v="nan"/>
  </r>
  <r>
    <n v="2020"/>
    <d v="2016-01-06T00:00:00"/>
    <s v="MyCity4Kids"/>
    <x v="14"/>
    <s v="Children Education &amp; Information platform"/>
    <s v="Gurgaon"/>
    <x v="1617"/>
    <s v="Private Equity"/>
    <n v="3000000"/>
    <s v="nan"/>
  </r>
  <r>
    <n v="2021"/>
    <d v="2016-01-06T00:00:00"/>
    <s v="Justdakhila.com"/>
    <x v="14"/>
    <s v="School Student admissions platform"/>
    <s v="New Delhi"/>
    <x v="1618"/>
    <s v="Seed Funding"/>
    <n v="750000"/>
    <s v="nan"/>
  </r>
  <r>
    <n v="2022"/>
    <d v="2016-01-07T00:00:00"/>
    <s v="PitStop"/>
    <x v="65"/>
    <s v="Automobile Service Booking App"/>
    <s v="Bangalore"/>
    <x v="1619"/>
    <s v="Seed Funding"/>
    <n v="0"/>
    <s v="nan"/>
  </r>
  <r>
    <n v="2023"/>
    <d v="2016-01-07T00:00:00"/>
    <s v="Bikxie"/>
    <x v="65"/>
    <s v="Two Wheeler Taxi Service"/>
    <s v="Gurgaon"/>
    <x v="383"/>
    <s v="Seed Funding"/>
    <n v="0"/>
    <s v="nan"/>
  </r>
  <r>
    <n v="2024"/>
    <d v="2016-01-07T00:00:00"/>
    <s v="Infurnia"/>
    <x v="65"/>
    <s v="Online Furniture Customization platform"/>
    <s v="Bangalore"/>
    <x v="1128"/>
    <s v="Seed Funding"/>
    <n v="160000"/>
    <s v="nan"/>
  </r>
  <r>
    <n v="2025"/>
    <d v="2016-01-07T00:00:00"/>
    <s v="Myly"/>
    <x v="14"/>
    <s v="Mobile Based Education platform"/>
    <s v="Jaipur"/>
    <x v="1620"/>
    <s v="Seed Funding"/>
    <n v="100000"/>
    <s v="nan"/>
  </r>
  <r>
    <n v="2026"/>
    <d v="2016-01-07T00:00:00"/>
    <s v="MakeMyTrip"/>
    <x v="65"/>
    <s v="Online Travel/Hotel Booking platform"/>
    <s v="Gurgaon"/>
    <x v="1621"/>
    <s v="Private Equity"/>
    <n v="180000000"/>
    <s v="nan"/>
  </r>
  <r>
    <n v="2027"/>
    <d v="2016-01-08T00:00:00"/>
    <s v="Melorra"/>
    <x v="48"/>
    <s v="Online/ Mobile Jewellery Retailer"/>
    <s v="Bangalore"/>
    <x v="1622"/>
    <s v="Private Equity"/>
    <n v="5000000"/>
    <s v="nan"/>
  </r>
  <r>
    <n v="2028"/>
    <d v="2016-01-08T00:00:00"/>
    <s v="ConfirmTKT"/>
    <x v="65"/>
    <s v="Train PNR Status Prediction Platform"/>
    <s v="Bangalore"/>
    <x v="1623"/>
    <s v="Seed Funding"/>
    <n v="250000"/>
    <s v="nan"/>
  </r>
  <r>
    <n v="2029"/>
    <d v="2016-01-08T00:00:00"/>
    <s v="Gyaanzone"/>
    <x v="14"/>
    <s v="Career Planning and Education Advisory Platform"/>
    <s v="Mumbai"/>
    <x v="1624"/>
    <s v="Seed Funding"/>
    <n v="45000"/>
    <s v="nan"/>
  </r>
  <r>
    <n v="2030"/>
    <d v="2016-01-08T00:00:00"/>
    <s v="FlatFurnish"/>
    <x v="65"/>
    <s v="Online Furnishing Rental Platform"/>
    <s v="Gurgaon"/>
    <x v="1625"/>
    <s v="Seed Funding"/>
    <n v="0"/>
    <s v="nan"/>
  </r>
  <r>
    <n v="2031"/>
    <d v="2016-01-09T00:00:00"/>
    <s v="Lumiere"/>
    <x v="48"/>
    <s v="Organic Food eTailer"/>
    <s v="Bangalore"/>
    <x v="383"/>
    <s v="Private Equity"/>
    <n v="0"/>
    <s v="nan"/>
  </r>
  <r>
    <n v="2032"/>
    <d v="2016-01-11T00:00:00"/>
    <s v="Koovs"/>
    <x v="48"/>
    <s v="Online Fashion Apparel Retailer"/>
    <s v="Gurgaon"/>
    <x v="1626"/>
    <s v="Private Equity"/>
    <n v="5400000"/>
    <s v="nan"/>
  </r>
  <r>
    <n v="2033"/>
    <d v="2016-01-11T00:00:00"/>
    <s v="Wishup"/>
    <x v="65"/>
    <s v="Mobile app based Concierge Service"/>
    <s v="New Delhi"/>
    <x v="1627"/>
    <s v="Seed Funding"/>
    <n v="0"/>
    <s v="nan"/>
  </r>
  <r>
    <n v="2034"/>
    <d v="2016-01-11T00:00:00"/>
    <s v="FreshMenu"/>
    <x v="65"/>
    <s v="Online / Mobile Food Ordering platform"/>
    <s v="Bangalore"/>
    <x v="1628"/>
    <s v="Private Equity"/>
    <n v="16500000"/>
    <s v="nan"/>
  </r>
  <r>
    <n v="2035"/>
    <d v="2016-01-11T00:00:00"/>
    <s v="SavvyMob"/>
    <x v="48"/>
    <s v="Last Minute Hotel Bookings mobile marketplace"/>
    <s v="Bangalore"/>
    <x v="1629"/>
    <s v="Seed Funding"/>
    <n v="1000000"/>
    <s v="nan"/>
  </r>
  <r>
    <n v="2036"/>
    <d v="2016-01-11T00:00:00"/>
    <s v="Fashionablyin"/>
    <x v="65"/>
    <s v="Mobile based Geo-target Fashion Marketplace"/>
    <s v="Mumbai"/>
    <x v="1630"/>
    <s v="Seed Funding"/>
    <n v="0"/>
    <s v="nan"/>
  </r>
  <r>
    <n v="2037"/>
    <d v="2016-01-12T00:00:00"/>
    <s v="Shopclues"/>
    <x v="48"/>
    <s v="ECommerce Marketplace"/>
    <s v="Gurgaon"/>
    <x v="1631"/>
    <s v="Private Equity"/>
    <n v="100000000"/>
    <s v="nan"/>
  </r>
  <r>
    <n v="2038"/>
    <d v="2016-01-12T00:00:00"/>
    <s v="Hike Messenger"/>
    <x v="65"/>
    <s v="P2P Messaging Service"/>
    <s v="New Delhi"/>
    <x v="1632"/>
    <s v="Private Equity"/>
    <n v="0"/>
    <s v="nan"/>
  </r>
  <r>
    <n v="2039"/>
    <d v="2016-01-12T00:00:00"/>
    <s v="iBus Networks"/>
    <x v="7"/>
    <s v="Next Generation in-building connectivity"/>
    <s v="Bangalore"/>
    <x v="1633"/>
    <s v="Private Equity"/>
    <n v="2300000"/>
    <s v="nan"/>
  </r>
  <r>
    <n v="2040"/>
    <d v="2016-01-12T00:00:00"/>
    <s v="Happy2Refer"/>
    <x v="65"/>
    <s v="Mobile based Referral Platform"/>
    <s v="Mumbai"/>
    <x v="1634"/>
    <s v="Seed Funding"/>
    <n v="250000"/>
    <s v="nan"/>
  </r>
  <r>
    <n v="2041"/>
    <d v="2016-01-13T00:00:00"/>
    <s v="CarTrade"/>
    <x v="65"/>
    <s v="Auto Classifieds Portal"/>
    <s v="Mumbai"/>
    <x v="1635"/>
    <s v="Private Equity"/>
    <n v="145000000"/>
    <s v="nan"/>
  </r>
  <r>
    <n v="2042"/>
    <d v="2016-01-13T00:00:00"/>
    <s v="Rentomo"/>
    <x v="65"/>
    <s v="peer-to-peer renting Marketplace"/>
    <s v="Bangalore"/>
    <x v="1636"/>
    <s v="Seed Funding"/>
    <n v="100000"/>
    <s v="nan"/>
  </r>
  <r>
    <n v="2043"/>
    <d v="2016-01-13T00:00:00"/>
    <s v="Roder"/>
    <x v="65"/>
    <s v="inter-city cab aggregator"/>
    <s v="New Delhi"/>
    <x v="965"/>
    <s v="Seed Funding"/>
    <n v="240000"/>
    <s v="nan"/>
  </r>
  <r>
    <n v="2044"/>
    <d v="2016-01-13T00:00:00"/>
    <s v="Bucker"/>
    <x v="65"/>
    <s v="Food Ordering Mobile App"/>
    <s v="Hyderabad"/>
    <x v="1637"/>
    <s v="Seed Funding"/>
    <n v="0"/>
    <s v="nan"/>
  </r>
  <r>
    <n v="2045"/>
    <d v="2016-01-13T00:00:00"/>
    <s v="Care24"/>
    <x v="20"/>
    <s v="Professional Health Services Platform"/>
    <s v="Mumbai"/>
    <x v="1267"/>
    <s v="Private Equity"/>
    <n v="4000000"/>
    <s v="nan"/>
  </r>
  <r>
    <n v="2046"/>
    <d v="2016-01-13T00:00:00"/>
    <s v="Obino"/>
    <x v="20"/>
    <s v="Weigh Loss Coaching"/>
    <s v="Mumbai"/>
    <x v="626"/>
    <s v="Private Equity"/>
    <n v="0"/>
    <s v="nan"/>
  </r>
  <r>
    <n v="2047"/>
    <d v="2016-01-14T00:00:00"/>
    <s v="Snapshopr"/>
    <x v="65"/>
    <s v="Visual Search &amp; Image Recognition Platform"/>
    <s v="Bangalore"/>
    <x v="1638"/>
    <s v="Seed Funding"/>
    <n v="0"/>
    <s v="nan"/>
  </r>
  <r>
    <n v="2048"/>
    <d v="2016-01-14T00:00:00"/>
    <s v="Buildkar"/>
    <x v="48"/>
    <s v="Construction Material Marketplace"/>
    <s v="Bangalore"/>
    <x v="1639"/>
    <s v="Seed Funding"/>
    <n v="0"/>
    <s v="nan"/>
  </r>
  <r>
    <n v="2049"/>
    <d v="2016-01-14T00:00:00"/>
    <s v="Orahi"/>
    <x v="65"/>
    <s v="Carpooling Mobile App"/>
    <s v="Gurgaon"/>
    <x v="603"/>
    <s v="Seed Funding"/>
    <n v="520000"/>
    <s v="nan"/>
  </r>
  <r>
    <n v="2050"/>
    <d v="2016-01-14T00:00:00"/>
    <s v="Zapr"/>
    <x v="7"/>
    <s v="TV to Mobile audience Platform"/>
    <s v="Gurgaon"/>
    <x v="1640"/>
    <s v="Seed Funding"/>
    <n v="0"/>
    <s v="nan"/>
  </r>
  <r>
    <n v="2051"/>
    <d v="2016-01-15T00:00:00"/>
    <s v="Remidio"/>
    <x v="20"/>
    <s v="Healthcare Product Manufacturer"/>
    <s v="Bangalore"/>
    <x v="1641"/>
    <s v="Private Equity"/>
    <n v="0"/>
    <s v="nan"/>
  </r>
  <r>
    <n v="2052"/>
    <d v="2016-01-15T00:00:00"/>
    <s v="Fitso"/>
    <x v="65"/>
    <s v="Fitness related Social Networking App &amp; Forum"/>
    <s v="Gurgaon"/>
    <x v="1642"/>
    <s v="Seed Funding"/>
    <n v="200000"/>
    <s v="nan"/>
  </r>
  <r>
    <n v="2053"/>
    <d v="2016-01-15T00:00:00"/>
    <s v="evibe.in"/>
    <x v="65"/>
    <s v="Party Hall Booking platform"/>
    <s v="Bangalore"/>
    <x v="1643"/>
    <s v="Seed Funding"/>
    <n v="0"/>
    <s v="nan"/>
  </r>
  <r>
    <n v="2054"/>
    <d v="2016-01-15T00:00:00"/>
    <s v="Zoctr"/>
    <x v="65"/>
    <s v="healthcare aggregator platform"/>
    <s v="Mumbai"/>
    <x v="1644"/>
    <s v="Seed Funding"/>
    <n v="0"/>
    <s v="nan"/>
  </r>
  <r>
    <n v="2055"/>
    <d v="2016-01-15T00:00:00"/>
    <s v="Jobick"/>
    <x v="65"/>
    <s v="Mobile app based Job Search"/>
    <s v="Noida"/>
    <x v="1645"/>
    <s v="Seed Funding"/>
    <n v="0"/>
    <s v="nan"/>
  </r>
  <r>
    <n v="2056"/>
    <d v="2016-01-16T00:00:00"/>
    <s v="Plick"/>
    <x v="65"/>
    <s v="Instant Content Transfer Mobile App"/>
    <s v="Mumbai"/>
    <x v="1646"/>
    <s v="Seed Funding"/>
    <n v="0"/>
    <s v="nan"/>
  </r>
  <r>
    <n v="2057"/>
    <d v="2016-01-18T00:00:00"/>
    <s v="Voice Friends"/>
    <x v="65"/>
    <s v="Dating &amp; Singles Chat Platform"/>
    <s v="Mumbai"/>
    <x v="1647"/>
    <s v="Seed Funding"/>
    <n v="0"/>
    <s v="nan"/>
  </r>
  <r>
    <n v="2058"/>
    <d v="2016-01-18T00:00:00"/>
    <s v="Kartrocket"/>
    <x v="65"/>
    <s v="SAAS DIY\\xc2\\xa0 ECommerce Platform"/>
    <s v="New Delhi"/>
    <x v="1648"/>
    <s v="Private Equity"/>
    <n v="6000000"/>
    <s v="nan"/>
  </r>
  <r>
    <n v="2059"/>
    <d v="2016-01-19T00:00:00"/>
    <s v="Swiggy"/>
    <x v="65"/>
    <s v="Online/Mobile food ordering platform"/>
    <s v="Bangalore"/>
    <x v="1649"/>
    <s v="Private Equity"/>
    <n v="35000000"/>
    <s v="nan"/>
  </r>
  <r>
    <n v="2060"/>
    <d v="2016-01-19T00:00:00"/>
    <s v="TinyStep"/>
    <x v="65"/>
    <s v="Parenting Social Network"/>
    <s v="Bangalore"/>
    <x v="154"/>
    <s v="Seed Funding"/>
    <n v="0"/>
    <s v="nan"/>
  </r>
  <r>
    <n v="2061"/>
    <d v="2016-01-19T00:00:00"/>
    <s v="Cashkaro"/>
    <x v="65"/>
    <s v="Coupon &amp; Cashback platform"/>
    <s v="Gurgaon"/>
    <x v="309"/>
    <s v="Private Equity"/>
    <n v="0"/>
    <s v="nan"/>
  </r>
  <r>
    <n v="2062"/>
    <d v="2016-01-19T00:00:00"/>
    <s v="Gameezop"/>
    <x v="65"/>
    <s v="Casual Gaming platform"/>
    <s v="New Delhi"/>
    <x v="1650"/>
    <s v="Seed Funding"/>
    <n v="0"/>
    <s v="nan"/>
  </r>
  <r>
    <n v="2063"/>
    <d v="2016-01-19T00:00:00"/>
    <s v="DailyObjects"/>
    <x v="48"/>
    <s v="Mobile Accessories etailer"/>
    <s v="New Delhi"/>
    <x v="1651"/>
    <s v="Private Equity"/>
    <n v="1400000"/>
    <s v="nan"/>
  </r>
  <r>
    <n v="2064"/>
    <d v="2016-01-19T00:00:00"/>
    <s v="Indus OS"/>
    <x v="7"/>
    <s v="Local language Mobile OS"/>
    <s v="Mumbai"/>
    <x v="1652"/>
    <s v="Private Equity"/>
    <n v="5000000"/>
    <s v="nan"/>
  </r>
  <r>
    <n v="2065"/>
    <d v="2016-01-19T00:00:00"/>
    <s v="CollegeDunia"/>
    <x v="65"/>
    <s v="Educational College Search platform"/>
    <s v="New Delhi"/>
    <x v="1653"/>
    <s v="Seed Funding"/>
    <n v="445000"/>
    <s v="nan"/>
  </r>
  <r>
    <n v="2066"/>
    <d v="2016-01-19T00:00:00"/>
    <s v="Villgro"/>
    <x v="29"/>
    <s v="Social Business Incubator &amp; Fund"/>
    <s v="Chennai"/>
    <x v="1654"/>
    <s v="Private Equity"/>
    <n v="3500000"/>
    <s v="nan"/>
  </r>
  <r>
    <n v="2067"/>
    <d v="2016-01-20T00:00:00"/>
    <s v="Reddoorz"/>
    <x v="65"/>
    <s v="Budget Accomodation Aggregator"/>
    <s v="New Delhi"/>
    <x v="1271"/>
    <s v="Private Equity"/>
    <n v="0"/>
    <s v="nan"/>
  </r>
  <r>
    <n v="2068"/>
    <d v="2016-01-20T00:00:00"/>
    <s v="IndustryBuying"/>
    <x v="48"/>
    <s v="B2B Industrial Goods Marketplace"/>
    <s v="New Delhi"/>
    <x v="293"/>
    <s v="Private Equity"/>
    <n v="1800000"/>
    <s v="nan"/>
  </r>
  <r>
    <n v="2069"/>
    <d v="2016-01-20T00:00:00"/>
    <s v="Just Buy Live"/>
    <x v="48"/>
    <s v="B2B Marketplace for Distributors"/>
    <s v="Mumbai"/>
    <x v="206"/>
    <s v="Private Equity"/>
    <n v="20000000"/>
    <s v="nan"/>
  </r>
  <r>
    <n v="2070"/>
    <d v="2016-01-20T00:00:00"/>
    <s v="IMbesharam"/>
    <x v="48"/>
    <s v="Adult Products Etailers"/>
    <s v="New Delhi / US"/>
    <x v="1655"/>
    <s v="Private Equity"/>
    <n v="4000000"/>
    <s v="nan"/>
  </r>
  <r>
    <n v="2071"/>
    <d v="2016-01-20T00:00:00"/>
    <s v="Moodoo"/>
    <x v="65"/>
    <s v="Social Meeting organizer App"/>
    <s v="Mumbai / UK"/>
    <x v="1656"/>
    <s v="Seed Funding"/>
    <n v="40000"/>
    <s v="nan"/>
  </r>
  <r>
    <n v="2072"/>
    <d v="2016-01-20T00:00:00"/>
    <s v="Saral Designs"/>
    <x v="20"/>
    <s v="Women Hygiene Product Manufacturer"/>
    <s v="Mumbai"/>
    <x v="1657"/>
    <s v="Seed Funding"/>
    <n v="0"/>
    <s v="nan"/>
  </r>
  <r>
    <n v="2073"/>
    <d v="2016-01-21T00:00:00"/>
    <s v="FirstCry"/>
    <x v="48"/>
    <s v="Kids Focused eTailer"/>
    <s v="Pune"/>
    <x v="309"/>
    <s v="Private Equity"/>
    <n v="0"/>
    <s v="nan"/>
  </r>
  <r>
    <n v="2074"/>
    <d v="2016-01-21T00:00:00"/>
    <s v="Fisdom"/>
    <x v="65"/>
    <s v="Personal Finance Mobile App"/>
    <s v="Bangalore"/>
    <x v="1658"/>
    <s v="Seed Funding"/>
    <n v="500000"/>
    <s v="nan"/>
  </r>
  <r>
    <n v="2075"/>
    <d v="2016-01-21T00:00:00"/>
    <s v="Easypolicy"/>
    <x v="65"/>
    <s v="Online insurance policy aggregator"/>
    <s v="Noida"/>
    <x v="1659"/>
    <s v="Private Equity"/>
    <n v="2200000"/>
    <s v="nan"/>
  </r>
  <r>
    <n v="2076"/>
    <d v="2016-01-21T00:00:00"/>
    <s v="Housing.com"/>
    <x v="65"/>
    <s v="Online Real Estate Portal"/>
    <s v="Mumbai"/>
    <x v="1660"/>
    <s v="Private Equity"/>
    <n v="15000000"/>
    <s v="nan"/>
  </r>
  <r>
    <n v="2077"/>
    <d v="2016-01-21T00:00:00"/>
    <s v="CREO"/>
    <x v="7"/>
    <s v="Smartphone OS Developer"/>
    <s v="Bangalore"/>
    <x v="1661"/>
    <s v="Private Equity"/>
    <n v="3000000"/>
    <s v="nan"/>
  </r>
  <r>
    <n v="2078"/>
    <d v="2016-01-22T00:00:00"/>
    <s v="ShabdaNagari"/>
    <x v="65"/>
    <s v="Hindi Language Social Networking Portal"/>
    <s v="Kanpur"/>
    <x v="1662"/>
    <s v="Seed Funding"/>
    <n v="200000"/>
    <s v="nan"/>
  </r>
  <r>
    <n v="2079"/>
    <d v="2016-01-22T00:00:00"/>
    <s v="Little"/>
    <x v="65"/>
    <s v="Deal Discovery App"/>
    <s v="Bangalore"/>
    <x v="1663"/>
    <s v="Private Equity"/>
    <n v="0"/>
    <s v="nan"/>
  </r>
  <r>
    <n v="2080"/>
    <d v="2016-01-22T00:00:00"/>
    <s v="SnapBizz"/>
    <x v="48"/>
    <s v="Mobile based Retail Market Ecosystem"/>
    <s v="Bangalore"/>
    <x v="1664"/>
    <s v="Private Equity"/>
    <n v="7200000"/>
    <s v="nan"/>
  </r>
  <r>
    <n v="2081"/>
    <d v="2016-01-22T00:00:00"/>
    <s v="Qlivery"/>
    <x v="65"/>
    <s v="on-demand concierge services"/>
    <s v="Gurgaon"/>
    <x v="1665"/>
    <s v="Seed Funding"/>
    <n v="0"/>
    <s v="nan"/>
  </r>
  <r>
    <n v="2082"/>
    <d v="2016-01-22T00:00:00"/>
    <s v="PlexusMD"/>
    <x v="65"/>
    <s v="Social Network for Healthcare Professionals"/>
    <s v="Ahmedabad"/>
    <x v="1666"/>
    <s v="Seed Funding"/>
    <n v="0"/>
    <s v="nan"/>
  </r>
  <r>
    <n v="2083"/>
    <d v="2016-01-22T00:00:00"/>
    <s v="Silvan"/>
    <x v="7"/>
    <s v="Home Automation &amp; Security Solutions"/>
    <s v="Bangalore"/>
    <x v="367"/>
    <s v="Seed Funding"/>
    <n v="515000"/>
    <s v="nan"/>
  </r>
  <r>
    <n v="2084"/>
    <d v="2016-01-22T00:00:00"/>
    <s v="EPS"/>
    <x v="7"/>
    <s v="Electronic Payments Solution Company"/>
    <s v="Mumbai"/>
    <x v="1667"/>
    <s v="Private Equity"/>
    <n v="35000000"/>
    <s v="nan"/>
  </r>
  <r>
    <n v="2085"/>
    <d v="2016-01-22T00:00:00"/>
    <s v="Qubole"/>
    <x v="7"/>
    <s v="Enterprise Cloud Based Data Processing"/>
    <s v="Bangalore"/>
    <x v="1668"/>
    <s v="Private Equity"/>
    <n v="30000000"/>
    <s v="nan"/>
  </r>
  <r>
    <n v="2086"/>
    <d v="2016-01-22T00:00:00"/>
    <s v="Gajty"/>
    <x v="20"/>
    <s v="Salons &amp; Spa Chain"/>
    <s v="Gurgaon"/>
    <x v="1669"/>
    <s v="Seed Funding"/>
    <n v="0"/>
    <s v="nan"/>
  </r>
  <r>
    <n v="2087"/>
    <d v="2016-01-25T00:00:00"/>
    <s v="SIFTR Labs"/>
    <x v="65"/>
    <s v="Photography curation &amp; Aggregator platform"/>
    <s v="Mumbai"/>
    <x v="120"/>
    <s v="Seed Funding"/>
    <n v="150000"/>
    <s v="nan"/>
  </r>
  <r>
    <n v="2088"/>
    <d v="2016-01-25T00:00:00"/>
    <s v="Power2SME"/>
    <x v="65"/>
    <s v="SME Online Buying Hub"/>
    <s v="Gurgaon"/>
    <x v="1670"/>
    <s v="Private Equity"/>
    <n v="21000000"/>
    <s v="nan"/>
  </r>
  <r>
    <n v="2089"/>
    <d v="2016-01-25T00:00:00"/>
    <s v="SkyCandle"/>
    <x v="48"/>
    <s v="Home D\\xc3\\xa9cor Product etailer"/>
    <s v="New Delhi"/>
    <x v="1671"/>
    <s v="Private Equity"/>
    <n v="0"/>
    <s v="nan"/>
  </r>
  <r>
    <n v="2090"/>
    <d v="2016-01-27T00:00:00"/>
    <s v="Teabox.com"/>
    <x v="48"/>
    <s v="Specialty Tea ETailer"/>
    <s v="Siliguri"/>
    <x v="309"/>
    <s v="Private Equity"/>
    <n v="0"/>
    <s v="nan"/>
  </r>
  <r>
    <n v="2091"/>
    <d v="2016-01-27T00:00:00"/>
    <s v="Buildzar"/>
    <x v="48"/>
    <s v="Construction Material ETailer"/>
    <s v="Gurgaon"/>
    <x v="1672"/>
    <s v="Private Equity"/>
    <n v="4000000"/>
    <s v="nan"/>
  </r>
  <r>
    <n v="2092"/>
    <d v="2016-01-27T00:00:00"/>
    <s v="Applicate"/>
    <x v="7"/>
    <s v="Sales, Market, Distribution &amp; Data Analytics Platform"/>
    <s v="Bangalore"/>
    <x v="383"/>
    <s v="Seed Funding"/>
    <n v="1000000"/>
    <s v="nan"/>
  </r>
  <r>
    <n v="2093"/>
    <d v="2016-01-27T00:00:00"/>
    <s v="WhatsOnRent"/>
    <x v="48"/>
    <s v="Online Rental Marketplace"/>
    <s v="Bangalore"/>
    <x v="1673"/>
    <s v="Seed Funding"/>
    <n v="0"/>
    <s v="nan"/>
  </r>
  <r>
    <n v="2094"/>
    <d v="2016-01-28T00:00:00"/>
    <s v="Zebi (yet to launch)"/>
    <x v="7"/>
    <s v="Data Intelligence &amp; Analytics"/>
    <s v="Hyderabad"/>
    <x v="1674"/>
    <s v="Seed Funding"/>
    <n v="1000000"/>
    <s v="nan"/>
  </r>
  <r>
    <n v="2095"/>
    <d v="2016-01-28T00:00:00"/>
    <s v="Truce"/>
    <x v="86"/>
    <s v="Vegetables &amp; Fruits Supply Chain"/>
    <s v="Mumbai"/>
    <x v="1675"/>
    <s v="Seed Funding"/>
    <n v="370000"/>
    <s v="nan"/>
  </r>
  <r>
    <n v="2096"/>
    <d v="2016-01-28T00:00:00"/>
    <s v="JustDoc"/>
    <x v="90"/>
    <s v="Medical Video Consultation platform"/>
    <s v="Bangalore"/>
    <x v="1676"/>
    <s v="Seed Funding"/>
    <n v="0"/>
    <s v="nan"/>
  </r>
  <r>
    <n v="2097"/>
    <d v="2016-01-28T00:00:00"/>
    <s v="Myeglu"/>
    <x v="7"/>
    <s v="Connected Smart Home Solutions"/>
    <s v="Bangalore"/>
    <x v="1677"/>
    <s v="Seed Funding"/>
    <n v="0"/>
    <s v="nan"/>
  </r>
  <r>
    <n v="2098"/>
    <d v="2016-01-29T00:00:00"/>
    <s v="BitGiving"/>
    <x v="65"/>
    <s v="Crowd Funding Platform"/>
    <s v="New Delhi"/>
    <x v="1678"/>
    <s v="Seed Funding"/>
    <n v="0"/>
    <s v="nan"/>
  </r>
  <r>
    <n v="2099"/>
    <d v="2016-01-29T00:00:00"/>
    <s v="Qriyo"/>
    <x v="65"/>
    <s v="Online Fitness &amp; Educational information Aggregator"/>
    <s v="Jodhpur"/>
    <x v="1128"/>
    <s v="Seed Funding"/>
    <n v="160000"/>
    <s v="nan"/>
  </r>
  <r>
    <n v="2100"/>
    <d v="2016-01-29T00:00:00"/>
    <s v="N.O.W"/>
    <x v="65"/>
    <s v="Rental Bike Aggregator App"/>
    <s v="Noida"/>
    <x v="1679"/>
    <s v="Seed Funding"/>
    <n v="0"/>
    <s v="nan"/>
  </r>
  <r>
    <n v="2101"/>
    <d v="2016-01-29T00:00:00"/>
    <s v="Aisle"/>
    <x v="65"/>
    <s v="Indians focused Matchmaking App"/>
    <s v="Bangalore"/>
    <x v="1680"/>
    <s v="Seed Funding"/>
    <n v="185000"/>
    <s v="nan"/>
  </r>
  <r>
    <n v="2102"/>
    <d v="2016-01-29T00:00:00"/>
    <s v="FreshMenu"/>
    <x v="65"/>
    <s v="Fresh Food Delivery platform"/>
    <s v="Bangalore"/>
    <x v="1681"/>
    <s v="Private Equity"/>
    <n v="17000000"/>
    <s v="nan"/>
  </r>
  <r>
    <n v="2103"/>
    <d v="2016-01-29T00:00:00"/>
    <s v="Truebil"/>
    <x v="48"/>
    <s v="Online marketplace for cars"/>
    <s v="Mumbai"/>
    <x v="1682"/>
    <s v="Private Equity"/>
    <n v="5150000"/>
    <s v="nan"/>
  </r>
  <r>
    <n v="2104"/>
    <d v="2016-01-29T00:00:00"/>
    <s v="Rare Media"/>
    <x v="7"/>
    <s v="Mobile &amp; Cloud based App developer"/>
    <s v="New Delhi"/>
    <x v="169"/>
    <s v="Private Equity"/>
    <n v="1100000"/>
    <s v="nan"/>
  </r>
  <r>
    <n v="2105"/>
    <d v="2016-01-29T00:00:00"/>
    <s v="TinMen"/>
    <x v="65"/>
    <s v="Food Delivery Platform"/>
    <s v="Hyderabad"/>
    <x v="1683"/>
    <s v="Seed Funding"/>
    <n v="0"/>
    <s v="nan"/>
  </r>
  <r>
    <n v="2106"/>
    <d v="2016-01-29T00:00:00"/>
    <s v="CodingLabs"/>
    <x v="7"/>
    <s v="Coding Skill Showcase &amp; Resume Builder"/>
    <s v="Hyderabad"/>
    <x v="1684"/>
    <s v="Seed Funding"/>
    <n v="0"/>
    <s v="nan"/>
  </r>
  <r>
    <n v="2107"/>
    <d v="2016-01-30T00:00:00"/>
    <s v="FindUrClass"/>
    <x v="65"/>
    <s v="Hobby &amp; Activity Class Aggregator"/>
    <s v="Mumbai"/>
    <x v="1685"/>
    <s v="Seed Funding"/>
    <n v="0"/>
    <s v="nan"/>
  </r>
  <r>
    <n v="2108"/>
    <d v="2016-01-30T00:00:00"/>
    <s v="DesignBids"/>
    <x v="65"/>
    <s v="Interior Design Marketplace"/>
    <s v="New Delhi"/>
    <x v="603"/>
    <s v="Seed Funding"/>
    <n v="0"/>
    <s v="nan"/>
  </r>
  <r>
    <n v="2109"/>
    <d v="2015-12-01T00:00:00"/>
    <s v="CollegeDekho"/>
    <x v="91"/>
    <s v="nan"/>
    <s v="Jaipur"/>
    <x v="1457"/>
    <s v="Seed Funding"/>
    <n v="1000000"/>
    <m/>
  </r>
  <r>
    <n v="2110"/>
    <d v="2015-12-01T00:00:00"/>
    <s v="Black White Orange Brands"/>
    <x v="92"/>
    <s v="nan"/>
    <s v="Mumbai"/>
    <x v="657"/>
    <s v="Seed Funding"/>
    <n v="0"/>
    <m/>
  </r>
  <r>
    <n v="2111"/>
    <d v="2015-12-01T00:00:00"/>
    <s v="Biteclub"/>
    <x v="93"/>
    <s v="nan"/>
    <s v="Gurgaon"/>
    <x v="1686"/>
    <s v="Private Equity"/>
    <n v="0"/>
    <s v="Pre-Series A"/>
  </r>
  <r>
    <n v="2112"/>
    <d v="2015-12-01T00:00:00"/>
    <s v="Patel Logistics"/>
    <x v="94"/>
    <s v="nan"/>
    <s v="Mumbai"/>
    <x v="1687"/>
    <s v="Private Equity"/>
    <n v="5600000"/>
    <s v="N/A"/>
  </r>
  <r>
    <n v="2113"/>
    <d v="2015-12-01T00:00:00"/>
    <s v="Wigzo"/>
    <x v="95"/>
    <s v="nan"/>
    <s v="New Delhi"/>
    <x v="1688"/>
    <s v="Seed Funding"/>
    <n v="500000"/>
    <s v="Pre-Series A"/>
  </r>
  <r>
    <n v="2114"/>
    <d v="2015-12-01T00:00:00"/>
    <s v="Zapluk"/>
    <x v="96"/>
    <s v="nan"/>
    <s v="Hyderabad"/>
    <x v="136"/>
    <s v="Seed Funding"/>
    <n v="0"/>
    <m/>
  </r>
  <r>
    <n v="2115"/>
    <d v="2015-12-01T00:00:00"/>
    <s v="Godof Hospitals"/>
    <x v="97"/>
    <s v="nan"/>
    <s v="New Delhi"/>
    <x v="1689"/>
    <s v="Seed Funding"/>
    <n v="2000000"/>
    <m/>
  </r>
  <r>
    <n v="2116"/>
    <d v="2015-12-02T00:00:00"/>
    <s v="RoomsTonite"/>
    <x v="98"/>
    <s v="nan"/>
    <s v="Bangalore"/>
    <x v="1690"/>
    <s v="Seed Funding"/>
    <n v="1500000"/>
    <m/>
  </r>
  <r>
    <n v="2117"/>
    <d v="2015-12-02T00:00:00"/>
    <s v="Kaaryah"/>
    <x v="99"/>
    <s v="nan"/>
    <s v="New Delhi"/>
    <x v="1691"/>
    <s v="Private Equity"/>
    <n v="0"/>
    <s v="Pre-Series A"/>
  </r>
  <r>
    <n v="2118"/>
    <d v="2015-12-03T00:00:00"/>
    <s v="Anakage"/>
    <x v="100"/>
    <s v="nan"/>
    <s v="Bangalore"/>
    <x v="1692"/>
    <s v="Seed Funding"/>
    <n v="0"/>
    <m/>
  </r>
  <r>
    <n v="2119"/>
    <d v="2015-12-03T00:00:00"/>
    <s v="EasyKhaana"/>
    <x v="101"/>
    <s v="nan"/>
    <s v="New Delhi"/>
    <x v="383"/>
    <s v="Seed Funding"/>
    <n v="100000"/>
    <m/>
  </r>
  <r>
    <n v="2120"/>
    <d v="2015-12-03T00:00:00"/>
    <s v="Shuttl"/>
    <x v="102"/>
    <s v="nan"/>
    <s v="Gurgaon"/>
    <x v="1693"/>
    <s v="Private Equity"/>
    <n v="20000000"/>
    <s v="Series B"/>
  </r>
  <r>
    <n v="2121"/>
    <d v="2015-12-03T00:00:00"/>
    <s v="Eckovation"/>
    <x v="103"/>
    <s v="nan"/>
    <s v="New Delhi"/>
    <x v="1694"/>
    <s v="Seed Funding"/>
    <n v="0"/>
    <m/>
  </r>
  <r>
    <n v="2122"/>
    <d v="2015-12-03T00:00:00"/>
    <s v="Fitcircle"/>
    <x v="104"/>
    <s v="nan"/>
    <s v="Mumbai"/>
    <x v="1695"/>
    <s v="Seed Funding"/>
    <n v="0"/>
    <s v="Pre-Series A"/>
  </r>
  <r>
    <n v="2123"/>
    <d v="2015-12-04T00:00:00"/>
    <s v="Applop"/>
    <x v="105"/>
    <s v="nan"/>
    <s v="Kolkata"/>
    <x v="1696"/>
    <s v="Seed Funding"/>
    <n v="100000"/>
    <m/>
  </r>
  <r>
    <n v="2124"/>
    <d v="2015-12-04T00:00:00"/>
    <s v="CaRPM"/>
    <x v="106"/>
    <s v="nan"/>
    <s v="Gurgaon"/>
    <x v="1696"/>
    <s v="Seed Funding"/>
    <n v="100000"/>
    <m/>
  </r>
  <r>
    <n v="2125"/>
    <d v="2015-12-04T00:00:00"/>
    <s v="NDTV Wedding portal"/>
    <x v="107"/>
    <s v="nan"/>
    <s v="New Delhi"/>
    <x v="1697"/>
    <s v="Private Equity"/>
    <n v="20000000"/>
    <s v="Series A"/>
  </r>
  <r>
    <n v="2126"/>
    <d v="2015-12-04T00:00:00"/>
    <s v="Splitkart"/>
    <x v="108"/>
    <s v="nan"/>
    <s v="New Delhi"/>
    <x v="1698"/>
    <s v="Seed Funding"/>
    <n v="0"/>
    <m/>
  </r>
  <r>
    <n v="2127"/>
    <d v="2015-12-07T00:00:00"/>
    <s v="Zenatix"/>
    <x v="109"/>
    <s v="nan"/>
    <s v="Gurgaon"/>
    <x v="65"/>
    <s v="Private Equity"/>
    <n v="0"/>
    <s v="Pre-Series A"/>
  </r>
  <r>
    <n v="2128"/>
    <d v="2015-12-07T00:00:00"/>
    <s v="Customfurnish"/>
    <x v="110"/>
    <s v="nan"/>
    <s v="Hyderabad"/>
    <x v="1699"/>
    <s v="Private Equity"/>
    <n v="4500000"/>
    <s v="Series A"/>
  </r>
  <r>
    <n v="2129"/>
    <d v="2015-12-07T00:00:00"/>
    <s v="Faasos"/>
    <x v="111"/>
    <s v="nan"/>
    <s v="Pune"/>
    <x v="1700"/>
    <s v="Private Equity"/>
    <n v="30000000"/>
    <s v="Series C"/>
  </r>
  <r>
    <n v="2130"/>
    <d v="2015-12-07T00:00:00"/>
    <s v="Vlurn"/>
    <x v="112"/>
    <s v="nan"/>
    <s v="Mumbai"/>
    <x v="1701"/>
    <s v="Seed Funding"/>
    <n v="0"/>
    <m/>
  </r>
  <r>
    <n v="2131"/>
    <d v="2015-12-07T00:00:00"/>
    <s v="Leaf Wearables"/>
    <x v="113"/>
    <s v="nan"/>
    <s v="New Delhi"/>
    <x v="1702"/>
    <s v="Seed Funding"/>
    <n v="250000"/>
    <m/>
  </r>
  <r>
    <n v="2132"/>
    <d v="2015-12-07T00:00:00"/>
    <s v="Coolshare"/>
    <x v="114"/>
    <s v="nan"/>
    <s v="Mumbai"/>
    <x v="1703"/>
    <s v="Seed Funding"/>
    <n v="100000"/>
    <m/>
  </r>
  <r>
    <n v="2133"/>
    <d v="2015-12-08T00:00:00"/>
    <s v="mFicient"/>
    <x v="115"/>
    <s v="nan"/>
    <s v="New Delhi"/>
    <x v="383"/>
    <s v="Seed Funding"/>
    <n v="0"/>
    <m/>
  </r>
  <r>
    <n v="2134"/>
    <d v="2015-12-08T00:00:00"/>
    <s v="HeyBiz"/>
    <x v="116"/>
    <s v="nan"/>
    <s v="New Delhi"/>
    <x v="1704"/>
    <s v="Seed Funding"/>
    <n v="0"/>
    <s v="Strategic Funding"/>
  </r>
  <r>
    <n v="2135"/>
    <d v="2015-12-08T00:00:00"/>
    <s v="Yumist"/>
    <x v="117"/>
    <s v="nan"/>
    <s v="Gurgaon"/>
    <x v="1705"/>
    <s v="Private Equity"/>
    <n v="2000000"/>
    <s v="Series A"/>
  </r>
  <r>
    <n v="2136"/>
    <d v="2015-12-09T00:00:00"/>
    <s v="Jigsaw Academy"/>
    <x v="118"/>
    <s v="nan"/>
    <s v="Bangalore"/>
    <x v="1558"/>
    <s v="Private Equity"/>
    <n v="3000000"/>
    <s v="Series A"/>
  </r>
  <r>
    <n v="2137"/>
    <d v="2015-12-09T00:00:00"/>
    <s v="JoeHukum"/>
    <x v="119"/>
    <s v="nan"/>
    <s v="Gurgaon"/>
    <x v="1706"/>
    <s v="Seed Funding"/>
    <n v="0"/>
    <m/>
  </r>
  <r>
    <n v="2138"/>
    <d v="2015-12-09T00:00:00"/>
    <s v="Voxweb"/>
    <x v="120"/>
    <s v="nan"/>
    <s v="Mumbai"/>
    <x v="481"/>
    <s v="Seed Funding"/>
    <n v="350000"/>
    <m/>
  </r>
  <r>
    <n v="2139"/>
    <d v="2015-12-09T00:00:00"/>
    <s v="Aye Finance"/>
    <x v="121"/>
    <s v="nan"/>
    <s v="New Delhi"/>
    <x v="1707"/>
    <s v="Private Equity"/>
    <n v="3000000"/>
    <s v="Series B"/>
  </r>
  <r>
    <n v="2140"/>
    <d v="2015-12-09T00:00:00"/>
    <s v="JumboBasket"/>
    <x v="122"/>
    <s v="nan"/>
    <s v="Chandigarh"/>
    <x v="1010"/>
    <s v="Seed Funding"/>
    <n v="0"/>
    <m/>
  </r>
  <r>
    <n v="2141"/>
    <d v="2015-12-10T00:00:00"/>
    <s v="BlackBuck"/>
    <x v="123"/>
    <s v="nan"/>
    <s v="Bangalore"/>
    <x v="1708"/>
    <s v="Private Equity"/>
    <n v="25000000"/>
    <s v="Series B"/>
  </r>
  <r>
    <n v="2142"/>
    <d v="2015-12-10T00:00:00"/>
    <s v="HomeStudio"/>
    <x v="124"/>
    <s v="nan"/>
    <s v="Bangalore"/>
    <x v="1709"/>
    <s v="Private Equity"/>
    <n v="5000000"/>
    <s v="Series A"/>
  </r>
  <r>
    <n v="2143"/>
    <d v="2015-12-10T00:00:00"/>
    <s v="PropheSee"/>
    <x v="125"/>
    <s v="nan"/>
    <s v="New Delhi"/>
    <x v="1492"/>
    <s v="Seed Funding"/>
    <n v="500000"/>
    <m/>
  </r>
  <r>
    <n v="2144"/>
    <d v="2015-12-10T00:00:00"/>
    <s v="i2e1"/>
    <x v="126"/>
    <s v="nan"/>
    <s v="New Delhi"/>
    <x v="1686"/>
    <s v="Seed Funding"/>
    <n v="500000"/>
    <m/>
  </r>
  <r>
    <n v="2145"/>
    <d v="2015-12-10T00:00:00"/>
    <s v="Holisol Logistics"/>
    <x v="127"/>
    <s v="nan"/>
    <s v="New Delhi"/>
    <x v="1710"/>
    <s v="Private Equity"/>
    <n v="10000000"/>
    <s v="N/A"/>
  </r>
  <r>
    <n v="2146"/>
    <d v="2015-12-10T00:00:00"/>
    <s v="Stay Simple Resorts"/>
    <x v="128"/>
    <s v="nan"/>
    <s v="Bangalore"/>
    <x v="1711"/>
    <s v="Seed Funding"/>
    <n v="0"/>
    <m/>
  </r>
  <r>
    <n v="2147"/>
    <d v="2015-12-10T00:00:00"/>
    <s v="Paynear"/>
    <x v="129"/>
    <s v="nan"/>
    <s v="Hyderabad"/>
    <x v="1712"/>
    <s v="Private Equity"/>
    <n v="2500000"/>
    <s v="Pre-Series A"/>
  </r>
  <r>
    <n v="2148"/>
    <d v="2015-12-10T00:00:00"/>
    <s v="Chillr"/>
    <x v="130"/>
    <s v="nan"/>
    <s v="Mumbai"/>
    <x v="1713"/>
    <s v="Private Equity"/>
    <n v="70000000"/>
    <s v="Series A"/>
  </r>
  <r>
    <n v="2149"/>
    <d v="2015-12-11T00:00:00"/>
    <s v="EureQa"/>
    <x v="131"/>
    <s v="nan"/>
    <s v="Hyderabad/USA"/>
    <x v="1714"/>
    <s v="Seed Funding"/>
    <n v="600000"/>
    <m/>
  </r>
  <r>
    <n v="2150"/>
    <d v="2015-12-11T00:00:00"/>
    <s v="LocalCircles"/>
    <x v="132"/>
    <s v="nan"/>
    <s v="Noida"/>
    <x v="1399"/>
    <s v="Private Equity"/>
    <n v="0"/>
    <s v="N/A"/>
  </r>
  <r>
    <n v="2151"/>
    <d v="2015-12-11T00:00:00"/>
    <s v="GetFocus"/>
    <x v="133"/>
    <s v="nan"/>
    <s v="Mumbai"/>
    <x v="383"/>
    <s v="Seed Funding"/>
    <n v="0"/>
    <m/>
  </r>
  <r>
    <n v="2152"/>
    <d v="2015-12-11T00:00:00"/>
    <s v="UrbanClap"/>
    <x v="134"/>
    <s v="nan"/>
    <s v="Gurgaon"/>
    <x v="309"/>
    <s v="Private Equity"/>
    <n v="0"/>
    <s v="N/A"/>
  </r>
  <r>
    <n v="2153"/>
    <d v="2015-12-11T00:00:00"/>
    <s v="OnlineRTI"/>
    <x v="135"/>
    <s v="nan"/>
    <s v="Bangalore"/>
    <x v="1715"/>
    <s v="Seed Funding"/>
    <n v="150000"/>
    <m/>
  </r>
  <r>
    <n v="2154"/>
    <d v="2015-12-11T00:00:00"/>
    <s v="Powerstores"/>
    <x v="136"/>
    <s v="nan"/>
    <s v="Goa"/>
    <x v="1716"/>
    <s v="Seed Funding"/>
    <n v="0"/>
    <m/>
  </r>
  <r>
    <n v="2155"/>
    <d v="2015-12-11T00:00:00"/>
    <s v="Weddingz.in"/>
    <x v="137"/>
    <s v="nan"/>
    <s v="Mumbai"/>
    <x v="1717"/>
    <s v="Seed Funding"/>
    <n v="1000000"/>
    <m/>
  </r>
  <r>
    <n v="2156"/>
    <d v="2015-12-11T00:00:00"/>
    <s v="Intelligent Interfaces"/>
    <x v="138"/>
    <s v="nan"/>
    <s v="Bangalore"/>
    <x v="995"/>
    <s v="Seed Funding"/>
    <n v="0"/>
    <s v="Yet to Launch platform"/>
  </r>
  <r>
    <n v="2157"/>
    <d v="2015-12-14T00:00:00"/>
    <s v="Capricoast"/>
    <x v="139"/>
    <s v="nan"/>
    <s v="Bangalore"/>
    <x v="1718"/>
    <s v="Private Equity"/>
    <n v="3500000"/>
    <s v="Series A"/>
  </r>
  <r>
    <n v="2158"/>
    <d v="2015-12-14T00:00:00"/>
    <s v="JetSetGo"/>
    <x v="140"/>
    <s v="nan"/>
    <s v="Bangalore"/>
    <x v="1672"/>
    <s v="Private Equity"/>
    <n v="0"/>
    <s v="N/A"/>
  </r>
  <r>
    <n v="2159"/>
    <d v="2015-12-14T00:00:00"/>
    <s v="Cabsguru"/>
    <x v="141"/>
    <s v="nan"/>
    <s v="New Delhi"/>
    <x v="1719"/>
    <s v="Seed Funding"/>
    <n v="200000"/>
    <m/>
  </r>
  <r>
    <n v="2160"/>
    <d v="2015-12-14T00:00:00"/>
    <s v="Whoop"/>
    <x v="142"/>
    <s v="nan"/>
    <s v="Boston"/>
    <x v="1720"/>
    <s v="Private Equity"/>
    <n v="3000000"/>
    <s v="Series A"/>
  </r>
  <r>
    <n v="2161"/>
    <d v="2015-12-15T00:00:00"/>
    <s v="BookEventz"/>
    <x v="143"/>
    <s v="nan"/>
    <s v="Mumbai"/>
    <x v="1721"/>
    <s v="Seed Funding"/>
    <n v="0"/>
    <m/>
  </r>
  <r>
    <n v="2162"/>
    <d v="2015-12-15T00:00:00"/>
    <s v="Deal Street Asia"/>
    <x v="144"/>
    <s v="nan"/>
    <s v="Singapore"/>
    <x v="1722"/>
    <s v="Seed Funding"/>
    <n v="0"/>
    <m/>
  </r>
  <r>
    <n v="2163"/>
    <d v="2015-12-15T00:00:00"/>
    <s v="Streamoid"/>
    <x v="145"/>
    <s v="nan"/>
    <s v="Bangalore / Palo Alto"/>
    <x v="63"/>
    <s v="Seed Funding"/>
    <n v="1000000"/>
    <m/>
  </r>
  <r>
    <n v="2164"/>
    <d v="2015-12-16T00:00:00"/>
    <s v="Housejoy"/>
    <x v="146"/>
    <s v="nan"/>
    <s v="Bangalore"/>
    <x v="1723"/>
    <s v="Private Equity"/>
    <n v="22500000"/>
    <s v="Series B"/>
  </r>
  <r>
    <n v="2165"/>
    <d v="2015-12-16T00:00:00"/>
    <s v="Bluebirch"/>
    <x v="147"/>
    <s v="nan"/>
    <s v="Bangalore"/>
    <x v="1724"/>
    <s v="Seed Funding"/>
    <n v="2000000"/>
    <m/>
  </r>
  <r>
    <n v="2166"/>
    <d v="2015-12-16T00:00:00"/>
    <s v="MeraDoctor"/>
    <x v="148"/>
    <s v="nan"/>
    <s v="Mumbai"/>
    <x v="1725"/>
    <s v="Private Equity"/>
    <n v="1200000"/>
    <s v="Pre-Series A"/>
  </r>
  <r>
    <n v="2167"/>
    <d v="2015-12-16T00:00:00"/>
    <s v="STAGE 3"/>
    <x v="149"/>
    <s v="nan"/>
    <s v="New Delhi"/>
    <x v="1726"/>
    <s v="Seed Funding"/>
    <n v="0"/>
    <m/>
  </r>
  <r>
    <n v="2168"/>
    <d v="2015-12-17T00:00:00"/>
    <s v="Rivigo"/>
    <x v="150"/>
    <s v="nan"/>
    <s v="Gurgaon"/>
    <x v="1727"/>
    <s v="Private Equity"/>
    <n v="30000000"/>
    <s v="Series B (includes Debt financing)"/>
  </r>
  <r>
    <n v="2169"/>
    <d v="2015-12-17T00:00:00"/>
    <s v="Springboard"/>
    <x v="151"/>
    <s v="nan"/>
    <s v="Bangalore"/>
    <x v="1728"/>
    <s v="Seed Funding"/>
    <n v="1700000"/>
    <m/>
  </r>
  <r>
    <n v="2170"/>
    <d v="2015-12-17T00:00:00"/>
    <s v="Eatfresh"/>
    <x v="152"/>
    <s v="nan"/>
    <s v="Bangalore"/>
    <x v="963"/>
    <s v="Private Equity"/>
    <n v="0"/>
    <s v="N/A"/>
  </r>
  <r>
    <n v="2171"/>
    <d v="2015-12-18T00:00:00"/>
    <s v="Ampere Vehicles"/>
    <x v="153"/>
    <s v="nan"/>
    <s v="Coimbatore"/>
    <x v="1729"/>
    <s v="Seed Funding"/>
    <n v="1200000"/>
    <m/>
  </r>
  <r>
    <n v="2172"/>
    <d v="2015-12-18T00:00:00"/>
    <s v="Focus Digit"/>
    <x v="154"/>
    <s v="nan"/>
    <s v="New Delhi"/>
    <x v="1730"/>
    <s v="Seed Funding"/>
    <n v="0"/>
    <m/>
  </r>
  <r>
    <n v="2173"/>
    <d v="2015-12-18T00:00:00"/>
    <s v="The News Minute"/>
    <x v="155"/>
    <s v="nan"/>
    <s v="Bangalore"/>
    <x v="1731"/>
    <s v="Seed Funding"/>
    <n v="0"/>
    <m/>
  </r>
  <r>
    <n v="2174"/>
    <d v="2015-12-18T00:00:00"/>
    <s v="CBREX"/>
    <x v="156"/>
    <s v="nan"/>
    <s v="Mumbai / NY"/>
    <x v="1732"/>
    <s v="Seed Funding"/>
    <n v="200000"/>
    <m/>
  </r>
  <r>
    <n v="2175"/>
    <d v="2015-12-21T00:00:00"/>
    <s v="TruckMandi"/>
    <x v="157"/>
    <s v="nan"/>
    <s v="New Delhi"/>
    <x v="1733"/>
    <s v="Private Equity"/>
    <n v="2000000"/>
    <s v="Pre-Series A"/>
  </r>
  <r>
    <n v="2176"/>
    <d v="2015-12-21T00:00:00"/>
    <s v="Peppertap"/>
    <x v="158"/>
    <s v="nan"/>
    <s v="Gurgaon"/>
    <x v="143"/>
    <s v="Private Equity"/>
    <n v="4000000"/>
    <s v="part of $40M Series B round"/>
  </r>
  <r>
    <n v="2177"/>
    <d v="2015-12-21T00:00:00"/>
    <s v="KOOH Sports"/>
    <x v="159"/>
    <s v="nan"/>
    <s v="Mumbai"/>
    <x v="1734"/>
    <s v="Private Equity"/>
    <n v="2000000"/>
    <s v="Series A"/>
  </r>
  <r>
    <n v="2178"/>
    <d v="2015-12-22T00:00:00"/>
    <s v="RentOnGo"/>
    <x v="160"/>
    <s v="nan"/>
    <s v="Bangalore"/>
    <x v="1735"/>
    <s v="Seed Funding"/>
    <n v="0"/>
    <m/>
  </r>
  <r>
    <n v="2179"/>
    <d v="2015-12-22T00:00:00"/>
    <s v="Industrybuying"/>
    <x v="161"/>
    <s v="nan"/>
    <s v="New Delhi"/>
    <x v="1736"/>
    <s v="Seed Funding"/>
    <n v="0"/>
    <m/>
  </r>
  <r>
    <n v="2180"/>
    <d v="2015-12-22T00:00:00"/>
    <s v="Zapr"/>
    <x v="162"/>
    <s v="nan"/>
    <s v="Gurgaon"/>
    <x v="1611"/>
    <s v="Seed Funding"/>
    <n v="0"/>
    <m/>
  </r>
  <r>
    <n v="2181"/>
    <d v="2015-12-22T00:00:00"/>
    <s v="LatestOne"/>
    <x v="163"/>
    <s v="nan"/>
    <s v="Hyderabad"/>
    <x v="1737"/>
    <s v="Private Equity"/>
    <n v="3000000"/>
    <s v="Additional investment from parent company"/>
  </r>
  <r>
    <n v="2182"/>
    <d v="2015-12-22T00:00:00"/>
    <s v="PlanetGogo"/>
    <x v="164"/>
    <s v="nan"/>
    <s v="Gurgaon"/>
    <x v="1738"/>
    <s v="Seed Funding"/>
    <n v="0"/>
    <m/>
  </r>
  <r>
    <n v="2183"/>
    <d v="2015-12-22T00:00:00"/>
    <s v="Arya.ai"/>
    <x v="165"/>
    <s v="nan"/>
    <s v="Mumbai"/>
    <x v="1739"/>
    <s v="Private Equity"/>
    <n v="750000"/>
    <s v="Series A"/>
  </r>
  <r>
    <n v="2184"/>
    <d v="2015-12-22T00:00:00"/>
    <s v="Doctor Insta"/>
    <x v="166"/>
    <s v="nan"/>
    <s v="Gurgaon"/>
    <x v="1740"/>
    <s v="Private Equity"/>
    <n v="500000"/>
    <s v="Pre-Series A"/>
  </r>
  <r>
    <n v="2185"/>
    <d v="2015-12-22T00:00:00"/>
    <s v="MobieFit"/>
    <x v="167"/>
    <s v="nan"/>
    <s v="Goa"/>
    <x v="1741"/>
    <s v="Private Equity"/>
    <n v="1000000"/>
    <s v="Strategic Investment"/>
  </r>
  <r>
    <n v="2186"/>
    <d v="2015-12-23T00:00:00"/>
    <s v="LafaLafa"/>
    <x v="168"/>
    <s v="nan"/>
    <s v="Mumbai"/>
    <x v="1742"/>
    <s v="Private Equity"/>
    <n v="0"/>
    <s v="N/A"/>
  </r>
  <r>
    <n v="2187"/>
    <d v="2015-12-23T00:00:00"/>
    <s v="Mech Mocha"/>
    <x v="169"/>
    <s v="nan"/>
    <s v="Bangalore"/>
    <x v="1743"/>
    <s v="Seed Funding"/>
    <n v="1000000"/>
    <m/>
  </r>
  <r>
    <n v="2188"/>
    <d v="2015-12-23T00:00:00"/>
    <s v="Shotang.com"/>
    <x v="170"/>
    <s v="nan"/>
    <s v="Bangalore"/>
    <x v="1744"/>
    <s v="Private Equity"/>
    <n v="5000000"/>
    <s v="Series A"/>
  </r>
  <r>
    <n v="2189"/>
    <d v="2015-12-23T00:00:00"/>
    <s v="CityFurnish"/>
    <x v="171"/>
    <s v="nan"/>
    <s v="Gurgaon"/>
    <x v="1745"/>
    <s v="Seed Funding"/>
    <n v="0"/>
    <m/>
  </r>
  <r>
    <n v="2190"/>
    <d v="2015-12-24T00:00:00"/>
    <s v="Black White Orange"/>
    <x v="172"/>
    <s v="nan"/>
    <s v="Mumbai"/>
    <x v="1746"/>
    <s v="Seed Funding"/>
    <n v="303000"/>
    <m/>
  </r>
  <r>
    <n v="2191"/>
    <d v="2015-12-24T00:00:00"/>
    <s v="Kolabro"/>
    <x v="173"/>
    <s v="nan"/>
    <s v="Gurgaon"/>
    <x v="1747"/>
    <s v="Seed Funding"/>
    <n v="0"/>
    <m/>
  </r>
  <r>
    <n v="2192"/>
    <d v="2015-12-24T00:00:00"/>
    <s v="Canvera"/>
    <x v="174"/>
    <s v="nan"/>
    <s v="Bangalore"/>
    <x v="169"/>
    <s v="Private Equity"/>
    <n v="2200000"/>
    <s v="N/A"/>
  </r>
  <r>
    <n v="2193"/>
    <d v="2015-12-28T00:00:00"/>
    <s v="Town Essentials"/>
    <x v="175"/>
    <s v="nan"/>
    <s v="Bangalore"/>
    <x v="1748"/>
    <s v="Seed Funding"/>
    <n v="1000000"/>
    <m/>
  </r>
  <r>
    <n v="2194"/>
    <d v="2015-12-28T00:00:00"/>
    <s v="Bumper"/>
    <x v="176"/>
    <s v="nan"/>
    <s v="Bangalore"/>
    <x v="34"/>
    <s v="Seed Funding"/>
    <n v="500000"/>
    <m/>
  </r>
  <r>
    <n v="2195"/>
    <d v="2015-12-29T00:00:00"/>
    <s v="Hotify"/>
    <x v="177"/>
    <s v="nan"/>
    <s v="Bangalore"/>
    <x v="1749"/>
    <s v="Seed Funding"/>
    <n v="150000"/>
    <m/>
  </r>
  <r>
    <n v="2196"/>
    <d v="2015-12-29T00:00:00"/>
    <s v="MobiKwik"/>
    <x v="178"/>
    <s v="nan"/>
    <s v="Gurgaon"/>
    <x v="1750"/>
    <s v="Private Equity"/>
    <n v="6600000"/>
    <s v="Additional Funding"/>
  </r>
  <r>
    <n v="2197"/>
    <d v="2015-12-30T00:00:00"/>
    <s v="Intelligent Interfaces"/>
    <x v="138"/>
    <s v="nan"/>
    <s v="Bangalore"/>
    <x v="621"/>
    <s v="Seed Funding"/>
    <n v="0"/>
    <s v="Yet to Launch"/>
  </r>
  <r>
    <n v="2198"/>
    <d v="2015-11-02T00:00:00"/>
    <s v="Twigly"/>
    <x v="101"/>
    <s v="nan"/>
    <s v="Gurgaon"/>
    <x v="1751"/>
    <s v="Seed Funding"/>
    <n v="200000"/>
    <m/>
  </r>
  <r>
    <n v="2199"/>
    <d v="2015-11-02T00:00:00"/>
    <s v="CityFlo"/>
    <x v="179"/>
    <s v="nan"/>
    <s v="Mumbai"/>
    <x v="393"/>
    <s v="Seed Funding"/>
    <n v="750000"/>
    <m/>
  </r>
  <r>
    <n v="2200"/>
    <d v="2015-11-03T00:00:00"/>
    <s v="Findyahan"/>
    <x v="180"/>
    <s v="nan"/>
    <s v="Noida"/>
    <x v="1752"/>
    <s v="Private Equity"/>
    <n v="0"/>
    <s v="Bridge funding"/>
  </r>
  <r>
    <n v="2201"/>
    <d v="2015-11-03T00:00:00"/>
    <s v="Sabse"/>
    <x v="181"/>
    <s v="nan"/>
    <s v="Mumbai"/>
    <x v="309"/>
    <s v="Private Equity"/>
    <n v="0"/>
    <s v="N/A"/>
  </r>
  <r>
    <n v="2202"/>
    <d v="2015-11-03T00:00:00"/>
    <s v="Pokkt"/>
    <x v="182"/>
    <s v="nan"/>
    <s v="Mumbai"/>
    <x v="1753"/>
    <s v="Private Equity"/>
    <n v="5000000"/>
    <s v="Series B"/>
  </r>
  <r>
    <n v="2203"/>
    <d v="2015-11-03T00:00:00"/>
    <s v="oibanit"/>
    <x v="183"/>
    <s v="nan"/>
    <s v="Vadodara"/>
    <x v="1754"/>
    <s v="Seed Funding"/>
    <n v="150000"/>
    <m/>
  </r>
  <r>
    <n v="2204"/>
    <d v="2015-11-03T00:00:00"/>
    <s v="Stuffed"/>
    <x v="184"/>
    <s v="nan"/>
    <s v="Mumbai"/>
    <x v="1755"/>
    <s v="Seed Funding"/>
    <n v="385000"/>
    <s v="Funding happened in Sept 2015"/>
  </r>
  <r>
    <n v="2205"/>
    <d v="2015-11-03T00:00:00"/>
    <s v="LoanBaba"/>
    <x v="185"/>
    <s v="nan"/>
    <s v="Mumbai"/>
    <x v="136"/>
    <s v="Seed Funding"/>
    <n v="320000"/>
    <m/>
  </r>
  <r>
    <n v="2206"/>
    <d v="2015-11-03T00:00:00"/>
    <s v="Deyor Rooms"/>
    <x v="186"/>
    <s v="nan"/>
    <s v="New Delhi"/>
    <x v="1756"/>
    <s v="Seed Funding"/>
    <n v="500000"/>
    <m/>
  </r>
  <r>
    <n v="2207"/>
    <d v="2015-11-03T00:00:00"/>
    <s v="Bidgely"/>
    <x v="187"/>
    <s v="nan"/>
    <s v="USA/India"/>
    <x v="1757"/>
    <s v="Private Equity"/>
    <n v="16600000"/>
    <s v="Series B"/>
  </r>
  <r>
    <n v="2208"/>
    <d v="2015-11-04T00:00:00"/>
    <s v="Shirsa Labs"/>
    <x v="188"/>
    <s v="nan"/>
    <s v="Mumbai"/>
    <x v="1381"/>
    <s v="Seed Funding"/>
    <n v="250000"/>
    <m/>
  </r>
  <r>
    <n v="2209"/>
    <d v="2015-11-04T00:00:00"/>
    <s v="Paytunes"/>
    <x v="189"/>
    <s v="nan"/>
    <s v="New Delhi"/>
    <x v="416"/>
    <s v="Seed Funding"/>
    <n v="0"/>
    <m/>
  </r>
  <r>
    <n v="2210"/>
    <d v="2015-11-04T00:00:00"/>
    <s v="YourDOST"/>
    <x v="190"/>
    <s v="nan"/>
    <s v="Gwalior"/>
    <x v="1758"/>
    <s v="Seed Funding"/>
    <n v="400000"/>
    <m/>
  </r>
  <r>
    <n v="2211"/>
    <d v="2015-11-05T00:00:00"/>
    <s v="BookMyBai"/>
    <x v="191"/>
    <s v="nan"/>
    <s v="Mumbai"/>
    <x v="1759"/>
    <s v="Seed Funding"/>
    <n v="150000"/>
    <m/>
  </r>
  <r>
    <n v="2212"/>
    <d v="2015-11-05T00:00:00"/>
    <s v="MyIndianStay"/>
    <x v="192"/>
    <s v="nan"/>
    <s v="Goa"/>
    <x v="383"/>
    <s v="Seed Funding"/>
    <n v="200000"/>
    <m/>
  </r>
  <r>
    <n v="2213"/>
    <d v="2015-11-05T00:00:00"/>
    <s v="Bobble"/>
    <x v="193"/>
    <s v="nan"/>
    <s v="New Delhi"/>
    <x v="1760"/>
    <s v="Private Equity"/>
    <n v="0"/>
    <s v="Series A"/>
  </r>
  <r>
    <n v="2214"/>
    <d v="2015-11-06T00:00:00"/>
    <s v="RepUp"/>
    <x v="194"/>
    <s v="nan"/>
    <s v="Gurgaon"/>
    <x v="603"/>
    <s v="Seed Funding"/>
    <n v="0"/>
    <m/>
  </r>
  <r>
    <n v="2215"/>
    <d v="2015-11-06T00:00:00"/>
    <s v="Satvacart"/>
    <x v="195"/>
    <s v="nan"/>
    <s v="Gurgaon"/>
    <x v="1172"/>
    <s v="Private Equity"/>
    <n v="1800000"/>
    <s v="Pre-Series A Bridge"/>
  </r>
  <r>
    <n v="2216"/>
    <d v="2015-11-06T00:00:00"/>
    <s v="POPxo.com"/>
    <x v="196"/>
    <s v="nan"/>
    <s v="New Delhi"/>
    <x v="1761"/>
    <s v="Private Equity"/>
    <n v="2000000"/>
    <s v="Series A"/>
  </r>
  <r>
    <n v="2217"/>
    <d v="2015-11-06T00:00:00"/>
    <s v="SparesHub"/>
    <x v="197"/>
    <s v="nan"/>
    <s v="Pune"/>
    <x v="1762"/>
    <s v="Seed Funding"/>
    <n v="460000"/>
    <s v="Pre-Series A"/>
  </r>
  <r>
    <n v="2218"/>
    <d v="2015-11-06T00:00:00"/>
    <s v="Explara"/>
    <x v="198"/>
    <s v="nan"/>
    <s v="Pune"/>
    <x v="1763"/>
    <s v="Private Equity"/>
    <n v="490000"/>
    <s v="Pre-Series A"/>
  </r>
  <r>
    <n v="2219"/>
    <d v="2015-11-06T00:00:00"/>
    <s v="Soothe Healthcare"/>
    <x v="199"/>
    <s v="nan"/>
    <s v="Noida"/>
    <x v="1764"/>
    <s v="Seed Funding"/>
    <n v="0"/>
    <s v="2nd seed funding"/>
  </r>
  <r>
    <n v="2220"/>
    <d v="2015-11-06T00:00:00"/>
    <s v="Yuvi Hospitality"/>
    <x v="200"/>
    <s v="nan"/>
    <s v="Gurgaon"/>
    <x v="1765"/>
    <s v="Private Equity"/>
    <n v="15000000"/>
    <s v="Series A"/>
  </r>
  <r>
    <n v="2221"/>
    <d v="2015-11-09T00:00:00"/>
    <s v="AppVirality"/>
    <x v="201"/>
    <s v="nan"/>
    <s v="Hyderabad"/>
    <x v="1766"/>
    <s v="Seed Funding"/>
    <n v="500000"/>
    <s v="Pre-Series A"/>
  </r>
  <r>
    <n v="2222"/>
    <d v="2015-11-09T00:00:00"/>
    <s v="iStar Skill Development"/>
    <x v="202"/>
    <s v="nan"/>
    <s v="Bangalore"/>
    <x v="1767"/>
    <s v="Private Equity"/>
    <n v="1500000"/>
    <s v="Series A"/>
  </r>
  <r>
    <n v="2223"/>
    <d v="2015-11-09T00:00:00"/>
    <s v="BigStylist.com"/>
    <x v="203"/>
    <s v="nan"/>
    <s v="Mumbai"/>
    <x v="428"/>
    <s v="Private Equity"/>
    <n v="1000000"/>
    <s v="Pre-Series A"/>
  </r>
  <r>
    <n v="2224"/>
    <d v="2015-11-09T00:00:00"/>
    <s v="Zilingo"/>
    <x v="204"/>
    <s v="nan"/>
    <s v="Bangalore/ Bangkok"/>
    <x v="1768"/>
    <s v="Private Equity"/>
    <n v="1900000"/>
    <s v="Series A"/>
  </r>
  <r>
    <n v="2225"/>
    <d v="2015-11-09T00:00:00"/>
    <s v="Didi"/>
    <x v="205"/>
    <s v="nan"/>
    <s v="Mumbai"/>
    <x v="1769"/>
    <s v="Seed Funding"/>
    <n v="150000"/>
    <m/>
  </r>
  <r>
    <n v="2226"/>
    <d v="2015-11-09T00:00:00"/>
    <s v="Skoov.com"/>
    <x v="206"/>
    <s v="nan"/>
    <s v="Mumbai"/>
    <x v="481"/>
    <s v="Seed Funding"/>
    <n v="150000"/>
    <m/>
  </r>
  <r>
    <n v="2227"/>
    <d v="2015-11-10T00:00:00"/>
    <s v="Chefs Basket"/>
    <x v="207"/>
    <s v="nan"/>
    <s v="Mumbai"/>
    <x v="1770"/>
    <s v="Private Equity"/>
    <n v="6000000"/>
    <s v="Series A"/>
  </r>
  <r>
    <n v="2228"/>
    <d v="2015-11-11T00:00:00"/>
    <s v="Gingercrush"/>
    <x v="208"/>
    <s v="nan"/>
    <s v="Vadodara"/>
    <x v="1771"/>
    <s v="Seed Funding"/>
    <n v="0"/>
    <m/>
  </r>
  <r>
    <n v="2229"/>
    <d v="2015-11-11T00:00:00"/>
    <s v="Delight Foods"/>
    <x v="209"/>
    <s v="nan"/>
    <s v="Bangalore"/>
    <x v="1772"/>
    <s v="Private Equity"/>
    <n v="600000"/>
    <s v="Series A"/>
  </r>
  <r>
    <n v="2230"/>
    <d v="2015-11-11T00:00:00"/>
    <s v="6Degree"/>
    <x v="210"/>
    <s v="nan"/>
    <s v="Goa/Hyderabad"/>
    <x v="1773"/>
    <s v="Seed Funding"/>
    <n v="0"/>
    <m/>
  </r>
  <r>
    <n v="2231"/>
    <d v="2015-11-11T00:00:00"/>
    <s v="RenewBuy"/>
    <x v="211"/>
    <s v="nan"/>
    <s v="Gurgaon"/>
    <x v="1774"/>
    <s v="Seed Funding"/>
    <n v="500000"/>
    <m/>
  </r>
  <r>
    <n v="2232"/>
    <d v="2015-11-11T00:00:00"/>
    <s v="Grab"/>
    <x v="212"/>
    <s v="nan"/>
    <s v="Mumbai"/>
    <x v="86"/>
    <s v="Seed Funding"/>
    <n v="0"/>
    <m/>
  </r>
  <r>
    <n v="2233"/>
    <d v="2015-11-12T00:00:00"/>
    <s v="Hitwicket"/>
    <x v="213"/>
    <s v="nan"/>
    <s v="Hyderabad"/>
    <x v="1587"/>
    <s v="Seed Funding"/>
    <n v="250000"/>
    <m/>
  </r>
  <r>
    <n v="2234"/>
    <d v="2015-11-13T00:00:00"/>
    <s v="Flashdoor"/>
    <x v="214"/>
    <s v="nan"/>
    <s v="Bangalore"/>
    <x v="1775"/>
    <s v="Seed Funding"/>
    <n v="0"/>
    <m/>
  </r>
  <r>
    <n v="2235"/>
    <d v="2015-11-16T00:00:00"/>
    <s v="Cashkaro.com"/>
    <x v="215"/>
    <s v="nan"/>
    <s v="Gurgaon"/>
    <x v="963"/>
    <s v="Private Equity"/>
    <n v="3700000"/>
    <s v="Series A"/>
  </r>
  <r>
    <n v="2236"/>
    <d v="2015-11-16T00:00:00"/>
    <s v="Absentia"/>
    <x v="216"/>
    <s v="nan"/>
    <s v="Bangalore"/>
    <x v="1776"/>
    <s v="Seed Funding"/>
    <n v="180000"/>
    <m/>
  </r>
  <r>
    <n v="2237"/>
    <d v="2015-11-16T00:00:00"/>
    <s v="Renowala"/>
    <x v="217"/>
    <s v="nan"/>
    <s v="Hyderabad"/>
    <x v="1777"/>
    <s v="Seed Funding"/>
    <n v="0"/>
    <m/>
  </r>
  <r>
    <n v="2238"/>
    <d v="2015-11-16T00:00:00"/>
    <s v="TaskBucks"/>
    <x v="218"/>
    <s v="nan"/>
    <s v="New Delhi"/>
    <x v="1778"/>
    <s v="Private Equity"/>
    <n v="15000000"/>
    <s v="Strategic Investment"/>
  </r>
  <r>
    <n v="2239"/>
    <d v="2015-11-17T00:00:00"/>
    <s v="CraftsVilla"/>
    <x v="219"/>
    <s v="nan"/>
    <s v="Mumbai"/>
    <x v="1779"/>
    <s v="Private Equity"/>
    <n v="34000000"/>
    <s v="Series C"/>
  </r>
  <r>
    <n v="2240"/>
    <d v="2015-11-17T00:00:00"/>
    <s v="Julia Computing"/>
    <x v="220"/>
    <s v="nan"/>
    <s v="Bangalore"/>
    <x v="1780"/>
    <s v="Seed Funding"/>
    <n v="600000"/>
    <m/>
  </r>
  <r>
    <n v="2241"/>
    <d v="2015-11-17T00:00:00"/>
    <s v="StyleTag"/>
    <x v="221"/>
    <s v="nan"/>
    <s v="Bangalore"/>
    <x v="1781"/>
    <s v="Seed Funding"/>
    <n v="7500000"/>
    <m/>
  </r>
  <r>
    <n v="2242"/>
    <d v="2015-11-17T00:00:00"/>
    <s v="Smytten"/>
    <x v="222"/>
    <s v="nan"/>
    <s v="Gurgaon"/>
    <x v="1782"/>
    <s v="Seed Funding"/>
    <n v="200000"/>
    <m/>
  </r>
  <r>
    <n v="2243"/>
    <d v="2015-11-17T00:00:00"/>
    <s v="BiBox"/>
    <x v="223"/>
    <s v="nan"/>
    <s v="Bangalore"/>
    <x v="1783"/>
    <s v="Seed Funding"/>
    <n v="530000"/>
    <m/>
  </r>
  <r>
    <n v="2244"/>
    <d v="2015-11-17T00:00:00"/>
    <s v="Convegenius"/>
    <x v="224"/>
    <s v="nan"/>
    <s v="Noida / Singapore"/>
    <x v="1784"/>
    <s v="Seed Funding"/>
    <n v="300000"/>
    <m/>
  </r>
  <r>
    <n v="2245"/>
    <d v="2015-11-18T00:00:00"/>
    <s v="Ola"/>
    <x v="225"/>
    <s v="nan"/>
    <s v="Bangalore"/>
    <x v="1785"/>
    <s v="Private Equity"/>
    <n v="500000000"/>
    <s v="Series F ( More Details Here)"/>
  </r>
  <r>
    <n v="2246"/>
    <d v="2015-11-18T00:00:00"/>
    <s v="Goodbox"/>
    <x v="226"/>
    <s v="nan"/>
    <s v="Bangalore"/>
    <x v="76"/>
    <s v="Private Equity"/>
    <n v="2500000"/>
    <s v="Series A"/>
  </r>
  <r>
    <n v="2247"/>
    <d v="2015-11-18T00:00:00"/>
    <s v="ScoopWhoop"/>
    <x v="227"/>
    <s v="nan"/>
    <s v="New Delhi"/>
    <x v="963"/>
    <s v="Private Equity"/>
    <n v="4000000"/>
    <s v="Series A"/>
  </r>
  <r>
    <n v="2248"/>
    <d v="2015-11-18T00:00:00"/>
    <s v="Hipship"/>
    <x v="228"/>
    <s v="nan"/>
    <s v="Bangalore"/>
    <x v="1786"/>
    <s v="Seed Funding"/>
    <n v="0"/>
    <m/>
  </r>
  <r>
    <n v="2249"/>
    <d v="2015-11-18T00:00:00"/>
    <s v="Pickrr"/>
    <x v="229"/>
    <s v="nan"/>
    <s v="New Delhi"/>
    <x v="1787"/>
    <s v="Seed Funding"/>
    <n v="0"/>
    <m/>
  </r>
  <r>
    <n v="2250"/>
    <d v="2015-11-18T00:00:00"/>
    <s v="Truelancer"/>
    <x v="230"/>
    <s v="nan"/>
    <s v="New Delhi"/>
    <x v="1788"/>
    <s v="Seed Funding"/>
    <n v="0"/>
    <m/>
  </r>
  <r>
    <n v="2251"/>
    <d v="2015-11-19T00:00:00"/>
    <s v="AHA Taxis"/>
    <x v="231"/>
    <s v="nan"/>
    <s v="Noida"/>
    <x v="1381"/>
    <s v="Seed Funding"/>
    <n v="0"/>
    <m/>
  </r>
  <r>
    <n v="2252"/>
    <d v="2015-11-19T00:00:00"/>
    <s v="UrbanClap"/>
    <x v="232"/>
    <s v="nan"/>
    <s v="Gurgaon"/>
    <x v="1789"/>
    <s v="Private Equity"/>
    <n v="25000000"/>
    <s v="Series B"/>
  </r>
  <r>
    <n v="2253"/>
    <d v="2015-11-19T00:00:00"/>
    <s v="SenseGiz"/>
    <x v="233"/>
    <s v="nan"/>
    <s v="Belgaum"/>
    <x v="1790"/>
    <s v="Seed Funding"/>
    <n v="500000"/>
    <m/>
  </r>
  <r>
    <n v="2254"/>
    <d v="2015-11-19T00:00:00"/>
    <s v="PlaceofOrigin"/>
    <x v="234"/>
    <s v="nan"/>
    <s v="Bangalore"/>
    <x v="1791"/>
    <s v="Seed Funding"/>
    <n v="0"/>
    <m/>
  </r>
  <r>
    <n v="2255"/>
    <d v="2015-11-19T00:00:00"/>
    <s v="Fourseven"/>
    <x v="235"/>
    <s v="nan"/>
    <s v="New Delhi"/>
    <x v="603"/>
    <s v="Seed Funding"/>
    <n v="455000"/>
    <m/>
  </r>
  <r>
    <n v="2256"/>
    <d v="2015-11-20T00:00:00"/>
    <s v="MindTickle"/>
    <x v="236"/>
    <s v="nan"/>
    <s v="Pune / US"/>
    <x v="1792"/>
    <s v="Private Equity"/>
    <n v="12500000"/>
    <s v="Series A"/>
  </r>
  <r>
    <n v="2257"/>
    <d v="2015-11-20T00:00:00"/>
    <s v="Shopsense"/>
    <x v="237"/>
    <s v="nan"/>
    <s v="Mumbai"/>
    <x v="1793"/>
    <s v="Seed Funding"/>
    <n v="0"/>
    <s v="Pre-Series A"/>
  </r>
  <r>
    <n v="2258"/>
    <d v="2015-11-20T00:00:00"/>
    <s v="Medinfi"/>
    <x v="238"/>
    <s v="nan"/>
    <s v="Bangalore"/>
    <x v="1794"/>
    <s v="Seed Funding"/>
    <n v="305000"/>
    <m/>
  </r>
  <r>
    <n v="2259"/>
    <d v="2015-11-20T00:00:00"/>
    <s v="OUWT"/>
    <x v="239"/>
    <s v="nan"/>
    <s v="Mumbai"/>
    <x v="383"/>
    <s v="Seed Funding"/>
    <n v="150000"/>
    <m/>
  </r>
  <r>
    <n v="2260"/>
    <d v="2015-11-20T00:00:00"/>
    <s v="HeyPillow"/>
    <x v="240"/>
    <s v="nan"/>
    <s v="Bangalore"/>
    <x v="1795"/>
    <s v="Private Equity"/>
    <n v="3000000"/>
    <s v="Series A"/>
  </r>
  <r>
    <n v="2261"/>
    <d v="2015-11-21T00:00:00"/>
    <s v="Healers At Home"/>
    <x v="241"/>
    <s v="nan"/>
    <s v="New Delhi"/>
    <x v="1796"/>
    <s v="Seed Funding"/>
    <n v="0"/>
    <m/>
  </r>
  <r>
    <n v="2262"/>
    <d v="2015-11-21T00:00:00"/>
    <s v="Caravan Craft"/>
    <x v="242"/>
    <s v="nan"/>
    <s v="Bangalore"/>
    <x v="1797"/>
    <s v="Private Equity"/>
    <n v="1200000"/>
    <s v="Series A"/>
  </r>
  <r>
    <n v="2263"/>
    <d v="2015-11-21T00:00:00"/>
    <s v="Talkoot"/>
    <x v="243"/>
    <s v="nan"/>
    <s v="Bangalore"/>
    <x v="383"/>
    <s v="Seed Funding"/>
    <n v="100000"/>
    <m/>
  </r>
  <r>
    <n v="2264"/>
    <d v="2015-11-23T00:00:00"/>
    <s v="RentoMojo"/>
    <x v="244"/>
    <s v="nan"/>
    <s v="Bangalore"/>
    <x v="1798"/>
    <s v="Private Equity"/>
    <n v="2000000"/>
    <s v="Series A"/>
  </r>
  <r>
    <n v="2265"/>
    <d v="2015-11-23T00:00:00"/>
    <s v="Medikoe"/>
    <x v="245"/>
    <s v="nan"/>
    <s v="Bangalore"/>
    <x v="1799"/>
    <s v="Seed Funding"/>
    <n v="100000"/>
    <m/>
  </r>
  <r>
    <n v="2266"/>
    <d v="2015-11-24T00:00:00"/>
    <s v="Stylofie"/>
    <x v="246"/>
    <s v="nan"/>
    <s v="Gurgaon"/>
    <x v="1800"/>
    <s v="Seed Funding"/>
    <n v="250000"/>
    <m/>
  </r>
  <r>
    <n v="2267"/>
    <d v="2015-11-24T00:00:00"/>
    <s v="ServX"/>
    <x v="247"/>
    <s v="nan"/>
    <s v="New Delhi"/>
    <x v="1801"/>
    <s v="Seed Funding"/>
    <n v="0"/>
    <m/>
  </r>
  <r>
    <n v="2268"/>
    <d v="2015-11-24T00:00:00"/>
    <s v="Naaptol"/>
    <x v="248"/>
    <s v="nan"/>
    <s v="Mumbai"/>
    <x v="1802"/>
    <s v="Private Equity"/>
    <n v="52000000"/>
    <s v="Late Stage"/>
  </r>
  <r>
    <n v="2269"/>
    <d v="2015-11-24T00:00:00"/>
    <s v="Crayon Data"/>
    <x v="249"/>
    <s v="nan"/>
    <s v="Chennai/ Singapore"/>
    <x v="309"/>
    <s v="Private Equity"/>
    <n v="0"/>
    <s v="N/A"/>
  </r>
  <r>
    <n v="2270"/>
    <d v="2015-11-25T00:00:00"/>
    <s v="EarlySalary.com"/>
    <x v="250"/>
    <s v="nan"/>
    <s v="Mumbai"/>
    <x v="1803"/>
    <s v="Seed Funding"/>
    <n v="1500000"/>
    <m/>
  </r>
  <r>
    <n v="2271"/>
    <d v="2015-11-25T00:00:00"/>
    <s v="Tooler"/>
    <x v="251"/>
    <s v="nan"/>
    <s v="New Delhi"/>
    <x v="1804"/>
    <s v="Seed Funding"/>
    <n v="110000"/>
    <m/>
  </r>
  <r>
    <n v="2272"/>
    <d v="2015-11-25T00:00:00"/>
    <s v="S Chand"/>
    <x v="252"/>
    <s v="nan"/>
    <s v="New Delhi"/>
    <x v="1805"/>
    <s v="Private Equity"/>
    <n v="27000000"/>
    <s v="N/A"/>
  </r>
  <r>
    <n v="2273"/>
    <d v="2015-11-26T00:00:00"/>
    <s v="Stelae"/>
    <x v="253"/>
    <s v="nan"/>
    <s v="Chennai"/>
    <x v="851"/>
    <s v="Private Equity"/>
    <n v="0"/>
    <s v="Pre-Series A"/>
  </r>
  <r>
    <n v="2274"/>
    <d v="2015-11-26T00:00:00"/>
    <s v="GoQii"/>
    <x v="254"/>
    <s v="nan"/>
    <s v="Mumbai"/>
    <x v="1806"/>
    <s v="Private Equity"/>
    <n v="13400000"/>
    <s v="Series B"/>
  </r>
  <r>
    <n v="2275"/>
    <d v="2015-11-26T00:00:00"/>
    <s v="Grofers"/>
    <x v="255"/>
    <s v="nan"/>
    <s v="Gurgaon"/>
    <x v="1807"/>
    <s v="Private Equity"/>
    <n v="120000000"/>
    <s v="Late Stage"/>
  </r>
  <r>
    <n v="2276"/>
    <d v="2015-11-26T00:00:00"/>
    <s v="Pluss"/>
    <x v="256"/>
    <s v="nan"/>
    <s v="Gurgaon"/>
    <x v="1808"/>
    <s v="Private Equity"/>
    <n v="1000000"/>
    <s v="Pre-Series A"/>
  </r>
  <r>
    <n v="2277"/>
    <d v="2015-11-26T00:00:00"/>
    <s v="KountMoney"/>
    <x v="257"/>
    <s v="nan"/>
    <s v="Bangalore"/>
    <x v="1809"/>
    <s v="Seed Funding"/>
    <n v="0"/>
    <m/>
  </r>
  <r>
    <n v="2278"/>
    <d v="2015-11-27T00:00:00"/>
    <s v="StayGlad"/>
    <x v="258"/>
    <s v="nan"/>
    <s v="Bangalore"/>
    <x v="1810"/>
    <s v="Private Equity"/>
    <n v="0"/>
    <s v="Series A"/>
  </r>
  <r>
    <n v="2279"/>
    <d v="2015-11-27T00:00:00"/>
    <s v="JustRide"/>
    <x v="259"/>
    <s v="nan"/>
    <s v="Mumbai"/>
    <x v="136"/>
    <s v="Private Equity"/>
    <n v="2000000"/>
    <s v="Pre-Series A bridge round"/>
  </r>
  <r>
    <n v="2280"/>
    <d v="2015-11-27T00:00:00"/>
    <s v="Fastudent"/>
    <x v="260"/>
    <s v="nan"/>
    <s v="Noida"/>
    <x v="1408"/>
    <s v="Seed Funding"/>
    <n v="0"/>
    <m/>
  </r>
  <r>
    <n v="2281"/>
    <d v="2015-11-27T00:00:00"/>
    <s v="LearnOn"/>
    <x v="261"/>
    <s v="nan"/>
    <s v="Chennai"/>
    <x v="1811"/>
    <s v="Seed Funding"/>
    <n v="0"/>
    <m/>
  </r>
  <r>
    <n v="2282"/>
    <d v="2015-11-27T00:00:00"/>
    <s v="Talentrack"/>
    <x v="262"/>
    <s v="nan"/>
    <s v="New Delhi"/>
    <x v="1812"/>
    <s v="Seed Funding"/>
    <n v="0"/>
    <m/>
  </r>
  <r>
    <n v="2283"/>
    <d v="2015-11-28T00:00:00"/>
    <s v="M-TAXI"/>
    <x v="263"/>
    <s v="nan"/>
    <s v="Gurgaon"/>
    <x v="1813"/>
    <s v="Seed Funding"/>
    <n v="0"/>
    <m/>
  </r>
  <r>
    <n v="2284"/>
    <d v="2015-11-30T00:00:00"/>
    <s v="Baxi"/>
    <x v="263"/>
    <s v="nan"/>
    <s v="Gurgaon"/>
    <x v="1814"/>
    <s v="Seed Funding"/>
    <n v="1450000"/>
    <m/>
  </r>
  <r>
    <n v="2285"/>
    <d v="2015-11-30T00:00:00"/>
    <s v="Superhero Brands"/>
    <x v="264"/>
    <s v="nan"/>
    <s v="Mumbai"/>
    <x v="1090"/>
    <s v="Seed Funding"/>
    <n v="540000"/>
    <m/>
  </r>
  <r>
    <n v="2286"/>
    <d v="2015-11-30T00:00:00"/>
    <s v="MoMagic"/>
    <x v="265"/>
    <s v="nan"/>
    <s v="New Delhi"/>
    <x v="1815"/>
    <s v="Private Equity"/>
    <n v="0"/>
    <s v="Strategic Investment"/>
  </r>
  <r>
    <n v="2287"/>
    <d v="2015-11-30T00:00:00"/>
    <s v="QikPod"/>
    <x v="266"/>
    <s v="nan"/>
    <s v="Bangalore"/>
    <x v="1816"/>
    <s v="Private Equity"/>
    <n v="9000000"/>
    <s v="Series A"/>
  </r>
  <r>
    <n v="2288"/>
    <d v="2015-11-30T00:00:00"/>
    <s v="Butterfly Interactive"/>
    <x v="267"/>
    <s v="nan"/>
    <s v="New Delhi"/>
    <x v="383"/>
    <s v="Seed Funding"/>
    <n v="0"/>
    <m/>
  </r>
  <r>
    <n v="2289"/>
    <d v="2015-11-30T00:00:00"/>
    <s v="Bro4U"/>
    <x v="268"/>
    <s v="nan"/>
    <s v="Bangalore"/>
    <x v="1817"/>
    <s v="Seed Funding"/>
    <n v="0"/>
    <m/>
  </r>
  <r>
    <n v="2290"/>
    <d v="2015-10-01T00:00:00"/>
    <s v="Indifi"/>
    <x v="269"/>
    <s v="nan"/>
    <s v="Gurgaon"/>
    <x v="1818"/>
    <s v="Seed Funding"/>
    <n v="0"/>
    <m/>
  </r>
  <r>
    <n v="2291"/>
    <d v="2015-10-01T00:00:00"/>
    <s v="Wydr"/>
    <x v="270"/>
    <s v="nan"/>
    <s v="New Delhi"/>
    <x v="446"/>
    <s v="Seed Funding"/>
    <n v="0"/>
    <m/>
  </r>
  <r>
    <n v="2292"/>
    <d v="2015-10-01T00:00:00"/>
    <s v="EasyFix"/>
    <x v="271"/>
    <s v="nan"/>
    <s v="Gurgaon"/>
    <x v="445"/>
    <s v="Seed Funding"/>
    <n v="0"/>
    <m/>
  </r>
  <r>
    <n v="2293"/>
    <d v="2015-10-01T00:00:00"/>
    <s v="Muvizz"/>
    <x v="272"/>
    <s v="nan"/>
    <s v="Singapore"/>
    <x v="1819"/>
    <s v="Seed Funding"/>
    <n v="350000"/>
    <m/>
  </r>
  <r>
    <n v="2294"/>
    <d v="2015-10-01T00:00:00"/>
    <s v="Abhibus"/>
    <x v="273"/>
    <s v="nan"/>
    <s v="Hyderabad"/>
    <x v="1820"/>
    <s v="Private Equity"/>
    <n v="0"/>
    <s v="Strategic Investment"/>
  </r>
  <r>
    <n v="2295"/>
    <d v="2015-10-01T00:00:00"/>
    <s v="Cleartax"/>
    <x v="274"/>
    <s v="nan"/>
    <s v="New Delhi"/>
    <x v="1820"/>
    <s v="Private Equity"/>
    <n v="0"/>
    <s v="N/A"/>
  </r>
  <r>
    <n v="2296"/>
    <d v="2015-10-02T00:00:00"/>
    <s v="Shopalyst"/>
    <x v="275"/>
    <s v="nan"/>
    <s v="Bangalore"/>
    <x v="963"/>
    <s v="Private Equity"/>
    <n v="2000000"/>
    <s v="Series A"/>
  </r>
  <r>
    <n v="2297"/>
    <d v="2015-10-03T00:00:00"/>
    <s v="Chillr"/>
    <x v="276"/>
    <s v="nan"/>
    <s v="Mumbai"/>
    <x v="288"/>
    <s v="Private Equity"/>
    <n v="6000000"/>
    <s v="Series A"/>
  </r>
  <r>
    <n v="2298"/>
    <d v="2015-10-05T00:00:00"/>
    <s v="Nykaa"/>
    <x v="277"/>
    <s v="nan"/>
    <s v="Mumbai"/>
    <x v="1821"/>
    <s v="Private Equity"/>
    <n v="9500000"/>
    <s v="Series B"/>
  </r>
  <r>
    <n v="2299"/>
    <d v="2015-10-05T00:00:00"/>
    <s v="Voylla"/>
    <x v="278"/>
    <s v="nan"/>
    <s v="Jaipur"/>
    <x v="1822"/>
    <s v="Private Equity"/>
    <n v="15000000"/>
    <s v="Series B"/>
  </r>
  <r>
    <n v="2300"/>
    <d v="2015-10-05T00:00:00"/>
    <s v="IndiaLends"/>
    <x v="279"/>
    <s v="nan"/>
    <s v="New Delhi"/>
    <x v="1823"/>
    <s v="Private Equity"/>
    <n v="1000000"/>
    <s v="Pre-Series A bridge round"/>
  </r>
  <r>
    <n v="2301"/>
    <d v="2015-10-05T00:00:00"/>
    <s v="Rock N Shop"/>
    <x v="280"/>
    <s v="nan"/>
    <s v="New Delhi"/>
    <x v="1824"/>
    <s v="Seed Funding"/>
    <n v="150000"/>
    <m/>
  </r>
  <r>
    <n v="2302"/>
    <d v="2015-10-06T00:00:00"/>
    <s v="DocPlexus"/>
    <x v="281"/>
    <s v="nan"/>
    <s v="Pune"/>
    <x v="1825"/>
    <s v="Seed Funding"/>
    <n v="700000"/>
    <m/>
  </r>
  <r>
    <n v="2303"/>
    <d v="2015-10-06T00:00:00"/>
    <s v="WorkIndia"/>
    <x v="282"/>
    <s v="nan"/>
    <s v="Mumbai"/>
    <x v="1826"/>
    <s v="Seed Funding"/>
    <n v="500000"/>
    <s v="Pre-Series A"/>
  </r>
  <r>
    <n v="2304"/>
    <d v="2015-10-06T00:00:00"/>
    <s v="SportzVillage"/>
    <x v="283"/>
    <s v="nan"/>
    <s v="Bangalore"/>
    <x v="1827"/>
    <s v="Private Equity"/>
    <n v="10000000"/>
    <s v="Series B"/>
  </r>
  <r>
    <n v="2305"/>
    <d v="2015-10-06T00:00:00"/>
    <s v="SportyBeans"/>
    <x v="284"/>
    <s v="nan"/>
    <s v="Pune"/>
    <x v="657"/>
    <s v="Seed Funding"/>
    <n v="0"/>
    <m/>
  </r>
  <r>
    <n v="2306"/>
    <d v="2015-10-06T00:00:00"/>
    <s v="Burger Singh"/>
    <x v="285"/>
    <s v="nan"/>
    <s v="Gurgaon"/>
    <x v="1828"/>
    <s v="Seed Funding"/>
    <n v="500000"/>
    <s v="Bridge Round"/>
  </r>
  <r>
    <n v="2307"/>
    <d v="2015-10-06T00:00:00"/>
    <s v="Welcome Cure"/>
    <x v="286"/>
    <s v="nan"/>
    <s v="Mumbai"/>
    <x v="1829"/>
    <s v="Private Equity"/>
    <n v="6000000"/>
    <s v="Pre-Series A"/>
  </r>
  <r>
    <n v="2308"/>
    <d v="2015-10-07T00:00:00"/>
    <s v="SchoolGuru"/>
    <x v="287"/>
    <s v="nan"/>
    <s v="Mumbai"/>
    <x v="1830"/>
    <s v="Private Equity"/>
    <n v="3000000"/>
    <s v="Series A"/>
  </r>
  <r>
    <n v="2309"/>
    <d v="2015-10-07T00:00:00"/>
    <s v="Naturally Yours"/>
    <x v="288"/>
    <s v="nan"/>
    <s v="Mumbai"/>
    <x v="1646"/>
    <s v="Seed Funding"/>
    <n v="0"/>
    <m/>
  </r>
  <r>
    <n v="2310"/>
    <d v="2015-10-07T00:00:00"/>
    <s v="GoJavas"/>
    <x v="289"/>
    <s v="nan"/>
    <s v="Gurgaon"/>
    <x v="1831"/>
    <s v="Private Equity"/>
    <n v="20000000"/>
    <s v="Strategic Funding (Series C)"/>
  </r>
  <r>
    <n v="2311"/>
    <d v="2015-10-07T00:00:00"/>
    <s v="Scandid"/>
    <x v="290"/>
    <s v="nan"/>
    <s v="Pune"/>
    <x v="1832"/>
    <s v="Private Equity"/>
    <n v="0"/>
    <s v="Strategic Funding"/>
  </r>
  <r>
    <n v="2312"/>
    <d v="2015-10-07T00:00:00"/>
    <s v="StalkBuyLove"/>
    <x v="291"/>
    <s v="nan"/>
    <s v="New Delhi"/>
    <x v="1833"/>
    <s v="Private Equity"/>
    <n v="0"/>
    <s v="Series A"/>
  </r>
  <r>
    <n v="2313"/>
    <d v="2015-10-08T00:00:00"/>
    <s v="ZuperMeal"/>
    <x v="292"/>
    <s v="nan"/>
    <s v="Mumbai"/>
    <x v="1834"/>
    <s v="Private Equity"/>
    <n v="2000000"/>
    <s v="Series A"/>
  </r>
  <r>
    <n v="2314"/>
    <d v="2015-10-08T00:00:00"/>
    <s v="Cube26"/>
    <x v="293"/>
    <s v="nan"/>
    <s v="New Delhi"/>
    <x v="1835"/>
    <s v="Private Equity"/>
    <n v="7700000"/>
    <s v="Series A"/>
  </r>
  <r>
    <n v="2315"/>
    <d v="2015-10-08T00:00:00"/>
    <s v="Mobikon"/>
    <x v="294"/>
    <s v="nan"/>
    <s v="Pune / Singapore"/>
    <x v="1836"/>
    <s v="Private Equity"/>
    <n v="0"/>
    <s v="Series B"/>
  </r>
  <r>
    <n v="2316"/>
    <d v="2015-10-08T00:00:00"/>
    <s v="Grabhouse"/>
    <x v="295"/>
    <s v="nan"/>
    <s v="Bangalore"/>
    <x v="1837"/>
    <s v="Private Equity"/>
    <n v="10000000"/>
    <s v="Series B"/>
  </r>
  <r>
    <n v="2317"/>
    <d v="2015-10-08T00:00:00"/>
    <s v="Quifers"/>
    <x v="296"/>
    <s v="nan"/>
    <s v="Mumbai"/>
    <x v="1838"/>
    <s v="Seed Funding"/>
    <n v="310000"/>
    <m/>
  </r>
  <r>
    <n v="2318"/>
    <d v="2015-10-09T00:00:00"/>
    <s v="Stockroom.io"/>
    <x v="297"/>
    <s v="nan"/>
    <s v="Hyderabad"/>
    <x v="383"/>
    <s v="Seed Funding"/>
    <n v="70000"/>
    <m/>
  </r>
  <r>
    <n v="2319"/>
    <d v="2015-10-09T00:00:00"/>
    <s v="Curofy"/>
    <x v="298"/>
    <s v="nan"/>
    <s v="New Delhi"/>
    <x v="626"/>
    <s v="Private Equity"/>
    <n v="0"/>
    <s v="Pre-Series A"/>
  </r>
  <r>
    <n v="2320"/>
    <d v="2015-10-09T00:00:00"/>
    <s v="Cloud Lending"/>
    <x v="299"/>
    <s v="nan"/>
    <s v="Bangalore / San Mateo"/>
    <x v="1839"/>
    <s v="Private Equity"/>
    <n v="8000000"/>
    <s v="Series A"/>
  </r>
  <r>
    <n v="2321"/>
    <d v="2015-10-09T00:00:00"/>
    <s v="Inayo"/>
    <x v="300"/>
    <s v="nan"/>
    <s v="Mumbai"/>
    <x v="1840"/>
    <s v="Seed Funding"/>
    <n v="300000"/>
    <m/>
  </r>
  <r>
    <n v="2322"/>
    <d v="2015-10-09T00:00:00"/>
    <s v="WoNoBo"/>
    <x v="301"/>
    <s v="nan"/>
    <s v="Bangalore"/>
    <x v="1841"/>
    <s v="Private Equity"/>
    <n v="0"/>
    <s v="Strategic Funding"/>
  </r>
  <r>
    <n v="2323"/>
    <d v="2015-10-09T00:00:00"/>
    <s v="Kulzy"/>
    <x v="302"/>
    <s v="nan"/>
    <s v="New Delhi"/>
    <x v="1842"/>
    <s v="Seed Funding"/>
    <n v="1000000"/>
    <m/>
  </r>
  <r>
    <n v="2324"/>
    <d v="2015-10-09T00:00:00"/>
    <s v="Zeppery"/>
    <x v="303"/>
    <s v="nan"/>
    <s v="New Delhi"/>
    <x v="1843"/>
    <s v="Seed Funding"/>
    <n v="77000"/>
    <m/>
  </r>
  <r>
    <n v="2325"/>
    <d v="2015-10-12T00:00:00"/>
    <s v="Zify"/>
    <x v="304"/>
    <s v="nan"/>
    <s v="Hyderabad"/>
    <x v="1844"/>
    <s v="Seed Funding"/>
    <n v="190000"/>
    <m/>
  </r>
  <r>
    <n v="2326"/>
    <d v="2015-10-12T00:00:00"/>
    <s v="Faircent"/>
    <x v="305"/>
    <s v="nan"/>
    <s v="Gurgaon"/>
    <x v="1845"/>
    <s v="Private Equity"/>
    <n v="0"/>
    <s v="Series A"/>
  </r>
  <r>
    <n v="2327"/>
    <d v="2015-10-12T00:00:00"/>
    <s v="Bizongo"/>
    <x v="306"/>
    <s v="nan"/>
    <s v="Mumbai"/>
    <x v="381"/>
    <s v="Seed Funding"/>
    <n v="0"/>
    <m/>
  </r>
  <r>
    <n v="2328"/>
    <d v="2015-10-12T00:00:00"/>
    <s v="Gridle"/>
    <x v="307"/>
    <s v="nan"/>
    <s v="Ahmedabad"/>
    <x v="238"/>
    <s v="Seed Funding"/>
    <n v="100000"/>
    <m/>
  </r>
  <r>
    <n v="2329"/>
    <d v="2015-10-12T00:00:00"/>
    <s v="Tripoto"/>
    <x v="308"/>
    <s v="nan"/>
    <s v="New Delhi"/>
    <x v="1846"/>
    <s v="Private Equity"/>
    <n v="0"/>
    <s v="Series A"/>
  </r>
  <r>
    <n v="2330"/>
    <d v="2015-10-12T00:00:00"/>
    <s v="Mubble"/>
    <x v="309"/>
    <s v="nan"/>
    <s v="Bangalore"/>
    <x v="381"/>
    <s v="Private Equity"/>
    <n v="0"/>
    <s v="Series A"/>
  </r>
  <r>
    <n v="2331"/>
    <d v="2015-10-13T00:00:00"/>
    <s v="Voodoo"/>
    <x v="310"/>
    <s v="nan"/>
    <s v="New Delhi"/>
    <x v="34"/>
    <s v="Seed Funding"/>
    <n v="1000000"/>
    <m/>
  </r>
  <r>
    <n v="2332"/>
    <d v="2015-10-13T00:00:00"/>
    <s v="Lookup"/>
    <x v="311"/>
    <s v="nan"/>
    <s v="Bangalore"/>
    <x v="1847"/>
    <s v="Private Equity"/>
    <n v="2500000"/>
    <s v="Series A"/>
  </r>
  <r>
    <n v="2333"/>
    <d v="2015-10-14T00:00:00"/>
    <s v="AskMyGift"/>
    <x v="312"/>
    <s v="nan"/>
    <s v="Noida"/>
    <x v="1730"/>
    <s v="Seed Funding"/>
    <n v="50000"/>
    <m/>
  </r>
  <r>
    <n v="2334"/>
    <d v="2015-10-14T00:00:00"/>
    <s v="Gaana.com"/>
    <x v="313"/>
    <s v="nan"/>
    <s v="Mumbai"/>
    <x v="302"/>
    <s v="Private Equity"/>
    <n v="0"/>
    <s v="Strategic Funding"/>
  </r>
  <r>
    <n v="2335"/>
    <d v="2015-10-14T00:00:00"/>
    <s v="Zappfresh"/>
    <x v="314"/>
    <s v="nan"/>
    <s v="Gurgaon"/>
    <x v="383"/>
    <s v="Seed Funding"/>
    <n v="77000"/>
    <m/>
  </r>
  <r>
    <n v="2336"/>
    <d v="2015-10-14T00:00:00"/>
    <s v="GymTrekker"/>
    <x v="315"/>
    <s v="nan"/>
    <s v="Mumbai"/>
    <x v="1848"/>
    <s v="Seed Funding"/>
    <n v="0"/>
    <m/>
  </r>
  <r>
    <n v="2337"/>
    <d v="2015-10-15T00:00:00"/>
    <s v="Bounty App"/>
    <x v="316"/>
    <s v="nan"/>
    <s v="Bangalore"/>
    <x v="1849"/>
    <s v="Seed Funding"/>
    <n v="0"/>
    <m/>
  </r>
  <r>
    <n v="2338"/>
    <d v="2015-10-16T00:00:00"/>
    <s v="Homers.in"/>
    <x v="317"/>
    <s v="nan"/>
    <s v="Gurgaon"/>
    <x v="1850"/>
    <s v="Seed Funding"/>
    <n v="0"/>
    <m/>
  </r>
  <r>
    <n v="2339"/>
    <d v="2015-10-16T00:00:00"/>
    <s v="mShipper"/>
    <x v="318"/>
    <s v="nan"/>
    <s v="New Delhi"/>
    <x v="1851"/>
    <s v="Seed Funding"/>
    <n v="0"/>
    <m/>
  </r>
  <r>
    <n v="2340"/>
    <d v="2015-10-16T00:00:00"/>
    <s v="BolRealty"/>
    <x v="319"/>
    <s v="nan"/>
    <s v="New Delhi"/>
    <x v="1852"/>
    <s v="Seed Funding"/>
    <n v="0"/>
    <m/>
  </r>
  <r>
    <n v="2341"/>
    <d v="2015-10-17T00:00:00"/>
    <s v="S-Cube Futuretech"/>
    <x v="320"/>
    <s v="nan"/>
    <s v="Mumbai"/>
    <x v="1290"/>
    <s v="Private Equity"/>
    <n v="1000000"/>
    <s v="Series A"/>
  </r>
  <r>
    <n v="2342"/>
    <d v="2015-10-19T00:00:00"/>
    <s v="LetsVenture"/>
    <x v="321"/>
    <s v="nan"/>
    <s v="Bangalore"/>
    <x v="1853"/>
    <s v="Private Equity"/>
    <n v="0"/>
    <s v="Series A"/>
  </r>
  <r>
    <n v="2343"/>
    <d v="2015-10-19T00:00:00"/>
    <s v="Citrus Payment"/>
    <x v="322"/>
    <s v="nan"/>
    <s v="Mumbai"/>
    <x v="1854"/>
    <s v="Private Equity"/>
    <n v="25000000"/>
    <s v="Series C"/>
  </r>
  <r>
    <n v="2344"/>
    <d v="2015-10-19T00:00:00"/>
    <s v="Holidify"/>
    <x v="323"/>
    <s v="nan"/>
    <s v="New Delhi"/>
    <x v="1855"/>
    <s v="Seed Funding"/>
    <n v="100000"/>
    <m/>
  </r>
  <r>
    <n v="2345"/>
    <d v="2015-10-20T00:00:00"/>
    <s v="PrimaSeller"/>
    <x v="324"/>
    <s v="nan"/>
    <s v="Bangalore"/>
    <x v="1856"/>
    <s v="Seed Funding"/>
    <n v="0"/>
    <m/>
  </r>
  <r>
    <n v="2346"/>
    <d v="2015-10-20T00:00:00"/>
    <s v="Opinio"/>
    <x v="325"/>
    <s v="nan"/>
    <s v="Bangalore"/>
    <x v="1857"/>
    <s v="Private Equity"/>
    <n v="7000000"/>
    <s v="Series A"/>
  </r>
  <r>
    <n v="2347"/>
    <d v="2015-10-20T00:00:00"/>
    <s v="Attune Technologies"/>
    <x v="326"/>
    <s v="nan"/>
    <s v="Chennai"/>
    <x v="1858"/>
    <s v="Private Equity"/>
    <n v="10000000"/>
    <s v="Series B"/>
  </r>
  <r>
    <n v="2348"/>
    <d v="2015-10-20T00:00:00"/>
    <s v="iChef.in"/>
    <x v="327"/>
    <s v="nan"/>
    <s v="Mumbai"/>
    <x v="1859"/>
    <s v="Private Equity"/>
    <n v="0"/>
    <m/>
  </r>
  <r>
    <n v="2349"/>
    <d v="2015-10-21T00:00:00"/>
    <s v="Jiyo Natural"/>
    <x v="328"/>
    <s v="nan"/>
    <s v="Bangalore"/>
    <x v="603"/>
    <s v="Seed Funding"/>
    <n v="0"/>
    <m/>
  </r>
  <r>
    <n v="2350"/>
    <d v="2015-10-21T00:00:00"/>
    <s v="AgentDesks"/>
    <x v="329"/>
    <s v="nan"/>
    <s v="New York/ India"/>
    <x v="1860"/>
    <s v="Seed Funding"/>
    <n v="2950000"/>
    <m/>
  </r>
  <r>
    <n v="2351"/>
    <d v="2015-10-21T00:00:00"/>
    <s v="White Owl Brewery"/>
    <x v="330"/>
    <s v="nan"/>
    <s v="Mumbai"/>
    <x v="1861"/>
    <s v="Private Equity"/>
    <n v="1530000"/>
    <s v="Series A"/>
  </r>
  <r>
    <n v="2352"/>
    <d v="2015-10-21T00:00:00"/>
    <s v="MealHopper"/>
    <x v="331"/>
    <s v="nan"/>
    <s v="Gurgaon"/>
    <x v="1862"/>
    <s v="Seed Funding"/>
    <n v="100000"/>
    <m/>
  </r>
  <r>
    <n v="2353"/>
    <d v="2015-10-21T00:00:00"/>
    <s v="Zenify.in"/>
    <x v="332"/>
    <s v="nan"/>
    <s v="Bangalore"/>
    <x v="1863"/>
    <s v="Seed Funding"/>
    <n v="640000"/>
    <m/>
  </r>
  <r>
    <n v="2354"/>
    <d v="2015-10-21T00:00:00"/>
    <s v="Stockal"/>
    <x v="333"/>
    <s v="nan"/>
    <s v="Bangalore"/>
    <x v="1864"/>
    <s v="Seed Funding"/>
    <n v="0"/>
    <m/>
  </r>
  <r>
    <n v="2355"/>
    <d v="2015-10-23T00:00:00"/>
    <s v="Medd"/>
    <x v="334"/>
    <s v="nan"/>
    <s v="Mumbai"/>
    <x v="1865"/>
    <s v="Seed Funding"/>
    <n v="150000"/>
    <s v="Bridge Round"/>
  </r>
  <r>
    <n v="2356"/>
    <d v="2015-10-23T00:00:00"/>
    <s v="Leaping Caravan"/>
    <x v="335"/>
    <s v="nan"/>
    <s v="Gurgaon"/>
    <x v="1865"/>
    <s v="Seed Funding"/>
    <n v="150000"/>
    <m/>
  </r>
  <r>
    <n v="2357"/>
    <d v="2015-10-23T00:00:00"/>
    <s v="Frsh"/>
    <x v="335"/>
    <s v="nan"/>
    <s v="Gurgaon"/>
    <x v="1866"/>
    <s v="Private Equity"/>
    <n v="1000000"/>
    <s v="Bridge Round"/>
  </r>
  <r>
    <n v="2358"/>
    <d v="2015-10-23T00:00:00"/>
    <s v="Qik Stay"/>
    <x v="336"/>
    <s v="nan"/>
    <s v="New Delhi"/>
    <x v="1867"/>
    <s v="Seed Funding"/>
    <n v="250000"/>
    <m/>
  </r>
  <r>
    <n v="2359"/>
    <d v="2015-10-26T00:00:00"/>
    <s v="Parcelled"/>
    <x v="337"/>
    <s v="nan"/>
    <s v="Bangalore"/>
    <x v="1868"/>
    <s v="Private Equity"/>
    <n v="5000000"/>
    <m/>
  </r>
  <r>
    <n v="2360"/>
    <d v="2015-10-26T00:00:00"/>
    <s v="AlmaMapper"/>
    <x v="338"/>
    <s v="nan"/>
    <s v="Ahmedabad"/>
    <x v="1869"/>
    <s v="Seed Funding"/>
    <n v="400000"/>
    <m/>
  </r>
  <r>
    <n v="2361"/>
    <d v="2015-10-26T00:00:00"/>
    <s v="Flexing It"/>
    <x v="339"/>
    <s v="nan"/>
    <s v="New Delhi"/>
    <x v="1486"/>
    <s v="Seed Funding"/>
    <n v="500000"/>
    <m/>
  </r>
  <r>
    <n v="2362"/>
    <d v="2015-10-26T00:00:00"/>
    <s v="Netmeds.com"/>
    <x v="340"/>
    <s v="nan"/>
    <s v="Chennai"/>
    <x v="1870"/>
    <s v="Private Equity"/>
    <n v="50000000"/>
    <s v="Series A"/>
  </r>
  <r>
    <n v="2363"/>
    <d v="2015-10-26T00:00:00"/>
    <s v="Razorpay"/>
    <x v="341"/>
    <s v="nan"/>
    <s v="Jaipur"/>
    <x v="1871"/>
    <s v="Private Equity"/>
    <n v="9000000"/>
    <s v="Series A"/>
  </r>
  <r>
    <n v="2364"/>
    <d v="2015-10-27T00:00:00"/>
    <s v="Jombay"/>
    <x v="342"/>
    <s v="nan"/>
    <s v="Pune"/>
    <x v="1872"/>
    <s v="Private Equity"/>
    <n v="0"/>
    <m/>
  </r>
  <r>
    <n v="2365"/>
    <d v="2015-10-27T00:00:00"/>
    <s v="Happitoo"/>
    <x v="343"/>
    <s v="nan"/>
    <s v="Mumbai"/>
    <x v="1873"/>
    <s v="Seed Funding"/>
    <n v="77000"/>
    <m/>
  </r>
  <r>
    <n v="2366"/>
    <d v="2015-10-27T00:00:00"/>
    <s v="Care24"/>
    <x v="344"/>
    <s v="nan"/>
    <s v="Mumbai"/>
    <x v="1014"/>
    <s v="Seed Funding"/>
    <n v="350000"/>
    <m/>
  </r>
  <r>
    <n v="2367"/>
    <d v="2015-10-27T00:00:00"/>
    <s v="Roadrunnr"/>
    <x v="345"/>
    <s v="nan"/>
    <s v="Bangalore"/>
    <x v="1874"/>
    <s v="Private Equity"/>
    <n v="10000000"/>
    <s v="Series B"/>
  </r>
  <r>
    <n v="2368"/>
    <d v="2015-10-27T00:00:00"/>
    <s v="Simpli5d"/>
    <x v="346"/>
    <s v="nan"/>
    <s v="Gurgaon"/>
    <x v="1875"/>
    <s v="Private Equity"/>
    <n v="0"/>
    <s v="Bridge funding"/>
  </r>
  <r>
    <n v="2369"/>
    <d v="2015-10-28T00:00:00"/>
    <s v="ORIGA Leasing"/>
    <x v="347"/>
    <s v="nan"/>
    <s v="Mumbai"/>
    <x v="1876"/>
    <s v="Seed Funding"/>
    <n v="1100000"/>
    <m/>
  </r>
  <r>
    <n v="2370"/>
    <d v="2015-10-28T00:00:00"/>
    <s v="Smartivity.in"/>
    <x v="348"/>
    <s v="nan"/>
    <s v="New Delhi"/>
    <x v="1877"/>
    <s v="Seed Funding"/>
    <n v="200000"/>
    <m/>
  </r>
  <r>
    <n v="2371"/>
    <d v="2015-10-28T00:00:00"/>
    <s v="UrDoorStep"/>
    <x v="349"/>
    <s v="nan"/>
    <s v="Bangalore"/>
    <x v="1878"/>
    <s v="Private Equity"/>
    <n v="0"/>
    <s v="Series A"/>
  </r>
  <r>
    <n v="2372"/>
    <d v="2015-10-29T00:00:00"/>
    <s v="Tavaga"/>
    <x v="350"/>
    <s v="nan"/>
    <s v="Mumbai"/>
    <x v="1599"/>
    <s v="Seed Funding"/>
    <n v="0"/>
    <m/>
  </r>
  <r>
    <n v="2373"/>
    <d v="2015-10-29T00:00:00"/>
    <s v="Moglix"/>
    <x v="351"/>
    <s v="nan"/>
    <s v="Noida"/>
    <x v="1879"/>
    <s v="Private Equity"/>
    <n v="0"/>
    <s v="Pre-Series A"/>
  </r>
  <r>
    <n v="2374"/>
    <d v="2015-10-29T00:00:00"/>
    <s v="ZopHop"/>
    <x v="352"/>
    <s v="nan"/>
    <s v="Mumbai"/>
    <x v="1880"/>
    <s v="Seed Funding"/>
    <n v="450000"/>
    <m/>
  </r>
  <r>
    <n v="2375"/>
    <d v="2015-10-30T00:00:00"/>
    <s v="Niki.ai"/>
    <x v="353"/>
    <s v="nan"/>
    <s v="Bangalore"/>
    <x v="1659"/>
    <s v="Seed Funding"/>
    <n v="0"/>
    <m/>
  </r>
  <r>
    <n v="2376"/>
    <d v="2015-10-30T00:00:00"/>
    <s v="Instavans"/>
    <x v="354"/>
    <s v="nan"/>
    <s v="Bangalore"/>
    <x v="1881"/>
    <s v="Seed Funding"/>
    <n v="0"/>
    <m/>
  </r>
  <r>
    <n v="2377"/>
    <d v="2015-10-30T00:00:00"/>
    <s v="LiftO"/>
    <x v="355"/>
    <s v="nan"/>
    <s v="Mumbai"/>
    <x v="1882"/>
    <s v="Seed Funding"/>
    <n v="130000"/>
    <m/>
  </r>
  <r>
    <n v="2378"/>
    <d v="2015-10-30T00:00:00"/>
    <s v="TinyOwl"/>
    <x v="356"/>
    <s v="nan"/>
    <s v="Mumbai"/>
    <x v="1883"/>
    <s v="Private Equity"/>
    <n v="7500000"/>
    <s v="Series B"/>
  </r>
  <r>
    <n v="2379"/>
    <d v="2015-10-30T00:00:00"/>
    <s v="Toppr.com"/>
    <x v="357"/>
    <s v="nan"/>
    <s v="Mumbai"/>
    <x v="143"/>
    <s v="Private Equity"/>
    <n v="2000000"/>
    <s v="Series C"/>
  </r>
  <r>
    <n v="2380"/>
    <d v="2015-10-30T00:00:00"/>
    <s v="Kleeto"/>
    <x v="358"/>
    <s v="nan"/>
    <s v="Gurgaon"/>
    <x v="1884"/>
    <s v="Seed Funding"/>
    <n v="230000"/>
    <s v="Pre-Series A"/>
  </r>
  <r>
    <n v="2381"/>
    <d v="2015-10-30T00:00:00"/>
    <s v="BeaconsTalk"/>
    <x v="359"/>
    <s v="nan"/>
    <s v="Mumbai"/>
    <x v="1885"/>
    <s v="Seed Funding"/>
    <n v="80000"/>
    <m/>
  </r>
  <r>
    <n v="2382"/>
    <d v="2015-10-31T00:00:00"/>
    <s v="Jugnoo"/>
    <x v="360"/>
    <s v="nan"/>
    <s v="Chandigarh"/>
    <x v="443"/>
    <s v="Private Equity"/>
    <n v="10000000"/>
    <s v="Series B"/>
  </r>
  <r>
    <n v="2383"/>
    <d v="2015-09-01T00:00:00"/>
    <s v="TOFlo"/>
    <x v="361"/>
    <s v="nan"/>
    <s v="Mumbai"/>
    <x v="1886"/>
    <s v="Seed Funding"/>
    <n v="100000"/>
    <m/>
  </r>
  <r>
    <n v="2384"/>
    <d v="2015-09-01T00:00:00"/>
    <s v="FXMartIndia"/>
    <x v="362"/>
    <s v="nan"/>
    <s v="Chandigarh"/>
    <x v="154"/>
    <s v="Private Equity"/>
    <n v="0"/>
    <s v="Strategic Investment (Majority Stake)"/>
  </r>
  <r>
    <n v="2385"/>
    <d v="2015-09-01T00:00:00"/>
    <s v="Stylecracker"/>
    <x v="363"/>
    <s v="nan"/>
    <s v="Mumbai"/>
    <x v="1887"/>
    <s v="Private Equity"/>
    <n v="1000000"/>
    <s v="Series A"/>
  </r>
  <r>
    <n v="2386"/>
    <d v="2015-09-01T00:00:00"/>
    <s v="Luxuryhues"/>
    <x v="364"/>
    <s v="nan"/>
    <s v="Gurgaon"/>
    <x v="1888"/>
    <s v="Private Equity"/>
    <n v="900000"/>
    <s v="Series A"/>
  </r>
  <r>
    <n v="2387"/>
    <d v="2015-09-02T00:00:00"/>
    <s v="HolaChef"/>
    <x v="365"/>
    <s v="nan"/>
    <s v="Mumbai"/>
    <x v="309"/>
    <s v="Private Equity"/>
    <n v="0"/>
    <s v="Part of Series A raised in June 2015"/>
  </r>
  <r>
    <n v="2388"/>
    <d v="2015-09-02T00:00:00"/>
    <s v="Zivame"/>
    <x v="366"/>
    <s v="nan"/>
    <s v="Bangalore"/>
    <x v="1889"/>
    <s v="Private Equity"/>
    <n v="40000000"/>
    <s v="Series C"/>
  </r>
  <r>
    <n v="2389"/>
    <d v="2015-09-02T00:00:00"/>
    <s v="Capillary Tech"/>
    <x v="367"/>
    <s v="nan"/>
    <s v="New Delhi"/>
    <x v="1890"/>
    <s v="Private Equity"/>
    <n v="45000000"/>
    <s v="Series D"/>
  </r>
  <r>
    <n v="2390"/>
    <d v="2015-09-03T00:00:00"/>
    <s v="Jobspire"/>
    <x v="368"/>
    <s v="nan"/>
    <s v="Bangalore"/>
    <x v="1891"/>
    <s v="Seed Funding"/>
    <n v="260000"/>
    <m/>
  </r>
  <r>
    <n v="2391"/>
    <d v="2015-09-03T00:00:00"/>
    <s v="MeraDoctor"/>
    <x v="369"/>
    <s v="nan"/>
    <s v="Mumbai"/>
    <x v="1892"/>
    <s v="Seed Funding"/>
    <n v="0"/>
    <m/>
  </r>
  <r>
    <n v="2392"/>
    <d v="2015-09-03T00:00:00"/>
    <s v="Vistaar Finance"/>
    <x v="370"/>
    <s v="nan"/>
    <s v="Bangalore"/>
    <x v="1893"/>
    <s v="Private Equity"/>
    <n v="40000000"/>
    <m/>
  </r>
  <r>
    <n v="2393"/>
    <d v="2015-09-03T00:00:00"/>
    <s v="HiJinny"/>
    <x v="371"/>
    <s v="nan"/>
    <s v="Mumbai"/>
    <x v="1894"/>
    <s v="Seed Funding"/>
    <n v="0"/>
    <m/>
  </r>
  <r>
    <n v="2394"/>
    <d v="2015-09-04T00:00:00"/>
    <s v="Clapsnslaps"/>
    <x v="372"/>
    <s v="nan"/>
    <s v="Mumbai"/>
    <x v="1895"/>
    <s v="Seed Funding"/>
    <n v="150000"/>
    <m/>
  </r>
  <r>
    <n v="2395"/>
    <d v="2015-09-04T00:00:00"/>
    <s v="Blubox"/>
    <x v="373"/>
    <s v="nan"/>
    <s v="Mumbai"/>
    <x v="1896"/>
    <s v="Seed Funding"/>
    <n v="100000"/>
    <m/>
  </r>
  <r>
    <n v="2396"/>
    <d v="2015-09-04T00:00:00"/>
    <s v="RoomCentral"/>
    <x v="374"/>
    <s v="nan"/>
    <s v="Bangalore"/>
    <x v="1897"/>
    <s v="Seed Funding"/>
    <n v="2000000"/>
    <m/>
  </r>
  <r>
    <n v="2397"/>
    <d v="2015-09-07T00:00:00"/>
    <s v="YouthKiAwaaz"/>
    <x v="375"/>
    <s v="nan"/>
    <s v="New Delhi"/>
    <x v="1898"/>
    <s v="Seed Funding"/>
    <n v="600000"/>
    <m/>
  </r>
  <r>
    <n v="2398"/>
    <d v="2015-09-07T00:00:00"/>
    <s v="Prozo"/>
    <x v="376"/>
    <s v="nan"/>
    <s v="New Delhi"/>
    <x v="1899"/>
    <s v="Seed Funding"/>
    <n v="205000"/>
    <m/>
  </r>
  <r>
    <n v="2399"/>
    <d v="2015-09-07T00:00:00"/>
    <s v="Zomato"/>
    <x v="377"/>
    <s v="nan"/>
    <s v="Gurgaon"/>
    <x v="1900"/>
    <s v="Private Equity"/>
    <n v="60000000"/>
    <s v="Late Stage"/>
  </r>
  <r>
    <n v="2400"/>
    <d v="2015-09-07T00:00:00"/>
    <s v="Sahayog Dairy"/>
    <x v="378"/>
    <s v="nan"/>
    <s v="Bhopal"/>
    <x v="1901"/>
    <s v="Private Equity"/>
    <n v="1800000"/>
    <s v="Series A"/>
  </r>
  <r>
    <n v="2401"/>
    <d v="2015-09-08T00:00:00"/>
    <s v="MockBank"/>
    <x v="379"/>
    <s v="nan"/>
    <s v="Bangalore"/>
    <x v="65"/>
    <s v="Seed Funding"/>
    <n v="400000"/>
    <m/>
  </r>
  <r>
    <n v="2402"/>
    <d v="2015-09-08T00:00:00"/>
    <s v="ReportBee"/>
    <x v="380"/>
    <s v="nan"/>
    <s v="Chennai"/>
    <x v="932"/>
    <s v="Seed Funding"/>
    <n v="0"/>
    <m/>
  </r>
  <r>
    <n v="2403"/>
    <d v="2015-09-08T00:00:00"/>
    <s v="GuruG Learning"/>
    <x v="381"/>
    <s v="nan"/>
    <s v="Bangalore"/>
    <x v="932"/>
    <s v="Seed Funding"/>
    <n v="0"/>
    <m/>
  </r>
  <r>
    <n v="2404"/>
    <d v="2015-09-10T00:00:00"/>
    <s v="OnlineTyari"/>
    <x v="382"/>
    <s v="nan"/>
    <s v="Gurgaon"/>
    <x v="1902"/>
    <s v="Private Equity"/>
    <n v="770000"/>
    <s v="Series A"/>
  </r>
  <r>
    <n v="2405"/>
    <d v="2015-09-10T00:00:00"/>
    <s v="IndustryBuying"/>
    <x v="383"/>
    <s v="nan"/>
    <s v="New Delhi"/>
    <x v="1903"/>
    <s v="Private Equity"/>
    <n v="9200000"/>
    <s v="Series B"/>
  </r>
  <r>
    <n v="2406"/>
    <d v="2015-09-10T00:00:00"/>
    <s v="The/Nudge Foundation"/>
    <x v="384"/>
    <s v="nan"/>
    <s v="Bangalore"/>
    <x v="1904"/>
    <s v="Seed Funding"/>
    <n v="315000"/>
    <m/>
  </r>
  <r>
    <n v="2407"/>
    <d v="2015-09-11T00:00:00"/>
    <s v="FitMeIn"/>
    <x v="385"/>
    <s v="nan"/>
    <s v="New Delhi"/>
    <x v="1905"/>
    <s v="Seed Funding"/>
    <n v="100000"/>
    <m/>
  </r>
  <r>
    <n v="2408"/>
    <d v="2015-09-11T00:00:00"/>
    <s v="Envoged"/>
    <x v="386"/>
    <s v="nan"/>
    <s v="Mumbai"/>
    <x v="1906"/>
    <s v="Seed Funding"/>
    <n v="0"/>
    <m/>
  </r>
  <r>
    <n v="2409"/>
    <d v="2015-09-11T00:00:00"/>
    <s v="Zapyle"/>
    <x v="387"/>
    <s v="nan"/>
    <s v="Bangalore"/>
    <x v="136"/>
    <s v="Seed Funding"/>
    <n v="1000000"/>
    <m/>
  </r>
  <r>
    <n v="2410"/>
    <d v="2015-09-11T00:00:00"/>
    <s v="Renomania"/>
    <x v="388"/>
    <s v="nan"/>
    <s v="New Delhi"/>
    <x v="1907"/>
    <s v="Seed Funding"/>
    <n v="0"/>
    <m/>
  </r>
  <r>
    <n v="2411"/>
    <d v="2015-09-12T00:00:00"/>
    <s v="CredR"/>
    <x v="389"/>
    <s v="nan"/>
    <s v="Mumbai"/>
    <x v="1908"/>
    <s v="Private Equity"/>
    <n v="15000000"/>
    <s v="Series A"/>
  </r>
  <r>
    <n v="2412"/>
    <d v="2015-09-12T00:00:00"/>
    <s v="YatraGenie"/>
    <x v="390"/>
    <s v="nan"/>
    <s v="Hyderabad"/>
    <x v="1909"/>
    <s v="Private Equity"/>
    <n v="0"/>
    <s v="Series A"/>
  </r>
  <r>
    <n v="2413"/>
    <d v="2015-09-14T00:00:00"/>
    <s v="CanvasFlip"/>
    <x v="391"/>
    <s v="nan"/>
    <s v="Hyderabad"/>
    <x v="402"/>
    <s v="Seed Funding"/>
    <n v="1200000"/>
    <m/>
  </r>
  <r>
    <n v="2414"/>
    <d v="2015-09-14T00:00:00"/>
    <s v="Shadowfax"/>
    <x v="392"/>
    <s v="nan"/>
    <s v="Gurgaon"/>
    <x v="659"/>
    <s v="Private Equity"/>
    <n v="9000000"/>
    <s v="Series A"/>
  </r>
  <r>
    <n v="2415"/>
    <d v="2015-09-14T00:00:00"/>
    <s v="UE Life Sciences"/>
    <x v="393"/>
    <s v="nan"/>
    <s v="US/India"/>
    <x v="1910"/>
    <s v="Private Equity"/>
    <n v="3000000"/>
    <s v="Series A"/>
  </r>
  <r>
    <n v="2416"/>
    <d v="2015-09-14T00:00:00"/>
    <s v="Ola Cabs"/>
    <x v="394"/>
    <s v="nan"/>
    <s v="Bangalore"/>
    <x v="1911"/>
    <s v="Private Equity"/>
    <n v="225000000"/>
    <s v="Late Stage"/>
  </r>
  <r>
    <n v="2417"/>
    <d v="2015-09-15T00:00:00"/>
    <s v="Coverfox"/>
    <x v="395"/>
    <s v="nan"/>
    <s v="Mumbai"/>
    <x v="1912"/>
    <s v="Private Equity"/>
    <n v="2000000"/>
    <s v="Part of $12M Series B funding"/>
  </r>
  <r>
    <n v="2418"/>
    <d v="2015-09-15T00:00:00"/>
    <s v="MoEngage"/>
    <x v="396"/>
    <s v="nan"/>
    <s v="Bangalore"/>
    <x v="1913"/>
    <s v="Private Equity"/>
    <n v="4250000"/>
    <s v="Series A"/>
  </r>
  <r>
    <n v="2419"/>
    <d v="2015-09-15T00:00:00"/>
    <s v="Mubble"/>
    <x v="397"/>
    <s v="nan"/>
    <s v="Bangalore"/>
    <x v="996"/>
    <s v="Seed Funding"/>
    <n v="0"/>
    <m/>
  </r>
  <r>
    <n v="2420"/>
    <d v="2015-09-15T00:00:00"/>
    <s v="Tea Trails"/>
    <x v="398"/>
    <s v="nan"/>
    <s v="Mumbai"/>
    <x v="1914"/>
    <s v="Seed Funding"/>
    <n v="1000000"/>
    <m/>
  </r>
  <r>
    <n v="2421"/>
    <d v="2015-09-15T00:00:00"/>
    <s v="Room on Call"/>
    <x v="399"/>
    <s v="nan"/>
    <s v="Noida"/>
    <x v="1915"/>
    <s v="Seed Funding"/>
    <n v="300000"/>
    <m/>
  </r>
  <r>
    <n v="2422"/>
    <d v="2015-09-15T00:00:00"/>
    <s v="FYNE"/>
    <x v="400"/>
    <s v="nan"/>
    <s v="Bangalore"/>
    <x v="1916"/>
    <s v="Seed Funding"/>
    <n v="0"/>
    <s v="Pre-Series A"/>
  </r>
  <r>
    <n v="2423"/>
    <d v="2015-09-16T00:00:00"/>
    <s v="ChaiPoint"/>
    <x v="401"/>
    <s v="nan"/>
    <s v="Bangalore"/>
    <x v="659"/>
    <s v="Private Equity"/>
    <n v="10000000"/>
    <s v="Series A"/>
  </r>
  <r>
    <n v="2424"/>
    <d v="2015-09-16T00:00:00"/>
    <s v="WedmeGood.com"/>
    <x v="402"/>
    <s v="nan"/>
    <s v="Gurgaon"/>
    <x v="603"/>
    <s v="Seed Funding"/>
    <n v="410000"/>
    <m/>
  </r>
  <r>
    <n v="2425"/>
    <d v="2015-09-16T00:00:00"/>
    <s v="XSTOK"/>
    <x v="403"/>
    <s v="nan"/>
    <s v="Mumbai"/>
    <x v="1917"/>
    <s v="Seed Funding"/>
    <n v="450000"/>
    <m/>
  </r>
  <r>
    <n v="2426"/>
    <d v="2015-09-17T00:00:00"/>
    <s v="UniLog"/>
    <x v="404"/>
    <s v="nan"/>
    <s v="Bangalore"/>
    <x v="963"/>
    <s v="Private Equity"/>
    <n v="0"/>
    <m/>
  </r>
  <r>
    <n v="2427"/>
    <d v="2015-09-17T00:00:00"/>
    <s v="Paintcollar"/>
    <x v="405"/>
    <s v="nan"/>
    <s v="Mumbai"/>
    <x v="1918"/>
    <s v="Seed Funding"/>
    <n v="0"/>
    <s v="Bridge funding"/>
  </r>
  <r>
    <n v="2428"/>
    <d v="2015-09-17T00:00:00"/>
    <s v="YepMe"/>
    <x v="406"/>
    <s v="nan"/>
    <s v="Gurgaon"/>
    <x v="1919"/>
    <s v="Private Equity"/>
    <n v="75000000"/>
    <s v="Series D"/>
  </r>
  <r>
    <n v="2429"/>
    <d v="2015-09-17T00:00:00"/>
    <s v="Bueno"/>
    <x v="407"/>
    <s v="nan"/>
    <s v="Gurgaon"/>
    <x v="1920"/>
    <s v="Seed Funding"/>
    <n v="600000"/>
    <m/>
  </r>
  <r>
    <n v="2430"/>
    <d v="2015-09-18T00:00:00"/>
    <s v="Plabro"/>
    <x v="408"/>
    <s v="nan"/>
    <s v="New Delhi"/>
    <x v="1921"/>
    <s v="Seed Funding"/>
    <n v="350000"/>
    <m/>
  </r>
  <r>
    <n v="2431"/>
    <d v="2015-09-18T00:00:00"/>
    <s v="CureJoy"/>
    <x v="409"/>
    <s v="nan"/>
    <s v="Bangalore"/>
    <x v="1922"/>
    <s v="Private Equity"/>
    <n v="1150000"/>
    <s v="Pre-Series A"/>
  </r>
  <r>
    <n v="2432"/>
    <d v="2015-09-18T00:00:00"/>
    <s v="Briston Technomach"/>
    <x v="410"/>
    <s v="nan"/>
    <s v="New Delhi"/>
    <x v="63"/>
    <s v="Seed Funding"/>
    <n v="150000"/>
    <m/>
  </r>
  <r>
    <n v="2433"/>
    <d v="2015-09-18T00:00:00"/>
    <s v="LabStreet"/>
    <x v="411"/>
    <s v="nan"/>
    <s v="Gurgaon"/>
    <x v="1923"/>
    <s v="Seed Funding"/>
    <n v="150000"/>
    <m/>
  </r>
  <r>
    <n v="2434"/>
    <d v="2015-09-19T00:00:00"/>
    <s v="DailyNinja"/>
    <x v="412"/>
    <s v="nan"/>
    <s v="Bangalore"/>
    <x v="1924"/>
    <s v="Seed Funding"/>
    <n v="0"/>
    <m/>
  </r>
  <r>
    <n v="2435"/>
    <d v="2015-09-21T00:00:00"/>
    <s v="Portea Medical"/>
    <x v="413"/>
    <s v="nan"/>
    <s v="Bangalore"/>
    <x v="1925"/>
    <s v="Private Equity"/>
    <n v="37500000"/>
    <m/>
  </r>
  <r>
    <n v="2436"/>
    <d v="2015-09-21T00:00:00"/>
    <s v="Neotrade Analytics"/>
    <x v="414"/>
    <s v="nan"/>
    <s v="Bangalore"/>
    <x v="690"/>
    <s v="Seed Funding"/>
    <n v="235000"/>
    <m/>
  </r>
  <r>
    <n v="2437"/>
    <d v="2015-09-21T00:00:00"/>
    <s v="DishCo"/>
    <x v="415"/>
    <s v="nan"/>
    <s v="Mumbai"/>
    <x v="1926"/>
    <s v="Seed Funding"/>
    <n v="0"/>
    <m/>
  </r>
  <r>
    <n v="2438"/>
    <d v="2015-09-21T00:00:00"/>
    <s v="LafaLafa"/>
    <x v="416"/>
    <s v="nan"/>
    <s v="Mumbai"/>
    <x v="1271"/>
    <s v="Seed Funding"/>
    <n v="125000"/>
    <s v="thru Accelerator"/>
  </r>
  <r>
    <n v="2439"/>
    <d v="2015-09-21T00:00:00"/>
    <s v="ConnectAbank"/>
    <x v="417"/>
    <s v="nan"/>
    <s v="Mumbai"/>
    <x v="1927"/>
    <s v="Seed Funding"/>
    <n v="0"/>
    <m/>
  </r>
  <r>
    <n v="2440"/>
    <d v="2015-09-22T00:00:00"/>
    <s v="VillFarm"/>
    <x v="418"/>
    <s v="nan"/>
    <s v="Bangalore"/>
    <x v="1928"/>
    <s v="Seed Funding"/>
    <n v="0"/>
    <m/>
  </r>
  <r>
    <n v="2441"/>
    <d v="2015-09-22T00:00:00"/>
    <s v="Bestdealfinance"/>
    <x v="419"/>
    <s v="nan"/>
    <s v="Mumbai"/>
    <x v="1929"/>
    <s v="Private Equity"/>
    <n v="3000000"/>
    <s v="Series A"/>
  </r>
  <r>
    <n v="2442"/>
    <d v="2015-09-22T00:00:00"/>
    <s v="GameXS.in"/>
    <x v="420"/>
    <s v="nan"/>
    <s v="New Delhi"/>
    <x v="1577"/>
    <s v="Seed Funding"/>
    <n v="0"/>
    <m/>
  </r>
  <r>
    <n v="2443"/>
    <d v="2015-09-22T00:00:00"/>
    <s v="The Man Company"/>
    <x v="421"/>
    <s v="nan"/>
    <s v="New Delhi"/>
    <x v="1930"/>
    <s v="Seed Funding"/>
    <n v="0"/>
    <m/>
  </r>
  <r>
    <n v="2444"/>
    <d v="2015-09-22T00:00:00"/>
    <s v="Virtual Logic"/>
    <x v="422"/>
    <s v="nan"/>
    <s v="Bangalore"/>
    <x v="1931"/>
    <s v="Private Equity"/>
    <n v="800000"/>
    <s v="Pre-Series A"/>
  </r>
  <r>
    <n v="2445"/>
    <d v="2015-09-22T00:00:00"/>
    <s v="Furdo"/>
    <x v="423"/>
    <s v="nan"/>
    <s v="Bangalore"/>
    <x v="1932"/>
    <s v="Seed Funding"/>
    <n v="400000"/>
    <m/>
  </r>
  <r>
    <n v="2446"/>
    <d v="2015-09-22T00:00:00"/>
    <s v="LogiNext"/>
    <x v="424"/>
    <s v="nan"/>
    <s v="Mumbai"/>
    <x v="443"/>
    <s v="Private Equity"/>
    <n v="10000000"/>
    <s v="Series A"/>
  </r>
  <r>
    <n v="2447"/>
    <d v="2015-09-22T00:00:00"/>
    <s v="Korra"/>
    <x v="425"/>
    <s v="nan"/>
    <s v="New Delhi"/>
    <x v="1933"/>
    <s v="Seed Funding"/>
    <n v="300000"/>
    <m/>
  </r>
  <r>
    <n v="2448"/>
    <d v="2015-09-23T00:00:00"/>
    <s v="Credihealth"/>
    <x v="426"/>
    <s v="nan"/>
    <s v="Gurgaon"/>
    <x v="1934"/>
    <s v="Seed Funding"/>
    <n v="0"/>
    <m/>
  </r>
  <r>
    <n v="2449"/>
    <d v="2015-09-23T00:00:00"/>
    <s v="Amigobulls"/>
    <x v="427"/>
    <s v="nan"/>
    <s v="Bangalore"/>
    <x v="1935"/>
    <s v="Seed Funding"/>
    <n v="0"/>
    <m/>
  </r>
  <r>
    <n v="2450"/>
    <d v="2015-09-23T00:00:00"/>
    <s v="SilverPush"/>
    <x v="428"/>
    <s v="nan"/>
    <s v="Gurgaon / SFO"/>
    <x v="1936"/>
    <s v="Private Equity"/>
    <n v="1200000"/>
    <s v="Series A"/>
  </r>
  <r>
    <n v="2451"/>
    <d v="2015-09-23T00:00:00"/>
    <s v="Juggernaut"/>
    <x v="429"/>
    <s v="nan"/>
    <s v="New Delhi"/>
    <x v="1937"/>
    <s v="Private Equity"/>
    <n v="2250000"/>
    <s v="Series A"/>
  </r>
  <r>
    <n v="2452"/>
    <d v="2015-09-23T00:00:00"/>
    <s v="InnerChef"/>
    <x v="365"/>
    <s v="nan"/>
    <s v="New Delhi"/>
    <x v="1938"/>
    <s v="Private Equity"/>
    <n v="1750000"/>
    <s v="Pre-Series A"/>
  </r>
  <r>
    <n v="2453"/>
    <d v="2015-09-24T00:00:00"/>
    <s v="Quintype"/>
    <x v="430"/>
    <s v="nan"/>
    <s v="Bangalore"/>
    <x v="1939"/>
    <s v="Private Equity"/>
    <n v="3300000"/>
    <m/>
  </r>
  <r>
    <n v="2454"/>
    <d v="2015-09-24T00:00:00"/>
    <s v="Capabiliti"/>
    <x v="431"/>
    <s v="nan"/>
    <s v="Noida"/>
    <x v="1940"/>
    <s v="Seed Funding"/>
    <n v="400000"/>
    <m/>
  </r>
  <r>
    <n v="2455"/>
    <d v="2015-09-24T00:00:00"/>
    <s v="Fourth Partner Energy"/>
    <x v="432"/>
    <s v="nan"/>
    <s v="Hyderabad"/>
    <x v="1941"/>
    <s v="Private Equity"/>
    <n v="2000000"/>
    <s v="Series A"/>
  </r>
  <r>
    <n v="2456"/>
    <d v="2015-09-24T00:00:00"/>
    <s v="Licious"/>
    <x v="433"/>
    <s v="nan"/>
    <s v="Bangalore"/>
    <x v="1942"/>
    <s v="Seed Funding"/>
    <n v="1000000"/>
    <m/>
  </r>
  <r>
    <n v="2457"/>
    <d v="2015-09-25T00:00:00"/>
    <s v="TravelKhana"/>
    <x v="434"/>
    <s v="nan"/>
    <s v="New Delhi"/>
    <x v="1943"/>
    <s v="Seed Funding"/>
    <n v="0"/>
    <s v="Pre-Series A"/>
  </r>
  <r>
    <n v="2458"/>
    <d v="2015-09-28T00:00:00"/>
    <s v="Quickli"/>
    <x v="412"/>
    <s v="nan"/>
    <s v="New Delhi"/>
    <x v="1944"/>
    <s v="Seed Funding"/>
    <n v="0"/>
    <m/>
  </r>
  <r>
    <n v="2459"/>
    <d v="2015-09-28T00:00:00"/>
    <s v="Ola Cabs"/>
    <x v="435"/>
    <s v="nan"/>
    <s v="Bangalore"/>
    <x v="1945"/>
    <s v="Private Equity"/>
    <n v="30000000"/>
    <s v="late Stage (part of $500M funding rnd)"/>
  </r>
  <r>
    <n v="2460"/>
    <d v="2015-09-29T00:00:00"/>
    <s v="Paytm"/>
    <x v="436"/>
    <s v="nan"/>
    <s v="New Delhi"/>
    <x v="1946"/>
    <s v="Private Equity"/>
    <n v="680000000"/>
    <s v="Late Stage (Alibaba @ 40% equity)"/>
  </r>
  <r>
    <n v="2461"/>
    <d v="2015-09-29T00:00:00"/>
    <s v="Inmobi"/>
    <x v="437"/>
    <s v="nan"/>
    <s v="Bangalore"/>
    <x v="1947"/>
    <s v="Private Equity"/>
    <n v="100000000"/>
    <s v="Late Stage"/>
  </r>
  <r>
    <n v="2462"/>
    <d v="2015-09-29T00:00:00"/>
    <s v="Peppertap"/>
    <x v="438"/>
    <s v="nan"/>
    <s v="Gurgaon"/>
    <x v="1948"/>
    <s v="Private Equity"/>
    <n v="36000000"/>
    <s v="Series B"/>
  </r>
  <r>
    <n v="2463"/>
    <d v="2015-09-29T00:00:00"/>
    <s v="Hugefly"/>
    <x v="439"/>
    <s v="nan"/>
    <s v="Pune"/>
    <x v="1949"/>
    <s v="Seed Funding"/>
    <n v="0"/>
    <m/>
  </r>
  <r>
    <n v="2464"/>
    <d v="2015-09-29T00:00:00"/>
    <s v="Brigge"/>
    <x v="440"/>
    <s v="nan"/>
    <s v="Chennai"/>
    <x v="367"/>
    <s v="Seed Funding"/>
    <n v="0"/>
    <m/>
  </r>
  <r>
    <n v="2465"/>
    <d v="2015-09-29T00:00:00"/>
    <s v="Zakoopi"/>
    <x v="441"/>
    <s v="nan"/>
    <s v="New Delhi"/>
    <x v="1950"/>
    <s v="Seed Funding"/>
    <n v="350000"/>
    <m/>
  </r>
  <r>
    <n v="2466"/>
    <d v="2015-09-29T00:00:00"/>
    <s v="LoanCircle"/>
    <x v="442"/>
    <s v="nan"/>
    <s v="Bangalore"/>
    <x v="1951"/>
    <s v="Seed Funding"/>
    <n v="0"/>
    <m/>
  </r>
  <r>
    <n v="2467"/>
    <d v="2015-09-30T00:00:00"/>
    <s v="Infoworks"/>
    <x v="443"/>
    <s v="nan"/>
    <s v="Bangalore / USA"/>
    <x v="1952"/>
    <s v="Private Equity"/>
    <n v="5000000"/>
    <m/>
  </r>
  <r>
    <n v="2468"/>
    <d v="2015-09-30T00:00:00"/>
    <s v="RedDoorz"/>
    <x v="444"/>
    <s v="nan"/>
    <s v="Noida"/>
    <x v="714"/>
    <s v="Seed Funding"/>
    <n v="1000000"/>
    <m/>
  </r>
  <r>
    <n v="2469"/>
    <d v="2015-09-30T00:00:00"/>
    <s v="FirstTouch"/>
    <x v="445"/>
    <s v="nan"/>
    <s v="Gurgaon"/>
    <x v="1953"/>
    <s v="Seed Funding"/>
    <n v="0"/>
    <s v="Super angel round"/>
  </r>
  <r>
    <n v="2470"/>
    <d v="2015-09-30T00:00:00"/>
    <s v="Eywa Media"/>
    <x v="446"/>
    <s v="nan"/>
    <s v="Bangalore"/>
    <x v="1954"/>
    <s v="Seed Funding"/>
    <n v="1000000"/>
    <m/>
  </r>
  <r>
    <n v="2471"/>
    <d v="2015-08-01T00:00:00"/>
    <s v="Snapdeal"/>
    <x v="447"/>
    <s v="nan"/>
    <s v="New Delhi"/>
    <x v="1955"/>
    <s v="Private Equity"/>
    <n v="500000000"/>
    <s v="Late Stage Round 7th (More details)"/>
  </r>
  <r>
    <n v="2472"/>
    <d v="2015-08-01T00:00:00"/>
    <s v="Ressy"/>
    <x v="448"/>
    <s v="nan"/>
    <s v="Pune"/>
    <x v="1956"/>
    <s v="Seed Funding"/>
    <n v="400000"/>
    <m/>
  </r>
  <r>
    <n v="2473"/>
    <d v="2015-08-03T00:00:00"/>
    <s v="Cuelearn"/>
    <x v="449"/>
    <s v="nan"/>
    <s v="New Delhi"/>
    <x v="1957"/>
    <s v="Seed Funding"/>
    <n v="0"/>
    <m/>
  </r>
  <r>
    <n v="2474"/>
    <d v="2015-08-03T00:00:00"/>
    <s v="Connect India"/>
    <x v="450"/>
    <s v="nan"/>
    <s v="New Delhi"/>
    <x v="1586"/>
    <s v="Private Equity"/>
    <n v="5000000"/>
    <s v="Series A"/>
  </r>
  <r>
    <n v="2475"/>
    <d v="2015-08-03T00:00:00"/>
    <s v="The Home Salon"/>
    <x v="451"/>
    <s v="nan"/>
    <s v="Mumbai"/>
    <x v="1958"/>
    <s v="Seed Funding"/>
    <n v="0"/>
    <m/>
  </r>
  <r>
    <n v="2476"/>
    <d v="2015-08-03T00:00:00"/>
    <s v="Jusride"/>
    <x v="452"/>
    <s v="nan"/>
    <s v="Mumbai"/>
    <x v="1959"/>
    <s v="Seed Funding"/>
    <n v="0"/>
    <m/>
  </r>
  <r>
    <n v="2477"/>
    <d v="2015-08-03T00:00:00"/>
    <s v="Oyorooms"/>
    <x v="453"/>
    <s v="nan"/>
    <s v="New Delhi"/>
    <x v="1960"/>
    <s v="Private Equity"/>
    <n v="100000000"/>
    <s v="Series B"/>
  </r>
  <r>
    <n v="2478"/>
    <d v="2015-08-03T00:00:00"/>
    <s v="Glowship"/>
    <x v="454"/>
    <s v="nan"/>
    <s v="Bangalore"/>
    <x v="1322"/>
    <s v="Seed Funding"/>
    <n v="0"/>
    <m/>
  </r>
  <r>
    <n v="2479"/>
    <d v="2015-08-03T00:00:00"/>
    <s v="Wizrocket"/>
    <x v="455"/>
    <s v="nan"/>
    <s v="Mumbai"/>
    <x v="1961"/>
    <s v="Private Equity"/>
    <n v="9600000"/>
    <s v="Series B"/>
  </r>
  <r>
    <n v="2480"/>
    <d v="2015-08-04T00:00:00"/>
    <s v="Pickingo"/>
    <x v="456"/>
    <s v="nan"/>
    <s v="New Delhi"/>
    <x v="1962"/>
    <s v="Private Equity"/>
    <n v="1300000"/>
    <s v="Series A"/>
  </r>
  <r>
    <n v="2481"/>
    <d v="2015-08-05T00:00:00"/>
    <s v="Grex"/>
    <x v="457"/>
    <s v="nan"/>
    <s v="Pune"/>
    <x v="1963"/>
    <s v="Seed Funding"/>
    <n v="650000"/>
    <m/>
  </r>
  <r>
    <n v="2482"/>
    <d v="2015-08-05T00:00:00"/>
    <s v="LetsTransport"/>
    <x v="296"/>
    <s v="nan"/>
    <s v="Bangalore"/>
    <x v="1964"/>
    <s v="Seed Funding"/>
    <n v="1300000"/>
    <m/>
  </r>
  <r>
    <n v="2483"/>
    <d v="2015-08-05T00:00:00"/>
    <s v="Zo Rooms"/>
    <x v="458"/>
    <s v="nan"/>
    <s v="New Delhi"/>
    <x v="1965"/>
    <s v="Private Equity"/>
    <n v="30000000"/>
    <s v="Series A"/>
  </r>
  <r>
    <n v="2484"/>
    <d v="2015-08-05T00:00:00"/>
    <s v="Doormint"/>
    <x v="459"/>
    <s v="nan"/>
    <s v="Mumbai"/>
    <x v="1966"/>
    <s v="Private Equity"/>
    <n v="3000000"/>
    <s v="Series A"/>
  </r>
  <r>
    <n v="2485"/>
    <d v="2015-08-05T00:00:00"/>
    <s v="NightStay"/>
    <x v="460"/>
    <s v="nan"/>
    <s v="Noida"/>
    <x v="1967"/>
    <s v="Seed Funding"/>
    <n v="500000"/>
    <m/>
  </r>
  <r>
    <n v="2486"/>
    <d v="2015-08-05T00:00:00"/>
    <s v="Zocalo"/>
    <x v="461"/>
    <s v="nan"/>
    <s v="New Delhi"/>
    <x v="1968"/>
    <s v="Seed Funding"/>
    <n v="0"/>
    <m/>
  </r>
  <r>
    <n v="2487"/>
    <d v="2015-08-05T00:00:00"/>
    <s v="Sunday Realty Solutions"/>
    <x v="462"/>
    <s v="nan"/>
    <s v="Mumbai"/>
    <x v="1969"/>
    <s v="Seed Funding"/>
    <n v="785000"/>
    <m/>
  </r>
  <r>
    <n v="2488"/>
    <d v="2015-08-06T00:00:00"/>
    <s v="Klozee"/>
    <x v="463"/>
    <s v="nan"/>
    <s v="Bangalore"/>
    <x v="1970"/>
    <s v="Seed Funding"/>
    <n v="0"/>
    <m/>
  </r>
  <r>
    <n v="2489"/>
    <d v="2015-08-06T00:00:00"/>
    <s v="Appvigil"/>
    <x v="464"/>
    <s v="nan"/>
    <s v="Mumbai"/>
    <x v="1971"/>
    <s v="Seed Funding"/>
    <n v="500000"/>
    <s v="pre Series-A"/>
  </r>
  <r>
    <n v="2490"/>
    <d v="2015-08-06T00:00:00"/>
    <s v="practo"/>
    <x v="465"/>
    <s v="nan"/>
    <s v="Bangalore"/>
    <x v="1972"/>
    <s v="Private Equity"/>
    <n v="90000000"/>
    <s v="Series C"/>
  </r>
  <r>
    <n v="2491"/>
    <d v="2015-08-06T00:00:00"/>
    <s v="LoudShout"/>
    <x v="466"/>
    <s v="nan"/>
    <s v="New Delhi"/>
    <x v="1973"/>
    <s v="Seed Funding"/>
    <n v="0"/>
    <m/>
  </r>
  <r>
    <n v="2492"/>
    <d v="2015-08-06T00:00:00"/>
    <s v="Wetravelsolo"/>
    <x v="467"/>
    <s v="nan"/>
    <s v="New Delhi"/>
    <x v="1974"/>
    <s v="Seed Funding"/>
    <n v="0"/>
    <m/>
  </r>
  <r>
    <n v="2493"/>
    <d v="2015-08-06T00:00:00"/>
    <s v="Ketto"/>
    <x v="468"/>
    <s v="nan"/>
    <s v="Mumbai"/>
    <x v="1975"/>
    <s v="Seed Funding"/>
    <n v="700000"/>
    <m/>
  </r>
  <r>
    <n v="2494"/>
    <d v="2015-08-06T00:00:00"/>
    <s v="Ezetap"/>
    <x v="469"/>
    <s v="nan"/>
    <s v="Bangalore"/>
    <x v="1976"/>
    <s v="Private Equity"/>
    <n v="25000000"/>
    <s v="Series C"/>
  </r>
  <r>
    <n v="2495"/>
    <d v="2015-08-06T00:00:00"/>
    <s v="NDTV ecommerce venture"/>
    <x v="470"/>
    <s v="nan"/>
    <s v="Mumbai"/>
    <x v="1977"/>
    <s v="Private Equity"/>
    <n v="0"/>
    <s v="Series A"/>
  </r>
  <r>
    <n v="2496"/>
    <d v="2015-08-07T00:00:00"/>
    <s v="Carl\\xe2\\x80\\x99s Jr"/>
    <x v="471"/>
    <s v="nan"/>
    <s v="Gurgaon"/>
    <x v="657"/>
    <s v="Seed Funding"/>
    <n v="630000"/>
    <m/>
  </r>
  <r>
    <n v="2497"/>
    <d v="2015-08-07T00:00:00"/>
    <s v="EasyRewardz"/>
    <x v="472"/>
    <s v="nan"/>
    <s v="Mumbai"/>
    <x v="1978"/>
    <s v="Private Equity"/>
    <n v="500000"/>
    <s v="Pre-Series A"/>
  </r>
  <r>
    <n v="2498"/>
    <d v="2015-08-07T00:00:00"/>
    <s v="GIBSS"/>
    <x v="473"/>
    <s v="nan"/>
    <s v="Mumbai"/>
    <x v="1979"/>
    <s v="Private Equity"/>
    <n v="0"/>
    <s v="Series A"/>
  </r>
  <r>
    <n v="2499"/>
    <d v="2015-08-07T00:00:00"/>
    <s v="StoreMore.in"/>
    <x v="474"/>
    <s v="nan"/>
    <s v="Noida"/>
    <x v="1980"/>
    <s v="Seed Funding"/>
    <n v="0"/>
    <m/>
  </r>
  <r>
    <n v="2500"/>
    <d v="2015-08-07T00:00:00"/>
    <s v="iOrderFresh"/>
    <x v="475"/>
    <s v="nan"/>
    <s v="New Delhi"/>
    <x v="1981"/>
    <s v="Seed Funding"/>
    <n v="0"/>
    <m/>
  </r>
  <r>
    <n v="2501"/>
    <d v="2015-08-10T00:00:00"/>
    <s v="MyTaxiIndia"/>
    <x v="476"/>
    <s v="nan"/>
    <s v="Gurgaon"/>
    <x v="1982"/>
    <s v="Private Equity"/>
    <n v="500000"/>
    <s v="Pre Series-A"/>
  </r>
  <r>
    <n v="2502"/>
    <d v="2015-08-10T00:00:00"/>
    <s v="eSadar"/>
    <x v="48"/>
    <s v="nan"/>
    <s v="New Delhi"/>
    <x v="1983"/>
    <s v="Seed Funding"/>
    <n v="80000"/>
    <m/>
  </r>
  <r>
    <n v="2503"/>
    <d v="2015-08-10T00:00:00"/>
    <s v="Actionable Analytics"/>
    <x v="477"/>
    <s v="nan"/>
    <s v="New Delhi/ Houston"/>
    <x v="1984"/>
    <s v="Seed Funding"/>
    <n v="0"/>
    <m/>
  </r>
  <r>
    <n v="2504"/>
    <d v="2015-08-10T00:00:00"/>
    <s v="MyPoolin"/>
    <x v="478"/>
    <s v="nan"/>
    <s v="New Delhi"/>
    <x v="1985"/>
    <s v="Seed Funding"/>
    <n v="250000"/>
    <s v="QPrize Contest Winners"/>
  </r>
  <r>
    <n v="2505"/>
    <d v="2015-08-10T00:00:00"/>
    <s v="NearBuy (previously\\xc2\\xa0 groupon India)"/>
    <x v="479"/>
    <s v="nan"/>
    <s v="New Delhi"/>
    <x v="288"/>
    <s v="Private Equity"/>
    <n v="16000000"/>
    <s v="Series A"/>
  </r>
  <r>
    <n v="2506"/>
    <d v="2015-08-10T00:00:00"/>
    <s v="Inkmonk"/>
    <x v="480"/>
    <s v="nan"/>
    <s v="Chennai"/>
    <x v="1986"/>
    <s v="Seed Funding"/>
    <n v="250000"/>
    <m/>
  </r>
  <r>
    <n v="2507"/>
    <d v="2015-08-10T00:00:00"/>
    <s v="ToneTag"/>
    <x v="481"/>
    <s v="nan"/>
    <s v="Bangalore"/>
    <x v="1987"/>
    <s v="Private Equity"/>
    <n v="1000000"/>
    <s v="Series A"/>
  </r>
  <r>
    <n v="2508"/>
    <d v="2015-08-10T00:00:00"/>
    <s v="Grey Orange"/>
    <x v="482"/>
    <s v="nan"/>
    <s v="Gurgaon"/>
    <x v="0"/>
    <s v="Private Equity"/>
    <n v="30000000"/>
    <s v="Series B"/>
  </r>
  <r>
    <n v="2509"/>
    <d v="2015-08-11T00:00:00"/>
    <s v="Livspace"/>
    <x v="483"/>
    <s v="nan"/>
    <s v="Bangalore"/>
    <x v="1988"/>
    <s v="Private Equity"/>
    <n v="8000000"/>
    <s v="Series A"/>
  </r>
  <r>
    <n v="2510"/>
    <d v="2015-08-11T00:00:00"/>
    <s v="WOW! MOMO"/>
    <x v="484"/>
    <s v="nan"/>
    <s v="Kolkata"/>
    <x v="603"/>
    <s v="Seed Funding"/>
    <n v="1600000"/>
    <m/>
  </r>
  <r>
    <n v="2511"/>
    <d v="2015-08-11T00:00:00"/>
    <s v="RainCan"/>
    <x v="485"/>
    <s v="nan"/>
    <s v="Pune"/>
    <x v="1989"/>
    <s v="Seed Funding"/>
    <n v="100000"/>
    <m/>
  </r>
  <r>
    <n v="2512"/>
    <d v="2015-08-11T00:00:00"/>
    <s v="Allygrow Technologies"/>
    <x v="486"/>
    <s v="nan"/>
    <s v="Mumbai"/>
    <x v="1990"/>
    <s v="Private Equity"/>
    <n v="20000000"/>
    <s v="Series A"/>
  </r>
  <r>
    <n v="2513"/>
    <d v="2015-08-11T00:00:00"/>
    <s v="Infogain"/>
    <x v="487"/>
    <s v="nan"/>
    <s v="New Delhi / US"/>
    <x v="1991"/>
    <s v="Private Equity"/>
    <n v="63000000"/>
    <s v="N/A"/>
  </r>
  <r>
    <n v="2514"/>
    <d v="2015-08-12T00:00:00"/>
    <s v="OneAssist"/>
    <x v="488"/>
    <s v="nan"/>
    <s v="Mumbai"/>
    <x v="1992"/>
    <s v="Private Equity"/>
    <n v="7500000"/>
    <s v="Series B"/>
  </r>
  <r>
    <n v="2515"/>
    <d v="2015-08-12T00:00:00"/>
    <s v="BigBasket"/>
    <x v="489"/>
    <s v="nan"/>
    <s v="Bangalore"/>
    <x v="402"/>
    <s v="Private Equity"/>
    <n v="50000000"/>
    <s v="Series C"/>
  </r>
  <r>
    <n v="2516"/>
    <d v="2015-08-12T00:00:00"/>
    <s v="Sheroes"/>
    <x v="490"/>
    <s v="nan"/>
    <s v="Noida"/>
    <x v="1993"/>
    <s v="Seed Funding"/>
    <n v="770000"/>
    <m/>
  </r>
  <r>
    <n v="2517"/>
    <d v="2015-08-12T00:00:00"/>
    <s v="Scripbox"/>
    <x v="491"/>
    <s v="nan"/>
    <s v="Bangalore"/>
    <x v="1994"/>
    <s v="Private Equity"/>
    <n v="2500000"/>
    <s v="Series A"/>
  </r>
  <r>
    <n v="2518"/>
    <d v="2015-08-13T00:00:00"/>
    <s v="etaout"/>
    <x v="492"/>
    <s v="nan"/>
    <s v="Noida"/>
    <x v="1995"/>
    <s v="Seed Funding"/>
    <n v="500000"/>
    <m/>
  </r>
  <r>
    <n v="2519"/>
    <d v="2015-08-13T00:00:00"/>
    <s v="IFMR Holdings"/>
    <x v="493"/>
    <s v="nan"/>
    <s v="Chennai"/>
    <x v="1996"/>
    <s v="Private Equity"/>
    <n v="25000000"/>
    <s v="Series B"/>
  </r>
  <r>
    <n v="2520"/>
    <d v="2015-08-13T00:00:00"/>
    <s v="Massblurb"/>
    <x v="494"/>
    <s v="nan"/>
    <s v="Mumbai"/>
    <x v="1997"/>
    <s v="Seed Funding"/>
    <n v="0"/>
    <m/>
  </r>
  <r>
    <n v="2521"/>
    <d v="2015-08-13T00:00:00"/>
    <s v="Agrostar"/>
    <x v="495"/>
    <s v="nan"/>
    <s v="Pune"/>
    <x v="393"/>
    <s v="Private Equity"/>
    <n v="4000000"/>
    <s v="Series A"/>
  </r>
  <r>
    <n v="2522"/>
    <d v="2015-08-14T00:00:00"/>
    <s v="VoxWeb"/>
    <x v="496"/>
    <s v="nan"/>
    <s v="Mumbai"/>
    <x v="1998"/>
    <s v="Seed Funding"/>
    <n v="100000"/>
    <m/>
  </r>
  <r>
    <n v="2523"/>
    <d v="2015-08-14T00:00:00"/>
    <s v="Trukky"/>
    <x v="497"/>
    <s v="nan"/>
    <s v="Ahmedabad"/>
    <x v="1999"/>
    <s v="Seed Funding"/>
    <n v="245000"/>
    <m/>
  </r>
  <r>
    <n v="2524"/>
    <d v="2015-08-14T00:00:00"/>
    <s v="VanityCube"/>
    <x v="498"/>
    <s v="nan"/>
    <s v="New Delhi"/>
    <x v="1865"/>
    <s v="Seed Funding"/>
    <n v="0"/>
    <m/>
  </r>
  <r>
    <n v="2525"/>
    <d v="2015-08-17T00:00:00"/>
    <s v="Edu4Share"/>
    <x v="499"/>
    <s v="nan"/>
    <s v="New Delhi"/>
    <x v="2000"/>
    <s v="Seed Funding"/>
    <n v="220000"/>
    <m/>
  </r>
  <r>
    <n v="2526"/>
    <d v="2015-08-17T00:00:00"/>
    <s v="YourStory"/>
    <x v="500"/>
    <s v="nan"/>
    <s v="Mumbai"/>
    <x v="2001"/>
    <s v="Seed Funding"/>
    <n v="0"/>
    <m/>
  </r>
  <r>
    <n v="2527"/>
    <d v="2015-08-17T00:00:00"/>
    <s v="Sampurnearth"/>
    <x v="501"/>
    <s v="nan"/>
    <s v="Mumbai"/>
    <x v="2002"/>
    <s v="Seed Funding"/>
    <n v="160000"/>
    <m/>
  </r>
  <r>
    <n v="2528"/>
    <d v="2015-08-17T00:00:00"/>
    <s v="Orobind"/>
    <x v="502"/>
    <s v="nan"/>
    <s v="Bangalore"/>
    <x v="2003"/>
    <s v="Private Equity"/>
    <n v="0"/>
    <s v="pre series A"/>
  </r>
  <r>
    <n v="2529"/>
    <d v="2015-08-17T00:00:00"/>
    <s v="Fixy"/>
    <x v="503"/>
    <s v="nan"/>
    <s v="Mumbai"/>
    <x v="1958"/>
    <s v="Seed Funding"/>
    <n v="0"/>
    <m/>
  </r>
  <r>
    <n v="2530"/>
    <d v="2015-08-17T00:00:00"/>
    <s v="MSM Box"/>
    <x v="504"/>
    <s v="nan"/>
    <s v="New Delhi"/>
    <x v="2004"/>
    <s v="Seed Funding"/>
    <n v="0"/>
    <m/>
  </r>
  <r>
    <n v="2531"/>
    <d v="2015-08-17T00:00:00"/>
    <s v="ShadowFax"/>
    <x v="505"/>
    <s v="nan"/>
    <s v="Gurgaon"/>
    <x v="2005"/>
    <s v="Seed Funding"/>
    <n v="310000"/>
    <m/>
  </r>
  <r>
    <n v="2532"/>
    <d v="2015-08-17T00:00:00"/>
    <s v="Gadgets 360"/>
    <x v="470"/>
    <s v="nan"/>
    <s v="New Delhi"/>
    <x v="2006"/>
    <s v="Private Equity"/>
    <n v="0"/>
    <s v="Strategic Investment"/>
  </r>
  <r>
    <n v="2533"/>
    <d v="2015-08-18T00:00:00"/>
    <s v="Roposo"/>
    <x v="441"/>
    <s v="nan"/>
    <s v="Gurgaon"/>
    <x v="117"/>
    <s v="Private Equity"/>
    <n v="15000000"/>
    <s v="Series B"/>
  </r>
  <r>
    <n v="2534"/>
    <d v="2015-08-18T00:00:00"/>
    <s v="IntelligenceNODE"/>
    <x v="506"/>
    <s v="nan"/>
    <s v="Mumbai"/>
    <x v="2007"/>
    <s v="Private Equity"/>
    <n v="4200000"/>
    <s v="Series A"/>
  </r>
  <r>
    <n v="2535"/>
    <d v="2015-08-18T00:00:00"/>
    <s v="HyperVerge"/>
    <x v="507"/>
    <s v="nan"/>
    <s v="Chennai"/>
    <x v="2008"/>
    <s v="Seed Funding"/>
    <n v="1000000"/>
    <m/>
  </r>
  <r>
    <n v="2536"/>
    <d v="2015-08-18T00:00:00"/>
    <s v="Twyst"/>
    <x v="508"/>
    <s v="nan"/>
    <s v="Gurgaon"/>
    <x v="2009"/>
    <s v="Seed Funding"/>
    <n v="0"/>
    <m/>
  </r>
  <r>
    <n v="2537"/>
    <d v="2015-08-18T00:00:00"/>
    <s v="IDfy"/>
    <x v="509"/>
    <s v="nan"/>
    <s v="Mumbai"/>
    <x v="2010"/>
    <s v="Private Equity"/>
    <n v="0"/>
    <s v="Series A"/>
  </r>
  <r>
    <n v="2538"/>
    <d v="2015-08-18T00:00:00"/>
    <s v="Zoojoo.be"/>
    <x v="510"/>
    <s v="nan"/>
    <s v="Bangalore"/>
    <x v="626"/>
    <s v="Private Equity"/>
    <n v="1000000"/>
    <s v="Series A"/>
  </r>
  <r>
    <n v="2539"/>
    <d v="2015-08-19T00:00:00"/>
    <s v="Fashionove"/>
    <x v="511"/>
    <s v="nan"/>
    <s v="Kolkata"/>
    <x v="2011"/>
    <s v="Seed Funding"/>
    <n v="0"/>
    <m/>
  </r>
  <r>
    <n v="2540"/>
    <d v="2015-08-19T00:00:00"/>
    <s v="TimeSaverz"/>
    <x v="512"/>
    <s v="nan"/>
    <s v="Mumbai"/>
    <x v="1659"/>
    <s v="Private Equity"/>
    <n v="2400000"/>
    <m/>
  </r>
  <r>
    <n v="2541"/>
    <d v="2015-08-19T00:00:00"/>
    <s v="Envoged"/>
    <x v="513"/>
    <s v="nan"/>
    <s v="Mumbai"/>
    <x v="2012"/>
    <s v="Seed Funding"/>
    <n v="0"/>
    <m/>
  </r>
  <r>
    <n v="2542"/>
    <d v="2015-08-19T00:00:00"/>
    <s v="MebelKart"/>
    <x v="514"/>
    <s v="nan"/>
    <s v="Bangalore"/>
    <x v="2013"/>
    <s v="Private Equity"/>
    <n v="20000000"/>
    <m/>
  </r>
  <r>
    <n v="2543"/>
    <d v="2015-08-20T00:00:00"/>
    <s v="LabsAdvisor"/>
    <x v="515"/>
    <s v="nan"/>
    <s v="New Delhi"/>
    <x v="1865"/>
    <s v="Seed Funding"/>
    <n v="156000"/>
    <m/>
  </r>
  <r>
    <n v="2544"/>
    <d v="2015-08-20T00:00:00"/>
    <s v="Flatpebble"/>
    <x v="516"/>
    <s v="nan"/>
    <s v="Hyderabad"/>
    <x v="603"/>
    <s v="Seed Funding"/>
    <n v="600000"/>
    <m/>
  </r>
  <r>
    <n v="2545"/>
    <d v="2015-08-20T00:00:00"/>
    <s v="Bluegape.com"/>
    <x v="517"/>
    <s v="nan"/>
    <s v="New Delhi"/>
    <x v="2014"/>
    <s v="Seed Funding"/>
    <n v="600000"/>
    <m/>
  </r>
  <r>
    <n v="2546"/>
    <d v="2015-08-21T00:00:00"/>
    <s v="ePoise"/>
    <x v="368"/>
    <s v="nan"/>
    <s v="Bangalore"/>
    <x v="2015"/>
    <s v="Seed Funding"/>
    <n v="500000"/>
    <m/>
  </r>
  <r>
    <n v="2547"/>
    <d v="2015-08-24T00:00:00"/>
    <s v="Jolly Food Fellow"/>
    <x v="518"/>
    <s v="nan"/>
    <s v="Ahmedabad"/>
    <x v="2016"/>
    <s v="Seed Funding"/>
    <n v="300000"/>
    <m/>
  </r>
  <r>
    <n v="2548"/>
    <d v="2015-08-24T00:00:00"/>
    <s v="BookMeIn"/>
    <x v="519"/>
    <s v="nan"/>
    <s v="Mumbai"/>
    <x v="2017"/>
    <s v="Seed Funding"/>
    <n v="400000"/>
    <m/>
  </r>
  <r>
    <n v="2549"/>
    <d v="2015-08-24T00:00:00"/>
    <s v="iZofy"/>
    <x v="520"/>
    <s v="nan"/>
    <s v="Kolkata"/>
    <x v="2018"/>
    <s v="Seed Funding"/>
    <n v="0"/>
    <m/>
  </r>
  <r>
    <n v="2550"/>
    <d v="2015-08-24T00:00:00"/>
    <s v="rBus"/>
    <x v="521"/>
    <s v="nan"/>
    <s v="Mumbai"/>
    <x v="2019"/>
    <s v="Seed Funding"/>
    <n v="0"/>
    <m/>
  </r>
  <r>
    <n v="2551"/>
    <d v="2015-08-25T00:00:00"/>
    <s v="Qyk App"/>
    <x v="522"/>
    <s v="nan"/>
    <s v="Bangalore"/>
    <x v="2020"/>
    <s v="Private Equity"/>
    <n v="1000000"/>
    <s v="pre-series A"/>
  </r>
  <r>
    <n v="2552"/>
    <d v="2015-08-25T00:00:00"/>
    <s v="EazyDiner"/>
    <x v="523"/>
    <s v="nan"/>
    <s v="Gurgaon"/>
    <x v="525"/>
    <s v="Private Equity"/>
    <n v="3000000"/>
    <s v="Series A"/>
  </r>
  <r>
    <n v="2553"/>
    <d v="2015-08-25T00:00:00"/>
    <s v="RevX"/>
    <x v="524"/>
    <s v="nan"/>
    <s v="Mumbai"/>
    <x v="2021"/>
    <s v="Private Equity"/>
    <n v="4000000"/>
    <s v="Series A"/>
  </r>
  <r>
    <n v="2554"/>
    <d v="2015-08-25T00:00:00"/>
    <s v="ICustomMadeIt"/>
    <x v="525"/>
    <s v="nan"/>
    <s v="Pune"/>
    <x v="1865"/>
    <s v="Seed Funding"/>
    <n v="250000"/>
    <m/>
  </r>
  <r>
    <n v="2555"/>
    <d v="2015-08-26T00:00:00"/>
    <s v="PickMyLaundry"/>
    <x v="526"/>
    <s v="nan"/>
    <s v="New Delhi"/>
    <x v="1696"/>
    <s v="Seed Funding"/>
    <n v="100000"/>
    <m/>
  </r>
  <r>
    <n v="2556"/>
    <d v="2015-08-26T00:00:00"/>
    <s v="Belita"/>
    <x v="527"/>
    <s v="nan"/>
    <s v="Mumbai"/>
    <x v="2022"/>
    <s v="Seed Funding"/>
    <n v="400000"/>
    <m/>
  </r>
  <r>
    <n v="2557"/>
    <d v="2015-08-26T00:00:00"/>
    <s v="EzySolare"/>
    <x v="528"/>
    <s v="nan"/>
    <s v="Ahmedabad"/>
    <x v="1322"/>
    <s v="Seed Funding"/>
    <n v="0"/>
    <m/>
  </r>
  <r>
    <n v="2558"/>
    <d v="2015-08-26T00:00:00"/>
    <s v="FoodTalkIndia"/>
    <x v="529"/>
    <s v="nan"/>
    <s v="Gurgaon"/>
    <x v="481"/>
    <s v="Seed Funding"/>
    <n v="500000"/>
    <m/>
  </r>
  <r>
    <n v="2559"/>
    <d v="2015-08-27T00:00:00"/>
    <s v="InstaSafe"/>
    <x v="530"/>
    <s v="nan"/>
    <s v="Bangalore"/>
    <x v="2023"/>
    <s v="Seed Funding"/>
    <n v="0"/>
    <m/>
  </r>
  <r>
    <n v="2560"/>
    <d v="2015-08-27T00:00:00"/>
    <s v="Eazy Coach"/>
    <x v="531"/>
    <s v="nan"/>
    <s v="Kolkata"/>
    <x v="2024"/>
    <s v="Seed Funding"/>
    <n v="0"/>
    <m/>
  </r>
  <r>
    <n v="2561"/>
    <d v="2015-08-27T00:00:00"/>
    <s v="Djubo.com"/>
    <x v="532"/>
    <s v="nan"/>
    <s v="New Delhi"/>
    <x v="2025"/>
    <s v="Private Equity"/>
    <n v="0"/>
    <s v="Strategic Investment"/>
  </r>
  <r>
    <n v="2562"/>
    <d v="2015-08-28T00:00:00"/>
    <s v="BetterButter.in"/>
    <x v="533"/>
    <s v="nan"/>
    <s v="New Delhi"/>
    <x v="2026"/>
    <s v="Seed Funding"/>
    <n v="0"/>
    <m/>
  </r>
  <r>
    <n v="2563"/>
    <d v="2015-08-28T00:00:00"/>
    <s v="Vyomo"/>
    <x v="534"/>
    <s v="nan"/>
    <s v="Bangalore"/>
    <x v="2027"/>
    <s v="Private Equity"/>
    <n v="2000000"/>
    <s v="Pre-Series A"/>
  </r>
  <r>
    <n v="2564"/>
    <d v="2015-08-28T00:00:00"/>
    <s v="RollMafia"/>
    <x v="535"/>
    <s v="nan"/>
    <s v="Pune"/>
    <x v="2028"/>
    <s v="Seed Funding"/>
    <n v="160000"/>
    <m/>
  </r>
  <r>
    <n v="2565"/>
    <d v="2015-08-29T00:00:00"/>
    <s v="iamwire"/>
    <x v="536"/>
    <s v="nan"/>
    <s v="Gurgaon"/>
    <x v="2029"/>
    <s v="Seed Funding"/>
    <n v="0"/>
    <m/>
  </r>
  <r>
    <n v="2566"/>
    <d v="2015-08-31T00:00:00"/>
    <s v="DropKaffe"/>
    <x v="537"/>
    <s v="nan"/>
    <s v="Bangalore"/>
    <x v="2030"/>
    <s v="Seed Funding"/>
    <n v="300000"/>
    <m/>
  </r>
  <r>
    <n v="2567"/>
    <d v="2015-08-31T00:00:00"/>
    <s v="Reverie"/>
    <x v="538"/>
    <s v="nan"/>
    <s v="Bangalore"/>
    <x v="2031"/>
    <s v="Private Equity"/>
    <n v="4000000"/>
    <s v="Series A"/>
  </r>
  <r>
    <n v="2568"/>
    <d v="2015-08-31T00:00:00"/>
    <s v="Infinite Analytics"/>
    <x v="539"/>
    <s v="nan"/>
    <s v="Mumbai"/>
    <x v="2032"/>
    <s v="Private Equity"/>
    <n v="0"/>
    <s v="Bridge Round"/>
  </r>
  <r>
    <n v="2569"/>
    <d v="2015-07-01T00:00:00"/>
    <s v="Parcelled"/>
    <x v="337"/>
    <s v="nan"/>
    <s v="Bangalore"/>
    <x v="2033"/>
    <s v="Seed Funding"/>
    <n v="0"/>
    <m/>
  </r>
  <r>
    <n v="2570"/>
    <d v="2015-07-01T00:00:00"/>
    <s v="Retigence Technologies"/>
    <x v="540"/>
    <s v="nan"/>
    <s v="Mumbai"/>
    <x v="1112"/>
    <s v="Private Equity"/>
    <n v="0"/>
    <s v="Series A"/>
  </r>
  <r>
    <n v="2571"/>
    <d v="2015-07-01T00:00:00"/>
    <s v="Cloudcherry Analytics"/>
    <x v="541"/>
    <s v="nan"/>
    <s v="Chennai"/>
    <x v="2034"/>
    <s v="Seed Funding"/>
    <n v="1000000"/>
    <m/>
  </r>
  <r>
    <n v="2573"/>
    <d v="2015-07-01T00:00:00"/>
    <s v="iDreamCareer"/>
    <x v="542"/>
    <s v="nan"/>
    <s v="New Delhi"/>
    <x v="2035"/>
    <s v="Seed Funding"/>
    <n v="0"/>
    <m/>
  </r>
  <r>
    <n v="2574"/>
    <d v="2015-07-01T00:00:00"/>
    <s v="Ola Cabs"/>
    <x v="394"/>
    <s v="nan"/>
    <s v="Bangalore"/>
    <x v="309"/>
    <s v="Private Equity"/>
    <n v="0"/>
    <s v="Personal Investment"/>
  </r>
  <r>
    <n v="2575"/>
    <d v="2015-07-01T00:00:00"/>
    <s v="NxtGen"/>
    <x v="543"/>
    <s v="nan"/>
    <s v="Bangalore"/>
    <x v="2036"/>
    <s v="Private Equity"/>
    <n v="13500000"/>
    <s v="Series A"/>
  </r>
  <r>
    <n v="2576"/>
    <d v="2015-07-02T00:00:00"/>
    <s v="BankBazaar"/>
    <x v="544"/>
    <s v="nan"/>
    <s v="Chennai"/>
    <x v="2037"/>
    <s v="Private Equity"/>
    <n v="60000000"/>
    <s v="Series C\\n(More here)"/>
  </r>
  <r>
    <n v="2577"/>
    <d v="2015-07-02T00:00:00"/>
    <s v="Gozoomo"/>
    <x v="545"/>
    <s v="nan"/>
    <s v="Bangalore"/>
    <x v="34"/>
    <s v="Private Equity"/>
    <n v="5000000"/>
    <s v="Series A"/>
  </r>
  <r>
    <n v="2578"/>
    <d v="2015-07-02T00:00:00"/>
    <s v="Zenatix"/>
    <x v="410"/>
    <s v="nan"/>
    <s v="Gurgaon"/>
    <x v="2038"/>
    <s v="Seed Funding"/>
    <n v="161000"/>
    <m/>
  </r>
  <r>
    <n v="2579"/>
    <d v="2015-07-03T00:00:00"/>
    <s v="CultureAlley"/>
    <x v="546"/>
    <s v="nan"/>
    <s v="Jaipur"/>
    <x v="117"/>
    <s v="Private Equity"/>
    <n v="6500000"/>
    <s v="Series A"/>
  </r>
  <r>
    <n v="2580"/>
    <d v="2015-07-03T00:00:00"/>
    <s v="Goqii"/>
    <x v="547"/>
    <s v="nan"/>
    <s v="Mumbai"/>
    <x v="29"/>
    <s v="Private Equity"/>
    <n v="0"/>
    <s v="Pre-Series A"/>
  </r>
  <r>
    <n v="2581"/>
    <d v="2015-07-03T00:00:00"/>
    <s v="Gingercrush"/>
    <x v="548"/>
    <s v="nan"/>
    <s v="Ahmedabad"/>
    <x v="2039"/>
    <s v="Seed Funding"/>
    <n v="1000000"/>
    <m/>
  </r>
  <r>
    <n v="2582"/>
    <d v="2015-07-04T00:00:00"/>
    <s v="Elanic"/>
    <x v="549"/>
    <s v="nan"/>
    <s v="Bangalore"/>
    <x v="2040"/>
    <s v="Seed Funding"/>
    <n v="0"/>
    <m/>
  </r>
  <r>
    <n v="2583"/>
    <d v="2015-07-04T00:00:00"/>
    <s v="Stitchwood"/>
    <x v="550"/>
    <s v="nan"/>
    <s v="Mumbai"/>
    <x v="2041"/>
    <s v="Seed Funding"/>
    <n v="395000"/>
    <m/>
  </r>
  <r>
    <n v="2584"/>
    <d v="2015-07-05T00:00:00"/>
    <s v="Urban Tailor"/>
    <x v="551"/>
    <s v="nan"/>
    <s v="Bangalore"/>
    <x v="1865"/>
    <s v="Seed Funding"/>
    <n v="0"/>
    <m/>
  </r>
  <r>
    <n v="2585"/>
    <d v="2015-07-06T00:00:00"/>
    <s v="ConfirmtTkt"/>
    <x v="552"/>
    <s v="nan"/>
    <s v="Bangalore"/>
    <x v="2042"/>
    <s v="Seed Funding"/>
    <n v="0"/>
    <m/>
  </r>
  <r>
    <n v="2586"/>
    <d v="2015-07-06T00:00:00"/>
    <s v="Paper Boat"/>
    <x v="553"/>
    <s v="nan"/>
    <s v="Gurgaon"/>
    <x v="2043"/>
    <s v="Private Equity"/>
    <n v="30000000"/>
    <s v="Series B"/>
  </r>
  <r>
    <n v="2587"/>
    <d v="2015-07-06T00:00:00"/>
    <s v="getNow"/>
    <x v="554"/>
    <s v="nan"/>
    <s v="Nagpur"/>
    <x v="2044"/>
    <s v="Seed Funding"/>
    <n v="0"/>
    <m/>
  </r>
  <r>
    <n v="2588"/>
    <d v="2015-07-07T00:00:00"/>
    <s v="Wudstay"/>
    <x v="555"/>
    <s v="nan"/>
    <s v="Gurgaon"/>
    <x v="2045"/>
    <s v="Private Equity"/>
    <n v="3000000"/>
    <s v="Series A"/>
  </r>
  <r>
    <n v="2589"/>
    <d v="2015-07-07T00:00:00"/>
    <s v="Liases Foras"/>
    <x v="556"/>
    <s v="nan"/>
    <s v="New Delhi"/>
    <x v="2046"/>
    <s v="Private Equity"/>
    <n v="5000000"/>
    <s v="Series A"/>
  </r>
  <r>
    <n v="2590"/>
    <d v="2015-07-07T00:00:00"/>
    <s v="Eatlo"/>
    <x v="365"/>
    <s v="nan"/>
    <s v="Bangalore"/>
    <x v="2047"/>
    <s v="Seed Funding"/>
    <n v="0"/>
    <m/>
  </r>
  <r>
    <n v="2591"/>
    <d v="2015-07-07T00:00:00"/>
    <s v="IndiaLends"/>
    <x v="61"/>
    <s v="nan"/>
    <s v="New Delhi"/>
    <x v="2048"/>
    <s v="Private Equity"/>
    <n v="0"/>
    <s v="Pre-Series A"/>
  </r>
  <r>
    <n v="2592"/>
    <d v="2015-07-08T00:00:00"/>
    <s v="Quinto"/>
    <x v="557"/>
    <s v="nan"/>
    <s v="Pune"/>
    <x v="2049"/>
    <s v="Seed Funding"/>
    <n v="0"/>
    <m/>
  </r>
  <r>
    <n v="2593"/>
    <d v="2015-07-08T00:00:00"/>
    <s v="Saavn"/>
    <x v="558"/>
    <s v="nan"/>
    <s v="Mumbai"/>
    <x v="2050"/>
    <s v="Private Equity"/>
    <n v="100000000"/>
    <s v="Series C"/>
  </r>
  <r>
    <n v="2594"/>
    <d v="2015-07-08T00:00:00"/>
    <s v="Flytxt"/>
    <x v="559"/>
    <s v="nan"/>
    <s v="Mumbai / Global"/>
    <x v="2051"/>
    <s v="Private Equity"/>
    <n v="11000000"/>
    <s v="Series A"/>
  </r>
  <r>
    <n v="2595"/>
    <d v="2015-07-08T00:00:00"/>
    <s v="Axtria"/>
    <x v="559"/>
    <s v="nan"/>
    <s v="India / US"/>
    <x v="2052"/>
    <s v="Private Equity"/>
    <n v="30000000"/>
    <s v="Series C"/>
  </r>
  <r>
    <n v="2596"/>
    <d v="2015-07-08T00:00:00"/>
    <s v="33Coupons"/>
    <x v="560"/>
    <s v="nan"/>
    <s v="Kanpur"/>
    <x v="2053"/>
    <s v="Seed Funding"/>
    <n v="20000"/>
    <m/>
  </r>
  <r>
    <n v="2597"/>
    <d v="2015-07-08T00:00:00"/>
    <s v="Ampere"/>
    <x v="561"/>
    <s v="nan"/>
    <s v="Coimbatore"/>
    <x v="309"/>
    <s v="Seed Funding"/>
    <n v="0"/>
    <m/>
  </r>
  <r>
    <n v="2598"/>
    <d v="2015-07-08T00:00:00"/>
    <s v="Hopping Chef"/>
    <x v="562"/>
    <s v="nan"/>
    <s v="Mumbai"/>
    <x v="2054"/>
    <s v="Seed Funding"/>
    <n v="470000"/>
    <s v="Strategic Investment"/>
  </r>
  <r>
    <n v="2599"/>
    <d v="2015-07-08T00:00:00"/>
    <s v="Collectabillia"/>
    <x v="563"/>
    <s v="nan"/>
    <s v="Bangalore"/>
    <x v="381"/>
    <s v="Private Equity"/>
    <n v="7500000"/>
    <s v="Series B"/>
  </r>
  <r>
    <n v="2600"/>
    <d v="2015-07-08T00:00:00"/>
    <s v="Lendingkart"/>
    <x v="564"/>
    <s v="nan"/>
    <s v="Ahmedabad"/>
    <x v="2055"/>
    <s v="Private Equity"/>
    <n v="10000000"/>
    <s v="Series A"/>
  </r>
  <r>
    <n v="2601"/>
    <d v="2015-07-08T00:00:00"/>
    <s v="Lybrate"/>
    <x v="565"/>
    <s v="nan"/>
    <s v="New Delhi"/>
    <x v="2056"/>
    <s v="Private Equity"/>
    <n v="10200000"/>
    <s v="Series A"/>
  </r>
  <r>
    <n v="2602"/>
    <d v="2015-07-08T00:00:00"/>
    <s v="Zoomcar"/>
    <x v="566"/>
    <s v="nan"/>
    <s v="Bangalore"/>
    <x v="2057"/>
    <s v="Private Equity"/>
    <n v="11000000"/>
    <s v="Series B"/>
  </r>
  <r>
    <n v="2603"/>
    <d v="2015-07-09T00:00:00"/>
    <s v="\\xc2\\xa0News in shorts"/>
    <x v="567"/>
    <s v="nan"/>
    <s v="Noida"/>
    <x v="2058"/>
    <s v="Private Equity"/>
    <s v="\\xc2\\xa020,000,000"/>
    <s v="\\xc2\\xa0Series B"/>
  </r>
  <r>
    <n v="2604"/>
    <d v="2015-07-09T00:00:00"/>
    <s v="\\xc2\\xa0Bluestone"/>
    <x v="568"/>
    <s v="nan"/>
    <s v="Bangalore"/>
    <x v="2059"/>
    <s v="Private Equity"/>
    <s v="\\xc2\\xa016,200,000"/>
    <m/>
  </r>
  <r>
    <n v="2605"/>
    <d v="2015-07-09T00:00:00"/>
    <s v="\\xc2\\xa0Shopsity"/>
    <x v="569"/>
    <s v="nan"/>
    <s v="Gurgaon"/>
    <x v="2060"/>
    <s v="Seed Funding"/>
    <s v="\\xc2\\xa0N/A"/>
    <m/>
  </r>
  <r>
    <n v="2606"/>
    <d v="2015-07-09T00:00:00"/>
    <s v="\\xc2\\xa0Notesgen"/>
    <x v="570"/>
    <s v="nan"/>
    <s v="New Delhi"/>
    <x v="2061"/>
    <s v="Seed Funding"/>
    <s v="\\xc2\\xa0N/A"/>
    <m/>
  </r>
  <r>
    <n v="2608"/>
    <d v="2015-07-10T00:00:00"/>
    <s v="\\xc2\\xa0Footprints Education"/>
    <x v="571"/>
    <s v="nan"/>
    <s v="Gurgaon"/>
    <x v="2062"/>
    <s v="Seed Funding"/>
    <s v="\\xc2\\xa0685,000"/>
    <m/>
  </r>
  <r>
    <n v="2609"/>
    <d v="2015-07-10T00:00:00"/>
    <s v="\\xc2\\xa0Loylty Rewards"/>
    <x v="572"/>
    <s v="nan"/>
    <s v="Mumbai"/>
    <x v="2063"/>
    <s v="Private Equity"/>
    <s v="\\xc2\\xa019,350,000"/>
    <s v="\\xc2\\xa0Late Stage"/>
  </r>
  <r>
    <n v="2610"/>
    <d v="2015-07-13T00:00:00"/>
    <s v="\\xc2\\xa0Ameyo"/>
    <x v="573"/>
    <s v="nan"/>
    <s v="Gurgaon"/>
    <x v="2064"/>
    <s v="Private Equity"/>
    <s v="\\xc2\\xa05,000,000"/>
    <s v="\\xc2\\xa0Series A"/>
  </r>
  <r>
    <n v="2611"/>
    <d v="2015-07-13T00:00:00"/>
    <s v="\\xc2\\xa0Mamagoto"/>
    <x v="574"/>
    <s v="nan"/>
    <s v="New Delhi"/>
    <x v="2065"/>
    <s v="Private Equity"/>
    <s v="\\xc2\\xa010,000,000"/>
    <s v="\\xc2\\xa0Series A"/>
  </r>
  <r>
    <n v="2612"/>
    <d v="2015-07-13T00:00:00"/>
    <s v="\\xc2\\xa0Satvacart"/>
    <x v="575"/>
    <s v="nan"/>
    <s v="Gurgaon"/>
    <x v="2066"/>
    <s v="Seed Funding"/>
    <s v="\\xc2\\xa0N/A"/>
    <m/>
  </r>
  <r>
    <n v="2613"/>
    <d v="2015-07-14T00:00:00"/>
    <s v="MySmartPrice"/>
    <x v="576"/>
    <s v="nan"/>
    <s v="Hyderabad"/>
    <x v="2067"/>
    <s v="Private Equity"/>
    <n v="10000000"/>
    <s v="Series B"/>
  </r>
  <r>
    <n v="2614"/>
    <d v="2015-07-14T00:00:00"/>
    <s v="Zenify"/>
    <x v="332"/>
    <s v="nan"/>
    <s v="Bangalore"/>
    <x v="2068"/>
    <s v="Seed Funding"/>
    <s v="\\xc2\\xa0N/A"/>
    <m/>
  </r>
  <r>
    <n v="2615"/>
    <d v="2015-07-14T00:00:00"/>
    <s v="Boxmyspace"/>
    <x v="577"/>
    <s v="nan"/>
    <s v="Mumbai"/>
    <x v="2069"/>
    <s v="Seed Funding"/>
    <n v="300000"/>
    <m/>
  </r>
  <r>
    <n v="2616"/>
    <d v="2015-07-14T00:00:00"/>
    <s v="HackerRank"/>
    <x v="578"/>
    <s v="nan"/>
    <s v="Bangalore"/>
    <x v="2070"/>
    <s v="Private Equity"/>
    <n v="7500000"/>
    <s v="Series C"/>
  </r>
  <r>
    <n v="2617"/>
    <d v="2015-07-14T00:00:00"/>
    <s v="WickedRide"/>
    <x v="579"/>
    <s v="nan"/>
    <s v="Bangalore"/>
    <x v="63"/>
    <s v="Seed Funding"/>
    <n v="790000"/>
    <m/>
  </r>
  <r>
    <n v="2618"/>
    <d v="2015-07-14T00:00:00"/>
    <s v="WoWexpress"/>
    <x v="580"/>
    <s v="nan"/>
    <s v="Mumbai"/>
    <x v="2071"/>
    <s v="Seed Funding"/>
    <n v="500000"/>
    <m/>
  </r>
  <r>
    <n v="2619"/>
    <d v="2015-07-15T00:00:00"/>
    <s v="Oyo Rooms"/>
    <x v="581"/>
    <s v="nan"/>
    <s v="Gurgaon"/>
    <x v="2072"/>
    <s v="Private Equity"/>
    <n v="100000000"/>
    <s v="Series B"/>
  </r>
  <r>
    <n v="2620"/>
    <d v="2015-07-15T00:00:00"/>
    <s v="Mobikon"/>
    <x v="582"/>
    <s v="nan"/>
    <s v="Pune"/>
    <x v="714"/>
    <s v="Private Equity"/>
    <n v="2300000"/>
    <s v="Series B"/>
  </r>
  <r>
    <n v="2621"/>
    <d v="2015-07-15T00:00:00"/>
    <s v="InstaLively.com"/>
    <x v="583"/>
    <s v="nan"/>
    <s v="New Delhi"/>
    <x v="2073"/>
    <s v="Seed Funding"/>
    <n v="0"/>
    <m/>
  </r>
  <r>
    <n v="2622"/>
    <d v="2015-07-15T00:00:00"/>
    <s v="Roadrunnr"/>
    <x v="584"/>
    <s v="nan"/>
    <s v="Bangalore"/>
    <x v="2074"/>
    <s v="Private Equity"/>
    <n v="11000000"/>
    <s v="Series A"/>
  </r>
  <r>
    <n v="2623"/>
    <d v="2015-07-16T00:00:00"/>
    <s v="Ketto"/>
    <x v="468"/>
    <s v="nan"/>
    <s v="Mumbai"/>
    <x v="2075"/>
    <s v="Seed Funding"/>
    <n v="700000"/>
    <m/>
  </r>
  <r>
    <n v="2624"/>
    <d v="2015-07-17T00:00:00"/>
    <s v="QuikWallet"/>
    <x v="585"/>
    <s v="nan"/>
    <s v="Mumbai"/>
    <x v="1536"/>
    <s v="Private Equity"/>
    <n v="1600000"/>
    <s v="Follow on Funding"/>
  </r>
  <r>
    <n v="2625"/>
    <d v="2015-07-17T00:00:00"/>
    <s v="Omnikart"/>
    <x v="586"/>
    <s v="nan"/>
    <s v="Mumbai"/>
    <x v="2076"/>
    <s v="Seed Funding"/>
    <n v="100000"/>
    <m/>
  </r>
  <r>
    <n v="2626"/>
    <d v="2015-07-20T00:00:00"/>
    <s v="Zo Rooms"/>
    <x v="458"/>
    <s v="nan"/>
    <s v="New Delhi"/>
    <x v="2077"/>
    <s v="Private Equity"/>
    <n v="15000000"/>
    <s v="No confirmation"/>
  </r>
  <r>
    <n v="2627"/>
    <d v="2015-07-20T00:00:00"/>
    <s v="Innoviti"/>
    <x v="587"/>
    <s v="nan"/>
    <s v="Bangalore"/>
    <x v="2078"/>
    <s v="Private Equity"/>
    <n v="4850000"/>
    <s v="Series A"/>
  </r>
  <r>
    <n v="2628"/>
    <d v="2015-07-21T00:00:00"/>
    <s v="ZenRadius"/>
    <x v="588"/>
    <s v="nan"/>
    <s v="Bangalore"/>
    <x v="2079"/>
    <s v="Seed Funding"/>
    <n v="0"/>
    <m/>
  </r>
  <r>
    <n v="2629"/>
    <d v="2015-07-21T00:00:00"/>
    <s v="Joy by nature"/>
    <x v="589"/>
    <s v="nan"/>
    <s v="New Delhi"/>
    <x v="2080"/>
    <s v="Private Equity"/>
    <n v="1000000"/>
    <s v="Series A"/>
  </r>
  <r>
    <n v="2630"/>
    <d v="2015-07-22T00:00:00"/>
    <s v="Iqlect"/>
    <x v="559"/>
    <s v="nan"/>
    <s v="Bangalore"/>
    <x v="36"/>
    <s v="Private Equity"/>
    <n v="2000000"/>
    <s v="Series A"/>
  </r>
  <r>
    <n v="2631"/>
    <d v="2015-07-22T00:00:00"/>
    <s v="deGustibus"/>
    <x v="590"/>
    <s v="nan"/>
    <s v="Mumbai"/>
    <x v="2081"/>
    <s v="Private Equity"/>
    <n v="30000000"/>
    <s v="Late Stage"/>
  </r>
  <r>
    <n v="2632"/>
    <d v="2015-07-23T00:00:00"/>
    <s v="Nestaway"/>
    <x v="591"/>
    <s v="nan"/>
    <s v="Bangalore"/>
    <x v="2082"/>
    <s v="Private Equity"/>
    <n v="12750000"/>
    <s v="Series A"/>
  </r>
  <r>
    <n v="2634"/>
    <d v="2015-07-23T00:00:00"/>
    <s v="Myonsto"/>
    <x v="592"/>
    <s v="nan"/>
    <s v="Ahmedabad"/>
    <x v="2083"/>
    <s v="Seed Funding"/>
    <n v="320000"/>
    <m/>
  </r>
  <r>
    <n v="2635"/>
    <d v="2015-07-23T00:00:00"/>
    <s v="iCrushiFlush"/>
    <x v="593"/>
    <s v="nan"/>
    <s v="Mumbai"/>
    <x v="419"/>
    <s v="Seed Funding"/>
    <n v="0"/>
    <m/>
  </r>
  <r>
    <n v="2636"/>
    <d v="2015-07-23T00:00:00"/>
    <s v="MedGenome"/>
    <x v="594"/>
    <s v="nan"/>
    <s v="Bangalore"/>
    <x v="288"/>
    <s v="Private Equity"/>
    <n v="20000000"/>
    <s v="Series B"/>
  </r>
  <r>
    <n v="2637"/>
    <d v="2015-07-23T00:00:00"/>
    <s v="HolidayIQ"/>
    <x v="595"/>
    <s v="nan"/>
    <s v="Bangalore"/>
    <x v="191"/>
    <s v="Private Equity"/>
    <n v="15000000"/>
    <s v="Strategic Investment"/>
  </r>
  <r>
    <n v="2638"/>
    <d v="2015-07-23T00:00:00"/>
    <s v="Fitternity"/>
    <x v="596"/>
    <s v="nan"/>
    <s v="Mumbai"/>
    <x v="36"/>
    <s v="Private Equity"/>
    <n v="1000000"/>
    <s v="Series A"/>
  </r>
  <r>
    <n v="2639"/>
    <d v="2015-07-23T00:00:00"/>
    <s v="Quikr"/>
    <x v="597"/>
    <s v="nan"/>
    <s v="Mumbai"/>
    <x v="2084"/>
    <s v="Private Equity"/>
    <n v="60000000"/>
    <s v="Late Stage"/>
  </r>
  <r>
    <n v="2640"/>
    <d v="2015-07-23T00:00:00"/>
    <s v="JetSetGo"/>
    <x v="598"/>
    <s v="nan"/>
    <s v="New Delhi"/>
    <x v="2085"/>
    <s v="Seed Funding"/>
    <n v="0"/>
    <m/>
  </r>
  <r>
    <n v="2641"/>
    <d v="2015-07-24T00:00:00"/>
    <s v="BroEx"/>
    <x v="599"/>
    <s v="nan"/>
    <s v="Gurgaon"/>
    <x v="1592"/>
    <s v="Private Equity"/>
    <n v="1000000"/>
    <s v="Bridge round"/>
  </r>
  <r>
    <n v="2642"/>
    <d v="2015-07-25T00:00:00"/>
    <s v="Shopatplaces"/>
    <x v="600"/>
    <s v="nan"/>
    <s v="New Delhi"/>
    <x v="603"/>
    <s v="Seed Funding"/>
    <n v="0"/>
    <m/>
  </r>
  <r>
    <n v="2643"/>
    <d v="2015-07-25T00:00:00"/>
    <s v="CredR"/>
    <x v="601"/>
    <s v="nan"/>
    <s v="Mumbai"/>
    <x v="2086"/>
    <s v="Private Equity"/>
    <n v="15000000"/>
    <s v="Series A"/>
  </r>
  <r>
    <n v="2644"/>
    <d v="2015-07-27T00:00:00"/>
    <s v="ManageMySpa"/>
    <x v="602"/>
    <s v="nan"/>
    <s v="Hyderabad"/>
    <x v="381"/>
    <s v="Private Equity"/>
    <n v="6000000"/>
    <s v="Series A"/>
  </r>
  <r>
    <n v="2645"/>
    <d v="2015-07-27T00:00:00"/>
    <s v="Townrush"/>
    <x v="603"/>
    <s v="nan"/>
    <s v="Bangalore"/>
    <x v="793"/>
    <s v="Seed Funding"/>
    <n v="0"/>
    <m/>
  </r>
  <r>
    <n v="2646"/>
    <d v="2015-07-27T00:00:00"/>
    <s v="Locus"/>
    <x v="604"/>
    <s v="nan"/>
    <s v="Bangalore"/>
    <x v="2087"/>
    <s v="Seed Funding"/>
    <n v="0"/>
    <m/>
  </r>
  <r>
    <n v="2647"/>
    <d v="2015-07-27T00:00:00"/>
    <s v="Bevy"/>
    <x v="588"/>
    <s v="nan"/>
    <s v="Bangalore"/>
    <x v="2088"/>
    <s v="Seed Funding"/>
    <n v="0"/>
    <m/>
  </r>
  <r>
    <n v="2648"/>
    <d v="2015-07-28T00:00:00"/>
    <s v="Pepperfry"/>
    <x v="605"/>
    <s v="nan"/>
    <s v="Mumbai"/>
    <x v="2089"/>
    <s v="Private Equity"/>
    <n v="100000000"/>
    <s v="Series D"/>
  </r>
  <r>
    <n v="2649"/>
    <d v="2015-07-28T00:00:00"/>
    <s v="Flipkart.com"/>
    <x v="53"/>
    <s v="nan"/>
    <s v="Bangalore"/>
    <x v="2090"/>
    <s v="Private Equity"/>
    <n v="700000000"/>
    <s v="Late Stage, 10th Round More here"/>
  </r>
  <r>
    <n v="2650"/>
    <d v="2015-07-28T00:00:00"/>
    <s v="Opinio"/>
    <x v="606"/>
    <s v="nan"/>
    <s v="Bangalore"/>
    <x v="2091"/>
    <s v="Seed Funding"/>
    <n v="1300000"/>
    <m/>
  </r>
  <r>
    <n v="2651"/>
    <d v="2015-07-28T00:00:00"/>
    <s v="Zoctr"/>
    <x v="238"/>
    <s v="nan"/>
    <s v="Mumbai"/>
    <x v="2092"/>
    <s v="Seed Funding"/>
    <n v="1000000"/>
    <m/>
  </r>
  <r>
    <n v="2652"/>
    <d v="2015-07-29T00:00:00"/>
    <s v="Zimmber"/>
    <x v="459"/>
    <s v="nan"/>
    <s v="Mumbai"/>
    <x v="2093"/>
    <s v="Private Equity"/>
    <n v="2000000"/>
    <s v="Series A"/>
  </r>
  <r>
    <n v="2653"/>
    <d v="2015-07-29T00:00:00"/>
    <s v="trueHb"/>
    <x v="607"/>
    <s v="nan"/>
    <s v="New Delhi"/>
    <x v="2094"/>
    <s v="Seed Funding"/>
    <n v="2400000"/>
    <m/>
  </r>
  <r>
    <n v="2654"/>
    <d v="2015-07-29T00:00:00"/>
    <s v="Zovi.com / Little App"/>
    <x v="608"/>
    <s v="nan"/>
    <s v="Bangalore"/>
    <x v="2095"/>
    <s v="Private Equity"/>
    <n v="50000000"/>
    <s v="Series A"/>
  </r>
  <r>
    <n v="2655"/>
    <d v="2015-07-29T00:00:00"/>
    <s v="Swajal"/>
    <x v="609"/>
    <s v="nan"/>
    <s v="Gurgaon"/>
    <x v="2096"/>
    <s v="Private Equity"/>
    <n v="1200000"/>
    <s v="Series A"/>
  </r>
  <r>
    <n v="2656"/>
    <d v="2015-07-30T00:00:00"/>
    <s v="Pipa Bella"/>
    <x v="610"/>
    <s v="nan"/>
    <s v="Mumbai"/>
    <x v="368"/>
    <s v="Private Equity"/>
    <n v="600000"/>
    <s v="Pre-Series A"/>
  </r>
  <r>
    <n v="2657"/>
    <d v="2015-07-30T00:00:00"/>
    <s v="Pragmatix"/>
    <x v="611"/>
    <s v="nan"/>
    <s v="Mumbai"/>
    <x v="2097"/>
    <s v="Private Equity"/>
    <n v="2400000"/>
    <s v="Series A"/>
  </r>
  <r>
    <n v="2658"/>
    <d v="2015-07-30T00:00:00"/>
    <s v="Droom.in"/>
    <x v="612"/>
    <s v="nan"/>
    <s v="New Delhi"/>
    <x v="2098"/>
    <s v="Private Equity"/>
    <n v="16000000"/>
    <s v="Series A"/>
  </r>
  <r>
    <n v="2659"/>
    <d v="2015-07-30T00:00:00"/>
    <s v="MadRat Games"/>
    <x v="613"/>
    <s v="nan"/>
    <s v="Bangalore"/>
    <x v="2099"/>
    <s v="Seed Funding"/>
    <n v="168000"/>
    <m/>
  </r>
  <r>
    <n v="2660"/>
    <d v="2015-07-30T00:00:00"/>
    <s v="Noodle Play"/>
    <x v="614"/>
    <s v="nan"/>
    <s v="Mumbai"/>
    <x v="2100"/>
    <s v="Seed Funding"/>
    <n v="168000"/>
    <m/>
  </r>
  <r>
    <n v="2661"/>
    <d v="2015-07-30T00:00:00"/>
    <s v="Wassup"/>
    <x v="615"/>
    <s v="nan"/>
    <s v="Chennai"/>
    <x v="2101"/>
    <s v="Private Equity"/>
    <n v="0"/>
    <s v="Pre-Series A"/>
  </r>
  <r>
    <n v="2662"/>
    <d v="2015-07-30T00:00:00"/>
    <s v="Cartisan"/>
    <x v="616"/>
    <s v="nan"/>
    <s v="Bangalore"/>
    <x v="2102"/>
    <s v="Seed Funding"/>
    <n v="0"/>
    <m/>
  </r>
  <r>
    <n v="2663"/>
    <d v="2015-07-31T00:00:00"/>
    <s v="LazyLad"/>
    <x v="617"/>
    <s v="nan"/>
    <s v="Gurgaon"/>
    <x v="2103"/>
    <s v="Private Equity"/>
    <n v="500000"/>
    <s v="pre-Series A"/>
  </r>
  <r>
    <n v="2664"/>
    <d v="2015-07-31T00:00:00"/>
    <s v="TripFactory"/>
    <x v="618"/>
    <s v="nan"/>
    <s v="Bangalore"/>
    <x v="2104"/>
    <s v="Private Equity"/>
    <n v="0"/>
    <s v="Series A"/>
  </r>
  <r>
    <n v="2665"/>
    <d v="2015-07-31T00:00:00"/>
    <s v="Prothom"/>
    <x v="619"/>
    <s v="nan"/>
    <s v="Pune"/>
    <x v="2105"/>
    <s v="Private Equity"/>
    <n v="2000000"/>
    <s v="Series A"/>
  </r>
  <r>
    <n v="2666"/>
    <d v="2015-07-31T00:00:00"/>
    <s v="Bona Vita"/>
    <x v="51"/>
    <s v="nan"/>
    <s v="Gurgaon"/>
    <x v="191"/>
    <s v="Private Equity"/>
    <n v="5000000"/>
    <s v="Strategic Investment"/>
  </r>
  <r>
    <n v="2667"/>
    <d v="2015-06-01T00:00:00"/>
    <s v="Vyomo"/>
    <x v="620"/>
    <s v="nan"/>
    <s v="New Delhi"/>
    <x v="2106"/>
    <s v="Seed Funding"/>
    <n v="0"/>
    <m/>
  </r>
  <r>
    <n v="2668"/>
    <d v="2015-06-01T00:00:00"/>
    <s v="Veeba Foods"/>
    <x v="621"/>
    <s v="nan"/>
    <s v="New Delhi"/>
    <x v="2107"/>
    <s v="Private Equity"/>
    <n v="6000000"/>
    <s v="Series B"/>
  </r>
  <r>
    <n v="2669"/>
    <d v="2015-06-01T00:00:00"/>
    <s v="Truebil"/>
    <x v="545"/>
    <s v="nan"/>
    <s v="Mumbai"/>
    <x v="2108"/>
    <s v="Seed Funding"/>
    <n v="500000"/>
    <m/>
  </r>
  <r>
    <n v="2670"/>
    <d v="2015-06-01T00:00:00"/>
    <s v="Meritnation"/>
    <x v="622"/>
    <s v="nan"/>
    <s v="New Delhi"/>
    <x v="285"/>
    <s v="Private Equity"/>
    <n v="4000000"/>
    <s v="Series C"/>
  </r>
  <r>
    <n v="2671"/>
    <d v="2015-06-01T00:00:00"/>
    <s v="Eattreatonline"/>
    <x v="623"/>
    <s v="nan"/>
    <s v="New Delhi"/>
    <x v="2109"/>
    <s v="Seed Funding"/>
    <n v="350000"/>
    <m/>
  </r>
  <r>
    <n v="2672"/>
    <d v="2015-06-01T00:00:00"/>
    <s v="CredR"/>
    <x v="624"/>
    <s v="nan"/>
    <s v="Mumbai"/>
    <x v="2110"/>
    <s v="Seed Funding"/>
    <n v="0"/>
    <m/>
  </r>
  <r>
    <n v="2673"/>
    <d v="2015-06-01T00:00:00"/>
    <s v="Glamrs"/>
    <x v="625"/>
    <s v="nan"/>
    <s v="Mumbai"/>
    <x v="2111"/>
    <s v="Private Equity"/>
    <n v="1000000"/>
    <s v="Pre-Series A"/>
  </r>
  <r>
    <n v="2674"/>
    <d v="2015-06-01T00:00:00"/>
    <s v="Proviera"/>
    <x v="626"/>
    <s v="nan"/>
    <s v="Chennai"/>
    <x v="1322"/>
    <s v="Private Equity"/>
    <n v="550000"/>
    <m/>
  </r>
  <r>
    <n v="2675"/>
    <d v="2015-06-01T00:00:00"/>
    <s v="Arth DesignBuild"/>
    <x v="627"/>
    <s v="nan"/>
    <s v="Hyderabad"/>
    <x v="2112"/>
    <s v="Seed Funding"/>
    <n v="500000"/>
    <m/>
  </r>
  <r>
    <n v="2676"/>
    <d v="2015-06-02T00:00:00"/>
    <s v="Saama"/>
    <x v="628"/>
    <s v="nan"/>
    <s v="Pune / US"/>
    <x v="2113"/>
    <s v="Private Equity"/>
    <n v="35000000"/>
    <s v="Series A"/>
  </r>
  <r>
    <n v="2677"/>
    <d v="2015-06-02T00:00:00"/>
    <s v="AllIzHealth"/>
    <x v="629"/>
    <s v="nan"/>
    <s v="Pune"/>
    <x v="2114"/>
    <s v="Seed Funding"/>
    <n v="350000"/>
    <m/>
  </r>
  <r>
    <n v="2678"/>
    <d v="2015-06-02T00:00:00"/>
    <s v="Karma Healthcare"/>
    <x v="630"/>
    <s v="nan"/>
    <s v="Udaipur"/>
    <x v="2115"/>
    <s v="Private Equity"/>
    <n v="0"/>
    <s v="Series A"/>
  </r>
  <r>
    <n v="2679"/>
    <d v="2015-06-03T00:00:00"/>
    <s v="Entropy Innovations"/>
    <x v="631"/>
    <s v="nan"/>
    <s v="Mumbai"/>
    <x v="2116"/>
    <s v="Seed Funding"/>
    <n v="0"/>
    <m/>
  </r>
  <r>
    <n v="2680"/>
    <d v="2015-06-03T00:00:00"/>
    <s v="Propstack"/>
    <x v="632"/>
    <s v="nan"/>
    <s v="Mumbai"/>
    <x v="2117"/>
    <s v="Private Equity"/>
    <n v="3000000"/>
    <s v="Series A"/>
  </r>
  <r>
    <n v="2681"/>
    <d v="2015-06-03T00:00:00"/>
    <s v="MyTaxiIndia"/>
    <x v="633"/>
    <s v="nan"/>
    <s v="New Delhi"/>
    <x v="1905"/>
    <s v="Seed Funding"/>
    <n v="100000"/>
    <m/>
  </r>
  <r>
    <n v="2682"/>
    <d v="2015-06-03T00:00:00"/>
    <s v="Arkin Net"/>
    <x v="634"/>
    <s v="nan"/>
    <s v="Pune / US"/>
    <x v="76"/>
    <s v="Private Equity"/>
    <n v="15000000"/>
    <s v="Series B"/>
  </r>
  <r>
    <n v="2683"/>
    <d v="2015-06-03T00:00:00"/>
    <s v="Little Black Book Delhi"/>
    <x v="635"/>
    <s v="nan"/>
    <s v="New Delhi"/>
    <x v="2118"/>
    <s v="Seed Funding"/>
    <n v="150000"/>
    <m/>
  </r>
  <r>
    <n v="2684"/>
    <d v="2015-06-03T00:00:00"/>
    <s v="MyPoolin"/>
    <x v="636"/>
    <s v="nan"/>
    <s v="New Delhi"/>
    <x v="2119"/>
    <s v="Seed Funding"/>
    <n v="0"/>
    <m/>
  </r>
  <r>
    <n v="2685"/>
    <d v="2015-06-03T00:00:00"/>
    <s v="iCustomadeit"/>
    <x v="637"/>
    <s v="nan"/>
    <s v="Pune"/>
    <x v="2120"/>
    <s v="Seed Funding"/>
    <n v="250000"/>
    <m/>
  </r>
  <r>
    <n v="2686"/>
    <d v="2015-06-03T00:00:00"/>
    <s v="KAARYAH"/>
    <x v="638"/>
    <s v="nan"/>
    <s v="Gurgaon"/>
    <x v="309"/>
    <s v="Seed Funding"/>
    <n v="0"/>
    <m/>
  </r>
  <r>
    <n v="2687"/>
    <d v="2015-06-04T00:00:00"/>
    <s v="Ecom Express"/>
    <x v="639"/>
    <s v="nan"/>
    <s v="New Delhi"/>
    <x v="512"/>
    <s v="Private Equity"/>
    <n v="137000000"/>
    <s v="Series C"/>
  </r>
  <r>
    <n v="2688"/>
    <d v="2015-06-04T00:00:00"/>
    <s v="Vidooly"/>
    <x v="640"/>
    <s v="nan"/>
    <s v="Noida"/>
    <x v="402"/>
    <s v="Private Equity"/>
    <n v="1000000"/>
    <s v="Pre-Series A"/>
  </r>
  <r>
    <n v="2689"/>
    <d v="2015-06-04T00:00:00"/>
    <s v="Zopper"/>
    <x v="641"/>
    <s v="nan"/>
    <s v="Mumbai"/>
    <x v="2121"/>
    <s v="Private Equity"/>
    <n v="20000000"/>
    <s v="Series C"/>
  </r>
  <r>
    <n v="2690"/>
    <d v="2015-06-04T00:00:00"/>
    <s v="Flipkart"/>
    <x v="642"/>
    <s v="nan"/>
    <s v="Bangalore"/>
    <x v="2122"/>
    <s v="Private Equity"/>
    <n v="50000000"/>
    <s v="Late Stage"/>
  </r>
  <r>
    <n v="2691"/>
    <d v="2015-06-05T00:00:00"/>
    <s v="kWatt Solutions"/>
    <x v="643"/>
    <s v="nan"/>
    <s v="Mumbai"/>
    <x v="136"/>
    <s v="Seed Funding"/>
    <n v="500000"/>
    <m/>
  </r>
  <r>
    <n v="2692"/>
    <d v="2015-06-05T00:00:00"/>
    <s v="Medwell Ventures"/>
    <x v="644"/>
    <s v="nan"/>
    <s v="Bangalore"/>
    <x v="2123"/>
    <s v="Private Equity"/>
    <n v="10000000"/>
    <s v="Series A"/>
  </r>
  <r>
    <n v="2693"/>
    <d v="2015-06-05T00:00:00"/>
    <s v="Jugnoo"/>
    <x v="645"/>
    <s v="nan"/>
    <s v="Chandigarh"/>
    <x v="2124"/>
    <s v="Private Equity"/>
    <n v="5000000"/>
    <s v="Series A"/>
  </r>
  <r>
    <n v="2694"/>
    <d v="2015-06-08T00:00:00"/>
    <s v="PosterGully"/>
    <x v="646"/>
    <s v="nan"/>
    <s v="New Delhi"/>
    <x v="2125"/>
    <s v="Seed Funding"/>
    <n v="0"/>
    <m/>
  </r>
  <r>
    <n v="2695"/>
    <d v="2015-06-08T00:00:00"/>
    <s v="Applied Solar Technologies"/>
    <x v="647"/>
    <s v="nan"/>
    <s v="Mumbai"/>
    <x v="2126"/>
    <s v="Private Equity"/>
    <n v="40000000"/>
    <s v="Series B"/>
  </r>
  <r>
    <n v="2696"/>
    <d v="2015-06-09T00:00:00"/>
    <s v="Clovia"/>
    <x v="648"/>
    <s v="nan"/>
    <s v="New Delhi"/>
    <x v="938"/>
    <s v="Private Equity"/>
    <n v="5000000"/>
    <s v="Series A"/>
  </r>
  <r>
    <n v="2697"/>
    <d v="2015-06-09T00:00:00"/>
    <s v="Swiggy"/>
    <x v="649"/>
    <s v="nan"/>
    <s v="Bangalore"/>
    <x v="2127"/>
    <s v="Private Equity"/>
    <n v="16500000"/>
    <s v="Series B"/>
  </r>
  <r>
    <n v="2698"/>
    <d v="2015-06-09T00:00:00"/>
    <s v="PayMango"/>
    <x v="650"/>
    <s v="nan"/>
    <s v="Gurgaon"/>
    <x v="1865"/>
    <s v="Seed Funding"/>
    <n v="234000"/>
    <m/>
  </r>
  <r>
    <n v="2699"/>
    <d v="2015-06-09T00:00:00"/>
    <s v="Printland"/>
    <x v="651"/>
    <s v="nan"/>
    <s v="New Delhi"/>
    <x v="2097"/>
    <s v="Private Equity"/>
    <n v="0"/>
    <s v="Series A"/>
  </r>
  <r>
    <n v="2700"/>
    <d v="2015-06-09T00:00:00"/>
    <s v="Teritree"/>
    <x v="652"/>
    <s v="nan"/>
    <s v="Bangalore"/>
    <x v="2128"/>
    <s v="Seed Funding"/>
    <n v="140000"/>
    <m/>
  </r>
  <r>
    <n v="2701"/>
    <d v="2015-06-10T00:00:00"/>
    <s v="Guiddoo"/>
    <x v="653"/>
    <s v="nan"/>
    <s v="Mumbai"/>
    <x v="2129"/>
    <s v="Seed Funding"/>
    <n v="0"/>
    <m/>
  </r>
  <r>
    <n v="2702"/>
    <d v="2015-06-10T00:00:00"/>
    <s v="Voonik"/>
    <x v="654"/>
    <s v="nan"/>
    <s v="Bangalore"/>
    <x v="2130"/>
    <s v="Private Equity"/>
    <n v="5000000"/>
    <s v="Series A"/>
  </r>
  <r>
    <n v="2703"/>
    <d v="2015-06-11T00:00:00"/>
    <s v="AdStringO"/>
    <x v="655"/>
    <s v="nan"/>
    <s v="Mumbai"/>
    <x v="2131"/>
    <s v="Seed Funding"/>
    <n v="350000"/>
    <m/>
  </r>
  <r>
    <n v="2704"/>
    <d v="2015-06-11T00:00:00"/>
    <s v="Faircent.com"/>
    <x v="656"/>
    <s v="nan"/>
    <s v="Gurgaon"/>
    <x v="2132"/>
    <s v="Seed Funding"/>
    <n v="250000"/>
    <s v="Pre-Series A"/>
  </r>
  <r>
    <n v="2705"/>
    <d v="2015-06-12T00:00:00"/>
    <s v="La Renon"/>
    <x v="657"/>
    <s v="nan"/>
    <s v="Ahmedabad"/>
    <x v="288"/>
    <s v="Private Equity"/>
    <n v="16000000"/>
    <s v="Series A"/>
  </r>
  <r>
    <n v="2706"/>
    <d v="2015-06-15T00:00:00"/>
    <s v="Homelane"/>
    <x v="658"/>
    <s v="nan"/>
    <s v="Bangalore"/>
    <x v="288"/>
    <s v="Private Equity"/>
    <n v="50000000"/>
    <s v="Series B"/>
  </r>
  <r>
    <n v="2707"/>
    <d v="2015-06-15T00:00:00"/>
    <s v="iSTAR"/>
    <x v="659"/>
    <s v="nan"/>
    <s v="Bangalore"/>
    <x v="350"/>
    <s v="Private Equity"/>
    <n v="0"/>
    <s v="Series A"/>
  </r>
  <r>
    <n v="2708"/>
    <d v="2015-06-15T00:00:00"/>
    <s v="Shippr"/>
    <x v="660"/>
    <s v="nan"/>
    <s v="Bangalore"/>
    <x v="2133"/>
    <s v="Seed Funding"/>
    <n v="500000"/>
    <m/>
  </r>
  <r>
    <n v="2709"/>
    <d v="2015-06-16T00:00:00"/>
    <s v="FoodAbhi"/>
    <x v="661"/>
    <s v="nan"/>
    <s v="Mumbai"/>
    <x v="1865"/>
    <s v="Seed Funding"/>
    <n v="0"/>
    <m/>
  </r>
  <r>
    <n v="2710"/>
    <d v="2015-06-16T00:00:00"/>
    <s v="Karma Recycling"/>
    <x v="662"/>
    <s v="nan"/>
    <s v="Delhi"/>
    <x v="2134"/>
    <s v="Private Equity"/>
    <n v="0"/>
    <s v="Series A"/>
  </r>
  <r>
    <n v="2711"/>
    <d v="2015-06-16T00:00:00"/>
    <s v="CouponRaja"/>
    <x v="663"/>
    <s v="nan"/>
    <s v="Mumbai"/>
    <x v="2135"/>
    <s v="Seed Funding"/>
    <n v="500000"/>
    <m/>
  </r>
  <r>
    <n v="2712"/>
    <d v="2015-06-17T00:00:00"/>
    <s v="Babychakra"/>
    <x v="664"/>
    <s v="nan"/>
    <s v="Mumbai"/>
    <x v="2136"/>
    <s v="Seed Funding"/>
    <n v="0"/>
    <m/>
  </r>
  <r>
    <n v="2713"/>
    <d v="2015-06-17T00:00:00"/>
    <s v="Jiffstore"/>
    <x v="195"/>
    <s v="nan"/>
    <s v="Bangalore"/>
    <x v="2137"/>
    <s v="Seed Funding"/>
    <n v="0"/>
    <s v="additional funding round"/>
  </r>
  <r>
    <n v="2714"/>
    <d v="2015-06-17T00:00:00"/>
    <s v="MyDentist"/>
    <x v="665"/>
    <s v="nan"/>
    <s v="Mumbai"/>
    <x v="2138"/>
    <s v="Private Equity"/>
    <n v="8200000"/>
    <s v="Series C"/>
  </r>
  <r>
    <n v="2715"/>
    <d v="2015-06-18T00:00:00"/>
    <s v="Moovo"/>
    <x v="666"/>
    <s v="nan"/>
    <s v="New Delhi"/>
    <x v="657"/>
    <s v="Seed Funding"/>
    <n v="0"/>
    <m/>
  </r>
  <r>
    <n v="2716"/>
    <d v="2015-06-18T00:00:00"/>
    <s v="Fracktal Works"/>
    <x v="667"/>
    <s v="nan"/>
    <s v="Bangalore"/>
    <x v="2139"/>
    <s v="Private Equity"/>
    <n v="3000000"/>
    <s v="Series A"/>
  </r>
  <r>
    <n v="2717"/>
    <d v="2015-06-18T00:00:00"/>
    <s v="Hansa Customer Equity"/>
    <x v="668"/>
    <s v="nan"/>
    <s v="Mumbai"/>
    <x v="2140"/>
    <s v="Private Equity"/>
    <n v="5000000"/>
    <s v="Series A"/>
  </r>
  <r>
    <n v="2718"/>
    <d v="2015-06-18T00:00:00"/>
    <s v="HealthifyMe"/>
    <x v="669"/>
    <s v="nan"/>
    <s v="Bangalore"/>
    <x v="2141"/>
    <s v="Private Equity"/>
    <n v="0"/>
    <s v="Series A"/>
  </r>
  <r>
    <n v="2719"/>
    <d v="2015-06-18T00:00:00"/>
    <s v="CAKART.in"/>
    <x v="670"/>
    <s v="nan"/>
    <s v="Bangalore"/>
    <x v="2142"/>
    <s v="Seed Funding"/>
    <n v="0"/>
    <m/>
  </r>
  <r>
    <n v="2720"/>
    <d v="2015-06-19T00:00:00"/>
    <s v="Housejoy"/>
    <x v="146"/>
    <s v="nan"/>
    <s v="Bangalore"/>
    <x v="70"/>
    <s v="Private Equity"/>
    <n v="4000000"/>
    <s v="Series A"/>
  </r>
  <r>
    <n v="2721"/>
    <d v="2015-06-19T00:00:00"/>
    <s v="FundsIndia.com"/>
    <x v="671"/>
    <s v="nan"/>
    <s v="Chennai"/>
    <x v="2143"/>
    <s v="Private Equity"/>
    <n v="11000000"/>
    <s v="Series C"/>
  </r>
  <r>
    <n v="2722"/>
    <d v="2015-06-20T00:00:00"/>
    <s v="Cupick"/>
    <x v="672"/>
    <s v="nan"/>
    <s v="Bangalore"/>
    <x v="2144"/>
    <s v="Seed Funding"/>
    <n v="120000"/>
    <m/>
  </r>
  <r>
    <n v="2723"/>
    <d v="2015-06-20T00:00:00"/>
    <s v="Tracxn"/>
    <x v="673"/>
    <s v="nan"/>
    <s v="Bangalore"/>
    <x v="2145"/>
    <s v="Private Equity"/>
    <n v="10000000"/>
    <s v="Series A"/>
  </r>
  <r>
    <n v="2724"/>
    <d v="2015-06-21T00:00:00"/>
    <s v="Holachef"/>
    <x v="365"/>
    <s v="nan"/>
    <s v="Mumbai"/>
    <x v="1256"/>
    <s v="Private Equity"/>
    <n v="3100000"/>
    <s v="Series A"/>
  </r>
  <r>
    <n v="2725"/>
    <d v="2015-06-22T00:00:00"/>
    <s v="elong"/>
    <x v="674"/>
    <s v="nan"/>
    <s v="Bangalore"/>
    <x v="2146"/>
    <s v="Private Equity"/>
    <n v="5000000"/>
    <s v="Series A"/>
  </r>
  <r>
    <n v="2726"/>
    <d v="2015-06-22T00:00:00"/>
    <s v="Ixigo"/>
    <x v="675"/>
    <s v="nan"/>
    <s v="Gurgaon"/>
    <x v="1832"/>
    <s v="Private Equity"/>
    <n v="0"/>
    <s v="Strategic Investment"/>
  </r>
  <r>
    <n v="2727"/>
    <d v="2015-06-22T00:00:00"/>
    <s v="SkillAngels"/>
    <x v="676"/>
    <s v="nan"/>
    <s v="Chennai"/>
    <x v="2147"/>
    <s v="Seed Funding"/>
    <n v="0"/>
    <m/>
  </r>
  <r>
    <n v="2728"/>
    <d v="2015-06-22T00:00:00"/>
    <s v="Vidgyor"/>
    <x v="677"/>
    <s v="nan"/>
    <s v="Bangalore"/>
    <x v="2148"/>
    <s v="Seed Funding"/>
    <n v="500000"/>
    <m/>
  </r>
  <r>
    <n v="2729"/>
    <d v="2015-06-22T00:00:00"/>
    <s v="Banihal"/>
    <x v="678"/>
    <s v="nan"/>
    <s v="New Delhi / California"/>
    <x v="2149"/>
    <s v="Seed Funding"/>
    <n v="0"/>
    <m/>
  </r>
  <r>
    <n v="2730"/>
    <d v="2015-06-23T00:00:00"/>
    <s v="Goodservice"/>
    <x v="679"/>
    <s v="nan"/>
    <s v="New Delhi"/>
    <x v="288"/>
    <s v="Private Equity"/>
    <n v="1600000"/>
    <s v="Series A"/>
  </r>
  <r>
    <n v="2731"/>
    <d v="2015-06-23T00:00:00"/>
    <s v="Treebo"/>
    <x v="680"/>
    <s v="nan"/>
    <s v="Bangalore"/>
    <x v="2150"/>
    <s v="Private Equity"/>
    <n v="6000000"/>
    <s v="Series A"/>
  </r>
  <r>
    <n v="2732"/>
    <d v="2015-06-23T00:00:00"/>
    <s v="EduKart"/>
    <x v="670"/>
    <s v="nan"/>
    <s v="New Delhi"/>
    <x v="2151"/>
    <s v="Private Equity"/>
    <n v="1000000"/>
    <s v="Series A"/>
  </r>
  <r>
    <n v="2733"/>
    <d v="2015-06-23T00:00:00"/>
    <s v="Healthians.com"/>
    <x v="629"/>
    <s v="nan"/>
    <s v="Hyderabad"/>
    <x v="657"/>
    <s v="Seed Funding"/>
    <n v="0"/>
    <m/>
  </r>
  <r>
    <n v="2734"/>
    <d v="2015-06-24T00:00:00"/>
    <s v="LabInApp"/>
    <x v="681"/>
    <s v="nan"/>
    <s v="Bangalore"/>
    <x v="350"/>
    <s v="Seed Funding"/>
    <n v="0"/>
    <m/>
  </r>
  <r>
    <n v="2735"/>
    <d v="2015-06-24T00:00:00"/>
    <s v="Syona Cosmetics"/>
    <x v="620"/>
    <s v="nan"/>
    <s v="Chennai"/>
    <x v="1587"/>
    <s v="Seed Funding"/>
    <n v="0"/>
    <m/>
  </r>
  <r>
    <n v="2736"/>
    <d v="2015-06-24T00:00:00"/>
    <s v="Sigrid Education"/>
    <x v="682"/>
    <s v="nan"/>
    <s v="Noida"/>
    <x v="1917"/>
    <s v="Seed Funding"/>
    <n v="0"/>
    <m/>
  </r>
  <r>
    <n v="2738"/>
    <d v="2015-06-24T00:00:00"/>
    <s v="The Porter"/>
    <x v="64"/>
    <s v="nan"/>
    <s v="Mumbai"/>
    <x v="2152"/>
    <s v="Private Equity"/>
    <n v="5500000"/>
    <s v="Series A"/>
  </r>
  <r>
    <n v="2739"/>
    <d v="2015-06-24T00:00:00"/>
    <s v="Retention.ai"/>
    <x v="683"/>
    <s v="nan"/>
    <s v="Bangalore"/>
    <x v="2153"/>
    <s v="Seed Funding"/>
    <n v="500000"/>
    <m/>
  </r>
  <r>
    <n v="2740"/>
    <d v="2015-06-25T00:00:00"/>
    <s v="Fusion Microfinance"/>
    <x v="684"/>
    <s v="nan"/>
    <s v="New Delhi"/>
    <x v="2154"/>
    <s v="Private Equity"/>
    <n v="8600000"/>
    <s v="Series C"/>
  </r>
  <r>
    <n v="2741"/>
    <d v="2015-06-25T00:00:00"/>
    <s v="Zinka"/>
    <x v="685"/>
    <s v="nan"/>
    <s v="Bangalore"/>
    <x v="2155"/>
    <s v="Private Equity"/>
    <n v="6000000"/>
    <s v="Series A"/>
  </r>
  <r>
    <n v="2742"/>
    <d v="2015-06-26T00:00:00"/>
    <s v="CreditMantri"/>
    <x v="686"/>
    <s v="nan"/>
    <s v="Chennai"/>
    <x v="2156"/>
    <s v="Private Equity"/>
    <n v="2500000"/>
    <s v="Series A"/>
  </r>
  <r>
    <n v="2743"/>
    <d v="2015-06-26T00:00:00"/>
    <s v="GetMyPeon"/>
    <x v="459"/>
    <s v="nan"/>
    <s v="Mumbai"/>
    <x v="383"/>
    <s v="Seed Funding"/>
    <n v="250000"/>
    <m/>
  </r>
  <r>
    <n v="2744"/>
    <d v="2015-06-29T00:00:00"/>
    <s v="UrbanClap"/>
    <x v="687"/>
    <s v="nan"/>
    <s v="New Delhi"/>
    <x v="2157"/>
    <s v="Private Equity"/>
    <n v="10000000"/>
    <s v="Series A"/>
  </r>
  <r>
    <n v="2745"/>
    <d v="2015-06-29T00:00:00"/>
    <s v="StayGlad"/>
    <x v="688"/>
    <s v="nan"/>
    <s v="Bangalore"/>
    <x v="2158"/>
    <s v="Seed Funding"/>
    <n v="0"/>
    <m/>
  </r>
  <r>
    <n v="2746"/>
    <d v="2015-06-29T00:00:00"/>
    <s v="AdWyze"/>
    <x v="689"/>
    <s v="nan"/>
    <s v="Bangalore"/>
    <x v="2159"/>
    <s v="Seed Funding"/>
    <n v="1000000"/>
    <m/>
  </r>
  <r>
    <n v="2747"/>
    <d v="2015-06-29T00:00:00"/>
    <s v="Zimmber"/>
    <x v="459"/>
    <s v="nan"/>
    <s v="Mumbai"/>
    <x v="2160"/>
    <s v="Seed Funding"/>
    <n v="400000"/>
    <m/>
  </r>
  <r>
    <n v="2748"/>
    <d v="2015-06-30T00:00:00"/>
    <s v="Buttercups"/>
    <x v="690"/>
    <s v="nan"/>
    <s v="Bangalore"/>
    <x v="2161"/>
    <s v="Seed Funding"/>
    <n v="0"/>
    <m/>
  </r>
  <r>
    <n v="2749"/>
    <d v="2015-06-30T00:00:00"/>
    <s v="RailYatri"/>
    <x v="691"/>
    <s v="nan"/>
    <s v="Bangalore"/>
    <x v="2162"/>
    <s v="Private Equity"/>
    <n v="0"/>
    <s v="Pre-Series A"/>
  </r>
  <r>
    <n v="2750"/>
    <d v="2015-06-30T00:00:00"/>
    <s v="aagaar.com"/>
    <x v="438"/>
    <s v="nan"/>
    <s v="Gurgaon"/>
    <x v="2023"/>
    <s v="Seed Funding"/>
    <n v="0"/>
    <m/>
  </r>
  <r>
    <n v="2751"/>
    <d v="2015-06-30T00:00:00"/>
    <s v="Flatchat"/>
    <x v="692"/>
    <s v="nan"/>
    <s v="Bangalore"/>
    <x v="2163"/>
    <s v="Private Equity"/>
    <n v="2500000"/>
    <s v="Strategic Funding"/>
  </r>
  <r>
    <n v="2752"/>
    <d v="2015-06-30T00:00:00"/>
    <s v="MyCFO"/>
    <x v="693"/>
    <s v="nan"/>
    <s v="Mumbai"/>
    <x v="2164"/>
    <s v="Private Equity"/>
    <n v="1500000"/>
    <s v="Series A"/>
  </r>
  <r>
    <n v="2753"/>
    <d v="2015-05-01T00:00:00"/>
    <s v="Foodpanda"/>
    <x v="694"/>
    <s v="nan"/>
    <s v="Gurgaon"/>
    <x v="2165"/>
    <s v="Private Equity"/>
    <n v="100000000"/>
    <s v="Series D"/>
  </r>
  <r>
    <n v="2754"/>
    <d v="2015-05-01T00:00:00"/>
    <s v="Termsheet"/>
    <x v="695"/>
    <s v="nan"/>
    <s v="Chennai"/>
    <x v="2166"/>
    <s v="Seed Funding"/>
    <n v="100000"/>
    <m/>
  </r>
  <r>
    <n v="2755"/>
    <d v="2015-05-04T00:00:00"/>
    <s v="Applicate"/>
    <x v="696"/>
    <s v="nan"/>
    <s v="Bangalore"/>
    <x v="2167"/>
    <s v="Seed Funding"/>
    <n v="550000"/>
    <m/>
  </r>
  <r>
    <n v="2756"/>
    <d v="2015-05-04T00:00:00"/>
    <s v="World Art Community"/>
    <x v="697"/>
    <s v="nan"/>
    <s v="Gurgaon"/>
    <x v="1060"/>
    <s v="Seed Funding"/>
    <n v="200000"/>
    <m/>
  </r>
  <r>
    <n v="2757"/>
    <d v="2015-05-04T00:00:00"/>
    <s v="SpoonJoy"/>
    <x v="694"/>
    <s v="nan"/>
    <s v="Bangalore"/>
    <x v="34"/>
    <s v="Seed Funding"/>
    <n v="1000000"/>
    <m/>
  </r>
  <r>
    <n v="2758"/>
    <d v="2015-05-05T00:00:00"/>
    <s v="Seed Schools"/>
    <x v="698"/>
    <s v="nan"/>
    <s v="Hyderabad"/>
    <x v="1901"/>
    <s v="Seed Funding"/>
    <n v="650000"/>
    <m/>
  </r>
  <r>
    <n v="2759"/>
    <d v="2015-05-05T00:00:00"/>
    <s v="Ignis Careers"/>
    <x v="699"/>
    <s v="nan"/>
    <s v="Hyderabad"/>
    <x v="1901"/>
    <s v="Seed Funding"/>
    <n v="250000"/>
    <m/>
  </r>
  <r>
    <n v="2760"/>
    <d v="2015-05-05T00:00:00"/>
    <s v="Square Yards"/>
    <x v="700"/>
    <s v="nan"/>
    <s v="Gurgaon"/>
    <x v="383"/>
    <s v="Private Equity"/>
    <n v="6000000"/>
    <s v="pre-Series A"/>
  </r>
  <r>
    <n v="2761"/>
    <d v="2015-05-05T00:00:00"/>
    <s v="Fintellix"/>
    <x v="701"/>
    <s v="nan"/>
    <s v="Bangalore"/>
    <x v="2168"/>
    <s v="Private Equity"/>
    <n v="15000000"/>
    <s v="Series C"/>
  </r>
  <r>
    <n v="2762"/>
    <d v="2015-05-05T00:00:00"/>
    <s v="Customer360"/>
    <x v="702"/>
    <s v="nan"/>
    <s v="Mumbai"/>
    <x v="2169"/>
    <s v="Seed Funding"/>
    <n v="0"/>
    <m/>
  </r>
  <r>
    <n v="2763"/>
    <d v="2015-05-06T00:00:00"/>
    <s v="Delhivery"/>
    <x v="703"/>
    <s v="nan"/>
    <s v="Gurgaon"/>
    <x v="2170"/>
    <s v="Private Equity"/>
    <n v="85000000"/>
    <s v="Series D"/>
  </r>
  <r>
    <n v="2764"/>
    <d v="2015-05-06T00:00:00"/>
    <s v="Swiggy"/>
    <x v="694"/>
    <s v="nan"/>
    <s v="Bangalore"/>
    <x v="639"/>
    <s v="Private Equity"/>
    <n v="15000000"/>
    <s v="Series B"/>
  </r>
  <r>
    <n v="2765"/>
    <d v="2015-05-07T00:00:00"/>
    <s v="Uniphore"/>
    <x v="704"/>
    <s v="nan"/>
    <s v="Chennai"/>
    <x v="2171"/>
    <s v="Private Equity"/>
    <n v="0"/>
    <s v="Series A"/>
  </r>
  <r>
    <n v="2766"/>
    <d v="2015-05-07T00:00:00"/>
    <s v="Box8"/>
    <x v="694"/>
    <s v="nan"/>
    <s v="Mumbai"/>
    <x v="1339"/>
    <s v="Private Equity"/>
    <n v="3500000"/>
    <s v="Series A"/>
  </r>
  <r>
    <n v="2767"/>
    <d v="2015-05-07T00:00:00"/>
    <s v="Toppr"/>
    <x v="682"/>
    <s v="nan"/>
    <s v="Mumbai"/>
    <x v="2172"/>
    <s v="Private Equity"/>
    <n v="10000000"/>
    <s v="Series B"/>
  </r>
  <r>
    <n v="2768"/>
    <d v="2015-05-07T00:00:00"/>
    <s v="Vedantu"/>
    <x v="682"/>
    <s v="nan"/>
    <s v="Bangalore"/>
    <x v="2173"/>
    <s v="Private Equity"/>
    <n v="5000000"/>
    <s v="Series A"/>
  </r>
  <r>
    <n v="2769"/>
    <d v="2015-05-08T00:00:00"/>
    <s v="BuyHatke"/>
    <x v="705"/>
    <s v="nan"/>
    <s v="Bangalore"/>
    <x v="2174"/>
    <s v="Seed Funding"/>
    <n v="1000000"/>
    <m/>
  </r>
  <r>
    <n v="2770"/>
    <d v="2015-05-08T00:00:00"/>
    <s v="KleverKid"/>
    <x v="682"/>
    <s v="nan"/>
    <s v="New Delhi"/>
    <x v="1845"/>
    <s v="Seed Funding"/>
    <n v="0"/>
    <m/>
  </r>
  <r>
    <n v="2771"/>
    <d v="2015-05-08T00:00:00"/>
    <s v="Uniken"/>
    <x v="706"/>
    <s v="nan"/>
    <s v="Pune"/>
    <x v="2175"/>
    <s v="Private Equity"/>
    <n v="2000000"/>
    <s v="Bridge Round Pre-Series B"/>
  </r>
  <r>
    <n v="2772"/>
    <d v="2015-05-08T00:00:00"/>
    <s v="GrandOpinion"/>
    <x v="707"/>
    <s v="nan"/>
    <s v="New Delhi"/>
    <x v="2176"/>
    <s v="Seed Funding"/>
    <n v="150000"/>
    <m/>
  </r>
  <r>
    <n v="2773"/>
    <d v="2015-05-08T00:00:00"/>
    <s v="HealthifyMe"/>
    <x v="669"/>
    <s v="nan"/>
    <s v="Bangalore"/>
    <x v="1832"/>
    <s v="Private Equity"/>
    <n v="0"/>
    <s v="Strategic Investment"/>
  </r>
  <r>
    <n v="2774"/>
    <d v="2015-05-12T00:00:00"/>
    <s v="ZapStitch"/>
    <x v="708"/>
    <s v="nan"/>
    <s v="Bangalore"/>
    <x v="2177"/>
    <s v="Private Equity"/>
    <n v="2000000"/>
    <s v="Pre-Series A"/>
  </r>
  <r>
    <n v="2775"/>
    <d v="2015-05-12T00:00:00"/>
    <s v="Wassup"/>
    <x v="709"/>
    <s v="nan"/>
    <s v="Chennai"/>
    <x v="2178"/>
    <s v="Private Equity"/>
    <n v="2000000"/>
    <s v="Pre-Series A"/>
  </r>
  <r>
    <n v="2778"/>
    <d v="2015-05-12T00:00:00"/>
    <s v="WorkHorse"/>
    <x v="710"/>
    <s v="nan"/>
    <s v="Mumbai"/>
    <x v="383"/>
    <s v="Seed Funding"/>
    <n v="0"/>
    <m/>
  </r>
  <r>
    <n v="2779"/>
    <d v="2015-05-13T00:00:00"/>
    <s v="Innovaccer"/>
    <x v="711"/>
    <s v="nan"/>
    <s v="Noida"/>
    <x v="2179"/>
    <s v="Seed Funding"/>
    <n v="0"/>
    <m/>
  </r>
  <r>
    <n v="2780"/>
    <d v="2015-05-13T00:00:00"/>
    <s v="MyCuteOffice"/>
    <x v="712"/>
    <s v="nan"/>
    <s v="Mumbai"/>
    <x v="1577"/>
    <s v="Seed Funding"/>
    <n v="0"/>
    <m/>
  </r>
  <r>
    <n v="2781"/>
    <d v="2015-05-14T00:00:00"/>
    <s v="IndianRoots.com"/>
    <x v="713"/>
    <s v="nan"/>
    <s v="Gurgaon"/>
    <x v="2180"/>
    <s v="Private Equity"/>
    <n v="5000000"/>
    <s v="Series B"/>
  </r>
  <r>
    <n v="2782"/>
    <d v="2015-05-14T00:00:00"/>
    <s v="RedPolka"/>
    <x v="714"/>
    <s v="nan"/>
    <s v="Mumbai"/>
    <x v="383"/>
    <s v="Seed Funding"/>
    <n v="250000"/>
    <m/>
  </r>
  <r>
    <n v="2783"/>
    <d v="2015-05-15T00:00:00"/>
    <s v="Venturesity"/>
    <x v="715"/>
    <s v="nan"/>
    <s v="Bangalore"/>
    <x v="2181"/>
    <s v="Seed Funding"/>
    <n v="270000"/>
    <m/>
  </r>
  <r>
    <n v="2784"/>
    <d v="2015-05-18T00:00:00"/>
    <s v="TheBetterIndia.com"/>
    <x v="716"/>
    <s v="nan"/>
    <s v="Bangalore"/>
    <x v="2182"/>
    <s v="Seed Funding"/>
    <n v="0"/>
    <s v="Pre-Series Bridge"/>
  </r>
  <r>
    <n v="2785"/>
    <d v="2015-05-18T00:00:00"/>
    <s v="Awaaz De"/>
    <x v="717"/>
    <s v="nan"/>
    <s v="Ahmedabad"/>
    <x v="2183"/>
    <s v="Seed Funding"/>
    <n v="0"/>
    <m/>
  </r>
  <r>
    <n v="2786"/>
    <d v="2015-05-19T00:00:00"/>
    <s v="Chaayos"/>
    <x v="718"/>
    <s v="nan"/>
    <s v="New Delhi"/>
    <x v="0"/>
    <s v="Private Equity"/>
    <n v="1000000"/>
    <s v="Series A"/>
  </r>
  <r>
    <n v="2787"/>
    <d v="2015-05-19T00:00:00"/>
    <s v="Akosha"/>
    <x v="719"/>
    <s v="nan"/>
    <s v="New Delhi"/>
    <x v="288"/>
    <s v="Private Equity"/>
    <n v="16000000"/>
    <s v="Series B"/>
  </r>
  <r>
    <n v="2788"/>
    <d v="2015-05-19T00:00:00"/>
    <s v="Cooey"/>
    <x v="720"/>
    <s v="nan"/>
    <s v="Bangalore"/>
    <x v="2184"/>
    <s v="Seed Funding"/>
    <n v="470000"/>
    <m/>
  </r>
  <r>
    <n v="2789"/>
    <d v="2015-05-19T00:00:00"/>
    <s v="MeetUniv"/>
    <x v="721"/>
    <s v="nan"/>
    <s v="Noida"/>
    <x v="2185"/>
    <s v="Seed Funding"/>
    <n v="1000000"/>
    <m/>
  </r>
  <r>
    <n v="2791"/>
    <d v="2015-05-19T00:00:00"/>
    <s v="Crown-it"/>
    <x v="722"/>
    <s v="nan"/>
    <s v="Gurgaon"/>
    <x v="2067"/>
    <s v="Private Equity"/>
    <n v="5500000"/>
    <s v="Series A"/>
  </r>
  <r>
    <n v="2792"/>
    <d v="2015-05-19T00:00:00"/>
    <s v="Trucksfirst"/>
    <x v="723"/>
    <s v="nan"/>
    <s v="Gurgaon"/>
    <x v="34"/>
    <s v="Private Equity"/>
    <n v="10000000"/>
    <s v="Series A"/>
  </r>
  <r>
    <n v="2793"/>
    <d v="2015-05-20T00:00:00"/>
    <s v="Lookup"/>
    <x v="724"/>
    <s v="nan"/>
    <s v="Bangalore"/>
    <x v="2186"/>
    <s v="Private Equity"/>
    <n v="3000000"/>
    <s v="Series A"/>
  </r>
  <r>
    <n v="2794"/>
    <d v="2015-05-21T00:00:00"/>
    <s v="SunTerrace"/>
    <x v="725"/>
    <s v="nan"/>
    <s v="New Delhi"/>
    <x v="2187"/>
    <s v="Private Equity"/>
    <n v="0"/>
    <m/>
  </r>
  <r>
    <n v="2795"/>
    <d v="2015-05-22T00:00:00"/>
    <s v="\\xc2\\xa0Nudgespot"/>
    <x v="702"/>
    <s v="nan"/>
    <s v="Bangalore"/>
    <x v="2188"/>
    <s v="Seed Funding"/>
    <n v="625000"/>
    <m/>
  </r>
  <r>
    <n v="2796"/>
    <d v="2015-05-22T00:00:00"/>
    <s v="CarDekho"/>
    <x v="726"/>
    <s v="nan"/>
    <s v="Jaipur"/>
    <x v="2189"/>
    <s v="Private Equity"/>
    <n v="0"/>
    <s v="1% stake"/>
  </r>
  <r>
    <n v="2797"/>
    <d v="2015-05-22T00:00:00"/>
    <s v="EveningFlavors"/>
    <x v="727"/>
    <s v="nan"/>
    <s v="Bangalore"/>
    <x v="2190"/>
    <s v="Seed Funding"/>
    <n v="500000"/>
    <m/>
  </r>
  <r>
    <n v="2798"/>
    <d v="2015-05-25T00:00:00"/>
    <s v="Razorpay"/>
    <x v="341"/>
    <s v="nan"/>
    <s v="Bangalore"/>
    <x v="1088"/>
    <s v="Seed Funding"/>
    <n v="0"/>
    <m/>
  </r>
  <r>
    <n v="2799"/>
    <d v="2015-05-25T00:00:00"/>
    <s v="ZenParent"/>
    <x v="728"/>
    <s v="nan"/>
    <s v="Bangalore"/>
    <x v="2191"/>
    <s v="Seed Funding"/>
    <n v="500000"/>
    <m/>
  </r>
  <r>
    <n v="2800"/>
    <d v="2015-05-25T00:00:00"/>
    <s v="Newgen Payments"/>
    <x v="729"/>
    <s v="nan"/>
    <s v="New Delhi"/>
    <x v="2192"/>
    <s v="Seed Funding"/>
    <n v="0"/>
    <m/>
  </r>
  <r>
    <n v="2801"/>
    <d v="2015-05-26T00:00:00"/>
    <s v="UrbanPro"/>
    <x v="730"/>
    <s v="nan"/>
    <s v="Bangalore"/>
    <x v="2193"/>
    <s v="Private Equity"/>
    <n v="2000000"/>
    <s v="Series A"/>
  </r>
  <r>
    <n v="2802"/>
    <d v="2015-05-26T00:00:00"/>
    <s v="Goodbox"/>
    <x v="731"/>
    <s v="nan"/>
    <s v="Bangalore"/>
    <x v="2194"/>
    <s v="Seed Funding"/>
    <n v="200000"/>
    <m/>
  </r>
  <r>
    <n v="2803"/>
    <d v="2015-05-26T00:00:00"/>
    <s v="Renderlogy"/>
    <x v="732"/>
    <s v="nan"/>
    <s v="Hyderabad"/>
    <x v="2195"/>
    <s v="Private Equity"/>
    <n v="1000000"/>
    <s v="Series A"/>
  </r>
  <r>
    <n v="2804"/>
    <d v="2015-05-27T00:00:00"/>
    <s v="Postman"/>
    <x v="733"/>
    <s v="nan"/>
    <s v="Bangalore"/>
    <x v="76"/>
    <s v="Seed Funding"/>
    <n v="1000000"/>
    <s v="Series A"/>
  </r>
  <r>
    <n v="2805"/>
    <d v="2015-05-27T00:00:00"/>
    <s v="Casa2inns"/>
    <x v="734"/>
    <s v="nan"/>
    <s v="New Delhi"/>
    <x v="2196"/>
    <s v="Private Equity"/>
    <n v="5000000"/>
    <s v="Series A"/>
  </r>
  <r>
    <n v="2806"/>
    <d v="2015-05-27T00:00:00"/>
    <s v="FleetRover"/>
    <x v="735"/>
    <s v="nan"/>
    <s v="Goa"/>
    <x v="2197"/>
    <s v="Seed Funding"/>
    <n v="180000"/>
    <m/>
  </r>
  <r>
    <n v="2807"/>
    <d v="2015-05-28T00:00:00"/>
    <s v="TheKarrier"/>
    <x v="736"/>
    <s v="nan"/>
    <s v="Bangalore"/>
    <x v="2198"/>
    <s v="Seed Funding"/>
    <n v="240000"/>
    <m/>
  </r>
  <r>
    <n v="2808"/>
    <d v="2015-05-28T00:00:00"/>
    <s v="Zoomcar"/>
    <x v="737"/>
    <s v="nan"/>
    <s v="Bangalore"/>
    <x v="288"/>
    <s v="Private Equity"/>
    <n v="5000000"/>
    <s v="Series B Interim Funding"/>
  </r>
  <r>
    <n v="2809"/>
    <d v="2015-05-28T00:00:00"/>
    <s v="Truweight"/>
    <x v="738"/>
    <s v="nan"/>
    <s v="Hyderabad"/>
    <x v="963"/>
    <s v="Private Equity"/>
    <n v="0"/>
    <s v="Series A"/>
  </r>
  <r>
    <n v="2810"/>
    <d v="2015-05-30T00:00:00"/>
    <s v="Ather Energy"/>
    <x v="561"/>
    <s v="nan"/>
    <s v="Bangalore"/>
    <x v="117"/>
    <s v="Private Equity"/>
    <n v="12000000"/>
    <s v="Series A"/>
  </r>
  <r>
    <n v="2811"/>
    <d v="2015-04-03T00:00:00"/>
    <s v="Swiggy"/>
    <x v="694"/>
    <s v="nan"/>
    <s v="Bangalore"/>
    <x v="2199"/>
    <s v="Private Equity"/>
    <n v="2000000"/>
    <s v="Series A"/>
  </r>
  <r>
    <n v="2812"/>
    <d v="2015-04-04T00:00:00"/>
    <s v="Bluegape"/>
    <x v="739"/>
    <s v="nan"/>
    <s v="Gurgaon"/>
    <x v="2200"/>
    <s v="Seed Funding"/>
    <n v="200000"/>
    <m/>
  </r>
  <r>
    <n v="2814"/>
    <d v="2015-04-06T00:00:00"/>
    <s v="InstaLively"/>
    <x v="740"/>
    <s v="nan"/>
    <s v="New Delhi"/>
    <x v="2201"/>
    <s v="Seed Funding"/>
    <n v="120000"/>
    <m/>
  </r>
  <r>
    <n v="2815"/>
    <d v="2015-04-07T00:00:00"/>
    <s v="Pricejugaad"/>
    <x v="741"/>
    <s v="nan"/>
    <s v="Hyderabad"/>
    <x v="2202"/>
    <s v="Seed Funding"/>
    <n v="165000"/>
    <m/>
  </r>
  <r>
    <n v="2816"/>
    <d v="2015-04-07T00:00:00"/>
    <s v="Quikr"/>
    <x v="742"/>
    <s v="nan"/>
    <s v="Mumbai"/>
    <x v="2203"/>
    <s v="Private Equity"/>
    <n v="150000000"/>
    <s v="Series G (Check prev funding details here)"/>
  </r>
  <r>
    <n v="2817"/>
    <d v="2015-04-07T00:00:00"/>
    <s v="PressPlay"/>
    <x v="743"/>
    <s v="nan"/>
    <s v="New Delhi"/>
    <x v="2204"/>
    <s v="Seed Funding"/>
    <n v="2200000"/>
    <m/>
  </r>
  <r>
    <n v="2818"/>
    <d v="2015-04-07T00:00:00"/>
    <s v="LogiNext"/>
    <x v="64"/>
    <s v="nan"/>
    <s v="Mumbai"/>
    <x v="2205"/>
    <s v="Seed Funding"/>
    <n v="0"/>
    <m/>
  </r>
  <r>
    <n v="2819"/>
    <d v="2015-04-08T00:00:00"/>
    <s v="FirstCry.com"/>
    <x v="48"/>
    <s v="nan"/>
    <s v="Pune"/>
    <x v="2206"/>
    <s v="Private Equity"/>
    <n v="10000000"/>
    <s v="Series D ( In Feb it was announced they raised 26M, but it is 36M, so added here)"/>
  </r>
  <r>
    <n v="2820"/>
    <d v="2015-04-08T00:00:00"/>
    <s v="MobiKwik"/>
    <x v="744"/>
    <s v="nan"/>
    <s v="Gurgaon"/>
    <x v="2207"/>
    <s v="Private Equity"/>
    <n v="25000000"/>
    <s v="Series B"/>
  </r>
  <r>
    <n v="2821"/>
    <d v="2015-04-08T00:00:00"/>
    <s v="Olacabs"/>
    <x v="745"/>
    <s v="nan"/>
    <s v="Bangalore"/>
    <x v="2208"/>
    <s v="Private Equity"/>
    <n v="400000000"/>
    <s v="Series E (Updated from 315M to 400M after Press Release)"/>
  </r>
  <r>
    <n v="2822"/>
    <d v="2015-04-09T00:00:00"/>
    <s v="Gadgetwood"/>
    <x v="746"/>
    <s v="nan"/>
    <s v="New Delhi"/>
    <x v="2209"/>
    <s v="Seed Funding"/>
    <n v="200000"/>
    <m/>
  </r>
  <r>
    <n v="2823"/>
    <d v="2015-04-09T00:00:00"/>
    <s v="Bonhomia"/>
    <x v="747"/>
    <s v="nan"/>
    <s v="New Delhi"/>
    <x v="2210"/>
    <s v="Seed Funding"/>
    <n v="2000000"/>
    <m/>
  </r>
  <r>
    <n v="2824"/>
    <d v="2015-04-09T00:00:00"/>
    <s v="Changer Mints"/>
    <x v="744"/>
    <s v="nan"/>
    <s v="Kolkata"/>
    <x v="2211"/>
    <s v="Seed Funding"/>
    <n v="165000"/>
    <m/>
  </r>
  <r>
    <n v="2825"/>
    <d v="2015-04-09T00:00:00"/>
    <s v="Urban Ladder"/>
    <x v="748"/>
    <s v="nan"/>
    <s v="Bangalore"/>
    <x v="2212"/>
    <s v="Private Equity"/>
    <n v="50000000"/>
    <s v="Series C"/>
  </r>
  <r>
    <n v="2826"/>
    <d v="2015-04-09T00:00:00"/>
    <s v="Purple Squirrel"/>
    <x v="69"/>
    <s v="nan"/>
    <s v="Mumbai"/>
    <x v="2213"/>
    <s v="Private Equity"/>
    <n v="0"/>
    <s v="Series B"/>
  </r>
  <r>
    <n v="2827"/>
    <d v="2015-04-10T00:00:00"/>
    <s v="Whatfix"/>
    <x v="749"/>
    <s v="nan"/>
    <s v="Bangalore"/>
    <x v="2214"/>
    <s v="Seed Funding"/>
    <n v="900000"/>
    <m/>
  </r>
  <r>
    <n v="2828"/>
    <d v="2015-04-10T00:00:00"/>
    <s v="iMMi Life"/>
    <x v="750"/>
    <s v="nan"/>
    <s v="Chennai"/>
    <x v="350"/>
    <s v="Seed Funding"/>
    <n v="0"/>
    <m/>
  </r>
  <r>
    <n v="2829"/>
    <d v="2015-04-11T00:00:00"/>
    <s v="Zomato"/>
    <x v="751"/>
    <s v="nan"/>
    <s v="Gurgaon"/>
    <x v="953"/>
    <s v="Private Equity"/>
    <n v="25000000"/>
    <s v="Late Stage"/>
  </r>
  <r>
    <n v="2830"/>
    <d v="2015-04-13T00:00:00"/>
    <s v="ZopNow"/>
    <x v="752"/>
    <s v="nan"/>
    <s v="Bangalore"/>
    <x v="2215"/>
    <s v="Private Equity"/>
    <n v="10000000"/>
    <s v="Series B"/>
  </r>
  <r>
    <n v="2831"/>
    <d v="2015-04-13T00:00:00"/>
    <s v="Nayi Disha"/>
    <x v="69"/>
    <s v="nan"/>
    <s v="New Delhi"/>
    <x v="2216"/>
    <s v="Seed Funding"/>
    <n v="300000"/>
    <m/>
  </r>
  <r>
    <n v="2833"/>
    <d v="2015-04-13T00:00:00"/>
    <s v="Commeasure"/>
    <x v="753"/>
    <s v="nan"/>
    <s v="Noida"/>
    <x v="714"/>
    <s v="Seed Funding"/>
    <n v="1000000"/>
    <m/>
  </r>
  <r>
    <n v="2834"/>
    <d v="2015-04-13T00:00:00"/>
    <s v="Capricoast"/>
    <x v="754"/>
    <s v="nan"/>
    <s v="Bangalore"/>
    <x v="1316"/>
    <s v="Seed Funding"/>
    <n v="1250000"/>
    <m/>
  </r>
  <r>
    <n v="2835"/>
    <d v="2015-04-14T00:00:00"/>
    <s v="LocalOye"/>
    <x v="755"/>
    <s v="nan"/>
    <s v="Mumbai"/>
    <x v="2217"/>
    <s v="Private Equity"/>
    <n v="5000000"/>
    <s v="Series A"/>
  </r>
  <r>
    <n v="2836"/>
    <d v="2015-04-15T00:00:00"/>
    <s v="Grofers"/>
    <x v="756"/>
    <s v="nan"/>
    <s v="Gurgaon"/>
    <x v="2218"/>
    <s v="Private Equity"/>
    <n v="35000000"/>
    <s v="Series B"/>
  </r>
  <r>
    <n v="2837"/>
    <d v="2015-04-15T00:00:00"/>
    <s v="PepperTap"/>
    <x v="756"/>
    <s v="nan"/>
    <s v="Gurgaon"/>
    <x v="2219"/>
    <s v="Private Equity"/>
    <n v="10000000"/>
    <s v="Series A"/>
  </r>
  <r>
    <n v="2838"/>
    <d v="2015-04-15T00:00:00"/>
    <s v="PolicyBazaar"/>
    <x v="757"/>
    <s v="nan"/>
    <s v="Gurgaon"/>
    <x v="2220"/>
    <s v="Private Equity"/>
    <n v="40000000"/>
    <s v="Series D"/>
  </r>
  <r>
    <n v="2839"/>
    <d v="2015-04-16T00:00:00"/>
    <s v="UrbanClap"/>
    <x v="758"/>
    <s v="nan"/>
    <s v="New Delhi"/>
    <x v="2221"/>
    <s v="Seed Funding"/>
    <n v="1600000"/>
    <m/>
  </r>
  <r>
    <n v="2840"/>
    <d v="2015-04-16T00:00:00"/>
    <s v="Taskbob"/>
    <x v="759"/>
    <s v="nan"/>
    <s v="Mumbai"/>
    <x v="2222"/>
    <s v="Seed Funding"/>
    <n v="1200000"/>
    <m/>
  </r>
  <r>
    <n v="2841"/>
    <d v="2015-04-17T00:00:00"/>
    <s v="Robosoft"/>
    <x v="760"/>
    <s v="nan"/>
    <s v="Udupi"/>
    <x v="2223"/>
    <s v="Private Equity"/>
    <n v="12000000"/>
    <s v="Series B"/>
  </r>
  <r>
    <n v="2842"/>
    <d v="2015-04-18T00:00:00"/>
    <s v="Doormint"/>
    <x v="761"/>
    <s v="nan"/>
    <s v="Mumbai"/>
    <x v="2224"/>
    <s v="Seed Funding"/>
    <n v="0"/>
    <m/>
  </r>
  <r>
    <n v="2843"/>
    <d v="2015-04-20T00:00:00"/>
    <s v="Vyomo"/>
    <x v="762"/>
    <s v="nan"/>
    <s v="Gurgaon"/>
    <x v="657"/>
    <s v="Seed Funding"/>
    <n v="0"/>
    <m/>
  </r>
  <r>
    <n v="2844"/>
    <d v="2015-04-20T00:00:00"/>
    <s v="Pastiwala"/>
    <x v="763"/>
    <s v="nan"/>
    <s v="Vadodara"/>
    <x v="1699"/>
    <s v="Private Equity"/>
    <n v="4000000"/>
    <s v="Series A"/>
  </r>
  <r>
    <n v="2845"/>
    <d v="2015-04-20T00:00:00"/>
    <s v="1mg (Healthkartplus)"/>
    <x v="764"/>
    <s v="nan"/>
    <s v="Gurgaon"/>
    <x v="2225"/>
    <s v="Private Equity"/>
    <n v="6000000"/>
    <s v="Series A"/>
  </r>
  <r>
    <n v="2846"/>
    <d v="2015-04-20T00:00:00"/>
    <s v="Freshdesk"/>
    <x v="765"/>
    <s v="nan"/>
    <s v="Chennai"/>
    <x v="2226"/>
    <s v="Private Equity"/>
    <n v="50000000"/>
    <s v="Series E"/>
  </r>
  <r>
    <n v="2847"/>
    <d v="2015-04-20T00:00:00"/>
    <s v="Sulekha.com"/>
    <x v="766"/>
    <s v="nan"/>
    <s v="Chennai"/>
    <x v="2227"/>
    <s v="Private Equity"/>
    <n v="28000000"/>
    <s v="Series C"/>
  </r>
  <r>
    <n v="2848"/>
    <d v="2015-04-22T00:00:00"/>
    <s v="FindYahan"/>
    <x v="687"/>
    <s v="nan"/>
    <s v="New Delhi"/>
    <x v="2228"/>
    <s v="Private Equity"/>
    <n v="0"/>
    <s v="Series A"/>
  </r>
  <r>
    <n v="2849"/>
    <d v="2015-04-22T00:00:00"/>
    <s v="Eat.Shop.Love"/>
    <x v="767"/>
    <s v="nan"/>
    <s v="Bangalore"/>
    <x v="481"/>
    <s v="Private Equity"/>
    <n v="3500000"/>
    <s v="Series A"/>
  </r>
  <r>
    <n v="2850"/>
    <d v="2015-04-22T00:00:00"/>
    <s v="Avanti Learning"/>
    <x v="768"/>
    <s v="nan"/>
    <s v="New Delhi"/>
    <x v="2229"/>
    <s v="Private Equity"/>
    <n v="1500000"/>
    <s v="Series A"/>
  </r>
  <r>
    <n v="2851"/>
    <d v="2015-04-23T00:00:00"/>
    <s v="Simplilearn"/>
    <x v="769"/>
    <s v="nan"/>
    <s v="Bangalore"/>
    <x v="2230"/>
    <s v="Private Equity"/>
    <n v="15000000"/>
    <s v="Series C"/>
  </r>
  <r>
    <n v="2852"/>
    <d v="2015-04-23T00:00:00"/>
    <s v="Craftstvilla"/>
    <x v="770"/>
    <s v="nan"/>
    <s v="Mumbai"/>
    <x v="2231"/>
    <s v="Private Equity"/>
    <n v="18000000"/>
    <s v="Series B"/>
  </r>
  <r>
    <n v="2853"/>
    <d v="2015-04-23T00:00:00"/>
    <s v="HeadOut"/>
    <x v="771"/>
    <s v="nan"/>
    <s v="Bangalore / SFO"/>
    <x v="2232"/>
    <s v="Seed Funding"/>
    <n v="1800000"/>
    <m/>
  </r>
  <r>
    <n v="2854"/>
    <d v="2015-04-23T00:00:00"/>
    <s v="happay"/>
    <x v="772"/>
    <s v="nan"/>
    <s v="Bangalore"/>
    <x v="2148"/>
    <s v="Seed Funding"/>
    <n v="500000"/>
    <m/>
  </r>
  <r>
    <n v="2855"/>
    <d v="2015-04-23T00:00:00"/>
    <s v="Jugnoo"/>
    <x v="773"/>
    <s v="nan"/>
    <s v="Chandigarh"/>
    <x v="2233"/>
    <s v="Seed Funding"/>
    <n v="1000000"/>
    <m/>
  </r>
  <r>
    <n v="2856"/>
    <d v="2015-04-23T00:00:00"/>
    <s v="EazyDiner"/>
    <x v="774"/>
    <s v="nan"/>
    <s v="New Delhi"/>
    <x v="2234"/>
    <s v="Seed Funding"/>
    <n v="0"/>
    <m/>
  </r>
  <r>
    <n v="2857"/>
    <d v="2015-04-23T00:00:00"/>
    <s v="Phone Warrior"/>
    <x v="775"/>
    <s v="nan"/>
    <s v="New Delhi"/>
    <x v="2235"/>
    <s v="Seed Funding"/>
    <n v="0"/>
    <s v="Pre-Series A"/>
  </r>
  <r>
    <n v="2858"/>
    <d v="2015-04-24T00:00:00"/>
    <s v="Coverfox"/>
    <x v="776"/>
    <s v="nan"/>
    <s v="Mumbai"/>
    <x v="2236"/>
    <s v="Private Equity"/>
    <n v="12000000"/>
    <s v="Series B"/>
  </r>
  <r>
    <n v="2859"/>
    <d v="2015-04-27T00:00:00"/>
    <s v="Torqus"/>
    <x v="777"/>
    <s v="nan"/>
    <s v="Pune"/>
    <x v="2237"/>
    <s v="Seed Funding"/>
    <n v="350000"/>
    <m/>
  </r>
  <r>
    <n v="2860"/>
    <d v="2015-04-27T00:00:00"/>
    <s v="Grab"/>
    <x v="778"/>
    <s v="nan"/>
    <s v="Mumbai"/>
    <x v="2238"/>
    <s v="Seed Funding"/>
    <n v="1000000"/>
    <m/>
  </r>
  <r>
    <n v="2861"/>
    <d v="2015-04-27T00:00:00"/>
    <s v="LogicRoots"/>
    <x v="779"/>
    <s v="nan"/>
    <s v="Jaipur"/>
    <x v="2239"/>
    <s v="Seed Funding"/>
    <n v="400000"/>
    <m/>
  </r>
  <r>
    <n v="2862"/>
    <d v="2015-04-27T00:00:00"/>
    <s v="GIBBS"/>
    <x v="780"/>
    <s v="nan"/>
    <s v="New Delhi"/>
    <x v="2240"/>
    <s v="Private Equity"/>
    <n v="0"/>
    <s v="Series B"/>
  </r>
  <r>
    <n v="2863"/>
    <d v="2015-04-28T00:00:00"/>
    <s v="Babajobs"/>
    <x v="781"/>
    <s v="nan"/>
    <s v="Bangalore"/>
    <x v="2241"/>
    <s v="Private Equity"/>
    <n v="10000000"/>
    <s v="Series B"/>
  </r>
  <r>
    <n v="2864"/>
    <d v="2015-04-28T00:00:00"/>
    <s v="Urban Ladder"/>
    <x v="782"/>
    <s v="nan"/>
    <s v="Bangalore"/>
    <x v="2242"/>
    <s v="Private Equity"/>
    <n v="0"/>
    <s v="Series D"/>
  </r>
  <r>
    <n v="2865"/>
    <d v="2015-04-28T00:00:00"/>
    <s v="Jay Robotix"/>
    <x v="783"/>
    <s v="nan"/>
    <s v="Hyderabad"/>
    <x v="2243"/>
    <s v="Seed Funding"/>
    <n v="250000"/>
    <m/>
  </r>
  <r>
    <n v="2866"/>
    <d v="2015-04-28T00:00:00"/>
    <s v="Naaptol.com"/>
    <x v="784"/>
    <s v="nan"/>
    <s v="Mumbai"/>
    <x v="2244"/>
    <s v="Private Equity"/>
    <n v="21500000"/>
    <s v="Series C"/>
  </r>
  <r>
    <n v="2867"/>
    <d v="2015-04-29T00:00:00"/>
    <s v="ReGlobe"/>
    <x v="785"/>
    <s v="nan"/>
    <s v="Gurgaon"/>
    <x v="2245"/>
    <s v="Seed Funding"/>
    <n v="1000000"/>
    <m/>
  </r>
  <r>
    <n v="2868"/>
    <d v="2015-04-29T00:00:00"/>
    <s v="Icertis"/>
    <x v="786"/>
    <s v="nan"/>
    <s v="Pune / US"/>
    <x v="2246"/>
    <s v="Private Equity"/>
    <n v="6000000"/>
    <s v="Series A"/>
  </r>
  <r>
    <n v="2869"/>
    <d v="2015-04-29T00:00:00"/>
    <s v="Tracxn"/>
    <x v="787"/>
    <s v="nan"/>
    <s v="Bangalore"/>
    <x v="34"/>
    <s v="Private Equity"/>
    <n v="3500000"/>
    <s v="Series A"/>
  </r>
  <r>
    <n v="2870"/>
    <d v="2015-04-29T00:00:00"/>
    <s v="Dazo"/>
    <x v="788"/>
    <s v="nan"/>
    <s v="Bangalore"/>
    <x v="2247"/>
    <s v="Seed Funding"/>
    <n v="0"/>
    <m/>
  </r>
  <r>
    <n v="2871"/>
    <d v="2015-04-29T00:00:00"/>
    <s v="Tradelab"/>
    <x v="789"/>
    <s v="nan"/>
    <s v="Bangalore"/>
    <x v="690"/>
    <s v="Seed Funding"/>
    <n v="400000"/>
    <m/>
  </r>
  <r>
    <n v="2872"/>
    <d v="2015-04-29T00:00:00"/>
    <s v="PiQube"/>
    <x v="790"/>
    <s v="nan"/>
    <s v="Chennai"/>
    <x v="2248"/>
    <s v="Seed Funding"/>
    <n v="500000"/>
    <m/>
  </r>
  <r>
    <n v="2873"/>
    <d v="2015-04-29T00:00:00"/>
    <s v="Travel Triangle"/>
    <x v="791"/>
    <s v="nan"/>
    <s v="Noida"/>
    <x v="2249"/>
    <s v="Private Equity"/>
    <n v="8000000"/>
    <s v="Series B"/>
  </r>
  <r>
    <n v="2874"/>
    <d v="2015-03-02T00:00:00"/>
    <s v="TrulyMadly.com"/>
    <x v="792"/>
    <s v="nan"/>
    <s v="nan"/>
    <x v="2250"/>
    <s v="Private Equity"/>
    <n v="5500000"/>
    <s v="Series A"/>
  </r>
  <r>
    <n v="2875"/>
    <d v="2015-03-02T00:00:00"/>
    <s v="InstaLively"/>
    <x v="792"/>
    <s v="nan"/>
    <s v="nan"/>
    <x v="1865"/>
    <s v="Seed Funding"/>
    <n v="120000"/>
    <m/>
  </r>
  <r>
    <n v="2876"/>
    <d v="2015-03-03T00:00:00"/>
    <s v="Vserv"/>
    <x v="792"/>
    <s v="nan"/>
    <s v="nan"/>
    <x v="2251"/>
    <s v="Private Equity"/>
    <n v="15000000"/>
    <m/>
  </r>
  <r>
    <n v="2877"/>
    <d v="2015-03-03T00:00:00"/>
    <s v="Intruo.com"/>
    <x v="792"/>
    <s v="nan"/>
    <s v="nan"/>
    <x v="2252"/>
    <s v="Seed Funding"/>
    <n v="0"/>
    <m/>
  </r>
  <r>
    <n v="2878"/>
    <d v="2015-03-05T00:00:00"/>
    <s v="Niffler"/>
    <x v="792"/>
    <s v="nan"/>
    <s v="nan"/>
    <x v="34"/>
    <s v="Seed Funding"/>
    <n v="1000000"/>
    <m/>
  </r>
  <r>
    <n v="2879"/>
    <d v="2015-03-05T00:00:00"/>
    <s v="CustomFurnish.com"/>
    <x v="792"/>
    <s v="nan"/>
    <s v="nan"/>
    <x v="2253"/>
    <s v="Private Equity"/>
    <n v="2500000"/>
    <m/>
  </r>
  <r>
    <n v="2880"/>
    <d v="2015-03-06T00:00:00"/>
    <s v="MapMyGenome"/>
    <x v="792"/>
    <s v="nan"/>
    <s v="nan"/>
    <x v="2254"/>
    <s v="Private Equity"/>
    <n v="1200000"/>
    <m/>
  </r>
  <r>
    <n v="2881"/>
    <d v="2015-03-09T00:00:00"/>
    <s v="Crowdfire (formerly Justunfollow)"/>
    <x v="792"/>
    <s v="nan"/>
    <s v="nan"/>
    <x v="963"/>
    <s v="Private Equity"/>
    <n v="2500000"/>
    <m/>
  </r>
  <r>
    <n v="2882"/>
    <d v="2015-03-09T00:00:00"/>
    <s v="Bite Club"/>
    <x v="792"/>
    <s v="nan"/>
    <s v="nan"/>
    <x v="2255"/>
    <s v="Seed Funding"/>
    <n v="500000"/>
    <m/>
  </r>
  <r>
    <n v="2883"/>
    <d v="2015-03-10T00:00:00"/>
    <s v="Localbanya"/>
    <x v="792"/>
    <s v="nan"/>
    <s v="nan"/>
    <x v="2256"/>
    <s v="Private Equity"/>
    <n v="0"/>
    <s v="Series B"/>
  </r>
  <r>
    <n v="2884"/>
    <d v="2015-03-11T00:00:00"/>
    <s v="Appedo"/>
    <x v="792"/>
    <s v="nan"/>
    <s v="nan"/>
    <x v="383"/>
    <s v="Seed Funding"/>
    <n v="1000000"/>
    <m/>
  </r>
  <r>
    <n v="2885"/>
    <d v="2015-03-11T00:00:00"/>
    <s v="Fitraq.com"/>
    <x v="792"/>
    <s v="nan"/>
    <s v="nan"/>
    <x v="2257"/>
    <s v="Seed Funding"/>
    <n v="150000"/>
    <m/>
  </r>
  <r>
    <n v="2886"/>
    <d v="2015-03-11T00:00:00"/>
    <s v="ChargeBee"/>
    <x v="792"/>
    <s v="nan"/>
    <s v="nan"/>
    <x v="2258"/>
    <s v="Private Equity"/>
    <n v="5000000"/>
    <s v="Series B"/>
  </r>
  <r>
    <n v="2887"/>
    <d v="2015-03-11T00:00:00"/>
    <s v="Groupon India"/>
    <x v="792"/>
    <s v="nan"/>
    <s v="nan"/>
    <x v="288"/>
    <s v="Private Equity"/>
    <n v="20000000"/>
    <m/>
  </r>
  <r>
    <n v="2888"/>
    <d v="2015-03-12T00:00:00"/>
    <s v="Process 9"/>
    <x v="792"/>
    <s v="nan"/>
    <s v="nan"/>
    <x v="2259"/>
    <s v="Seed Funding"/>
    <n v="0"/>
    <m/>
  </r>
  <r>
    <n v="2889"/>
    <d v="2015-03-12T00:00:00"/>
    <s v="MoonFrog Labs"/>
    <x v="792"/>
    <s v="nan"/>
    <s v="nan"/>
    <x v="2260"/>
    <s v="Private Equity"/>
    <n v="15000000"/>
    <s v="Series A"/>
  </r>
  <r>
    <n v="2890"/>
    <d v="2015-03-13T00:00:00"/>
    <s v="Foodpanda"/>
    <x v="792"/>
    <s v="nan"/>
    <s v="nan"/>
    <x v="2261"/>
    <s v="Private Equity"/>
    <n v="110000000"/>
    <s v="Series C"/>
  </r>
  <r>
    <n v="2891"/>
    <d v="2015-03-13T00:00:00"/>
    <s v="Paytm"/>
    <x v="792"/>
    <s v="nan"/>
    <s v="nan"/>
    <x v="309"/>
    <s v="Private Equity"/>
    <n v="0"/>
    <s v="More details"/>
  </r>
  <r>
    <n v="2892"/>
    <d v="2015-03-13T00:00:00"/>
    <s v="DiabetOmics"/>
    <x v="792"/>
    <s v="nan"/>
    <s v="nan"/>
    <x v="2262"/>
    <s v="Private Equity"/>
    <n v="5000000"/>
    <s v="Series C"/>
  </r>
  <r>
    <n v="2893"/>
    <d v="2015-03-13T00:00:00"/>
    <s v="Qyk"/>
    <x v="792"/>
    <s v="nan"/>
    <s v="nan"/>
    <x v="2263"/>
    <s v="Seed Funding"/>
    <n v="0"/>
    <m/>
  </r>
  <r>
    <n v="2894"/>
    <d v="2015-03-14T00:00:00"/>
    <s v="Daily Rounds"/>
    <x v="792"/>
    <s v="nan"/>
    <s v="nan"/>
    <x v="2264"/>
    <s v="Seed Funding"/>
    <n v="500000"/>
    <m/>
  </r>
  <r>
    <n v="2895"/>
    <d v="2015-03-14T00:00:00"/>
    <s v="Orobind"/>
    <x v="792"/>
    <s v="nan"/>
    <s v="nan"/>
    <x v="2265"/>
    <s v="Seed Funding"/>
    <n v="200000"/>
    <m/>
  </r>
  <r>
    <n v="2896"/>
    <d v="2015-03-14T00:00:00"/>
    <s v="Routofy"/>
    <x v="792"/>
    <s v="nan"/>
    <s v="nan"/>
    <x v="2099"/>
    <s v="Seed Funding"/>
    <n v="0"/>
    <m/>
  </r>
  <r>
    <n v="2897"/>
    <d v="2015-03-16T00:00:00"/>
    <s v="Digital Gorkha"/>
    <x v="792"/>
    <s v="nan"/>
    <s v="nan"/>
    <x v="2266"/>
    <s v="Seed Funding"/>
    <n v="166000"/>
    <m/>
  </r>
  <r>
    <n v="2898"/>
    <d v="2015-03-16T00:00:00"/>
    <s v="NestAway"/>
    <x v="792"/>
    <s v="nan"/>
    <s v="nan"/>
    <x v="2267"/>
    <s v="Seed Funding"/>
    <n v="1300000"/>
    <m/>
  </r>
  <r>
    <n v="2899"/>
    <d v="2015-03-16T00:00:00"/>
    <s v="The Better India"/>
    <x v="792"/>
    <s v="nan"/>
    <s v="nan"/>
    <x v="2268"/>
    <s v="Seed Funding"/>
    <n v="166000"/>
    <m/>
  </r>
  <r>
    <n v="2900"/>
    <d v="2015-03-16T00:00:00"/>
    <s v="Meru Cabs"/>
    <x v="792"/>
    <s v="nan"/>
    <s v="nan"/>
    <x v="2269"/>
    <s v="Private Equity"/>
    <n v="50000000"/>
    <m/>
  </r>
  <r>
    <n v="2901"/>
    <d v="2015-03-17T00:00:00"/>
    <s v="GolfLAN"/>
    <x v="792"/>
    <s v="nan"/>
    <s v="nan"/>
    <x v="498"/>
    <s v="Seed Funding"/>
    <n v="0"/>
    <m/>
  </r>
  <r>
    <n v="2902"/>
    <d v="2015-03-18T00:00:00"/>
    <s v="Drivestream"/>
    <x v="792"/>
    <s v="nan"/>
    <s v="nan"/>
    <x v="2270"/>
    <s v="Private Equity"/>
    <n v="5000000"/>
    <m/>
  </r>
  <r>
    <n v="2903"/>
    <d v="2015-03-18T00:00:00"/>
    <s v="wWhere"/>
    <x v="792"/>
    <s v="nan"/>
    <s v="nan"/>
    <x v="1865"/>
    <s v="Seed Funding"/>
    <n v="200000"/>
    <m/>
  </r>
  <r>
    <n v="2904"/>
    <d v="2015-03-18T00:00:00"/>
    <s v="GoJavas"/>
    <x v="792"/>
    <s v="nan"/>
    <s v="nan"/>
    <x v="1831"/>
    <s v="Private Equity"/>
    <n v="0"/>
    <s v="Minority stake, Strategic"/>
  </r>
  <r>
    <n v="2905"/>
    <d v="2015-03-19T00:00:00"/>
    <s v="Tripoto"/>
    <x v="792"/>
    <s v="nan"/>
    <s v="nan"/>
    <x v="2271"/>
    <s v="Private Equity"/>
    <n v="2000000"/>
    <s v="Pre-Series A"/>
  </r>
  <r>
    <n v="2906"/>
    <d v="2015-03-19T00:00:00"/>
    <s v="Graphic India"/>
    <x v="792"/>
    <s v="nan"/>
    <s v="nan"/>
    <x v="2272"/>
    <s v="Seed Funding"/>
    <n v="2800000"/>
    <m/>
  </r>
  <r>
    <n v="2907"/>
    <d v="2015-03-20T00:00:00"/>
    <s v="Harness Handitouch"/>
    <x v="792"/>
    <s v="nan"/>
    <s v="nan"/>
    <x v="2273"/>
    <s v="Private Equity"/>
    <n v="0"/>
    <s v="Series A"/>
  </r>
  <r>
    <n v="2908"/>
    <d v="2015-03-20T00:00:00"/>
    <s v="Lets Corp"/>
    <x v="792"/>
    <s v="nan"/>
    <s v="nan"/>
    <x v="2274"/>
    <s v="Seed Funding"/>
    <n v="3000000"/>
    <m/>
  </r>
  <r>
    <n v="2909"/>
    <d v="2015-03-20T00:00:00"/>
    <s v="CollateBox"/>
    <x v="792"/>
    <s v="nan"/>
    <s v="nan"/>
    <x v="238"/>
    <s v="Seed Funding"/>
    <n v="180000"/>
    <m/>
  </r>
  <r>
    <n v="2910"/>
    <d v="2015-03-20T00:00:00"/>
    <s v="Mahindra First Choice"/>
    <x v="792"/>
    <s v="nan"/>
    <s v="nan"/>
    <x v="2275"/>
    <s v="Private Equity"/>
    <n v="15000000"/>
    <s v="Series B"/>
  </r>
  <r>
    <n v="2911"/>
    <d v="2015-03-21T00:00:00"/>
    <s v="Round One"/>
    <x v="792"/>
    <s v="nan"/>
    <s v="nan"/>
    <x v="2276"/>
    <s v="Seed Funding"/>
    <n v="0"/>
    <m/>
  </r>
  <r>
    <n v="2912"/>
    <d v="2015-03-23T00:00:00"/>
    <s v="RazorPay"/>
    <x v="792"/>
    <s v="nan"/>
    <s v="nan"/>
    <x v="149"/>
    <s v="Seed Funding"/>
    <n v="120000"/>
    <m/>
  </r>
  <r>
    <n v="2913"/>
    <d v="2015-03-23T00:00:00"/>
    <s v="Mosambee"/>
    <x v="792"/>
    <s v="nan"/>
    <s v="nan"/>
    <x v="2277"/>
    <s v="Private Equity"/>
    <n v="0"/>
    <s v="Series B"/>
  </r>
  <r>
    <n v="2914"/>
    <d v="2015-03-24T00:00:00"/>
    <s v="Furlenco"/>
    <x v="792"/>
    <s v="nan"/>
    <s v="nan"/>
    <x v="1622"/>
    <s v="Private Equity"/>
    <n v="6000000"/>
    <s v="Series A"/>
  </r>
  <r>
    <n v="2915"/>
    <d v="2015-03-24T00:00:00"/>
    <s v="Cubito"/>
    <x v="792"/>
    <s v="nan"/>
    <s v="nan"/>
    <x v="2278"/>
    <s v="Seed Funding"/>
    <n v="160000"/>
    <m/>
  </r>
  <r>
    <n v="2916"/>
    <d v="2015-03-25T00:00:00"/>
    <s v="Teabox"/>
    <x v="792"/>
    <s v="nan"/>
    <s v="nan"/>
    <x v="2279"/>
    <s v="Private Equity"/>
    <n v="6000000"/>
    <s v="Series A"/>
  </r>
  <r>
    <n v="2917"/>
    <d v="2015-03-25T00:00:00"/>
    <s v="Artoo"/>
    <x v="792"/>
    <s v="nan"/>
    <s v="nan"/>
    <x v="2280"/>
    <s v="Private Equity"/>
    <n v="500000"/>
    <s v="Series A"/>
  </r>
  <r>
    <n v="2918"/>
    <d v="2015-03-25T00:00:00"/>
    <s v="Fxkart.com"/>
    <x v="792"/>
    <s v="nan"/>
    <s v="nan"/>
    <x v="2281"/>
    <s v="Seed Funding"/>
    <n v="2000000"/>
    <m/>
  </r>
  <r>
    <n v="2919"/>
    <d v="2015-03-25T00:00:00"/>
    <s v="Rozgar Mela"/>
    <x v="792"/>
    <s v="nan"/>
    <s v="nan"/>
    <x v="2282"/>
    <s v="Seed Funding"/>
    <n v="0"/>
    <m/>
  </r>
  <r>
    <n v="2920"/>
    <d v="2015-03-25T00:00:00"/>
    <s v="OYO Rooms"/>
    <x v="792"/>
    <s v="nan"/>
    <s v="nan"/>
    <x v="2283"/>
    <s v="Private Equity"/>
    <n v="25000000"/>
    <s v="Series A"/>
  </r>
  <r>
    <n v="2921"/>
    <d v="2015-03-26T00:00:00"/>
    <s v="Roposo.com"/>
    <x v="792"/>
    <s v="nan"/>
    <s v="nan"/>
    <x v="2284"/>
    <s v="Private Equity"/>
    <n v="5000000"/>
    <s v="Series A"/>
  </r>
  <r>
    <n v="2922"/>
    <d v="2015-03-26T00:00:00"/>
    <s v="Teewe"/>
    <x v="792"/>
    <s v="nan"/>
    <s v="nan"/>
    <x v="2285"/>
    <s v="Seed Funding"/>
    <n v="1750000"/>
    <m/>
  </r>
  <r>
    <n v="2923"/>
    <d v="2015-03-26T00:00:00"/>
    <s v="ePoise"/>
    <x v="792"/>
    <s v="nan"/>
    <s v="nan"/>
    <x v="63"/>
    <s v="Seed Funding"/>
    <n v="0"/>
    <m/>
  </r>
  <r>
    <n v="2924"/>
    <d v="2015-03-27T00:00:00"/>
    <s v="Urjas"/>
    <x v="792"/>
    <s v="nan"/>
    <s v="nan"/>
    <x v="2286"/>
    <s v="Seed Funding"/>
    <n v="100000"/>
    <m/>
  </r>
  <r>
    <n v="2925"/>
    <d v="2015-03-27T00:00:00"/>
    <s v="Chargein"/>
    <x v="792"/>
    <s v="nan"/>
    <s v="nan"/>
    <x v="2287"/>
    <s v="Seed Funding"/>
    <n v="100000"/>
    <m/>
  </r>
  <r>
    <n v="2926"/>
    <d v="2015-03-28T00:00:00"/>
    <s v="Yogurt Labs"/>
    <x v="792"/>
    <s v="nan"/>
    <s v="nan"/>
    <x v="2288"/>
    <s v="Seed Funding"/>
    <n v="115000"/>
    <m/>
  </r>
  <r>
    <n v="2927"/>
    <d v="2015-03-28T00:00:00"/>
    <s v="LimeRoad.com"/>
    <x v="792"/>
    <s v="nan"/>
    <s v="nan"/>
    <x v="2289"/>
    <s v="Private Equity"/>
    <n v="30000000"/>
    <m/>
  </r>
  <r>
    <n v="2928"/>
    <d v="2015-03-28T00:00:00"/>
    <s v="Team Indus"/>
    <x v="792"/>
    <s v="nan"/>
    <s v="nan"/>
    <x v="2290"/>
    <s v="Private Equity"/>
    <n v="1500000"/>
    <s v="Pre-Series A"/>
  </r>
  <r>
    <n v="2929"/>
    <d v="2015-03-30T00:00:00"/>
    <s v="Arohan Financial Services"/>
    <x v="792"/>
    <s v="nan"/>
    <s v="nan"/>
    <x v="2291"/>
    <s v="Private Equity"/>
    <n v="10000000"/>
    <m/>
  </r>
  <r>
    <n v="2930"/>
    <d v="2015-03-30T00:00:00"/>
    <s v="BillDesk"/>
    <x v="792"/>
    <s v="nan"/>
    <s v="nan"/>
    <x v="2292"/>
    <s v="Private Equity"/>
    <n v="75000000"/>
    <s v="Incremental Capital"/>
  </r>
  <r>
    <n v="2931"/>
    <d v="2015-03-31T00:00:00"/>
    <s v="Triphobo"/>
    <x v="792"/>
    <s v="nan"/>
    <s v="nan"/>
    <x v="2293"/>
    <s v="Private Equity"/>
    <n v="3000000"/>
    <s v="Series B (More Here)"/>
  </r>
  <r>
    <n v="2932"/>
    <d v="2015-03-31T00:00:00"/>
    <s v="Aryaka"/>
    <x v="792"/>
    <s v="nan"/>
    <s v="nan"/>
    <x v="2294"/>
    <s v="Private Equity"/>
    <n v="16000000"/>
    <s v="Series D"/>
  </r>
  <r>
    <n v="2933"/>
    <d v="2015-03-31T00:00:00"/>
    <s v="Appsdaily"/>
    <x v="792"/>
    <s v="nan"/>
    <s v="nan"/>
    <x v="2295"/>
    <s v="Private Equity"/>
    <n v="16000000"/>
    <s v="Series C"/>
  </r>
  <r>
    <n v="2934"/>
    <d v="2015-02-02T00:00:00"/>
    <s v="Faaya"/>
    <x v="792"/>
    <s v="nan"/>
    <s v="nan"/>
    <x v="1865"/>
    <s v="Seed\\nFunding"/>
    <n v="16600"/>
    <s v="At the 10 minute million event"/>
  </r>
  <r>
    <n v="2935"/>
    <d v="2015-02-02T00:00:00"/>
    <s v="InstaBounce"/>
    <x v="792"/>
    <s v="nan"/>
    <s v="nan"/>
    <x v="1865"/>
    <s v="Seed\\nFunding"/>
    <n v="16600"/>
    <s v="At the 10 minute million event"/>
  </r>
  <r>
    <n v="2936"/>
    <d v="2015-02-02T00:00:00"/>
    <s v="Chloroplast Foods"/>
    <x v="792"/>
    <s v="nan"/>
    <s v="nan"/>
    <x v="1865"/>
    <s v="Seed\\nFunding"/>
    <n v="16600"/>
    <s v="At the 10 minute million event"/>
  </r>
  <r>
    <n v="2937"/>
    <d v="2015-02-02T00:00:00"/>
    <s v="Dealwithus"/>
    <x v="792"/>
    <s v="nan"/>
    <s v="nan"/>
    <x v="1865"/>
    <s v="Seed\\nFunding"/>
    <n v="16600"/>
    <s v="At the 10 minute million event"/>
  </r>
  <r>
    <n v="2938"/>
    <d v="2015-02-02T00:00:00"/>
    <s v="CleverSharks"/>
    <x v="792"/>
    <s v="nan"/>
    <s v="nan"/>
    <x v="1865"/>
    <s v="Seed\\nFunding"/>
    <n v="16600"/>
    <s v="At the 10 minute million event"/>
  </r>
  <r>
    <n v="2939"/>
    <d v="2015-02-02T00:00:00"/>
    <s v="Leaf"/>
    <x v="792"/>
    <s v="nan"/>
    <s v="nan"/>
    <x v="1865"/>
    <s v="Seed\\nFunding"/>
    <n v="16600"/>
    <s v="At the 10 minute million event"/>
  </r>
  <r>
    <n v="2940"/>
    <d v="2015-02-02T00:00:00"/>
    <s v="SmartPocket"/>
    <x v="792"/>
    <s v="nan"/>
    <s v="nan"/>
    <x v="2296"/>
    <s v="Seed\\nFunding"/>
    <n v="250000"/>
    <s v="For mobile app"/>
  </r>
  <r>
    <n v="2941"/>
    <d v="2015-02-02T00:00:00"/>
    <s v="Yumist"/>
    <x v="792"/>
    <s v="nan"/>
    <s v="nan"/>
    <x v="2297"/>
    <s v="Private Equity"/>
    <n v="1000000"/>
    <m/>
  </r>
  <r>
    <n v="2942"/>
    <d v="2015-02-02T00:00:00"/>
    <s v="NowFloats"/>
    <x v="792"/>
    <s v="nan"/>
    <s v="nan"/>
    <x v="314"/>
    <s v="Private Equity"/>
    <n v="0"/>
    <s v="Series A"/>
  </r>
  <r>
    <n v="2943"/>
    <d v="2015-02-02T00:00:00"/>
    <s v="FirstCry"/>
    <x v="792"/>
    <s v="nan"/>
    <s v="nan"/>
    <x v="2298"/>
    <s v="Private Equity"/>
    <n v="26000000"/>
    <s v="Series D"/>
  </r>
  <r>
    <n v="2944"/>
    <d v="2015-02-02T00:00:00"/>
    <s v="HolaChef"/>
    <x v="792"/>
    <s v="nan"/>
    <s v="nan"/>
    <x v="1014"/>
    <s v="Seed\\nFunding"/>
    <n v="325000"/>
    <m/>
  </r>
  <r>
    <n v="2945"/>
    <d v="2015-02-03T00:00:00"/>
    <s v="Frsh.co.in"/>
    <x v="792"/>
    <s v="nan"/>
    <s v="nan"/>
    <x v="2299"/>
    <s v="Seed\\nFunding"/>
    <n v="518000"/>
    <m/>
  </r>
  <r>
    <n v="2946"/>
    <d v="2015-02-03T00:00:00"/>
    <s v="Manthan"/>
    <x v="792"/>
    <s v="nan"/>
    <s v="nan"/>
    <x v="2300"/>
    <s v="Private Equity"/>
    <n v="60000000"/>
    <s v="Series D"/>
  </r>
  <r>
    <n v="2947"/>
    <d v="2015-02-05T00:00:00"/>
    <s v="Kobster.com"/>
    <x v="792"/>
    <s v="nan"/>
    <s v="nan"/>
    <x v="2301"/>
    <s v="Seed\\nFunding"/>
    <n v="0"/>
    <m/>
  </r>
  <r>
    <n v="2948"/>
    <d v="2015-02-05T00:00:00"/>
    <s v="Culture Machine"/>
    <x v="792"/>
    <s v="nan"/>
    <s v="nan"/>
    <x v="2302"/>
    <s v="Private Equity"/>
    <n v="18000000"/>
    <s v="Series B"/>
  </r>
  <r>
    <n v="2949"/>
    <d v="2015-02-05T00:00:00"/>
    <s v="Paytm"/>
    <x v="792"/>
    <s v="nan"/>
    <s v="nan"/>
    <x v="2303"/>
    <s v="Private Equity"/>
    <n v="0"/>
    <s v="Strategic Investment (25% stake)"/>
  </r>
  <r>
    <n v="2950"/>
    <d v="2015-02-05T00:00:00"/>
    <s v="Aisle.co"/>
    <x v="792"/>
    <s v="nan"/>
    <s v="nan"/>
    <x v="2304"/>
    <s v="Seed\\nFunding"/>
    <n v="100000"/>
    <m/>
  </r>
  <r>
    <n v="2951"/>
    <d v="2015-02-06T00:00:00"/>
    <s v="FreeCharge"/>
    <x v="792"/>
    <s v="nan"/>
    <s v="nan"/>
    <x v="2305"/>
    <s v="Private Equity"/>
    <n v="80000000"/>
    <s v="Series C"/>
  </r>
  <r>
    <n v="2952"/>
    <d v="2015-02-06T00:00:00"/>
    <s v="NewsHunt"/>
    <x v="792"/>
    <s v="nan"/>
    <s v="nan"/>
    <x v="2306"/>
    <s v="Private Equity"/>
    <n v="40000000"/>
    <s v="Series C"/>
  </r>
  <r>
    <n v="2953"/>
    <d v="2015-02-09T00:00:00"/>
    <s v="MyNoticePeriod"/>
    <x v="792"/>
    <s v="nan"/>
    <s v="nan"/>
    <x v="393"/>
    <s v="Private Equity"/>
    <n v="3000000"/>
    <s v="Series A"/>
  </r>
  <r>
    <n v="2954"/>
    <d v="2015-02-09T00:00:00"/>
    <s v="CarDekho.com"/>
    <x v="792"/>
    <s v="nan"/>
    <s v="nan"/>
    <x v="309"/>
    <s v="Private Equity"/>
    <n v="0"/>
    <m/>
  </r>
  <r>
    <n v="2955"/>
    <d v="2015-02-09T00:00:00"/>
    <s v="Faaso\\xe2\\x80\\x99s"/>
    <x v="792"/>
    <s v="nan"/>
    <s v="nan"/>
    <x v="1622"/>
    <s v="Private Equity"/>
    <n v="20000000"/>
    <s v="Series B"/>
  </r>
  <r>
    <n v="2956"/>
    <d v="2015-02-10T00:00:00"/>
    <s v="CarTrade.com"/>
    <x v="792"/>
    <s v="nan"/>
    <s v="nan"/>
    <x v="2307"/>
    <s v="Private Equity"/>
    <n v="0"/>
    <m/>
  </r>
  <r>
    <n v="2957"/>
    <d v="2015-02-10T00:00:00"/>
    <s v="StoreKing"/>
    <x v="792"/>
    <s v="nan"/>
    <s v="nan"/>
    <x v="2308"/>
    <s v="Private Equity"/>
    <n v="0"/>
    <m/>
  </r>
  <r>
    <n v="2958"/>
    <d v="2015-02-11T00:00:00"/>
    <s v="Capital Float"/>
    <x v="792"/>
    <s v="nan"/>
    <s v="nan"/>
    <x v="2309"/>
    <s v="Private Equity"/>
    <n v="13000000"/>
    <s v="Series A"/>
  </r>
  <r>
    <n v="2959"/>
    <d v="2015-02-11T00:00:00"/>
    <s v="Nimble Wireless"/>
    <x v="792"/>
    <s v="nan"/>
    <s v="nan"/>
    <x v="2148"/>
    <s v="Seed\\nFunding"/>
    <n v="3000000"/>
    <m/>
  </r>
  <r>
    <n v="2960"/>
    <d v="2015-02-11T00:00:00"/>
    <s v="Townscript"/>
    <x v="792"/>
    <s v="nan"/>
    <s v="nan"/>
    <x v="1865"/>
    <s v="Seed\\nFunding"/>
    <n v="0"/>
    <m/>
  </r>
  <r>
    <n v="2961"/>
    <d v="2015-02-11T00:00:00"/>
    <s v="FindYahan"/>
    <x v="792"/>
    <s v="nan"/>
    <s v="nan"/>
    <x v="2310"/>
    <s v="Seed\\nFunding"/>
    <n v="0"/>
    <m/>
  </r>
  <r>
    <n v="2962"/>
    <d v="2015-02-12T00:00:00"/>
    <s v="Stayzilla"/>
    <x v="792"/>
    <s v="nan"/>
    <s v="nan"/>
    <x v="2311"/>
    <s v="Private Equity"/>
    <n v="20000000"/>
    <s v="Series B"/>
  </r>
  <r>
    <n v="2963"/>
    <d v="2015-02-12T00:00:00"/>
    <s v="Practo"/>
    <x v="792"/>
    <s v="nan"/>
    <s v="nan"/>
    <x v="1883"/>
    <s v="Private Equity"/>
    <n v="30000000"/>
    <s v="Series B"/>
  </r>
  <r>
    <n v="2964"/>
    <d v="2015-02-13T00:00:00"/>
    <s v="CimplyFive"/>
    <x v="792"/>
    <s v="nan"/>
    <s v="nan"/>
    <x v="2312"/>
    <s v="Seed\\nFunding"/>
    <n v="0"/>
    <m/>
  </r>
  <r>
    <n v="2965"/>
    <d v="2015-02-13T00:00:00"/>
    <s v="20Dresses"/>
    <x v="792"/>
    <s v="nan"/>
    <s v="nan"/>
    <x v="2313"/>
    <s v="Seed\\nFunding"/>
    <n v="1000000"/>
    <m/>
  </r>
  <r>
    <n v="2966"/>
    <d v="2015-02-13T00:00:00"/>
    <s v="Itzcash"/>
    <x v="792"/>
    <s v="nan"/>
    <s v="nan"/>
    <x v="2314"/>
    <s v="Private Equity"/>
    <n v="16500000"/>
    <s v="Promoter Commitment"/>
  </r>
  <r>
    <n v="2967"/>
    <d v="2015-02-16T00:00:00"/>
    <s v="NewsInShorts"/>
    <x v="792"/>
    <s v="nan"/>
    <s v="nan"/>
    <x v="2315"/>
    <s v="Private Equity"/>
    <n v="4150000"/>
    <s v="Series A"/>
  </r>
  <r>
    <n v="2968"/>
    <d v="2015-02-16T00:00:00"/>
    <s v="iTraveller.com"/>
    <x v="792"/>
    <s v="nan"/>
    <s v="nan"/>
    <x v="1381"/>
    <s v="Private Equity"/>
    <n v="1000000"/>
    <s v="Series A"/>
  </r>
  <r>
    <n v="2969"/>
    <d v="2015-02-17T00:00:00"/>
    <s v="NextGen"/>
    <x v="792"/>
    <s v="nan"/>
    <s v="nan"/>
    <x v="2316"/>
    <s v="Seed\\nFunding"/>
    <n v="0"/>
    <m/>
  </r>
  <r>
    <n v="2970"/>
    <d v="2015-02-18T00:00:00"/>
    <s v="Wooplr.com"/>
    <x v="792"/>
    <s v="nan"/>
    <s v="nan"/>
    <x v="2317"/>
    <s v="Private Equity"/>
    <n v="5000000"/>
    <s v="Series A"/>
  </r>
  <r>
    <n v="2971"/>
    <d v="2015-05-19T00:00:00"/>
    <s v="Springleap"/>
    <x v="792"/>
    <s v="nan"/>
    <s v="nan"/>
    <x v="2318"/>
    <s v="Seed\\nFunding"/>
    <n v="800000"/>
    <m/>
  </r>
  <r>
    <n v="2972"/>
    <d v="2015-02-20T00:00:00"/>
    <s v="Klip.in"/>
    <x v="792"/>
    <s v="nan"/>
    <s v="nan"/>
    <x v="2319"/>
    <s v="Seed\\nFunding"/>
    <n v="500000"/>
    <m/>
  </r>
  <r>
    <n v="2973"/>
    <d v="2015-02-20T00:00:00"/>
    <s v="Renderlogy"/>
    <x v="792"/>
    <s v="nan"/>
    <s v="nan"/>
    <x v="2320"/>
    <s v="Private Equity"/>
    <n v="1600000"/>
    <s v="Series A"/>
  </r>
  <r>
    <n v="2974"/>
    <d v="2015-02-21T00:00:00"/>
    <s v="Appbase"/>
    <x v="792"/>
    <s v="nan"/>
    <s v="nan"/>
    <x v="2321"/>
    <s v="Seed\\nFunding"/>
    <n v="290000"/>
    <s v="Grant + Seed funding"/>
  </r>
  <r>
    <n v="2975"/>
    <d v="2015-02-23T00:00:00"/>
    <s v="HomeLane"/>
    <x v="792"/>
    <s v="nan"/>
    <s v="nan"/>
    <x v="2322"/>
    <s v="Private Equity"/>
    <n v="4500000"/>
    <s v="Series A"/>
  </r>
  <r>
    <n v="2976"/>
    <d v="2015-02-23T00:00:00"/>
    <s v="Trip38"/>
    <x v="792"/>
    <s v="nan"/>
    <s v="nan"/>
    <x v="2323"/>
    <s v="Private Equity"/>
    <n v="1000000"/>
    <s v="Series A"/>
  </r>
  <r>
    <n v="2977"/>
    <d v="2015-02-23T00:00:00"/>
    <s v="Smartairtrip.com"/>
    <x v="792"/>
    <s v="nan"/>
    <s v="nan"/>
    <x v="63"/>
    <s v="Private Equity"/>
    <n v="10000000"/>
    <s v="Series A"/>
  </r>
  <r>
    <n v="2978"/>
    <d v="2015-02-23T00:00:00"/>
    <s v="NoBroker"/>
    <x v="792"/>
    <s v="nan"/>
    <s v="nan"/>
    <x v="2324"/>
    <s v="Private Equity"/>
    <n v="3000000"/>
    <s v="Series A"/>
  </r>
  <r>
    <n v="2979"/>
    <d v="2015-02-24T00:00:00"/>
    <s v="Caravan Craft Retail"/>
    <x v="792"/>
    <s v="nan"/>
    <s v="nan"/>
    <x v="2325"/>
    <s v="Seed\\nFunding"/>
    <n v="500000"/>
    <m/>
  </r>
  <r>
    <n v="2980"/>
    <d v="2015-02-25T00:00:00"/>
    <s v="SquadRun"/>
    <x v="792"/>
    <s v="nan"/>
    <s v="nan"/>
    <x v="2326"/>
    <s v="Seed\\nFunding"/>
    <n v="0"/>
    <m/>
  </r>
  <r>
    <n v="2981"/>
    <d v="2015-02-25T00:00:00"/>
    <s v="Clonect Solutions"/>
    <x v="792"/>
    <s v="nan"/>
    <s v="nan"/>
    <x v="2327"/>
    <s v="Seed\\nFunding"/>
    <n v="250000"/>
    <m/>
  </r>
  <r>
    <n v="2982"/>
    <d v="2015-02-25T00:00:00"/>
    <s v="TaxSutra"/>
    <x v="792"/>
    <s v="nan"/>
    <s v="nan"/>
    <x v="2328"/>
    <s v="Seed\\nFunding"/>
    <n v="160000"/>
    <m/>
  </r>
  <r>
    <n v="2983"/>
    <d v="2015-02-25T00:00:00"/>
    <s v="PepperTap"/>
    <x v="792"/>
    <s v="nan"/>
    <s v="nan"/>
    <x v="288"/>
    <s v="Seed\\nFunding"/>
    <n v="0"/>
    <m/>
  </r>
  <r>
    <n v="2984"/>
    <d v="2015-02-25T00:00:00"/>
    <s v="Sattviko"/>
    <x v="792"/>
    <s v="nan"/>
    <s v="nan"/>
    <x v="2329"/>
    <s v="Seed\\nFunding"/>
    <n v="320000"/>
    <m/>
  </r>
  <r>
    <n v="2985"/>
    <d v="2015-02-25T00:00:00"/>
    <s v="IndustryBuying"/>
    <x v="792"/>
    <s v="nan"/>
    <s v="nan"/>
    <x v="34"/>
    <s v="Private Equity"/>
    <n v="2000000"/>
    <s v="Series A"/>
  </r>
  <r>
    <n v="2986"/>
    <d v="2015-02-26T00:00:00"/>
    <s v="FreshWorld"/>
    <x v="792"/>
    <s v="nan"/>
    <s v="nan"/>
    <x v="2330"/>
    <s v="Seed\\nFunding"/>
    <n v="0"/>
    <m/>
  </r>
  <r>
    <n v="2987"/>
    <d v="2015-02-26T00:00:00"/>
    <s v="TinyOwl"/>
    <x v="792"/>
    <s v="nan"/>
    <s v="nan"/>
    <x v="2331"/>
    <s v="Private Equity"/>
    <n v="16000000"/>
    <s v="Series B"/>
  </r>
  <r>
    <n v="2988"/>
    <d v="2015-02-27T00:00:00"/>
    <s v="Momoe"/>
    <x v="792"/>
    <s v="nan"/>
    <s v="nan"/>
    <x v="2332"/>
    <s v="Seed\\nFunding"/>
    <n v="1200000"/>
    <m/>
  </r>
  <r>
    <n v="2989"/>
    <d v="2015-02-27T00:00:00"/>
    <s v="Grofers"/>
    <x v="792"/>
    <s v="nan"/>
    <s v="nan"/>
    <x v="2333"/>
    <s v="Private Equity"/>
    <n v="10000000"/>
    <s v="Series A"/>
  </r>
  <r>
    <n v="2990"/>
    <d v="2015-01-02T00:00:00"/>
    <s v="LensKart"/>
    <x v="792"/>
    <s v="nan"/>
    <s v="nan"/>
    <x v="2334"/>
    <s v="Private Equity"/>
    <n v="2150000"/>
    <m/>
  </r>
  <r>
    <n v="2991"/>
    <d v="2015-01-02T00:00:00"/>
    <s v="VioletStreet"/>
    <x v="792"/>
    <s v="nan"/>
    <s v="nan"/>
    <x v="2335"/>
    <s v="Seed\\nFunding"/>
    <n v="315000"/>
    <m/>
  </r>
  <r>
    <n v="2992"/>
    <d v="2015-01-05T00:00:00"/>
    <s v="Lookup"/>
    <x v="792"/>
    <s v="nan"/>
    <s v="nan"/>
    <x v="2336"/>
    <s v="Seed\\nFunding"/>
    <n v="380000"/>
    <m/>
  </r>
  <r>
    <n v="2993"/>
    <d v="2015-01-05T00:00:00"/>
    <s v="#Fame"/>
    <x v="792"/>
    <s v="nan"/>
    <s v="nan"/>
    <x v="2337"/>
    <s v="Private Equity"/>
    <n v="10000000"/>
    <m/>
  </r>
  <r>
    <n v="2994"/>
    <d v="2015-01-05T00:00:00"/>
    <s v="Gympik"/>
    <x v="792"/>
    <s v="nan"/>
    <s v="nan"/>
    <x v="2338"/>
    <s v="Seed Funding"/>
    <n v="135000"/>
    <m/>
  </r>
  <r>
    <n v="2995"/>
    <d v="2015-01-06T00:00:00"/>
    <s v="Near.in"/>
    <x v="792"/>
    <s v="nan"/>
    <s v="nan"/>
    <x v="2339"/>
    <s v="Seed Funding"/>
    <n v="285000"/>
    <m/>
  </r>
  <r>
    <n v="2996"/>
    <d v="2015-01-06T00:00:00"/>
    <s v="Purplle.com"/>
    <x v="792"/>
    <s v="nan"/>
    <s v="nan"/>
    <x v="938"/>
    <s v="Private Equity"/>
    <n v="0"/>
    <m/>
  </r>
  <r>
    <n v="2997"/>
    <d v="2015-01-06T00:00:00"/>
    <s v="NumberMall"/>
    <x v="792"/>
    <s v="nan"/>
    <s v="nan"/>
    <x v="874"/>
    <s v="Private Equity"/>
    <n v="10000000"/>
    <m/>
  </r>
  <r>
    <n v="2998"/>
    <d v="2015-01-06T00:00:00"/>
    <s v="Tookitaki"/>
    <x v="792"/>
    <s v="nan"/>
    <s v="nan"/>
    <x v="2340"/>
    <s v="Private\\nEquity"/>
    <n v="1000000"/>
    <m/>
  </r>
  <r>
    <n v="2999"/>
    <d v="2015-01-06T00:00:00"/>
    <s v="Frankly"/>
    <x v="792"/>
    <s v="nan"/>
    <s v="nan"/>
    <x v="70"/>
    <s v="Seed Funding"/>
    <n v="600000"/>
    <m/>
  </r>
  <r>
    <n v="3000"/>
    <d v="2015-01-07T00:00:00"/>
    <s v="Faircent"/>
    <x v="792"/>
    <s v="nan"/>
    <s v="nan"/>
    <x v="2341"/>
    <s v="Seed Funding"/>
    <n v="0"/>
    <s v="Valuation at $4M"/>
  </r>
  <r>
    <n v="3001"/>
    <d v="2015-01-07T00:00:00"/>
    <s v="Nurturey"/>
    <x v="792"/>
    <s v="nan"/>
    <s v="nan"/>
    <x v="2342"/>
    <s v="Crowd funding"/>
    <n v="125000"/>
    <m/>
  </r>
  <r>
    <n v="3002"/>
    <d v="2015-01-07T00:00:00"/>
    <s v="Bewakoof"/>
    <x v="792"/>
    <s v="nan"/>
    <s v="nan"/>
    <x v="2343"/>
    <s v="Seed Funding"/>
    <n v="0"/>
    <m/>
  </r>
  <r>
    <n v="3003"/>
    <d v="2015-01-07T00:00:00"/>
    <s v="Stridalyzer"/>
    <x v="792"/>
    <s v="nan"/>
    <s v="nan"/>
    <x v="2344"/>
    <s v="Crowd Funding"/>
    <n v="30768"/>
    <m/>
  </r>
  <r>
    <n v="3004"/>
    <d v="2015-01-07T00:00:00"/>
    <s v="Commonfloor"/>
    <x v="792"/>
    <s v="nan"/>
    <s v="nan"/>
    <x v="1514"/>
    <s v="Private Equity"/>
    <n v="5000000"/>
    <s v="3rd Round"/>
  </r>
  <r>
    <n v="3005"/>
    <d v="2015-01-09T00:00:00"/>
    <s v="Sokrati"/>
    <x v="792"/>
    <s v="nan"/>
    <s v="nan"/>
    <x v="2345"/>
    <s v="Private Equity"/>
    <n v="0"/>
    <s v="Series B"/>
  </r>
  <r>
    <n v="3006"/>
    <d v="2015-01-09T00:00:00"/>
    <s v="YepMe"/>
    <x v="792"/>
    <s v="nan"/>
    <s v="nan"/>
    <x v="2346"/>
    <s v="Private Equity"/>
    <n v="13000000"/>
    <s v="Series A"/>
  </r>
  <r>
    <n v="3007"/>
    <d v="2015-01-09T00:00:00"/>
    <s v="TapCibo"/>
    <x v="792"/>
    <s v="nan"/>
    <s v="nan"/>
    <x v="2347"/>
    <s v="Seed Funding"/>
    <n v="0"/>
    <m/>
  </r>
  <r>
    <n v="3008"/>
    <d v="2015-01-12T00:00:00"/>
    <s v="Verayu"/>
    <x v="792"/>
    <s v="nan"/>
    <s v="nan"/>
    <x v="2348"/>
    <s v="Private Equity"/>
    <n v="0"/>
    <m/>
  </r>
  <r>
    <n v="3009"/>
    <d v="2015-01-12T00:00:00"/>
    <s v="MyDreamStore"/>
    <x v="792"/>
    <s v="nan"/>
    <s v="nan"/>
    <x v="383"/>
    <s v="Seed Funding"/>
    <n v="290000"/>
    <m/>
  </r>
  <r>
    <n v="3010"/>
    <d v="2015-01-13T00:00:00"/>
    <s v="AppVirality"/>
    <x v="792"/>
    <s v="nan"/>
    <s v="nan"/>
    <x v="2349"/>
    <s v="Seed Funding"/>
    <n v="0"/>
    <m/>
  </r>
  <r>
    <n v="3011"/>
    <d v="2015-01-14T00:00:00"/>
    <s v="RateGain"/>
    <x v="792"/>
    <s v="nan"/>
    <s v="nan"/>
    <x v="2292"/>
    <s v="Private Equity"/>
    <n v="50000000"/>
    <m/>
  </r>
  <r>
    <n v="3013"/>
    <d v="2015-01-16T00:00:00"/>
    <s v="eKincare"/>
    <x v="792"/>
    <s v="nan"/>
    <s v="nan"/>
    <x v="2350"/>
    <s v="Seed Funding"/>
    <n v="161000"/>
    <m/>
  </r>
  <r>
    <n v="3014"/>
    <d v="2015-01-18T00:00:00"/>
    <s v="ShopClues"/>
    <x v="792"/>
    <s v="nan"/>
    <s v="nan"/>
    <x v="2351"/>
    <s v="Private Equity"/>
    <n v="100000000"/>
    <s v="More Details"/>
  </r>
  <r>
    <n v="3015"/>
    <d v="2015-01-19T00:00:00"/>
    <s v="Refiral"/>
    <x v="792"/>
    <s v="nan"/>
    <s v="nan"/>
    <x v="2352"/>
    <s v="Seed Funding"/>
    <n v="330000"/>
    <m/>
  </r>
  <r>
    <n v="3016"/>
    <d v="2015-01-19T00:00:00"/>
    <s v="Ping Digital"/>
    <x v="792"/>
    <s v="nan"/>
    <s v="nan"/>
    <x v="2353"/>
    <s v="Seed Funding"/>
    <n v="0"/>
    <m/>
  </r>
  <r>
    <n v="3017"/>
    <d v="2015-01-19T00:00:00"/>
    <s v="HealthyWorld.in"/>
    <x v="792"/>
    <s v="nan"/>
    <s v="nan"/>
    <x v="1865"/>
    <s v="Seed Funding"/>
    <n v="200000"/>
    <m/>
  </r>
  <r>
    <n v="3018"/>
    <d v="2015-01-19T00:00:00"/>
    <s v="Hostel Dunia"/>
    <x v="792"/>
    <s v="nan"/>
    <s v="nan"/>
    <x v="2354"/>
    <s v="Seed Funding"/>
    <n v="16000"/>
    <m/>
  </r>
  <r>
    <n v="3019"/>
    <d v="2015-01-19T00:00:00"/>
    <s v="Play your sport"/>
    <x v="792"/>
    <s v="nan"/>
    <s v="nan"/>
    <x v="2354"/>
    <s v="Seed Funding"/>
    <n v="16000"/>
    <m/>
  </r>
  <r>
    <n v="3020"/>
    <d v="2015-01-19T00:00:00"/>
    <s v="Yo Grad"/>
    <x v="792"/>
    <s v="nan"/>
    <s v="nan"/>
    <x v="2354"/>
    <s v="Seed Funding"/>
    <n v="16000"/>
    <m/>
  </r>
  <r>
    <n v="3021"/>
    <d v="2015-01-19T00:00:00"/>
    <s v="Enabli"/>
    <x v="792"/>
    <s v="nan"/>
    <s v="nan"/>
    <x v="2354"/>
    <s v="Seed Funding"/>
    <n v="16000"/>
    <m/>
  </r>
  <r>
    <n v="3022"/>
    <d v="2015-01-19T00:00:00"/>
    <s v="CBS"/>
    <x v="792"/>
    <s v="nan"/>
    <s v="nan"/>
    <x v="2354"/>
    <s v="Seed Funding"/>
    <n v="16000"/>
    <m/>
  </r>
  <r>
    <n v="3023"/>
    <d v="2015-01-20T00:00:00"/>
    <s v="Hopscotch"/>
    <x v="792"/>
    <s v="nan"/>
    <s v="nan"/>
    <x v="2355"/>
    <s v="Private Equity"/>
    <n v="11000000"/>
    <m/>
  </r>
  <r>
    <n v="3024"/>
    <d v="2015-01-20T00:00:00"/>
    <s v="Amagi Media Labs"/>
    <x v="792"/>
    <s v="nan"/>
    <s v="nan"/>
    <x v="2356"/>
    <s v="Private Equity"/>
    <n v="0"/>
    <m/>
  </r>
  <r>
    <n v="3025"/>
    <d v="2015-01-20T00:00:00"/>
    <s v="HealthyWorld.in"/>
    <x v="792"/>
    <s v="nan"/>
    <s v="nan"/>
    <x v="1865"/>
    <s v="Seed Funding"/>
    <n v="200000"/>
    <m/>
  </r>
  <r>
    <n v="3026"/>
    <d v="2015-01-21T00:00:00"/>
    <s v="Simplilearn"/>
    <x v="792"/>
    <s v="nan"/>
    <s v="nan"/>
    <x v="2357"/>
    <s v="Private Equity"/>
    <n v="14750000"/>
    <m/>
  </r>
  <r>
    <n v="3027"/>
    <d v="2015-01-21T00:00:00"/>
    <s v="MyDreamStore"/>
    <x v="792"/>
    <s v="nan"/>
    <s v="nan"/>
    <x v="383"/>
    <s v="Seed Funding"/>
    <n v="325000"/>
    <m/>
  </r>
  <r>
    <n v="3028"/>
    <d v="2015-05-21T00:00:00"/>
    <s v="Knit"/>
    <x v="792"/>
    <s v="nan"/>
    <s v="nan"/>
    <x v="2358"/>
    <s v="Seed Funding"/>
    <n v="0"/>
    <m/>
  </r>
  <r>
    <n v="3029"/>
    <d v="2015-05-21T00:00:00"/>
    <s v="Villgro"/>
    <x v="792"/>
    <s v="nan"/>
    <s v="nan"/>
    <x v="1580"/>
    <s v="Seed Funding"/>
    <n v="3250000"/>
    <s v="To fund edu startups"/>
  </r>
  <r>
    <n v="3031"/>
    <d v="2015-01-22T00:00:00"/>
    <s v="Freshmonk"/>
    <x v="792"/>
    <s v="nan"/>
    <s v="nan"/>
    <x v="2359"/>
    <s v="Seed Funding"/>
    <n v="0"/>
    <m/>
  </r>
  <r>
    <n v="3032"/>
    <d v="2015-01-22T00:00:00"/>
    <s v="Englishleap.com"/>
    <x v="792"/>
    <s v="nan"/>
    <s v="nan"/>
    <x v="2360"/>
    <s v="Private Equity"/>
    <n v="0"/>
    <s v="Majority Stake"/>
  </r>
  <r>
    <n v="3033"/>
    <d v="2015-01-22T00:00:00"/>
    <s v="Antuit"/>
    <x v="792"/>
    <s v="nan"/>
    <s v="nan"/>
    <x v="2361"/>
    <s v="Private Equity"/>
    <n v="56000000"/>
    <m/>
  </r>
  <r>
    <n v="3034"/>
    <d v="2015-01-22T00:00:00"/>
    <s v="Caratlane.com"/>
    <x v="792"/>
    <s v="nan"/>
    <s v="nan"/>
    <x v="117"/>
    <s v="Private Equity"/>
    <n v="31000000"/>
    <s v="Series D"/>
  </r>
  <r>
    <n v="3035"/>
    <d v="2015-01-24T00:00:00"/>
    <s v="Aasaanjobs"/>
    <x v="792"/>
    <s v="nan"/>
    <s v="nan"/>
    <x v="2362"/>
    <s v="Seed Funding"/>
    <n v="1500000"/>
    <m/>
  </r>
  <r>
    <n v="3036"/>
    <d v="2015-01-24T00:00:00"/>
    <s v="Impartus"/>
    <x v="792"/>
    <s v="nan"/>
    <s v="nan"/>
    <x v="2363"/>
    <s v="Private Equity"/>
    <n v="0"/>
    <s v="Series A"/>
  </r>
  <r>
    <n v="3037"/>
    <d v="2015-01-25T00:00:00"/>
    <s v="Thrill App"/>
    <x v="792"/>
    <s v="nan"/>
    <s v="nan"/>
    <x v="2364"/>
    <s v="Private Equity"/>
    <n v="1000000"/>
    <s v="Strategic Funding"/>
  </r>
  <r>
    <n v="3038"/>
    <d v="2015-01-27T00:00:00"/>
    <s v="CarDekho.com"/>
    <x v="792"/>
    <s v="nan"/>
    <s v="nan"/>
    <x v="2365"/>
    <s v="Private Equity"/>
    <n v="50000000"/>
    <s v="Series B"/>
  </r>
  <r>
    <n v="3039"/>
    <d v="2015-01-28T00:00:00"/>
    <s v="Grabhouse.com"/>
    <x v="792"/>
    <s v="nan"/>
    <s v="nan"/>
    <x v="2366"/>
    <s v="Private Equity"/>
    <n v="2500000"/>
    <s v="Series A"/>
  </r>
  <r>
    <n v="3040"/>
    <d v="2015-01-29T00:00:00"/>
    <s v="Printvenue"/>
    <x v="792"/>
    <s v="nan"/>
    <s v="nan"/>
    <x v="2367"/>
    <s v="Private Equity"/>
    <n v="4500000"/>
    <m/>
  </r>
  <r>
    <n v="3041"/>
    <d v="2015-01-29T00:00:00"/>
    <s v="Graphene"/>
    <x v="792"/>
    <s v="nan"/>
    <s v="nan"/>
    <x v="2368"/>
    <s v="Private Equity"/>
    <n v="825000"/>
    <s v="Govt backed VC Fund"/>
  </r>
  <r>
    <n v="3042"/>
    <d v="2015-01-30T00:00:00"/>
    <s v="Mad Street Den"/>
    <x v="792"/>
    <s v="nan"/>
    <s v="nan"/>
    <x v="2369"/>
    <s v="Private Equity"/>
    <n v="1500000"/>
    <m/>
  </r>
  <r>
    <n v="3043"/>
    <d v="2015-01-30T00:00:00"/>
    <s v="Simplotel"/>
    <x v="792"/>
    <s v="nan"/>
    <s v="nan"/>
    <x v="191"/>
    <s v="Private Equity"/>
    <n v="0"/>
    <s v="Strategic Funding, Minority stake"/>
  </r>
  <r>
    <n v="3044"/>
    <d v="2015-01-31T00:00:00"/>
    <s v="couponmachine.in"/>
    <x v="792"/>
    <s v="nan"/>
    <s v="nan"/>
    <x v="2370"/>
    <s v="Seed Funding"/>
    <n v="14000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24">
  <r>
    <n v="1"/>
    <x v="0"/>
    <s v="BYJU’S"/>
    <s v="E-Tech"/>
    <s v="E-learning"/>
    <s v="Bengaluru"/>
    <s v="Tiger Global Management"/>
    <s v="Private Equity Round"/>
    <n v="200000000"/>
    <m/>
    <x v="0"/>
  </r>
  <r>
    <n v="2"/>
    <x v="1"/>
    <s v="Shuttl"/>
    <s v="Transportation"/>
    <s v="App based shuttle service"/>
    <s v="Gurgaon"/>
    <s v="Susquehanna Growth Equity"/>
    <s v="Series C"/>
    <n v="8048394"/>
    <m/>
    <x v="1"/>
  </r>
  <r>
    <n v="3"/>
    <x v="0"/>
    <s v="Mamaearth"/>
    <s v="E-commerce"/>
    <s v="Retailer of baby and toddler products"/>
    <s v="Bengaluru"/>
    <s v="Sequoia Capital India"/>
    <s v="Series B"/>
    <n v="18358860"/>
    <m/>
    <x v="0"/>
  </r>
  <r>
    <n v="4"/>
    <x v="2"/>
    <s v="https://www.wealthbucket.in/"/>
    <s v="FinTech"/>
    <s v="Online Investment"/>
    <s v="New Delhi"/>
    <s v="Vinod Khatumal"/>
    <s v="Pre-series A"/>
    <n v="3000000"/>
    <m/>
    <x v="1"/>
  </r>
  <r>
    <n v="5"/>
    <x v="2"/>
    <s v="Fashor"/>
    <s v="Fashion and Apparel"/>
    <s v="Embroiled Clothes For Women"/>
    <s v="Mumbai"/>
    <s v="Sprout Venture Partners"/>
    <s v="Seed Round"/>
    <n v="1800000"/>
    <m/>
    <x v="1"/>
  </r>
  <r>
    <n v="6"/>
    <x v="1"/>
    <s v="Pando"/>
    <s v="Logistics"/>
    <s v="Open-market, freight management platform"/>
    <s v="Chennai"/>
    <s v="Chiratae Ventures"/>
    <s v="Series A"/>
    <n v="9000000"/>
    <m/>
    <x v="1"/>
  </r>
  <r>
    <n v="7"/>
    <x v="3"/>
    <s v="Zomato"/>
    <s v="Hospitality"/>
    <s v="Online Food Delivery Platform"/>
    <s v="Gurgaon"/>
    <s v="Ant Financial"/>
    <s v="Private Equity Round"/>
    <n v="150000000"/>
    <m/>
    <x v="0"/>
  </r>
  <r>
    <n v="8"/>
    <x v="4"/>
    <s v="Ecozen"/>
    <s v="Technology"/>
    <s v="Agritech"/>
    <s v="Pune"/>
    <s v="Sathguru Catalyzer Advisors"/>
    <s v="Series A"/>
    <n v="6000000"/>
    <m/>
    <x v="1"/>
  </r>
  <r>
    <n v="9"/>
    <x v="5"/>
    <s v="CarDekho"/>
    <s v="E-commerce"/>
    <s v="Automobile"/>
    <s v="Gurgaon"/>
    <s v="Ping An Global Voyager Fund"/>
    <s v="Series D"/>
    <n v="70000000"/>
    <m/>
    <x v="0"/>
  </r>
  <r>
    <n v="10"/>
    <x v="6"/>
    <s v="Dhruva Space"/>
    <s v="Aerospace"/>
    <s v="Satellite Communication"/>
    <s v="Bengaluru"/>
    <s v="Mumbai Angels, Ravikanth Reddy"/>
    <s v="Seed"/>
    <n v="50000000"/>
    <m/>
    <x v="0"/>
  </r>
  <r>
    <n v="11"/>
    <x v="7"/>
    <s v="Rivigo"/>
    <s v="Technology"/>
    <s v="Logistics Services and Solutions"/>
    <s v="Gurgaon"/>
    <s v="SAIF Partners, Spring Canter Investment Ltd."/>
    <s v="Series F"/>
    <n v="20000000"/>
    <m/>
    <x v="0"/>
  </r>
  <r>
    <n v="12"/>
    <x v="8"/>
    <s v="Healthians"/>
    <s v="B2B-focused foodtech startup"/>
    <s v="Food Solutions For Corporate"/>
    <s v="Bengaluru"/>
    <s v="Paytm, NPTK, Sabre Partners and Neoplux"/>
    <s v="Series C"/>
    <n v="12000000"/>
    <m/>
    <x v="0"/>
  </r>
  <r>
    <n v="13"/>
    <x v="9"/>
    <s v="Licious"/>
    <s v="E-commerce"/>
    <s v="Online Meat And Seafood Ordering Startup"/>
    <s v="Bengaluru"/>
    <s v="Vertex Growth Fund"/>
    <s v="Series E"/>
    <n v="30000000"/>
    <m/>
    <x v="0"/>
  </r>
  <r>
    <n v="15"/>
    <x v="10"/>
    <s v="Trell"/>
    <s v="Video"/>
    <s v="Experience Discovery Platform"/>
    <s v="Bengaluru"/>
    <s v="Ruizheng Investment"/>
    <s v="Seed Round"/>
    <n v="2000000"/>
    <m/>
    <x v="1"/>
  </r>
  <r>
    <n v="16"/>
    <x v="11"/>
    <s v="Rein Games"/>
    <s v="Gaming"/>
    <s v="Real money based gaming startup"/>
    <s v="Noida"/>
    <s v="Manipal Education and Medical Group (MEMG)"/>
    <s v="Seed Round"/>
    <n v="50000000"/>
    <m/>
    <x v="0"/>
  </r>
  <r>
    <n v="17"/>
    <x v="12"/>
    <s v="Lenskart.com"/>
    <s v="E-commerce"/>
    <s v="Online Eyewear Shopping Portal"/>
    <s v="Faridabad"/>
    <s v="SoftBank Vision Fund"/>
    <s v="Series G"/>
    <n v="231000000"/>
    <m/>
    <x v="0"/>
  </r>
  <r>
    <n v="18"/>
    <x v="13"/>
    <s v="Freshworks"/>
    <s v="Software"/>
    <s v="Business and customer engagement tools"/>
    <s v="San Francisco"/>
    <s v="Sequoia, CapitalG, Accel"/>
    <s v="Series H"/>
    <n v="150000000"/>
    <m/>
    <x v="0"/>
  </r>
  <r>
    <n v="19"/>
    <x v="14"/>
    <s v="Misters"/>
    <s v="Health and wellness"/>
    <s v="Men's Health and Wellness brand"/>
    <s v="Gurgaon"/>
    <s v="Sauce.vc, Rainforest Ventures"/>
    <s v="Series B"/>
    <n v="486000"/>
    <m/>
    <x v="2"/>
  </r>
  <r>
    <n v="20"/>
    <x v="13"/>
    <s v="Sunstone Eduversity Pvt. Ltd"/>
    <s v="Education"/>
    <s v="Elearning"/>
    <s v="Gurgaon"/>
    <s v="Prime Venture Partners, LetsVenture, PS1 Venture and GlobalLogic co-founder Rajul Garg"/>
    <s v="Seed"/>
    <n v="1500000"/>
    <m/>
    <x v="1"/>
  </r>
  <r>
    <n v="21"/>
    <x v="15"/>
    <s v="Burger Singh"/>
    <s v="Food and Beverage"/>
    <s v="Indian Burger Brand"/>
    <s v="Gurgaon"/>
    <s v="RB Investments"/>
    <s v="Venture"/>
    <n v="0"/>
    <m/>
    <x v="2"/>
  </r>
  <r>
    <n v="22"/>
    <x v="16"/>
    <s v="Healthians"/>
    <s v="Health and wellness"/>
    <s v="Healthcare services"/>
    <s v="Gurgaon"/>
    <s v="DG Daiwa Ventures, DG Incubation"/>
    <s v="Series B"/>
    <n v="12000000"/>
    <m/>
    <x v="0"/>
  </r>
  <r>
    <n v="23"/>
    <x v="17"/>
    <s v="Ninjacart"/>
    <s v="B2B Marketing"/>
    <s v="Agritech"/>
    <s v="Bengaluru"/>
    <s v="Trifecta Capital Advisors"/>
    <s v="Debt Funding"/>
    <n v="26000000"/>
    <m/>
    <x v="0"/>
  </r>
  <r>
    <n v="24"/>
    <x v="18"/>
    <s v="Aye Finance"/>
    <s v="FinTech"/>
    <s v="Financial Services To MSMEs"/>
    <s v="Gurgaon"/>
    <s v="FinTech"/>
    <s v="Debt Funding"/>
    <n v="17411265"/>
    <m/>
    <x v="0"/>
  </r>
  <r>
    <n v="25"/>
    <x v="19"/>
    <s v="SuperGaming"/>
    <s v="Video Games"/>
    <s v="Social gaming platform"/>
    <s v="Pune"/>
    <s v="Dream Incubator"/>
    <s v="Seed Funding"/>
    <n v="1300000"/>
    <m/>
    <x v="1"/>
  </r>
  <r>
    <n v="26"/>
    <x v="18"/>
    <s v="Clumio"/>
    <s v="SaaS"/>
    <s v="Recovery software"/>
    <s v="San Jose,"/>
    <s v="Altimeter Capital, Sutter Hill Ventures"/>
    <s v="Series C"/>
    <n v="135000000"/>
    <m/>
    <x v="0"/>
  </r>
  <r>
    <n v="27"/>
    <x v="20"/>
    <s v="eBikeGo"/>
    <s v="Last Mile Transportation"/>
    <s v="Electric bike rental"/>
    <s v="Amritsar"/>
    <s v="Startup Buddy"/>
    <s v="Seed"/>
    <n v="300000"/>
    <m/>
    <x v="2"/>
  </r>
  <r>
    <n v="28"/>
    <x v="21"/>
    <s v="Digital Mall Asia"/>
    <s v="E-commerce"/>
    <s v="Virtual e-commerce platform"/>
    <s v="Delhi"/>
    <s v="Amour Infrastructure"/>
    <s v="Seed Funding"/>
    <n v="220000000"/>
    <m/>
    <x v="0"/>
  </r>
  <r>
    <n v="29"/>
    <x v="16"/>
    <s v="Medikabazaar"/>
    <s v="Healthcare"/>
    <s v="B2B platform for medical supplies"/>
    <s v="Mumbai"/>
    <s v="Ackermans &amp; van Haaren, HealthQuad, Rebright Partners, Toppan Printing"/>
    <s v="Series B"/>
    <n v="15800000"/>
    <m/>
    <x v="0"/>
  </r>
  <r>
    <n v="30"/>
    <x v="17"/>
    <s v="Vogo Automotive"/>
    <s v="Last Mile Transportation"/>
    <s v="Scooter sharing app"/>
    <s v="Kormangala"/>
    <s v="Matrix Partners, Stellaris Venture Partners, Kalaari Capital"/>
    <s v="Series B"/>
    <n v="283000000"/>
    <m/>
    <x v="0"/>
  </r>
  <r>
    <n v="32"/>
    <x v="22"/>
    <s v="Paytm"/>
    <s v="FinTech"/>
    <s v="Mobile Wallet"/>
    <s v="Noida"/>
    <s v="Vijay Shekhar Sharma"/>
    <s v="Funding Round"/>
    <n v="1000000000"/>
    <m/>
    <x v="0"/>
  </r>
  <r>
    <n v="33"/>
    <x v="23"/>
    <s v="Dunzo"/>
    <s v="Customer Service"/>
    <s v="Delivery Service"/>
    <s v="Bengaluru"/>
    <s v="Lightbox"/>
    <s v="Series D"/>
    <n v="45000000"/>
    <m/>
    <x v="0"/>
  </r>
  <r>
    <n v="34"/>
    <x v="24"/>
    <s v="Udaan"/>
    <s v="B2B"/>
    <s v="Business development"/>
    <s v="Bengaluru"/>
    <s v="Altimeter Capital, DST Global"/>
    <s v="Series D"/>
    <n v="585000000"/>
    <m/>
    <x v="0"/>
  </r>
  <r>
    <n v="35"/>
    <x v="25"/>
    <s v="The Man Company"/>
    <s v="Consumer Goods"/>
    <s v="Beauty and Grooming"/>
    <s v="Gurgaon"/>
    <s v="Ayushmann Khurana"/>
    <s v="Corporate Round"/>
    <n v="0"/>
    <m/>
    <x v="2"/>
  </r>
  <r>
    <n v="36"/>
    <x v="26"/>
    <s v="FPL Technologies"/>
    <s v="FinTech"/>
    <s v="Financial Services"/>
    <s v="Pune"/>
    <s v="Matrix Partners India, Sequoia India"/>
    <s v="Maiden Round"/>
    <n v="4500000"/>
    <m/>
    <x v="1"/>
  </r>
  <r>
    <n v="37"/>
    <x v="27"/>
    <s v="Cashflo"/>
    <s v="FinTech"/>
    <s v="Invoice discounting platform and SME lending marketplace"/>
    <s v="Mumbai"/>
    <s v="SAIF Partners"/>
    <s v="Series A"/>
    <n v="3300000"/>
    <m/>
    <x v="1"/>
  </r>
  <r>
    <n v="38"/>
    <x v="27"/>
    <s v="Digital F5"/>
    <s v="Advertising, Marketing"/>
    <s v="Digital marketing firm"/>
    <s v="Mumbai"/>
    <s v="TIW Private Equity"/>
    <s v="Private Equity Round"/>
    <n v="6000000"/>
    <m/>
    <x v="1"/>
  </r>
  <r>
    <n v="39"/>
    <x v="27"/>
    <s v="3rdFlix"/>
    <s v="SaaS"/>
    <s v="Education Technology"/>
    <s v="Hyderabad"/>
    <s v="Exfinity Venture Partners"/>
    <s v="Pre-series A"/>
    <n v="5000000"/>
    <m/>
    <x v="1"/>
  </r>
  <r>
    <n v="40"/>
    <x v="27"/>
    <s v="75F"/>
    <s v="IoT"/>
    <s v="Building automation system"/>
    <s v="Burnsville"/>
    <s v="Breakthrough Energy Ventures"/>
    <s v="Series A"/>
    <n v="18000000"/>
    <m/>
    <x v="0"/>
  </r>
  <r>
    <n v="41"/>
    <x v="27"/>
    <s v="Myelin Foundry"/>
    <s v="Information Technology"/>
    <s v="Deep-technology"/>
    <s v="Bengaluru"/>
    <s v="Endiya Partners"/>
    <s v="Seed"/>
    <n v="1000000"/>
    <m/>
    <x v="1"/>
  </r>
  <r>
    <n v="42"/>
    <x v="27"/>
    <s v="Atomberg Technology"/>
    <s v="Consumer Technology"/>
    <s v="Consumer Electronics, Home Appliances"/>
    <s v="Mumbai"/>
    <s v="A91 Partners"/>
    <s v="Series A"/>
    <n v="10000000"/>
    <m/>
    <x v="1"/>
  </r>
  <r>
    <n v="43"/>
    <x v="27"/>
    <s v="GOQii"/>
    <s v="Health and wellness"/>
    <s v="Wearable Fitness Bands"/>
    <s v="Menlo Park"/>
    <s v="Bennett Coleman and Company Ltd (BCCL)"/>
    <s v="Series C"/>
    <n v="450000000"/>
    <m/>
    <x v="0"/>
  </r>
  <r>
    <n v="44"/>
    <x v="28"/>
    <s v="Vyapar App"/>
    <s v="Accounting"/>
    <s v="Mobile-based Accounting Software"/>
    <s v="Bengaluru"/>
    <s v="India Quotient, Axilor Ventures"/>
    <s v="Series A"/>
    <n v="5000000"/>
    <m/>
    <x v="1"/>
  </r>
  <r>
    <n v="45"/>
    <x v="29"/>
    <s v="CarDekho"/>
    <s v="E-commerce"/>
    <s v="Automotive"/>
    <s v="Gurgaon"/>
    <s v="SC GG India Mobility Holdings LLC"/>
    <s v="Series C"/>
    <n v="20000000"/>
    <s v="nan"/>
    <x v="0"/>
  </r>
  <r>
    <n v="46"/>
    <x v="29"/>
    <s v="Progcap"/>
    <s v="Finance"/>
    <s v="Supply Chain Management"/>
    <s v="New Delhi"/>
    <s v="Sequoia India"/>
    <s v="Series A"/>
    <n v="5000000"/>
    <s v="nan"/>
    <x v="1"/>
  </r>
  <r>
    <n v="48"/>
    <x v="29"/>
    <s v="Alteria Capital"/>
    <s v="Finance"/>
    <s v="VC Funds"/>
    <s v="Mumbai"/>
    <s v="Azim Premji, Binny Bansal"/>
    <s v="Single Venture"/>
    <n v="140000000"/>
    <s v="nan"/>
    <x v="0"/>
  </r>
  <r>
    <n v="49"/>
    <x v="29"/>
    <s v="Pine Labs"/>
    <s v="Information Technology"/>
    <s v="Last-mile retail transaction technology"/>
    <s v="Noida"/>
    <s v="Pine Labs Pte Ltd"/>
    <s v="Corporate Round"/>
    <n v="38080000"/>
    <s v="nan"/>
    <x v="0"/>
  </r>
  <r>
    <n v="50"/>
    <x v="30"/>
    <s v="Meesho"/>
    <s v="E-commerce"/>
    <s v="Social Commerce"/>
    <s v="Bengaluru"/>
    <s v="Naspers"/>
    <s v="Series D"/>
    <n v="125000000"/>
    <s v="nan"/>
    <x v="0"/>
  </r>
  <r>
    <n v="51"/>
    <x v="31"/>
    <s v="Cars24"/>
    <s v="E-commerce"/>
    <s v="Car Retail"/>
    <s v="Gurugram"/>
    <s v="MS Dhoni"/>
    <s v="Series D"/>
    <n v="11000000"/>
    <s v="nan"/>
    <x v="0"/>
  </r>
  <r>
    <n v="52"/>
    <x v="31"/>
    <s v="Uniphore"/>
    <s v="Customer Service Platform"/>
    <s v="Conversational AI"/>
    <s v="Palo Alto"/>
    <s v="March Capital Partners"/>
    <s v="Series C"/>
    <n v="51000000"/>
    <s v="nan"/>
    <x v="0"/>
  </r>
  <r>
    <n v="53"/>
    <x v="32"/>
    <s v="Zendrive"/>
    <s v="Automotive"/>
    <s v="Road Safety Analytics"/>
    <s v="San Francisco"/>
    <s v="XL Innovate"/>
    <s v="Series B"/>
    <n v="37000000"/>
    <s v="nan"/>
    <x v="0"/>
  </r>
  <r>
    <n v="54"/>
    <x v="32"/>
    <s v="Lo! Foods"/>
    <s v="Consumer Goods"/>
    <s v="Low carb food for Diabetics"/>
    <s v="Bengaluru"/>
    <s v="Rashmi Daga (founder, FreshMenu), Raveen Sastry (co-founder, Myntra) and Mitesh Shah (finance chief, BookMyShow)"/>
    <s v="Seed Round"/>
    <n v="500000"/>
    <s v="nan"/>
    <x v="2"/>
  </r>
  <r>
    <n v="55"/>
    <x v="32"/>
    <s v="Tala"/>
    <s v="FinTech"/>
    <s v="Digital Lending Platform"/>
    <s v="Santa Monica"/>
    <s v="RPS Ventures"/>
    <s v="Series D"/>
    <n v="110000000"/>
    <s v="nan"/>
    <x v="0"/>
  </r>
  <r>
    <n v="56"/>
    <x v="33"/>
    <s v="INDwealth"/>
    <s v="FinTech"/>
    <s v="Wealth Management"/>
    <s v="Gurgaon"/>
    <s v="Tiger Global Management"/>
    <s v="Venture Round"/>
    <n v="15000000"/>
    <s v="nan"/>
    <x v="0"/>
  </r>
  <r>
    <n v="57"/>
    <x v="34"/>
    <s v="HungerBox"/>
    <s v="Food and Beverage"/>
    <s v="B2B Foodtech"/>
    <s v="Bengaluru"/>
    <s v="One97 Communications Ltd."/>
    <s v="Series C"/>
    <n v="6590000"/>
    <s v="nan"/>
    <x v="1"/>
  </r>
  <r>
    <n v="58"/>
    <x v="32"/>
    <s v="AdmitKard"/>
    <s v="EdTech"/>
    <s v="University Admissions"/>
    <s v="Noida"/>
    <s v="Growth DNA"/>
    <s v="Seed Round"/>
    <n v="1000000"/>
    <s v="nan"/>
    <x v="1"/>
  </r>
  <r>
    <n v="59"/>
    <x v="35"/>
    <s v="Mishry Reviews"/>
    <s v="Services"/>
    <s v="Product Review"/>
    <s v="Gurgaon"/>
    <s v="Vir Sanghvi"/>
    <s v="Series A"/>
    <n v="0"/>
    <s v="nan"/>
    <x v="2"/>
  </r>
  <r>
    <n v="60"/>
    <x v="35"/>
    <s v="Grofers"/>
    <s v="E-Commerce"/>
    <s v="Grocery Delivery"/>
    <s v="Gurgaon"/>
    <s v="Softbank Vision Fund"/>
    <s v="Series F"/>
    <n v="70000000"/>
    <s v="nan"/>
    <x v="0"/>
  </r>
  <r>
    <n v="61"/>
    <x v="36"/>
    <s v="Rapido Bike Taxi"/>
    <s v="Transportation"/>
    <s v="Bike Taxi"/>
    <s v="Bengaluru"/>
    <s v="Westbridge Capital"/>
    <s v="Series B"/>
    <n v="3900000000"/>
    <s v="nan"/>
    <x v="0"/>
  </r>
  <r>
    <n v="62"/>
    <x v="37"/>
    <s v="RenewBuy"/>
    <s v="Finance"/>
    <s v="Auto Insurance"/>
    <s v="Gurgaon"/>
    <s v="Lok Capital, IIFL Wealth"/>
    <s v="Series B"/>
    <n v="19000000"/>
    <s v="nan"/>
    <x v="0"/>
  </r>
  <r>
    <n v="63"/>
    <x v="37"/>
    <s v="Atlan"/>
    <s v="Information Technology"/>
    <s v="Big Data"/>
    <s v="Singapore"/>
    <s v="WaterBridge Ventures"/>
    <s v="Pre-series A"/>
    <n v="2500000"/>
    <s v="nan"/>
    <x v="1"/>
  </r>
  <r>
    <n v="64"/>
    <x v="38"/>
    <s v="WizCounsel"/>
    <s v="Compliance"/>
    <s v="Consulting"/>
    <s v="New Delhi"/>
    <s v="Kapil Dev"/>
    <s v="Angel"/>
    <n v="145000"/>
    <s v="nan"/>
    <x v="2"/>
  </r>
  <r>
    <n v="65"/>
    <x v="39"/>
    <s v="Ola Cabs"/>
    <s v="Transport"/>
    <s v="Cabs"/>
    <s v="Kormangala"/>
    <s v="DIG Investment Ab, Deshe Holdings, Samih Toukan and Hussam Khoury"/>
    <s v="Series J"/>
    <n v="1000000"/>
    <s v="nan"/>
    <x v="1"/>
  </r>
  <r>
    <n v="66"/>
    <x v="38"/>
    <s v="Uniphore"/>
    <s v="Artificial Intelligence"/>
    <s v="Speech Recognition"/>
    <s v="Taramani"/>
    <s v="March Capital Partners"/>
    <s v="Series C"/>
    <n v="38080000"/>
    <s v="nan"/>
    <x v="0"/>
  </r>
  <r>
    <n v="67"/>
    <x v="40"/>
    <s v="Daalchini Technologies"/>
    <s v="Food and Beverage"/>
    <s v="Digital Vending Machine"/>
    <s v="New Delhi"/>
    <s v="Artha Venture"/>
    <s v="Seed Round"/>
    <n v="500000"/>
    <s v="nan"/>
    <x v="2"/>
  </r>
  <r>
    <n v="68"/>
    <x v="41"/>
    <s v="&quot;BYJU\\'S&quot;"/>
    <s v="EdTech"/>
    <s v="Education"/>
    <s v="Bengaluru"/>
    <s v="Qatar Investment Authority"/>
    <s v="Private Equity Round"/>
    <n v="150000000"/>
    <s v="nan"/>
    <x v="0"/>
  </r>
  <r>
    <n v="69"/>
    <x v="42"/>
    <s v="Moglix"/>
    <s v="E-Commerce"/>
    <s v="Industrial Tools and Equipments"/>
    <s v="Singapore"/>
    <s v="Composite Capital Management, Sequoia Capital India, Tiger Global Management"/>
    <s v="Series D"/>
    <n v="60000000"/>
    <s v="nan"/>
    <x v="0"/>
  </r>
  <r>
    <n v="70"/>
    <x v="41"/>
    <s v="Ezyhaul"/>
    <s v="Tech"/>
    <s v="Logistics"/>
    <s v="Singapore"/>
    <s v="Undisclosed"/>
    <s v="Series B"/>
    <n v="16000000"/>
    <s v="nan"/>
    <x v="0"/>
  </r>
  <r>
    <n v="71"/>
    <x v="41"/>
    <s v="Indus OS"/>
    <s v="Tech"/>
    <s v="Smartphone Operating System"/>
    <s v="Andheri"/>
    <s v="Ventureast"/>
    <s v="Series B"/>
    <n v="5750000"/>
    <s v="nan"/>
    <x v="1"/>
  </r>
  <r>
    <n v="72"/>
    <x v="41"/>
    <s v="HealthAssure"/>
    <s v="Health Care"/>
    <s v="Primary care medical network"/>
    <s v="Mumbai"/>
    <s v="Blume Ventures"/>
    <s v="Series A"/>
    <n v="2500000"/>
    <s v="nan"/>
    <x v="1"/>
  </r>
  <r>
    <n v="73"/>
    <x v="43"/>
    <s v="House of Msasaba"/>
    <s v="Luxury Label"/>
    <s v="Clothes and Apparel"/>
    <s v="Mumbai"/>
    <s v="Binny Bansal"/>
    <s v="Series A"/>
    <n v="1000000"/>
    <s v="nan"/>
    <x v="1"/>
  </r>
  <r>
    <n v="74"/>
    <x v="44"/>
    <s v="Board Infinity"/>
    <s v="EdTech"/>
    <s v="Full-stack career platform"/>
    <s v="Chembur"/>
    <s v="Multiple Angel Investors"/>
    <s v="Angel Round"/>
    <n v="319605"/>
    <s v="nan"/>
    <x v="2"/>
  </r>
  <r>
    <n v="75"/>
    <x v="45"/>
    <s v="NoBroker"/>
    <s v="E-Commerce"/>
    <s v="Real Estate"/>
    <s v="Bengaluru"/>
    <s v="General Atlantic"/>
    <s v="Series C"/>
    <n v="51000000"/>
    <s v="nan"/>
    <x v="0"/>
  </r>
  <r>
    <n v="76"/>
    <x v="46"/>
    <s v="Bira91"/>
    <s v="Food and Beverage"/>
    <s v="Brewery"/>
    <s v="New Delhi"/>
    <s v="Anicut Capital"/>
    <s v="Debt Funding"/>
    <n v="10000000"/>
    <s v="nan"/>
    <x v="1"/>
  </r>
  <r>
    <n v="78"/>
    <x v="47"/>
    <s v="Avail Finance"/>
    <s v="Finance"/>
    <s v="FinTech"/>
    <s v="Bengaluru"/>
    <s v="Matrix Partners"/>
    <s v="Series A"/>
    <n v="9000000"/>
    <s v="nan"/>
    <x v="1"/>
  </r>
  <r>
    <n v="79"/>
    <x v="46"/>
    <s v="BharatPe"/>
    <s v="Finance"/>
    <s v="FinTech"/>
    <s v="New Delhi"/>
    <s v="Insight Partners"/>
    <s v="Series B"/>
    <n v="75000000"/>
    <s v="nan"/>
    <x v="0"/>
  </r>
  <r>
    <n v="80"/>
    <x v="46"/>
    <s v="Recykal"/>
    <s v="Waste Management Service"/>
    <s v="Optimization"/>
    <s v="Hyderabad"/>
    <s v="Triton Investment Advisors, Pidilite Industries director Ajay Parekh"/>
    <s v="Pre-series A"/>
    <n v="26000000"/>
    <s v="nan"/>
    <x v="0"/>
  </r>
  <r>
    <n v="81"/>
    <x v="47"/>
    <s v="Agara Labs"/>
    <s v="Deep-Tech"/>
    <s v="Artificial Intelligence"/>
    <s v="Bengaluru"/>
    <s v="Blume Ventures and RTP Global"/>
    <s v="Pre-series A"/>
    <n v="2500000"/>
    <s v="nan"/>
    <x v="1"/>
  </r>
  <r>
    <n v="83"/>
    <x v="48"/>
    <s v="Chakr Innovation"/>
    <s v="Energy"/>
    <s v="Renewable Energy"/>
    <s v="New Delhi"/>
    <s v="IAN Fund"/>
    <s v="Series A"/>
    <n v="26000000"/>
    <s v="nan"/>
    <x v="0"/>
  </r>
  <r>
    <n v="84"/>
    <x v="48"/>
    <s v="Pratilipi"/>
    <s v="Digital Media"/>
    <s v="E-Books"/>
    <s v="Bengaluru"/>
    <s v="Qiming Venture Partners"/>
    <s v="Series B"/>
    <n v="15109500"/>
    <s v="nan"/>
    <x v="0"/>
  </r>
  <r>
    <n v="85"/>
    <x v="49"/>
    <s v="Bolo App"/>
    <s v="Digital Media"/>
    <s v="Video Platform"/>
    <s v="Bengaluru"/>
    <s v="Nexus Venture Partners"/>
    <s v="Seed Funding"/>
    <n v="430200"/>
    <s v="nan"/>
    <x v="2"/>
  </r>
  <r>
    <n v="86"/>
    <x v="49"/>
    <s v="OkCredit"/>
    <s v="FinTech"/>
    <s v="Financial Services"/>
    <s v="Haryana"/>
    <s v="Tiger Global Management"/>
    <s v="Series A"/>
    <n v="15500000"/>
    <s v="nan"/>
    <x v="0"/>
  </r>
  <r>
    <n v="87"/>
    <x v="48"/>
    <s v="Biz2Credit"/>
    <s v="FinTech"/>
    <s v="Online Lending Platform"/>
    <s v="New York"/>
    <s v="WestBridge Capital"/>
    <s v="Series B"/>
    <n v="52000000"/>
    <s v="nan"/>
    <x v="0"/>
  </r>
  <r>
    <n v="88"/>
    <x v="50"/>
    <s v="Vogo Automotive Pvt. Ltd."/>
    <s v="Transportation"/>
    <s v="Dockless Scooter Rental Company"/>
    <s v="Karnataka"/>
    <s v="Alteria Capital"/>
    <s v="Debt Funding"/>
    <n v="3584000"/>
    <s v="nan"/>
    <x v="1"/>
  </r>
  <r>
    <n v="89"/>
    <x v="46"/>
    <s v="Leegality"/>
    <s v="Services"/>
    <s v="Digital Documentation"/>
    <s v="Mumbai/Bengaluru"/>
    <s v="Mumbai Angels"/>
    <s v="Series A"/>
    <n v="3400000"/>
    <s v="nan"/>
    <x v="1"/>
  </r>
  <r>
    <n v="90"/>
    <x v="51"/>
    <s v="Ola Electric"/>
    <s v="Transport"/>
    <s v="Cabs"/>
    <s v="Bengaluru"/>
    <s v="Tata Sons"/>
    <s v="Series A"/>
    <n v="0"/>
    <s v="nan"/>
    <x v="2"/>
  </r>
  <r>
    <n v="91"/>
    <x v="51"/>
    <s v="Saahas Zero Waste"/>
    <s v="Waste Management Service"/>
    <s v="Optimization"/>
    <s v="Bengaluru"/>
    <s v="C4D Partners"/>
    <s v="Venture - Series Unknown"/>
    <n v="868600"/>
    <s v="nan"/>
    <x v="2"/>
  </r>
  <r>
    <n v="92"/>
    <x v="52"/>
    <s v="StyleDotMe"/>
    <s v="E-commerce"/>
    <s v="Fashion and Shopping"/>
    <s v="Delhi"/>
    <s v="Indian Angel Network and other angel investors, Innov8 founder Ritesh Malik, Josh Talks founders Supriya Paul and Shobha Banga, and former Hero Corporate president Rohit Chanana"/>
    <s v="Bridge Round"/>
    <n v="0"/>
    <s v="nan"/>
    <x v="2"/>
  </r>
  <r>
    <n v="93"/>
    <x v="53"/>
    <s v="BlackBuck"/>
    <s v="Transport"/>
    <s v="Logistics"/>
    <s v="Bengaluru"/>
    <s v="Goldman Sachs Investment Partners and Silicon Valley-based Accel, Wellington, Sequoia Capital, B Capital, LightStreet, Sands Capital and International Finance Corporation,"/>
    <s v="Series D"/>
    <n v="150000000"/>
    <s v="nan"/>
    <x v="0"/>
  </r>
  <r>
    <n v="94"/>
    <x v="54"/>
    <s v="Zenoti"/>
    <s v="Saas"/>
    <s v="Beauty and Wellness Industry"/>
    <s v="Hyderabad"/>
    <s v="Tiger Global Management"/>
    <s v="Series C"/>
    <n v="50000000"/>
    <s v="nan"/>
    <x v="0"/>
  </r>
  <r>
    <n v="95"/>
    <x v="55"/>
    <s v="Ather Energy"/>
    <s v="Automobile"/>
    <s v="Electric Vehicle"/>
    <s v="Bengaluru"/>
    <s v="Sachin Bansal"/>
    <s v="Series C"/>
    <n v="51000000"/>
    <s v="nan"/>
    <x v="0"/>
  </r>
  <r>
    <n v="96"/>
    <x v="55"/>
    <s v="FreshVnF"/>
    <s v="Agtech"/>
    <s v="Fresh Agriculture Produces"/>
    <s v="Mumbai"/>
    <s v="Equanimity Ventures"/>
    <s v="Seed Round"/>
    <n v="140000000"/>
    <s v="nan"/>
    <x v="0"/>
  </r>
  <r>
    <n v="97"/>
    <x v="56"/>
    <s v="GlowRoad"/>
    <s v="E-commerce"/>
    <s v="Retail"/>
    <s v="Bengaluru"/>
    <s v="Korea Investment Partners, Vertex Ventures"/>
    <s v="Series B"/>
    <n v="11500000"/>
    <s v="nan"/>
    <x v="0"/>
  </r>
  <r>
    <n v="98"/>
    <x v="57"/>
    <s v="Bira91"/>
    <s v="Food and Beverage"/>
    <s v="Brewery"/>
    <s v="New Delhi"/>
    <s v="Sixth Sense Ventures"/>
    <s v="Series B"/>
    <n v="5600000"/>
    <s v="nan"/>
    <x v="1"/>
  </r>
  <r>
    <n v="99"/>
    <x v="58"/>
    <s v="Kuvera"/>
    <s v="Finance"/>
    <s v="Wealth Management"/>
    <s v="Bengaluru"/>
    <s v="Eight Roads"/>
    <s v="Series A"/>
    <n v="45000000"/>
    <s v="nan"/>
    <x v="0"/>
  </r>
  <r>
    <n v="100"/>
    <x v="59"/>
    <s v="Medlife"/>
    <s v="E-commerce"/>
    <s v="Online Medicine"/>
    <s v="Bengaluru"/>
    <s v="Prasid Uno Family Trust"/>
    <s v="Private Equity"/>
    <n v="17000000"/>
    <s v="nan"/>
    <x v="0"/>
  </r>
  <r>
    <n v="101"/>
    <x v="60"/>
    <s v="Kabadiwala"/>
    <s v="E-commerce"/>
    <s v="Waste Management"/>
    <s v="Bhopal"/>
    <s v="Unilever, Beehive Capital Advisor, ABCOM Investments, Parekh Marine Transport,"/>
    <s v="Private Equity"/>
    <n v="430665"/>
    <s v="nan"/>
    <x v="2"/>
  </r>
  <r>
    <n v="102"/>
    <x v="61"/>
    <s v="Tripoto"/>
    <s v="Social Media"/>
    <s v="Travel"/>
    <s v="New Delhi"/>
    <s v="Orchid India, Hornbill Orchid India Fund, Chiratae Ventures (formerly IDG Ventures), 3one4 Capital, Lasmer NV"/>
    <s v="Series B"/>
    <n v="3591375"/>
    <s v="nan"/>
    <x v="1"/>
  </r>
  <r>
    <n v="103"/>
    <x v="59"/>
    <s v="Azah"/>
    <s v="Health and Wellness"/>
    <s v="Organic wellness"/>
    <s v="Gurugram"/>
    <s v="Unnamed angel investors"/>
    <s v="Seed Funding"/>
    <n v="200000"/>
    <s v="nan"/>
    <x v="2"/>
  </r>
  <r>
    <n v="104"/>
    <x v="62"/>
    <s v="Setu"/>
    <s v="Fintech"/>
    <s v="Banking"/>
    <s v="Bengaluru"/>
    <s v="Lightspeed India Partners"/>
    <s v="Seed Funding"/>
    <n v="3500000"/>
    <s v="nan"/>
    <x v="1"/>
  </r>
  <r>
    <n v="105"/>
    <x v="60"/>
    <s v="Toppr"/>
    <s v="Edtech"/>
    <s v="E-learning"/>
    <s v="Mumbai"/>
    <s v="Milestone"/>
    <s v="Debt and Preference capital"/>
    <n v="6320820"/>
    <s v="nan"/>
    <x v="1"/>
  </r>
  <r>
    <n v="106"/>
    <x v="60"/>
    <s v="Craftsvilla"/>
    <s v="E-commerce"/>
    <s v="Fashion and Apparel"/>
    <s v="Mumbai"/>
    <s v="Supera Pte Ltd"/>
    <s v="Inhouse Funding"/>
    <n v="2443495"/>
    <s v="nan"/>
    <x v="1"/>
  </r>
  <r>
    <n v="107"/>
    <x v="60"/>
    <s v="Unacademy"/>
    <s v="Edtech"/>
    <s v="E-learning"/>
    <s v="Bengaluru"/>
    <s v="Kalyan Krishnamurthy"/>
    <s v="Seed/ Angel Funding"/>
    <n v="307000"/>
    <s v="nan"/>
    <x v="2"/>
  </r>
  <r>
    <n v="108"/>
    <x v="62"/>
    <s v="CleverTap"/>
    <s v="SaaS"/>
    <s v="Mobile analytics and marketing"/>
    <s v="Mumbai"/>
    <s v="Sequoia India, Tiger Global Management, Accel Partners"/>
    <s v="Series B"/>
    <n v="26000000"/>
    <s v="nan"/>
    <x v="0"/>
  </r>
  <r>
    <n v="109"/>
    <x v="63"/>
    <s v="My Healthcare"/>
    <s v="E-commerce"/>
    <s v="Software Solutions"/>
    <s v="Bengaluru and Gurugram"/>
    <s v="Sixth Sense Ventures"/>
    <s v="Series A"/>
    <n v="3000000"/>
    <s v="nan"/>
    <x v="1"/>
  </r>
  <r>
    <n v="110"/>
    <x v="63"/>
    <s v="KrazyBee"/>
    <s v="E-commerce"/>
    <s v="Lending Platform"/>
    <s v="Bengaluru"/>
    <s v="BAC Acquisitions, Unifi AIF, BRD Securities, Northern R Capital"/>
    <s v="Debt"/>
    <s v="14,342,000+"/>
    <s v="nan"/>
    <x v="0"/>
  </r>
  <r>
    <n v="111"/>
    <x v="64"/>
    <s v="Shuttl"/>
    <s v="Transportation"/>
    <s v="Bus Aggregation"/>
    <s v="Gurugram"/>
    <s v="New Atlantic Ventures"/>
    <s v="Venture Round"/>
    <n v="5000000"/>
    <s v="nan"/>
    <x v="1"/>
  </r>
  <r>
    <n v="112"/>
    <x v="64"/>
    <s v="Increff"/>
    <s v="Technology"/>
    <s v="Supply-chain technology solutions"/>
    <s v="Bengaluru"/>
    <s v="021 Capita, Binny Bansal"/>
    <s v="Series A"/>
    <n v="3000000"/>
    <s v="nan"/>
    <x v="1"/>
  </r>
  <r>
    <n v="113"/>
    <x v="65"/>
    <s v="FleetX"/>
    <s v="AI"/>
    <s v="Logistics"/>
    <s v="Gurgaon"/>
    <s v="India Quotient and LetsVenture\\xe2\\x80\\x99s Angel Fund"/>
    <s v="Pre Series A"/>
    <n v="0"/>
    <s v="nan"/>
    <x v="2"/>
  </r>
  <r>
    <n v="114"/>
    <x v="66"/>
    <s v="Zilingo"/>
    <s v="Ecommerce"/>
    <s v="Fashion &amp; Apparel"/>
    <s v="India/Singapore"/>
    <s v="Sequoia Capital and Temasek Holdings, EDBI, Burda Principal Investments, and Sofina"/>
    <s v="Series D"/>
    <n v="226000000"/>
    <s v="nan"/>
    <x v="0"/>
  </r>
  <r>
    <n v="115"/>
    <x v="67"/>
    <s v="NanoClean Global"/>
    <s v="Nanotechnology"/>
    <s v="Anti-Pollution"/>
    <s v="New Delhi"/>
    <s v="LetsVenture, PitchRight Venture, 91SpringBoard, AL Nour International Holdings and Mark V Investments"/>
    <s v="Series A"/>
    <n v="600000"/>
    <s v="nan"/>
    <x v="2"/>
  </r>
  <r>
    <n v="116"/>
    <x v="68"/>
    <s v="OyoRooms"/>
    <s v="Hospitality"/>
    <s v="Budget Rooms"/>
    <s v="Gurgaon"/>
    <s v="DiDi Chuxing"/>
    <s v="Equity"/>
    <n v="100000000"/>
    <s v="nan"/>
    <x v="0"/>
  </r>
  <r>
    <n v="117"/>
    <x v="69"/>
    <s v="CarDekho"/>
    <s v="Automobile"/>
    <s v="Online Marketplace"/>
    <s v="Jaipur"/>
    <s v="Sequoia India, Hillhouse Capital, Alphabet\\xe2\\x80\\x99s growth investment arm Capital G and Axis Bank"/>
    <s v="Series C"/>
    <n v="110000000"/>
    <s v="nan"/>
    <x v="0"/>
  </r>
  <r>
    <n v="118"/>
    <x v="70"/>
    <s v="Vyome Therapeutics Inc."/>
    <s v="Health and Wellness"/>
    <s v="Specialty pharmaceutical"/>
    <s v="India/US"/>
    <s v="Iron Pillar, Perceptive Advisors, Romulus Capital and Kalaari Capital"/>
    <s v="Series D"/>
    <n v="22000000"/>
    <s v="nan"/>
    <x v="0"/>
  </r>
  <r>
    <n v="119"/>
    <x v="70"/>
    <s v="Samunnati Financial Intermediation &amp; Services Pvt. Ltd"/>
    <s v="Finance"/>
    <s v="Non-banking financial company"/>
    <s v="Chennai"/>
    <s v="MASSIF, a Dutch government fund"/>
    <s v="Debt-Funding"/>
    <n v="5000000"/>
    <s v="nan"/>
    <x v="1"/>
  </r>
  <r>
    <n v="120"/>
    <x v="71"/>
    <s v="Manch"/>
    <s v="Social Media"/>
    <s v="Hyperlocal Content"/>
    <s v="Delhi"/>
    <s v="Stellaris Venture Partners"/>
    <s v="Seed Funding"/>
    <n v="700000"/>
    <s v="nan"/>
    <x v="2"/>
  </r>
  <r>
    <n v="121"/>
    <x v="72"/>
    <s v="UrbanClap Technologies Pvt. Ltd"/>
    <s v="Services Platform"/>
    <s v="Home services marketplace"/>
    <s v="New Delhi"/>
    <s v="Steadview Capital and Vy Capital."/>
    <s v="Series D"/>
    <n v="50000000"/>
    <s v="nan"/>
    <x v="0"/>
  </r>
  <r>
    <n v="122"/>
    <x v="73"/>
    <s v="Guiddoo"/>
    <s v="Travel Tech"/>
    <s v="Platform for travel agents"/>
    <s v="Mumbai"/>
    <s v="Individual Investors"/>
    <s v="Pre-Series A"/>
    <n v="800000"/>
    <s v="nan"/>
    <x v="2"/>
  </r>
  <r>
    <n v="123"/>
    <x v="73"/>
    <s v="Career Anna"/>
    <s v="Online Education"/>
    <s v="Video-based certification, trainings"/>
    <s v="Gurugram"/>
    <s v="Individual Investors"/>
    <s v="Pre-Series A"/>
    <n v="572000"/>
    <s v="nan"/>
    <x v="2"/>
  </r>
  <r>
    <n v="124"/>
    <x v="71"/>
    <s v="Nagpur Wholesale"/>
    <s v="Online Marketplace"/>
    <s v="eCommerce"/>
    <s v="Nagpur"/>
    <s v="Omphalos Ventures India LLP"/>
    <s v="Seed Funding"/>
    <n v="143000"/>
    <s v="nan"/>
    <x v="2"/>
  </r>
  <r>
    <n v="125"/>
    <x v="74"/>
    <s v="ShopKirana"/>
    <s v="B2B"/>
    <s v="eCommerce"/>
    <s v="Indore"/>
    <s v="Info Edge, AET Fund, Akatsuki and Incubate Fund from Japan and Better Capital AngelList syndicate."/>
    <s v="Seed Funding"/>
    <n v="2000000"/>
    <s v="nan"/>
    <x v="1"/>
  </r>
  <r>
    <n v="126"/>
    <x v="74"/>
    <s v="BuildSupply"/>
    <s v="SaaS, Ecommerce"/>
    <s v="Real Estate, ERP"/>
    <s v="Gurugram"/>
    <s v="Venture Highway, GREE Ventures, Space Matrix, Individual Investors"/>
    <s v="Series A"/>
    <n v="3500000"/>
    <s v="nan"/>
    <x v="1"/>
  </r>
  <r>
    <n v="127"/>
    <x v="75"/>
    <s v="GoDesi"/>
    <s v="Food and Beverage"/>
    <s v="Regional Flavours"/>
    <s v="Bengaluru"/>
    <s v="Lead Angels Network"/>
    <s v="Seed/ Angel Funding"/>
    <n v="138995"/>
    <s v="nan"/>
    <x v="2"/>
  </r>
  <r>
    <n v="128"/>
    <x v="76"/>
    <s v="Veritas Finance Ltd."/>
    <s v="NBFC"/>
    <s v="MSME Finance"/>
    <s v="Chennai"/>
    <s v="Norwest Venture Partners, CDC Group, the UK\\xe2\\x80\\x99s Development Finance Institution and P Surendra Pai"/>
    <s v="Series D"/>
    <n v="27799000"/>
    <s v="nan"/>
    <x v="0"/>
  </r>
  <r>
    <n v="129"/>
    <x v="77"/>
    <s v="Meesho"/>
    <s v="Ecommerce"/>
    <s v="Social Commerce"/>
    <s v="Bengaluru"/>
    <s v="Shunwei Capital, DST Partners and RPS Ventures"/>
    <s v="Series C"/>
    <n v="50000000"/>
    <s v="nan"/>
    <x v="0"/>
  </r>
  <r>
    <n v="130"/>
    <x v="78"/>
    <s v="Mobile Premier League"/>
    <s v="Gaming"/>
    <s v="Mobile e-Sports"/>
    <s v="Bengaluru"/>
    <s v="Undisclosed"/>
    <s v="Series A"/>
    <n v="500000"/>
    <s v="nan"/>
    <x v="2"/>
  </r>
  <r>
    <n v="131"/>
    <x v="78"/>
    <s v="A&amp;R Bon Vivants"/>
    <s v="Food"/>
    <s v="Meat Retail Chain"/>
    <s v="Jaipur"/>
    <s v="RB Investments, Singapore"/>
    <s v="Equity"/>
    <n v="1000000"/>
    <s v="nan"/>
    <x v="1"/>
  </r>
  <r>
    <n v="132"/>
    <x v="79"/>
    <s v="Blackbuck"/>
    <s v="Food Tech"/>
    <s v="POS For Online Ordering"/>
    <s v="New York, Bengaluru"/>
    <s v="Tiger Global"/>
    <s v="Series A"/>
    <n v="1000000"/>
    <s v="nan"/>
    <x v="1"/>
  </r>
  <r>
    <n v="133"/>
    <x v="79"/>
    <s v="MilkBAsket"/>
    <s v="Food"/>
    <s v="Micro-delivery grocery service"/>
    <s v="New Delhi"/>
    <s v="Mayfield Fund"/>
    <s v="Series B"/>
    <n v="1300000"/>
    <s v="nan"/>
    <x v="1"/>
  </r>
  <r>
    <n v="134"/>
    <x v="80"/>
    <s v="DriveU"/>
    <s v="Transport"/>
    <s v="On-Demand Drivers"/>
    <s v="Bengaluru"/>
    <s v="Stevens Creek Ventures"/>
    <s v="Mezzanine"/>
    <n v="1000000"/>
    <s v="nan"/>
    <x v="1"/>
  </r>
  <r>
    <n v="135"/>
    <x v="81"/>
    <s v="CleanseCar"/>
    <s v="Services"/>
    <s v="Car Wash"/>
    <s v="Bengaluru"/>
    <s v="Venture Catalysts"/>
    <s v="Seed/ Angel Funding"/>
    <n v="500000"/>
    <s v="nan"/>
    <x v="2"/>
  </r>
  <r>
    <n v="136"/>
    <x v="82"/>
    <s v="Automation Anywhere"/>
    <s v="Automation"/>
    <s v="Robotics"/>
    <s v="California"/>
    <s v="SoftBank Vision Fund"/>
    <s v="Series B"/>
    <n v="300000000"/>
    <s v="nan"/>
    <x v="0"/>
  </r>
  <r>
    <n v="137"/>
    <x v="83"/>
    <s v="HealthifyMe"/>
    <s v="Health and Wellness"/>
    <s v="Wellness Coach"/>
    <s v="Bengaluru"/>
    <s v="Sistema Asia Fund, VC Samsung NEXT, Chiratae Ventures, Inventus Capital, Blume Ventures and Innoven Capital."/>
    <s v="Series B (Extension)"/>
    <n v="6000000"/>
    <s v="nan"/>
    <x v="1"/>
  </r>
  <r>
    <n v="138"/>
    <x v="84"/>
    <s v="Genius Corner"/>
    <s v="Education"/>
    <s v="Personalized Learning"/>
    <s v="Noida"/>
    <s v="Individual investors"/>
    <s v="Seed Funding"/>
    <n v="278000"/>
    <s v="nan"/>
    <x v="2"/>
  </r>
  <r>
    <n v="139"/>
    <x v="85"/>
    <s v="Aavishkaar-Intellecap Group"/>
    <s v="Investment"/>
    <s v="SME Funding"/>
    <s v="Mumbai"/>
    <s v="Teachers Insurance and Annuity Association (TIAA)"/>
    <s v="Equity Based Funding"/>
    <n v="31000000"/>
    <s v="nan"/>
    <x v="0"/>
  </r>
  <r>
    <n v="140"/>
    <x v="85"/>
    <s v="Skillbox"/>
    <s v="Social Network"/>
    <s v="Art"/>
    <s v="Gurugram"/>
    <s v="Individual investors"/>
    <s v="Seed Funding"/>
    <n v="0"/>
    <s v="nan"/>
    <x v="2"/>
  </r>
  <r>
    <n v="141"/>
    <x v="86"/>
    <s v="Signzy"/>
    <s v="Financial Tech"/>
    <s v="Digital Onboarding Solution"/>
    <s v="Mumbai/Bengaluru"/>
    <s v="Stellaris Venture Partners and Kalaari Capital, Rajan Anandan from Google, Dilip Khandwelwal from SAP Labs India, and Amrish Rau from PayU India"/>
    <s v="Series A"/>
    <n v="3400000"/>
    <s v="nan"/>
    <x v="1"/>
  </r>
  <r>
    <n v="142"/>
    <x v="87"/>
    <s v="Engineer.ai"/>
    <s v="Software"/>
    <s v="AI Platform"/>
    <s v="India/US"/>
    <s v="Lakestar and Jungle Ventures, Softbank\\xe2\\x80\\x99s DeepCore."/>
    <s v="Series A"/>
    <n v="29500000"/>
    <s v="nan"/>
    <x v="0"/>
  </r>
  <r>
    <n v="143"/>
    <x v="88"/>
    <s v="InCred Finance"/>
    <s v="Finance"/>
    <s v="SME Lending"/>
    <s v="India"/>
    <s v="Paragon Partners, Individual Investors"/>
    <s v="Private Equity"/>
    <n v="42000000"/>
    <s v="nan"/>
    <x v="0"/>
  </r>
  <r>
    <n v="144"/>
    <x v="88"/>
    <s v="Roposo"/>
    <s v="Social Media"/>
    <s v="Video Sharing"/>
    <s v="Delhi"/>
    <s v="Bertelsmann India Investments"/>
    <s v="Series B"/>
    <n v="1700000"/>
    <s v="nan"/>
    <x v="1"/>
  </r>
  <r>
    <n v="145"/>
    <x v="89"/>
    <s v="Northmist"/>
    <s v="Fashion"/>
    <s v="Mens Wear"/>
    <s v="Delhi"/>
    <s v="Prashant Jaiswal"/>
    <s v="Seed/ Angel Funding"/>
    <n v="0"/>
    <s v="nan"/>
    <x v="2"/>
  </r>
  <r>
    <n v="146"/>
    <x v="90"/>
    <s v="Origo Commodities India Pvt. Ltd"/>
    <s v="Logistics"/>
    <s v="Supply Chain"/>
    <s v="Hyderabad"/>
    <s v="Cooperative Oikocredit, Caspian and Hivos-Triodos Fund"/>
    <s v="Seed/ Angel Funding"/>
    <n v="11000000"/>
    <s v="nan"/>
    <x v="0"/>
  </r>
  <r>
    <n v="147"/>
    <x v="91"/>
    <s v="Grover Zampa"/>
    <s v="Food"/>
    <s v="Wine"/>
    <s v="Mumbai"/>
    <s v="Ravi Viswanathan"/>
    <s v="Private Equity"/>
    <n v="8200000"/>
    <s v="nan"/>
    <x v="1"/>
  </r>
  <r>
    <n v="148"/>
    <x v="92"/>
    <s v="Droom"/>
    <s v="Automobile"/>
    <s v="New and Used Cars Platform"/>
    <s v="Gurgaon"/>
    <s v="ZigExN"/>
    <s v="Series E"/>
    <n v="3000000"/>
    <s v="nan"/>
    <x v="1"/>
  </r>
  <r>
    <n v="149"/>
    <x v="93"/>
    <s v="Innov8"/>
    <s v="Real Estate"/>
    <s v="Co-Working"/>
    <s v="New Delhi"/>
    <s v="Credence Family Office"/>
    <s v="Pre-Series A"/>
    <n v="4000000"/>
    <s v="nan"/>
    <x v="1"/>
  </r>
  <r>
    <n v="150"/>
    <x v="94"/>
    <s v="Blackbuck"/>
    <s v="Logistics Tech"/>
    <s v="Largest Trucking Platform"/>
    <s v="Bengaluru"/>
    <s v="Sequoia Capital India"/>
    <s v="Private Funding"/>
    <n v="14680000"/>
    <s v="nan"/>
    <x v="0"/>
  </r>
  <r>
    <n v="151"/>
    <x v="94"/>
    <s v="LetsTransport"/>
    <s v="Logistics Tech"/>
    <s v="Book Trucks Online"/>
    <s v="Bengaluru"/>
    <s v="Fosun International"/>
    <s v="Series C"/>
    <n v="12000000"/>
    <s v="nan"/>
    <x v="0"/>
  </r>
  <r>
    <n v="152"/>
    <x v="95"/>
    <s v="Netmeds"/>
    <s v="Consumer Internet"/>
    <s v="Online Pharmacy Chain"/>
    <s v="Chennai"/>
    <s v="Sistema Asia Fund, Sistema JSFC and Tanncam Investment"/>
    <s v="Private Equity"/>
    <n v="35000000"/>
    <s v="nan"/>
    <x v="0"/>
  </r>
  <r>
    <n v="153"/>
    <x v="96"/>
    <s v="Udaan"/>
    <s v="B2B Platform"/>
    <s v="Logistics and Shipping"/>
    <s v="Bengaluru"/>
    <s v="DST Global and Lightspeed Venture Partners\\xe2\\x80\\x99 global fund."/>
    <s v="Private Equity"/>
    <n v="225000000"/>
    <s v="nan"/>
    <x v="0"/>
  </r>
  <r>
    <n v="154"/>
    <x v="96"/>
    <s v="Daily hunt"/>
    <s v="Consumer Internet"/>
    <s v="News and ebooks Mobile App\\xc2\\xa0"/>
    <s v="Bengaluru"/>
    <s v="Falcon Edge"/>
    <s v="Private Equity"/>
    <n v="6390000"/>
    <s v="nan"/>
    <x v="1"/>
  </r>
  <r>
    <n v="155"/>
    <x v="97"/>
    <s v="3HCare"/>
    <s v="Healthcare"/>
    <s v="Healthcare Service Provider"/>
    <s v="Delhi"/>
    <s v="N/A"/>
    <s v="Seed / Angel Funding"/>
    <n v="1000000"/>
    <s v="nan"/>
    <x v="1"/>
  </r>
  <r>
    <n v="156"/>
    <x v="97"/>
    <s v="HappyGoEasy"/>
    <s v="Consumer Internet"/>
    <s v="Online Travel Agecy"/>
    <s v="Gurugram"/>
    <s v="Korea Investment Partners (KIP), Samsung and China-based CITIC Capital and others"/>
    <s v="Private Equity"/>
    <n v="0"/>
    <s v="nan"/>
    <x v="2"/>
  </r>
  <r>
    <n v="157"/>
    <x v="98"/>
    <s v="Nykaa"/>
    <s v="Consumer Internet"/>
    <s v="Online Marketplace For Multi-brand Beauty Cosmetic and Wellness Products"/>
    <s v="Mumbai"/>
    <s v="Lighthouse"/>
    <s v="Private Equity"/>
    <n v="157200000"/>
    <s v="nan"/>
    <x v="0"/>
  </r>
  <r>
    <n v="158"/>
    <x v="98"/>
    <s v="Mad Street Den"/>
    <s v="Technology"/>
    <s v="Computer Vision And Artificial Intelligence (Ai) Platform"/>
    <s v="Chennai"/>
    <s v="KDDI\\xc2\\xa0"/>
    <s v="Private Equity"/>
    <n v="0"/>
    <s v="nan"/>
    <x v="2"/>
  </r>
  <r>
    <n v="159"/>
    <x v="99"/>
    <s v="Dream11"/>
    <s v="Consumer Internet"/>
    <s v="Online Gaming Platform"/>
    <s v="Mumbai"/>
    <s v="Tencent, Kalaari Capital and Private equity firm Multiples Alternate Asset Management"/>
    <s v="Private Equity"/>
    <n v="100000000"/>
    <s v="nan"/>
    <x v="0"/>
  </r>
  <r>
    <n v="160"/>
    <x v="100"/>
    <s v="MamaEarth"/>
    <s v="Healthcare"/>
    <s v="Online Marketplace For Mother and Babycare Products"/>
    <s v="Gurugram"/>
    <s v="Stellaris Ventures &amp; Others"/>
    <s v="Private Equity"/>
    <n v="4000000"/>
    <s v="nan"/>
    <x v="1"/>
  </r>
  <r>
    <n v="161"/>
    <x v="101"/>
    <s v="AutoGrid"/>
    <s v="Technology"/>
    <s v="AI-Based Energy Optimisation and Control Provider"/>
    <s v="Bengaluru"/>
    <s v="CLP Holdings Group, Innogy, \\xc3\\x98rstead, and Tenaska"/>
    <s v="Private Equity"/>
    <n v="32000000"/>
    <s v="nan"/>
    <x v="0"/>
  </r>
  <r>
    <n v="162"/>
    <x v="101"/>
    <s v="Pharmeasy"/>
    <s v="Consumer Internet"/>
    <s v="Online Marketplace For Pharmaceutical Products"/>
    <s v="Mumbai"/>
    <s v="InnoVen Capital"/>
    <s v="Debt Funding"/>
    <n v="5500000"/>
    <s v="nan"/>
    <x v="1"/>
  </r>
  <r>
    <n v="163"/>
    <x v="101"/>
    <s v="Upwards"/>
    <s v="Fin-Tech"/>
    <s v="Online Micro Lending Marketplace"/>
    <s v="Mumbai"/>
    <s v="Shunwei Capital,Quotient, Mayfield &amp; Others"/>
    <s v="Private Equity"/>
    <n v="5000000"/>
    <s v="nan"/>
    <x v="1"/>
  </r>
  <r>
    <n v="164"/>
    <x v="102"/>
    <s v="Kissht"/>
    <s v="Fin-Tech"/>
    <s v="Online lending Platform"/>
    <s v="Mumbai"/>
    <s v="Vertex Ventures Southeast Asia (SEA) and India and Sistema Asia Fund, Fosun RZ Capital, Ventureast, and Endiya Partners.\\n\\n"/>
    <s v="Private Equity"/>
    <n v="30000000"/>
    <s v="nan"/>
    <x v="0"/>
  </r>
  <r>
    <n v="165"/>
    <x v="103"/>
    <s v="dishq"/>
    <s v="Food-Tech"/>
    <s v="Personalisation Technology Firm Focusing On The Food And Beverage Industry"/>
    <s v="Bengaluru"/>
    <s v="Farm To Fork, Arts Alliance, The Syndicate Fund, Sven Hensen, Zeroth and Artesian Venture Partners"/>
    <s v="Seed/ Angel Funding"/>
    <n v="400000"/>
    <s v="nan"/>
    <x v="2"/>
  </r>
  <r>
    <n v="166"/>
    <x v="103"/>
    <s v="HealthFin"/>
    <s v="Finance"/>
    <s v="Patient Financing Platform"/>
    <s v="Pune"/>
    <s v="Axilor, Sprout Venture Partners and others"/>
    <s v="Seed/ Angel Funding"/>
    <n v="0"/>
    <s v="nan"/>
    <x v="2"/>
  </r>
  <r>
    <n v="167"/>
    <x v="104"/>
    <s v="Samosa Labs"/>
    <s v="Consumer Internet"/>
    <s v="Social Media and Chat Entertainment Platform"/>
    <s v="Hyderabad"/>
    <s v="Xiaomi and Sequoia Capital India"/>
    <s v="Private Equity"/>
    <n v="7000000"/>
    <s v="nan"/>
    <x v="1"/>
  </r>
  <r>
    <n v="168"/>
    <x v="105"/>
    <s v="ZiffyHomes"/>
    <s v="Consumer Internet"/>
    <s v="Online Home Rental Marketplace"/>
    <s v="Gurugram"/>
    <s v="Y Combinator"/>
    <s v="Private Equity"/>
    <n v="120000"/>
    <s v="nan"/>
    <x v="2"/>
  </r>
  <r>
    <n v="169"/>
    <x v="106"/>
    <s v="My OmNamo"/>
    <s v="Consumer Internet"/>
    <s v="Holy Platform Offering Customised Puja Packages To Individuals and Corporates"/>
    <s v="Mumbai"/>
    <s v="N/A"/>
    <s v="Seed/ Angel Funding"/>
    <n v="1000000"/>
    <s v="nan"/>
    <x v="1"/>
  </r>
  <r>
    <n v="170"/>
    <x v="106"/>
    <s v="ShopX"/>
    <s v="Consumer Internet"/>
    <s v="Assisted E-commerce Platform"/>
    <s v="Bengaluru"/>
    <s v="Fung Strategic Holdings"/>
    <s v="Private Equity"/>
    <n v="35000000"/>
    <s v="nan"/>
    <x v="0"/>
  </r>
  <r>
    <n v="171"/>
    <x v="106"/>
    <s v="MakeMyTrip"/>
    <s v="Consumer Internet"/>
    <s v="Online Travel Aggregator"/>
    <s v="Gurugram"/>
    <s v="MakeMyTrip Limited"/>
    <s v="Private Equity"/>
    <n v="10000000"/>
    <s v="nan"/>
    <x v="1"/>
  </r>
  <r>
    <n v="172"/>
    <x v="107"/>
    <s v="Hansel io"/>
    <s v="Consumer Internet"/>
    <s v="Real-time Mobile App Management"/>
    <s v="Bengaluru"/>
    <s v="Vertex Ventures"/>
    <s v="Seed/ Angel Funding"/>
    <n v="4000000"/>
    <s v="nan"/>
    <x v="1"/>
  </r>
  <r>
    <n v="173"/>
    <x v="107"/>
    <s v="Metro Bikes"/>
    <s v="Consumer Internet"/>
    <s v="Online Bike Rental Marketplace"/>
    <s v="Bengaluru"/>
    <s v="Sequoia Capital India Advisors, Accel Partners and G Raghunandan"/>
    <s v="Private Equity"/>
    <n v="12200000"/>
    <s v="nan"/>
    <x v="0"/>
  </r>
  <r>
    <n v="174"/>
    <x v="107"/>
    <s v="Phone Pe"/>
    <s v="Consumer Internet"/>
    <s v="UPI Payments App"/>
    <s v="Bengaluru"/>
    <s v="Flipkart"/>
    <s v="Private Equity"/>
    <n v="66000000"/>
    <s v="nan"/>
    <x v="0"/>
  </r>
  <r>
    <n v="175"/>
    <x v="108"/>
    <s v="quizizz"/>
    <s v="Ed-Tech"/>
    <s v="e-learning Platform"/>
    <s v="Bengaluru"/>
    <s v="Nexus Venture Partners, Prime Venture Partners and Others"/>
    <s v="Seed/ Angel Funding"/>
    <n v="3000000"/>
    <s v="nan"/>
    <x v="1"/>
  </r>
  <r>
    <n v="176"/>
    <x v="108"/>
    <s v="Happy EMI"/>
    <s v="Fin-Tech"/>
    <s v="Consumer Financing Platform"/>
    <s v="Bengaluru"/>
    <s v="AJ Ventures and Jain International Trade Organisation (JITO)"/>
    <s v="Seed/ Angel Funding"/>
    <n v="1000000"/>
    <s v="nan"/>
    <x v="1"/>
  </r>
  <r>
    <n v="177"/>
    <x v="109"/>
    <s v="Inthree"/>
    <s v="Consumer Internet"/>
    <s v="Rural E-commerce Platform"/>
    <s v="Chennai"/>
    <s v="Ventureast, Orios Venture Partners and the IAN Fund"/>
    <s v="Seed/ Angel Funding"/>
    <n v="4000000"/>
    <s v="nan"/>
    <x v="1"/>
  </r>
  <r>
    <n v="178"/>
    <x v="109"/>
    <s v="Observe AI"/>
    <s v="Technology"/>
    <s v="AI Based Solutions Platform"/>
    <s v="Bengaluru"/>
    <s v="Nexus Venture Partners, MGV, Liquid 2 Ventures, Hack VC, Emergent Ventures and Y Combinator"/>
    <s v="Private Equity"/>
    <n v="8000000"/>
    <s v="nan"/>
    <x v="1"/>
  </r>
  <r>
    <n v="179"/>
    <x v="110"/>
    <s v="Enakshi"/>
    <s v="Consumer Internet"/>
    <s v="AI Based Solutions Platform"/>
    <s v="Ahemadabad"/>
    <s v="N/A"/>
    <s v="Seed/ Angel Funding"/>
    <n v="114811"/>
    <s v="nan"/>
    <x v="2"/>
  </r>
  <r>
    <n v="180"/>
    <x v="111"/>
    <s v="EazyDiner"/>
    <s v="Consumer Internet"/>
    <s v="Online Restaurant Table Reservation Platform"/>
    <s v="Gurugram"/>
    <s v="Denlow Investment Trust and Beenext"/>
    <s v="Private Equity"/>
    <n v="5850000"/>
    <s v="nan"/>
    <x v="1"/>
  </r>
  <r>
    <n v="181"/>
    <x v="112"/>
    <s v="Finzy"/>
    <s v="Finance"/>
    <s v="Online Loan Matchmaking Platform"/>
    <s v="Bengaluru"/>
    <s v="N/A"/>
    <s v="Seed / Angel Funding"/>
    <n v="1000000"/>
    <s v="nan"/>
    <x v="1"/>
  </r>
  <r>
    <n v="182"/>
    <x v="112"/>
    <s v="RawPressery"/>
    <s v="Consumer Internet"/>
    <s v="Online Organic Juice Delivery Service"/>
    <s v="Mumbai"/>
    <s v="Alteria Capital"/>
    <s v="Debt Funding"/>
    <n v="4800000"/>
    <s v="nan"/>
    <x v="1"/>
  </r>
  <r>
    <n v="183"/>
    <x v="113"/>
    <s v="Pi Ventures"/>
    <s v="Technology"/>
    <s v="Applied Artificial Intelligence and IoT focused\\xc2\\xa0Platform"/>
    <s v="Bengaluru"/>
    <s v="CDC Group plc\\xc2\\xa0"/>
    <s v="Private Equity"/>
    <n v="6000000"/>
    <s v="nan"/>
    <x v="1"/>
  </r>
  <r>
    <n v="184"/>
    <x v="113"/>
    <s v="Revv"/>
    <s v="Consumer Internet"/>
    <s v="Online Indian Car Rental Platform"/>
    <s v="Gurugram"/>
    <s v="Hyundai, Edelweiss and Beenext, Dream Incubator, Sunjay Kapoor and Telama Investment"/>
    <s v="Private Equity"/>
    <n v="14270000"/>
    <s v="nan"/>
    <x v="0"/>
  </r>
  <r>
    <n v="185"/>
    <x v="114"/>
    <s v="ZestMoney"/>
    <s v="Consumer Internet"/>
    <s v="Online Lending Platform"/>
    <s v="Bengaluru"/>
    <s v="Xiaomi,PayU, Ribbit Capital and Omidyar Network"/>
    <s v="Private Equity"/>
    <n v="13400000"/>
    <s v="nan"/>
    <x v="0"/>
  </r>
  <r>
    <n v="186"/>
    <x v="114"/>
    <s v="Shubh Loans"/>
    <s v="Fin-Tech"/>
    <s v="\\xc2\\xa0Customer Sourcing Platform\\xc2\\xa0"/>
    <s v="Bengaluru"/>
    <s v="Saama Capital, SRI Capital, Beenext, and Pravega Ventures"/>
    <s v="Private Equity"/>
    <n v="4200000"/>
    <s v="nan"/>
    <x v="1"/>
  </r>
  <r>
    <n v="187"/>
    <x v="115"/>
    <s v="MyUpchar"/>
    <s v="Healthcare"/>
    <s v="Local Language Health Content App"/>
    <s v="Delhi"/>
    <s v="Nexus Venture Partners, Omidyar Network and Shunwei Capital"/>
    <s v="Private Equity"/>
    <n v="5000000"/>
    <s v="nan"/>
    <x v="1"/>
  </r>
  <r>
    <n v="188"/>
    <x v="116"/>
    <s v="Narvar"/>
    <s v="IT"/>
    <s v="Post-Purchase Customer Engagement Platform\\xc2\\xa0"/>
    <s v="Bengaluru"/>
    <s v="Accel (formerly known as Accel Partners)"/>
    <s v="Private Equity"/>
    <n v="3000000"/>
    <s v="nan"/>
    <x v="1"/>
  </r>
  <r>
    <n v="189"/>
    <x v="117"/>
    <s v="True North"/>
    <s v="Finance"/>
    <s v="Private Equity Firm"/>
    <s v="Mumbai"/>
    <s v="N/A"/>
    <s v="Private Equity"/>
    <n v="600000000"/>
    <s v="nan"/>
    <x v="0"/>
  </r>
  <r>
    <n v="190"/>
    <x v="118"/>
    <s v="Leena AI"/>
    <s v="Technology"/>
    <s v="HR Virtual Agent For Employees"/>
    <s v="Gurugram"/>
    <s v="Y Combinator"/>
    <s v="Seed/ Angel Funding"/>
    <n v="0"/>
    <s v="nan"/>
    <x v="2"/>
  </r>
  <r>
    <n v="191"/>
    <x v="119"/>
    <s v="Biryani By Kilo"/>
    <s v="Consumer Internet"/>
    <s v="Online Food Delivery"/>
    <s v="Gurugram"/>
    <s v="Ajay Relan and Vinay Mittal"/>
    <s v="Seed/ Angel Funding"/>
    <n v="1000000"/>
    <s v="nan"/>
    <x v="1"/>
  </r>
  <r>
    <n v="192"/>
    <x v="120"/>
    <s v="Anchanto"/>
    <s v="IT"/>
    <s v="E-commerce Fulfilment Platform"/>
    <s v="Pune"/>
    <s v="MDI Ventures &amp; Telkom Indonesia"/>
    <s v="Private Equity"/>
    <n v="4000000"/>
    <s v="nan"/>
    <x v="1"/>
  </r>
  <r>
    <n v="194"/>
    <x v="121"/>
    <s v="PolicyBazaar"/>
    <s v="Consumer Internet"/>
    <s v="Online Insurance Selling Platform"/>
    <s v="Gurugram"/>
    <s v="Info Edge (India) Ltd and Temasek"/>
    <s v="Private Equity"/>
    <n v="27700000"/>
    <s v="nan"/>
    <x v="0"/>
  </r>
  <r>
    <n v="195"/>
    <x v="122"/>
    <s v="zippserv"/>
    <s v="Consumer Internet"/>
    <s v="Online Platform For Risk-Assessment Services For Real Estate Investments"/>
    <s v="Bengaluru"/>
    <s v="Info Edge (India) Ltd"/>
    <s v="Seed/ Angel Funding"/>
    <n v="440000"/>
    <s v="nan"/>
    <x v="2"/>
  </r>
  <r>
    <n v="196"/>
    <x v="122"/>
    <s v="Groww"/>
    <s v="Consumer Internet"/>
    <s v="Online Platform That Sells Direct Plans Of Mutual Funds"/>
    <s v="Bengaluru"/>
    <s v="Insignia Ventures Partners, Lightbridge Partners &amp; Kairos"/>
    <s v="Seed/ Angel Funding"/>
    <n v="1100000"/>
    <s v="nan"/>
    <x v="1"/>
  </r>
  <r>
    <n v="197"/>
    <x v="123"/>
    <s v="Avenue Growth"/>
    <s v="Consumer Internet"/>
    <s v="Online Platform That Connects Brands With Freelance Sales Professionals"/>
    <s v="Gurugram"/>
    <s v="Avtar Monga, chief operating office at IDFC Bank, Aditya Malik &amp; Others"/>
    <s v="Seed/ Angel Funding"/>
    <n v="437000"/>
    <s v="nan"/>
    <x v="2"/>
  </r>
  <r>
    <n v="198"/>
    <x v="123"/>
    <s v="iNICU"/>
    <s v="Healthcare"/>
    <s v="Med-tech Platform Providing Care For Newborns"/>
    <s v="Delhi"/>
    <s v="Venture Catalysts"/>
    <s v="Seed/ Angel Funding"/>
    <n v="0"/>
    <s v="nan"/>
    <x v="2"/>
  </r>
  <r>
    <n v="199"/>
    <x v="123"/>
    <s v="Kinara Capital"/>
    <s v="Finance"/>
    <s v="Lending Platform For Micro and Small Enterprises"/>
    <s v="Bengaluru"/>
    <s v="ResponsAbility"/>
    <s v="Private Equity"/>
    <n v="5000000"/>
    <s v="nan"/>
    <x v="1"/>
  </r>
  <r>
    <n v="200"/>
    <x v="123"/>
    <s v="Shop 101"/>
    <s v="Consumer Internet"/>
    <s v="Mobile Storefront And Commerce Platform For Sellers"/>
    <s v="Mumbai"/>
    <s v="Stellaris Venture Partners, Vy Capital, Raghunandan G, and Ramakant Sharma"/>
    <s v="Private Equity"/>
    <n v="5000000"/>
    <s v="nan"/>
    <x v="1"/>
  </r>
  <r>
    <n v="201"/>
    <x v="124"/>
    <s v="Sambandh"/>
    <s v="Consumer Internet"/>
    <s v="Online Micro Lending Platform"/>
    <s v="Rourkela"/>
    <s v="Base of Pyramid Asia (BOPA) Pte Ltd"/>
    <s v="Private Equity"/>
    <n v="2500000"/>
    <s v="nan"/>
    <x v="1"/>
  </r>
  <r>
    <n v="202"/>
    <x v="125"/>
    <s v="19th mile"/>
    <s v="IT"/>
    <s v="Artificial intelligence-based sales acceleration software platform"/>
    <s v="Gurugram"/>
    <s v="Rishi Vasudev, Excelsior Investments, Ritesh Vohra, Praveer Kumar, Prashant Gupta and Others"/>
    <s v="Seed/ Angel Funding"/>
    <n v="180000"/>
    <s v="nan"/>
    <x v="2"/>
  </r>
  <r>
    <n v="203"/>
    <x v="125"/>
    <s v="5th Vital"/>
    <s v="Healthcare"/>
    <s v="Home diagnostics services provider"/>
    <s v="Bengaluru"/>
    <s v="Brand Capital and Others"/>
    <s v="Seed/ Angel Funding"/>
    <n v="500000"/>
    <s v="nan"/>
    <x v="2"/>
  </r>
  <r>
    <n v="204"/>
    <x v="126"/>
    <s v="MEngage"/>
    <s v="Healthcare"/>
    <s v="A Doctor-Patient Engagement Platform"/>
    <s v="Jaipur"/>
    <s v="Siddharth Agarwal, Mahavir Sharma, Amit Singal, 100 Co-founders Lab and others."/>
    <s v="Seed/ Angel Funding"/>
    <n v="175000"/>
    <s v="nan"/>
    <x v="2"/>
  </r>
  <r>
    <n v="205"/>
    <x v="127"/>
    <s v="Ofbusiness"/>
    <s v="Finance"/>
    <s v="Online Lending Platform For SME"/>
    <s v="Gurugram"/>
    <s v="Creation Investments, Falcon Edge, Matrix Partners India and Zodius Capital"/>
    <s v="Private Equity"/>
    <n v="29000000"/>
    <s v="nan"/>
    <x v="0"/>
  </r>
  <r>
    <n v="206"/>
    <x v="127"/>
    <s v="Cars24"/>
    <s v="Consumer Internet"/>
    <s v="Online Used Car Marketplace"/>
    <s v="Gurugram"/>
    <s v="Kingsway FCI Fund, KCK Global &amp; Others"/>
    <s v="Private Equity"/>
    <n v="49700000"/>
    <s v="nan"/>
    <x v="0"/>
  </r>
  <r>
    <n v="207"/>
    <x v="128"/>
    <s v="The Ken"/>
    <s v="Consumer Internet"/>
    <s v="Subscription-Only News Website"/>
    <s v="Bengaluru"/>
    <s v="Omidyar Network &amp; Others"/>
    <s v="Seed/ Angel Funding"/>
    <n v="1500000"/>
    <s v="nan"/>
    <x v="1"/>
  </r>
  <r>
    <n v="208"/>
    <x v="129"/>
    <s v="Book My Show"/>
    <s v="Consumer Internet"/>
    <s v="Online Ticketing Platform"/>
    <s v="Mumbai"/>
    <s v="TPG Growth, The Rise Fund &amp; Others"/>
    <s v="Private Equity"/>
    <n v="100000000"/>
    <s v="nan"/>
    <x v="0"/>
  </r>
  <r>
    <n v="209"/>
    <x v="130"/>
    <s v="HousingMan"/>
    <s v="Consumer Internet"/>
    <s v="Property Discovery Platform"/>
    <s v="Bengaluru"/>
    <s v="N/A"/>
    <s v="Seed/ Angel Funding"/>
    <n v="1500000"/>
    <s v="nan"/>
    <x v="1"/>
  </r>
  <r>
    <n v="210"/>
    <x v="131"/>
    <s v="PaySense"/>
    <s v="Consumer Internet"/>
    <s v="Online Consumer Lending Platform"/>
    <s v="Mumbai"/>
    <s v="PayU &amp; Others"/>
    <s v="Private Equity"/>
    <n v="18000000"/>
    <s v="nan"/>
    <x v="0"/>
  </r>
  <r>
    <n v="211"/>
    <x v="132"/>
    <s v="Yulu Bikes"/>
    <s v="Technology"/>
    <s v="Bicycle-Sharing Platform"/>
    <s v="Bengaluru"/>
    <s v="N/A"/>
    <s v="Seed/ Angel Funding"/>
    <n v="0"/>
    <s v="nan"/>
    <x v="2"/>
  </r>
  <r>
    <n v="212"/>
    <x v="132"/>
    <s v="VTION"/>
    <s v="Technology"/>
    <s v="Media Analytics"/>
    <s v="Gurugram"/>
    <s v="AngelList, Rahul Khanna, Rajeev Arora and Ram Ramsundar."/>
    <s v="Seed/ Angel Funding"/>
    <n v="280000"/>
    <s v="nan"/>
    <x v="2"/>
  </r>
  <r>
    <n v="213"/>
    <x v="132"/>
    <s v="Log9 Materials"/>
    <s v="Technology"/>
    <s v="Nanotechnology Company Specializing In Graphene"/>
    <s v="Bengaluru"/>
    <s v="Metaform Ventures, Hemant Luthra, Micro venture capital firm GEMS Partners and Others"/>
    <s v="Seed/ Angel Funding"/>
    <n v="436000"/>
    <s v="nan"/>
    <x v="2"/>
  </r>
  <r>
    <n v="214"/>
    <x v="133"/>
    <s v="kidovators"/>
    <s v="Ed-Tech"/>
    <s v="Skill Learning Platform"/>
    <s v="Bengaluru"/>
    <s v="Gray Matters"/>
    <s v="Seed/ Angel Funding"/>
    <n v="180000"/>
    <s v="nan"/>
    <x v="2"/>
  </r>
  <r>
    <n v="215"/>
    <x v="133"/>
    <s v="Digit"/>
    <s v="Consumer Internet"/>
    <s v="Online Insurance Startup"/>
    <s v="Pune"/>
    <s v="Fairfax"/>
    <s v="Private Equity"/>
    <n v="45000000"/>
    <s v="nan"/>
    <x v="0"/>
  </r>
  <r>
    <n v="216"/>
    <x v="134"/>
    <s v="Black Soil"/>
    <s v="Finance"/>
    <s v="Non-Banking Financial Company"/>
    <s v="Mumbai"/>
    <s v="Allcargo Logistics, Navneet Education and Mahavir Agency"/>
    <s v="Private Equity"/>
    <n v="17000000"/>
    <s v="nan"/>
    <x v="0"/>
  </r>
  <r>
    <n v="217"/>
    <x v="134"/>
    <s v="Trell"/>
    <s v="Consumer Internet"/>
    <s v="Mobile-First Video Blogging App"/>
    <s v="Bengaluru"/>
    <s v="BeeNext , WEH Ventures and Sprout Ventures"/>
    <s v="Seed/ Angel Funding"/>
    <n v="1250000"/>
    <s v="nan"/>
    <x v="1"/>
  </r>
  <r>
    <n v="218"/>
    <x v="134"/>
    <s v="iqlect"/>
    <s v="Technology"/>
    <s v="Data Analytics Firm"/>
    <s v="Bengaluru"/>
    <s v="Ventureast and Exfinity"/>
    <s v="Seed/ Angel Funding"/>
    <n v="2500000"/>
    <s v="nan"/>
    <x v="1"/>
  </r>
  <r>
    <n v="219"/>
    <x v="135"/>
    <s v="Entropik"/>
    <s v="IT"/>
    <s v="Software-As-A-Service Platform"/>
    <s v="Bengaluru"/>
    <s v="Bharat Innovation, IDFC-Parampara Capital, Arthavida Ventures, Jitendra Gupta &amp; Others"/>
    <s v="Seed/ Angel Funding"/>
    <n v="1100000"/>
    <s v="nan"/>
    <x v="1"/>
  </r>
  <r>
    <n v="220"/>
    <x v="135"/>
    <s v="Bitla Software"/>
    <s v="Technology"/>
    <s v="Travel-Focused Tech Startup"/>
    <s v="Bengaluru"/>
    <s v="MakeMyTrip"/>
    <s v="Private Equity"/>
    <n v="0"/>
    <s v="nan"/>
    <x v="2"/>
  </r>
  <r>
    <n v="221"/>
    <x v="135"/>
    <s v="TheCapitalNet"/>
    <s v="Fin-Tech"/>
    <s v="Unified Global Investments Ecosystem"/>
    <s v="Hyderabad"/>
    <s v="Lindwall Family Investments LLC (LFI)"/>
    <s v="Private Equity"/>
    <n v="500000"/>
    <s v="nan"/>
    <x v="2"/>
  </r>
  <r>
    <n v="222"/>
    <x v="136"/>
    <s v="Shuttl"/>
    <s v="Consumer Internet"/>
    <s v="Bus Aggregation Platform"/>
    <s v="Gurugram"/>
    <s v="Amazon Alexa Fund &amp; Dentsu Ventures"/>
    <s v="Private Equity"/>
    <n v="11000000"/>
    <s v="nan"/>
    <x v="0"/>
  </r>
  <r>
    <n v="223"/>
    <x v="136"/>
    <s v="Cure Fit"/>
    <s v="Consumer Internet"/>
    <s v="Health and fitness Platform"/>
    <s v="Bengaluru"/>
    <s v="IDG Ventures, Accel Partners, Kalaari Capital and Others"/>
    <s v="Private Equity"/>
    <n v="120000000"/>
    <s v="nan"/>
    <x v="0"/>
  </r>
  <r>
    <n v="224"/>
    <x v="137"/>
    <s v="Five Star Group"/>
    <s v="Fin-Tech"/>
    <s v="Non-Bank Lending Platform For SME"/>
    <s v="Chennai"/>
    <s v="TPG, Norwest Venture Partners, Sequoia Capital &amp; Matrix Partners"/>
    <s v="Private Equity"/>
    <n v="100000000"/>
    <s v="nan"/>
    <x v="0"/>
  </r>
  <r>
    <n v="225"/>
    <x v="137"/>
    <s v="Healthsignz"/>
    <s v="Healthcare"/>
    <s v="Health and Well being Platform"/>
    <s v="Hyderabad"/>
    <s v="Kantilal Patel"/>
    <s v="Seed/ Angel Funding"/>
    <n v="5000000"/>
    <s v="nan"/>
    <x v="1"/>
  </r>
  <r>
    <n v="226"/>
    <x v="138"/>
    <s v="CoinTribe"/>
    <s v="Finance"/>
    <s v="Credit-Based Lending Marketplace For Small And Medium Enterprises"/>
    <s v="Gurugram"/>
    <s v="Sabre Partners, Puneet Dalmia &amp; Others"/>
    <s v="Private Equity"/>
    <n v="10000000"/>
    <s v="nan"/>
    <x v="1"/>
  </r>
  <r>
    <n v="227"/>
    <x v="139"/>
    <s v="Digiconectt"/>
    <s v="Technology"/>
    <s v="Sales Analytics and Enablement Platform"/>
    <s v="Bengaluru"/>
    <s v="Aspire Logistics LLC"/>
    <s v="Seed/ Angel Funding"/>
    <n v="125000"/>
    <s v="nan"/>
    <x v="2"/>
  </r>
  <r>
    <n v="228"/>
    <x v="139"/>
    <s v="Kashmir Box"/>
    <s v="E-Commerce"/>
    <s v="Online Marketplace For Handicrafts, Handlooms And Local Produce"/>
    <s v="Srinagar"/>
    <s v="Bhairavi Jani, Alok Divatia, Namrata Kaul, Sohail Hashemi, Aijaz Saleem"/>
    <s v="Seed/ Angel Funding"/>
    <n v="0"/>
    <s v="nan"/>
    <x v="2"/>
  </r>
  <r>
    <n v="229"/>
    <x v="140"/>
    <s v="Crowdera"/>
    <s v="Finance"/>
    <s v="Online Crowdfunding Platform"/>
    <s v="Nagpur"/>
    <s v="Anil Advani, Pramod Jain, Amrendra Reddy and Manish Satnaliwala."/>
    <s v="Seed/ Angel Funding"/>
    <n v="0"/>
    <s v="nan"/>
    <x v="2"/>
  </r>
  <r>
    <n v="230"/>
    <x v="140"/>
    <s v="Zoctr"/>
    <s v="Healthcare"/>
    <s v="Online Healthcare Aggregator"/>
    <s v="Mumbai"/>
    <s v="NB Ventures and Others"/>
    <s v="Seed/ Angel Funding"/>
    <n v="0"/>
    <s v="nan"/>
    <x v="2"/>
  </r>
  <r>
    <n v="231"/>
    <x v="141"/>
    <s v="Annapurna Finance"/>
    <s v="Finance"/>
    <s v="Non-Banking Financial Company"/>
    <s v="Bhubneswar"/>
    <s v="Oman India Joint Investment Fund (OIJIF)"/>
    <s v="Private Equity"/>
    <n v="23000000"/>
    <s v="nan"/>
    <x v="0"/>
  </r>
  <r>
    <n v="232"/>
    <x v="141"/>
    <s v="Meesho"/>
    <s v="Consumer Internet"/>
    <s v="Online Marketplace For Resellers"/>
    <s v="Bengaluru"/>
    <s v="Sequoia Capital India, SAIF Partners, Y Combinator and Venture Highway"/>
    <s v="Private Equity"/>
    <n v="11500000"/>
    <s v="nan"/>
    <x v="0"/>
  </r>
  <r>
    <n v="233"/>
    <x v="142"/>
    <s v="AyeFinance"/>
    <s v="Finance"/>
    <s v="Online Lending Platform"/>
    <s v="Gurugram"/>
    <s v="CapitalG, SAIF Partners and LGT Impact Ventures"/>
    <s v="Private Equity"/>
    <n v="21500000"/>
    <s v="nan"/>
    <x v="0"/>
  </r>
  <r>
    <n v="234"/>
    <x v="143"/>
    <s v="Theranosis"/>
    <s v="Healthcare"/>
    <s v="Specialised diagnostics Platform"/>
    <s v="Hyderabad"/>
    <s v="Mumbai Angels Network"/>
    <s v="Seed/ Angel Funding"/>
    <n v="0"/>
    <s v="nan"/>
    <x v="2"/>
  </r>
  <r>
    <n v="235"/>
    <x v="144"/>
    <s v="Alpha Capital"/>
    <s v="Finance"/>
    <s v="Supplychain Finance"/>
    <s v="Mumbai"/>
    <s v="Alpha Capital"/>
    <s v="Private Equity"/>
    <n v="14800000"/>
    <s v="nan"/>
    <x v="0"/>
  </r>
  <r>
    <n v="236"/>
    <x v="144"/>
    <s v="eshakti"/>
    <s v="E-Commerce"/>
    <s v="Fashion e-tailer"/>
    <s v="Chennai"/>
    <s v="Paragon Partners"/>
    <s v="Private Equity"/>
    <n v="10100000"/>
    <s v="nan"/>
    <x v="0"/>
  </r>
  <r>
    <n v="237"/>
    <x v="144"/>
    <s v="Daily Ninja"/>
    <s v="Consumer Internet"/>
    <s v="Hyperlocal Delivery Platform"/>
    <s v="Bengaluru"/>
    <s v="Saama Capital and Sequoia Capital"/>
    <s v="Seed/ Angel Funding"/>
    <n v="3000000"/>
    <s v="nan"/>
    <x v="1"/>
  </r>
  <r>
    <n v="238"/>
    <x v="145"/>
    <s v="NirogStreet"/>
    <s v="Healthcare"/>
    <s v="An Online Platform That Connects Ayurveda Doctors With Patients"/>
    <s v="Gurugram"/>
    <s v="Spiral Ventures, Subho Ray and Samir Kumar"/>
    <s v="Seed/ Angel Funding"/>
    <s v="3,000,00"/>
    <s v="nan"/>
    <x v="0"/>
  </r>
  <r>
    <n v="239"/>
    <x v="145"/>
    <s v="Nivesh"/>
    <s v="Finance"/>
    <s v="Mass Market Mutual Fund Investment Platform"/>
    <s v="Noida"/>
    <s v="LetsVenture, Rajan Anandan, Basab Pradhan, Vivek Khare and Bijoy George"/>
    <s v="Seed/ Angel Funding"/>
    <n v="450000"/>
    <s v="nan"/>
    <x v="2"/>
  </r>
  <r>
    <n v="240"/>
    <x v="145"/>
    <s v="What\\xe2\\x80\\x99s Up Life"/>
    <s v="Consumer Internet"/>
    <s v="A Local Discovery App For Dining-Out, Party, Leisure and Events"/>
    <s v="Gurugram"/>
    <s v="Rannvijay Singha"/>
    <s v="Seed/ Angel Funding"/>
    <n v="0"/>
    <s v="nan"/>
    <x v="2"/>
  </r>
  <r>
    <n v="241"/>
    <x v="146"/>
    <s v="HomeLane"/>
    <s v="Consumer Internet"/>
    <s v="Online Home Furnishing Solutions"/>
    <s v="Bengaluru"/>
    <s v="Brand Capital"/>
    <s v="Seed/ Angel Funding"/>
    <n v="3450000"/>
    <s v="nan"/>
    <x v="1"/>
  </r>
  <r>
    <n v="242"/>
    <x v="146"/>
    <s v="Network Intelligence"/>
    <s v="Technology"/>
    <s v="Cybersecurity Specialist"/>
    <s v="Mumbai"/>
    <s v="Helix Investments"/>
    <s v="Private Equity"/>
    <n v="4800000"/>
    <s v="nan"/>
    <x v="1"/>
  </r>
  <r>
    <n v="243"/>
    <x v="147"/>
    <s v="Tynor Othontics"/>
    <s v="Healthcare"/>
    <s v="Prosthetics Manufacturers"/>
    <s v="Chandigarh"/>
    <s v="Lighthouse Funds &amp; Thuasne Participations"/>
    <s v="Private Equity"/>
    <n v="21000000"/>
    <s v="nan"/>
    <x v="0"/>
  </r>
  <r>
    <n v="244"/>
    <x v="147"/>
    <s v="Elucidata"/>
    <s v="IT"/>
    <s v="Data Analytics (SaaS)"/>
    <s v="Delhi &amp; Cambridge"/>
    <s v="Hyperplane Venture Capital and several angel investors"/>
    <s v="Seed/ Angel Funding"/>
    <n v="1700000"/>
    <s v="nan"/>
    <x v="1"/>
  </r>
  <r>
    <n v="245"/>
    <x v="148"/>
    <s v="Chrysalis"/>
    <s v="Ed-Tech"/>
    <s v="Education Services Provider"/>
    <s v="Pune"/>
    <s v="Menterra Venture &amp; Artha Initiatives"/>
    <s v="Seed/ Angel Funding"/>
    <n v="0"/>
    <s v="nan"/>
    <x v="2"/>
  </r>
  <r>
    <n v="246"/>
    <x v="148"/>
    <s v="RentSher"/>
    <s v="Consumer Internet"/>
    <s v="Online Rental Marketplace"/>
    <s v="Bengaluru"/>
    <s v="Shorooq Investments, LetsVenture &amp; Others"/>
    <s v="Seed/ Angel Funding"/>
    <n v="1100000"/>
    <s v="nan"/>
    <x v="1"/>
  </r>
  <r>
    <n v="247"/>
    <x v="149"/>
    <s v="Drip capital"/>
    <s v="Finance"/>
    <s v="Trade Finance Firm"/>
    <s v="Mumbai"/>
    <s v="Accel Partners, Sequoia India, Y Combinator and others."/>
    <s v="Private Equity"/>
    <n v="15000000"/>
    <s v="nan"/>
    <x v="0"/>
  </r>
  <r>
    <n v="248"/>
    <x v="150"/>
    <s v="WickedRide"/>
    <s v="Consumer Internet"/>
    <s v="Online Motorbike And Scooter Rental Platforms"/>
    <s v="Bengaluru"/>
    <s v="Sequoia Capital, Accel Partners &amp; Raghunandan Gangappa"/>
    <s v="Private Equity"/>
    <n v="9100000"/>
    <s v="nan"/>
    <x v="1"/>
  </r>
  <r>
    <n v="249"/>
    <x v="151"/>
    <s v="PolicyBazaar"/>
    <s v="Consumer Internet"/>
    <s v="Online Insurance Selling Platform"/>
    <s v="Gurugram"/>
    <s v="SoftBank Vision Fund &amp; Info Edge (India) Ltd"/>
    <s v="Private Equity"/>
    <n v="200000000"/>
    <s v="nan"/>
    <x v="0"/>
  </r>
  <r>
    <n v="250"/>
    <x v="151"/>
    <s v="HipBar"/>
    <s v="Consumer Internet"/>
    <s v="Digital Payment Platform For Beverage Delivery"/>
    <s v="Bengaluru"/>
    <s v="Diageo India"/>
    <s v="Private Equity"/>
    <n v="4000000"/>
    <s v="nan"/>
    <x v="1"/>
  </r>
  <r>
    <n v="251"/>
    <x v="151"/>
    <s v="Sqqrl"/>
    <s v="Finance"/>
    <s v="App-based investment platform"/>
    <s v="Gurugram"/>
    <s v="Equanimity Venture Fund"/>
    <s v="Seed/ Angel Funding"/>
    <n v="1000000"/>
    <s v="nan"/>
    <x v="1"/>
  </r>
  <r>
    <n v="252"/>
    <x v="152"/>
    <s v="Paytm"/>
    <s v="Technology"/>
    <s v="Digital Payment Platform"/>
    <s v="Noida"/>
    <s v="One 97 Communications"/>
    <s v="Private Equity"/>
    <n v="8950000"/>
    <s v="nan"/>
    <x v="1"/>
  </r>
  <r>
    <n v="253"/>
    <x v="152"/>
    <s v="Sigtuple"/>
    <s v="Healthcare"/>
    <s v="Data Driven Intelligence Solutions Platform"/>
    <s v="Bengaluru"/>
    <s v="Accel Partners, IDG Venture, Endiya Partners, pi Ventures, VH Capital, Axilor Ventures and Binny Bansal"/>
    <s v="Private Equity"/>
    <n v="19000000"/>
    <s v="nan"/>
    <x v="0"/>
  </r>
  <r>
    <n v="254"/>
    <x v="153"/>
    <s v="Wow Express"/>
    <s v="Technology"/>
    <s v="E-commerce Logistics Platform"/>
    <s v="Mumbai"/>
    <s v="Undisclosed Existing Investors As Well As The Tamarind Family Trust"/>
    <s v="Private Equity"/>
    <n v="4500000"/>
    <s v="nan"/>
    <x v="1"/>
  </r>
  <r>
    <n v="255"/>
    <x v="154"/>
    <s v="Front Desk AI"/>
    <s v="Technology"/>
    <s v="An AI Platform Offering Automated Customer Service Software"/>
    <s v="Bengaluru"/>
    <s v="Speciale Invest &amp; Others"/>
    <s v="Seed/ Angel Funding"/>
    <n v="1100000"/>
    <s v="nan"/>
    <x v="1"/>
  </r>
  <r>
    <n v="256"/>
    <x v="154"/>
    <s v="Edureka"/>
    <s v="Ed-Tech"/>
    <s v="Online Education Platform"/>
    <s v="Bengaluru"/>
    <s v="Leo Capital"/>
    <s v="Seed/ Angel Funding"/>
    <n v="2000000"/>
    <s v="nan"/>
    <x v="1"/>
  </r>
  <r>
    <n v="257"/>
    <x v="155"/>
    <s v="Numeroseven"/>
    <s v="Technology"/>
    <s v="An Artificial Intelligence-Based Recruitment Platform"/>
    <s v="Kolkatta"/>
    <s v="Shiva Gunapu &amp; Others"/>
    <s v="Seed/ Angel Funding"/>
    <n v="0"/>
    <s v="nan"/>
    <x v="2"/>
  </r>
  <r>
    <n v="258"/>
    <x v="156"/>
    <s v="OpenTap"/>
    <s v="Finance"/>
    <s v="Online Lending Platform"/>
    <s v="Chennai"/>
    <s v="Unknown High Net-Worth Individuals"/>
    <s v="Seed / Angel Funding"/>
    <n v="450000"/>
    <s v="nan"/>
    <x v="2"/>
  </r>
  <r>
    <n v="259"/>
    <x v="156"/>
    <s v="Bizongo"/>
    <s v="Consumer Internet"/>
    <s v="Aggregator For Packaging Material"/>
    <s v="Mumbai"/>
    <s v="B Capital, International Finance Corporation (IFC), Accel Partners and IDG Ventures"/>
    <s v="Private Equity"/>
    <n v="22000000"/>
    <s v="nan"/>
    <x v="0"/>
  </r>
  <r>
    <n v="260"/>
    <x v="157"/>
    <s v="Disprz"/>
    <s v="IT"/>
    <s v="SaaS"/>
    <s v="Chennai"/>
    <s v="IL&amp;FS Private Equity, Kae Capital &amp; Others"/>
    <s v="Seed / Angel Funding"/>
    <n v="2500000"/>
    <s v="nan"/>
    <x v="1"/>
  </r>
  <r>
    <n v="261"/>
    <x v="158"/>
    <s v="PaisaDukan"/>
    <s v="Consumer Internet"/>
    <s v="P2P Lending Platform"/>
    <s v="Mumbai"/>
    <s v="N/A"/>
    <s v="Seed / Angel Funding"/>
    <n v="225000"/>
    <s v="nan"/>
    <x v="2"/>
  </r>
  <r>
    <n v="262"/>
    <x v="159"/>
    <s v="i3sysytems"/>
    <s v="Technology"/>
    <s v="AI product company For Health and Life Insurane Companies"/>
    <s v="Mumbai"/>
    <s v="Unitus Ventures, Behram Vakil and Jerxis Vandrevala"/>
    <s v="Seed / Angel Funding"/>
    <n v="1000000"/>
    <s v="nan"/>
    <x v="1"/>
  </r>
  <r>
    <n v="263"/>
    <x v="160"/>
    <s v="Earth Food"/>
    <s v="Consumer Internet"/>
    <s v="Agri-tech"/>
    <s v="Pune"/>
    <s v="Rairah Corporation"/>
    <s v="Seed / Angel Funding"/>
    <n v="949000"/>
    <s v="nan"/>
    <x v="2"/>
  </r>
  <r>
    <n v="264"/>
    <x v="161"/>
    <s v="Nykaa"/>
    <s v="Consumer Internet"/>
    <s v="Beauty e-tailer"/>
    <s v="Mumbai"/>
    <s v="Sunil Munjal, Harsh Mariwala, Dalip Pathak and Others"/>
    <s v="Private Equity"/>
    <n v="24000000"/>
    <s v="nan"/>
    <x v="0"/>
  </r>
  <r>
    <n v="265"/>
    <x v="162"/>
    <s v="mfine"/>
    <s v="Healthcare"/>
    <s v="Doctor-Consultation App"/>
    <s v="Bengaluru"/>
    <s v="Prime Venture Partners, Stellaris Venture Partners and Mayur Abhaya Srisrimal"/>
    <s v="Private Equity"/>
    <n v="4200000"/>
    <s v="nan"/>
    <x v="1"/>
  </r>
  <r>
    <n v="266"/>
    <x v="163"/>
    <s v="Rocketium"/>
    <s v="Technology"/>
    <s v="Online Video Creation Platform"/>
    <s v="Bengaluru"/>
    <s v="Blume ventures"/>
    <s v="Seed/ Angel Funding"/>
    <n v="300000"/>
    <s v="nan"/>
    <x v="2"/>
  </r>
  <r>
    <n v="267"/>
    <x v="163"/>
    <s v="MilkBasket"/>
    <s v="Technology"/>
    <s v="Micro-Delivery Grocery Startup"/>
    <s v="Gurugram"/>
    <s v="Kalaari Capital, Unilever Ventures and Blume Ventures"/>
    <s v="Private Equity"/>
    <n v="7000000"/>
    <s v="nan"/>
    <x v="1"/>
  </r>
  <r>
    <n v="268"/>
    <x v="164"/>
    <s v="Vola"/>
    <s v="Finance"/>
    <s v="Micro Lending Platform"/>
    <s v="Bengaluru"/>
    <s v="Credika and unnamed angel investors"/>
    <s v="Seed/ Angel Funding"/>
    <n v="500000"/>
    <s v="nan"/>
    <x v="2"/>
  </r>
  <r>
    <n v="269"/>
    <x v="164"/>
    <s v="Cashkumar"/>
    <s v="Consumer Internet"/>
    <s v="P2P Lending Platform"/>
    <s v="Bengaluru"/>
    <s v="LetsVenture"/>
    <s v="Seed/ Angel Funding"/>
    <n v="735000"/>
    <s v="nan"/>
    <x v="2"/>
  </r>
  <r>
    <n v="270"/>
    <x v="165"/>
    <s v="Edyoo"/>
    <s v="E-Commerce"/>
    <s v="Products For Shoolgoing Children"/>
    <s v="Bengaluru"/>
    <s v="RS Shanbag"/>
    <s v="Seed/ Angel Funding"/>
    <n v="735000"/>
    <s v="nan"/>
    <x v="2"/>
  </r>
  <r>
    <n v="271"/>
    <x v="165"/>
    <s v="Aashiyaan"/>
    <s v="Finance"/>
    <s v="Housing Finance For Low-Income Families"/>
    <s v="Kolkata"/>
    <s v="Insistor, Oikocredit"/>
    <s v="Seed/ Angel Funding"/>
    <n v="2000000"/>
    <s v="nan"/>
    <x v="1"/>
  </r>
  <r>
    <n v="272"/>
    <x v="166"/>
    <s v="Smartivity"/>
    <s v="Ed-tech"/>
    <s v="Designer Of Toys and Learning Projects For Kids"/>
    <s v="Delhi"/>
    <s v="Ashish Kacholi, S Chand Group"/>
    <s v="Seed/ Angel Funding"/>
    <n v="2000000"/>
    <s v="nan"/>
    <x v="1"/>
  </r>
  <r>
    <n v="273"/>
    <x v="166"/>
    <s v="Bonphulapl"/>
    <s v="Clean-tech"/>
    <s v="Oxygen Optimiser Manufacturer"/>
    <s v="Delhi"/>
    <s v="Atul Gupta and Saurabh Rastogi"/>
    <s v="Seed/ Angel Funding"/>
    <n v="293000"/>
    <s v="nan"/>
    <x v="2"/>
  </r>
  <r>
    <n v="274"/>
    <x v="167"/>
    <s v="Acko"/>
    <s v="Consumer Internet"/>
    <s v="Online Insurance Platform"/>
    <s v="Mumbai"/>
    <s v="Amazon, Ashish Dhawan, Catamaran Ventures, NR Narayana Murthy."/>
    <s v="Seed/ Angel Funding"/>
    <n v="12000000"/>
    <s v="nan"/>
    <x v="0"/>
  </r>
  <r>
    <n v="275"/>
    <x v="168"/>
    <s v="HWell24"/>
    <s v="Healthcare"/>
    <s v="Home Healthcare Aggregator"/>
    <s v="Mumbai"/>
    <s v="Prashant Mehta, Mitali Pawar, Nikhil G and Bhavesh P, R Ranganathan, ONCOTRUST and Medintel Services Pvt. Ltd"/>
    <s v="Seed/ Angel Funding"/>
    <n v="200000"/>
    <s v="nan"/>
    <x v="2"/>
  </r>
  <r>
    <n v="276"/>
    <x v="169"/>
    <s v="Toffee"/>
    <s v="Consumer Internet"/>
    <s v="Online Insurance Platform"/>
    <s v="Gurugram"/>
    <s v="Kalaari Capital, Omidyar Network and Accion Venture Labs"/>
    <s v="Seed/ Angel Funding"/>
    <n v="1500000"/>
    <s v="nan"/>
    <x v="1"/>
  </r>
  <r>
    <n v="277"/>
    <x v="169"/>
    <s v="Tonetag"/>
    <s v="Technology"/>
    <s v="Mobile Payments Technology Platform"/>
    <s v="Bengaluru"/>
    <s v="Amazon Inc. and Mastercard"/>
    <s v="Private Equity"/>
    <n v="8000000"/>
    <s v="nan"/>
    <x v="1"/>
  </r>
  <r>
    <n v="278"/>
    <x v="170"/>
    <s v="Events High"/>
    <s v="Consumer Internet"/>
    <s v="Events and Activities Discovery Platform"/>
    <s v="Bengaluru"/>
    <s v="Treebo"/>
    <s v="Private Equity"/>
    <n v="0"/>
    <s v="nan"/>
    <x v="2"/>
  </r>
  <r>
    <n v="279"/>
    <x v="170"/>
    <s v="Stellaps"/>
    <s v="Technology"/>
    <s v="Iot Application Platform In Agriculture"/>
    <s v="Bengaluru"/>
    <s v="IndusAge Partners, Bill &amp; Melinda Gates Foundation, Qualcomm Venture, ABB Technology Ventures, Omnivore, Blume Ventures, Venture Highway and BEENEXT"/>
    <s v="Private Equity"/>
    <n v="14000000"/>
    <s v="nan"/>
    <x v="0"/>
  </r>
  <r>
    <n v="280"/>
    <x v="171"/>
    <s v="Credright"/>
    <s v="Consumer Internet"/>
    <s v="Lending Platform For SMEs"/>
    <s v="Hyderabad"/>
    <s v="Accion Venture Lab, YourNest Venture Capital And Other Angel Investors"/>
    <s v="Seed/ Angel Funding"/>
    <s v="13,000,00"/>
    <s v="nan"/>
    <x v="0"/>
  </r>
  <r>
    <n v="281"/>
    <x v="172"/>
    <s v="Fitternity"/>
    <s v="Consumer Internet"/>
    <s v="Online Fitness Discovey Platform"/>
    <s v="Mumbai"/>
    <s v="Exfinity Venture, Saha fund Partners, Arihant Patni of Patni Family Office, Anjali Bansal, Shardul Amarchand Mangaldas, Satish Khanna and Taparia family office."/>
    <s v="Private Equity"/>
    <n v="2000000"/>
    <s v="nan"/>
    <x v="1"/>
  </r>
  <r>
    <n v="282"/>
    <x v="172"/>
    <s v="Synctag"/>
    <s v="Technology"/>
    <s v="Social Media Anlaytics Platform"/>
    <s v="Coimbatore"/>
    <s v="Subhkam Ventures and Mohit Khadaria"/>
    <s v="Seed / Angel Funding"/>
    <n v="307600"/>
    <s v="nan"/>
    <x v="2"/>
  </r>
  <r>
    <n v="283"/>
    <x v="172"/>
    <s v="Benepik"/>
    <s v="Technology"/>
    <s v="Enhanced Employee Engagement Platform"/>
    <s v="Gurugram"/>
    <s v="Vishal Bali, Yogesh Misra, Thomas Assessments and others"/>
    <s v="Seed / Angel Funding"/>
    <n v="0"/>
    <s v="nan"/>
    <x v="2"/>
  </r>
  <r>
    <n v="284"/>
    <x v="172"/>
    <s v="Finzy"/>
    <s v="Consumer Internet"/>
    <s v="Online Loan Matchmaking Platform"/>
    <s v="Bengaluru"/>
    <s v="N/A"/>
    <s v="Seed / Angel Funding"/>
    <n v="1300000"/>
    <s v="nan"/>
    <x v="1"/>
  </r>
  <r>
    <n v="285"/>
    <x v="173"/>
    <s v="Varthana"/>
    <s v="Finance"/>
    <s v="Loans and Services To Affordable Private Schools in India"/>
    <s v="Bengaluru"/>
    <s v="ChrysCapital, Existing investors, Elevar Equity, LGT Impact, Omidyar Network and Kaizen Private Equity also participated in the round"/>
    <s v="Private Equity"/>
    <n v="55000000"/>
    <s v="nan"/>
    <x v="0"/>
  </r>
  <r>
    <n v="286"/>
    <x v="174"/>
    <s v="IndigoLearn"/>
    <s v="Ed-Tech"/>
    <s v="Online Education Platform"/>
    <s v="Hyderabad"/>
    <s v="Maheshwar Peri, founder and chairman of career information portal Careers360, and Jamshed Jeejeebhoy, director at Byramjee Jeejeebhoy Pvt. Ltd were among the angels"/>
    <s v="Seed / Angel Funding"/>
    <n v="150000"/>
    <s v="nan"/>
    <x v="2"/>
  </r>
  <r>
    <n v="287"/>
    <x v="174"/>
    <s v="Vedantu"/>
    <s v="Ed-Tech"/>
    <s v="Interactive Online Tutoring Platform"/>
    <s v="Bangalore"/>
    <s v="Accel Partners, Tiger Global And Others"/>
    <s v="Private Equity"/>
    <n v="10000000"/>
    <s v="nan"/>
    <x v="1"/>
  </r>
  <r>
    <n v="288"/>
    <x v="175"/>
    <s v="Kaleidofin"/>
    <s v="Fiinance"/>
    <s v="Digital Financial Services Platform"/>
    <s v="Chennai"/>
    <s v="Omidyar Network. Blume Ventures and Professor Shlomo Ben-Haim"/>
    <s v="Seed / Angel Funding"/>
    <n v="2800000"/>
    <s v="nan"/>
    <x v="1"/>
  </r>
  <r>
    <n v="289"/>
    <x v="175"/>
    <s v="Pipabella"/>
    <s v="Consumer Internet"/>
    <s v="Fashion Accessories Etailer"/>
    <s v="Mumbai"/>
    <s v="Fireside Ventures"/>
    <s v="Seed / Angel Funding"/>
    <s v="1,000,000,"/>
    <s v="nan"/>
    <x v="0"/>
  </r>
  <r>
    <n v="290"/>
    <x v="175"/>
    <s v="Elemential"/>
    <s v="Technology"/>
    <s v="Blockchain Platform"/>
    <s v="Mumbai"/>
    <s v="Matrix Partner, Amrish Rau, Investopad, Digital Currency Group, Hinduja Group, Lightspeed India, Eight Innovate, Amit Ranjan, Prashant Malik and others"/>
    <s v="Seed / Angel Funding"/>
    <n v="0"/>
    <s v="nan"/>
    <x v="2"/>
  </r>
  <r>
    <n v="291"/>
    <x v="175"/>
    <s v="Kriger Campus"/>
    <s v="Ed-Tech"/>
    <s v="Mobile-Based Education Network"/>
    <s v="Delhi"/>
    <s v="N/A"/>
    <s v="Seed / Angel Funding"/>
    <n v="46140"/>
    <s v="nan"/>
    <x v="2"/>
  </r>
  <r>
    <n v="292"/>
    <x v="176"/>
    <s v="Loanzen"/>
    <s v="Finance"/>
    <s v="Digital Lending Platform In Logistics"/>
    <s v="Bengaluru"/>
    <s v="Kae Capital Management"/>
    <s v="Seed / Angel Funding"/>
    <n v="0"/>
    <s v="nan"/>
    <x v="2"/>
  </r>
  <r>
    <n v="293"/>
    <x v="176"/>
    <s v="TravelTriangle"/>
    <s v="Consumer Internet"/>
    <s v="Online Travel Marketplace"/>
    <s v="Gurugram"/>
    <s v="Fundamentum, SAIF Partners, Bessemer Venture Partners, RB investments &amp; Others"/>
    <s v="Private Equity"/>
    <n v="12000000"/>
    <s v="nan"/>
    <x v="0"/>
  </r>
  <r>
    <n v="294"/>
    <x v="177"/>
    <s v="Letsmd"/>
    <s v="Healthcare"/>
    <s v="Platform To Discover Healthcare Financing Options"/>
    <s v="Delhi"/>
    <s v="SRI Capital, Waterbridge Ventures and ThinKuvate"/>
    <s v="Seed / Angel Funding"/>
    <n v="1000000"/>
    <s v="nan"/>
    <x v="1"/>
  </r>
  <r>
    <n v="295"/>
    <x v="177"/>
    <s v="AyeFinance"/>
    <s v="Finance"/>
    <s v="Online Lending Platform"/>
    <s v="Gurugram"/>
    <s v="BlueOrchard Finance Ltd, Hinduja Leyland Finance and IntelleGrow"/>
    <s v="Debt Funding"/>
    <s v="46,000,00"/>
    <s v="nan"/>
    <x v="0"/>
  </r>
  <r>
    <n v="296"/>
    <x v="178"/>
    <s v="mintifi"/>
    <s v="Finance"/>
    <s v="Online Lending Platform"/>
    <s v="Mumbai"/>
    <s v="Lok Capital"/>
    <s v="Seed / Angel Funding"/>
    <n v="2000000"/>
    <s v="nan"/>
    <x v="1"/>
  </r>
  <r>
    <n v="297"/>
    <x v="179"/>
    <s v="icanstay"/>
    <s v="Consumer Internet"/>
    <s v="Online Platform For Luxury Hotel Stay For Business Travelers"/>
    <s v="Delhi"/>
    <s v="Mr. Manoj Prasad"/>
    <s v="Seed / Angel Funding"/>
    <n v="500000"/>
    <s v="nan"/>
    <x v="2"/>
  </r>
  <r>
    <n v="298"/>
    <x v="179"/>
    <s v="Pregbuddy"/>
    <s v="Healthcare"/>
    <s v="Connected Care App For Pregnant Women"/>
    <s v="Bengaluru"/>
    <s v="Rajan Anandan, Madhusudhan Kannan, Jayant Kadambi, Puneet Gupta and Pradeep K Jaisingh"/>
    <s v="Seed / Angel Funding"/>
    <n v="0"/>
    <s v="nan"/>
    <x v="2"/>
  </r>
  <r>
    <n v="299"/>
    <x v="180"/>
    <s v="Coverfox"/>
    <s v="Consumer Internet"/>
    <s v="Online Insurance Aggregator"/>
    <s v="Mumbai"/>
    <s v="International Finance Corporation, Transamerica and others."/>
    <s v="Private Equity"/>
    <n v="22000000"/>
    <s v="nan"/>
    <x v="0"/>
  </r>
  <r>
    <n v="300"/>
    <x v="181"/>
    <s v="Lenskart"/>
    <s v="Consumer Internet"/>
    <s v="Online Eyewear Retailer"/>
    <s v="Faridabad"/>
    <s v="TR Capital"/>
    <s v="Private Equity"/>
    <n v="0"/>
    <s v="nan"/>
    <x v="2"/>
  </r>
  <r>
    <n v="301"/>
    <x v="181"/>
    <s v="mamaearth"/>
    <s v="Healthcare"/>
    <s v="Online Baby care Products"/>
    <s v="Gurugram"/>
    <s v="Shilpa Shetty Kundra"/>
    <s v="Private Equity"/>
    <n v="0"/>
    <s v="nan"/>
    <x v="2"/>
  </r>
  <r>
    <n v="302"/>
    <x v="181"/>
    <s v="Fyle Technologies"/>
    <s v="Technology"/>
    <s v="AI Based Expense Management Platform"/>
    <s v="Bengaluru"/>
    <s v="Pravega Ventures and Beenext"/>
    <s v="Seed / Angel Funding"/>
    <s v="11,000,00"/>
    <s v="nan"/>
    <x v="0"/>
  </r>
  <r>
    <n v="303"/>
    <x v="181"/>
    <s v="True Balance"/>
    <s v="Technology"/>
    <s v="Mobile Balance Checking App"/>
    <s v="Gurugram"/>
    <s v="Line Ventures Corporation, Line Corp, Naver, Shinhan Bank and TS Investment"/>
    <s v="Private Equity"/>
    <n v="23000000"/>
    <s v="nan"/>
    <x v="0"/>
  </r>
  <r>
    <n v="304"/>
    <x v="182"/>
    <s v="Visit"/>
    <s v="Healthcare"/>
    <s v="AI Driven Health tech Platform"/>
    <s v="Delhi"/>
    <s v="Biz Stone, Kunal Bahl, Rohit Bansal, Alagu Periyannan and Karthee Madasamy"/>
    <s v="Private Equity"/>
    <n v="0"/>
    <s v="nan"/>
    <x v="2"/>
  </r>
  <r>
    <n v="305"/>
    <x v="182"/>
    <s v="Doxper"/>
    <s v="Healthcare"/>
    <s v="Digitized Health-Tech Solutions For Practitioners"/>
    <s v="Mumbai"/>
    <s v="Vidal Healthcare"/>
    <s v="Seed / Angel Funding"/>
    <n v="1900000"/>
    <s v="nan"/>
    <x v="1"/>
  </r>
  <r>
    <n v="306"/>
    <x v="182"/>
    <s v="Nykaa"/>
    <s v="Consumer Internet"/>
    <s v="Beauty e-tailer"/>
    <s v="Mumbai"/>
    <s v="Sunil Munjal, Harsh Mariwala, Dalip Pathak and Others"/>
    <s v="Private Equity"/>
    <n v="11000000"/>
    <s v="nan"/>
    <x v="0"/>
  </r>
  <r>
    <n v="307"/>
    <x v="183"/>
    <s v="Mihuru"/>
    <s v="Finance"/>
    <s v="Online Platform Providing Micro Loans For Air Travel"/>
    <s v="Mumbai"/>
    <s v="N/A"/>
    <s v="Seed / Angel Funding"/>
    <n v="150000"/>
    <s v="nan"/>
    <x v="2"/>
  </r>
  <r>
    <n v="308"/>
    <x v="183"/>
    <s v="Capital Float"/>
    <s v="Finance"/>
    <s v="Online Lending Platform"/>
    <s v="Bengaluru"/>
    <s v="Amazon"/>
    <s v="Private Equity"/>
    <n v="22000000"/>
    <s v="nan"/>
    <x v="0"/>
  </r>
  <r>
    <n v="309"/>
    <x v="184"/>
    <s v="Trip shelf"/>
    <s v="Consumer Internet"/>
    <s v="Online Travel Marketplace"/>
    <s v="Delhi"/>
    <s v="GEMS Advisory, Alok Mittal and Sachin Bhatia"/>
    <s v="Seed / Angel Funding"/>
    <n v="246000"/>
    <s v="nan"/>
    <x v="2"/>
  </r>
  <r>
    <n v="310"/>
    <x v="185"/>
    <s v="POPxo"/>
    <s v="Technology"/>
    <s v="Women Focussed Digital Media Platform"/>
    <s v="Delhi"/>
    <s v="Neoplux, OPPO, IDG Ventures India, Kalaari Capital, GREE Ventures and Summit Media"/>
    <s v="Private Equity"/>
    <n v="5500000"/>
    <s v="nan"/>
    <x v="1"/>
  </r>
  <r>
    <n v="311"/>
    <x v="185"/>
    <s v="RailYatri"/>
    <s v="Consumer Internet"/>
    <s v="Online Travel Ticketing Platform"/>
    <s v="Noida"/>
    <s v="Omidyar Network, Nandan Nilekani, Blume Ventures, Helion Venture Partners"/>
    <s v="Private Equity"/>
    <n v="0"/>
    <s v="nan"/>
    <x v="2"/>
  </r>
  <r>
    <n v="312"/>
    <x v="186"/>
    <s v="1mg"/>
    <s v="Consumer Internet"/>
    <s v="Online Pharmacy Store"/>
    <s v="Gurugram"/>
    <s v="Sequoia Capital, Maverick Capital Ltd and HBM Healthcare Investments Ltd"/>
    <s v="Private Equity"/>
    <n v="10000000"/>
    <s v="nan"/>
    <x v="1"/>
  </r>
  <r>
    <n v="313"/>
    <x v="187"/>
    <s v="Rubique"/>
    <s v="Consumer Internet"/>
    <s v="Online Lending MarketPlace"/>
    <s v="Mumbai"/>
    <s v="Emery Capital, Blacksoil and Kalaari Capital"/>
    <s v="Private Equity"/>
    <n v="0"/>
    <s v="nan"/>
    <x v="2"/>
  </r>
  <r>
    <n v="314"/>
    <x v="188"/>
    <s v="Samco"/>
    <s v="Consumer Internet"/>
    <s v="Online Stock Broker"/>
    <s v="Mumbai"/>
    <s v="Bay Capital Investments and Others"/>
    <s v="Private Equity"/>
    <n v="7500000"/>
    <s v="nan"/>
    <x v="1"/>
  </r>
  <r>
    <n v="315"/>
    <x v="188"/>
    <s v="MyLoanCare"/>
    <s v="Finance"/>
    <s v="B2C Online Loans Marketplace"/>
    <s v="Gurgaon"/>
    <s v="SAR Group"/>
    <s v="Seed / Angel Funding"/>
    <n v="978000"/>
    <s v="nan"/>
    <x v="2"/>
  </r>
  <r>
    <n v="316"/>
    <x v="189"/>
    <s v="PharmEasy"/>
    <s v="Consumer Internet"/>
    <s v="Online Pharmacy Store"/>
    <s v="Mumbai"/>
    <s v="Bessemer Venture Partners and Orios Venture Partners, JM Financials and MEMG"/>
    <s v="Private Equity"/>
    <n v="0"/>
    <s v="nan"/>
    <x v="2"/>
  </r>
  <r>
    <n v="317"/>
    <x v="189"/>
    <s v="Buddy4studdy"/>
    <s v="Consumer Internet"/>
    <s v="Online Scholarship Portal"/>
    <s v="Noida"/>
    <s v="CBA Capital and others"/>
    <s v="Private Equity"/>
    <n v="3000000"/>
    <s v="nan"/>
    <x v="1"/>
  </r>
  <r>
    <n v="318"/>
    <x v="189"/>
    <s v="Urban Ladder"/>
    <s v="E-Commerce"/>
    <s v="Online Furniture Store"/>
    <s v="Bengaluru"/>
    <s v="Sequoia Capital, SAIF Partners and Kalaari capital"/>
    <s v="Private Equity"/>
    <n v="12000000"/>
    <s v="nan"/>
    <x v="0"/>
  </r>
  <r>
    <n v="319"/>
    <x v="190"/>
    <s v="Kuvera"/>
    <s v="Consumer Internet"/>
    <s v="Online Financial Planning"/>
    <s v="Bengaluru"/>
    <s v="Baskar Subramanian, Saket Kumar, Gaurav Suri and Ankit Kesarwani"/>
    <s v="Seed / Angel Funding"/>
    <n v="250000"/>
    <s v="nan"/>
    <x v="2"/>
  </r>
  <r>
    <n v="320"/>
    <x v="191"/>
    <s v="Gramophone"/>
    <s v="Technology"/>
    <s v="Agri-tech"/>
    <s v="Indore"/>
    <s v="InfoEdge"/>
    <s v="Seed/Angel Funding"/>
    <n v="1000000"/>
    <s v="nan"/>
    <x v="1"/>
  </r>
  <r>
    <n v="321"/>
    <x v="192"/>
    <s v="Wellthy"/>
    <s v="Healthcare"/>
    <s v="Therapeutics"/>
    <s v="Mumbai"/>
    <s v="Ranjan Pai, Apoorva Patni, Beenext Ventures,GrowX Ventures"/>
    <s v="Private Equity"/>
    <n v="2100000"/>
    <s v="nan"/>
    <x v="1"/>
  </r>
  <r>
    <n v="322"/>
    <x v="192"/>
    <s v="MedGenome"/>
    <s v="Healthcare"/>
    <s v="Genetic Screening, DNA Diagnostics Labs &amp; Research Centers"/>
    <s v="Bengaluru"/>
    <s v="HDFC Life, HDFC Asset Management"/>
    <s v="Private Equity"/>
    <n v="10000000"/>
    <s v="nan"/>
    <x v="1"/>
  </r>
  <r>
    <n v="323"/>
    <x v="192"/>
    <s v="Finova Capital"/>
    <s v="Consumer Internet"/>
    <s v="Online Lending"/>
    <s v="Jaipur"/>
    <s v="Sequoia Capital"/>
    <s v="Private Equity"/>
    <n v="6000000"/>
    <s v="nan"/>
    <x v="1"/>
  </r>
  <r>
    <n v="324"/>
    <x v="192"/>
    <s v="Hotelogix"/>
    <s v="Technology"/>
    <s v="Cloud based Online Hotel Management Software"/>
    <s v="Noida"/>
    <s v="Vertex Ventures, Accel Partners and Saama Capital"/>
    <s v="Private Equity"/>
    <n v="5000000"/>
    <s v="nan"/>
    <x v="1"/>
  </r>
  <r>
    <n v="325"/>
    <x v="191"/>
    <s v="Livehealth"/>
    <s v="Consumer Internet"/>
    <s v="Health Service Aggregator Platform"/>
    <s v="Pune"/>
    <s v="Nexus Venture Partners"/>
    <s v="Seed / Angel Funding"/>
    <n v="1100000"/>
    <s v="nan"/>
    <x v="1"/>
  </r>
  <r>
    <n v="326"/>
    <x v="193"/>
    <s v="Ad2pro"/>
    <s v="Technology"/>
    <s v="Creative Design, Brand, Media and Technology Platform Solutions"/>
    <s v="Chennai"/>
    <s v="Avendus Finance Pvt. Ltd"/>
    <s v="Debt Funding"/>
    <n v="9700000"/>
    <s v="nan"/>
    <x v="1"/>
  </r>
  <r>
    <n v="327"/>
    <x v="193"/>
    <s v="Coverfox"/>
    <s v="Consumer Internet"/>
    <s v="Online Insurance Aggregator"/>
    <s v="Mumbai"/>
    <s v="Aegon NV"/>
    <s v="Private Equity"/>
    <n v="7600000"/>
    <s v="nan"/>
    <x v="1"/>
  </r>
  <r>
    <n v="328"/>
    <x v="194"/>
    <s v="Pepperfry"/>
    <s v="Consumer Internet"/>
    <s v="Online Furniture Shopping Store"/>
    <s v="Mumbai"/>
    <s v="State Street Global Advisors"/>
    <s v="Private Equity"/>
    <n v="38400000"/>
    <s v="nan"/>
    <x v="0"/>
  </r>
  <r>
    <n v="329"/>
    <x v="194"/>
    <s v="Magicpin"/>
    <s v="Consumer Internet"/>
    <s v="Hyperlocal Discovery"/>
    <s v="Gurugram"/>
    <s v="Trifecta Capital"/>
    <s v="Debt Funding"/>
    <n v="1000000"/>
    <s v="nan"/>
    <x v="1"/>
  </r>
  <r>
    <n v="330"/>
    <x v="195"/>
    <s v="HealthCare"/>
    <s v="Consumer Internet"/>
    <s v="Healthcare Aggregator"/>
    <s v="Mumbai"/>
    <s v="HR Fund"/>
    <s v="Seed / Angel Funding"/>
    <n v="1000000"/>
    <s v="nan"/>
    <x v="1"/>
  </r>
  <r>
    <n v="331"/>
    <x v="196"/>
    <s v="PineLabs"/>
    <s v="Technology"/>
    <s v="Digital Payment Platform"/>
    <s v="Mumbai"/>
    <s v="Actis, Altimeter Capital"/>
    <s v="Private Equity"/>
    <n v="82000000"/>
    <s v="nan"/>
    <x v="0"/>
  </r>
  <r>
    <n v="332"/>
    <x v="197"/>
    <s v="Stumagz"/>
    <s v="Consumer Internet"/>
    <s v="Online Communication and Collaboration Platform For Educational Institutions"/>
    <s v="Hyderabad"/>
    <s v="Venkat Subramanian, Sudhakar Pennam, and other tech investors from Silicon Valley"/>
    <s v="Seed / Angel Funding"/>
    <n v="0"/>
    <s v="nan"/>
    <x v="2"/>
  </r>
  <r>
    <n v="333"/>
    <x v="197"/>
    <s v="AvailFinance"/>
    <s v="Consumer Internet"/>
    <s v="Online Lending Platform"/>
    <s v="Bengaluru"/>
    <s v="Matrix Partners, Bhavish Aggarwal, Ankit Bhati, Binny Bansal, Kunal Shah and Manish Patel."/>
    <s v="Private Equity"/>
    <n v="17200000"/>
    <s v="nan"/>
    <x v="0"/>
  </r>
  <r>
    <n v="334"/>
    <x v="198"/>
    <s v="Grofers"/>
    <s v="Consumer Internet"/>
    <s v="Online Grocery Shop"/>
    <s v="Gurugram"/>
    <s v="SoftBank, Tiger Global and Apoletto Managers."/>
    <s v="Private Equity"/>
    <n v="62000000"/>
    <s v="nan"/>
    <x v="0"/>
  </r>
  <r>
    <n v="335"/>
    <x v="199"/>
    <s v="Fingerlix"/>
    <s v="Consumer Internet"/>
    <s v="Ready To cook Food Solution"/>
    <s v="Mumbai"/>
    <s v="Alteria Capital"/>
    <s v="Debt Funding"/>
    <n v="1310000"/>
    <s v="nan"/>
    <x v="1"/>
  </r>
  <r>
    <n v="336"/>
    <x v="199"/>
    <s v="Karma Healthcare"/>
    <s v="Healthcare"/>
    <s v="Technology enabled equitable healthcare for India"/>
    <s v="Udaipur"/>
    <s v="1Crowd, Ankur Capital"/>
    <s v="Seed / Angel Funding"/>
    <n v="500000"/>
    <s v="nan"/>
    <x v="2"/>
  </r>
  <r>
    <n v="337"/>
    <x v="199"/>
    <s v="Zappfresh"/>
    <s v="Food &amp; Beverages"/>
    <s v="Online Raw Meat E-tailer"/>
    <s v="Gurugram"/>
    <s v="Amit Burman, SIDBI Venture Capital"/>
    <s v="Seed / Angel Funding"/>
    <n v="3000000"/>
    <s v="nan"/>
    <x v="1"/>
  </r>
  <r>
    <n v="338"/>
    <x v="199"/>
    <s v="CustomerSucessBox"/>
    <s v="Technology"/>
    <s v="Customer Success Software for B2B SaaS"/>
    <s v="Gurugram"/>
    <s v="Pi Ventures, Axilor Ventures"/>
    <s v="Seed / Angel Funding"/>
    <n v="1000000"/>
    <s v="nan"/>
    <x v="1"/>
  </r>
  <r>
    <n v="339"/>
    <x v="200"/>
    <s v="One Labs"/>
    <s v="Consumer Internet"/>
    <s v="Consumer Technology and Artificial Intelligence Based Aggregator App"/>
    <s v="N/A"/>
    <s v="Micromax Informatics Ltd"/>
    <s v="Private Equity"/>
    <n v="0"/>
    <s v="nan"/>
    <x v="2"/>
  </r>
  <r>
    <n v="340"/>
    <x v="201"/>
    <s v="GigIndia"/>
    <s v="Consumer Internet"/>
    <s v="Micro Jobs Provider For Students"/>
    <s v="Pune"/>
    <s v="Jessica Wong, Hiro Mashita, Xue Manzi and Yiyun Zhang."/>
    <s v="Seed / Angel Funding"/>
    <n v="0"/>
    <s v="nan"/>
    <x v="2"/>
  </r>
  <r>
    <n v="341"/>
    <x v="202"/>
    <s v="Chargebee"/>
    <s v="Technology"/>
    <s v="Subscription Billing &amp; Recurring Payments Software"/>
    <s v="Chennai"/>
    <s v="Insight Venture Partners, Accel Partners and Tiger Global Management."/>
    <s v="Private Equity"/>
    <n v="18000000"/>
    <s v="nan"/>
    <x v="0"/>
  </r>
  <r>
    <n v="342"/>
    <x v="202"/>
    <s v="i2i Funding"/>
    <s v="Consumer Internet"/>
    <s v="Online loan platform"/>
    <s v="Noida"/>
    <s v="SucSEED Venture Partners"/>
    <s v="Seed / Angel Funding"/>
    <n v="768000"/>
    <s v="nan"/>
    <x v="2"/>
  </r>
  <r>
    <n v="343"/>
    <x v="202"/>
    <s v="Slang Labs"/>
    <s v="Technology"/>
    <s v="Voice-based assistant platform"/>
    <s v="Bengaluru"/>
    <s v="Endiya Partners"/>
    <s v="Seed / Angel Funding"/>
    <n v="1240000"/>
    <s v="nan"/>
    <x v="1"/>
  </r>
  <r>
    <n v="344"/>
    <x v="202"/>
    <s v="UrbanPiper"/>
    <s v="Technology"/>
    <s v="Online ordering solution for restaurants and food chains"/>
    <s v="Bengaluru"/>
    <s v="Kumar Vembu, Axilor Ventures"/>
    <s v="Seed / Angel Funding"/>
    <n v="0"/>
    <s v="nan"/>
    <x v="2"/>
  </r>
  <r>
    <n v="345"/>
    <x v="203"/>
    <s v="Cash Suvidha"/>
    <s v="Consumer Internet"/>
    <s v="Online loan platform"/>
    <s v="Delhi"/>
    <s v="Initia Holdings,Vipin Agarwal and others."/>
    <s v="Seed / Angel Funding"/>
    <n v="1000000"/>
    <s v="nan"/>
    <x v="1"/>
  </r>
  <r>
    <n v="346"/>
    <x v="204"/>
    <s v="Roadcast"/>
    <s v="Technology"/>
    <s v="Fleet management and asset monitoring platform"/>
    <s v="Delhi"/>
    <s v="N/A"/>
    <s v="Private Equity"/>
    <n v="250000"/>
    <s v="nan"/>
    <x v="2"/>
  </r>
  <r>
    <n v="347"/>
    <x v="204"/>
    <s v="Smartcoin"/>
    <s v="Finance"/>
    <s v="Micro lending company"/>
    <s v="Bengaluru"/>
    <s v="Accion Venture Lab, Unicorn India Ventures and ISME ACE."/>
    <s v="Seed / Angel Funding"/>
    <n v="2000000"/>
    <s v="nan"/>
    <x v="1"/>
  </r>
  <r>
    <n v="348"/>
    <x v="205"/>
    <s v="The Print"/>
    <s v="Media"/>
    <s v="News portal"/>
    <s v="Delhi"/>
    <s v="Ratan Tata"/>
    <s v="Seed / Angel Funding"/>
    <n v="535000"/>
    <s v="nan"/>
    <x v="2"/>
  </r>
  <r>
    <n v="349"/>
    <x v="205"/>
    <s v="DriveU"/>
    <s v="Technology"/>
    <s v="Professional Car Drivers Hiring App"/>
    <s v="Bengaluru"/>
    <s v="Amit Singhal and Unitus Seed Fund"/>
    <s v="Private Equity"/>
    <n v="3000000"/>
    <s v="nan"/>
    <x v="1"/>
  </r>
  <r>
    <n v="350"/>
    <x v="206"/>
    <s v="Fynd"/>
    <s v="Consumer Internet"/>
    <s v="O2O fashion ecommerce platform"/>
    <s v="Mumbai"/>
    <s v="Google, Kae Capital, IIFL, Singularity Ventures, GrowX, Tracxn Labs, Venture Catalyst, Patni family office and Axis Capital."/>
    <s v="Seed / Angel Funding"/>
    <n v="0"/>
    <s v="nan"/>
    <x v="2"/>
  </r>
  <r>
    <n v="351"/>
    <x v="207"/>
    <s v="BigBasket"/>
    <s v="Consumer Internet"/>
    <s v="Online Grocery &amp; Food Store"/>
    <s v="Bengaluru"/>
    <s v="Alibaba, Helion Venture Partners, Bessemer Venture Partners, Ascent Capital"/>
    <s v="Private Equity"/>
    <n v="300000000"/>
    <s v="nan"/>
    <x v="0"/>
  </r>
  <r>
    <n v="352"/>
    <x v="207"/>
    <s v="Zomato"/>
    <s v="Food and Beverages"/>
    <s v="Food Ordering and Restaurant Discovery"/>
    <s v="Gurugram"/>
    <s v="Ant Financials"/>
    <s v="Private Equity"/>
    <n v="200000000"/>
    <s v="nan"/>
    <x v="0"/>
  </r>
  <r>
    <n v="353"/>
    <x v="208"/>
    <s v="Pratilipi"/>
    <s v="Publishing"/>
    <s v="E-Publishing"/>
    <s v="Bengaluru"/>
    <s v="Omidyar Network"/>
    <s v="Private Equity"/>
    <n v="4300000"/>
    <s v="nan"/>
    <x v="1"/>
  </r>
  <r>
    <n v="354"/>
    <x v="208"/>
    <s v="Asia Institute Of Medical Science"/>
    <s v="Healthcare"/>
    <s v="Super-specialty Hospital"/>
    <s v="Faridabad"/>
    <s v="CDC Group Plc"/>
    <s v="Private Equity"/>
    <n v="21000000"/>
    <s v="nan"/>
    <x v="0"/>
  </r>
  <r>
    <n v="355"/>
    <x v="208"/>
    <s v="CollegeDekho"/>
    <s v="Consumer Internet"/>
    <s v="Online platform for Higher Education Services"/>
    <s v="Gurugram"/>
    <s v="Man Capital LLP, Girnar Software, Others"/>
    <s v="Private Equity"/>
    <n v="2000000"/>
    <s v="nan"/>
    <x v="1"/>
  </r>
  <r>
    <n v="356"/>
    <x v="209"/>
    <s v="Foodmemories"/>
    <s v="Consumer Internet"/>
    <s v="Online Food Marketplace"/>
    <s v="Ahemdabad"/>
    <s v="Bhavesh Manglani, Suraj Saharan, Darshan Upadhyay, Sanjay Notani &amp; Others"/>
    <s v="Seed funding"/>
    <n v="0"/>
    <s v="nan"/>
    <x v="2"/>
  </r>
  <r>
    <n v="357"/>
    <x v="209"/>
    <s v="Healthi"/>
    <s v="Healthcare"/>
    <s v="Preventive Health Checkup"/>
    <s v="Bengaluru"/>
    <s v="Montane Ventures"/>
    <s v="Private Equity"/>
    <n v="3100000"/>
    <s v="nan"/>
    <x v="1"/>
  </r>
  <r>
    <n v="358"/>
    <x v="210"/>
    <s v="Swiggy"/>
    <s v="Food and Beverages"/>
    <s v="Online Food Delivery"/>
    <s v="Bengaluru"/>
    <s v="Naspers"/>
    <s v="Private Equity"/>
    <n v="100000000"/>
    <s v="nan"/>
    <x v="0"/>
  </r>
  <r>
    <n v="359"/>
    <x v="211"/>
    <s v="Shape"/>
    <s v="Healthcare"/>
    <s v="Online Portal for Diet,fitness and Beauty"/>
    <s v="Pune"/>
    <s v="Sandeep Mathur"/>
    <s v="Seed / Angle Funding"/>
    <n v="100000000"/>
    <s v="nan"/>
    <x v="0"/>
  </r>
  <r>
    <n v="360"/>
    <x v="211"/>
    <s v="Icertis"/>
    <s v="Consumer Internet"/>
    <s v="Enterprise Contract Management Platform"/>
    <s v="Pune"/>
    <s v="Meritech Capital Partners"/>
    <s v="Private Equity"/>
    <n v="50000000"/>
    <s v="nan"/>
    <x v="0"/>
  </r>
  <r>
    <n v="361"/>
    <x v="212"/>
    <s v="healthifyme"/>
    <s v="Healthcare"/>
    <s v="Mobile Weight Loss Coach"/>
    <s v="Bengaluru"/>
    <s v="Sistema Asia Fund"/>
    <s v="Private Equity"/>
    <n v="12000000"/>
    <s v="nan"/>
    <x v="0"/>
  </r>
  <r>
    <n v="362"/>
    <x v="212"/>
    <s v="MedTel"/>
    <s v="Healthcare"/>
    <s v="Virtual health clinics"/>
    <s v="Bhubaneswar"/>
    <s v="British and Indian Governments"/>
    <s v="Private Equity"/>
    <n v="0"/>
    <s v="nan"/>
    <x v="2"/>
  </r>
  <r>
    <n v="363"/>
    <x v="212"/>
    <s v="Rupeek"/>
    <s v="Consumer Internet"/>
    <s v="Online Gold Loan"/>
    <s v="Bengaluru"/>
    <s v="Accel Partners, Sequoia Capital"/>
    <s v="Private Equity"/>
    <n v="6830000"/>
    <s v="nan"/>
    <x v="1"/>
  </r>
  <r>
    <n v="364"/>
    <x v="212"/>
    <s v="WebEngage"/>
    <s v="Technology"/>
    <s v="Marketing Cloud for consumer businesses"/>
    <s v="Mumbai"/>
    <s v="Social Capital"/>
    <s v="Private Equity"/>
    <n v="0"/>
    <s v="nan"/>
    <x v="2"/>
  </r>
  <r>
    <n v="365"/>
    <x v="213"/>
    <s v="Lendingkart"/>
    <s v="Finance"/>
    <s v="Online Lending Platform"/>
    <s v="Bengaluru"/>
    <s v="Fullerton Financial Holdings Pte Ltd &amp; Others"/>
    <s v="Private Equity"/>
    <n v="87000000"/>
    <s v="nan"/>
    <x v="0"/>
  </r>
  <r>
    <n v="366"/>
    <x v="213"/>
    <s v="Wydr"/>
    <s v="Consumer Internet"/>
    <s v="B2B Marketplace"/>
    <s v="Gurugram"/>
    <s v="Bessemer Venture Partners, Stellaris Venture Partners, Axis Capital, Singapore, Jungle Venture Partners"/>
    <s v="Private Equity"/>
    <n v="0"/>
    <s v="nan"/>
    <x v="2"/>
  </r>
  <r>
    <n v="367"/>
    <x v="213"/>
    <s v="Cashify"/>
    <s v="E-Commerce"/>
    <s v="Online Selling"/>
    <s v="Gurugram"/>
    <s v="Trifecta Capital"/>
    <s v="Debt Funding"/>
    <n v="935089"/>
    <s v="nan"/>
    <x v="2"/>
  </r>
  <r>
    <n v="368"/>
    <x v="214"/>
    <s v="holachef"/>
    <s v="Food and Beverages"/>
    <s v="Online Food Delivery"/>
    <s v="Mumbai"/>
    <s v="Ashok Kumar Gajera"/>
    <s v="Seed / Angle Funding"/>
    <n v="311200"/>
    <s v="nan"/>
    <x v="2"/>
  </r>
  <r>
    <n v="369"/>
    <x v="214"/>
    <s v="Awaaz De"/>
    <s v="Technology"/>
    <s v="Mobile Solutions for Social Impact"/>
    <s v="Ahmedabad"/>
    <s v="Tribe Impact Capital LLP"/>
    <s v="Seed / Angle Funding"/>
    <n v="0"/>
    <s v="nan"/>
    <x v="2"/>
  </r>
  <r>
    <n v="370"/>
    <x v="214"/>
    <s v="IMAX Program"/>
    <s v="Ed-Tech"/>
    <s v="Individualised Progressive Learning Program"/>
    <s v="Bengaluru"/>
    <s v="Michael &amp; Susan Dell Foundation, LGT Impact Ventures"/>
    <s v="Private Equity"/>
    <n v="13500000"/>
    <s v="nan"/>
    <x v="0"/>
  </r>
  <r>
    <n v="371"/>
    <x v="68"/>
    <s v="Littlemore"/>
    <s v="Ed-Tech"/>
    <s v="Online Education Platform"/>
    <s v="Chennai"/>
    <s v="Kalpavriksh"/>
    <s v="Private Equity"/>
    <n v="3000000"/>
    <s v="nan"/>
    <x v="1"/>
  </r>
  <r>
    <n v="372"/>
    <x v="68"/>
    <s v="Toppr"/>
    <s v="Ed-Tech"/>
    <s v="Online Education Platform"/>
    <s v="Mumbai"/>
    <s v="Axis Capital Partners"/>
    <s v="Private Equity"/>
    <n v="100000"/>
    <s v="nan"/>
    <x v="2"/>
  </r>
  <r>
    <n v="373"/>
    <x v="68"/>
    <s v="Shirsa Labs"/>
    <s v="Ed-Tech"/>
    <s v="Integrated Kids Engagement Company"/>
    <s v="Mumbai"/>
    <s v="Dewang Neralla, Mahesh Kothurkar,Atul Agarwal"/>
    <s v="Private Equity"/>
    <n v="500000"/>
    <s v="nan"/>
    <x v="2"/>
  </r>
  <r>
    <n v="374"/>
    <x v="68"/>
    <s v="MoneyOnMobile"/>
    <s v="Technology"/>
    <s v="mobile payment platform"/>
    <s v="Mumbai"/>
    <s v="S7 Group"/>
    <s v="Private Equity"/>
    <n v="5000000"/>
    <s v="nan"/>
    <x v="1"/>
  </r>
  <r>
    <n v="375"/>
    <x v="215"/>
    <s v="PetSutra"/>
    <s v="Consumer Internet"/>
    <s v="Online Pet Care Products"/>
    <s v="Gurugram"/>
    <s v="Michael Patrick Hickey"/>
    <s v="Seed / Angel Funding"/>
    <n v="148434"/>
    <s v="nan"/>
    <x v="2"/>
  </r>
  <r>
    <n v="376"/>
    <x v="215"/>
    <s v="Infibeam"/>
    <s v="E-Commerce"/>
    <s v="Online Retailing"/>
    <s v="Ahemadabad"/>
    <s v="Network 18"/>
    <s v="Private Equity"/>
    <n v="6230000"/>
    <s v="nan"/>
    <x v="1"/>
  </r>
  <r>
    <n v="377"/>
    <x v="216"/>
    <s v="happay"/>
    <s v="Finance"/>
    <s v="Expense Management"/>
    <s v="Bengaluru"/>
    <s v="Sequoia and Jerry Yang"/>
    <s v="Seed / Angel Funding"/>
    <n v="250000"/>
    <s v="nan"/>
    <x v="2"/>
  </r>
  <r>
    <n v="378"/>
    <x v="216"/>
    <s v="Fincash"/>
    <s v="Finance"/>
    <s v="Fin-Tech"/>
    <s v="Mumbai"/>
    <s v="Mohammed Khan, Sameer Narayan &amp; Others"/>
    <s v="Seed / Angel Funding"/>
    <n v="150000"/>
    <s v="nan"/>
    <x v="2"/>
  </r>
  <r>
    <n v="379"/>
    <x v="217"/>
    <s v="AyeFinance"/>
    <s v="Finance"/>
    <s v="Online Lending"/>
    <s v="Gurugram"/>
    <s v="Hinduja Leyland Finance, IntelleGrow"/>
    <s v="Private Equity"/>
    <n v="3800000"/>
    <s v="nan"/>
    <x v="1"/>
  </r>
  <r>
    <n v="380"/>
    <x v="218"/>
    <s v="Agricxlab"/>
    <s v="Agriculture"/>
    <s v="Agri-tech"/>
    <s v="Mumbai"/>
    <s v="Ankur Capital"/>
    <s v="Seed / Angel Funding"/>
    <n v="500000"/>
    <s v="nan"/>
    <x v="2"/>
  </r>
  <r>
    <n v="381"/>
    <x v="219"/>
    <s v="Udaan"/>
    <s v="E-Commerce"/>
    <s v="B2B Marketplace"/>
    <s v="Bengaluru"/>
    <s v="Lightspeed &amp; Yuri Milner"/>
    <s v="Private Equity"/>
    <n v="50000000"/>
    <s v="nan"/>
    <x v="0"/>
  </r>
  <r>
    <n v="382"/>
    <x v="219"/>
    <s v="Capillary"/>
    <s v="IT"/>
    <s v="SaaS"/>
    <s v="Bengaluru"/>
    <s v="Wargburg Pincus, Sequoia"/>
    <s v="Private Equity"/>
    <n v="20000000"/>
    <s v="nan"/>
    <x v="0"/>
  </r>
  <r>
    <n v="383"/>
    <x v="219"/>
    <s v="The Healthy Billions"/>
    <s v="Healthcare"/>
    <s v="Analytics"/>
    <s v="Gurugram"/>
    <s v="Blume Ventures, HealthQuad and Fireside Ventures"/>
    <s v="Private Equity"/>
    <n v="2100000"/>
    <s v="nan"/>
    <x v="1"/>
  </r>
  <r>
    <n v="384"/>
    <x v="219"/>
    <s v="HighRadius"/>
    <s v="Technology"/>
    <s v="Cloud-based Software"/>
    <s v="Hyderabad"/>
    <s v="PNC, Citi Ventures"/>
    <s v="Private Equity"/>
    <n v="0"/>
    <s v="nan"/>
    <x v="2"/>
  </r>
  <r>
    <n v="385"/>
    <x v="220"/>
    <s v="Avishkaar Box"/>
    <s v="Ed-Tech"/>
    <s v="Education"/>
    <s v="Delhi"/>
    <s v="Auxano Deals"/>
    <s v="Private Equity"/>
    <n v="772500"/>
    <s v="nan"/>
    <x v="2"/>
  </r>
  <r>
    <n v="386"/>
    <x v="220"/>
    <s v="Planys Technologies"/>
    <s v="Technology"/>
    <s v="Robotic InspectionStartup"/>
    <s v="Chennai"/>
    <s v="Kris Gopalakrishnan, Pratithi Investment Trust, MEMG Family Office, S Gopal"/>
    <s v="Private Equity"/>
    <n v="1040000"/>
    <s v="nan"/>
    <x v="1"/>
  </r>
  <r>
    <n v="387"/>
    <x v="221"/>
    <s v="Lollypop"/>
    <s v="Technology"/>
    <s v="Digital Design"/>
    <s v="Bengaluru"/>
    <s v="Dr Devi Shetty"/>
    <s v="Seed / Angel Funding"/>
    <n v="0"/>
    <s v="nan"/>
    <x v="2"/>
  </r>
  <r>
    <n v="388"/>
    <x v="221"/>
    <s v="Trilyo"/>
    <s v="Technology"/>
    <s v="AI platform for hospitality industry"/>
    <s v="Mumbai"/>
    <s v="Startup Buddy,Amit Manocha and others"/>
    <s v="Seed / Angel Funding"/>
    <n v="250000"/>
    <s v="nan"/>
    <x v="2"/>
  </r>
  <r>
    <n v="389"/>
    <x v="222"/>
    <s v="Gaana"/>
    <s v="Technology"/>
    <s v="Online Music Streaming"/>
    <s v="Gurugram"/>
    <s v="Tencent Holdings Ltd, Times Internet"/>
    <s v="Private Equity"/>
    <n v="115000000"/>
    <s v="nan"/>
    <x v="0"/>
  </r>
  <r>
    <n v="390"/>
    <x v="222"/>
    <s v="Credy"/>
    <s v="IT"/>
    <s v="SaaS"/>
    <s v="Bengaluru"/>
    <s v="Y Combinator, Khosla Ventures, Vy Capital and others"/>
    <s v="Seed / Angel Funding"/>
    <n v="1400000"/>
    <s v="nan"/>
    <x v="1"/>
  </r>
  <r>
    <n v="391"/>
    <x v="222"/>
    <s v="Predible Health"/>
    <s v="Healthcare"/>
    <s v="Cancer radiology"/>
    <s v="Bengaluru"/>
    <s v="Unitus Seed Fund"/>
    <s v="Seed/Angel Funding"/>
    <n v="0"/>
    <s v="nan"/>
    <x v="2"/>
  </r>
  <r>
    <n v="392"/>
    <x v="223"/>
    <s v="CleverTap"/>
    <s v="Technology"/>
    <s v="Mobile App Analytics"/>
    <s v="Mumbai"/>
    <s v="Recruit Holdings, Sequoia Capital India, Accel Partners"/>
    <s v="Angel / Seed Funding"/>
    <n v="0"/>
    <s v="nan"/>
    <x v="2"/>
  </r>
  <r>
    <n v="393"/>
    <x v="224"/>
    <s v="EarlySalary"/>
    <s v="Finance"/>
    <s v="Online Lending"/>
    <s v="Pune"/>
    <s v="Eight Roads Ventures India"/>
    <s v="Private"/>
    <n v="15700000"/>
    <s v="nan"/>
    <x v="0"/>
  </r>
  <r>
    <n v="394"/>
    <x v="225"/>
    <s v="WOTU"/>
    <s v="E-commerce"/>
    <s v="Food and Beverages"/>
    <s v="Bengaluru"/>
    <s v="Claris Capital, Mumbai Angels Network"/>
    <s v="Angel / Seed Funding"/>
    <n v="0"/>
    <s v="nan"/>
    <x v="2"/>
  </r>
  <r>
    <n v="395"/>
    <x v="226"/>
    <s v="DAAKI"/>
    <s v="E-commerce"/>
    <s v="Sports Nutrition Supplement etailer"/>
    <s v="Bengaluru"/>
    <s v="Rohan Agila"/>
    <s v="Angel / Seed Funding"/>
    <n v="0"/>
    <s v="nan"/>
    <x v="2"/>
  </r>
  <r>
    <n v="396"/>
    <x v="227"/>
    <s v="Lendingkart"/>
    <s v="Finance"/>
    <s v="Online Lending"/>
    <s v="Ahmedabad"/>
    <s v="Nederlandse Financierings-Maatschappij voor Ontwikkelingslanden N.V."/>
    <s v="Debt Funding"/>
    <n v="4700000"/>
    <s v="nan"/>
    <x v="1"/>
  </r>
  <r>
    <n v="397"/>
    <x v="227"/>
    <s v="Kinsane Entertainment Inc"/>
    <s v="Entertainment"/>
    <s v="Digital Entertainment for Children"/>
    <s v="Mumbai"/>
    <s v="N/A"/>
    <s v="Seed/Angel Funding"/>
    <n v="2500000"/>
    <s v="nan"/>
    <x v="1"/>
  </r>
  <r>
    <n v="398"/>
    <x v="228"/>
    <s v="Tapzo"/>
    <s v="Technology"/>
    <s v="Personal Assistant"/>
    <s v="Bengaluru"/>
    <s v="RuNet &amp; Other"/>
    <s v="Private Equity"/>
    <n v="1930000"/>
    <s v="nan"/>
    <x v="1"/>
  </r>
  <r>
    <n v="399"/>
    <x v="228"/>
    <s v="Appario Retail Pvt Ltd."/>
    <s v="E-commerce"/>
    <s v="Retail"/>
    <s v="Delhi"/>
    <s v="Amazon-Patni JV"/>
    <s v="Private Equity"/>
    <n v="18840000"/>
    <s v="nan"/>
    <x v="0"/>
  </r>
  <r>
    <n v="400"/>
    <x v="228"/>
    <s v="Samunnati"/>
    <s v="Finance"/>
    <s v="Agricultural Loan"/>
    <s v="Chennai"/>
    <s v="responsAbility, Elevar Equity and Accel Partners"/>
    <s v="Private Equity"/>
    <n v="23500000"/>
    <s v="nan"/>
    <x v="0"/>
  </r>
  <r>
    <n v="401"/>
    <x v="228"/>
    <s v="Sahajanand Medical Technologies"/>
    <s v="Technology"/>
    <s v="Medical Devices"/>
    <s v="Surat"/>
    <s v="Morgan Stanley Private Equity Asia"/>
    <s v="Private Equity"/>
    <n v="36230000"/>
    <s v="nan"/>
    <x v="0"/>
  </r>
  <r>
    <n v="402"/>
    <x v="229"/>
    <s v="Kuants"/>
    <s v="Technology"/>
    <s v="Algorithmic Trading"/>
    <s v="Gurgaon"/>
    <s v="Pankaj Chopra, Ankush Gupta"/>
    <s v="Angel / Seed Funding"/>
    <n v="80000"/>
    <s v="nan"/>
    <x v="2"/>
  </r>
  <r>
    <n v="403"/>
    <x v="229"/>
    <s v="Razorpay"/>
    <s v="Technology"/>
    <s v="Payment Gateway"/>
    <s v="Bengaluru"/>
    <s v="Tiger Global, Y Combinator"/>
    <s v="Private Equity"/>
    <n v="20000000"/>
    <s v="nan"/>
    <x v="0"/>
  </r>
  <r>
    <n v="404"/>
    <x v="230"/>
    <s v="Streak"/>
    <s v="Technology"/>
    <s v="Algorithmic Trading"/>
    <s v="Bengaluru"/>
    <s v="Indian fintech fund, Rainmatter"/>
    <s v="Angel / Seed Funding"/>
    <n v="354600"/>
    <s v="nan"/>
    <x v="2"/>
  </r>
  <r>
    <n v="405"/>
    <x v="230"/>
    <s v="pi Ventures"/>
    <s v="Finance"/>
    <s v="Venture Capital"/>
    <s v="Bengaluru"/>
    <s v="Sunil Kant Munjal, Hero Electronix\\xe2\\x80\\x99s corporate financing arm, Electronic Development Fund"/>
    <s v="Private Equity"/>
    <n v="25000000"/>
    <s v="nan"/>
    <x v="0"/>
  </r>
  <r>
    <n v="406"/>
    <x v="230"/>
    <s v="Newgen Software"/>
    <s v="Technology"/>
    <s v="IT"/>
    <s v="New Delhi"/>
    <s v="Goldman Sachs, hedge fund &amp; Others"/>
    <s v="Private Equity"/>
    <n v="20000000"/>
    <s v="nan"/>
    <x v="0"/>
  </r>
  <r>
    <n v="407"/>
    <x v="231"/>
    <s v="Rubix"/>
    <s v="Technology"/>
    <s v="Education"/>
    <s v="Pune"/>
    <s v="Polaris Fund"/>
    <s v="Private Equity"/>
    <n v="1000000"/>
    <s v="nan"/>
    <x v="1"/>
  </r>
  <r>
    <n v="408"/>
    <x v="232"/>
    <s v="ShareChat"/>
    <s v="Technology"/>
    <s v="Social"/>
    <s v="Bengaluru"/>
    <s v="Xiaomi Singapore, Shunwei Capital"/>
    <s v="Private Equity"/>
    <n v="18200000"/>
    <s v="nan"/>
    <x v="0"/>
  </r>
  <r>
    <n v="409"/>
    <x v="233"/>
    <s v="Paperflite"/>
    <s v="Technology"/>
    <s v="IT"/>
    <s v="Chennai"/>
    <s v="The Chennai Angels"/>
    <s v="Angel / Seed Funding"/>
    <n v="400000"/>
    <s v="nan"/>
    <x v="2"/>
  </r>
  <r>
    <n v="410"/>
    <x v="233"/>
    <s v="HungerBox"/>
    <s v="Consumer Internet"/>
    <s v="Food and Beverages"/>
    <s v="Bangalore"/>
    <s v="Lionrock Capital"/>
    <s v="Private Equity"/>
    <n v="2500000"/>
    <s v="nan"/>
    <x v="1"/>
  </r>
  <r>
    <n v="411"/>
    <x v="233"/>
    <s v="Skillate"/>
    <s v="Technology"/>
    <s v="Artificial Intellegence"/>
    <s v="Bengaluru"/>
    <s v="Incubate Fund India, Anuj Agrawal"/>
    <s v="Private Equity"/>
    <n v="0"/>
    <s v="nan"/>
    <x v="2"/>
  </r>
  <r>
    <n v="412"/>
    <x v="233"/>
    <s v="OptaCredit"/>
    <s v="Finance"/>
    <s v="Alternative Lending"/>
    <s v="Chennai"/>
    <s v="DMI Finance"/>
    <s v="Private Equity"/>
    <n v="4000000"/>
    <s v="nan"/>
    <x v="1"/>
  </r>
  <r>
    <n v="413"/>
    <x v="233"/>
    <s v="AEON Learning"/>
    <s v="Technology"/>
    <s v="Education"/>
    <s v="Bengaluru"/>
    <s v="Dr. Ranjan Pai"/>
    <s v="Private Equity"/>
    <n v="3200000"/>
    <s v="nan"/>
    <x v="1"/>
  </r>
  <r>
    <n v="414"/>
    <x v="234"/>
    <s v="Milkbasket"/>
    <s v="E-commerce"/>
    <s v="Online Grocery"/>
    <s v="Gurugram"/>
    <s v="Unilever Ventures"/>
    <s v="Private Equity"/>
    <n v="3000000"/>
    <s v="nan"/>
    <x v="1"/>
  </r>
  <r>
    <n v="415"/>
    <x v="235"/>
    <s v="NeoGrowth Credit"/>
    <s v="Finance"/>
    <s v="Digital Lending"/>
    <s v="Mumbai"/>
    <s v="LeapFrog Investments, Aspada Investment, Quona Capital"/>
    <s v="Private Equity"/>
    <n v="47000000"/>
    <s v="nan"/>
    <x v="0"/>
  </r>
  <r>
    <n v="416"/>
    <x v="235"/>
    <s v="Rao IIT Academy"/>
    <s v="Education"/>
    <s v="Coaching Services"/>
    <s v="Mumbai"/>
    <s v="Avendus Finance"/>
    <s v="Structured Debt"/>
    <n v="8600000"/>
    <s v="nan"/>
    <x v="1"/>
  </r>
  <r>
    <n v="417"/>
    <x v="235"/>
    <s v="Aye Finance"/>
    <s v="Finance"/>
    <s v="Online Lending"/>
    <s v="Gurugram"/>
    <s v="IFMR Capital"/>
    <s v="Term Loan"/>
    <n v="6240000"/>
    <s v="nan"/>
    <x v="1"/>
  </r>
  <r>
    <n v="418"/>
    <x v="236"/>
    <s v="Glassic"/>
    <s v="Ecommerce"/>
    <s v="Eyewear"/>
    <s v="Bengaluru"/>
    <s v="Chennai Angels, Lead Angels, LetsVenture"/>
    <s v="Angel / Seed Funding"/>
    <n v="0"/>
    <s v="nan"/>
    <x v="2"/>
  </r>
  <r>
    <n v="419"/>
    <x v="236"/>
    <s v="GreyAtom"/>
    <s v="Technology"/>
    <s v="Education"/>
    <s v="Mumbai"/>
    <s v="Pravega Ventures"/>
    <s v="Private Equity"/>
    <n v="1000000"/>
    <s v="nan"/>
    <x v="1"/>
  </r>
  <r>
    <n v="420"/>
    <x v="237"/>
    <s v="Axio"/>
    <s v="Healthcare"/>
    <s v="Hemostatic Dressing Solutions"/>
    <s v="Bengaluru"/>
    <s v="RNT Capital"/>
    <s v="Private Equity"/>
    <n v="7400000"/>
    <s v="nan"/>
    <x v="1"/>
  </r>
  <r>
    <n v="421"/>
    <x v="238"/>
    <s v="eKincare"/>
    <s v="Healthcare"/>
    <s v="Technology"/>
    <s v="Hyderabad"/>
    <s v="Ventureast, Endiya Partners, Eight Roads Ventures, Touchstone Equities, BVR Mohan Reddy"/>
    <s v="Private Equity"/>
    <n v="1500000"/>
    <s v="nan"/>
    <x v="1"/>
  </r>
  <r>
    <n v="422"/>
    <x v="238"/>
    <s v="The Wedding Brigade"/>
    <s v="Consumer internet"/>
    <s v="Online Services"/>
    <s v="Mumbai"/>
    <s v="Blume Ventures"/>
    <s v="Private Equity"/>
    <n v="1000000"/>
    <s v="nan"/>
    <x v="1"/>
  </r>
  <r>
    <n v="423"/>
    <x v="239"/>
    <s v="PeeSafe"/>
    <s v="Healthcare"/>
    <s v="Hygiene"/>
    <s v="Gurugram"/>
    <s v="Shivani Singh, Rahul Maroli, Mitesh Shah, Venture Catalysts, Alfa Capital, Green Shots Capital, Real Time Ventures."/>
    <s v="Private Equity"/>
    <n v="1000000"/>
    <s v="nan"/>
    <x v="1"/>
  </r>
  <r>
    <n v="424"/>
    <x v="239"/>
    <s v="BrowserStack"/>
    <s v="Technology"/>
    <s v="Browser Testing"/>
    <s v="Mumbai"/>
    <s v="Accel Partners"/>
    <s v="Private Equity"/>
    <n v="50000000"/>
    <s v="nan"/>
    <x v="0"/>
  </r>
  <r>
    <n v="425"/>
    <x v="239"/>
    <s v="Scapic"/>
    <s v="Technology"/>
    <s v="Virtual Reality"/>
    <s v="Bengaluru"/>
    <s v="Axilor Ventures, Newfort Capital"/>
    <s v="Angel / Seed Funding"/>
    <n v="500000"/>
    <s v="nan"/>
    <x v="2"/>
  </r>
  <r>
    <n v="426"/>
    <x v="239"/>
    <s v="MoneyOnMobile"/>
    <s v="Technology"/>
    <s v="Mobile Payment Platform"/>
    <s v="Mumbai"/>
    <s v="Undisclosed Investors"/>
    <s v="Private Equity"/>
    <n v="7600000"/>
    <s v="nan"/>
    <x v="1"/>
  </r>
  <r>
    <n v="427"/>
    <x v="239"/>
    <s v="CureFit"/>
    <s v="Healthcare"/>
    <s v="Fitness"/>
    <s v="Bengaluru"/>
    <s v="HDFC Bank, Axis Bank"/>
    <s v="Debt Funding"/>
    <n v="10000000"/>
    <s v="nan"/>
    <x v="1"/>
  </r>
  <r>
    <n v="428"/>
    <x v="240"/>
    <s v="iNurture"/>
    <s v="Technology"/>
    <s v="Education Solutions"/>
    <s v="Bengaluru"/>
    <s v="Ventureast"/>
    <s v="Private Equity"/>
    <n v="4400000"/>
    <s v="nan"/>
    <x v="1"/>
  </r>
  <r>
    <n v="429"/>
    <x v="241"/>
    <s v="Strata Enviro"/>
    <s v="Technology"/>
    <s v="IoT based air pollution controller"/>
    <s v="Mumbai"/>
    <s v="Scale Minds"/>
    <s v="Private Equity"/>
    <n v="0"/>
    <s v="nan"/>
    <x v="2"/>
  </r>
  <r>
    <n v="430"/>
    <x v="242"/>
    <s v="Dunzo"/>
    <s v="Technology"/>
    <s v="Daily Task Management Mobile App"/>
    <s v="Bangalore"/>
    <s v="Google"/>
    <s v="Private Equity"/>
    <n v="12300000"/>
    <s v="nan"/>
    <x v="0"/>
  </r>
  <r>
    <n v="431"/>
    <x v="242"/>
    <s v="Tata Housing"/>
    <s v="Real Estate"/>
    <s v="Residential Project"/>
    <s v="Mumbai"/>
    <s v="Hines"/>
    <s v="Private Equity"/>
    <n v="23000000"/>
    <s v="nan"/>
    <x v="0"/>
  </r>
  <r>
    <n v="432"/>
    <x v="242"/>
    <s v="HandyTrain"/>
    <s v="Technology"/>
    <s v="Mobile Learning Management Platform"/>
    <s v="Goa"/>
    <s v="NB Ventures"/>
    <s v="Private Equity"/>
    <n v="1000000"/>
    <s v="nan"/>
    <x v="1"/>
  </r>
  <r>
    <n v="433"/>
    <x v="242"/>
    <s v="Mobycy"/>
    <s v="Technology"/>
    <s v="Bicycle sharing Platform"/>
    <s v="Gurgaon"/>
    <s v="Undisclosed Investors"/>
    <s v="Seed/Angel Funding"/>
    <n v="500000"/>
    <s v="nan"/>
    <x v="2"/>
  </r>
  <r>
    <n v="434"/>
    <x v="243"/>
    <s v="Greenlight Planet"/>
    <s v="Technology"/>
    <s v="Off-grid solar products platform"/>
    <s v="Mumbai"/>
    <s v="Apis Partner, Eight Roads Ventures, Bamboo Capital Partners"/>
    <s v="Private Equity"/>
    <n v="60000000"/>
    <s v="nan"/>
    <x v="0"/>
  </r>
  <r>
    <n v="435"/>
    <x v="243"/>
    <s v="Fintobox"/>
    <s v="Technology"/>
    <s v="Child Learning &amp; Development Platform"/>
    <s v="Chennai"/>
    <s v="Lightbox"/>
    <s v="Private Equity"/>
    <n v="7000000"/>
    <s v="nan"/>
    <x v="1"/>
  </r>
  <r>
    <n v="436"/>
    <x v="244"/>
    <s v="Mswipe"/>
    <s v="Technology"/>
    <s v="Mobile point of sale services provider"/>
    <s v="Mumbai"/>
    <s v="Eduardo Saverin"/>
    <s v="Private Equity"/>
    <n v="10000000"/>
    <s v="nan"/>
    <x v="1"/>
  </r>
  <r>
    <n v="437"/>
    <x v="244"/>
    <s v="The Label Life"/>
    <s v="E-Commerce"/>
    <s v="Home Decor and Online Fashion Portal"/>
    <s v="Mumbai"/>
    <s v="Kalpvriksh"/>
    <s v="Private Equity"/>
    <n v="3100000"/>
    <s v="nan"/>
    <x v="1"/>
  </r>
  <r>
    <n v="438"/>
    <x v="244"/>
    <s v="Cygnus Hospitals"/>
    <s v="Healthcare"/>
    <s v="Super speciality Hospitals"/>
    <s v="Gurgaon"/>
    <s v="Somerset Indus Capital Ventures"/>
    <s v="Seed/Angel Funding"/>
    <n v="750000"/>
    <s v="nan"/>
    <x v="2"/>
  </r>
  <r>
    <n v="439"/>
    <x v="244"/>
    <s v="eShakti"/>
    <s v="Ecommerce"/>
    <s v="&quot;Women\\'s Fashion Clothing Online Platform&quot;"/>
    <s v="Chennai"/>
    <s v="IDG Ventures"/>
    <s v="Debt Funding"/>
    <n v="2300000"/>
    <s v="nan"/>
    <x v="1"/>
  </r>
  <r>
    <n v="440"/>
    <x v="245"/>
    <s v="Inshorts"/>
    <s v="Technology"/>
    <s v="Mobile News Curation App"/>
    <s v="Noida"/>
    <s v="Tiger Global"/>
    <s v="Private Equity"/>
    <n v="5000000"/>
    <s v="nan"/>
    <x v="1"/>
  </r>
  <r>
    <n v="441"/>
    <x v="246"/>
    <s v="Vahdam Tea"/>
    <s v="E-Commerce"/>
    <s v="Online Platform Selling Indian Tea Globally"/>
    <s v="Delhi"/>
    <s v="Singapore Angel Network, Mumbai Angel"/>
    <s v="Private Equity"/>
    <n v="1500000"/>
    <s v="nan"/>
    <x v="1"/>
  </r>
  <r>
    <n v="442"/>
    <x v="246"/>
    <s v="Logic Roots"/>
    <s v="Technology"/>
    <s v="Educational Platform to Learn Mathematics"/>
    <s v="Mumbai"/>
    <s v="Village Capital"/>
    <s v="Seed/Angel Funding"/>
    <n v="50000"/>
    <s v="nan"/>
    <x v="2"/>
  </r>
  <r>
    <n v="443"/>
    <x v="246"/>
    <s v="Project Mudra"/>
    <s v="Technology"/>
    <s v="Assisting Visually Impaired to learn through Braille"/>
    <s v="Bengaluru"/>
    <s v="Village Capital"/>
    <s v="Seed/Angel Funding"/>
    <n v="50000"/>
    <s v="nan"/>
    <x v="2"/>
  </r>
  <r>
    <n v="444"/>
    <x v="246"/>
    <s v="Furlenco"/>
    <s v="Technology"/>
    <s v="Furniture Rental Platform"/>
    <s v="Bengaluru"/>
    <s v="Aamir Khan"/>
    <s v="Debt Funding"/>
    <n v="1200000"/>
    <s v="nan"/>
    <x v="1"/>
  </r>
  <r>
    <n v="445"/>
    <x v="247"/>
    <s v="I Can Stay"/>
    <s v="Technology"/>
    <s v="Hotel Aggregator Platform"/>
    <s v="Delhi"/>
    <s v="HT Media"/>
    <s v="Private Equity"/>
    <n v="1800000"/>
    <s v="nan"/>
    <x v="1"/>
  </r>
  <r>
    <n v="446"/>
    <x v="247"/>
    <s v="Fracktal Works"/>
    <s v="Technology"/>
    <s v="Platform based on 3D printing and Digital Manufacturing"/>
    <s v="Bengaluru"/>
    <s v="Hyderabad Angels"/>
    <s v="Seed/Angel Funding"/>
    <n v="0"/>
    <s v="nan"/>
    <x v="2"/>
  </r>
  <r>
    <n v="447"/>
    <x v="247"/>
    <s v="Simility"/>
    <s v="Technology"/>
    <s v="Adaptive Fraud Intelligence Platform"/>
    <s v="Hyderabad"/>
    <s v="Accel Partners"/>
    <s v="Private Equity"/>
    <n v="17500000"/>
    <s v="nan"/>
    <x v="0"/>
  </r>
  <r>
    <n v="448"/>
    <x v="247"/>
    <s v="Shopholix"/>
    <s v="E-Commerce"/>
    <s v="Fashion and Lifestyle Coupon Platform"/>
    <s v="Gurgaon"/>
    <s v="Munesh Khanna"/>
    <s v="Seed/Angel Funding"/>
    <n v="233000"/>
    <s v="nan"/>
    <x v="2"/>
  </r>
  <r>
    <n v="449"/>
    <x v="248"/>
    <s v="MindTickle"/>
    <s v="Technology"/>
    <s v="Gamification Platform to train Sales People"/>
    <s v="Pune"/>
    <s v="Canaan Partners"/>
    <s v="Private Equity"/>
    <n v="27000000"/>
    <s v="nan"/>
    <x v="0"/>
  </r>
  <r>
    <n v="450"/>
    <x v="248"/>
    <s v="Nazara Technologies"/>
    <s v="Technology"/>
    <s v="Mobile Games Development Firm"/>
    <s v="Mumbai"/>
    <s v="Rakesh Jhunjhunwala"/>
    <s v="Private Equity"/>
    <n v="27000000"/>
    <s v="nan"/>
    <x v="0"/>
  </r>
  <r>
    <n v="451"/>
    <x v="248"/>
    <s v="DocsApp"/>
    <s v="Technology"/>
    <s v="Mobile Application for Doctor Consultation"/>
    <s v="Bengaluru"/>
    <s v="Bessemer Venture Partners"/>
    <s v="Private Equity"/>
    <n v="7200000"/>
    <s v="nan"/>
    <x v="1"/>
  </r>
  <r>
    <n v="452"/>
    <x v="248"/>
    <s v="Capita World"/>
    <s v="Technology"/>
    <s v="Artificial Intelligence Platform to Raise Funds"/>
    <s v="Mumbai"/>
    <s v="Mohan Tanksale, Kiran Shetty, Darshak Shah, Mandar Mhatre"/>
    <s v="Private Equity"/>
    <n v="0"/>
    <s v="nan"/>
    <x v="2"/>
  </r>
  <r>
    <n v="453"/>
    <x v="249"/>
    <s v="Tea Box"/>
    <s v="E-Commerce"/>
    <s v="Fresh Indian Tea Selling Platform across 112 countries"/>
    <s v="Bengaluru"/>
    <s v="RB Investments"/>
    <s v="Private Equity"/>
    <n v="7000000"/>
    <s v="nan"/>
    <x v="1"/>
  </r>
  <r>
    <n v="454"/>
    <x v="249"/>
    <s v="Transversal Technologies"/>
    <s v="Technology"/>
    <s v="Hyperlocal Video Information Sharing Platform"/>
    <s v="Bengaluru"/>
    <s v="Matrix Partners"/>
    <s v="Private Equity"/>
    <n v="6000000"/>
    <s v="nan"/>
    <x v="1"/>
  </r>
  <r>
    <n v="455"/>
    <x v="249"/>
    <s v="Curofy"/>
    <s v="Technology"/>
    <s v="Mobile App for Network of Doctors"/>
    <s v="Gurgaon"/>
    <s v="RoundGlass Partners LLC"/>
    <s v="Seed/Angel Funding"/>
    <n v="250000"/>
    <s v="nan"/>
    <x v="2"/>
  </r>
  <r>
    <n v="456"/>
    <x v="249"/>
    <s v="HomeLane"/>
    <s v="E-Commerce"/>
    <s v="Online Furniture Marketplace"/>
    <s v="Bengaluru"/>
    <s v="Accel Partners, Sequoia Capital, RB Investments"/>
    <s v="Private Equity"/>
    <n v="10000000"/>
    <s v="nan"/>
    <x v="1"/>
  </r>
  <r>
    <n v="457"/>
    <x v="249"/>
    <s v="WeDoSky"/>
    <s v="Technology"/>
    <s v="Provides Business Insights using Drone Imaginary"/>
    <s v="Delhi"/>
    <s v="Mumbai Angels Network"/>
    <s v="Private Equity"/>
    <n v="0"/>
    <s v="nan"/>
    <x v="2"/>
  </r>
  <r>
    <n v="458"/>
    <x v="250"/>
    <s v="Purplle"/>
    <s v="E-Commerce"/>
    <s v="Beauty Products Online Marketplace"/>
    <s v="Mumbai"/>
    <s v="Mountain Pain Capital, Suncoast Investments"/>
    <s v="Seed/Angel Funding"/>
    <n v="537000"/>
    <s v="nan"/>
    <x v="2"/>
  </r>
  <r>
    <n v="459"/>
    <x v="250"/>
    <s v="Cash Suvidha"/>
    <s v="E-Commerce"/>
    <s v="Online Micro-Lending Platform"/>
    <s v="Delhi"/>
    <s v="N/A"/>
    <s v="Debt Funding"/>
    <n v="2700000"/>
    <s v="nan"/>
    <x v="1"/>
  </r>
  <r>
    <n v="460"/>
    <x v="251"/>
    <s v="Sky Met Weather"/>
    <s v="Technology"/>
    <s v="Weather Forecast Platform"/>
    <s v="Noida"/>
    <s v="InsuResillience Investment Fund"/>
    <s v="Private Equity"/>
    <n v="0"/>
    <s v="nan"/>
    <x v="2"/>
  </r>
  <r>
    <n v="461"/>
    <x v="252"/>
    <s v="Springboard"/>
    <s v="Technology"/>
    <s v="Online Courses and Mentoring from Experts"/>
    <s v="Bengaluru"/>
    <s v="Costanoa, Learn Capital, Jyoti Bansal"/>
    <s v="Private Equity"/>
    <n v="9500000"/>
    <s v="nan"/>
    <x v="1"/>
  </r>
  <r>
    <n v="462"/>
    <x v="252"/>
    <s v="Peel Works"/>
    <s v="Technology"/>
    <s v="SaaS based Big Data Analytics Platform"/>
    <s v="Mumbai"/>
    <s v="Unilever Ventures"/>
    <s v="Private Equity"/>
    <n v="0"/>
    <s v="nan"/>
    <x v="2"/>
  </r>
  <r>
    <n v="463"/>
    <x v="252"/>
    <s v="9Stacks"/>
    <s v="Technology"/>
    <s v="Online Poker Platform"/>
    <s v="Delhi"/>
    <s v="Swati Gupta, Purnima Khandelwal, Maheshwar Peri, Sanjay Singh"/>
    <s v="Private Equity"/>
    <n v="1500000"/>
    <s v="nan"/>
    <x v="1"/>
  </r>
  <r>
    <n v="464"/>
    <x v="253"/>
    <s v="Your Quote"/>
    <s v="Technology"/>
    <s v="Vernacular and Video Content Platform"/>
    <s v="Bengaluru"/>
    <s v="Axilor Ventures, E-City VEntures Atul Goel"/>
    <s v="Private Equity"/>
    <n v="1000000"/>
    <s v="nan"/>
    <x v="1"/>
  </r>
  <r>
    <n v="465"/>
    <x v="253"/>
    <s v="Spandana Sphoorty"/>
    <s v="Finance"/>
    <s v="Micro finance institution providing small ticket unsecured loans to women"/>
    <s v="Hyderabad"/>
    <s v="&quot;Kedaraa Capital, Ontario Teachers\\'&quot;"/>
    <s v="Private Equity"/>
    <n v="19500000"/>
    <s v="nan"/>
    <x v="0"/>
  </r>
  <r>
    <n v="466"/>
    <x v="254"/>
    <s v="Indus OS"/>
    <s v="Technology"/>
    <s v="Regional Operating System for Smartphones"/>
    <s v="Mumbai"/>
    <s v="Omidyar Network"/>
    <s v="Private Equity"/>
    <n v="4000000"/>
    <s v="nan"/>
    <x v="1"/>
  </r>
  <r>
    <n v="467"/>
    <x v="254"/>
    <s v="EasyEcom"/>
    <s v="E-Commerce"/>
    <s v="Ecommerce enabler platform"/>
    <s v="Bengaluru"/>
    <s v="Ambarish Gupta, Aneesh Reddy, Bold Ventures, Vona Investments"/>
    <s v="Seed/Angel Funding"/>
    <n v="150000"/>
    <s v="nan"/>
    <x v="2"/>
  </r>
  <r>
    <n v="468"/>
    <x v="254"/>
    <s v="IGP.com"/>
    <s v="E-Commerce"/>
    <s v="Online Gifting Platform"/>
    <s v="Uttar Pradesh"/>
    <s v="Venture Catalysts"/>
    <s v="Private Equity"/>
    <n v="0"/>
    <s v="nan"/>
    <x v="2"/>
  </r>
  <r>
    <n v="469"/>
    <x v="255"/>
    <s v="Specsmakers"/>
    <s v="E-Commerce"/>
    <s v="Online Spects Platform for Men and Women"/>
    <s v="Chennai"/>
    <s v="Eight Roads Ventures India"/>
    <s v="Private Equity"/>
    <n v="10000000"/>
    <s v="nan"/>
    <x v="1"/>
  </r>
  <r>
    <n v="470"/>
    <x v="256"/>
    <s v="Garage On Road"/>
    <s v="E-Commerce"/>
    <s v="Online vehicle service booking platform"/>
    <s v="Noida"/>
    <s v="Gaurav Gupta"/>
    <s v="Private Equity"/>
    <n v="0"/>
    <s v="nan"/>
    <x v="2"/>
  </r>
  <r>
    <n v="471"/>
    <x v="256"/>
    <s v="Foyr.com"/>
    <s v="Technology"/>
    <s v="Realty Tech Startup solving real life Interior Designing problems"/>
    <s v="Hyderabad"/>
    <s v="Jones Lang LaSalle"/>
    <s v="Private Equity"/>
    <n v="3800000"/>
    <s v="nan"/>
    <x v="1"/>
  </r>
  <r>
    <n v="472"/>
    <x v="257"/>
    <s v="Prest Loans"/>
    <s v="Finance"/>
    <s v="Business &amp; SME Loans provider"/>
    <s v="New Delhi"/>
    <s v="Manish Poddar, Arun Garg, Parmeshwar Sharma"/>
    <s v="Seed Funding"/>
    <n v="570000"/>
    <s v="nan"/>
    <x v="2"/>
  </r>
  <r>
    <n v="473"/>
    <x v="257"/>
    <s v="AadharAPI.com"/>
    <s v="Technology"/>
    <s v="Aadhaar-based API provider"/>
    <s v="Pune"/>
    <s v="CIO Angel Network"/>
    <s v="Seed Funding"/>
    <n v="0"/>
    <s v="nan"/>
    <x v="2"/>
  </r>
  <r>
    <n v="474"/>
    <x v="257"/>
    <s v="FreshBoxx"/>
    <s v="ECommerce"/>
    <s v="Online Grocery Store"/>
    <s v="Bangalore"/>
    <s v="Jayant Humbarwadi"/>
    <s v="Seed Funding"/>
    <n v="0"/>
    <s v="nan"/>
    <x v="2"/>
  </r>
  <r>
    <n v="475"/>
    <x v="258"/>
    <s v="Vagupu"/>
    <s v="Technology"/>
    <s v="Online Tutorial Marketplace"/>
    <s v="Bangalore"/>
    <s v="Undisclosed Investors"/>
    <s v="Seed Funding"/>
    <n v="1000000"/>
    <s v="nan"/>
    <x v="1"/>
  </r>
  <r>
    <n v="476"/>
    <x v="258"/>
    <s v="HalaPlay"/>
    <s v="Consumer Internet"/>
    <s v="Online Fantasy Games"/>
    <s v="Mumbai"/>
    <s v="Kae Capital Management, Nazara Technologies"/>
    <s v="Seed Funding"/>
    <n v="0"/>
    <s v="nan"/>
    <x v="2"/>
  </r>
  <r>
    <n v="477"/>
    <x v="258"/>
    <s v="Kalpnik Technologies"/>
    <s v="Technology"/>
    <s v="VR based Spiritual platform"/>
    <s v="Bangalore"/>
    <s v="Venture Catalysts"/>
    <s v="Seed Funding"/>
    <n v="500000"/>
    <s v="nan"/>
    <x v="2"/>
  </r>
  <r>
    <n v="478"/>
    <x v="259"/>
    <s v="Hevo Data"/>
    <s v="Technology"/>
    <s v="Real time data analytics &amp; reporting"/>
    <s v="Bangalore"/>
    <s v="IDG Ventures India"/>
    <s v="Private Equity"/>
    <n v="1000000"/>
    <s v="nan"/>
    <x v="1"/>
  </r>
  <r>
    <n v="479"/>
    <x v="260"/>
    <s v="Smart Karma"/>
    <s v="Technology"/>
    <s v="Financial Technology Research Platform"/>
    <s v="Bangalore"/>
    <s v="IDG Ventures India"/>
    <s v="Private Equity"/>
    <n v="0"/>
    <s v="nan"/>
    <x v="2"/>
  </r>
  <r>
    <n v="480"/>
    <x v="260"/>
    <s v="Leverage Edu"/>
    <s v="ECommerce"/>
    <s v="Online platform for Higher Education Services"/>
    <s v="New Delhi"/>
    <s v="Alok Mittal, Deepak Jain, Ritesh Malik, Jim Schimdktke"/>
    <s v="Seed Funding"/>
    <n v="0"/>
    <s v="nan"/>
    <x v="2"/>
  </r>
  <r>
    <n v="481"/>
    <x v="261"/>
    <s v="Crayon Data"/>
    <s v="Technology"/>
    <s v="Customer Engagement Platform"/>
    <s v="New Delhi"/>
    <s v="Infosys co-founder Kris Gopalakrishnan"/>
    <s v="Seed Funding"/>
    <n v="0"/>
    <s v="nan"/>
    <x v="2"/>
  </r>
  <r>
    <n v="482"/>
    <x v="261"/>
    <s v="DocTalk"/>
    <s v="Technology"/>
    <s v="Doctor Patient Communication platform"/>
    <s v="Mumbai"/>
    <s v="Matrix Partners India, Khosla Ventures"/>
    <s v="Private Equity"/>
    <n v="5000000"/>
    <s v="nan"/>
    <x v="1"/>
  </r>
  <r>
    <n v="483"/>
    <x v="261"/>
    <s v="CoveIoT"/>
    <s v="Technology"/>
    <s v="Wearable tech and Internet of Things platform"/>
    <s v="Bangalore"/>
    <s v="Titan Co Ltd, Tata Group\\xe2\\x80\\x99s watch and jewellery retailing firm"/>
    <s v="Private Equity"/>
    <n v="5000000"/>
    <s v="nan"/>
    <x v="1"/>
  </r>
  <r>
    <n v="484"/>
    <x v="262"/>
    <s v="TalentEdge"/>
    <s v="Technology"/>
    <s v="Distance Education Learning Platform"/>
    <s v="Bangalore"/>
    <s v="Lumis Partners"/>
    <s v="Private Equity"/>
    <n v="7600000"/>
    <s v="nan"/>
    <x v="1"/>
  </r>
  <r>
    <n v="485"/>
    <x v="262"/>
    <s v="Fisdom"/>
    <s v="Finance"/>
    <s v="Mutual Fund Investment App"/>
    <s v="Bangalore"/>
    <s v="Quona Capital Management"/>
    <s v="Private Equity"/>
    <n v="3000000"/>
    <s v="nan"/>
    <x v="1"/>
  </r>
  <r>
    <n v="486"/>
    <x v="262"/>
    <s v="FarmLink"/>
    <s v="eCommerce"/>
    <s v="Online platform for Agricultural products"/>
    <s v="Mumbai"/>
    <s v="Pioneering Ventures, Syngenta AG"/>
    <s v="Private Equity"/>
    <n v="3000000"/>
    <s v="nan"/>
    <x v="1"/>
  </r>
  <r>
    <n v="487"/>
    <x v="262"/>
    <s v="OpenApp"/>
    <s v="Technology"/>
    <s v="IoT based Tech Startup"/>
    <s v="Bangalore"/>
    <s v="Axilor Ventures, Kumar Vembu"/>
    <s v="Private Equity"/>
    <n v="3600000"/>
    <s v="nan"/>
    <x v="1"/>
  </r>
  <r>
    <n v="488"/>
    <x v="263"/>
    <s v="NoPaperForms"/>
    <s v="Technology"/>
    <s v="Enrolment Management Platform"/>
    <s v="Delhi"/>
    <s v="Info Edge"/>
    <s v="Seed Funding"/>
    <n v="872000"/>
    <s v="nan"/>
    <x v="2"/>
  </r>
  <r>
    <n v="489"/>
    <x v="263"/>
    <s v="Tilite Technologies Pvt. Ltd"/>
    <s v="Technology"/>
    <s v="Saas based Corporate Travel Management Solution"/>
    <s v="Bangalore"/>
    <s v="Matrix Partners"/>
    <s v="Seed Funding"/>
    <n v="0"/>
    <s v="nan"/>
    <x v="2"/>
  </r>
  <r>
    <n v="490"/>
    <x v="263"/>
    <s v="Mobiliz AR"/>
    <s v="Technology"/>
    <s v="Augmented Reality based Tech platform"/>
    <s v="Bangalore"/>
    <s v="IDG Ventures, IDFC-Parampara Fund"/>
    <s v="Private Equity"/>
    <n v="0"/>
    <s v="nan"/>
    <x v="2"/>
  </r>
  <r>
    <n v="491"/>
    <x v="264"/>
    <s v="Qubole"/>
    <s v="Technology"/>
    <s v="Big Data based analytics platform"/>
    <s v="Bangalore"/>
    <s v="Singtel, Innov8, Harmony Partners"/>
    <s v="Private Equity"/>
    <n v="25000000"/>
    <s v="nan"/>
    <x v="0"/>
  </r>
  <r>
    <n v="492"/>
    <x v="264"/>
    <s v="Happily Unmarried"/>
    <s v="ECommerce"/>
    <s v="Online Gifting platform"/>
    <s v="Nw Delhi"/>
    <s v="Wipro Consumer Care"/>
    <s v="Private Equity"/>
    <n v="0"/>
    <s v="nan"/>
    <x v="2"/>
  </r>
  <r>
    <n v="493"/>
    <x v="265"/>
    <s v="Universal Sportsbiz Pvt. Ltd"/>
    <s v="ECommerce"/>
    <s v="Celebrity fashion accessories and merchandise"/>
    <s v="Mumbai"/>
    <s v="Accel Partners"/>
    <s v="PrivateEquity"/>
    <n v="15000000"/>
    <s v="nan"/>
    <x v="0"/>
  </r>
  <r>
    <n v="494"/>
    <x v="266"/>
    <s v="Hungry Foal"/>
    <s v="Ecommerce"/>
    <s v="Healthy &amp; Nutrition based snacks online platform"/>
    <s v="Gurgaon"/>
    <s v="GAIL India Ltd"/>
    <s v="Seed Funding"/>
    <n v="0"/>
    <s v="nan"/>
    <x v="2"/>
  </r>
  <r>
    <n v="495"/>
    <x v="266"/>
    <s v="Active AI"/>
    <s v="Technology"/>
    <s v="AI based FinTech platform"/>
    <s v="Bangalore"/>
    <s v="Vertex Ventures"/>
    <s v="Private Equity"/>
    <n v="8250000"/>
    <s v="nan"/>
    <x v="1"/>
  </r>
  <r>
    <n v="496"/>
    <x v="267"/>
    <s v="Sumeru"/>
    <s v="Technology"/>
    <s v="Banking Software License Platform"/>
    <s v="Bangalore"/>
    <s v="Undisclosed Investors"/>
    <s v="Seed Funding"/>
    <n v="900000"/>
    <s v="nan"/>
    <x v="2"/>
  </r>
  <r>
    <n v="497"/>
    <x v="267"/>
    <s v="ElderAid Wellness"/>
    <s v="Health Care"/>
    <s v="Social Healthcare Enterprise"/>
    <s v="Bangalore"/>
    <s v="Rugmini Menon"/>
    <s v="Angel Funding"/>
    <n v="0"/>
    <s v="nan"/>
    <x v="2"/>
  </r>
  <r>
    <n v="498"/>
    <x v="267"/>
    <s v="Omnia Information"/>
    <s v="Technology"/>
    <s v="WiFi Analytics Platform"/>
    <s v="Delhi"/>
    <s v="Omidyar Network"/>
    <s v="Private Equity"/>
    <n v="3000000"/>
    <s v="nan"/>
    <x v="1"/>
  </r>
  <r>
    <n v="499"/>
    <x v="267"/>
    <s v="Josh Talks"/>
    <s v="Inspiration"/>
    <s v="Storytelling platform"/>
    <s v="Gurgaon"/>
    <s v="Girish Mathrubootham, Apurva Chamaria, Rohit Chanana"/>
    <s v="Private Equity"/>
    <n v="0"/>
    <s v="nan"/>
    <x v="2"/>
  </r>
  <r>
    <n v="500"/>
    <x v="267"/>
    <s v="Reniso"/>
    <s v="Technology"/>
    <s v="End-to-End property management for landlords living away"/>
    <s v="New Delhi"/>
    <s v="Nishit Sharma, Alok Srivastava"/>
    <s v="Seed Funding"/>
    <n v="0"/>
    <s v="nan"/>
    <x v="2"/>
  </r>
  <r>
    <n v="501"/>
    <x v="268"/>
    <s v="Kanhaiya"/>
    <s v="Inspiration"/>
    <s v="Storytelling platform"/>
    <s v="Hyderabad"/>
    <s v="Undisclosed Investors"/>
    <s v="Seed/Angel Funding"/>
    <n v="200000"/>
    <s v="nan"/>
    <x v="2"/>
  </r>
  <r>
    <n v="502"/>
    <x v="268"/>
    <s v="Perspectico"/>
    <s v="Technology"/>
    <s v="Placement preparation and career growth training platform"/>
    <s v="Delhi"/>
    <s v="SSCBS Innovation, Incubation Foundation (SIIF)"/>
    <s v="Seed/Angel Funding"/>
    <n v="0"/>
    <s v="nan"/>
    <x v="2"/>
  </r>
  <r>
    <n v="503"/>
    <x v="269"/>
    <s v="ONN Bikes"/>
    <s v="Technology"/>
    <s v="Self riding bike rental program"/>
    <s v="Mumbai"/>
    <s v="Z Nation Lab"/>
    <s v="Seed/Angel Funding"/>
    <n v="692000"/>
    <s v="nan"/>
    <x v="2"/>
  </r>
  <r>
    <n v="504"/>
    <x v="270"/>
    <s v="Rapido"/>
    <s v="Technology"/>
    <s v="Bike and Taxi pooling online platform"/>
    <s v="Hyderabad"/>
    <s v="Skycatcher Fund, Aravind Sanka"/>
    <s v="Seed/Angel Funding"/>
    <n v="329230"/>
    <s v="nan"/>
    <x v="2"/>
  </r>
  <r>
    <n v="505"/>
    <x v="270"/>
    <s v="Heckyl"/>
    <s v="Technology"/>
    <s v="Big Data Analytics Platform"/>
    <s v="Mumbai"/>
    <s v="Notion Capital, IDG Ventures"/>
    <s v="Private Equity"/>
    <n v="2700000"/>
    <s v="nan"/>
    <x v="1"/>
  </r>
  <r>
    <n v="506"/>
    <x v="270"/>
    <s v="Nuvepro"/>
    <s v="Technology"/>
    <s v="Managed Cloud Environment Solutions"/>
    <s v="Mumbai"/>
    <s v="1Crowd"/>
    <s v="Seed/Angel Funding"/>
    <n v="400000"/>
    <s v="nan"/>
    <x v="2"/>
  </r>
  <r>
    <n v="507"/>
    <x v="270"/>
    <s v="RedBook"/>
    <s v="Technology"/>
    <s v="AI based pharmacy drugs insights platform"/>
    <s v="Mumbai"/>
    <s v="Vida Ventures, Dr. Aniruddha Malpani"/>
    <s v="Seed/Angel Funding"/>
    <n v="250000"/>
    <s v="nan"/>
    <x v="2"/>
  </r>
  <r>
    <n v="508"/>
    <x v="270"/>
    <s v="Portea"/>
    <s v="Healthcare"/>
    <s v="Healthcare facilities at doorstep"/>
    <s v="Bangalore"/>
    <s v="Sabre Partners, MEMG CDC"/>
    <s v="Private Equity"/>
    <n v="26000000"/>
    <s v="nan"/>
    <x v="0"/>
  </r>
  <r>
    <n v="509"/>
    <x v="270"/>
    <s v="Credit Mate"/>
    <s v="Technology"/>
    <s v="Vehicle loan approval platform"/>
    <s v="Mumbai"/>
    <s v="Paytm"/>
    <s v="Private Equity"/>
    <n v="0"/>
    <s v="nan"/>
    <x v="2"/>
  </r>
  <r>
    <n v="510"/>
    <x v="270"/>
    <s v="Epiq Capital"/>
    <s v="Finance"/>
    <s v="Tech based investor firm"/>
    <s v="Mumbai"/>
    <s v="Global Institutional Investors"/>
    <s v="Private Equity"/>
    <n v="200000000"/>
    <s v="nan"/>
    <x v="0"/>
  </r>
  <r>
    <n v="511"/>
    <x v="271"/>
    <s v="MiStay"/>
    <s v="Technology"/>
    <s v="Online Hotel Reservation Platform"/>
    <s v="Bangalore"/>
    <s v="Axilor Ventures"/>
    <s v="Seed/Angel Funding"/>
    <n v="0"/>
    <s v="nan"/>
    <x v="2"/>
  </r>
  <r>
    <n v="512"/>
    <x v="272"/>
    <s v="WittyFeed"/>
    <s v="Storytelling"/>
    <s v="Viral Content and storytelling platform"/>
    <s v="Indore"/>
    <s v="Sandeep Aggarwal"/>
    <s v="Seed/Angel Funding"/>
    <n v="0"/>
    <s v="nan"/>
    <x v="2"/>
  </r>
  <r>
    <n v="513"/>
    <x v="273"/>
    <s v="IDG Ventures"/>
    <s v="Finance"/>
    <s v="Venture Capitalist"/>
    <s v="Bangalore"/>
    <s v="Uniliver Ventures"/>
    <s v="Private Equity"/>
    <n v="10000000"/>
    <s v="nan"/>
    <x v="1"/>
  </r>
  <r>
    <n v="514"/>
    <x v="273"/>
    <s v="TempGo"/>
    <s v="Technology"/>
    <s v="IoT and SaaS based transportation platform"/>
    <s v="Goa"/>
    <s v="Javelin StartupO Victory Fund"/>
    <s v="Seed/Angel Funding"/>
    <n v="250000"/>
    <s v="nan"/>
    <x v="2"/>
  </r>
  <r>
    <n v="515"/>
    <x v="274"/>
    <s v="Edelweiss"/>
    <s v="Finance"/>
    <s v="Diversified Financial"/>
    <s v="Mumbai"/>
    <s v="Undisclosed investors"/>
    <s v="Private Equity"/>
    <n v="270000000"/>
    <s v="nan"/>
    <x v="0"/>
  </r>
  <r>
    <n v="516"/>
    <x v="274"/>
    <s v="ERA"/>
    <s v="Technology"/>
    <s v="Identity management platform"/>
    <s v="Mumbai"/>
    <s v="Amit Patni"/>
    <s v="Seed/Angel Funding"/>
    <n v="39000"/>
    <s v="nan"/>
    <x v="2"/>
  </r>
  <r>
    <n v="517"/>
    <x v="274"/>
    <s v="Smaaash"/>
    <s v="Technology"/>
    <s v="Virtual Reality based gaming platform"/>
    <s v="Mumbai"/>
    <s v="Sixth Sense Ventures"/>
    <s v="Private Equity"/>
    <n v="3800000"/>
    <s v="nan"/>
    <x v="1"/>
  </r>
  <r>
    <n v="518"/>
    <x v="275"/>
    <s v="Chumbak"/>
    <s v="Lifestyle"/>
    <s v="Designer-led consumer products"/>
    <s v="Bangalore"/>
    <s v="Gaja Capital"/>
    <s v="Private Equity"/>
    <n v="13000000"/>
    <s v="nan"/>
    <x v="0"/>
  </r>
  <r>
    <n v="519"/>
    <x v="275"/>
    <s v="FR8"/>
    <s v="Technology"/>
    <s v="Online Truck aggregator platform"/>
    <s v="Chennai"/>
    <s v="IFMR Capital"/>
    <s v="Debt Funding"/>
    <n v="1500000"/>
    <s v="nan"/>
    <x v="1"/>
  </r>
  <r>
    <n v="520"/>
    <x v="275"/>
    <s v="MobieFit"/>
    <s v="Healthcare"/>
    <s v="Health and fitness based mobile App"/>
    <s v="Goa"/>
    <s v="NB Ventures, MediAssist"/>
    <s v="Seed/Angel Funding"/>
    <n v="1350000"/>
    <s v="nan"/>
    <x v="1"/>
  </r>
  <r>
    <n v="521"/>
    <x v="275"/>
    <s v="Stanza Living"/>
    <s v="Technology"/>
    <s v="Student accommodation platform"/>
    <s v="Delhi"/>
    <s v="Matrix PArtners, Accel"/>
    <s v="Private Equity"/>
    <n v="2000000"/>
    <s v="nan"/>
    <x v="1"/>
  </r>
  <r>
    <n v="522"/>
    <x v="276"/>
    <s v="ChqBook"/>
    <s v="Consumer Internet"/>
    <s v="Home Loans Aggregation platform"/>
    <s v="Gurgaon"/>
    <s v="Startup Buddy, Apurva Chamaria,Sachin Arora, Bharat Gupta, Amit Manocha"/>
    <s v="Seed Funding"/>
    <n v="0"/>
    <s v="nan"/>
    <x v="2"/>
  </r>
  <r>
    <n v="523"/>
    <x v="276"/>
    <s v="HomeCapital"/>
    <s v="Consumer Internet"/>
    <s v="Home Loan Down payment assistance program"/>
    <s v="Mumbai"/>
    <s v="Venture Catalysts"/>
    <s v="Seed Funding"/>
    <n v="0"/>
    <s v="nan"/>
    <x v="2"/>
  </r>
  <r>
    <n v="524"/>
    <x v="276"/>
    <s v="Ola Cabs"/>
    <s v="Consumer Internet"/>
    <s v="App based cab hailing services"/>
    <s v="Bangalore"/>
    <s v="Tencent, Softbank Group"/>
    <s v="Private Equity"/>
    <n v="110000000"/>
    <s v="nan"/>
    <x v="0"/>
  </r>
  <r>
    <n v="525"/>
    <x v="277"/>
    <s v="Elanic"/>
    <s v="Consumer Internet"/>
    <s v="P2P platform for Fashion sales"/>
    <s v="Bangalore"/>
    <s v="Digital Garage"/>
    <s v="Seed Funding"/>
    <n v="0"/>
    <s v="nan"/>
    <x v="2"/>
  </r>
  <r>
    <n v="526"/>
    <x v="277"/>
    <s v="CollPoll"/>
    <s v="Consumer Internet"/>
    <s v="Education collaboration platform"/>
    <s v="Bangalore"/>
    <s v="Sprout Angels"/>
    <s v="Seed Funding"/>
    <n v="306000"/>
    <s v="nan"/>
    <x v="2"/>
  </r>
  <r>
    <n v="527"/>
    <x v="277"/>
    <s v="PhonePe"/>
    <s v="Consumer Internet"/>
    <s v="Digital Wallet"/>
    <s v="Bangalore"/>
    <s v="Flipkart"/>
    <s v="Private Equity"/>
    <n v="38700000"/>
    <s v="nan"/>
    <x v="0"/>
  </r>
  <r>
    <n v="528"/>
    <x v="278"/>
    <s v="Little Black Book"/>
    <s v="Consumer Internet"/>
    <s v="Local Recommendations and Discoveries Platform"/>
    <s v="New Delhi"/>
    <s v="Blume Ventures, IDG Ventures &amp; Indian Angel Network"/>
    <s v="Private Equity"/>
    <n v="1000000"/>
    <s v="nan"/>
    <x v="1"/>
  </r>
  <r>
    <n v="529"/>
    <x v="278"/>
    <s v="Oorjan"/>
    <s v="Technology"/>
    <s v="rooftop solar platform"/>
    <s v="Mumbai"/>
    <s v="Globevestor"/>
    <s v="Seed Funding"/>
    <n v="450000"/>
    <s v="nan"/>
    <x v="2"/>
  </r>
  <r>
    <n v="530"/>
    <x v="278"/>
    <s v="Zefo"/>
    <s v="ECommerce"/>
    <s v="Ecommerce Portal for Used Goods"/>
    <s v="Bangalore"/>
    <s v="Sequoia India, Helion Venture Partners, Beenext"/>
    <s v="Private Equity"/>
    <n v="9200000"/>
    <s v="nan"/>
    <x v="1"/>
  </r>
  <r>
    <n v="531"/>
    <x v="279"/>
    <s v="Yaantra"/>
    <s v="ECommerce"/>
    <s v="Mobile repair and Refurbishment platform"/>
    <s v="New Delhi"/>
    <s v="Carpediem Capital"/>
    <s v="Private Equity"/>
    <n v="3100000"/>
    <s v="nan"/>
    <x v="1"/>
  </r>
  <r>
    <n v="532"/>
    <x v="279"/>
    <s v="Farm Taaza"/>
    <s v="Technology"/>
    <s v="Fresh Produce SCM company"/>
    <s v="Bangalore"/>
    <s v="Epsilon Venture Partners, Tara India Fund IV and others"/>
    <s v="Private Equity"/>
    <n v="8000000"/>
    <s v="nan"/>
    <x v="1"/>
  </r>
  <r>
    <n v="533"/>
    <x v="279"/>
    <s v="Drivezy"/>
    <s v="Consumer Internet"/>
    <s v="Self Drive car and bike rental platform"/>
    <s v="Bangalore"/>
    <s v="Das Capital, Axan Partners, Das Capital and IT Farm"/>
    <s v="Private Equity"/>
    <n v="10000000"/>
    <s v="nan"/>
    <x v="1"/>
  </r>
  <r>
    <n v="534"/>
    <x v="279"/>
    <s v="Slice Pay"/>
    <s v="Consumer Internet"/>
    <s v="Student Micro-financing platform"/>
    <s v="Bangalore"/>
    <s v="Das Capital, Simile Ventures"/>
    <s v="Private Equity"/>
    <n v="2000000"/>
    <s v="nan"/>
    <x v="1"/>
  </r>
  <r>
    <n v="535"/>
    <x v="280"/>
    <s v="Agrowave"/>
    <s v="Technology"/>
    <s v="Agriculture Supply Chain management solutions"/>
    <s v="Gurgaon"/>
    <s v="Daffodil Software"/>
    <s v="Seed Funding"/>
    <n v="0"/>
    <s v="nan"/>
    <x v="2"/>
  </r>
  <r>
    <n v="536"/>
    <x v="280"/>
    <s v="MyGubbi"/>
    <s v="eCommerce"/>
    <s v="Home Interior Designing Seller"/>
    <s v="Bangalore"/>
    <s v="Firoze Irani, Vipul Parekh, Ananda Kallugadde, Rajesh K Murthy"/>
    <s v="Private Equity"/>
    <n v="2700000"/>
    <s v="nan"/>
    <x v="1"/>
  </r>
  <r>
    <n v="537"/>
    <x v="280"/>
    <s v="IBSFintech"/>
    <s v="Technology"/>
    <s v="Treasury Risk Management Solution"/>
    <s v="Bangalore"/>
    <s v="Shailesh Haribhakti"/>
    <s v="Seed Funding"/>
    <n v="0"/>
    <s v="nan"/>
    <x v="2"/>
  </r>
  <r>
    <n v="538"/>
    <x v="280"/>
    <s v="Letsservice"/>
    <s v="Consumer Internet"/>
    <s v="Auto Service Logistics &amp; SAAS platform"/>
    <s v="Bangalore"/>
    <s v="Aequs Group"/>
    <s v="Private Equity"/>
    <n v="0"/>
    <s v="nan"/>
    <x v="2"/>
  </r>
  <r>
    <n v="539"/>
    <x v="280"/>
    <s v="OneStepUp"/>
    <s v="Technology"/>
    <s v="Education Technology platform"/>
    <s v="New Delhi"/>
    <s v="Orient BlackSwan"/>
    <s v="Seed Funding"/>
    <n v="336000"/>
    <s v="nan"/>
    <x v="2"/>
  </r>
  <r>
    <n v="540"/>
    <x v="280"/>
    <s v="ThirdWatch"/>
    <s v="Technology"/>
    <s v="AI-powered anti-fraud solutions"/>
    <s v="Gurgaon"/>
    <s v="Rahul Agarwalla, Keshav Sanghi, Batlivala &amp; Karani Securities"/>
    <s v="Seed Funding"/>
    <n v="0"/>
    <s v="nan"/>
    <x v="2"/>
  </r>
  <r>
    <n v="541"/>
    <x v="281"/>
    <s v="Parallel Dots"/>
    <s v="Technology"/>
    <s v="AI-powered deep learning solutions"/>
    <s v="Gurgaon"/>
    <s v="Multipoint Capital,"/>
    <s v="Private Equity"/>
    <n v="1400000"/>
    <s v="nan"/>
    <x v="1"/>
  </r>
  <r>
    <n v="542"/>
    <x v="281"/>
    <s v="Easy Diner"/>
    <s v="Consumer Internet"/>
    <s v="online restaurant reservation platform"/>
    <s v="Gurgaon"/>
    <s v="Saama Capital and DSG Consumer Partners"/>
    <s v="Private Equity"/>
    <n v="4500000"/>
    <s v="nan"/>
    <x v="1"/>
  </r>
  <r>
    <n v="543"/>
    <x v="282"/>
    <s v="Meesho"/>
    <s v="ECommerce"/>
    <s v="Online Reseller Network"/>
    <s v="Bangalore"/>
    <s v="SAIF Partners, YCombinator, Venture Highway"/>
    <s v="Private Equity"/>
    <n v="3100000"/>
    <s v="nan"/>
    <x v="1"/>
  </r>
  <r>
    <n v="544"/>
    <x v="282"/>
    <s v="StanPlus"/>
    <s v="Logistics"/>
    <s v="Medical Transportation Services"/>
    <s v="Hyderabad"/>
    <s v="KStart Capital"/>
    <s v="Private Equity"/>
    <n v="1100000"/>
    <s v="nan"/>
    <x v="1"/>
  </r>
  <r>
    <n v="545"/>
    <x v="283"/>
    <s v="UCLID"/>
    <s v="Technology"/>
    <s v="Education Network for Institutions, teachers &amp; Students"/>
    <s v="Hyderabad"/>
    <s v="Undisclosed investors"/>
    <s v="Seed Funding"/>
    <n v="235000"/>
    <s v="nan"/>
    <x v="2"/>
  </r>
  <r>
    <n v="546"/>
    <x v="284"/>
    <s v="Policy Bazaar"/>
    <s v="Consumer Internet"/>
    <s v="Online insurance policy aggregator"/>
    <s v="Gurgaon"/>
    <s v="Wellington Management, DG Ventures India, True North"/>
    <s v="Private Equity"/>
    <n v="77000000"/>
    <s v="nan"/>
    <x v="0"/>
  </r>
  <r>
    <n v="547"/>
    <x v="284"/>
    <s v="Gapoon"/>
    <s v="Consumer Internet"/>
    <s v="home maintenance services platform"/>
    <s v="Bangalore"/>
    <s v="Vida Ventures, Snehal Mantri, Anshu Bahadur"/>
    <s v="Seed Funding"/>
    <n v="250000"/>
    <s v="nan"/>
    <x v="2"/>
  </r>
  <r>
    <n v="548"/>
    <x v="284"/>
    <s v="Chaayos"/>
    <s v="eCommerce"/>
    <s v="Online Chai ordering platform"/>
    <s v="Gurgaon"/>
    <s v="Tiger Global Management"/>
    <s v="Private Equity"/>
    <n v="2000000"/>
    <s v="nan"/>
    <x v="1"/>
  </r>
  <r>
    <n v="549"/>
    <x v="285"/>
    <s v="KrazyBee"/>
    <s v="Consumer Internet"/>
    <s v="Micro-lending platform"/>
    <s v="Bangalore"/>
    <s v="Xiaomi Technologies, Shunwei Capital"/>
    <s v="Private Equity"/>
    <n v="8000000"/>
    <s v="nan"/>
    <x v="1"/>
  </r>
  <r>
    <n v="550"/>
    <x v="285"/>
    <s v="Renew Buy"/>
    <s v="Consumer Internet"/>
    <s v="Online Insurance Aggregator"/>
    <s v="New Delhi"/>
    <s v="Amicus Capital"/>
    <s v="Private Equity"/>
    <n v="9200000"/>
    <s v="nan"/>
    <x v="1"/>
  </r>
  <r>
    <n v="551"/>
    <x v="286"/>
    <s v="Fingerlix"/>
    <s v="Consumer Internet"/>
    <s v="Food Ordering Portal"/>
    <s v="Bangalore"/>
    <s v="Accel Partners, Zephyr Peacock"/>
    <s v="Private Equity"/>
    <n v="7000000"/>
    <s v="nan"/>
    <x v="1"/>
  </r>
  <r>
    <n v="552"/>
    <x v="287"/>
    <s v="Bank Bazaar"/>
    <s v="Consumer Internet"/>
    <s v="Online Financial Marketplace"/>
    <s v="Chennai"/>
    <s v="Experian"/>
    <s v="Private Equity"/>
    <n v="7000000"/>
    <s v="nan"/>
    <x v="1"/>
  </r>
  <r>
    <n v="553"/>
    <x v="287"/>
    <s v="Hasura"/>
    <s v="Technology"/>
    <s v="App building platform"/>
    <s v="Chennai"/>
    <s v="Nexus, GREE Ventures"/>
    <s v="Private Equity"/>
    <n v="0"/>
    <s v="nan"/>
    <x v="2"/>
  </r>
  <r>
    <n v="554"/>
    <x v="287"/>
    <s v="BlackBuck"/>
    <s v="Logistics"/>
    <s v="B2B Logistics provider"/>
    <s v="Bangalore"/>
    <s v="Innoven Capital"/>
    <s v="Private Equity"/>
    <n v="7700000"/>
    <s v="nan"/>
    <x v="1"/>
  </r>
  <r>
    <n v="555"/>
    <x v="287"/>
    <s v="LenDen Club"/>
    <s v="Consumer Internet"/>
    <s v="Online peer-to-peer lending platform"/>
    <s v="Mumbai"/>
    <s v="Undisclosed Investor"/>
    <s v="Seed Funding"/>
    <n v="500000"/>
    <s v="nan"/>
    <x v="2"/>
  </r>
  <r>
    <n v="556"/>
    <x v="288"/>
    <s v="Toppr"/>
    <s v="Consumer Internet"/>
    <s v="Mobile based learning app"/>
    <s v="Mumbai"/>
    <s v="SAIF Partners, Helion Ventures, FIL Capital Management"/>
    <s v="Private Equity"/>
    <n v="7000000"/>
    <s v="nan"/>
    <x v="1"/>
  </r>
  <r>
    <n v="557"/>
    <x v="288"/>
    <s v="RAW Pressery"/>
    <s v="Food &amp; Beverage"/>
    <s v="Cold pressed Juice maker"/>
    <s v="Mumbai"/>
    <s v="DSG Consumer Partners, Sequoia Capital, Saama Capital"/>
    <s v="Private Equity"/>
    <n v="6000000"/>
    <s v="nan"/>
    <x v="1"/>
  </r>
  <r>
    <n v="558"/>
    <x v="288"/>
    <s v="Cashe"/>
    <s v="Consumer Internet"/>
    <s v="app-only lending platform"/>
    <s v="Mumbai"/>
    <s v="IFMR Capital"/>
    <s v="Debt Funding"/>
    <n v="3100000"/>
    <s v="nan"/>
    <x v="1"/>
  </r>
  <r>
    <n v="559"/>
    <x v="288"/>
    <s v="Park Easy"/>
    <s v="Consumer Internet"/>
    <s v="Machine learning based parking discovery"/>
    <s v="Kolkata"/>
    <s v="Rockstart Accelerator"/>
    <s v="Seed Funding"/>
    <n v="118000"/>
    <s v="nan"/>
    <x v="2"/>
  </r>
  <r>
    <n v="560"/>
    <x v="289"/>
    <s v="TagBox"/>
    <s v="Technology"/>
    <s v="Cold Chain monitoring solution"/>
    <s v="Bangalore"/>
    <s v="Indian Angel network, IAN Fund"/>
    <s v="Seed Funding"/>
    <n v="0"/>
    <s v="nan"/>
    <x v="2"/>
  </r>
  <r>
    <n v="561"/>
    <x v="289"/>
    <s v="FYRE"/>
    <s v="Food &amp; Beverage"/>
    <s v="Herbal energy shot maker"/>
    <s v="Mumbai"/>
    <s v="Venture Catalysts"/>
    <s v="Seed Funding"/>
    <n v="500000"/>
    <s v="nan"/>
    <x v="2"/>
  </r>
  <r>
    <n v="562"/>
    <x v="289"/>
    <s v="ZipLoan"/>
    <s v="Consumer Internet"/>
    <s v="SME lending platform"/>
    <s v="New Delhi"/>
    <s v="Matrix Partners India, WaterBridge Ventures, Whiteboard Capital, Sarbvir Singh"/>
    <s v="Private Equity"/>
    <n v="3000000"/>
    <s v="nan"/>
    <x v="1"/>
  </r>
  <r>
    <n v="563"/>
    <x v="289"/>
    <s v="Skillenza"/>
    <s v="Consumer Internet"/>
    <s v="Online Learning Platform"/>
    <s v="Bangalore"/>
    <s v="Blume Ventures, Indian Angel Network"/>
    <s v="Seed Funding"/>
    <n v="722000"/>
    <s v="nan"/>
    <x v="2"/>
  </r>
  <r>
    <n v="564"/>
    <x v="289"/>
    <s v="Chevon"/>
    <s v="Food &amp; Beverage"/>
    <s v="Frozen Meat provider"/>
    <s v="Mumbai"/>
    <s v="Greenfield Advisory"/>
    <s v="Private Equity"/>
    <n v="0"/>
    <s v="nan"/>
    <x v="2"/>
  </r>
  <r>
    <n v="565"/>
    <x v="290"/>
    <s v="PropStory"/>
    <s v="Consumer Internet"/>
    <s v="Real Estate content portal"/>
    <s v="Gurgaon"/>
    <s v="Abhishek Bhatewara, Vivek Shah, Haitong Securities, Suraj Saharan, Paras Arora"/>
    <s v="Seed Funding"/>
    <n v="0"/>
    <s v="nan"/>
    <x v="2"/>
  </r>
  <r>
    <n v="566"/>
    <x v="290"/>
    <s v="SpotDraft"/>
    <s v="Consumer Internet"/>
    <s v="Contract Automation"/>
    <s v="Gurgaon"/>
    <s v="Hunch Ventures, Spiral Ventures, 500 Startups, Singapore Angel Network, Citrus Payments"/>
    <s v="Seed Funding"/>
    <n v="550000"/>
    <s v="nan"/>
    <x v="2"/>
  </r>
  <r>
    <n v="567"/>
    <x v="291"/>
    <s v="Big Basket"/>
    <s v="eCommerce"/>
    <s v="Online Grocery portal"/>
    <s v="Bangalore"/>
    <s v="Helion Ventures Partners"/>
    <s v="Private Equity"/>
    <n v="5000000"/>
    <s v="nan"/>
    <x v="1"/>
  </r>
  <r>
    <n v="568"/>
    <x v="292"/>
    <s v="OfBusiness"/>
    <s v="Technology"/>
    <s v="B2B Finance &amp; Fulfilment Network"/>
    <s v="Gurgaon"/>
    <s v="Kotak Mahindra Bank"/>
    <s v="Debt Funding"/>
    <n v="3800000"/>
    <s v="nan"/>
    <x v="1"/>
  </r>
  <r>
    <n v="569"/>
    <x v="292"/>
    <s v="Olly Credit"/>
    <s v="Technology"/>
    <s v="Credit + payment mobile app"/>
    <s v="New Delhi"/>
    <s v="Incubate Fund, Sandesh Kirkire, Anand Kumar, Yogesh Chaudhary"/>
    <s v="Seed Funding"/>
    <n v="0"/>
    <s v="nan"/>
    <x v="2"/>
  </r>
  <r>
    <n v="570"/>
    <x v="293"/>
    <s v="CashFree"/>
    <s v="Technology"/>
    <s v="Payments Platform for Marketplaces and Fintechs"/>
    <s v="New Delhi"/>
    <s v="Y Combinator"/>
    <s v="Seed Funding"/>
    <n v="120000"/>
    <s v="nan"/>
    <x v="2"/>
  </r>
  <r>
    <n v="571"/>
    <x v="293"/>
    <s v="Ola Cabs"/>
    <s v="Consumer Internet"/>
    <s v="App based cab hailing services"/>
    <s v="Bangalore"/>
    <s v="ANI Technologies Pvt. Ltd"/>
    <s v="Private Equity"/>
    <n v="7700000"/>
    <s v="nan"/>
    <x v="1"/>
  </r>
  <r>
    <n v="572"/>
    <x v="294"/>
    <s v="GoldFarm"/>
    <s v="Food &amp; Beverage"/>
    <s v="Agriculture Technology"/>
    <s v="Coimbatore"/>
    <s v="Mahindra &amp; Mahindra and Infuse Ventures"/>
    <s v="Private Equity"/>
    <n v="2000000"/>
    <s v="nan"/>
    <x v="1"/>
  </r>
  <r>
    <n v="573"/>
    <x v="295"/>
    <s v="NetMeds"/>
    <s v="ECommerce"/>
    <s v="Online Pharmacy"/>
    <s v="Chennai"/>
    <s v="TannCam Investment &amp; Sistema Asia Fund"/>
    <s v="Private Equity"/>
    <n v="14000000"/>
    <s v="nan"/>
    <x v="0"/>
  </r>
  <r>
    <n v="574"/>
    <x v="295"/>
    <s v="MSE"/>
    <s v="Finance"/>
    <s v="Equity Stock Exchange"/>
    <s v="Mumbai"/>
    <s v="IL&amp;FS, Trust Capital, Rosy Blue Securities, Radhakrishan Damani and Rakesh Jhunjhunwala"/>
    <s v="Private Equity"/>
    <n v="32000000"/>
    <s v="nan"/>
    <x v="0"/>
  </r>
  <r>
    <n v="575"/>
    <x v="296"/>
    <s v="Aahaa Stores"/>
    <s v="eCommece"/>
    <s v="Online B2B store for office supplies"/>
    <s v="Chennai"/>
    <s v="YourNest Angel Fund"/>
    <s v="Private Equity"/>
    <n v="1000000"/>
    <s v="nan"/>
    <x v="1"/>
  </r>
  <r>
    <n v="576"/>
    <x v="296"/>
    <s v="MFine"/>
    <s v="Consumer Internet"/>
    <s v="Online Doctor Discovery platform"/>
    <s v="Bangalore"/>
    <s v="Stellaris Venture Partners, Mayur Abhaya, Rohit MA"/>
    <s v="Private Equity"/>
    <n v="1500000"/>
    <s v="nan"/>
    <x v="1"/>
  </r>
  <r>
    <n v="577"/>
    <x v="296"/>
    <s v="Canvera"/>
    <s v="Consumer Internet"/>
    <s v="Online Photography platform"/>
    <s v="Mumbai"/>
    <s v="InfoEdge"/>
    <s v="Private Equity"/>
    <n v="1300000"/>
    <s v="nan"/>
    <x v="1"/>
  </r>
  <r>
    <n v="578"/>
    <x v="297"/>
    <s v="PrimaryIO"/>
    <s v="Technology"/>
    <s v="Application Performance Acceleration"/>
    <s v="Pune"/>
    <s v="Accel Partners, Exfinity Ventures, Partech Ventures"/>
    <s v="Private Equity"/>
    <n v="5600000"/>
    <s v="nan"/>
    <x v="1"/>
  </r>
  <r>
    <n v="579"/>
    <x v="298"/>
    <s v="Shubh Loans"/>
    <s v="Consumer Internet"/>
    <s v="online lending platform"/>
    <s v="Bangalore"/>
    <s v="SRI Capital, BeeNext, Pravega Ventures"/>
    <s v="Private Equity"/>
    <n v="1500000"/>
    <s v="nan"/>
    <x v="1"/>
  </r>
  <r>
    <n v="580"/>
    <x v="298"/>
    <s v="Nest Education"/>
    <s v="Technology"/>
    <s v="EduTech Platform"/>
    <s v="Gurgaon"/>
    <s v="Michael and Susan Dell Foundation, Anand Mahindra"/>
    <s v="Seed Funding"/>
    <n v="600000"/>
    <s v="nan"/>
    <x v="2"/>
  </r>
  <r>
    <n v="581"/>
    <x v="299"/>
    <s v="Lending Kart"/>
    <s v="Consumer Internet"/>
    <s v="Online Lending Platform"/>
    <s v="Ahmedabad"/>
    <s v="Bertelsmann India, Mayfield Capital, Saama Capital, Darrin Capital"/>
    <s v="Private Equity"/>
    <n v="10750000"/>
    <s v="nan"/>
    <x v="0"/>
  </r>
  <r>
    <n v="582"/>
    <x v="299"/>
    <s v="GoFro"/>
    <s v="Consumer Internet"/>
    <s v="Online travel booking platform"/>
    <s v="New Delhi"/>
    <s v="HIS Co. Ltd, MakeMyTrip"/>
    <s v="Private Equity"/>
    <n v="10000000"/>
    <s v="nan"/>
    <x v="1"/>
  </r>
  <r>
    <n v="583"/>
    <x v="299"/>
    <s v="OncoStem"/>
    <s v="Healthcare"/>
    <s v="Medical Diagnostic Solutions"/>
    <s v="Bangalore"/>
    <s v="Sequoia Capital India, Artiman Ventures"/>
    <s v="Private Equity"/>
    <n v="6000000"/>
    <s v="nan"/>
    <x v="1"/>
  </r>
  <r>
    <n v="584"/>
    <x v="299"/>
    <s v="Power2SME"/>
    <s v="eCommerce"/>
    <s v="Buying Club for Small Businesses"/>
    <s v="Gurgaon"/>
    <s v="International Finance Corporation (IFC), Inventus Capital Partners, Accel Partners, Kalaari Capital, and Nandan Nilekani,"/>
    <s v="Private Equity"/>
    <n v="26000000"/>
    <s v="nan"/>
    <x v="0"/>
  </r>
  <r>
    <n v="585"/>
    <x v="300"/>
    <s v="Credit Vidya"/>
    <s v="Consumer Internet"/>
    <s v="Online Credit scoring platform"/>
    <s v="Mumbai"/>
    <s v="Matrix Partners"/>
    <s v="Private Equity"/>
    <n v="5000000"/>
    <s v="nan"/>
    <x v="1"/>
  </r>
  <r>
    <n v="586"/>
    <x v="300"/>
    <s v="Tails Life"/>
    <s v="Consumer Internet"/>
    <s v="Pet care portal &amp; mobile app"/>
    <s v="Bangalore"/>
    <s v="V Balakrishnan."/>
    <s v="Private Equity"/>
    <n v="0"/>
    <s v="nan"/>
    <x v="2"/>
  </r>
  <r>
    <n v="587"/>
    <x v="300"/>
    <s v="OYO Rooms"/>
    <s v="Consumer Internet"/>
    <s v="Branded budget hotels marketplace"/>
    <s v="Gurgaon"/>
    <s v="SoftBank Group, Sequoia Capital India, Lightspeed Venture Partners, Greenoaks Capital, Hero Enterprise"/>
    <s v="Private Equity"/>
    <n v="250000000"/>
    <s v="nan"/>
    <x v="0"/>
  </r>
  <r>
    <n v="588"/>
    <x v="300"/>
    <s v="Early Salary"/>
    <s v="Consumer Internet"/>
    <s v="Online Unsecured Lending platform"/>
    <s v="Pune"/>
    <s v="IFMR Capital"/>
    <s v="Debt Funding"/>
    <n v="780000"/>
    <s v="nan"/>
    <x v="2"/>
  </r>
  <r>
    <n v="589"/>
    <x v="300"/>
    <s v="MamaEarth"/>
    <s v="eCommerce"/>
    <s v="online babycare products marketplace"/>
    <s v="Gurgaon"/>
    <s v="Fireside Ventures"/>
    <s v="Seed Funding"/>
    <n v="0"/>
    <s v="nan"/>
    <x v="2"/>
  </r>
  <r>
    <n v="590"/>
    <x v="300"/>
    <s v="Seniority"/>
    <s v="eCommerce"/>
    <s v="Ecommerce portal for senior citizens"/>
    <s v="Pune"/>
    <s v="RPG Enterprises"/>
    <s v="Private Equity"/>
    <n v="1000000"/>
    <s v="nan"/>
    <x v="1"/>
  </r>
  <r>
    <n v="591"/>
    <x v="301"/>
    <s v="AYE Finance"/>
    <s v="Consumer Internet"/>
    <s v="Micro Lending Platform"/>
    <s v="New Delhi"/>
    <s v="Triodos Investment Management,"/>
    <s v="Debt Funding"/>
    <n v="6900000"/>
    <s v="nan"/>
    <x v="1"/>
  </r>
  <r>
    <n v="592"/>
    <x v="301"/>
    <s v="Farmizen"/>
    <s v="Technology"/>
    <s v="Agre-Tech Mobile app"/>
    <s v="Bangalore"/>
    <s v="Venture Highway, Alok Mittal, Mohit Agarwal, Anuj Gupta,"/>
    <s v="Seed Funding"/>
    <n v="0"/>
    <s v="nan"/>
    <x v="2"/>
  </r>
  <r>
    <n v="593"/>
    <x v="302"/>
    <s v="Ecom Express"/>
    <s v="Logistics"/>
    <s v="Logistics Solutions provider"/>
    <s v="New Delhi"/>
    <s v="Warburg Pincus"/>
    <s v="Private Equity"/>
    <n v="30000000"/>
    <s v="nan"/>
    <x v="0"/>
  </r>
  <r>
    <n v="594"/>
    <x v="302"/>
    <s v="Call Health"/>
    <s v="Consumer Internet"/>
    <s v="Healthcare Services Aggregator"/>
    <s v="Hyderabad"/>
    <s v="Sachin Tendulkar, P.V SIndhu, Pullela Gopichand"/>
    <s v="Private Equity"/>
    <n v="6200000"/>
    <s v="nan"/>
    <x v="1"/>
  </r>
  <r>
    <n v="595"/>
    <x v="303"/>
    <s v="Sattviko"/>
    <s v="eCommerce"/>
    <s v="Health Food etailer"/>
    <s v="New Delhi"/>
    <s v="Raman Roy, Arvind Uppal, Sonu Bhasin, G Ravishankar"/>
    <s v="Seed Funding"/>
    <n v="0"/>
    <s v="nan"/>
    <x v="2"/>
  </r>
  <r>
    <n v="596"/>
    <x v="303"/>
    <s v="3HCare"/>
    <s v="Consumer Internet"/>
    <s v="Healthcare services portal"/>
    <s v="New Delhi"/>
    <s v="Undisclosed Investor"/>
    <s v="Seed Funding"/>
    <n v="100000"/>
    <s v="nan"/>
    <x v="2"/>
  </r>
  <r>
    <n v="597"/>
    <x v="303"/>
    <s v="Tonbo Imaging"/>
    <s v="Technology"/>
    <s v="Imaging Technology for Armed Forces"/>
    <s v="Bangalore"/>
    <s v="WRV Capital, Qualcomm Ventures, Edelweiss Private Equity, Artiman Ventures"/>
    <s v="Private Equity"/>
    <n v="17000000"/>
    <s v="nan"/>
    <x v="0"/>
  </r>
  <r>
    <n v="598"/>
    <x v="303"/>
    <s v="Get My Parking"/>
    <s v="Consumer Internet"/>
    <s v="Smart Parking Enabler"/>
    <s v="New Delhi"/>
    <s v="IAN Fund, Beenext, Indian Angel Network"/>
    <s v="Private Equity"/>
    <n v="3000000"/>
    <s v="nan"/>
    <x v="1"/>
  </r>
  <r>
    <n v="599"/>
    <x v="304"/>
    <s v="WittyFeed"/>
    <s v="Technology"/>
    <s v="Content marketing platform"/>
    <s v="Indore"/>
    <s v="Anand Chandrasekaran, Apurva Chamaria, Ritesh Malik, Ashish Toshniwal, Ajeet Khurana"/>
    <s v="Seed Funding"/>
    <n v="0"/>
    <s v="nan"/>
    <x v="2"/>
  </r>
  <r>
    <n v="600"/>
    <x v="304"/>
    <s v="Glowroad"/>
    <s v="Consumer Internet"/>
    <s v="women focussed customer-to-customer reseller network"/>
    <s v="Bangalore"/>
    <s v="Accel Partners,"/>
    <s v="Private Equity"/>
    <n v="2000000"/>
    <s v="nan"/>
    <x v="1"/>
  </r>
  <r>
    <n v="601"/>
    <x v="304"/>
    <s v="OYO Rooms"/>
    <s v="Consumer Internet"/>
    <s v="udget hotel marketplace"/>
    <s v="Gurgaon"/>
    <s v="China Lodging Group"/>
    <s v="Private Equity"/>
    <n v="10000000"/>
    <s v="nan"/>
    <x v="1"/>
  </r>
  <r>
    <n v="602"/>
    <x v="304"/>
    <s v="Unacademy"/>
    <s v="Consumer Internet"/>
    <s v="Online learning platform"/>
    <s v="Mumbai"/>
    <s v="Sequoia Capital India, SAIF Partners, Nexus Venture Partners and Blume Ventures,"/>
    <s v="Private Equity"/>
    <n v="11500000"/>
    <s v="nan"/>
    <x v="0"/>
  </r>
  <r>
    <n v="603"/>
    <x v="304"/>
    <s v="Heterogenous"/>
    <s v="Technology"/>
    <s v="Telecom &amp; IoT platform"/>
    <s v="Chennai"/>
    <s v="Chennai Angels, Keiretsu Forum &amp; Others"/>
    <s v="Seed Funding"/>
    <n v="780000"/>
    <s v="nan"/>
    <x v="2"/>
  </r>
  <r>
    <n v="604"/>
    <x v="305"/>
    <s v="Gurukul"/>
    <s v="Consumer Internet"/>
    <s v="co-working space provider"/>
    <s v="New Delhi"/>
    <s v="Rohit Nanda, Rajit Nanda, Smarak Bhuyan, Sashwat Brahma,"/>
    <s v="Seed Funding"/>
    <n v="0"/>
    <s v="nan"/>
    <x v="2"/>
  </r>
  <r>
    <n v="605"/>
    <x v="305"/>
    <s v="Smaaash"/>
    <s v="Technology"/>
    <s v="Virtual Reality gaming and entertainment platform"/>
    <s v="Mumbai"/>
    <s v="ECL Finance"/>
    <s v="Private Equity"/>
    <n v="44000000"/>
    <s v="nan"/>
    <x v="0"/>
  </r>
  <r>
    <n v="606"/>
    <x v="305"/>
    <s v="WheelStreet"/>
    <s v="Consumer Portal"/>
    <s v="Bike Rental Platform"/>
    <s v="Bangalore"/>
    <s v="Y Combinator"/>
    <s v="Seed Funding"/>
    <n v="120000"/>
    <s v="nan"/>
    <x v="2"/>
  </r>
  <r>
    <n v="607"/>
    <x v="305"/>
    <s v="Xprep"/>
    <s v="Consumer Internet"/>
    <s v="Online Tutoring Platform"/>
    <s v="New Delhi"/>
    <s v="Rising Stars, Manish Amin, Pallav Pandey, Chavi Jafa"/>
    <s v="Private Equity"/>
    <n v="0"/>
    <s v="nan"/>
    <x v="2"/>
  </r>
  <r>
    <n v="608"/>
    <x v="306"/>
    <s v="The Moms Co"/>
    <s v="eCommerce"/>
    <s v="Pregnancy &amp; Baby Care product etailer"/>
    <s v="Gurgaon"/>
    <s v="DSG Consumer Partners, Saama Capital"/>
    <s v="Private Equity"/>
    <n v="1000000"/>
    <s v="nan"/>
    <x v="1"/>
  </r>
  <r>
    <n v="609"/>
    <x v="307"/>
    <s v="Noticeboard"/>
    <s v="Technology"/>
    <s v="mobile-first communication platform for on-field staff,"/>
    <s v="Bangalore"/>
    <s v="Shamik Sharma, Aprameya Radhakrishna"/>
    <s v="Seed Funding"/>
    <n v="0"/>
    <s v="nan"/>
    <x v="2"/>
  </r>
  <r>
    <n v="610"/>
    <x v="307"/>
    <s v="High Radius"/>
    <s v="Technology"/>
    <s v="Integrated receivables software solutions"/>
    <s v="Hyderabad"/>
    <s v="Susquehanna Growth Equity LLC"/>
    <s v="Private Equity"/>
    <n v="50000000"/>
    <s v="nan"/>
    <x v="0"/>
  </r>
  <r>
    <n v="611"/>
    <x v="308"/>
    <s v="HWell24 Plus"/>
    <s v="Healthcare"/>
    <s v="Technology-Empowered Healthcare Solutions"/>
    <s v="Mumbai"/>
    <s v="Undisclosed Investors"/>
    <s v="Seed Funding"/>
    <n v="0"/>
    <s v="nan"/>
    <x v="2"/>
  </r>
  <r>
    <n v="612"/>
    <x v="309"/>
    <s v="SaveBC"/>
    <s v="Finance"/>
    <s v="financial services firm"/>
    <s v="Gaya"/>
    <s v="Incofin Investment Management."/>
    <s v="Private Equity"/>
    <n v="6000000"/>
    <s v="nan"/>
    <x v="1"/>
  </r>
  <r>
    <n v="613"/>
    <x v="309"/>
    <s v="Gaming Monk"/>
    <s v="Consumer Internet"/>
    <s v="E-sports platform"/>
    <s v="New Delhi"/>
    <s v="AdvantEdge"/>
    <s v="Private Equity"/>
    <n v="0"/>
    <s v="nan"/>
    <x v="2"/>
  </r>
  <r>
    <n v="614"/>
    <x v="309"/>
    <s v="91SpringBoard"/>
    <s v="Consumer Internet"/>
    <s v="Co-working spaces"/>
    <s v="New Delhi"/>
    <s v="Sandway Investment Ltd, Pearl Brook Holdings, Silo Holdings and Al Nour"/>
    <s v="Private Equity"/>
    <n v="0"/>
    <s v="nan"/>
    <x v="2"/>
  </r>
  <r>
    <n v="615"/>
    <x v="309"/>
    <s v="Homergize"/>
    <s v="eCommerce"/>
    <s v="Home Furnishing &amp; Building material marketplace"/>
    <s v="Bangalore"/>
    <s v="LG Chandrasekhar"/>
    <s v="Private Equity"/>
    <n v="1000000"/>
    <s v="nan"/>
    <x v="1"/>
  </r>
  <r>
    <n v="616"/>
    <x v="310"/>
    <s v="Yatra.com"/>
    <s v="eCommerce"/>
    <s v="Online Travel Agency"/>
    <s v="Gurgaon"/>
    <s v="InnoVen Capital India"/>
    <s v="Debt Funding"/>
    <n v="15400000"/>
    <s v="nan"/>
    <x v="0"/>
  </r>
  <r>
    <n v="617"/>
    <x v="310"/>
    <s v="Ace Turtle"/>
    <s v="Technology"/>
    <s v="Omni-channel web commerce solutions provider"/>
    <s v="Bangalore"/>
    <s v="InnoVen Capital"/>
    <s v="Private Equity"/>
    <n v="0"/>
    <s v="nan"/>
    <x v="2"/>
  </r>
  <r>
    <n v="618"/>
    <x v="311"/>
    <s v="Vogo"/>
    <s v="Consumer Internet"/>
    <s v="Scooter Rental Platform"/>
    <s v="Bangalore"/>
    <s v="AV Thomas Group"/>
    <s v="Seed Funding"/>
    <n v="0"/>
    <s v="nan"/>
    <x v="2"/>
  </r>
  <r>
    <n v="619"/>
    <x v="311"/>
    <s v="Synup"/>
    <s v="Technology"/>
    <s v="SME Marketing Management Solution"/>
    <s v="Bangalore"/>
    <s v="Vertex Ventures, Prime Venture Partners."/>
    <s v="Private Equity"/>
    <n v="6000000"/>
    <s v="nan"/>
    <x v="1"/>
  </r>
  <r>
    <n v="620"/>
    <x v="311"/>
    <s v="Tinmen"/>
    <s v="Consumer Internet"/>
    <s v="Food Delivery platform"/>
    <s v="Hyderabad"/>
    <s v="Zomato Media Pvt. Ltd"/>
    <s v="Private Equity"/>
    <n v="0"/>
    <s v="nan"/>
    <x v="2"/>
  </r>
  <r>
    <n v="621"/>
    <x v="311"/>
    <s v="Cropin"/>
    <s v="Technology"/>
    <s v="Crop Technology Solutions"/>
    <s v="Bangalore"/>
    <s v="Beenext"/>
    <s v="Private Equity"/>
    <n v="0"/>
    <s v="nan"/>
    <x v="2"/>
  </r>
  <r>
    <n v="622"/>
    <x v="311"/>
    <s v="Rapido"/>
    <s v="Consumer Internet"/>
    <s v="Bike Aggregator Mobile App"/>
    <s v="Bangalore"/>
    <s v="Battery Road Digital Holdings LLC"/>
    <s v="Seed Funding"/>
    <n v="422000"/>
    <s v="nan"/>
    <x v="2"/>
  </r>
  <r>
    <n v="623"/>
    <x v="311"/>
    <s v="Sportobuddy"/>
    <s v="Consumer Internet"/>
    <s v="Sports &amp; Sport related equipment portal"/>
    <s v="Mumbai"/>
    <s v="Mehul Shah"/>
    <s v="Seed Funding"/>
    <n v="150000"/>
    <s v="nan"/>
    <x v="2"/>
  </r>
  <r>
    <n v="624"/>
    <x v="312"/>
    <s v="Credifiable"/>
    <s v="Consumer Internet"/>
    <s v="Online consumer lending platform"/>
    <s v="Bangalore"/>
    <s v="Kae Capital"/>
    <s v="Private Equity"/>
    <n v="0"/>
    <s v="nan"/>
    <x v="2"/>
  </r>
  <r>
    <n v="625"/>
    <x v="312"/>
    <s v="Inclov"/>
    <s v="Consumer Internet"/>
    <s v="Matchmaking app for the differently abled"/>
    <s v="Gurgaon"/>
    <s v="Rajan Anandan, Jamil Khatri, Ravi Iyer, Raghav Bahl"/>
    <s v="Seed Funding"/>
    <n v="0"/>
    <s v="nan"/>
    <x v="2"/>
  </r>
  <r>
    <n v="626"/>
    <x v="312"/>
    <s v="Multibhashi"/>
    <s v="Consumer Internet"/>
    <s v="Language learning Mobile App"/>
    <s v="Bangalore"/>
    <s v="Aniruddha Malpani, Startup Oasis"/>
    <s v="Seed Funding"/>
    <n v="0"/>
    <s v="nan"/>
    <x v="2"/>
  </r>
  <r>
    <n v="627"/>
    <x v="313"/>
    <s v="Transerve"/>
    <s v="Technology"/>
    <s v="Geospatial Technology-based SaaS solutions"/>
    <s v="Mumbai"/>
    <s v="IL&amp;FS Investment Managers, Omidyar Network."/>
    <s v="Private Equity"/>
    <n v="1600000"/>
    <s v="nan"/>
    <x v="1"/>
  </r>
  <r>
    <n v="628"/>
    <x v="313"/>
    <s v="Fashalot"/>
    <s v="Consumer Internet"/>
    <s v="O2O fashion discovery platform"/>
    <s v="Gurgaon"/>
    <s v="Capillary Technologies, Whiteboard Capital, YourNest Angel Fund, Rajul Garg"/>
    <s v="Private Equity"/>
    <n v="0"/>
    <s v="nan"/>
    <x v="2"/>
  </r>
  <r>
    <n v="629"/>
    <x v="313"/>
    <s v="Pitstop"/>
    <s v="Consumer Internet"/>
    <s v="Car repair and Servicing Platform"/>
    <s v="Bangalore"/>
    <s v="Blume Ventures, Goldbell Group, Anurag Srivastava, Shailesh Rao, Amiya Pathak, Rajesh Yohanan and Rahul Garg"/>
    <s v="Private Equity"/>
    <n v="1000000"/>
    <s v="nan"/>
    <x v="1"/>
  </r>
  <r>
    <n v="630"/>
    <x v="313"/>
    <s v="GoChoppers"/>
    <s v="Consumer Internet"/>
    <s v="Luxury Helicopter Tourism Services portal"/>
    <s v="Gurgaon"/>
    <s v="Rivergate Capital,"/>
    <s v="Seed Funding"/>
    <n v="0"/>
    <s v="nan"/>
    <x v="2"/>
  </r>
  <r>
    <n v="631"/>
    <x v="313"/>
    <s v="MyUpchar"/>
    <s v="Consumer Internet"/>
    <s v="Local Language Health Information portal"/>
    <s v="New Delhi"/>
    <s v="LetsVenture"/>
    <s v="Seed Funding"/>
    <n v="300000"/>
    <s v="nan"/>
    <x v="2"/>
  </r>
  <r>
    <n v="632"/>
    <x v="314"/>
    <s v="Aadyah"/>
    <s v="Technology"/>
    <s v="Defense Tech &amp; Aerospace startup"/>
    <s v="Bangalore"/>
    <s v="Keiretsu Forum"/>
    <s v="Private Equity"/>
    <n v="1000000"/>
    <s v="nan"/>
    <x v="1"/>
  </r>
  <r>
    <n v="633"/>
    <x v="315"/>
    <s v="TouchKin"/>
    <s v="Technology"/>
    <s v="Predictive Care Platform"/>
    <s v="Bangalore"/>
    <s v="Kae Capital"/>
    <s v="Private Equity"/>
    <n v="1300000"/>
    <s v="nan"/>
    <x v="1"/>
  </r>
  <r>
    <n v="634"/>
    <x v="316"/>
    <s v="Ethinos"/>
    <s v="Technology"/>
    <s v="Digital Marketing Agency"/>
    <s v="Mumbai"/>
    <s v="Triton Investment Advisors"/>
    <s v="Private Equity"/>
    <n v="0"/>
    <s v="nan"/>
    <x v="2"/>
  </r>
  <r>
    <n v="635"/>
    <x v="316"/>
    <s v="Leverage Edu"/>
    <s v="Consumer Internet"/>
    <s v="Online platform for Higher Education Services"/>
    <s v="New Delhi"/>
    <s v="Kashyap Deorah, Anand Sankeshwar, Deepak Jain, Sadashiva NT, Arjun Mehta, Satish Kaul, Anindya Ghose"/>
    <s v="Seed Funding"/>
    <n v="0"/>
    <s v="nan"/>
    <x v="2"/>
  </r>
  <r>
    <n v="636"/>
    <x v="316"/>
    <s v="Zepo"/>
    <s v="Consumer Internet"/>
    <s v="DIY Ecommerce platform"/>
    <s v="Mumbai"/>
    <s v="Kunal Shah, LetsVenture, Anupam Mittal, Hetal Sonpal"/>
    <s v="Seed Funding"/>
    <n v="500000"/>
    <s v="nan"/>
    <x v="2"/>
  </r>
  <r>
    <n v="637"/>
    <x v="316"/>
    <s v="Click2Clinic"/>
    <s v="Consumer Internet"/>
    <s v="healthcare service aggregator"/>
    <s v="Hyderabad"/>
    <s v="Narottam Thudi, Shireesh Palle"/>
    <s v="Seed Funding"/>
    <n v="850000"/>
    <s v="nan"/>
    <x v="2"/>
  </r>
  <r>
    <n v="638"/>
    <x v="317"/>
    <s v="SpeedBox"/>
    <s v="Logistics"/>
    <s v="On-Demand Logistics Service provider"/>
    <s v="Mumbai"/>
    <s v="Cismat Cargo Services Pvt. Ltd."/>
    <s v="Seed Funding"/>
    <n v="300000"/>
    <s v="nan"/>
    <x v="2"/>
  </r>
  <r>
    <n v="639"/>
    <x v="317"/>
    <s v="Skill Connect"/>
    <s v="Consumer Internet"/>
    <s v="Recruitment Portal"/>
    <s v="Jaipur"/>
    <s v="Rajasthan Angel Investor Network"/>
    <s v="Seed Funding"/>
    <n v="0"/>
    <s v="nan"/>
    <x v="2"/>
  </r>
  <r>
    <n v="640"/>
    <x v="317"/>
    <s v="Chai Point"/>
    <s v="Consumer Internet"/>
    <s v="Tea Delivery Portal &amp; offline stores"/>
    <s v="Bangalore"/>
    <s v="DSG Consumer Partners, Eight Roads Ventures India"/>
    <s v="Private Equity"/>
    <n v="0"/>
    <s v="nan"/>
    <x v="2"/>
  </r>
  <r>
    <n v="641"/>
    <x v="317"/>
    <s v="Zoctr"/>
    <s v="Consumer Internet"/>
    <s v="Health Products &amp; Services Aggregator"/>
    <s v="Mumbai"/>
    <s v="SIDBI"/>
    <s v="Private Equity"/>
    <n v="0"/>
    <s v="nan"/>
    <x v="2"/>
  </r>
  <r>
    <n v="642"/>
    <x v="318"/>
    <s v="Lime Tray"/>
    <s v="Technology"/>
    <s v="Restaurant Management Solutions"/>
    <s v="New Delhi"/>
    <s v="JSW Ventures"/>
    <s v="Private Equity"/>
    <n v="0"/>
    <s v="nan"/>
    <x v="2"/>
  </r>
  <r>
    <n v="643"/>
    <x v="318"/>
    <s v="CoutLoot"/>
    <s v="eCommerce"/>
    <s v="Fashion Resale Marketplace"/>
    <s v="Mumbai"/>
    <s v="Anuj Puri, Redcliffe Capital, Artha India Ventures, Siddharth Kothari, Apoorv Ranjan Sharma,"/>
    <s v="Seed Funding"/>
    <n v="0"/>
    <s v="nan"/>
    <x v="2"/>
  </r>
  <r>
    <n v="644"/>
    <x v="318"/>
    <s v="Box My Space"/>
    <s v="Logistics"/>
    <s v="Warehouse Aggregator"/>
    <s v="Mumbai"/>
    <s v="R. Jayakumar, Vaibhav Vohra, Aditya Vazirani, Rhea Vazirani, AVN Business Solutions, Dreamweaver Investments"/>
    <s v="Seed Funding"/>
    <n v="0"/>
    <s v="nan"/>
    <x v="2"/>
  </r>
  <r>
    <n v="645"/>
    <x v="319"/>
    <s v="Curatio"/>
    <s v="Healthcare"/>
    <s v="Skincare Speciality services"/>
    <s v="Chennai"/>
    <s v="Anicut Capital"/>
    <s v="Private Equity"/>
    <n v="0"/>
    <s v="nan"/>
    <x v="2"/>
  </r>
  <r>
    <n v="646"/>
    <x v="320"/>
    <s v="New Castle Technologies"/>
    <s v="Technology"/>
    <s v="Hospital Management Software"/>
    <s v="Chennai"/>
    <s v="Undisclosed investors"/>
    <s v="Seed Funding"/>
    <n v="243000"/>
    <s v="nan"/>
    <x v="2"/>
  </r>
  <r>
    <n v="647"/>
    <x v="320"/>
    <s v="My Forex Eye"/>
    <s v="Consumer Internet"/>
    <s v="foreign exchange services"/>
    <s v="New Delhi"/>
    <s v="Rahul Dev Kumar, Rajesh Mahajan, Ankit Sharma and others"/>
    <s v="Seed Funding"/>
    <n v="220000"/>
    <s v="nan"/>
    <x v="2"/>
  </r>
  <r>
    <n v="648"/>
    <x v="321"/>
    <s v="TruxApp"/>
    <s v="Logistics"/>
    <s v="Mobile based Logistics Service"/>
    <s v="New Delhi"/>
    <s v="Venugopal Dhoot, Ajay Bhatia, Tarun Khandelwal, Ganpat Singhvi, Mandhian family &amp; Others"/>
    <s v="Seed Funding"/>
    <n v="3100000"/>
    <s v="nan"/>
    <x v="1"/>
  </r>
  <r>
    <n v="649"/>
    <x v="321"/>
    <s v="CroFarm"/>
    <s v="Technology"/>
    <s v="Agriculture Supply Chain solutions"/>
    <s v="Gurgaon"/>
    <s v="Factor[e] Ventures"/>
    <s v="Seed Funding"/>
    <n v="783000"/>
    <s v="nan"/>
    <x v="2"/>
  </r>
  <r>
    <n v="650"/>
    <x v="321"/>
    <s v="DoodhWala"/>
    <s v="Consumer Internet"/>
    <s v="Online milk delivery"/>
    <s v="Bangalore"/>
    <s v="Tom Varkey"/>
    <s v="Seed Funding"/>
    <n v="0"/>
    <s v="nan"/>
    <x v="2"/>
  </r>
  <r>
    <n v="651"/>
    <x v="322"/>
    <s v="Stayabode"/>
    <s v="Consumer Internet"/>
    <s v="Co-Living space aggregator"/>
    <s v="Bangalore"/>
    <s v="Incubate Fund, Sanjay Shenoy, Mridul Upreti,"/>
    <s v="Private Equity"/>
    <n v="0"/>
    <s v="nan"/>
    <x v="2"/>
  </r>
  <r>
    <n v="652"/>
    <x v="323"/>
    <s v="Flipkart"/>
    <s v="eCommerce"/>
    <s v="Online Marketplace"/>
    <s v="Bangalore"/>
    <s v="Softbank"/>
    <s v="Private Equity"/>
    <n v="2500000000"/>
    <s v="nan"/>
    <x v="0"/>
  </r>
  <r>
    <n v="653"/>
    <x v="323"/>
    <s v="Moong Labs"/>
    <s v="Technology"/>
    <s v="Mobile games developer"/>
    <s v="New Delhi"/>
    <s v="Nazara Games"/>
    <s v="Private Equity"/>
    <n v="0"/>
    <s v="nan"/>
    <x v="2"/>
  </r>
  <r>
    <n v="654"/>
    <x v="323"/>
    <s v="Ola Cabs"/>
    <s v="Consumer Internet"/>
    <s v="App based cab aggregation Service"/>
    <s v="Gurgaon"/>
    <s v="Tekne Capital Management"/>
    <s v="Private Equity"/>
    <n v="36000000"/>
    <s v="nan"/>
    <x v="0"/>
  </r>
  <r>
    <n v="655"/>
    <x v="324"/>
    <s v="Sports Flashes"/>
    <s v="Consumer Internet"/>
    <s v="Sports Content Mobile App"/>
    <s v="New Delhi"/>
    <s v="Bennett, Coleman and Company Ltd (BCCL),"/>
    <s v="Private Equity"/>
    <n v="0"/>
    <s v="nan"/>
    <x v="2"/>
  </r>
  <r>
    <n v="656"/>
    <x v="324"/>
    <s v="Digilend"/>
    <s v="Technology"/>
    <s v="Personal Loans &amp; EMI solutions platform"/>
    <s v="Mumbai"/>
    <s v="InCred Finance, Fullerton India Credit Company Ltd"/>
    <s v="Seed Funding"/>
    <n v="312000"/>
    <s v="nan"/>
    <x v="2"/>
  </r>
  <r>
    <n v="657"/>
    <x v="325"/>
    <s v="KNAB Finance"/>
    <s v="Consumer Internet"/>
    <s v="Unsecured Small Business Loans"/>
    <s v="Bangalore"/>
    <s v="InCred, Krishnakumar Natarajan, Ravi Bhardwaj"/>
    <s v="Seed Funding"/>
    <n v="385000"/>
    <s v="nan"/>
    <x v="2"/>
  </r>
  <r>
    <n v="658"/>
    <x v="326"/>
    <s v="Get Simpl"/>
    <s v="Consumer Internet"/>
    <s v="Payment Solution Mobile app"/>
    <s v="Mumbai"/>
    <s v="Green Visor Capital LP II, IA Venture Strategies Fund II LP, Boillot Family Trust, Russell M Byrne, The Oliver R. Grace, Jr. Millennium Trust, SF Capital Investments LP"/>
    <s v="Seed Funding"/>
    <n v="0"/>
    <s v="nan"/>
    <x v="2"/>
  </r>
  <r>
    <n v="659"/>
    <x v="327"/>
    <s v="Rootefy"/>
    <s v="eCommerce"/>
    <s v="Building material online store"/>
    <s v="New Delhi"/>
    <s v="Abhinav Gupta,"/>
    <s v="Seed Funding"/>
    <n v="187000"/>
    <s v="nan"/>
    <x v="2"/>
  </r>
  <r>
    <n v="660"/>
    <x v="328"/>
    <s v="Uniphore"/>
    <s v="Technology"/>
    <s v="speech recognition startup"/>
    <s v="Chennai"/>
    <s v="IDG Ventures"/>
    <s v="Private Equity"/>
    <n v="6800000"/>
    <s v="nan"/>
    <x v="1"/>
  </r>
  <r>
    <n v="661"/>
    <x v="328"/>
    <s v="Cerebroz"/>
    <s v="Consumer Internet"/>
    <s v="E-Tech platform"/>
    <s v="Vadodara"/>
    <s v="Undisclosed HNI\\xe2\\x80\\x99s"/>
    <s v="Seed Funding"/>
    <n v="734000"/>
    <s v="nan"/>
    <x v="2"/>
  </r>
  <r>
    <n v="662"/>
    <x v="329"/>
    <s v="Flochat"/>
    <s v="Consumer Internet"/>
    <s v="instant messaging platform"/>
    <s v="Mumbai"/>
    <s v="iSquare Global,"/>
    <s v="Seed Funding"/>
    <n v="0"/>
    <s v="nan"/>
    <x v="2"/>
  </r>
  <r>
    <n v="663"/>
    <x v="329"/>
    <s v="EasyGov"/>
    <s v="Consumer Internet"/>
    <s v="Govt service application portal"/>
    <s v="Noida"/>
    <s v="Social Alpha, Rajan Anandan, Rajeev Ahuja, Kshitij Arora"/>
    <s v="Seed Funding"/>
    <n v="0"/>
    <s v="nan"/>
    <x v="2"/>
  </r>
  <r>
    <n v="664"/>
    <x v="330"/>
    <s v="Milk Basket"/>
    <s v="Consumer Internet"/>
    <s v="Online Grocery platform"/>
    <s v="Gurgaon"/>
    <s v="Blume Ventures. Lenovo Capital and Incubator Group (LCIG)"/>
    <s v="Seed Funding"/>
    <n v="0"/>
    <s v="nan"/>
    <x v="2"/>
  </r>
  <r>
    <n v="665"/>
    <x v="330"/>
    <s v="Dhruva"/>
    <s v="Technology"/>
    <s v="Cloud data protection and management solutions"/>
    <s v="Pune"/>
    <s v="Riverwood Capital, Sequoia Capital India, Nexus Venture Partners, Tenaya Capital"/>
    <s v="Private Equity"/>
    <n v="80000000"/>
    <s v="nan"/>
    <x v="0"/>
  </r>
  <r>
    <n v="666"/>
    <x v="330"/>
    <s v="Bombay Shaving Company"/>
    <s v="eCommerce"/>
    <s v="Men Grooming product etailer"/>
    <s v="New Delhi"/>
    <s v="Fireside Ventures"/>
    <s v="Private Equity"/>
    <n v="2300000"/>
    <s v="nan"/>
    <x v="1"/>
  </r>
  <r>
    <n v="667"/>
    <x v="330"/>
    <s v="Awign"/>
    <s v="Technology"/>
    <s v="Operations and manpower outsourcing"/>
    <s v="Bangalore"/>
    <s v="IIT Ropar, Imanpreet Singh Arora, Sidharth Rozario, Saurabh Abichandani, Shikhar Gupta,"/>
    <s v="Seed Funding"/>
    <n v="0"/>
    <s v="nan"/>
    <x v="2"/>
  </r>
  <r>
    <n v="668"/>
    <x v="330"/>
    <s v="Indiez"/>
    <s v="Technology"/>
    <s v="Software &amp; Mobile app development platform"/>
    <s v="Bangalore"/>
    <s v="Haresh Chawla"/>
    <s v="Seed Funding"/>
    <n v="500000"/>
    <s v="nan"/>
    <x v="2"/>
  </r>
  <r>
    <n v="669"/>
    <x v="331"/>
    <s v="Ezetap"/>
    <s v="Technology"/>
    <s v="mPOS solutions provider"/>
    <s v="Bangalore"/>
    <s v="JS Capital Management, Social Capital, Horizons Ventures,"/>
    <s v="Private Equity"/>
    <n v="16000000"/>
    <s v="nan"/>
    <x v="0"/>
  </r>
  <r>
    <n v="670"/>
    <x v="332"/>
    <s v="Ink Monk"/>
    <s v="Consumer Internet"/>
    <s v="Online printing marketplace"/>
    <s v="Chennai"/>
    <s v="VAMM Ventures, Raksul, Dena"/>
    <s v="Seed Funding"/>
    <n v="750000"/>
    <s v="nan"/>
    <x v="2"/>
  </r>
  <r>
    <n v="671"/>
    <x v="332"/>
    <s v="Medinfi"/>
    <s v="Consumer Internet"/>
    <s v="Online Doctor Discovery Platform"/>
    <s v="Bangalore"/>
    <s v="PBS Srinivas, Vinod Martin,"/>
    <s v="Seed Funding"/>
    <n v="125000"/>
    <s v="nan"/>
    <x v="2"/>
  </r>
  <r>
    <n v="672"/>
    <x v="333"/>
    <s v="Mobikon"/>
    <s v="Technology"/>
    <s v="Restaurant &amp; Hotel CRM platform"/>
    <s v="Pune"/>
    <s v="Sistema Asia Fund, C31 Ventures, Qualgro."/>
    <s v="Private Equity"/>
    <n v="7000000"/>
    <s v="nan"/>
    <x v="1"/>
  </r>
  <r>
    <n v="673"/>
    <x v="334"/>
    <s v="CureFit"/>
    <s v="Consumer Internet"/>
    <s v="End to End health and wellness platform."/>
    <s v="Bangalore"/>
    <s v="Accel Partners, IDG Ventures, Kalaari Capital,\\xc2\\xa0 UC-RNT fund"/>
    <s v="Private Equity"/>
    <n v="25000000"/>
    <s v="nan"/>
    <x v="0"/>
  </r>
  <r>
    <n v="674"/>
    <x v="334"/>
    <s v="Doxper"/>
    <s v="Technology"/>
    <s v="Healthtech IoT platform"/>
    <s v="Mumbai"/>
    <s v="idal Health, growx ventures, Capier Investments, Globevestor &amp; others"/>
    <s v="Seed Funding"/>
    <n v="750000"/>
    <s v="nan"/>
    <x v="2"/>
  </r>
  <r>
    <n v="675"/>
    <x v="334"/>
    <s v="Fieldassist"/>
    <s v="Technology"/>
    <s v="SAAS based sales force automation services"/>
    <s v="Gurgaon"/>
    <s v="Small Industries Development Bank of India (SIDBI)"/>
    <s v="Debt Funding"/>
    <n v="0"/>
    <s v="nan"/>
    <x v="2"/>
  </r>
  <r>
    <n v="676"/>
    <x v="335"/>
    <s v="Treebo"/>
    <s v="Consumer Internet"/>
    <s v="Budget Hotel Aggregator platform"/>
    <s v="Bangalore"/>
    <s v="Ward Ferry Management and Karst Peak Capital,"/>
    <s v="Private Equity"/>
    <n v="34000000"/>
    <s v="nan"/>
    <x v="0"/>
  </r>
  <r>
    <n v="677"/>
    <x v="335"/>
    <s v="MedGenome"/>
    <s v="Technology"/>
    <s v="Genomics Research and Diagnostics Solutions"/>
    <s v="Bangalore"/>
    <s v="Sequoia India, Sofina s.a., Zodius Capital, Kris Gopalakrishnan, Lakshmi Narayanan,"/>
    <s v="Private Equity"/>
    <n v="30000000"/>
    <s v="nan"/>
    <x v="0"/>
  </r>
  <r>
    <n v="678"/>
    <x v="336"/>
    <s v="Billion Loans"/>
    <s v="Consumer Internet"/>
    <s v="Peer to Peer Lending platform"/>
    <s v="Bangalore"/>
    <s v="Reliance Corporate Advisory Services Ltd"/>
    <s v="Seed Funding"/>
    <n v="1000000"/>
    <s v="nan"/>
    <x v="1"/>
  </r>
  <r>
    <n v="679"/>
    <x v="337"/>
    <s v="Ecolibriumenergy"/>
    <s v="Technology"/>
    <s v="Energy management solutions provider"/>
    <s v="Ahmedabad"/>
    <s v="Infuse Ventures, JLL"/>
    <s v="Private Equity"/>
    <n v="2600000"/>
    <s v="nan"/>
    <x v="1"/>
  </r>
  <r>
    <n v="680"/>
    <x v="338"/>
    <s v="Droom"/>
    <s v="eCommerce"/>
    <s v="Online marketplace for automobiles"/>
    <s v="Gurgaon"/>
    <s v="Asset Management (Asia) Ltd, Digital Garage Inc"/>
    <s v="Private Equity"/>
    <n v="20000000"/>
    <s v="nan"/>
    <x v="0"/>
  </r>
  <r>
    <n v="681"/>
    <x v="339"/>
    <s v="Jumbotail"/>
    <s v="eCommerce"/>
    <s v="online marketplace for food and grocery"/>
    <s v="Bangalore"/>
    <s v="Kalaari Capital, Nexus India Capital Advisors"/>
    <s v="Private Equity"/>
    <n v="8500000"/>
    <s v="nan"/>
    <x v="1"/>
  </r>
  <r>
    <n v="682"/>
    <x v="339"/>
    <s v="Moglix"/>
    <s v="eCommerce"/>
    <s v="B2B marketplace for Industrial products"/>
    <s v="Noida"/>
    <s v="International Finance Corporation, Rocketship, Accel Partners, Jungle Ventures, Shailesh Rao, Venture Highway"/>
    <s v="Private Equity"/>
    <n v="12000000"/>
    <s v="nan"/>
    <x v="0"/>
  </r>
  <r>
    <n v="683"/>
    <x v="339"/>
    <s v="Timesaverz"/>
    <s v="Consumer Internet"/>
    <s v="Hyperlocal home services provider"/>
    <s v="Mumbai"/>
    <s v="BCCL"/>
    <s v="Private Equity"/>
    <n v="1000000"/>
    <s v="nan"/>
    <x v="1"/>
  </r>
  <r>
    <n v="684"/>
    <x v="340"/>
    <s v="Minjar"/>
    <s v="Technology"/>
    <s v="Cloud Solutions provider"/>
    <s v="Bangalore"/>
    <s v="Blume Ventures, Contrarian Capital India Partners, Emergent Ventures India, Pallav Nadhani, Ashish Gupta, Sharad Sharma, Sirion Labs"/>
    <s v="Seed Funding"/>
    <n v="0"/>
    <s v="nan"/>
    <x v="2"/>
  </r>
  <r>
    <n v="685"/>
    <x v="340"/>
    <s v="MyCity4kids"/>
    <s v="Consumer Internet"/>
    <s v="parenting blog and kids\\xe2\\x80\\x99 events discovery platform"/>
    <s v="Gurgaon"/>
    <s v="N/A"/>
    <s v="Seed Funding"/>
    <n v="0"/>
    <s v="nan"/>
    <x v="2"/>
  </r>
  <r>
    <n v="686"/>
    <x v="341"/>
    <s v="Clip App"/>
    <s v="Consumer Internet"/>
    <s v="Digital Media Video platform"/>
    <s v="Bangalore"/>
    <s v="India Quotient, Shunwei Capital"/>
    <s v="Seed Funding"/>
    <n v="1000000"/>
    <s v="nan"/>
    <x v="1"/>
  </r>
  <r>
    <n v="687"/>
    <x v="341"/>
    <s v="Upwardly.in"/>
    <s v="Consumer Internet"/>
    <s v="MF investment platform"/>
    <s v="Bangalore"/>
    <s v="Sreeram Iyer, Suvo Sarkar, Anita Gupta, Likemind Ventures"/>
    <s v="Seed Funding"/>
    <n v="0"/>
    <s v="nan"/>
    <x v="2"/>
  </r>
  <r>
    <n v="688"/>
    <x v="342"/>
    <s v="Autorox.co"/>
    <s v="Technology"/>
    <s v="Workshop Management Software Platform"/>
    <s v="Hyderabad"/>
    <s v="Mitsui &amp; Co."/>
    <s v="Private Equity"/>
    <n v="3000000"/>
    <s v="nan"/>
    <x v="1"/>
  </r>
  <r>
    <n v="689"/>
    <x v="343"/>
    <s v="Fabogo"/>
    <s v="Consumer Internet"/>
    <s v="Salon &amp; Spa Aggregation &amp; Discovery platform"/>
    <s v="Pune"/>
    <s v="Dunamis Ventures Pte Ltd"/>
    <s v="Private Equity"/>
    <n v="2250000"/>
    <s v="nan"/>
    <x v="1"/>
  </r>
  <r>
    <n v="690"/>
    <x v="343"/>
    <s v="Flickstree"/>
    <s v="Consumer Internet"/>
    <s v="Video Content Discovery Platform"/>
    <s v="Mumbai"/>
    <s v="Venture Catalysts, Sourav Ganguly, Ankit Aditya, Moksh Sports Ventures"/>
    <s v="Seed Funding"/>
    <n v="464000"/>
    <s v="nan"/>
    <x v="2"/>
  </r>
  <r>
    <n v="691"/>
    <x v="343"/>
    <s v="Design Cafe"/>
    <s v="Consumer Internet"/>
    <s v="Online Interior Design platform"/>
    <s v="Bangalore"/>
    <s v="Fireside Ventures, Apurva Salarpuria, Sidharth Pansari, Sprout Capital"/>
    <s v="Seed Funding"/>
    <n v="0"/>
    <s v="nan"/>
    <x v="2"/>
  </r>
  <r>
    <n v="692"/>
    <x v="344"/>
    <s v="Innoviti"/>
    <s v="Technology"/>
    <s v="Digital payments solutions"/>
    <s v="Bangalore"/>
    <s v="SBI-FMO Fund, Bessemer Venture Partners, Catamaran Ventures"/>
    <s v="Private Equity"/>
    <n v="18500000"/>
    <s v="nan"/>
    <x v="0"/>
  </r>
  <r>
    <n v="693"/>
    <x v="344"/>
    <s v="VDeliver"/>
    <s v="Logistics"/>
    <s v="Door Step Delivery platform"/>
    <s v="Hyderabad"/>
    <s v="Corvus Ventures, MAPE Advisory Group"/>
    <s v="Private Equity"/>
    <n v="0"/>
    <s v="nan"/>
    <x v="2"/>
  </r>
  <r>
    <n v="694"/>
    <x v="344"/>
    <s v="Bottr.me"/>
    <s v="Technology"/>
    <s v="Chatbot creation tool"/>
    <s v="Bangalore"/>
    <s v="500 Startups, Purvi Capital, Rajan Anandan, Abhishek Gupta"/>
    <s v="Seed Funding"/>
    <n v="0"/>
    <s v="nan"/>
    <x v="2"/>
  </r>
  <r>
    <n v="695"/>
    <x v="344"/>
    <s v="Arcatron"/>
    <s v="Technology"/>
    <s v="Next Gen Mobility device manufacturer"/>
    <s v="Pune"/>
    <s v="Indian Angel Network"/>
    <s v="Seed Funding"/>
    <n v="0"/>
    <s v="nan"/>
    <x v="2"/>
  </r>
  <r>
    <n v="696"/>
    <x v="345"/>
    <s v="QwikSpec"/>
    <s v="Technology"/>
    <s v="Construction site operations and analytics platform"/>
    <s v="Bangalore"/>
    <s v="Brigade Innovations LLP, TV Mohandas Pai, Suhail Rahman, Bobby Reddy, M George Oommen"/>
    <s v="Seed Funding"/>
    <n v="540000"/>
    <s v="nan"/>
    <x v="2"/>
  </r>
  <r>
    <n v="697"/>
    <x v="345"/>
    <s v="Chumbak"/>
    <s v="eCommerce"/>
    <s v="Designer consumer products Marketplace"/>
    <s v="Bangalore"/>
    <s v="Blacksoil Capital Pvt. Ltd"/>
    <s v="Private Equity"/>
    <n v="1700000"/>
    <s v="nan"/>
    <x v="1"/>
  </r>
  <r>
    <n v="698"/>
    <x v="346"/>
    <s v="Increff"/>
    <s v="Technology"/>
    <s v="Sales Solutions for Fashion Brands"/>
    <s v="Bangalore"/>
    <s v="Sequoia Capital, Grey Orange, Rajesh Ramaiah, Anshuman Das, Rishi Das"/>
    <s v="Seed Funding"/>
    <n v="2000000"/>
    <s v="nan"/>
    <x v="1"/>
  </r>
  <r>
    <n v="699"/>
    <x v="346"/>
    <s v="Vayana"/>
    <s v="Technology"/>
    <s v="Enterprise Banking Solutions"/>
    <s v="Pune"/>
    <s v="IDG Ventures India Advisors, Jungle Ventures"/>
    <s v="Private Equity"/>
    <n v="4000000"/>
    <s v="nan"/>
    <x v="1"/>
  </r>
  <r>
    <n v="700"/>
    <x v="347"/>
    <s v="MObiquest"/>
    <s v="Technology"/>
    <s v="Mobile Services &amp; Solutions"/>
    <s v="Noida"/>
    <s v="One97 Communication Ltd"/>
    <s v="Private Equity"/>
    <n v="0"/>
    <s v="nan"/>
    <x v="2"/>
  </r>
  <r>
    <n v="701"/>
    <x v="347"/>
    <s v="Ambee"/>
    <s v="Consumer Internet"/>
    <s v="Ambulance Aggregation Services"/>
    <s v="Hyderabad"/>
    <s v="Uber Technologies Inc, Amaya Capital LLP"/>
    <s v="Seed Funding"/>
    <n v="0"/>
    <s v="nan"/>
    <x v="2"/>
  </r>
  <r>
    <n v="702"/>
    <x v="347"/>
    <s v="Ideal Insurance"/>
    <s v="Consumer Internet"/>
    <s v="Online Insurance platform"/>
    <s v="Kolkata"/>
    <s v="Xelpmoc"/>
    <s v="Seed Funding"/>
    <n v="0"/>
    <s v="nan"/>
    <x v="2"/>
  </r>
  <r>
    <n v="703"/>
    <x v="347"/>
    <s v="Hypernova Interactive"/>
    <s v="Technology"/>
    <s v="Mobile games creator"/>
    <s v="Bangalore"/>
    <s v="Kae Capital"/>
    <s v="Seed Funding"/>
    <n v="0"/>
    <s v="nan"/>
    <x v="2"/>
  </r>
  <r>
    <n v="704"/>
    <x v="348"/>
    <s v="Rentomojo"/>
    <s v="Consumer Internet"/>
    <s v="Consumer Leasing Platform"/>
    <s v="Bangalore"/>
    <s v="ain Capital Ventures, Renaud Laplanche"/>
    <s v="Private Equity"/>
    <n v="10000000"/>
    <s v="nan"/>
    <x v="1"/>
  </r>
  <r>
    <n v="705"/>
    <x v="348"/>
    <s v="AirCTO"/>
    <s v="Consumer Internet"/>
    <s v="AI powered recruitment platform"/>
    <s v="Bangalore"/>
    <s v="Francesco Cara"/>
    <s v="Seed Funding"/>
    <n v="0"/>
    <s v="nan"/>
    <x v="2"/>
  </r>
  <r>
    <n v="706"/>
    <x v="348"/>
    <s v="Playablo"/>
    <s v="Technology"/>
    <s v="Gamified Learning App"/>
    <s v="Bangalore"/>
    <s v="ABI-Showatech (India) Ltd"/>
    <s v="Seed Funding"/>
    <n v="600000"/>
    <s v="nan"/>
    <x v="2"/>
  </r>
  <r>
    <n v="707"/>
    <x v="349"/>
    <s v="Trupay"/>
    <s v="Technology"/>
    <s v="Online payments platform"/>
    <s v="Gurgaon"/>
    <s v="Kae Capital, M&amp;S Partners,"/>
    <s v="Seed Funding"/>
    <n v="700000"/>
    <s v="nan"/>
    <x v="2"/>
  </r>
  <r>
    <n v="708"/>
    <x v="350"/>
    <s v="Brick2Wall"/>
    <s v="eCommerce"/>
    <s v="Online Marketplace for Construction Material"/>
    <s v="Gurgaon"/>
    <s v="Subramani Somasundaram, Sundeep Sahni, Mayank Mittal &amp; Others"/>
    <s v="Seed Funding"/>
    <n v="200000"/>
    <s v="nan"/>
    <x v="2"/>
  </r>
  <r>
    <n v="709"/>
    <x v="350"/>
    <s v="FableStreet"/>
    <s v="eCommerce"/>
    <s v="Women Work wear etailer"/>
    <s v="New Delhi"/>
    <s v="Harmeet Bajaj, Pameela P, Fusiontech Ventures &amp; Others"/>
    <s v="Seed Funding"/>
    <n v="0"/>
    <s v="nan"/>
    <x v="2"/>
  </r>
  <r>
    <n v="710"/>
    <x v="350"/>
    <s v="Monsoon Fintech"/>
    <s v="Technology"/>
    <s v="Machine Learning Access platform"/>
    <s v="New Delhi"/>
    <s v="Sunil Kalra, Aditya Singh, Rishi Srivastava, Rajan Anandan"/>
    <s v="Seed Funding"/>
    <n v="0"/>
    <s v="nan"/>
    <x v="2"/>
  </r>
  <r>
    <n v="711"/>
    <x v="350"/>
    <s v="MonkeyBox"/>
    <s v="Consumer Internet"/>
    <s v="Healthy Food Delivery Platform"/>
    <s v="Bangalore"/>
    <s v="Blume Ventures, NB Ventures, Nspira"/>
    <s v="Seed Funding"/>
    <n v="0"/>
    <s v="nan"/>
    <x v="2"/>
  </r>
  <r>
    <n v="712"/>
    <x v="351"/>
    <s v="Noticeboard"/>
    <s v="Consumer Internet"/>
    <s v="Mobile-first Enterprise communication platform"/>
    <s v="Bangalore"/>
    <s v="Stellaris Venture Partners,"/>
    <s v="Private Equity"/>
    <n v="1200000"/>
    <s v="nan"/>
    <x v="1"/>
  </r>
  <r>
    <n v="713"/>
    <x v="351"/>
    <s v="Byju\\xe2\\x80\\x99s"/>
    <s v="Consumer Internet"/>
    <s v="Mobile Learning App"/>
    <s v="Bangalore"/>
    <s v="Tencent Holdings"/>
    <s v="Private Equity"/>
    <n v="35000000"/>
    <s v="nan"/>
    <x v="0"/>
  </r>
  <r>
    <n v="714"/>
    <x v="352"/>
    <s v="Creator\\xe2\\x80\\x99s Gurukul"/>
    <s v="Others"/>
    <s v="Co-Working Space Provider"/>
    <s v="New Delhi"/>
    <s v="Yuvraj Singh"/>
    <s v="Seed Funding"/>
    <n v="0"/>
    <s v="nan"/>
    <x v="2"/>
  </r>
  <r>
    <n v="715"/>
    <x v="352"/>
    <s v="Fab Hotels"/>
    <s v="Consumer Internet"/>
    <s v="Budget hotels brand &amp; Aggregator Platform"/>
    <s v="New Delhi"/>
    <s v="Goldman Sachs"/>
    <s v="Private Equity"/>
    <n v="25000000"/>
    <s v="nan"/>
    <x v="0"/>
  </r>
  <r>
    <n v="716"/>
    <x v="352"/>
    <s v="ThinkerBell"/>
    <s v="Consumer Internet"/>
    <s v="Assisted Learning Startup"/>
    <s v="Bangalore"/>
    <s v="Indian Angel Network, Anand Mahindra"/>
    <s v="Seed Funding"/>
    <n v="200000"/>
    <s v="nan"/>
    <x v="2"/>
  </r>
  <r>
    <n v="717"/>
    <x v="353"/>
    <s v="1mg"/>
    <s v="eCommerce"/>
    <s v="Online Pharmacy"/>
    <s v="Gurgaon"/>
    <s v="HBM Healthcare Investments, Maverick Capital Ventures, Sequoia India, Omidyar Network and Kae Capital"/>
    <s v="Private Equity"/>
    <n v="15000000"/>
    <s v="nan"/>
    <x v="0"/>
  </r>
  <r>
    <n v="718"/>
    <x v="354"/>
    <s v="Jhakaas"/>
    <s v="Consumer Internet"/>
    <s v="App-based Aggregator of Offline Businesses"/>
    <s v="Mumbai"/>
    <s v="Amen Dhyllon"/>
    <s v="Seed Funding"/>
    <n v="0"/>
    <s v="nan"/>
    <x v="2"/>
  </r>
  <r>
    <n v="719"/>
    <x v="354"/>
    <s v="BigStylist"/>
    <s v="Consumer Internet"/>
    <s v="Beauty Services Marketplace"/>
    <s v="Mumbai"/>
    <s v="Info Edge (India) Ltd"/>
    <s v="Private Equity"/>
    <n v="1250000"/>
    <s v="nan"/>
    <x v="1"/>
  </r>
  <r>
    <n v="720"/>
    <x v="354"/>
    <s v="Gympik.com"/>
    <s v="Consumer Internet"/>
    <s v="online marketplace for discovering fitness centres"/>
    <s v="Bangalore"/>
    <s v="RoundGlass Partners"/>
    <s v="Seed Funding"/>
    <n v="0"/>
    <s v="nan"/>
    <x v="2"/>
  </r>
  <r>
    <n v="721"/>
    <x v="355"/>
    <s v="Tripeur"/>
    <s v="Technology"/>
    <s v="Mobile based travel ERP platform"/>
    <s v="Bangalore"/>
    <s v="Grace Grace Techno Ventures LLP, Rajul Garg &amp; Other undisclosed investors"/>
    <s v="Seed Funding"/>
    <n v="0"/>
    <s v="nan"/>
    <x v="2"/>
  </r>
  <r>
    <n v="722"/>
    <x v="356"/>
    <s v="RentOnGo"/>
    <s v="eCommerce"/>
    <s v="Online Marketplace for Renting Bikes, Electronics &amp; Appliances"/>
    <s v="Bangalore"/>
    <s v="TVS Motor Company"/>
    <s v="Seed Funding"/>
    <n v="234000"/>
    <s v="nan"/>
    <x v="2"/>
  </r>
  <r>
    <n v="723"/>
    <x v="357"/>
    <s v="Goomo"/>
    <s v="Consumer Internet"/>
    <s v="Online Travel &amp; Holiday Booking platform"/>
    <s v="Mumbai"/>
    <s v="Emerging India"/>
    <s v="Private Equity"/>
    <n v="50000000"/>
    <s v="nan"/>
    <x v="0"/>
  </r>
  <r>
    <n v="724"/>
    <x v="357"/>
    <s v="MaxMyWealth"/>
    <s v="Consumer Internet"/>
    <s v="Online Wealth Management &amp; Savings platform"/>
    <s v="Mumbai"/>
    <s v="lockchain ecosystem Global Advisors, Horseferry"/>
    <s v="Private Equity"/>
    <n v="0"/>
    <s v="nan"/>
    <x v="2"/>
  </r>
  <r>
    <n v="725"/>
    <x v="358"/>
    <s v="Spinny"/>
    <s v="eCommerce"/>
    <s v="Online Used Car marketplace"/>
    <s v="Gurgaon"/>
    <s v="Blume Ventures, Indian Angel Network, Kunal Shah, Sandeep Tandon"/>
    <s v="Private Equity"/>
    <n v="1000000"/>
    <s v="nan"/>
    <x v="1"/>
  </r>
  <r>
    <n v="726"/>
    <x v="358"/>
    <s v="Healthbuds"/>
    <s v="Consumer Internet"/>
    <s v="Healthcare Discovery &amp; booking platform"/>
    <s v="Kolkata"/>
    <s v="Arun Patodia, Bharat Kedia"/>
    <s v="Seed Funding"/>
    <n v="0"/>
    <s v="nan"/>
    <x v="2"/>
  </r>
  <r>
    <n v="727"/>
    <x v="358"/>
    <s v="Ftcash"/>
    <s v="Consumer Internet"/>
    <s v="Mobile Payments platform"/>
    <s v="Mumbai"/>
    <s v="500 Startups, IvyCap Ventures"/>
    <s v="Private Equity"/>
    <n v="0"/>
    <s v="nan"/>
    <x v="2"/>
  </r>
  <r>
    <n v="728"/>
    <x v="358"/>
    <s v="BHIVE Workspace"/>
    <s v="Consumer Internet"/>
    <s v="co-working spaces"/>
    <s v="Bangalore"/>
    <s v="Blume Ventures"/>
    <s v="Private Equity"/>
    <n v="1200000"/>
    <s v="nan"/>
    <x v="1"/>
  </r>
  <r>
    <n v="729"/>
    <x v="358"/>
    <s v="wayForward"/>
    <s v="Consumer Internet"/>
    <s v="Mobile app for Mental Health"/>
    <s v="New Delhi"/>
    <s v="Harsh Mahajan, Farhan Naqvi, Sreepathy Viswanathan"/>
    <s v="Seed Funding"/>
    <n v="1000000"/>
    <s v="nan"/>
    <x v="1"/>
  </r>
  <r>
    <n v="730"/>
    <x v="358"/>
    <s v="GyanDhan"/>
    <s v="Consumer Internet"/>
    <s v="Education Marketplace"/>
    <s v="New Delhi"/>
    <s v="Sundaram Finance Holdings"/>
    <s v="Private Equity"/>
    <n v="0"/>
    <s v="nan"/>
    <x v="2"/>
  </r>
  <r>
    <n v="731"/>
    <x v="358"/>
    <s v="Hungry Foal"/>
    <s v="Consumer Internet"/>
    <s v="For profit Social Venture"/>
    <s v="Gurgaon"/>
    <s v="SBI (Stand Up India Scheme)"/>
    <s v="Private Equity"/>
    <n v="0"/>
    <s v="nan"/>
    <x v="2"/>
  </r>
  <r>
    <n v="732"/>
    <x v="359"/>
    <s v="ZipLoan"/>
    <s v="Consumer Internet"/>
    <s v="Online lending platform"/>
    <s v="New Delhi"/>
    <s v="WaterBridge Ventures"/>
    <s v="Seed Funding"/>
    <n v="650000"/>
    <s v="nan"/>
    <x v="2"/>
  </r>
  <r>
    <n v="733"/>
    <x v="359"/>
    <s v="GrowFitter"/>
    <s v="Consumer Internet"/>
    <s v="health and fitness discovery platform"/>
    <s v="Mumbai"/>
    <s v="SQue Capital"/>
    <s v="Seed Funding"/>
    <n v="600000"/>
    <s v="nan"/>
    <x v="2"/>
  </r>
  <r>
    <n v="734"/>
    <x v="360"/>
    <s v="Stratfit"/>
    <s v="Consumer Internet"/>
    <s v="Health coaching programs"/>
    <s v="Hyderabad"/>
    <s v="Bodhtree Consulting Limited"/>
    <s v="Seed Funding"/>
    <n v="232000"/>
    <s v="nan"/>
    <x v="2"/>
  </r>
  <r>
    <n v="735"/>
    <x v="360"/>
    <s v="Multiplier Solutions"/>
    <s v="Technology"/>
    <s v="CRM Software for Healthcare space"/>
    <s v="Hyderabad"/>
    <s v="Norwest Venture Partners"/>
    <s v="Private Equity"/>
    <n v="1500000"/>
    <s v="nan"/>
    <x v="1"/>
  </r>
  <r>
    <n v="736"/>
    <x v="360"/>
    <s v="ABI Health"/>
    <s v="Technology"/>
    <s v="Unified Digital Health Platform"/>
    <s v="Bangalore"/>
    <s v="Norwest Venture Partners"/>
    <s v="Private Equity"/>
    <n v="1500000"/>
    <s v="nan"/>
    <x v="1"/>
  </r>
  <r>
    <n v="737"/>
    <x v="360"/>
    <s v="Stockal"/>
    <s v="Consumer Internet"/>
    <s v="App-based Investment advisory Services"/>
    <s v="Bangalore"/>
    <s v="Mohan Alexander, R. Natarajan, Vikrant Varshney, Amit Sinha"/>
    <s v="Seed Funding"/>
    <n v="350000"/>
    <s v="nan"/>
    <x v="2"/>
  </r>
  <r>
    <n v="738"/>
    <x v="361"/>
    <s v="Guidoo"/>
    <s v="Consumer Internet"/>
    <s v="Travel &amp; adventure planning platform"/>
    <s v="Mumbai"/>
    <s v="Pawan Borle, Nirmal Singh, Manish Prasad, Vineet Varma, Nick Haulkoury, Abhai S. Rao"/>
    <s v="Seed Funding"/>
    <n v="300000"/>
    <s v="nan"/>
    <x v="2"/>
  </r>
  <r>
    <n v="739"/>
    <x v="361"/>
    <s v="eSahai.in"/>
    <s v="Consumer Internet"/>
    <s v="ambulance aggregator and medical taxi provider"/>
    <s v="Hyderabad"/>
    <s v="Dr Ramesh Ayyala, Satya Muthyala"/>
    <s v="Seed Funding"/>
    <n v="250000"/>
    <s v="nan"/>
    <x v="2"/>
  </r>
  <r>
    <n v="740"/>
    <x v="362"/>
    <s v="Loanmeet"/>
    <s v="Consumer Internet"/>
    <s v="Online peer-to-peer lending platform"/>
    <s v="Bangalore"/>
    <s v="Cao Yibin, Huang Wei, Madhusudan E,"/>
    <s v="Seed Funding"/>
    <n v="0"/>
    <s v="nan"/>
    <x v="2"/>
  </r>
  <r>
    <n v="741"/>
    <x v="362"/>
    <s v="LendingKart"/>
    <s v="Consumer Internet"/>
    <s v="Online Lending platform"/>
    <s v="Ahmedabad"/>
    <s v="Yes Bank"/>
    <s v="Debt Funding"/>
    <n v="7800000"/>
    <s v="nan"/>
    <x v="1"/>
  </r>
  <r>
    <n v="742"/>
    <x v="362"/>
    <s v="Boxx.ai"/>
    <s v="Technology"/>
    <s v="Artificial Intelligence"/>
    <s v="Bangalore"/>
    <s v="Unicorn India Ventures, Venky Krishnakumar, Suresh Shankar, Vivek Bhargava"/>
    <s v="Private Equity"/>
    <n v="500000"/>
    <s v="nan"/>
    <x v="2"/>
  </r>
  <r>
    <n v="743"/>
    <x v="362"/>
    <s v="PeeSafe.in"/>
    <s v="Healthcare"/>
    <s v="Hygiene care product manufacturer"/>
    <s v="New Delhi"/>
    <s v="Venture Catalysts, Alfa Capital, Green Shots Capital, Real Time Ventures"/>
    <s v="Private Equity"/>
    <n v="1000000"/>
    <s v="nan"/>
    <x v="1"/>
  </r>
  <r>
    <n v="744"/>
    <x v="362"/>
    <s v="Vista Rooms"/>
    <s v="Consumer Internet"/>
    <s v="Online rooms aggregation platform"/>
    <s v="Mumbai"/>
    <s v="Artha India Ventures, Singularity Holdings, Rajan Anandan, Girish Mathrubootham"/>
    <s v="Seed Funding"/>
    <n v="776000"/>
    <s v="nan"/>
    <x v="2"/>
  </r>
  <r>
    <n v="745"/>
    <x v="362"/>
    <s v="CoverFox"/>
    <s v="Consumer Internet"/>
    <s v="Online insurance brokerage platform"/>
    <s v="Mumbai"/>
    <s v="Transamerica"/>
    <s v="Private Equity"/>
    <n v="15000000"/>
    <s v="nan"/>
    <x v="0"/>
  </r>
  <r>
    <n v="746"/>
    <x v="363"/>
    <s v="HyperTrack"/>
    <s v="Technology"/>
    <s v="Location tracking solutions"/>
    <s v="New Delhi"/>
    <s v="Nexus Venture Partners, Founders Fund"/>
    <s v="Private Equity"/>
    <n v="0"/>
    <s v="nan"/>
    <x v="2"/>
  </r>
  <r>
    <n v="747"/>
    <x v="363"/>
    <s v="Goodera"/>
    <s v="Technology"/>
    <s v="CSR and sustainability management platform"/>
    <s v="Bangalore"/>
    <s v="Nexus Venture Partners, Omidyar Network"/>
    <s v="Private Equity"/>
    <n v="5500000"/>
    <s v="nan"/>
    <x v="1"/>
  </r>
  <r>
    <n v="748"/>
    <x v="363"/>
    <s v="Digit"/>
    <s v="Technology"/>
    <s v="Tech driven Insurance platform"/>
    <s v="Bangalore"/>
    <s v="Fairfax Holdings"/>
    <s v="Private Equity"/>
    <n v="0"/>
    <s v="nan"/>
    <x v="2"/>
  </r>
  <r>
    <n v="749"/>
    <x v="364"/>
    <s v="Ola"/>
    <s v="Consumer Internet"/>
    <s v="Cab Aggregation App"/>
    <s v="Bangalore"/>
    <s v="Tekne Capital Management LLC"/>
    <s v="Private Equity"/>
    <n v="50000000"/>
    <s v="nan"/>
    <x v="0"/>
  </r>
  <r>
    <n v="750"/>
    <x v="364"/>
    <s v="Vanitycask"/>
    <s v="Consumer Internet"/>
    <s v="Beauty products discovery platform"/>
    <s v="Mumbai"/>
    <s v="RB Investments"/>
    <s v="Seed Funding"/>
    <n v="0"/>
    <s v="nan"/>
    <x v="2"/>
  </r>
  <r>
    <n v="751"/>
    <x v="364"/>
    <s v="MrNeeds"/>
    <s v="Consumer Internet"/>
    <s v="Micro Food Delivery platform"/>
    <s v="Noida"/>
    <s v="undisclosed investors"/>
    <s v="Seed Funding"/>
    <n v="500000"/>
    <s v="nan"/>
    <x v="2"/>
  </r>
  <r>
    <n v="752"/>
    <x v="365"/>
    <s v="MoneyTap"/>
    <s v="Consumer Internet"/>
    <s v="Money Lending platform"/>
    <s v="Bangalore"/>
    <s v="Sequoia India, NEA, Prime Venture Partners"/>
    <s v="Private Equity"/>
    <n v="12300000"/>
    <s v="nan"/>
    <x v="0"/>
  </r>
  <r>
    <n v="753"/>
    <x v="366"/>
    <s v="Goodbox"/>
    <s v="eCommerce"/>
    <s v="Mobile SAAS\\xc2\\xa0 ECommerce platform for SMEs"/>
    <s v="Bangalore"/>
    <s v="Nexus Venture Partners, Mekin Maheshwari"/>
    <s v="Private Equity"/>
    <n v="1000000"/>
    <s v="nan"/>
    <x v="1"/>
  </r>
  <r>
    <n v="754"/>
    <x v="366"/>
    <s v="Fincash"/>
    <s v="Consumer Internet"/>
    <s v="Personal Finance platform"/>
    <s v="Mumbai"/>
    <s v="Mohammed Khan, Sameer Narayan &amp; Others"/>
    <s v="Seed Funding"/>
    <n v="100000"/>
    <s v="nan"/>
    <x v="2"/>
  </r>
  <r>
    <n v="755"/>
    <x v="366"/>
    <s v="PortDesk"/>
    <s v="Technology"/>
    <s v="Maritime Solutions"/>
    <s v="Noida"/>
    <s v="Alphard Maritime Group"/>
    <s v="Seed Funding"/>
    <n v="2000000"/>
    <s v="nan"/>
    <x v="1"/>
  </r>
  <r>
    <n v="756"/>
    <x v="366"/>
    <s v="EdgeFx"/>
    <s v="eCommerce"/>
    <s v="DIY project Kits seller"/>
    <s v="Hyderabad"/>
    <s v="Cross Border Angels &amp; Experts, Rajasthan Angel Innovators Network, The Chennai Angels"/>
    <s v="Seed Funding"/>
    <n v="0"/>
    <s v="nan"/>
    <x v="2"/>
  </r>
  <r>
    <n v="757"/>
    <x v="366"/>
    <s v="EazyDiner"/>
    <s v="Consumer Internet"/>
    <s v="Online Restaurant Reservation Platform"/>
    <s v="Gurgaon"/>
    <s v="YouWeCan Ventures"/>
    <s v="Seed Funding"/>
    <n v="0"/>
    <s v="nan"/>
    <x v="2"/>
  </r>
  <r>
    <n v="758"/>
    <x v="366"/>
    <s v="HealthIntel"/>
    <s v="Healthcare"/>
    <s v="Online Pharmacy"/>
    <s v="New Delhi"/>
    <s v="BLIP Initiatives"/>
    <s v="Seed Funding"/>
    <n v="0"/>
    <s v="nan"/>
    <x v="2"/>
  </r>
  <r>
    <n v="759"/>
    <x v="367"/>
    <s v="Unbxd"/>
    <s v="Technology"/>
    <s v="Cloud-based product discovery platform"/>
    <s v="Bangalore"/>
    <s v="Eight Roads Ventures"/>
    <s v="Private Equity"/>
    <n v="12500000"/>
    <s v="nan"/>
    <x v="0"/>
  </r>
  <r>
    <n v="760"/>
    <x v="367"/>
    <s v="DarwinBox"/>
    <s v="Technology"/>
    <s v="Enterprise human resources management platform"/>
    <s v="Hyderabad"/>
    <s v="Lightspeed India Partners, Endiya Partners, 3one4 Capital Advisors LLP, Startupxseed Ventures LLP"/>
    <s v="Private Equity"/>
    <n v="4000000"/>
    <s v="nan"/>
    <x v="1"/>
  </r>
  <r>
    <n v="761"/>
    <x v="368"/>
    <s v="ForeverShop"/>
    <s v="Consumer Internet"/>
    <s v="Mobile based ecommerce platform"/>
    <s v="Bangalore"/>
    <s v="91maker.com"/>
    <s v="Seed Funding"/>
    <n v="300000"/>
    <s v="nan"/>
    <x v="2"/>
  </r>
  <r>
    <n v="762"/>
    <x v="368"/>
    <s v="Insider.in"/>
    <s v="Consumer Internet"/>
    <s v="Events Ticketing platform"/>
    <s v="Mumbai"/>
    <s v="Paytm"/>
    <s v="Private Equity"/>
    <n v="5200000"/>
    <s v="nan"/>
    <x v="1"/>
  </r>
  <r>
    <n v="763"/>
    <x v="369"/>
    <s v="Fynd"/>
    <s v="eCommerce"/>
    <s v="Fashion etailer"/>
    <s v="Mumbai"/>
    <s v="IIFL Seed Ventures, Kae Capital, FJ Labs, Singularity Ventures, GrowX, Tracxn Labs, Axis Capital"/>
    <s v="Private Equity"/>
    <n v="2400000"/>
    <s v="nan"/>
    <x v="1"/>
  </r>
  <r>
    <n v="764"/>
    <x v="369"/>
    <s v="Grow Fit"/>
    <s v="Consumer Internet"/>
    <s v="Health-Tech platform"/>
    <s v="Bangalore"/>
    <s v="Manipal Education and Medical Group (MEMG), SAR Group, The Grover Trust"/>
    <s v="Private Equity"/>
    <n v="4500000"/>
    <s v="nan"/>
    <x v="1"/>
  </r>
  <r>
    <n v="765"/>
    <x v="369"/>
    <s v="Fabulyst"/>
    <s v="Technology"/>
    <s v="Artificial Intelligence based platform"/>
    <s v="Hyderabad"/>
    <s v="iBhubs"/>
    <s v="Seed Funding"/>
    <n v="215000"/>
    <s v="nan"/>
    <x v="2"/>
  </r>
  <r>
    <n v="766"/>
    <x v="369"/>
    <s v="mSwipe"/>
    <s v="Technology"/>
    <s v="Point-of-Sale services"/>
    <s v="Mumbai"/>
    <s v="UC-RNT Fund, Matrix Partners, alcon Edge Capital, DSG Consumer Partners"/>
    <s v="Private Equity"/>
    <n v="31000000"/>
    <s v="nan"/>
    <x v="0"/>
  </r>
  <r>
    <n v="767"/>
    <x v="369"/>
    <s v="OneAssist"/>
    <s v="Consumer Internet"/>
    <s v="Credit card fraud protection"/>
    <s v="Mumbai"/>
    <s v="Sequoia Capital"/>
    <s v="Private Equity"/>
    <n v="0"/>
    <s v="nan"/>
    <x v="2"/>
  </r>
  <r>
    <n v="768"/>
    <x v="370"/>
    <s v="Julia Computing"/>
    <s v="Technology"/>
    <s v="Open Source Language for Data Science and Machine Learning"/>
    <s v="Bangalore"/>
    <s v="General Catalyst, Founder Collective"/>
    <s v="Private Equity"/>
    <n v="4600000"/>
    <s v="nan"/>
    <x v="1"/>
  </r>
  <r>
    <n v="769"/>
    <x v="370"/>
    <s v="Kissht"/>
    <s v="Consumer Internet"/>
    <s v="Consumer Lending platform"/>
    <s v="Mumbai"/>
    <s v="Endiya Partners, Ventureast"/>
    <s v="Private Equity"/>
    <n v="2000000"/>
    <s v="nan"/>
    <x v="1"/>
  </r>
  <r>
    <n v="770"/>
    <x v="370"/>
    <s v="Explore Life traveling"/>
    <s v="Consumer Internet"/>
    <s v="Local homes booking platform"/>
    <s v="Bangalore"/>
    <s v="Mekin Maheshwari, Bharat Vijay, Krish Seshadri, Amar Arsikere"/>
    <s v="Seed Funding"/>
    <n v="500000"/>
    <s v="nan"/>
    <x v="2"/>
  </r>
  <r>
    <n v="771"/>
    <x v="371"/>
    <s v="Loantap"/>
    <s v="Consumer Internet"/>
    <s v="Lending platform for salaried professionals"/>
    <s v="Mumbai"/>
    <s v="Kae Capital, India Quotient, IFMR, and MAS Financial Services Ltd"/>
    <s v="Private Equity"/>
    <n v="4000000"/>
    <s v="nan"/>
    <x v="1"/>
  </r>
  <r>
    <n v="772"/>
    <x v="371"/>
    <s v="Voxweb"/>
    <s v="Consumer Internet"/>
    <s v="Mobile based social networking platform"/>
    <s v="Mumbai"/>
    <s v="Undisclosed investors"/>
    <s v="Seed Funding"/>
    <n v="1000000"/>
    <s v="nan"/>
    <x v="1"/>
  </r>
  <r>
    <n v="773"/>
    <x v="372"/>
    <s v="HUG Innovations"/>
    <s v="Technology"/>
    <s v="Gesture based\\xc2\\xa0 Smartwatch manufacturer"/>
    <s v="Hyderabad"/>
    <s v="Mohit Srivastav, Kishore Ganji, Venkat Vallabhaneni, Rajeev Menon"/>
    <s v="Private Equity"/>
    <n v="5000000"/>
    <s v="nan"/>
    <x v="1"/>
  </r>
  <r>
    <n v="774"/>
    <x v="372"/>
    <s v="Flipkart"/>
    <s v="eCommerce"/>
    <s v="Online marketplace"/>
    <s v="Bangalore"/>
    <s v="Naspers"/>
    <s v="Private Equity"/>
    <n v="71000000"/>
    <s v="nan"/>
    <x v="0"/>
  </r>
  <r>
    <n v="775"/>
    <x v="372"/>
    <s v="V Resorts"/>
    <s v="Consumer Internet"/>
    <s v="Holiday &amp; Vacation resort aggregator"/>
    <s v="Noida"/>
    <s v="Seedfund, RB International"/>
    <s v="Private Equity"/>
    <n v="4000000"/>
    <s v="nan"/>
    <x v="1"/>
  </r>
  <r>
    <n v="776"/>
    <x v="373"/>
    <s v="Stashfin"/>
    <s v="Consumer Internet"/>
    <s v="Personal Finance App"/>
    <s v="New Delhi"/>
    <s v="Snow Leopard Ventures, Alto Partners"/>
    <s v="Private Equity"/>
    <n v="5000000"/>
    <s v="nan"/>
    <x v="1"/>
  </r>
  <r>
    <n v="777"/>
    <x v="373"/>
    <s v="Formcept"/>
    <s v="Consumer Internet"/>
    <s v="Unified Data Analysis platform"/>
    <s v="Bangalore"/>
    <s v="Gujarat Venture Finance Ltd"/>
    <s v="Private Equity"/>
    <n v="0"/>
    <s v="nan"/>
    <x v="2"/>
  </r>
  <r>
    <n v="778"/>
    <x v="373"/>
    <s v="Spares Hub"/>
    <s v="eCommerce"/>
    <s v="Automobile parts marketplace"/>
    <s v="Pune"/>
    <s v="The Chennai Angels, Anthill Scale Ventures, Esvee Technologies Inc, Inc95 Consulting"/>
    <s v="Seed Funding"/>
    <n v="311000"/>
    <s v="nan"/>
    <x v="2"/>
  </r>
  <r>
    <n v="779"/>
    <x v="374"/>
    <s v="FiTraQ"/>
    <s v="Consumer Internet"/>
    <s v="Fitness Centre Discovery Platform"/>
    <s v="New Delhi"/>
    <s v="Aparup Sengupta, Devendra Reddy,"/>
    <s v="Seed Funding"/>
    <n v="0"/>
    <s v="nan"/>
    <x v="2"/>
  </r>
  <r>
    <n v="780"/>
    <x v="374"/>
    <s v="Rubique"/>
    <s v="Consumer Internet"/>
    <s v="Online Marketplace for financial products"/>
    <s v="Mumbai"/>
    <s v="Kalaari Capital, Udayan Goyal"/>
    <s v="Private Equity"/>
    <n v="3000000"/>
    <s v="nan"/>
    <x v="1"/>
  </r>
  <r>
    <n v="781"/>
    <x v="374"/>
    <s v="Niki.ai"/>
    <s v="Consumer Internet"/>
    <s v="AI Based Personal Assistant"/>
    <s v="Bangalore"/>
    <s v="SAP.iO, Unilazer Ventures"/>
    <s v="Private Equity"/>
    <n v="2000000"/>
    <s v="nan"/>
    <x v="1"/>
  </r>
  <r>
    <n v="782"/>
    <x v="375"/>
    <s v="Fitpass"/>
    <s v="Consumer Internet"/>
    <s v="Online Fitness Marketplace"/>
    <s v="New Delhi"/>
    <s v="Abhinav Bindra, Gaurav Marya"/>
    <s v="Private Equity"/>
    <n v="1000000"/>
    <s v="nan"/>
    <x v="1"/>
  </r>
  <r>
    <n v="783"/>
    <x v="375"/>
    <s v="ZingHR"/>
    <s v="Technology"/>
    <s v="digital employee solutions,"/>
    <s v="Mumbai"/>
    <s v="Zeta"/>
    <s v="Private Equity"/>
    <n v="0"/>
    <s v="nan"/>
    <x v="2"/>
  </r>
  <r>
    <n v="784"/>
    <x v="376"/>
    <s v="Tagos Design"/>
    <s v="Technology"/>
    <s v="in-video discovery platform"/>
    <s v="Bangalore"/>
    <s v="Undisclosed Investors"/>
    <s v="Private Equity"/>
    <n v="5000000"/>
    <s v="nan"/>
    <x v="1"/>
  </r>
  <r>
    <n v="785"/>
    <x v="376"/>
    <s v="UrbanClap"/>
    <s v="Consumer Internet"/>
    <s v="Mobile Services Marketplace"/>
    <s v="Gurgaon"/>
    <s v="Vy Capital, SAIF Partners, Accel Partner, Bessemer Venture Partners"/>
    <s v="Private Equity"/>
    <n v="21000000"/>
    <s v="nan"/>
    <x v="0"/>
  </r>
  <r>
    <n v="786"/>
    <x v="377"/>
    <s v="Ace2three"/>
    <s v="Consumer Internet"/>
    <s v="Online Rummy playing Website"/>
    <s v="Hyderabad"/>
    <s v="Clairvest Group"/>
    <s v="Private Equity"/>
    <n v="73700000"/>
    <s v="nan"/>
    <x v="0"/>
  </r>
  <r>
    <n v="787"/>
    <x v="377"/>
    <s v="Power2SME"/>
    <s v="eCommerce"/>
    <s v="Buying portal for SMEs"/>
    <s v="Gurgaon"/>
    <s v="International Finance Corporation"/>
    <s v="Private Equity"/>
    <n v="10000000"/>
    <s v="nan"/>
    <x v="1"/>
  </r>
  <r>
    <n v="788"/>
    <x v="378"/>
    <s v="Innovapptive"/>
    <s v="Technology"/>
    <s v="Enterprise Mobility Solutions"/>
    <s v="Hyderabad"/>
    <s v="Hyderabad Angels"/>
    <s v="Seed Funding"/>
    <n v="1500000"/>
    <s v="nan"/>
    <x v="1"/>
  </r>
  <r>
    <n v="789"/>
    <x v="378"/>
    <s v="4tigo"/>
    <s v="Logistics"/>
    <s v="Truck Network company"/>
    <s v="Bangalore"/>
    <s v="Accel Partners, Nandan Nilekani,"/>
    <s v="Private Equity"/>
    <n v="10000000"/>
    <s v="nan"/>
    <x v="1"/>
  </r>
  <r>
    <n v="790"/>
    <x v="378"/>
    <s v="SMECorner"/>
    <s v="Consumer Internet"/>
    <s v="Online Platform for small business loans"/>
    <s v="Mumbai"/>
    <s v="Dutch government fund"/>
    <s v="Private Equity"/>
    <n v="0"/>
    <s v="nan"/>
    <x v="2"/>
  </r>
  <r>
    <n v="791"/>
    <x v="378"/>
    <s v="ZippServe"/>
    <s v="Consumer Internet"/>
    <s v="Real estate risk assessment platform"/>
    <s v="Bangalore"/>
    <s v="undisclosed investors"/>
    <s v="Seed Funding"/>
    <n v="390000"/>
    <s v="nan"/>
    <x v="2"/>
  </r>
  <r>
    <n v="792"/>
    <x v="379"/>
    <s v="Ola"/>
    <s v="Consumer Internet"/>
    <s v="Cab Aggregation App"/>
    <s v="Bangalore"/>
    <s v="Falcon Edge Capital,\\xc2\\xa0 Capital Advisers"/>
    <s v="Private Equity"/>
    <n v="104500000"/>
    <s v="nan"/>
    <x v="0"/>
  </r>
  <r>
    <n v="793"/>
    <x v="379"/>
    <s v="Sumeru"/>
    <s v="Technology"/>
    <s v="Software &amp; Mobile development services"/>
    <s v="Bangalore"/>
    <s v="undisclosed investors"/>
    <s v="Seed Funding"/>
    <n v="1000000"/>
    <s v="nan"/>
    <x v="1"/>
  </r>
  <r>
    <n v="794"/>
    <x v="380"/>
    <s v="Healthians"/>
    <s v="Consumer Internet"/>
    <s v="Online Diagnostics and wellness platform"/>
    <s v="New Delhi"/>
    <s v="Asuka Holdings, YouWeCan Ventures, Beenext, Beenos, M&amp;S Partners"/>
    <s v="Private Equity"/>
    <n v="0"/>
    <s v="nan"/>
    <x v="2"/>
  </r>
  <r>
    <n v="795"/>
    <x v="381"/>
    <s v="HealthMir"/>
    <s v="Consumer Internet"/>
    <s v="AI-based health content platform"/>
    <s v="New Delhi"/>
    <s v="Nimit Panigrahi"/>
    <s v="Seed Funding"/>
    <n v="0"/>
    <s v="nan"/>
    <x v="2"/>
  </r>
  <r>
    <n v="796"/>
    <x v="381"/>
    <s v="Uactive"/>
    <s v="Consumer Internet"/>
    <s v="Health-based social networking &amp; discovery App"/>
    <s v="Mumbai"/>
    <s v="Hinduja family"/>
    <s v="Seed Funding"/>
    <n v="0"/>
    <s v="nan"/>
    <x v="2"/>
  </r>
  <r>
    <n v="797"/>
    <x v="381"/>
    <s v="i-lend"/>
    <s v="Consumer Internet"/>
    <s v="Peer-to-peer lending platform"/>
    <s v="Hyderabad"/>
    <s v="50K Ventures"/>
    <s v="Seed Funding"/>
    <n v="0"/>
    <s v="nan"/>
    <x v="2"/>
  </r>
  <r>
    <n v="798"/>
    <x v="381"/>
    <s v="Good Methods Global"/>
    <s v="Technology"/>
    <s v="Cloud Based Practice Management Software"/>
    <s v="Trivandrum"/>
    <s v="Accel Partners"/>
    <s v="Private Equity"/>
    <n v="0"/>
    <s v="nan"/>
    <x v="2"/>
  </r>
  <r>
    <n v="799"/>
    <x v="381"/>
    <s v="Balance App"/>
    <s v="Consumer Internet"/>
    <s v="Money Savings &amp; Management App"/>
    <s v="Bangalore"/>
    <s v="Rainmatter"/>
    <s v="Seed Funding"/>
    <n v="233000"/>
    <s v="nan"/>
    <x v="2"/>
  </r>
  <r>
    <n v="800"/>
    <x v="382"/>
    <s v="YepMe"/>
    <s v="eCommerce"/>
    <s v="Private Label Fashion etailer"/>
    <s v="Gurgaon"/>
    <s v="Rainbow Digital Services Pvt. Ltd, ILearnFinance Academy Pvt. Ltd."/>
    <s v="Private Equity"/>
    <n v="700000"/>
    <s v="nan"/>
    <x v="2"/>
  </r>
  <r>
    <n v="801"/>
    <x v="382"/>
    <s v="Nightstay"/>
    <s v="Consumer Internet"/>
    <s v="Last minute hotel booking mobile app"/>
    <s v="New Delhi"/>
    <s v="Indian Angels Network, LetsVenture"/>
    <s v="Seed Funding"/>
    <n v="0"/>
    <s v="nan"/>
    <x v="2"/>
  </r>
  <r>
    <n v="802"/>
    <x v="382"/>
    <s v="Devourin"/>
    <s v="Technology"/>
    <s v="Restaurant Automation Solution"/>
    <s v="Pune"/>
    <s v="Deepak Nathani"/>
    <s v="Seed Funding"/>
    <n v="0"/>
    <s v="nan"/>
    <x v="2"/>
  </r>
  <r>
    <n v="803"/>
    <x v="382"/>
    <s v="MyGreens"/>
    <s v="Food &amp; Beverage"/>
    <s v="Cold-press Juices manufacturer"/>
    <s v="New Delhi"/>
    <s v="Ajay Relan, LetsVenture"/>
    <s v="Seed Funding"/>
    <n v="1000000"/>
    <s v="nan"/>
    <x v="1"/>
  </r>
  <r>
    <n v="804"/>
    <x v="382"/>
    <s v="Ace Turtle"/>
    <s v="Technology"/>
    <s v="Omni-Channel Platform"/>
    <s v="Bangalore"/>
    <s v="Vertex Ventures, C31 Ventures"/>
    <s v="Private Equity"/>
    <n v="5000000"/>
    <s v="nan"/>
    <x v="1"/>
  </r>
  <r>
    <n v="805"/>
    <x v="382"/>
    <s v="CureFit"/>
    <s v="Technology"/>
    <s v="Health-Tech Platform"/>
    <s v="Bangalore"/>
    <s v="Trifecta Capital Advisors LLP, Prathithi Investment Trust, RNT Capital, Gokul Rajaram, Aditya Agarwal, Ruchi Sanghvi &amp; others"/>
    <s v="Private Equity"/>
    <n v="3200000"/>
    <s v="nan"/>
    <x v="1"/>
  </r>
  <r>
    <n v="806"/>
    <x v="383"/>
    <s v="Curie Labs"/>
    <s v="Technology"/>
    <s v="Energy Analytics startup"/>
    <s v="New Delhi"/>
    <s v="Satoshi Studios"/>
    <s v="Seed Funding"/>
    <n v="50000"/>
    <s v="nan"/>
    <x v="2"/>
  </r>
  <r>
    <n v="807"/>
    <x v="383"/>
    <s v="Uncanny Vision"/>
    <s v="Technology"/>
    <s v="Computer Vision on Embedded Systems"/>
    <s v="Bangalore"/>
    <s v="Anand Chandrasekaran"/>
    <s v="Seed Funding"/>
    <n v="0"/>
    <s v="nan"/>
    <x v="2"/>
  </r>
  <r>
    <n v="808"/>
    <x v="383"/>
    <s v="Anchanto"/>
    <s v="Technology"/>
    <s v="Ecommerce Fulfilment and Technology Platform"/>
    <s v="Pune"/>
    <s v="Luxasia Group"/>
    <s v="Private Equity"/>
    <n v="0"/>
    <s v="nan"/>
    <x v="2"/>
  </r>
  <r>
    <n v="809"/>
    <x v="383"/>
    <s v="Sequretek"/>
    <s v="Technology"/>
    <s v="IT Security &amp; Data Management Services"/>
    <s v="Mumbai"/>
    <s v="GVFL, Unicorn India Ventures"/>
    <s v="Private Equity"/>
    <n v="0"/>
    <s v="nan"/>
    <x v="2"/>
  </r>
  <r>
    <n v="810"/>
    <x v="384"/>
    <s v="Lucideus"/>
    <s v="Technology"/>
    <s v="Cyber Security Startup"/>
    <s v="New Delhi"/>
    <s v="Vellayan Subbiah, Jonathan Boutelle, Rajan Anandan,\\xc2\\xa0 Rahul Chawla, Salil Donde, Amit Ranjan, Govind Rajan &amp; Others"/>
    <s v="Seed Funding"/>
    <n v="0"/>
    <s v="nan"/>
    <x v="2"/>
  </r>
  <r>
    <n v="811"/>
    <x v="384"/>
    <s v="Vidooly"/>
    <s v="Consumer Internet"/>
    <s v="Video Intelligence platform"/>
    <s v="Noida"/>
    <s v="Times Internet, GVFL"/>
    <s v="Private Equity"/>
    <n v="1400000"/>
    <s v="nan"/>
    <x v="1"/>
  </r>
  <r>
    <n v="812"/>
    <x v="384"/>
    <s v="Shopclues"/>
    <s v="eCommerce"/>
    <s v="Online marketplace"/>
    <s v="Gurgaon"/>
    <s v="InnoVen Capital"/>
    <s v="Private Equity"/>
    <n v="7700000"/>
    <s v="nan"/>
    <x v="1"/>
  </r>
  <r>
    <n v="813"/>
    <x v="384"/>
    <s v="Fourth Ambit"/>
    <s v="Consumer Internet"/>
    <s v="Community Building platform"/>
    <s v="Bangalore"/>
    <s v="1Crowd"/>
    <s v="Seed Funding"/>
    <n v="600000"/>
    <s v="nan"/>
    <x v="2"/>
  </r>
  <r>
    <n v="814"/>
    <x v="384"/>
    <s v="Chymera VR"/>
    <s v="Technology"/>
    <s v="Advertising Platform for Virtual Reality"/>
    <s v="Bangalore"/>
    <s v="Varsha Rao, Surojit Chatterjee, Nirav Choksi &amp; Others"/>
    <s v="Seed Funding"/>
    <n v="0"/>
    <s v="nan"/>
    <x v="2"/>
  </r>
  <r>
    <n v="815"/>
    <x v="385"/>
    <s v="Early Salary"/>
    <s v="Consumer Internet"/>
    <s v="Online lending platform"/>
    <s v="Pune"/>
    <s v="DG Ventures India, Dewan Housing Finance Corp"/>
    <s v="Private Equity"/>
    <n v="4000000"/>
    <s v="nan"/>
    <x v="1"/>
  </r>
  <r>
    <n v="816"/>
    <x v="385"/>
    <s v="Book My Diamond"/>
    <s v="eCommerce"/>
    <s v="Diamond B2B eTailer"/>
    <s v="Mumbai"/>
    <s v="Chirag Nikunj Sheth &amp; Others"/>
    <s v="Seed Funding"/>
    <n v="0"/>
    <s v="nan"/>
    <x v="2"/>
  </r>
  <r>
    <n v="817"/>
    <x v="385"/>
    <s v="ION Energy"/>
    <s v="Technology"/>
    <s v="Clean Tech Startup"/>
    <s v="Mumbai"/>
    <s v="Aakrit Vaish, Swapan Rajdev, Sushill Jiwarajka"/>
    <s v="Seed Funding"/>
    <n v="0"/>
    <s v="nan"/>
    <x v="2"/>
  </r>
  <r>
    <n v="818"/>
    <x v="386"/>
    <s v="Legal Raasta"/>
    <s v="Consumer Internet"/>
    <s v="Legal Services to SMEs &amp; Individuals"/>
    <s v="New Delhi"/>
    <s v="Impanix Capital"/>
    <s v="Private Equity"/>
    <n v="5000000"/>
    <s v="nan"/>
    <x v="1"/>
  </r>
  <r>
    <n v="819"/>
    <x v="386"/>
    <s v="Log 9 Materials"/>
    <s v="Technology"/>
    <s v="NanoTech product developer"/>
    <s v="Bangalore"/>
    <s v="GEMs"/>
    <s v="Seed Funding"/>
    <n v="0"/>
    <s v="nan"/>
    <x v="2"/>
  </r>
  <r>
    <n v="820"/>
    <x v="386"/>
    <s v="Remit Guru"/>
    <s v="Consumer Internet"/>
    <s v="Digital money transfer platform"/>
    <s v="Mumbai"/>
    <s v="Infibeam, CCavenue"/>
    <s v="Private Equity"/>
    <n v="466000"/>
    <s v="nan"/>
    <x v="2"/>
  </r>
  <r>
    <n v="821"/>
    <x v="386"/>
    <s v="Aequm"/>
    <s v="eCommerce"/>
    <s v="Cloud ECommerce platform"/>
    <s v="Bangalore"/>
    <s v="undisclosed investors"/>
    <s v="Seed Funding"/>
    <n v="1000000"/>
    <s v="nan"/>
    <x v="1"/>
  </r>
  <r>
    <n v="822"/>
    <x v="387"/>
    <s v="Zapty"/>
    <s v="Technology"/>
    <s v="Project Management tool"/>
    <s v="Bangalore"/>
    <s v="IdeaSpring Capital"/>
    <s v="Seed Funding"/>
    <n v="500000"/>
    <s v="nan"/>
    <x v="2"/>
  </r>
  <r>
    <n v="823"/>
    <x v="387"/>
    <s v="Vernacular.ai"/>
    <s v="Technology"/>
    <s v="Multi-lingual AI Platform for Businesses"/>
    <s v="Bangalore"/>
    <s v="Kstart Capital"/>
    <s v="Seed Funding"/>
    <n v="0"/>
    <s v="nan"/>
    <x v="2"/>
  </r>
  <r>
    <n v="824"/>
    <x v="388"/>
    <s v="Niki.ai"/>
    <s v="Technology"/>
    <s v="AI-based chatbot"/>
    <s v="Bangalore"/>
    <s v="SAP"/>
    <s v="Private Equity"/>
    <n v="0"/>
    <s v="nan"/>
    <x v="2"/>
  </r>
  <r>
    <n v="825"/>
    <x v="388"/>
    <s v="Telr"/>
    <s v="Technology"/>
    <s v="Online Payment Gateway"/>
    <s v="Mumbai"/>
    <s v="Innovations East"/>
    <s v="Private Equity"/>
    <n v="3000000"/>
    <s v="nan"/>
    <x v="1"/>
  </r>
  <r>
    <n v="826"/>
    <x v="388"/>
    <s v="Fynd"/>
    <s v="eCommerce"/>
    <s v="Fashion ECommerce Portal"/>
    <s v="Mumbai"/>
    <s v="Rocketship"/>
    <s v="Private Equity"/>
    <n v="500000"/>
    <s v="nan"/>
    <x v="2"/>
  </r>
  <r>
    <n v="827"/>
    <x v="389"/>
    <s v="Genie"/>
    <s v="Consumer Internet"/>
    <s v="hyperlocal delivery and logistics mobile app"/>
    <s v="Chennai"/>
    <s v="undisclosed investors"/>
    <s v="Seed Funding"/>
    <n v="250000"/>
    <s v="nan"/>
    <x v="2"/>
  </r>
  <r>
    <n v="828"/>
    <x v="389"/>
    <s v="Paysense"/>
    <s v="Consumer Internet"/>
    <s v="Online Lending platform"/>
    <s v="Mumbai"/>
    <s v="Jungle Ventures"/>
    <s v="Private Equity"/>
    <n v="5300000"/>
    <s v="nan"/>
    <x v="1"/>
  </r>
  <r>
    <n v="829"/>
    <x v="390"/>
    <s v="The Good Life"/>
    <s v="ECommerce"/>
    <s v="Online Luxury Tea etailer"/>
    <s v="Mumbai"/>
    <s v="Ayesha Takia Azmi, Abu Farhan Azmi"/>
    <s v="Seed Funding"/>
    <n v="1000000"/>
    <s v="nan"/>
    <x v="1"/>
  </r>
  <r>
    <n v="830"/>
    <x v="390"/>
    <s v="PumpKart"/>
    <s v="eCommerce"/>
    <s v="Online Water Pumps etailer"/>
    <s v="Chandigarh"/>
    <s v="Dr. Ritesh Malik"/>
    <s v="Seed Funding"/>
    <n v="0"/>
    <s v="nan"/>
    <x v="2"/>
  </r>
  <r>
    <n v="831"/>
    <x v="390"/>
    <s v="Paytm"/>
    <s v="ECommerce"/>
    <s v="Mobile Wallet &amp; ECommerce platform"/>
    <s v="Bangalore"/>
    <s v="SoftBank Group"/>
    <s v="Private Equity"/>
    <n v="1400000000"/>
    <s v="nan"/>
    <x v="0"/>
  </r>
  <r>
    <n v="832"/>
    <x v="391"/>
    <s v="EzCred"/>
    <s v="Consumer Internet"/>
    <s v="Consumer Lending Platform"/>
    <s v="Bangalore"/>
    <s v="Dheeraj Pandey, Rajesh Yohannan, Akash Garg"/>
    <s v="Seed Funding"/>
    <n v="1000000"/>
    <s v="nan"/>
    <x v="1"/>
  </r>
  <r>
    <n v="833"/>
    <x v="391"/>
    <s v="HealthSutra"/>
    <s v="Food &amp; Beverage"/>
    <s v="Health Food Maker"/>
    <s v="Hyderabad"/>
    <s v="Ankur Capital, Hyderabad Angels"/>
    <s v="Seed Funding"/>
    <n v="0"/>
    <s v="nan"/>
    <x v="2"/>
  </r>
  <r>
    <n v="834"/>
    <x v="392"/>
    <s v="YepMe"/>
    <s v="eCommerce"/>
    <s v="Private Fashion Brand etailer"/>
    <s v="New Delhi"/>
    <s v="Gokaldas Exports Ltd"/>
    <s v="Private Equity"/>
    <n v="0"/>
    <s v="nan"/>
    <x v="2"/>
  </r>
  <r>
    <n v="835"/>
    <x v="393"/>
    <s v="Delhivery"/>
    <s v="Logistics"/>
    <s v="ECommerce Logistics provider"/>
    <s v="New Delhi"/>
    <s v="Fosun International"/>
    <s v="Private Equity"/>
    <n v="30000000"/>
    <s v="nan"/>
    <x v="0"/>
  </r>
  <r>
    <n v="836"/>
    <x v="393"/>
    <s v="ZipGrid"/>
    <s v="Consumer Internet"/>
    <s v="Cashless, paperless solutions for Housing societies"/>
    <s v="Mumbai"/>
    <s v="JLL, 1Crowd"/>
    <s v="Seed Funding"/>
    <n v="500000"/>
    <s v="nan"/>
    <x v="2"/>
  </r>
  <r>
    <n v="837"/>
    <x v="394"/>
    <s v="TravelSpice"/>
    <s v="ECommerce"/>
    <s v="Travel ECommerce portal"/>
    <s v="Hyderabad"/>
    <s v="Eagle10 Ventures"/>
    <s v="Seed Funding"/>
    <n v="0"/>
    <s v="nan"/>
    <x v="2"/>
  </r>
  <r>
    <n v="838"/>
    <x v="394"/>
    <s v="Magicpin"/>
    <s v="Consumer Internet"/>
    <s v="Hyperlocal discovery platform"/>
    <s v="Gurgaon"/>
    <s v="Lightspeed Venture Partners, Vy Capital,"/>
    <s v="Private Equity"/>
    <n v="6600000"/>
    <s v="nan"/>
    <x v="1"/>
  </r>
  <r>
    <n v="839"/>
    <x v="394"/>
    <s v="The Print"/>
    <s v="Consumer Internet"/>
    <s v="News Portal"/>
    <s v="New Delhi"/>
    <s v="Ratan Tata, Nandan Nilekani, Uday Kotak, Vijay Shekhar Sharma, Kiran Mazumdar-Shaw, Rajiv C Mody"/>
    <s v="Seed Funding"/>
    <n v="0"/>
    <s v="nan"/>
    <x v="2"/>
  </r>
  <r>
    <n v="840"/>
    <x v="394"/>
    <s v="Box8"/>
    <s v="Consumer Internet"/>
    <s v="Food Delivery Platform"/>
    <s v="Mumbai"/>
    <s v="Trifecta Capital"/>
    <s v="Private Equity"/>
    <n v="1000000"/>
    <s v="nan"/>
    <x v="1"/>
  </r>
  <r>
    <n v="841"/>
    <x v="395"/>
    <s v="GenNext Students"/>
    <s v="Consumer Internet"/>
    <s v="Online Tutoring Services"/>
    <s v="Mumbai"/>
    <s v="Undisclosed Investors"/>
    <s v="Seed Funding"/>
    <n v="580000"/>
    <s v="nan"/>
    <x v="2"/>
  </r>
  <r>
    <n v="842"/>
    <x v="396"/>
    <s v="Aye Finance"/>
    <s v="Finance"/>
    <s v="Non-Banking Financial Company"/>
    <s v="Gurgaon"/>
    <s v="Blue Orchard"/>
    <s v="Private Equity"/>
    <n v="8000000"/>
    <s v="nan"/>
    <x v="1"/>
  </r>
  <r>
    <n v="843"/>
    <x v="397"/>
    <s v="WhatsLoan"/>
    <s v="Consumer Internet"/>
    <s v="Online Lending mobile app"/>
    <s v="Bangalore"/>
    <s v="Lahiri Music\\xe2\\x80\\x99s family office"/>
    <s v="Seed Funding"/>
    <n v="0"/>
    <s v="nan"/>
    <x v="2"/>
  </r>
  <r>
    <n v="844"/>
    <x v="398"/>
    <s v="Cube Consumer Services"/>
    <s v="Consumer Internet"/>
    <s v="Finance management Mobile app"/>
    <s v="Mumbai"/>
    <s v="N/A"/>
    <s v="Seed Funding"/>
    <n v="0"/>
    <s v="nan"/>
    <x v="2"/>
  </r>
  <r>
    <n v="845"/>
    <x v="398"/>
    <s v="Nivesh"/>
    <s v="Consumer Internet"/>
    <s v="Online MF investment platform"/>
    <s v="Noida"/>
    <s v="PV Sahad, Sandeep Shroff, Rahul Gupta"/>
    <s v="Seed Funding"/>
    <n v="0"/>
    <s v="nan"/>
    <x v="2"/>
  </r>
  <r>
    <n v="846"/>
    <x v="398"/>
    <s v="Wowflux"/>
    <s v="Technology"/>
    <s v="image Processing solution"/>
    <s v="New Delhi"/>
    <s v="Undisclosed Investors"/>
    <s v="Seed Funding"/>
    <n v="0"/>
    <s v="nan"/>
    <x v="2"/>
  </r>
  <r>
    <n v="847"/>
    <x v="398"/>
    <s v="Collateral Medical"/>
    <s v="eCommerce"/>
    <s v="Online Medical equipment supplier"/>
    <s v="Mumbai"/>
    <s v="Carpediem Capital"/>
    <s v="Private Equity"/>
    <n v="3500000"/>
    <s v="nan"/>
    <x v="1"/>
  </r>
  <r>
    <n v="848"/>
    <x v="399"/>
    <s v="Loadshare"/>
    <s v="Logistics"/>
    <s v="Express Logistics Network"/>
    <s v="Bangalore"/>
    <s v="Matrix Partners"/>
    <s v="Seed Funding"/>
    <n v="0"/>
    <s v="nan"/>
    <x v="2"/>
  </r>
  <r>
    <n v="849"/>
    <x v="399"/>
    <s v="SimpliLend"/>
    <s v="Consumer Internet"/>
    <s v="Online lending platform"/>
    <s v="New Delhi"/>
    <s v="Undisclosed Investors"/>
    <s v="Seed Funding"/>
    <n v="0"/>
    <s v="nan"/>
    <x v="2"/>
  </r>
  <r>
    <n v="850"/>
    <x v="399"/>
    <s v="Supr Daily"/>
    <s v="Consumer Internet"/>
    <s v="Subscription based delivery platform"/>
    <s v="Mumbai"/>
    <s v="Soma Capital, Great Oaks Ventures, 122 West Ventures"/>
    <s v="Private Equity"/>
    <n v="1500000"/>
    <s v="nan"/>
    <x v="1"/>
  </r>
  <r>
    <n v="851"/>
    <x v="399"/>
    <s v="Swiggy"/>
    <s v="Consumer Internet"/>
    <s v="Online food delivery platform"/>
    <s v="Bangalore"/>
    <s v="Nasper, Accel India, SAIF Partners, Bessemer Venture Partners, Harmony Partners, Norwest Venture Partners"/>
    <s v="Private Equity"/>
    <n v="80000000"/>
    <s v="nan"/>
    <x v="0"/>
  </r>
  <r>
    <n v="852"/>
    <x v="400"/>
    <s v="SastaSundar"/>
    <s v="eCommerce"/>
    <s v="Online Pharmacy"/>
    <s v="Kolkata"/>
    <s v="Rohto Pharmaceutical"/>
    <s v="Private Equity"/>
    <n v="5000000"/>
    <s v="nan"/>
    <x v="1"/>
  </r>
  <r>
    <n v="853"/>
    <x v="400"/>
    <s v="Magicpin"/>
    <s v="Consumer Internet"/>
    <s v="Hyperlocal Discovery\\xc2\\xa0 &amp; Rewards platform"/>
    <s v="Gurgaon"/>
    <s v="Lightspeed India Partners, Waterbridge Ventures"/>
    <s v="Private Equity"/>
    <n v="7000000"/>
    <s v="nan"/>
    <x v="1"/>
  </r>
  <r>
    <n v="854"/>
    <x v="401"/>
    <s v="Cashe"/>
    <s v="Consumer Internet"/>
    <s v="Online &amp; Mobile based Lending platform"/>
    <s v="Mumbai"/>
    <s v="Mathew Cyriac, Florintree Advisors,"/>
    <s v="Private Equity"/>
    <n v="3800000"/>
    <s v="nan"/>
    <x v="1"/>
  </r>
  <r>
    <n v="855"/>
    <x v="402"/>
    <s v="Eruditus"/>
    <s v="Education"/>
    <s v="Executive Education Provider"/>
    <s v="Mumbai"/>
    <s v="Bertelsmann India"/>
    <s v="Private Equity"/>
    <n v="8200000"/>
    <s v="nan"/>
    <x v="1"/>
  </r>
  <r>
    <n v="856"/>
    <x v="402"/>
    <s v="TestBook"/>
    <s v="Consumer Internet"/>
    <s v="Online Test Preparation Platform"/>
    <s v="Mumbai"/>
    <s v="Matrix Partners India"/>
    <s v="Private Equity"/>
    <n v="0"/>
    <s v="nan"/>
    <x v="2"/>
  </r>
  <r>
    <n v="857"/>
    <x v="402"/>
    <s v="Healthcare at Home"/>
    <s v="Healthcare"/>
    <s v="Home Healthcare Provider"/>
    <s v="Noida"/>
    <s v="Quadria Capital Advisors"/>
    <s v="Private Equity"/>
    <n v="40000000"/>
    <s v="nan"/>
    <x v="0"/>
  </r>
  <r>
    <n v="858"/>
    <x v="402"/>
    <s v="Tyre Express"/>
    <s v="Technology"/>
    <s v="Enterprise IoT solutions For Tyre Performance"/>
    <s v="Mumbai"/>
    <s v="Rohitash Gupta"/>
    <s v="Seed Funding"/>
    <n v="0"/>
    <s v="nan"/>
    <x v="2"/>
  </r>
  <r>
    <n v="859"/>
    <x v="402"/>
    <s v="SmartCoin"/>
    <s v="Consumer Internet"/>
    <s v="Micro Lending platform"/>
    <s v="Bangalore"/>
    <s v="Unicorn India Ventures &amp; Others"/>
    <s v="Private Equity"/>
    <n v="0"/>
    <s v="nan"/>
    <x v="2"/>
  </r>
  <r>
    <n v="860"/>
    <x v="403"/>
    <s v="WayCool"/>
    <s v="Food &amp; Beverage"/>
    <s v="Fresh-Produce Distribution Platform"/>
    <s v="Chennai"/>
    <s v="Aspada Investments"/>
    <s v="Private Equity"/>
    <n v="2700000"/>
    <s v="nan"/>
    <x v="1"/>
  </r>
  <r>
    <n v="861"/>
    <x v="403"/>
    <s v="Perfios"/>
    <s v="Technology"/>
    <s v="Fin-Tech Solutions"/>
    <s v="Bangalore"/>
    <s v="Bessemer Venture Partners"/>
    <s v="Private Equity"/>
    <n v="6100000"/>
    <s v="nan"/>
    <x v="1"/>
  </r>
  <r>
    <n v="862"/>
    <x v="403"/>
    <s v="Whatfix"/>
    <s v="Technology"/>
    <s v="Interactive Tech-Support Guides"/>
    <s v="Bangalore"/>
    <s v="Stellaris Venture Partners, Helion Venture Partners, Powerhouse Ventures, Gokul Rajaram, Girish Mathrubootham, Aneesh Reddy, Vispi Daver"/>
    <s v="Private Equity"/>
    <n v="3690000"/>
    <s v="nan"/>
    <x v="1"/>
  </r>
  <r>
    <n v="863"/>
    <x v="403"/>
    <s v="ElastiRun"/>
    <s v="Technology"/>
    <s v="App based Logistics &amp; Distribution platform"/>
    <s v="Pune"/>
    <s v="Kalaari Capital, Norwest Venture Partners"/>
    <s v="Private Equity"/>
    <n v="7000000"/>
    <s v="nan"/>
    <x v="1"/>
  </r>
  <r>
    <n v="864"/>
    <x v="403"/>
    <s v="Trukky"/>
    <s v="Consumer Internet"/>
    <s v="Online Truck Aggregator &amp; Booking platform"/>
    <s v="Ahmedabad"/>
    <s v="Keyur Joshi, Pavan Bakeri"/>
    <s v="Seed Funding"/>
    <n v="500000"/>
    <s v="nan"/>
    <x v="2"/>
  </r>
  <r>
    <n v="865"/>
    <x v="403"/>
    <s v="Konsult App"/>
    <s v="Consumer Internet"/>
    <s v="App based Doctor Consulting platform"/>
    <s v="New Delhi"/>
    <s v="Koen Bouwers, Lomesh Agarwal, Jeroen Mensen, Pablo van den Bosch &amp; Others"/>
    <s v="Seed Funding"/>
    <n v="500000"/>
    <s v="nan"/>
    <x v="2"/>
  </r>
  <r>
    <n v="866"/>
    <x v="404"/>
    <s v="Credit Sudhaar"/>
    <s v="Consumer Internet"/>
    <s v="Credit Score Improvement platform"/>
    <s v="Mumbai"/>
    <s v="Deepak Kulkarni, Sandeep Pangal"/>
    <s v="Seed Funding"/>
    <n v="0"/>
    <s v="nan"/>
    <x v="2"/>
  </r>
  <r>
    <n v="867"/>
    <x v="404"/>
    <s v="Fingerlix"/>
    <s v="Consumer Internet"/>
    <s v="Food Delivery Platform"/>
    <s v="Mumbai"/>
    <s v="Zephyr Peacock India"/>
    <s v="Private Equity"/>
    <n v="3000000"/>
    <s v="nan"/>
    <x v="1"/>
  </r>
  <r>
    <n v="868"/>
    <x v="404"/>
    <s v="DataWeave"/>
    <s v="Technology"/>
    <s v="Business Intelligence Solutions"/>
    <s v="Bangalore"/>
    <s v="FreakOut Group, Blume Ventures, Herb Madan, WaterBridge Ventures"/>
    <s v="Private Equity"/>
    <n v="0"/>
    <s v="nan"/>
    <x v="2"/>
  </r>
  <r>
    <n v="869"/>
    <x v="405"/>
    <s v="Medwell Ventures"/>
    <s v="Healthcare"/>
    <s v="Home-Based Healthcare provider"/>
    <s v="Bangalore"/>
    <s v="Mahindra Partners, Eight Roads Ventures, F-Prime Capital Partners"/>
    <s v="Private Equity"/>
    <n v="21000000"/>
    <s v="nan"/>
    <x v="0"/>
  </r>
  <r>
    <n v="870"/>
    <x v="405"/>
    <s v="Mech Mocha"/>
    <s v="Consumer Internet"/>
    <s v="Mobile gaming startup"/>
    <s v="Bangalore"/>
    <s v="Accel Partners, Shunwei Capital"/>
    <s v="Private Equity"/>
    <n v="5000000"/>
    <s v="nan"/>
    <x v="1"/>
  </r>
  <r>
    <n v="871"/>
    <x v="406"/>
    <s v="Startup Buddy"/>
    <s v="Consumer Internet"/>
    <s v="Startup Support Platform"/>
    <s v="Gurgaon"/>
    <s v="YouWeCan Ventures,"/>
    <s v="Seed Funding"/>
    <n v="0"/>
    <s v="nan"/>
    <x v="2"/>
  </r>
  <r>
    <n v="872"/>
    <x v="406"/>
    <s v="QorQI"/>
    <s v="Healthcare"/>
    <s v="Online Healthcare provider"/>
    <s v="Noida"/>
    <s v="Paytm"/>
    <s v="Seed Funding"/>
    <n v="0"/>
    <s v="nan"/>
    <x v="2"/>
  </r>
  <r>
    <n v="873"/>
    <x v="406"/>
    <s v="Twenty Two Motors"/>
    <s v="Technology"/>
    <s v="Smart Scooter manufacturer"/>
    <s v="Gurgaon"/>
    <s v="Ishwar Singh,Farhaan Shabbir"/>
    <s v="Seed Funding"/>
    <n v="0"/>
    <s v="nan"/>
    <x v="2"/>
  </r>
  <r>
    <n v="874"/>
    <x v="406"/>
    <s v="PharmEasy"/>
    <s v="eCommerce"/>
    <s v="Online Pharmacy"/>
    <s v="Mumbai"/>
    <s v="Bessemer Venture Partners, Orios Venture Partners, Trifecta Capital,"/>
    <s v="Private Equity"/>
    <n v="18000000"/>
    <s v="nan"/>
    <x v="0"/>
  </r>
  <r>
    <n v="875"/>
    <x v="407"/>
    <s v="WonderChef"/>
    <s v="eCommerce"/>
    <s v="Online marketplace for kitchen products"/>
    <s v="Mumbai"/>
    <s v="Labruyere Eberl\\xc3\\xa9"/>
    <s v="Private Equity"/>
    <n v="0"/>
    <s v="nan"/>
    <x v="2"/>
  </r>
  <r>
    <n v="876"/>
    <x v="407"/>
    <s v="FastFox"/>
    <s v="Consumer Internet"/>
    <s v="Online rental discovery platform"/>
    <s v="Gurgaon"/>
    <s v="Lightspeed India Partners, Blume Ventures, CyberAgent Ventures, GrowX Ventures, IMJ Investment Partners"/>
    <s v="Private Equity"/>
    <n v="4600000"/>
    <s v="nan"/>
    <x v="1"/>
  </r>
  <r>
    <n v="877"/>
    <x v="408"/>
    <s v="Omnify"/>
    <s v="Technology"/>
    <s v="SaaS platform for SMEs"/>
    <s v="Bangalore"/>
    <s v="Rajan Anandan, L.D Sharma, Saurabh Arora"/>
    <s v="Seed Funding"/>
    <n v="150000"/>
    <s v="nan"/>
    <x v="2"/>
  </r>
  <r>
    <n v="878"/>
    <x v="408"/>
    <s v="Capital Float"/>
    <s v="Consumer Internet"/>
    <s v="Online Lending Platform for SME"/>
    <s v="Bangalore"/>
    <s v="Mahindra and Mahindra Financial Services"/>
    <s v="Private Equity"/>
    <n v="2300000"/>
    <s v="nan"/>
    <x v="1"/>
  </r>
  <r>
    <n v="879"/>
    <x v="409"/>
    <s v="Ninjacart"/>
    <s v="eCommerce"/>
    <s v="B2B agri-marketing platform"/>
    <s v="Bangalore"/>
    <s v="Accel Partners, Nandan Nilekani\\xe2\\x80\\x99s NRJN Trust, Mistletoe, Qualcomm Ventures, M&amp;S Partners"/>
    <s v="Private Equity"/>
    <n v="5500000"/>
    <s v="nan"/>
    <x v="1"/>
  </r>
  <r>
    <n v="880"/>
    <x v="409"/>
    <s v="MergerWare"/>
    <s v="Technology"/>
    <s v="Software solutions for M&amp;As"/>
    <s v="Bangalore"/>
    <s v="Philippe Bouchet"/>
    <s v="Seed Funding"/>
    <n v="100000"/>
    <s v="nan"/>
    <x v="2"/>
  </r>
  <r>
    <n v="881"/>
    <x v="409"/>
    <s v="Sports Flashes"/>
    <s v="Consumer Internet"/>
    <s v="Online Sports portal &amp; Mobile app"/>
    <s v="New Delhi"/>
    <s v="Sushil Kumar, Sandeep Singh"/>
    <s v="Seed Funding"/>
    <n v="0"/>
    <s v="nan"/>
    <x v="2"/>
  </r>
  <r>
    <n v="882"/>
    <x v="410"/>
    <s v="Clovia"/>
    <s v="eCommerce"/>
    <s v="Online lingerie &amp; Sleepwear etailer"/>
    <s v="New Delhi"/>
    <s v="Ivycap Ventures Advisors, Singularity Ventures and Ravi Dhariwal"/>
    <s v="Private Equity"/>
    <n v="4000000"/>
    <s v="nan"/>
    <x v="1"/>
  </r>
  <r>
    <n v="883"/>
    <x v="410"/>
    <s v="Emiza"/>
    <s v="Logistics"/>
    <s v="Third Party Logistics provider"/>
    <s v="Mumbai"/>
    <s v="Mayfield, Nishant Rao, Dileep Nath"/>
    <s v="Private Equity"/>
    <n v="4500000"/>
    <s v="nan"/>
    <x v="1"/>
  </r>
  <r>
    <n v="884"/>
    <x v="410"/>
    <s v="HackerEarth"/>
    <s v="Consumer Internet"/>
    <s v="Online Skill Assessment Platform"/>
    <s v="Bangalore"/>
    <s v="DHI Group Inc, Prime Venture Partners, Beenext, Beenos, Digital Garage, BizReach"/>
    <s v="Private Equity"/>
    <n v="4500000"/>
    <s v="nan"/>
    <x v="1"/>
  </r>
  <r>
    <n v="885"/>
    <x v="410"/>
    <s v="Squadrun"/>
    <s v="Technology"/>
    <s v="Software-As-a-Service Platform"/>
    <s v="Noida"/>
    <s v="Blume Ventures, Contrarian Capital, 91springboard, Emergent Ventures, Abstract Ventures, Anthill Ventures, Axilor Ventures"/>
    <s v="Private Equity"/>
    <n v="2100000"/>
    <s v="nan"/>
    <x v="1"/>
  </r>
  <r>
    <n v="886"/>
    <x v="410"/>
    <s v="Tinmen"/>
    <s v="Consumer Internet"/>
    <s v="Food Delivery Platform"/>
    <s v="Hyderabad"/>
    <s v="MAPE Advisory Group, R Ramaraj, Corvus Ventures"/>
    <s v="Seed Funding"/>
    <n v="0"/>
    <s v="nan"/>
    <x v="2"/>
  </r>
  <r>
    <n v="887"/>
    <x v="410"/>
    <s v="ScoutMyTrip"/>
    <s v="Consumer Internet"/>
    <s v="Online Travel planner"/>
    <s v="Mumbai"/>
    <s v="Z Nation Lab"/>
    <s v="Seed Funding"/>
    <n v="0"/>
    <s v="nan"/>
    <x v="2"/>
  </r>
  <r>
    <n v="888"/>
    <x v="411"/>
    <s v="SafetyKart"/>
    <s v="eCommerce"/>
    <s v="Safety &amp; Hygiene Products etailer"/>
    <s v="Gurgaon"/>
    <s v="Redcliffe Capital"/>
    <s v="Private Equity"/>
    <n v="0"/>
    <s v="nan"/>
    <x v="2"/>
  </r>
  <r>
    <n v="889"/>
    <x v="411"/>
    <s v="WeAreHolidays"/>
    <s v="Consumer Internet"/>
    <s v="Travel Packages &amp; Planner marketplace"/>
    <s v="Gurgaon"/>
    <s v="Urrshila Kerkar,"/>
    <s v="Private Equity"/>
    <n v="7700000"/>
    <s v="nan"/>
    <x v="1"/>
  </r>
  <r>
    <n v="890"/>
    <x v="412"/>
    <s v="Ola Cabs"/>
    <s v="Consumer Internet"/>
    <s v="Cab Aggregator App"/>
    <s v="Bangalore"/>
    <s v="SIMI Pacific Pte"/>
    <s v="Private Equity"/>
    <n v="260000000"/>
    <s v="nan"/>
    <x v="0"/>
  </r>
  <r>
    <n v="891"/>
    <x v="413"/>
    <s v="Myly"/>
    <s v="Consumer Internet"/>
    <s v="Mobile App for Schools"/>
    <s v="Jaipur"/>
    <s v="mall Industries Development Bank of India (SIDBI)"/>
    <s v="Seed Funding"/>
    <n v="310000"/>
    <s v="nan"/>
    <x v="2"/>
  </r>
  <r>
    <n v="892"/>
    <x v="414"/>
    <s v="CrediHealth"/>
    <s v="Consumer Internet"/>
    <s v="Online Medical Assistance platform"/>
    <s v="Gurgaon"/>
    <s v="Tolaram Inc, Mountain Pine Capital"/>
    <s v="Private Equity"/>
    <n v="1500000"/>
    <s v="nan"/>
    <x v="1"/>
  </r>
  <r>
    <n v="893"/>
    <x v="414"/>
    <s v="Navia Life Care"/>
    <s v="Technology"/>
    <s v="Health Technology platform"/>
    <s v="New Delhi"/>
    <s v="Benori Ventures LLP"/>
    <s v="Seed Funding"/>
    <n v="0"/>
    <s v="nan"/>
    <x v="2"/>
  </r>
  <r>
    <n v="894"/>
    <x v="414"/>
    <s v="Raw Pressery"/>
    <s v="Food &amp; Beverages"/>
    <s v="Raw Pressed Juices manufacturer"/>
    <s v="Mumbai"/>
    <s v="Jacqueline Fernandez"/>
    <s v="Seed Funding"/>
    <n v="0"/>
    <s v="nan"/>
    <x v="2"/>
  </r>
  <r>
    <n v="895"/>
    <x v="414"/>
    <s v="Snackible"/>
    <s v="Food &amp; Beverages"/>
    <s v="Healthy Snacks manufacturer"/>
    <s v="Mumbai"/>
    <s v="Nibhrant Shah, Anandbir Singh, Anirudh Sheth, Pratik Singhi, Vikram Mehta, Murali Nair"/>
    <s v="Seed Funding"/>
    <n v="175000"/>
    <s v="nan"/>
    <x v="2"/>
  </r>
  <r>
    <n v="896"/>
    <x v="414"/>
    <s v="Be U Salons"/>
    <s v="Consumer Internet"/>
    <s v="Online Salon discovery &amp; Booking Services"/>
    <s v="New Delhi"/>
    <s v="Gaurav Kachru, Sundeep Singh Sahni, Jatin Aneja, Arun Malhotra"/>
    <s v="Seed Funding"/>
    <n v="620000"/>
    <s v="nan"/>
    <x v="2"/>
  </r>
  <r>
    <n v="897"/>
    <x v="414"/>
    <s v="Simulanis"/>
    <s v="Consumer Internet"/>
    <s v="eLearning &amp; Skills Development plat"/>
    <s v="New Delhi"/>
    <s v="Village Capital"/>
    <s v="Seed Funding"/>
    <n v="0"/>
    <s v="nan"/>
    <x v="2"/>
  </r>
  <r>
    <n v="898"/>
    <x v="414"/>
    <s v="LendingKart"/>
    <s v="Consumer Internet"/>
    <s v="Lending platform for small businesses"/>
    <s v="Ahmedabad"/>
    <s v="Anicut Capital"/>
    <s v="Private Equity"/>
    <n v="4650000"/>
    <s v="nan"/>
    <x v="1"/>
  </r>
  <r>
    <n v="899"/>
    <x v="415"/>
    <s v="Innefu Security Consulting"/>
    <s v="Technology"/>
    <s v="Cyber Security solutions using AI"/>
    <s v="New Delhi"/>
    <s v="IndiaNivesh Venture Capital Fund"/>
    <s v="Private Equity"/>
    <n v="2000000"/>
    <s v="nan"/>
    <x v="1"/>
  </r>
  <r>
    <n v="900"/>
    <x v="415"/>
    <s v="Whodat"/>
    <s v="Technology"/>
    <s v="Markerless AR platform"/>
    <s v="Bangalore"/>
    <s v="Ideaspring Capital"/>
    <s v="Private Equity"/>
    <n v="600000"/>
    <s v="nan"/>
    <x v="2"/>
  </r>
  <r>
    <n v="901"/>
    <x v="415"/>
    <s v="Absentia VR"/>
    <s v="Technology"/>
    <s v="Virtual Reality Startup"/>
    <s v="Bangalore"/>
    <s v="Exfinity Venture Partners"/>
    <s v="Private Equity"/>
    <n v="1250000"/>
    <s v="nan"/>
    <x v="1"/>
  </r>
  <r>
    <n v="902"/>
    <x v="416"/>
    <s v="IOTrek"/>
    <s v="Technology"/>
    <s v="IoT Platform for Bus"/>
    <s v="New Delhi"/>
    <s v="Undisclosed Investor"/>
    <s v="Seed Funding"/>
    <n v="155000"/>
    <s v="nan"/>
    <x v="2"/>
  </r>
  <r>
    <n v="903"/>
    <x v="417"/>
    <s v="HolaChef"/>
    <s v="Consumer Internet"/>
    <s v="Online Food Delivery"/>
    <s v="Mumbai"/>
    <s v="SIDBI Venture Capital Ltd, Kalaari Capital"/>
    <s v="Private Equity"/>
    <n v="3000000"/>
    <s v="nan"/>
    <x v="1"/>
  </r>
  <r>
    <n v="904"/>
    <x v="417"/>
    <s v="Wooplr"/>
    <s v="eCommerce"/>
    <s v="Social Commerce\\xc2\\xa0 Fashion platform"/>
    <s v="Bangalore"/>
    <s v="Ankit Nagori"/>
    <s v="Private Equity"/>
    <n v="0"/>
    <s v="nan"/>
    <x v="2"/>
  </r>
  <r>
    <n v="905"/>
    <x v="418"/>
    <s v="Video Ken"/>
    <s v="Consumer Internet"/>
    <s v="Video Based Collaborative Learning"/>
    <s v="Bangalore"/>
    <s v="Ravi Garikipati, Surot Chatterjee, Ashish Agrawal, LG Chandrasekhar, Sashi Reddi"/>
    <s v="Seed Funding"/>
    <n v="1000000"/>
    <s v="nan"/>
    <x v="1"/>
  </r>
  <r>
    <n v="906"/>
    <x v="419"/>
    <s v="Faasos"/>
    <s v="Food &amp; Beverage"/>
    <s v="QSR chain and online food delivery"/>
    <s v="Pune"/>
    <s v="Ligthbox Ventures II, Lightbox Expansion Fund, Sequoia Capital India, RuNet South Asia, RB Investments"/>
    <s v="Private Equity"/>
    <n v="6300000"/>
    <s v="nan"/>
    <x v="1"/>
  </r>
  <r>
    <n v="907"/>
    <x v="419"/>
    <s v="Oyo Rooms"/>
    <s v="Consumer Internet"/>
    <s v="Branded Budget Hotels Aggregator"/>
    <s v="Gurgaon"/>
    <s v="SoftBank Vision Fund, Lightspeed Venture Partners, Sequoia Capital India Advisors, Greenoaks Capital Partners"/>
    <s v="Private Equity"/>
    <n v="250000000"/>
    <s v="nan"/>
    <x v="0"/>
  </r>
  <r>
    <n v="908"/>
    <x v="419"/>
    <s v="Toppr"/>
    <s v="Consumer Internet"/>
    <s v="Learning mobile app for students"/>
    <s v="Mumbai"/>
    <s v="WGG International"/>
    <s v="Private Equity"/>
    <n v="3200000"/>
    <s v="nan"/>
    <x v="1"/>
  </r>
  <r>
    <n v="909"/>
    <x v="419"/>
    <s v="Niramai"/>
    <s v="Healthcare"/>
    <s v="Breast Cancer Screening Solutions"/>
    <s v="Bangalore"/>
    <s v="pi Ventures, Axilor Ventures, 500 Startups, Binny Bansal"/>
    <s v="Seed Funding"/>
    <n v="0"/>
    <s v="nan"/>
    <x v="2"/>
  </r>
  <r>
    <n v="910"/>
    <x v="420"/>
    <s v="The Office Pass"/>
    <s v="Consumer Internet"/>
    <s v="CoWorking Spaces booking platform"/>
    <s v="Gurgaon"/>
    <s v="Arun Tadanki, Aditya Verma"/>
    <s v="Seed Funding"/>
    <n v="245000"/>
    <s v="nan"/>
    <x v="2"/>
  </r>
  <r>
    <n v="911"/>
    <x v="420"/>
    <s v="UrbanClap"/>
    <s v="Consumer Internet"/>
    <s v="Mobile Services Marketplace"/>
    <s v="Gurgaon"/>
    <s v="Trifecta Capital"/>
    <s v="Private Equity"/>
    <n v="3100000"/>
    <s v="nan"/>
    <x v="1"/>
  </r>
  <r>
    <n v="912"/>
    <x v="421"/>
    <s v="Awfis"/>
    <s v="Consumer Internet"/>
    <s v="Collaborative co-Working Spaces"/>
    <s v="Mumbai"/>
    <s v="Sequoia India"/>
    <s v="Private Equity"/>
    <n v="20000000"/>
    <s v="nan"/>
    <x v="0"/>
  </r>
  <r>
    <n v="913"/>
    <x v="421"/>
    <s v="Myra"/>
    <s v="Consumer Internet"/>
    <s v="Online Pharmacy"/>
    <s v="Bangalore"/>
    <s v="Times Internet,Matrix Partners"/>
    <s v="Private Equity"/>
    <n v="0"/>
    <s v="nan"/>
    <x v="2"/>
  </r>
  <r>
    <n v="914"/>
    <x v="421"/>
    <s v="Flytxt"/>
    <s v="Technology"/>
    <s v="Customer data analytics software"/>
    <s v="Mumbai"/>
    <s v="DAH Beteiligungs GmbH"/>
    <s v="Private Equity"/>
    <n v="11000000"/>
    <s v="nan"/>
    <x v="0"/>
  </r>
  <r>
    <n v="915"/>
    <x v="421"/>
    <s v="Howdy Ventures"/>
    <s v="Consumer Internet"/>
    <s v="Public and Private Events creation app"/>
    <s v="Chennai"/>
    <s v="S. Xavier Britto"/>
    <s v="Seed Funding"/>
    <n v="1500000"/>
    <s v="nan"/>
    <x v="1"/>
  </r>
  <r>
    <n v="916"/>
    <x v="421"/>
    <s v="StalkBuyLove"/>
    <s v="eCommerce"/>
    <s v="Online fashion marketplace"/>
    <s v="New Delhi"/>
    <s v="Trifecta Capital"/>
    <s v="Private Equity"/>
    <n v="1000000"/>
    <s v="nan"/>
    <x v="1"/>
  </r>
  <r>
    <n v="917"/>
    <x v="421"/>
    <s v="ZipGo"/>
    <s v="Consumer Internet"/>
    <s v="Bus Pooling services platform"/>
    <s v="Bangalore"/>
    <s v="Orios Ventures Partners, Team Builder Ventures, Omidyar Networks"/>
    <s v="Private Equity"/>
    <n v="0"/>
    <s v="nan"/>
    <x v="2"/>
  </r>
  <r>
    <n v="918"/>
    <x v="422"/>
    <s v="Scootsy"/>
    <s v="Consumer Internet"/>
    <s v="On-Demand Food Delivery"/>
    <s v="Mumbai"/>
    <s v="Agnus Capital, Khattar Holdings"/>
    <s v="Private Equity"/>
    <n v="3600000"/>
    <s v="nan"/>
    <x v="1"/>
  </r>
  <r>
    <n v="919"/>
    <x v="422"/>
    <s v="Autobix"/>
    <s v="Technology"/>
    <s v="Software Solutions for Auto Dealership"/>
    <s v="Pune"/>
    <s v="GardX International"/>
    <s v="Seed Funding"/>
    <n v="0"/>
    <s v="nan"/>
    <x v="2"/>
  </r>
  <r>
    <n v="920"/>
    <x v="422"/>
    <s v="eShiksha"/>
    <s v="Technology"/>
    <s v="Education Institution Management Solutions"/>
    <s v="Jaipur"/>
    <s v="Cross Border Angels &amp; Experts"/>
    <s v="Seed Funding"/>
    <n v="0"/>
    <s v="nan"/>
    <x v="2"/>
  </r>
  <r>
    <n v="921"/>
    <x v="422"/>
    <s v="iNurture"/>
    <s v="Consumer Internet"/>
    <s v="Online Educational courses"/>
    <s v="Bangalore"/>
    <s v="BlackSoil Capital Pvt. Ltd"/>
    <s v="Private Equity"/>
    <n v="1500000"/>
    <s v="nan"/>
    <x v="1"/>
  </r>
  <r>
    <n v="922"/>
    <x v="423"/>
    <s v="Sepalika"/>
    <s v="Consumer Internet"/>
    <s v="Healthcare related content platform"/>
    <s v="New Delhi"/>
    <s v="Accel Partners"/>
    <s v="Seed Funding"/>
    <n v="750000"/>
    <s v="nan"/>
    <x v="2"/>
  </r>
  <r>
    <n v="923"/>
    <x v="423"/>
    <s v="Mintwalk"/>
    <s v="Consumer Internet"/>
    <s v="Financial advisory mobile app"/>
    <s v="Mumbai"/>
    <s v="Poshika Financial Ecosystem"/>
    <s v="Seed Funding"/>
    <n v="0"/>
    <s v="nan"/>
    <x v="2"/>
  </r>
  <r>
    <n v="924"/>
    <x v="424"/>
    <s v="Qriyo"/>
    <s v="Consumer Internet"/>
    <s v="Tutor Discovery &amp; Booking platform"/>
    <s v="Jaipur"/>
    <s v="NB Ventures"/>
    <s v="Private Equity"/>
    <n v="0"/>
    <s v="nan"/>
    <x v="2"/>
  </r>
  <r>
    <n v="925"/>
    <x v="425"/>
    <s v="Ola"/>
    <s v="Consumer Internet"/>
    <s v="App based cab aggregator"/>
    <s v="Bangalore"/>
    <s v="SoftBank Group Corp"/>
    <s v="Private Equity"/>
    <n v="330000000"/>
    <s v="nan"/>
    <x v="0"/>
  </r>
  <r>
    <n v="926"/>
    <x v="425"/>
    <s v="Belong"/>
    <s v="Consumer Internet"/>
    <s v="Online Jon Portal"/>
    <s v="Bangalore"/>
    <s v="Sequoia Capital India"/>
    <s v="Private Equity"/>
    <n v="10000000"/>
    <s v="nan"/>
    <x v="1"/>
  </r>
  <r>
    <n v="927"/>
    <x v="425"/>
    <s v="Seenit"/>
    <s v="Consumer Internet"/>
    <s v="AI based Fashion Search Portal"/>
    <s v="Kolkata"/>
    <s v="Calcutta Angels Network (CAN), Augment Ventures"/>
    <s v="Seed Funding"/>
    <n v="0"/>
    <s v="nan"/>
    <x v="2"/>
  </r>
  <r>
    <n v="928"/>
    <x v="425"/>
    <s v="Paalak"/>
    <s v="ECommerce"/>
    <s v="Fresh Produce Selling portal"/>
    <s v="New Delhi"/>
    <s v="Vishwadeep Bajaj, Harsh Kundra, Nandkumar Rane, LN Buddharaju, Anupam Tyagi"/>
    <s v="Seed Funding"/>
    <n v="0"/>
    <s v="nan"/>
    <x v="2"/>
  </r>
  <r>
    <n v="929"/>
    <x v="426"/>
    <s v="Celes Care"/>
    <s v="Consumer Internet"/>
    <s v="Women Healthcare &amp; Information portal"/>
    <s v="Hyderabad"/>
    <s v="Ventureast, Endiya Partners, Eight Roads Ventures, F-Prime Capital Partners"/>
    <s v="Private Equity"/>
    <n v="1500000"/>
    <s v="nan"/>
    <x v="1"/>
  </r>
  <r>
    <n v="930"/>
    <x v="426"/>
    <s v="Karomi"/>
    <s v="Technology"/>
    <s v="Packaging Artwork Management software"/>
    <s v="Chennai"/>
    <s v="Ideaspring Capital"/>
    <s v="Seed Funding"/>
    <n v="500000"/>
    <s v="nan"/>
    <x v="2"/>
  </r>
  <r>
    <n v="931"/>
    <x v="426"/>
    <s v="Red Carpet"/>
    <s v="Consumer Internet"/>
    <s v="Micro Lending platform"/>
    <s v="Gurgaon"/>
    <s v="Lightspeed Venture Partners"/>
    <s v="Private Equity"/>
    <n v="2500000"/>
    <s v="nan"/>
    <x v="1"/>
  </r>
  <r>
    <n v="932"/>
    <x v="426"/>
    <s v="Kreate Konnect"/>
    <s v="Technology"/>
    <s v="End-to-End Seller e-commerce solutions Provider"/>
    <s v="Vadodara"/>
    <s v="Langoor"/>
    <s v="Seed Funding"/>
    <n v="0"/>
    <s v="nan"/>
    <x v="2"/>
  </r>
  <r>
    <n v="933"/>
    <x v="426"/>
    <s v="CreditMantri"/>
    <s v="Consumer Internet"/>
    <s v="Online Credit score &amp; lending platform"/>
    <s v="Chennai"/>
    <s v="Quona Capital"/>
    <s v="Private Equity"/>
    <n v="7600000"/>
    <s v="nan"/>
    <x v="1"/>
  </r>
  <r>
    <n v="934"/>
    <x v="427"/>
    <s v="Lets Endorse"/>
    <s v="Consumer Internet"/>
    <s v="Online Ecosystem of social innovators"/>
    <s v="Bangalore"/>
    <s v="Chandigarh Angels Network, Social Alpha and other unnamed angel investors"/>
    <s v="Seed Funding"/>
    <n v="0"/>
    <s v="nan"/>
    <x v="2"/>
  </r>
  <r>
    <n v="935"/>
    <x v="427"/>
    <s v="Tydy"/>
    <s v="Technology"/>
    <s v="Employee Onboarding and Engagement platform"/>
    <s v="Bangalore"/>
    <s v="Bhupen Shah, Jayesh Parekh, Sanjay Sathe"/>
    <s v="Seed Funding"/>
    <n v="275000"/>
    <s v="nan"/>
    <x v="2"/>
  </r>
  <r>
    <n v="936"/>
    <x v="427"/>
    <s v="Nactus"/>
    <s v="Consumer Internet"/>
    <s v="Professional Tutors discovery &amp; booking mobile app"/>
    <s v="Jaipur"/>
    <s v="Sandeep Aggarwal, Gautam Chhaochharia, R Balachandar"/>
    <s v="Seed Funding"/>
    <n v="0"/>
    <s v="nan"/>
    <x v="2"/>
  </r>
  <r>
    <n v="937"/>
    <x v="427"/>
    <s v="Oho Shop"/>
    <s v="Technology"/>
    <s v="eCommerce Mobile App Builder"/>
    <s v="Ahmedabad"/>
    <s v="Bennett, Coleman and Company Ltd"/>
    <s v="Private Equity"/>
    <n v="6700000"/>
    <s v="nan"/>
    <x v="1"/>
  </r>
  <r>
    <n v="938"/>
    <x v="427"/>
    <s v="Emojifi"/>
    <s v="Consumer Internet"/>
    <s v="Mobile App for live emoji"/>
    <s v="Hyderabad"/>
    <s v="Undisclosed angel investors"/>
    <s v="Seed Funding"/>
    <n v="0"/>
    <s v="nan"/>
    <x v="2"/>
  </r>
  <r>
    <n v="939"/>
    <x v="427"/>
    <s v="Paytm Marketplace"/>
    <s v="ECommerce"/>
    <s v="ECommerce Marketplace"/>
    <s v="Bangalore"/>
    <s v="Alibaba"/>
    <s v="Private Equity"/>
    <n v="200000000"/>
    <s v="nan"/>
    <x v="0"/>
  </r>
  <r>
    <n v="940"/>
    <x v="428"/>
    <s v="iGenetics"/>
    <s v="Healthcare"/>
    <s v="Health Diagnostic Solutions"/>
    <s v="Mumbai"/>
    <s v="CDC Group Plc"/>
    <s v="Private Equity"/>
    <n v="19500000"/>
    <s v="nan"/>
    <x v="0"/>
  </r>
  <r>
    <n v="941"/>
    <x v="429"/>
    <s v="Juno Clinic"/>
    <s v="Consumer Internet"/>
    <s v="Online Counseling Platform"/>
    <s v="Mumbai"/>
    <s v="Atul Nishar"/>
    <s v="Seed Funding"/>
    <n v="1200000"/>
    <s v="nan"/>
    <x v="1"/>
  </r>
  <r>
    <n v="942"/>
    <x v="429"/>
    <s v="Summerlabel"/>
    <s v="Consumer Internet"/>
    <s v="Fashion and Lifestyle discovery platform"/>
    <s v="Gurgaon"/>
    <s v="Aneesh Seth, Tushar Mittal"/>
    <s v="Seed Funding"/>
    <n v="150000"/>
    <s v="nan"/>
    <x v="2"/>
  </r>
  <r>
    <n v="943"/>
    <x v="429"/>
    <s v="PickMe"/>
    <s v="Consumer Internet"/>
    <s v="Gadget Insurance &amp; Repair Services platform"/>
    <s v="Mumbai"/>
    <s v="SIDBI Venture Capital Fund"/>
    <s v="Private Equity"/>
    <n v="1790000"/>
    <s v="nan"/>
    <x v="1"/>
  </r>
  <r>
    <n v="944"/>
    <x v="430"/>
    <s v="Agrostar"/>
    <s v="Technology"/>
    <s v="Direct-to-Farmer Mobile-Based Retail platform"/>
    <s v="Pune"/>
    <s v="Accel Partners"/>
    <s v="Private Equity"/>
    <n v="10000000"/>
    <s v="nan"/>
    <x v="1"/>
  </r>
  <r>
    <n v="945"/>
    <x v="430"/>
    <s v="Zapr"/>
    <s v="Technology"/>
    <s v="DSP, TV Analytics &amp; Cross-Platform advertising"/>
    <s v="Bangalore"/>
    <s v="Star India Pvt Ltd"/>
    <s v="Private Equity"/>
    <n v="10000000"/>
    <s v="nan"/>
    <x v="1"/>
  </r>
  <r>
    <n v="946"/>
    <x v="430"/>
    <s v="Data Resolve"/>
    <s v="Technology"/>
    <s v="Cyber Security Solutions"/>
    <s v="Noida"/>
    <s v="IDFC Parampara Early Stage Opportunities Fund"/>
    <s v="Private Equity"/>
    <n v="1000000"/>
    <s v="nan"/>
    <x v="1"/>
  </r>
  <r>
    <n v="947"/>
    <x v="430"/>
    <s v="Book Servicing"/>
    <s v="Consumer Internet"/>
    <s v="Online Vehicle Services Booking platform"/>
    <s v="New Delhi"/>
    <s v="National Science and Technology Entrepreneurship Development Board"/>
    <s v="Seed Funding"/>
    <n v="30000"/>
    <s v="nan"/>
    <x v="2"/>
  </r>
  <r>
    <n v="948"/>
    <x v="430"/>
    <s v="Blowhorn"/>
    <s v="Consumer Internet"/>
    <s v="Intra-City Logistics provider"/>
    <s v="Bangalore"/>
    <s v="IDG Ventures India, Michael &amp; Susan Dell Foundation, Draper Associates, Unitus Seed Fund"/>
    <s v="Private Equity"/>
    <n v="3650000"/>
    <s v="nan"/>
    <x v="1"/>
  </r>
  <r>
    <n v="949"/>
    <x v="431"/>
    <s v="Rivigo"/>
    <s v="Logistics"/>
    <s v="Technology Enabled Logistics Company"/>
    <s v="Gurgaon"/>
    <s v="Private Sector Banks (Debt Funding)"/>
    <s v="Private Equity"/>
    <n v="15000000"/>
    <s v="nan"/>
    <x v="0"/>
  </r>
  <r>
    <n v="950"/>
    <x v="431"/>
    <s v="PipeCandy"/>
    <s v="Technology"/>
    <s v="Intelligent Sales Prospecting Platform"/>
    <s v="Chennai"/>
    <s v="IDG ventures, Axilor Ventures, Emergent Ventures, Indian Angel Network"/>
    <s v="Seed Funding"/>
    <n v="1100000"/>
    <s v="nan"/>
    <x v="1"/>
  </r>
  <r>
    <n v="951"/>
    <x v="431"/>
    <s v="Supr Daily"/>
    <s v="Consumer Internet"/>
    <s v="Subscription based Home Delivery Platform"/>
    <s v="Mumbai"/>
    <s v="Y Combinator"/>
    <s v="Seed Funding"/>
    <n v="120000"/>
    <s v="nan"/>
    <x v="2"/>
  </r>
  <r>
    <n v="952"/>
    <x v="431"/>
    <s v="Parentune"/>
    <s v="Consumer Internet"/>
    <s v="Online Community for Parents"/>
    <s v="Gurgaon"/>
    <s v="Kae Capital, SEGNEL Ventures"/>
    <s v="Private Equity"/>
    <n v="0"/>
    <s v="nan"/>
    <x v="2"/>
  </r>
  <r>
    <n v="953"/>
    <x v="432"/>
    <s v="AppBrowzer"/>
    <s v="Consumer Internet"/>
    <s v="Instant Mobile Apps Store"/>
    <s v="Bangalore"/>
    <s v="Deepak Gurnani"/>
    <s v="Seed Funding"/>
    <n v="500000"/>
    <s v="nan"/>
    <x v="2"/>
  </r>
  <r>
    <n v="954"/>
    <x v="432"/>
    <s v="MagicBricks"/>
    <s v="Consumer Internet"/>
    <s v="Online Real Estate Portal"/>
    <s v="Mumbai"/>
    <s v="Times Internet Ltd"/>
    <s v="Private Equity"/>
    <n v="4500000"/>
    <s v="nan"/>
    <x v="1"/>
  </r>
  <r>
    <n v="955"/>
    <x v="433"/>
    <s v="PeeBuddy"/>
    <s v="Healthcare"/>
    <s v="Female Hygiene product manufacturer"/>
    <s v="New Delhi"/>
    <s v="Indian Angel Network"/>
    <s v="Seed Funding"/>
    <n v="443000"/>
    <s v="nan"/>
    <x v="2"/>
  </r>
  <r>
    <n v="956"/>
    <x v="433"/>
    <s v="iOrderFresh"/>
    <s v="ECommerce"/>
    <s v="Online fresh fruits and grocery store"/>
    <s v="New Delhi"/>
    <s v="Singapore Angel Network"/>
    <s v="Seed Funding"/>
    <n v="0"/>
    <s v="nan"/>
    <x v="2"/>
  </r>
  <r>
    <n v="957"/>
    <x v="433"/>
    <s v="Lavelle Networks"/>
    <s v="Technology"/>
    <s v="SDN Solutions"/>
    <s v="Bangalore"/>
    <s v="Ideaspring Capital"/>
    <s v="Seed Funding"/>
    <n v="600000"/>
    <s v="nan"/>
    <x v="2"/>
  </r>
  <r>
    <n v="958"/>
    <x v="433"/>
    <s v="PropertyShare"/>
    <s v="Consumer Internet"/>
    <s v="Fractional Proerty Ownership &amp; Rental platform"/>
    <s v="Bangalore"/>
    <s v="Asuka, Pravega Ventures, BEENEXT"/>
    <s v="Seed Funding"/>
    <n v="0"/>
    <s v="nan"/>
    <x v="2"/>
  </r>
  <r>
    <n v="959"/>
    <x v="434"/>
    <s v="MyDermacy"/>
    <s v="Consumer Internet"/>
    <s v="Online Dermatology consultation platform"/>
    <s v="New Delhi"/>
    <s v="Cyber Carrier"/>
    <s v="Private Equity"/>
    <n v="0"/>
    <s v="nan"/>
    <x v="2"/>
  </r>
  <r>
    <n v="960"/>
    <x v="435"/>
    <s v="LatestOne"/>
    <s v="eCommerce"/>
    <s v="Tech Accessories e-tailer"/>
    <s v="Hyderabad"/>
    <s v="Florintree, Mathew Cyriac, Chidambaram Palaniappan, Bharat Sheth"/>
    <s v="Private Equity"/>
    <n v="3350000"/>
    <s v="nan"/>
    <x v="1"/>
  </r>
  <r>
    <n v="961"/>
    <x v="435"/>
    <s v="Frapperz"/>
    <s v="Consumer Internet"/>
    <s v="On-demand home services provider"/>
    <s v="Kolkata"/>
    <s v="Undisclosed Investor"/>
    <s v="Seed Funding"/>
    <n v="100000"/>
    <s v="nan"/>
    <x v="2"/>
  </r>
  <r>
    <n v="962"/>
    <x v="436"/>
    <s v="mPaani"/>
    <s v="Consumer Internet"/>
    <s v="Loyalty rewards app"/>
    <s v="Mumbai"/>
    <s v="IDG Ventures, Blume Ventures, Saha Fund,"/>
    <s v="Private Equity"/>
    <n v="1350000"/>
    <s v="nan"/>
    <x v="1"/>
  </r>
  <r>
    <n v="963"/>
    <x v="436"/>
    <s v="ShilpMIS"/>
    <s v="Technology"/>
    <s v="Virtual Reality platform"/>
    <s v="Surat"/>
    <s v="Puneet Gupta, Nimitt Desai &amp; Others"/>
    <s v="Seed Funding"/>
    <n v="0"/>
    <s v="nan"/>
    <x v="2"/>
  </r>
  <r>
    <n v="964"/>
    <x v="436"/>
    <s v="POPxo"/>
    <s v="Consumer Internet"/>
    <s v="Digital Media publication for women"/>
    <s v="New Delhi"/>
    <s v="GREE Ventures, Kalaari Capital and IDG Ventures India, Summit Media, Atul Goel, and Gurpreet Singh"/>
    <s v="Private Equity"/>
    <n v="3100000"/>
    <s v="nan"/>
    <x v="1"/>
  </r>
  <r>
    <n v="965"/>
    <x v="436"/>
    <s v="Fitso"/>
    <s v="Consumer Internet"/>
    <s v="Fitness Mobile App"/>
    <s v="Gurgaon"/>
    <s v="Sujeet Kumar, Bhupender Singh, Yashish Dhaiya"/>
    <s v="Seed Funding"/>
    <n v="200000"/>
    <s v="nan"/>
    <x v="2"/>
  </r>
  <r>
    <n v="966"/>
    <x v="437"/>
    <s v="FarMart"/>
    <s v="Technology"/>
    <s v="Farming rental equipment provider"/>
    <s v="Gurgaon"/>
    <s v="Indian Angel Network"/>
    <s v="Seed Funding"/>
    <n v="0"/>
    <s v="nan"/>
    <x v="2"/>
  </r>
  <r>
    <n v="967"/>
    <x v="438"/>
    <s v="Flipkart"/>
    <s v="eCommerce"/>
    <s v="ECommerce Marketplace"/>
    <s v="Bangalore"/>
    <s v="Microsoft, eBay, Tencent Holdings"/>
    <s v="Private Equity"/>
    <n v="1400000000"/>
    <s v="nan"/>
    <x v="0"/>
  </r>
  <r>
    <n v="968"/>
    <x v="438"/>
    <s v="Airpay"/>
    <s v="Technology"/>
    <s v="Online payment Gateway"/>
    <s v="Mumbai"/>
    <s v="Kalaari Capital, Rakesh and Rajesh Jhunjhunwala"/>
    <s v="Private Equity"/>
    <n v="3670000"/>
    <s v="nan"/>
    <x v="1"/>
  </r>
  <r>
    <n v="969"/>
    <x v="438"/>
    <s v="MyGlamm"/>
    <s v="Consumer Internet"/>
    <s v="On-Demand Beauty Services"/>
    <s v="Mumbai"/>
    <s v="L\\xe2\\x80\\x99Occitane"/>
    <s v="Private Equity"/>
    <n v="5300000"/>
    <s v="nan"/>
    <x v="1"/>
  </r>
  <r>
    <n v="970"/>
    <x v="439"/>
    <s v="The Mons Co."/>
    <s v="eCommerce"/>
    <s v="Pregnancy &amp; Baby Care etailer"/>
    <s v="New Delhi"/>
    <s v="Shripad Nadkarni, Nandu Nandkishore"/>
    <s v="Seed Funding"/>
    <n v="0"/>
    <s v="nan"/>
    <x v="2"/>
  </r>
  <r>
    <n v="971"/>
    <x v="439"/>
    <s v="Haqdarshak"/>
    <s v="Consumer Internet"/>
    <s v="Tech-Enabled Social Enterprise"/>
    <s v="Bangalore"/>
    <s v="Ravi Saxena, Sandeep Raju,"/>
    <s v="Seed Funding"/>
    <n v="191000"/>
    <s v="nan"/>
    <x v="2"/>
  </r>
  <r>
    <n v="972"/>
    <x v="440"/>
    <s v="Ixigo"/>
    <s v="Consumer Internet"/>
    <s v="Online Travel Search Engine"/>
    <s v="Gurgaon"/>
    <s v="Sequoia Capital, Kinzon Capital"/>
    <s v="Private Equity"/>
    <n v="15000000"/>
    <s v="nan"/>
    <x v="0"/>
  </r>
  <r>
    <n v="973"/>
    <x v="440"/>
    <s v="Markets and Markets"/>
    <s v="Technology"/>
    <s v="Marketing Research Company"/>
    <s v="Pune"/>
    <s v="FTV Capital, Zodius Capital"/>
    <s v="Private Equity"/>
    <n v="56000000"/>
    <s v="nan"/>
    <x v="0"/>
  </r>
  <r>
    <n v="974"/>
    <x v="441"/>
    <s v="Bizom"/>
    <s v="Technology"/>
    <s v="supply chain automation platform"/>
    <s v="Bangalore"/>
    <s v="Ojas Ventures"/>
    <s v="Seed Funding"/>
    <n v="382000"/>
    <s v="nan"/>
    <x v="2"/>
  </r>
  <r>
    <n v="975"/>
    <x v="441"/>
    <s v="BabyonBoard"/>
    <s v="Consumer Internet"/>
    <s v="Parenting Mobile App"/>
    <s v="Bangalore"/>
    <s v="Mahavir Sharma, Vishal Jain, Rohit Sethi, Gaurav Luniya"/>
    <s v="Seed Funding"/>
    <n v="0"/>
    <s v="nan"/>
    <x v="2"/>
  </r>
  <r>
    <n v="976"/>
    <x v="441"/>
    <s v="Delhivery"/>
    <s v="Technology"/>
    <s v="Tech enabled Fulfilment &amp; Logistics Solutions"/>
    <s v="New Delhi"/>
    <s v="Carlyle Group, Tiger Global"/>
    <s v="Private Equity"/>
    <n v="100000000"/>
    <s v="nan"/>
    <x v="0"/>
  </r>
  <r>
    <n v="977"/>
    <x v="442"/>
    <s v="Sport Flashes"/>
    <s v="Consumer Internet"/>
    <s v="Sports Based Online Media portal"/>
    <s v="New Delhi"/>
    <s v="Vikas Bajaj, Amit Kharbanda,"/>
    <s v="Seed Funding"/>
    <n v="0"/>
    <s v="nan"/>
    <x v="2"/>
  </r>
  <r>
    <n v="978"/>
    <x v="443"/>
    <s v="Fynd"/>
    <s v="ECommerce"/>
    <s v="Online fashion marketplace"/>
    <s v="Mumbai"/>
    <s v="Venture Catalysts"/>
    <s v="Private Equity"/>
    <n v="500000"/>
    <s v="nan"/>
    <x v="2"/>
  </r>
  <r>
    <n v="979"/>
    <x v="443"/>
    <s v="Wigzo"/>
    <s v="Technology"/>
    <s v="Enterprise Automation suite"/>
    <s v="New Delhi"/>
    <s v="3one4 capital"/>
    <s v="Private Equity"/>
    <n v="0"/>
    <s v="nan"/>
    <x v="2"/>
  </r>
  <r>
    <n v="980"/>
    <x v="443"/>
    <s v="DoneThing"/>
    <s v="Consumer Internet"/>
    <s v="On-demand Personal Assistant service"/>
    <s v="Gurgaon"/>
    <s v="Brand Capital"/>
    <s v="Private Equity"/>
    <n v="300000"/>
    <s v="nan"/>
    <x v="2"/>
  </r>
  <r>
    <n v="981"/>
    <x v="444"/>
    <s v="Zapyle"/>
    <s v="ECommerce"/>
    <s v="Luxury Fashion Marketplace"/>
    <s v="Bangalore"/>
    <s v="Undisclosed Investors"/>
    <s v="Seed Funding"/>
    <n v="0"/>
    <s v="nan"/>
    <x v="2"/>
  </r>
  <r>
    <n v="982"/>
    <x v="444"/>
    <s v="Ithaka"/>
    <s v="Consumer Internet"/>
    <s v="Vacation Trip Planning platform"/>
    <s v="Mumbai"/>
    <s v="Ankit Gupta, Puneet Motihar"/>
    <s v="Seed Funding"/>
    <n v="325000"/>
    <s v="nan"/>
    <x v="2"/>
  </r>
  <r>
    <n v="983"/>
    <x v="444"/>
    <s v="perpule"/>
    <s v="eCommerce"/>
    <s v="Self-Checkout ECommerce App"/>
    <s v="Bangalore"/>
    <s v="KStart Capital"/>
    <s v="Seed Funding"/>
    <n v="650000"/>
    <s v="nan"/>
    <x v="2"/>
  </r>
  <r>
    <n v="984"/>
    <x v="444"/>
    <s v="Byju\\xe2\\x80\\x99s"/>
    <s v="Consumer Internet"/>
    <s v="Online Education Platform"/>
    <s v="Bangalore"/>
    <s v="Verlinvest"/>
    <s v="Private Equity"/>
    <n v="0"/>
    <s v="nan"/>
    <x v="2"/>
  </r>
  <r>
    <n v="985"/>
    <x v="444"/>
    <s v="Licious"/>
    <s v="ECommerce"/>
    <s v="Online Meat Ordering platform"/>
    <s v="Bangalore"/>
    <s v="Mayfield India, 3one4 Capital, Sistema Asia Fund, Neoplux Technology Fund"/>
    <s v="Private Equity"/>
    <n v="10000000"/>
    <s v="nan"/>
    <x v="1"/>
  </r>
  <r>
    <n v="986"/>
    <x v="444"/>
    <s v="Medinfi"/>
    <s v="Consumer Internet"/>
    <s v="Doctor &amp; Hospital search Platform"/>
    <s v="Bangalore"/>
    <s v="Vinod Martin, Hemant Kaul, Prof. Ram Kumar Kakani &amp; Others"/>
    <s v="Seed Funding"/>
    <n v="50000"/>
    <s v="nan"/>
    <x v="2"/>
  </r>
  <r>
    <n v="987"/>
    <x v="445"/>
    <s v="Indus OS"/>
    <s v="Technology"/>
    <s v="Mobile OS creator"/>
    <s v="Mumbai"/>
    <s v="JSW Ventures, VenturEast"/>
    <s v="Private Equity"/>
    <n v="0"/>
    <s v="nan"/>
    <x v="2"/>
  </r>
  <r>
    <n v="988"/>
    <x v="445"/>
    <s v="Emflux Motors"/>
    <s v="Technology"/>
    <s v="Electric Motorcycle manufacturer"/>
    <s v="Bangalore"/>
    <s v="Meher Roy, Nikhil Arora, Meet Kanodia, Krit Sankalp, Nitish Singh, Risabh Gupta"/>
    <s v="Seed Funding"/>
    <n v="0"/>
    <s v="nan"/>
    <x v="2"/>
  </r>
  <r>
    <n v="989"/>
    <x v="445"/>
    <s v="Klinic App"/>
    <s v="Consumer Internet"/>
    <s v="Pathology &amp; Diagnostic Tests Portal"/>
    <s v="Gurgaon"/>
    <s v="Om Chaudhry"/>
    <s v="Seed Funding"/>
    <n v="0"/>
    <s v="nan"/>
    <x v="2"/>
  </r>
  <r>
    <n v="990"/>
    <x v="446"/>
    <s v="Jhakaas"/>
    <s v="Consumer Internet"/>
    <s v="Offline Business Aggregator App"/>
    <s v="Mumbai"/>
    <s v="Malini Patel, Stelcore Management Services, Anjani Prasad"/>
    <s v="Seed Funding"/>
    <n v="155000"/>
    <s v="nan"/>
    <x v="2"/>
  </r>
  <r>
    <n v="991"/>
    <x v="446"/>
    <s v="Oriano Solar"/>
    <s v="Technology"/>
    <s v="Turnkey Solar Solutions"/>
    <s v="Mumbai"/>
    <s v="Samridhi Fund"/>
    <s v="Private Equity"/>
    <n v="3000000"/>
    <s v="nan"/>
    <x v="1"/>
  </r>
  <r>
    <n v="992"/>
    <x v="446"/>
    <s v="BigBasket"/>
    <s v="ECommerce"/>
    <s v="Online Grocer"/>
    <s v="Bangalore"/>
    <s v="Trifecta Capital"/>
    <s v="Private Equity"/>
    <n v="7000000"/>
    <s v="nan"/>
    <x v="1"/>
  </r>
  <r>
    <n v="993"/>
    <x v="446"/>
    <s v="Rooter"/>
    <s v="Consumer Internet"/>
    <s v="Sports engagement platform"/>
    <s v="New Delhi"/>
    <s v="Intex Technologies"/>
    <s v="Private Equity"/>
    <n v="0"/>
    <s v="nan"/>
    <x v="2"/>
  </r>
  <r>
    <n v="994"/>
    <x v="446"/>
    <s v="FalconBrick"/>
    <s v="Technology"/>
    <s v="Real-Estate Workflow mobile app"/>
    <s v="Bangalore"/>
    <s v="Satveer Thakral, LetsVenture, Mumbai Angels"/>
    <s v="Seed Funding"/>
    <n v="0"/>
    <s v="nan"/>
    <x v="2"/>
  </r>
  <r>
    <n v="995"/>
    <x v="446"/>
    <s v="Icertis"/>
    <s v="Technology"/>
    <s v="ERP solutions provider"/>
    <s v="Pune"/>
    <s v="B Capital Group, Ignition Partners, Greycroft, e.ventures,\\xc2\\xa0 Eight Roads Ventures"/>
    <s v="Private Equity"/>
    <n v="25000000"/>
    <s v="nan"/>
    <x v="0"/>
  </r>
  <r>
    <n v="996"/>
    <x v="447"/>
    <s v="Clodura"/>
    <s v="Technology"/>
    <s v="Intelligent Sales Assistant"/>
    <s v="Pune"/>
    <s v="Undisclosed Investors"/>
    <s v="Seed Funding"/>
    <n v="0"/>
    <s v="nan"/>
    <x v="2"/>
  </r>
  <r>
    <n v="997"/>
    <x v="448"/>
    <s v="Stockroom.io"/>
    <s v="Consumer Internet"/>
    <s v="Curated Platform for Developers"/>
    <s v="Hyderabad"/>
    <s v="Satya D Sinha, Gyanendra Singh"/>
    <s v="Seed Funding"/>
    <n v="0"/>
    <s v="nan"/>
    <x v="2"/>
  </r>
  <r>
    <n v="998"/>
    <x v="449"/>
    <s v="Capital Float"/>
    <s v="Consumer Internet"/>
    <s v="Online lending platform"/>
    <s v="Bangalore"/>
    <s v="IFMR Capital Finance"/>
    <s v="Private Equity"/>
    <n v="2500000"/>
    <s v="nan"/>
    <x v="1"/>
  </r>
  <r>
    <n v="999"/>
    <x v="449"/>
    <s v="iManageMyHotel"/>
    <s v="Technology"/>
    <s v="Hotel Management Solution"/>
    <s v="Kolkata"/>
    <s v="Jaarvis Accelerator"/>
    <s v="Seed Funding"/>
    <n v="0"/>
    <s v="nan"/>
    <x v="2"/>
  </r>
  <r>
    <n v="1000"/>
    <x v="450"/>
    <s v="Inner Hour"/>
    <s v="Consumer Internet"/>
    <s v="Online Counselling Platform"/>
    <s v="Mumbai"/>
    <s v="Batlivala &amp; Karani Securities, Venture Works"/>
    <s v="Seed Funding"/>
    <n v="450000"/>
    <s v="nan"/>
    <x v="2"/>
  </r>
  <r>
    <n v="1001"/>
    <x v="450"/>
    <s v="Travel Triangle"/>
    <s v="Consumer Internet"/>
    <s v="Online travel agent marketplace"/>
    <s v="Noida"/>
    <s v="RB Investments, SAIF Partners, Bessemer Venture Partners"/>
    <s v="Private Equity"/>
    <n v="10000000"/>
    <s v="nan"/>
    <x v="1"/>
  </r>
  <r>
    <n v="1002"/>
    <x v="451"/>
    <s v="Wandertrails"/>
    <s v="Consumer Internet"/>
    <s v="Online Travel, Adventure &amp; Activities Portal"/>
    <s v="Bangalore"/>
    <s v="Earlsfield Capital"/>
    <s v="Seed Funding"/>
    <n v="1000000"/>
    <s v="nan"/>
    <x v="1"/>
  </r>
  <r>
    <n v="1003"/>
    <x v="451"/>
    <s v="Zenatix"/>
    <s v="Technology"/>
    <s v="IoT Based Energy Monitoring &amp; Control"/>
    <s v="Gurgaon"/>
    <s v="pi Ventures, Blume Ventures"/>
    <s v="Private Equity"/>
    <n v="1200000"/>
    <s v="nan"/>
    <x v="1"/>
  </r>
  <r>
    <n v="1004"/>
    <x v="451"/>
    <s v="Cartrade"/>
    <s v="Consumer Internet"/>
    <s v="Automobile Classifieds Portal"/>
    <s v="Mumbai"/>
    <s v="Temasek Holdings"/>
    <s v="Private Equity"/>
    <n v="55000000"/>
    <s v="nan"/>
    <x v="0"/>
  </r>
  <r>
    <n v="1005"/>
    <x v="451"/>
    <s v="MindYourFleet"/>
    <s v="Technology"/>
    <s v="Car Rental Software Solutions"/>
    <s v="Noida"/>
    <s v="Japan Vyas, Tarun Adlakha"/>
    <s v="Seed Funding"/>
    <n v="0"/>
    <s v="nan"/>
    <x v="2"/>
  </r>
  <r>
    <n v="1006"/>
    <x v="451"/>
    <s v="Edurev"/>
    <s v="Consumer Internet"/>
    <s v="Online Education Portal"/>
    <s v="Gurgaon"/>
    <s v="Facebook FB Start programme"/>
    <s v="Seed Funding"/>
    <n v="40000"/>
    <s v="nan"/>
    <x v="2"/>
  </r>
  <r>
    <n v="1007"/>
    <x v="452"/>
    <s v="Voonik"/>
    <s v="ECommerce"/>
    <s v="Women Apparel &amp; Lifestyle etailer"/>
    <s v="Bangalore"/>
    <s v="RB Investments, Sequoia Capital"/>
    <s v="Private Equity"/>
    <n v="6000000"/>
    <s v="nan"/>
    <x v="1"/>
  </r>
  <r>
    <n v="1008"/>
    <x v="452"/>
    <s v="1Crowd"/>
    <s v="Finance"/>
    <s v="Startup Crowd-funding platform"/>
    <s v="Mumbai"/>
    <s v="Ganesh Natarajan"/>
    <s v="Seed Funding"/>
    <n v="0"/>
    <s v="nan"/>
    <x v="2"/>
  </r>
  <r>
    <n v="1009"/>
    <x v="452"/>
    <s v="Wooplr"/>
    <s v="ECommerce"/>
    <s v="Women Fashion Portal"/>
    <s v="Bangalore"/>
    <s v="Sistema Asia Fund, Amereus Group, Helion Ventures"/>
    <s v="Private Equity"/>
    <n v="8000000"/>
    <s v="nan"/>
    <x v="1"/>
  </r>
  <r>
    <n v="1010"/>
    <x v="453"/>
    <s v="48East"/>
    <s v="ECommerce"/>
    <s v="Online Food Delivery Platform"/>
    <s v="Bangalore"/>
    <s v="Al Dhaheri family"/>
    <s v="Private Equity"/>
    <n v="500000"/>
    <s v="nan"/>
    <x v="2"/>
  </r>
  <r>
    <n v="1011"/>
    <x v="453"/>
    <s v="Redesyn"/>
    <s v="Consumer Internet"/>
    <s v="Tech Enabler for Artists"/>
    <s v="Mumbai"/>
    <s v="ThinQbate"/>
    <s v="Seed Funding"/>
    <n v="0"/>
    <s v="nan"/>
    <x v="2"/>
  </r>
  <r>
    <n v="1012"/>
    <x v="454"/>
    <s v="Sigtuple"/>
    <s v="Technology"/>
    <s v="Medical Automation platform"/>
    <s v="Bangalore"/>
    <s v="Accel Partners, IDG Ventures, Endiya Partners, pi Ventures, VH Capital, Axilor Partners"/>
    <s v="Private Equity"/>
    <n v="5800000"/>
    <s v="nan"/>
    <x v="1"/>
  </r>
  <r>
    <n v="1013"/>
    <x v="454"/>
    <s v="Flutura"/>
    <s v="Technology"/>
    <s v="Decision Sciences Analytics Solutions"/>
    <s v="Bangalore"/>
    <s v="Vertex Ventures, Lumis Partners"/>
    <s v="Private Equity"/>
    <n v="7500000"/>
    <s v="nan"/>
    <x v="1"/>
  </r>
  <r>
    <n v="1014"/>
    <x v="454"/>
    <s v="Wassup"/>
    <s v="Consumer Internet"/>
    <s v="On Demand Laundry &amp; Dry Cleaning Services"/>
    <s v="Chennai"/>
    <s v="Anil Jain &amp; other HNIs"/>
    <s v="Private Equity"/>
    <n v="3200000"/>
    <s v="nan"/>
    <x v="1"/>
  </r>
  <r>
    <n v="1015"/>
    <x v="454"/>
    <s v="Better Mortgage"/>
    <s v="Consumer Internet"/>
    <s v="Mortgage Offering Platform"/>
    <s v="Gurgaon"/>
    <s v="Kleiner Perkins, Goldman Sachs, Pine Brook"/>
    <s v="Private Equity"/>
    <n v="15000000"/>
    <s v="nan"/>
    <x v="0"/>
  </r>
  <r>
    <n v="1016"/>
    <x v="454"/>
    <s v="Nurturey"/>
    <s v="Consumer Internet"/>
    <s v="Parenting Mobile App"/>
    <s v="New Delhi"/>
    <s v="Mohit Joshi &amp; Others"/>
    <s v="Seed Funding"/>
    <n v="330000"/>
    <s v="nan"/>
    <x v="2"/>
  </r>
  <r>
    <n v="1017"/>
    <x v="454"/>
    <s v="Fyle"/>
    <s v="Technology"/>
    <s v="Expense Management Solution"/>
    <s v="Bangalore"/>
    <s v="Pravega Ventures"/>
    <s v="Seed Funding"/>
    <n v="400000"/>
    <s v="nan"/>
    <x v="2"/>
  </r>
  <r>
    <n v="1018"/>
    <x v="455"/>
    <s v="GoBumpr"/>
    <s v="Consumer Internet"/>
    <s v="Online Bike &amp; Car Services provider"/>
    <s v="Chennai"/>
    <s v="Mahalingam K, Girish Mathrubootham"/>
    <s v="Seed Funding"/>
    <n v="300000"/>
    <s v="nan"/>
    <x v="2"/>
  </r>
  <r>
    <n v="1019"/>
    <x v="455"/>
    <s v="CCAvenue"/>
    <s v="Consumer Internet"/>
    <s v="Online Payment Gateway"/>
    <s v="Mumbai"/>
    <s v="Infibeam"/>
    <s v="Private Equity"/>
    <n v="22400000"/>
    <s v="nan"/>
    <x v="0"/>
  </r>
  <r>
    <n v="1020"/>
    <x v="455"/>
    <s v="Connaizen"/>
    <s v="Technology"/>
    <s v="Data Analytics platform"/>
    <s v="New Delhi"/>
    <s v="Vikram Sud"/>
    <s v="Seed Funding"/>
    <n v="0"/>
    <s v="nan"/>
    <x v="2"/>
  </r>
  <r>
    <n v="1021"/>
    <x v="456"/>
    <s v="Innov8"/>
    <s v="Consumer Internet"/>
    <s v="Co-Working Space Platform"/>
    <s v="New Delhi"/>
    <s v="Vijay Shekhar Sharma, Rajan Anandan, Kunal Shah, Girish Mathrubootham, Punit Soni, Anand Chandrasekaran, Sunil Kalra, Utsav Somani, Vishal Gondal, Vikram Limaye"/>
    <s v="Seed Funding"/>
    <n v="0"/>
    <s v="nan"/>
    <x v="2"/>
  </r>
  <r>
    <n v="1022"/>
    <x v="456"/>
    <s v="ZestMoney"/>
    <s v="Consumer Internet"/>
    <s v="Online Consumer Lending platform"/>
    <s v="Bangalore"/>
    <s v="PayU, Ribbit Capital, Omidyar Network"/>
    <s v="Private Equity"/>
    <n v="6500000"/>
    <s v="nan"/>
    <x v="1"/>
  </r>
  <r>
    <n v="1023"/>
    <x v="456"/>
    <s v="AirZaar"/>
    <s v="Technology"/>
    <s v="Drone operations management platform"/>
    <s v="Missourie"/>
    <s v="Quake Capital"/>
    <s v="Seed Funding"/>
    <n v="350000"/>
    <s v="nan"/>
    <x v="2"/>
  </r>
  <r>
    <n v="1024"/>
    <x v="457"/>
    <s v="Truebil"/>
    <s v="Consumer Internet"/>
    <s v="Online Marketplace for Used Cars"/>
    <s v="Mumbai"/>
    <s v="Shunwei Capital"/>
    <s v="Private Equity"/>
    <n v="3000000"/>
    <s v="nan"/>
    <x v="1"/>
  </r>
  <r>
    <n v="1025"/>
    <x v="457"/>
    <s v="YourStory"/>
    <s v="Consumer Internet"/>
    <s v="Online Media"/>
    <s v="Bangalore"/>
    <s v="Kalaari Capital Partners, Qualcomm, 3ONE4 Capital Advisors, UC-RNT"/>
    <s v="Private Equity"/>
    <n v="3000000"/>
    <s v="nan"/>
    <x v="1"/>
  </r>
  <r>
    <n v="1026"/>
    <x v="458"/>
    <s v="Imaginate"/>
    <s v="Technology"/>
    <s v="AR &amp; VR platform"/>
    <s v="Hyderabad"/>
    <s v="SRI Capital"/>
    <s v="Seed Funding"/>
    <n v="500000"/>
    <s v="nan"/>
    <x v="2"/>
  </r>
  <r>
    <n v="1027"/>
    <x v="458"/>
    <s v="The Ken"/>
    <s v="Consumer Internet"/>
    <s v="Online Media Platform"/>
    <s v="Bangalore"/>
    <s v="Aprameya Radhakrishna, Deepak Natraj, Girish Mathrubootham, Mahesh Murthy, Pallav Nadhani, Pavan Ongole, Sandeep Mathur, Vijay Shekhar Sharma &amp; Others"/>
    <s v="Seed Funding"/>
    <n v="400000"/>
    <s v="nan"/>
    <x v="2"/>
  </r>
  <r>
    <n v="1028"/>
    <x v="458"/>
    <s v="Urban Ladder"/>
    <s v="ECommerce"/>
    <s v="Online Furniture Store"/>
    <s v="Bangalore"/>
    <s v="Kalaari Capital, SAIF Partners, Steadview Capital, Sequoia Capital"/>
    <s v="Private Equity"/>
    <n v="15200000"/>
    <s v="nan"/>
    <x v="0"/>
  </r>
  <r>
    <n v="1029"/>
    <x v="458"/>
    <s v="Aisle"/>
    <s v="Consumer Internet"/>
    <s v="Online match-making app"/>
    <s v="Bangalore"/>
    <s v="Konglo Ventures, White Unicorn Ventures, LetsVenture"/>
    <s v="Seed Funding"/>
    <n v="0"/>
    <s v="nan"/>
    <x v="2"/>
  </r>
  <r>
    <n v="1030"/>
    <x v="458"/>
    <s v="TownScript"/>
    <s v="Consumer Internet"/>
    <s v="DIY event registration and ticketing portal"/>
    <s v="Pune"/>
    <s v="BookMyShow"/>
    <s v="Private Equity"/>
    <n v="0"/>
    <s v="nan"/>
    <x v="2"/>
  </r>
  <r>
    <n v="1031"/>
    <x v="458"/>
    <s v="Leopetra"/>
    <s v="eCommerce"/>
    <s v="Solution provider for pet needs"/>
    <s v="Mumbai"/>
    <s v="Facebook FBStart"/>
    <s v="Seed Funding"/>
    <n v="40000"/>
    <s v="nan"/>
    <x v="2"/>
  </r>
  <r>
    <n v="1032"/>
    <x v="459"/>
    <s v="Blood n Care"/>
    <s v="Consumer Internet"/>
    <s v="First Aid care app"/>
    <s v="Gurgaon"/>
    <s v="Facebook FBStart"/>
    <s v="Seed Funding"/>
    <n v="40000"/>
    <s v="nan"/>
    <x v="2"/>
  </r>
  <r>
    <n v="1033"/>
    <x v="460"/>
    <s v="Flipkart"/>
    <s v="eCommerce"/>
    <s v="Online Marketplace"/>
    <s v="Bangalore"/>
    <s v="Bennett, Coleman and Co. Ltd (BCCL)"/>
    <s v="Private Equity"/>
    <n v="38700000"/>
    <s v="nan"/>
    <x v="0"/>
  </r>
  <r>
    <n v="1034"/>
    <x v="461"/>
    <s v="True Balance"/>
    <s v="Consumer Internet"/>
    <s v="Mobile balance Checking App"/>
    <s v="Gurgaon"/>
    <s v="Softbank Ventures Korea, IMM Investment"/>
    <s v="Private Equity"/>
    <n v="15000000"/>
    <s v="nan"/>
    <x v="0"/>
  </r>
  <r>
    <n v="1035"/>
    <x v="462"/>
    <s v="Vebbler"/>
    <s v="Consumer Internet"/>
    <s v="Photo Sharing for Groups"/>
    <s v="Bangalore"/>
    <s v="Facebook FBStart"/>
    <s v="Seed Funding"/>
    <n v="40000"/>
    <s v="nan"/>
    <x v="2"/>
  </r>
  <r>
    <n v="1036"/>
    <x v="463"/>
    <s v="Get My Parking"/>
    <s v="Consumer Internet"/>
    <s v="Smart Parking Platform"/>
    <s v="New Delhi"/>
    <s v="Indian Angel Network (IAN), BEENEXT, The Chennai Angels, Sunil Munjal"/>
    <s v="Private Equity"/>
    <n v="1100000"/>
    <s v="nan"/>
    <x v="1"/>
  </r>
  <r>
    <n v="1037"/>
    <x v="463"/>
    <s v="Lets Reap"/>
    <s v="Consumer Internet"/>
    <s v="B2B Mobile App for Pharmacies"/>
    <s v="Mumbai"/>
    <s v="Kunal Shah, Sandeep Tandon, Nitin Saluja, Gagan Goyal"/>
    <s v="Seed Funding"/>
    <n v="0"/>
    <s v="nan"/>
    <x v="2"/>
  </r>
  <r>
    <n v="1038"/>
    <x v="464"/>
    <s v="Oglas"/>
    <s v="Consumer Internet"/>
    <s v="Mobile Advertising App"/>
    <s v="Noida"/>
    <s v="Pankaj Rungta, Yogesh Agarwal"/>
    <s v="Seed Funding"/>
    <n v="0"/>
    <s v="nan"/>
    <x v="2"/>
  </r>
  <r>
    <n v="1039"/>
    <x v="465"/>
    <s v="Staydobe"/>
    <s v="Consumer Internet"/>
    <s v="Co-Living Spaces Aggregator"/>
    <s v="Bangalore"/>
    <s v="Ishan Manaktala"/>
    <s v="Seed Funding"/>
    <n v="0"/>
    <s v="nan"/>
    <x v="2"/>
  </r>
  <r>
    <n v="1040"/>
    <x v="465"/>
    <s v="Biryani By Kilo"/>
    <s v="Consumer Internet"/>
    <s v="Online Food Ordering &amp; Delivery Portal"/>
    <s v="Gurgaon"/>
    <s v="Chandigarh Angels, Ashish Gupta, Rohit, Ashish Chand, Sunil Singh &amp; Others"/>
    <s v="Seed Funding"/>
    <n v="375000"/>
    <s v="nan"/>
    <x v="2"/>
  </r>
  <r>
    <n v="1041"/>
    <x v="465"/>
    <s v="Johari Shop"/>
    <s v="ECommerce"/>
    <s v="Online Jewellery etailer"/>
    <s v="Bangalore"/>
    <s v="Undisclosed Investors"/>
    <s v="Seed Funding"/>
    <n v="94000"/>
    <s v="nan"/>
    <x v="2"/>
  </r>
  <r>
    <n v="1042"/>
    <x v="466"/>
    <s v="NeoStencil"/>
    <s v="Consumer Internet"/>
    <s v="Live Online Coaching Classes"/>
    <s v="New Delhi"/>
    <s v="Brand Capital, Paragon Trust"/>
    <s v="Private Equity"/>
    <n v="1000000"/>
    <s v="nan"/>
    <x v="1"/>
  </r>
  <r>
    <n v="1043"/>
    <x v="466"/>
    <s v="Blackbuck"/>
    <s v="Logistics"/>
    <s v="Online freight aggregator"/>
    <s v="Bangalore"/>
    <s v="Sands Capital, IFC, Accel Partners, Flipkart, Sanjiv Rangrass"/>
    <s v="Private Equity"/>
    <n v="70000000"/>
    <s v="nan"/>
    <x v="0"/>
  </r>
  <r>
    <n v="1044"/>
    <x v="467"/>
    <s v="TaxSutra"/>
    <s v="Consumer Internet"/>
    <s v="Online Tax Filing platform"/>
    <s v="Pune"/>
    <s v="TV Mohandas Pai, V Balakrishnan, PV Srinivasan"/>
    <s v="Seed Funding"/>
    <n v="366000"/>
    <s v="nan"/>
    <x v="2"/>
  </r>
  <r>
    <n v="1045"/>
    <x v="468"/>
    <s v="TempoGo"/>
    <s v="Technology"/>
    <s v="IoT &amp; SAAS Solutions for Transportation Industry"/>
    <s v="Panaji"/>
    <s v="K2 Capital"/>
    <s v="Seed Funding"/>
    <n v="825000"/>
    <s v="nan"/>
    <x v="2"/>
  </r>
  <r>
    <n v="1046"/>
    <x v="468"/>
    <s v="GoFynd"/>
    <s v="ecommerce"/>
    <s v="Fashion ecommerce portal"/>
    <s v="Mumbai"/>
    <s v="Anand Chandrasekaran, Rajiv Mehta, Ramakant Sharma"/>
    <s v="Seed Funding"/>
    <n v="0"/>
    <s v="nan"/>
    <x v="2"/>
  </r>
  <r>
    <n v="1047"/>
    <x v="468"/>
    <s v="Vow Car Clinic"/>
    <s v="Consumer Internet"/>
    <s v="Online/App Based Car cleaning service provider"/>
    <s v="Gurgaon"/>
    <s v="Vishal Malik"/>
    <s v="Seed Funding"/>
    <n v="0"/>
    <s v="nan"/>
    <x v="2"/>
  </r>
  <r>
    <n v="1048"/>
    <x v="469"/>
    <s v="LearnTron"/>
    <s v="Technology"/>
    <s v="Blended Learning Delivery App for Schools &amp; Corporates"/>
    <s v="Chennai"/>
    <s v="Kae Capital"/>
    <s v="Seed Funding"/>
    <n v="0"/>
    <s v="nan"/>
    <x v="2"/>
  </r>
  <r>
    <n v="1049"/>
    <x v="470"/>
    <s v="MobiDent"/>
    <s v="Consumer Internet"/>
    <s v="Dentist Appointments booking platform"/>
    <s v="Bangalore"/>
    <s v="DanGold Investment Corp"/>
    <s v="Private Equity"/>
    <n v="0"/>
    <s v="nan"/>
    <x v="2"/>
  </r>
  <r>
    <n v="1050"/>
    <x v="470"/>
    <s v="Yostra"/>
    <s v="Technology"/>
    <s v="Healthcare Technology Solutions"/>
    <s v="Bangalore"/>
    <s v="Marico Innovation Foundation (MIF), Villgro"/>
    <s v="Private Equity"/>
    <n v="0"/>
    <s v="nan"/>
    <x v="2"/>
  </r>
  <r>
    <n v="1051"/>
    <x v="471"/>
    <s v="Leap India"/>
    <s v="Logistics"/>
    <s v="Supply Chain Solutions Provider"/>
    <s v="Mumbai"/>
    <s v="India Nivesh Growth Fund, Sixth Sense, TCI Ventures"/>
    <s v="Private Equity"/>
    <n v="13000000"/>
    <s v="nan"/>
    <x v="0"/>
  </r>
  <r>
    <n v="1052"/>
    <x v="472"/>
    <s v="FreeCharge"/>
    <s v="Consumer Internet"/>
    <s v="Mobile Wallet"/>
    <s v="Mumbai"/>
    <s v="Jasper Infotech Pvt Ltd"/>
    <s v="Private Equity"/>
    <n v="57000000"/>
    <s v="nan"/>
    <x v="0"/>
  </r>
  <r>
    <n v="1053"/>
    <x v="473"/>
    <s v="TicketNew"/>
    <s v="Consumer Internet"/>
    <s v="Movie Ticket Booking platform"/>
    <s v="Chennai"/>
    <s v="Alibaba Pictures"/>
    <s v="Private Equity"/>
    <n v="35000000"/>
    <s v="nan"/>
    <x v="0"/>
  </r>
  <r>
    <n v="1054"/>
    <x v="474"/>
    <s v="Intelligence Node"/>
    <s v="Technology"/>
    <s v="SAAS Based Retail Analytics Solutions"/>
    <s v="Mumbai"/>
    <s v="BlackSoil Capital Pvt Ltd"/>
    <s v="Private Equity"/>
    <n v="800000"/>
    <s v="nan"/>
    <x v="2"/>
  </r>
  <r>
    <n v="1055"/>
    <x v="474"/>
    <s v="Securens"/>
    <s v="Technology"/>
    <s v="e-surveillance services provider"/>
    <s v="Mumbai"/>
    <s v="Mayfield India, Trifecta Capital"/>
    <s v="Private Equity"/>
    <n v="5000000"/>
    <s v="nan"/>
    <x v="1"/>
  </r>
  <r>
    <n v="1056"/>
    <x v="474"/>
    <s v="Loan Frame"/>
    <s v="Consumer Internet"/>
    <s v="Small Business Loans Marketplace platform"/>
    <s v="Gurgaon"/>
    <s v="Vedanta Capital, William Campbell, Toos N Daruvala"/>
    <s v="Private Equity"/>
    <n v="2250000"/>
    <s v="nan"/>
    <x v="1"/>
  </r>
  <r>
    <n v="1057"/>
    <x v="474"/>
    <s v="DriveSkool"/>
    <s v="Consumer Internet"/>
    <s v="online marketplace for driving schools"/>
    <s v="Bangalore"/>
    <s v="Aavya Ventures"/>
    <s v="Seed Funding"/>
    <n v="0"/>
    <s v="nan"/>
    <x v="2"/>
  </r>
  <r>
    <n v="1058"/>
    <x v="474"/>
    <s v="Medinfi"/>
    <s v="Consumer Internet"/>
    <s v="Doctor &amp; Clinic Discovery portal"/>
    <s v="Bangalore"/>
    <s v="Vinod Martin, Evan Lim, Kanchan Ghoshal, Ram Kumar Kakani"/>
    <s v="Seed Funding"/>
    <n v="100000"/>
    <s v="nan"/>
    <x v="2"/>
  </r>
  <r>
    <n v="1059"/>
    <x v="474"/>
    <s v="LensKart"/>
    <s v="eCommerce"/>
    <s v="Online eyewear retailer"/>
    <s v="Bangalore"/>
    <s v="Ronnie Screwvala"/>
    <s v="Private Equity"/>
    <n v="3500000"/>
    <s v="nan"/>
    <x v="1"/>
  </r>
  <r>
    <n v="1060"/>
    <x v="475"/>
    <s v="InstaOffice"/>
    <s v="Consumer Internet"/>
    <s v="CoWorking Spaces booking platform"/>
    <s v="Gurgaon"/>
    <s v="Zishaan Hayath, Karan Chellani, Mohit Satyan"/>
    <s v="Seed Funding"/>
    <n v="0"/>
    <s v="nan"/>
    <x v="2"/>
  </r>
  <r>
    <n v="1061"/>
    <x v="476"/>
    <s v="Hansel.io"/>
    <s v="Consumer Internet"/>
    <s v="Real-time Mobile App Management Platform"/>
    <s v="Bangalore"/>
    <s v="IDG Ventures, Endiya Partners"/>
    <s v="Private Equity"/>
    <n v="1350000"/>
    <s v="nan"/>
    <x v="1"/>
  </r>
  <r>
    <n v="1062"/>
    <x v="476"/>
    <s v="Square Yards"/>
    <s v="Consumer Internet"/>
    <s v="Property Search Aggregator platform"/>
    <s v="Gurgaon"/>
    <s v="Lohia Group, Andre Hoffman"/>
    <s v="Private Equity"/>
    <n v="10000000"/>
    <s v="nan"/>
    <x v="1"/>
  </r>
  <r>
    <n v="1063"/>
    <x v="477"/>
    <s v="Roambee"/>
    <s v="Technology"/>
    <s v="IoT smart Logistics and Asset Management Company"/>
    <s v="Mumbai"/>
    <s v="Deutsche Telekom Strategic Investments &amp; Others"/>
    <s v="Private Equity"/>
    <n v="4100000"/>
    <s v="nan"/>
    <x v="1"/>
  </r>
  <r>
    <n v="1064"/>
    <x v="477"/>
    <s v="PaisaWapas"/>
    <s v="Consumer Internet"/>
    <s v="Cashback &amp; Coupons platform"/>
    <s v="Bangalore"/>
    <s v="Vividhity Ventures"/>
    <s v="Seed Funding"/>
    <n v="0"/>
    <s v="nan"/>
    <x v="2"/>
  </r>
  <r>
    <n v="1065"/>
    <x v="477"/>
    <s v="iService"/>
    <s v="Consumer Internet"/>
    <s v="Gadgets Repair &amp; Service Booking platform"/>
    <s v="Bangalore"/>
    <s v="Blume Ventures, Girish Mathrubootham, Aprameya Radhakrishna"/>
    <s v="Seed Funding"/>
    <n v="440000"/>
    <s v="nan"/>
    <x v="2"/>
  </r>
  <r>
    <n v="1066"/>
    <x v="478"/>
    <s v="Unacademy"/>
    <s v="Consumer Internet"/>
    <s v="Online learning platform"/>
    <s v="Bangalore"/>
    <s v="Nexus Venture Partners, Blume Ventures"/>
    <s v="Private Equity"/>
    <n v="4500000"/>
    <s v="nan"/>
    <x v="1"/>
  </r>
  <r>
    <n v="1067"/>
    <x v="478"/>
    <s v="SecururAX"/>
    <s v="Technology"/>
    <s v="Cloud-based solutions provider"/>
    <s v="Bangalore"/>
    <s v="Axilor Ventures, Parampara Early Stage Opportunities Fund &amp; Others"/>
    <s v="Private Equity"/>
    <n v="0"/>
    <s v="nan"/>
    <x v="2"/>
  </r>
  <r>
    <n v="1068"/>
    <x v="479"/>
    <s v="Leadburg"/>
    <s v="Consumer Internet"/>
    <s v="Personality Development Mobile App"/>
    <s v="Bangalore"/>
    <s v="Harsh V. Pant, Ratheesh Raveendran"/>
    <s v="Seed Funding"/>
    <n v="0"/>
    <s v="nan"/>
    <x v="2"/>
  </r>
  <r>
    <n v="1069"/>
    <x v="479"/>
    <s v="ZoloStays"/>
    <s v="Consumer Internet"/>
    <s v="Branded PG Accomodation booking platform"/>
    <s v="Bangalore"/>
    <s v="Nexus Venture Partners, Innoven Capital"/>
    <s v="Private Equity"/>
    <n v="5000000"/>
    <s v="nan"/>
    <x v="1"/>
  </r>
  <r>
    <n v="1070"/>
    <x v="479"/>
    <s v="Oi Media"/>
    <s v="Technology"/>
    <s v="SAAS Based Media Marketing platform"/>
    <s v="New Delhi"/>
    <s v="Quarizon"/>
    <s v="Seed Funding"/>
    <n v="0"/>
    <s v="nan"/>
    <x v="2"/>
  </r>
  <r>
    <n v="1071"/>
    <x v="479"/>
    <s v="HipCouch"/>
    <s v="Consumer Internet"/>
    <s v="Custom &amp; Modular Furniture platform"/>
    <s v="Mumbai"/>
    <s v="Undisclosed Investors"/>
    <s v="Seed Funding"/>
    <n v="700000"/>
    <s v="nan"/>
    <x v="2"/>
  </r>
  <r>
    <n v="1072"/>
    <x v="480"/>
    <s v="Curiositi"/>
    <s v="Consumer Internet"/>
    <s v="Online Learning Platform"/>
    <s v="Bangalore"/>
    <s v="Menterra Social Impact Fund, Unitus Seed Fund"/>
    <s v="Private Equity"/>
    <n v="800000"/>
    <s v="nan"/>
    <x v="2"/>
  </r>
  <r>
    <n v="1073"/>
    <x v="480"/>
    <s v="TinyStep"/>
    <s v="Consumer Internet"/>
    <s v="Parenting Info &amp; Social Network"/>
    <s v="Bangalore"/>
    <s v="Flipkart"/>
    <s v="Private Equity"/>
    <n v="2000000"/>
    <s v="nan"/>
    <x v="1"/>
  </r>
  <r>
    <n v="1074"/>
    <x v="480"/>
    <s v="Practo"/>
    <s v="Consumer Internet"/>
    <s v="Online Healthcare platform"/>
    <s v="Bangalore"/>
    <s v="Tencent,\\xc2\\xa0 ru-Net, RSI Fund, Thrive Capital"/>
    <s v="Private Equity"/>
    <n v="55000000"/>
    <s v="nan"/>
    <x v="0"/>
  </r>
  <r>
    <n v="1075"/>
    <x v="480"/>
    <s v="Ketchupp"/>
    <s v="Consumer Internet"/>
    <s v="Food Discovery Platform"/>
    <s v="New Delhi"/>
    <s v="India Quotient and others"/>
    <s v="Seed Funding"/>
    <n v="441000"/>
    <s v="nan"/>
    <x v="2"/>
  </r>
  <r>
    <n v="1076"/>
    <x v="480"/>
    <s v="Hoopy"/>
    <s v="Consumer Internet"/>
    <s v="Online Car Service Platform"/>
    <s v="Gwalior"/>
    <s v="undisclosed investors"/>
    <s v="Seed Funding"/>
    <n v="500000"/>
    <s v="nan"/>
    <x v="2"/>
  </r>
  <r>
    <n v="1077"/>
    <x v="480"/>
    <s v="Ezytruk"/>
    <s v="Consumer Internet"/>
    <s v="Logistics and truck aggregator platform"/>
    <s v="Bangalore"/>
    <s v="Ajith Nair, Anish K"/>
    <s v="Seed Funding"/>
    <n v="147000"/>
    <s v="nan"/>
    <x v="2"/>
  </r>
  <r>
    <n v="1078"/>
    <x v="481"/>
    <s v="Kratikal"/>
    <s v="Technology"/>
    <s v="Cyber Security Solution provider"/>
    <s v="New Delhi"/>
    <s v="Amajit Gupta, Praveen Dubey, J.P. Bhatt"/>
    <s v="Seed Funding"/>
    <n v="0"/>
    <s v="nan"/>
    <x v="2"/>
  </r>
  <r>
    <n v="1079"/>
    <x v="481"/>
    <s v="Direct Create"/>
    <s v="eCommerce"/>
    <s v="B2B Marketplace for Handicrafts"/>
    <s v="Gurgaon"/>
    <s v="Rajasthan Venture Capital Fund"/>
    <s v="Seed Funding"/>
    <n v="0"/>
    <s v="nan"/>
    <x v="2"/>
  </r>
  <r>
    <n v="1080"/>
    <x v="481"/>
    <s v="Vahdam Teas"/>
    <s v="eCommerce"/>
    <s v="Online Tea etailer"/>
    <s v="New Delhi"/>
    <s v="Mumbai Angels Network, Fireside Ventures, Singapore Angel Network"/>
    <s v="Seed Funding"/>
    <n v="650000"/>
    <s v="nan"/>
    <x v="2"/>
  </r>
  <r>
    <n v="1081"/>
    <x v="481"/>
    <s v="Qwikspec"/>
    <s v="Technology"/>
    <s v="Cloud-based construction"/>
    <s v="Bangalore"/>
    <s v="Undisclosed Investors"/>
    <s v="Seed Funding"/>
    <n v="300000"/>
    <s v="nan"/>
    <x v="2"/>
  </r>
  <r>
    <n v="1082"/>
    <x v="482"/>
    <s v="PParke"/>
    <s v="Consumer Internet"/>
    <s v="Parking Solutions mobile app"/>
    <s v="Bangalore"/>
    <s v="SB Ventures"/>
    <s v="Seed Funding"/>
    <n v="0"/>
    <s v="nan"/>
    <x v="2"/>
  </r>
  <r>
    <n v="1083"/>
    <x v="482"/>
    <s v="Weddingz.in"/>
    <s v="Consumer Internet"/>
    <s v="Online Marketplace for Wedding Venues and vendors"/>
    <s v="Mumbai"/>
    <s v="Singularity Ventures"/>
    <s v="Private Equity"/>
    <n v="1000000"/>
    <s v="nan"/>
    <x v="1"/>
  </r>
  <r>
    <n v="1084"/>
    <x v="482"/>
    <s v="Native Special"/>
    <s v="eCommerce"/>
    <s v="Indian Sweets &amp; Snacks etailer"/>
    <s v="Karur"/>
    <s v="Indian Angel Network, Native Angels Network"/>
    <s v="Seed Funding"/>
    <n v="0"/>
    <s v="nan"/>
    <x v="2"/>
  </r>
  <r>
    <n v="1085"/>
    <x v="482"/>
    <s v="Fitnapp"/>
    <s v="Consumer Internet"/>
    <s v="Fitness Mobile App"/>
    <s v="Noida"/>
    <s v="SD Group"/>
    <s v="Private Equity"/>
    <n v="0"/>
    <s v="nan"/>
    <x v="2"/>
  </r>
  <r>
    <n v="1086"/>
    <x v="483"/>
    <s v="Ethosh"/>
    <s v="Technology"/>
    <s v="Visual and Interactive communications Solutions"/>
    <s v="Pune"/>
    <s v="Deepak Nathani"/>
    <s v="Seed Funding"/>
    <n v="0"/>
    <s v="nan"/>
    <x v="2"/>
  </r>
  <r>
    <n v="1087"/>
    <x v="483"/>
    <s v="Wydr"/>
    <s v="eCommerce"/>
    <s v="B2B Wholesale Marketplace in India"/>
    <s v="Gurgaon"/>
    <s v="Bessemer Venture Partners, Stellaris Venture Partners, Jungle Venture Partners, Axis Capital"/>
    <s v="Private Equity"/>
    <n v="0"/>
    <s v="nan"/>
    <x v="2"/>
  </r>
  <r>
    <n v="1088"/>
    <x v="483"/>
    <s v="Tyre Express"/>
    <s v="Technology"/>
    <s v="IoT platform for Tyre Performance management &amp; tracking"/>
    <s v="Mumbai"/>
    <s v="IvyCamp Ventures"/>
    <s v="Seed Funding"/>
    <n v="0"/>
    <s v="nan"/>
    <x v="2"/>
  </r>
  <r>
    <n v="1089"/>
    <x v="483"/>
    <s v="Connaizen"/>
    <s v="Technology"/>
    <s v="Data Analytics platform"/>
    <s v="New Delhi"/>
    <s v="Umang Moondra"/>
    <s v="Seed Funding"/>
    <n v="0"/>
    <s v="nan"/>
    <x v="2"/>
  </r>
  <r>
    <n v="1090"/>
    <x v="484"/>
    <s v="MessaGif"/>
    <s v="Consumer Internet"/>
    <s v="social messaging platform"/>
    <s v="New Delhi"/>
    <s v="Undisclosed investor"/>
    <s v="Seed Funding"/>
    <n v="50000"/>
    <s v="nan"/>
    <x v="2"/>
  </r>
  <r>
    <n v="1091"/>
    <x v="485"/>
    <s v="SmartHi"/>
    <s v="Technology"/>
    <s v="Audit automation Solutions"/>
    <s v="Pune"/>
    <s v="Singapore based investor"/>
    <s v="Seed Funding"/>
    <n v="0"/>
    <s v="nan"/>
    <x v="2"/>
  </r>
  <r>
    <n v="1092"/>
    <x v="485"/>
    <s v="CRON Systems"/>
    <s v="Technology"/>
    <s v="Border Intrusion Alert Solutions"/>
    <s v="New Delhi"/>
    <s v="YourNest Fund II"/>
    <s v="Seed Funding"/>
    <n v="0"/>
    <s v="nan"/>
    <x v="2"/>
  </r>
  <r>
    <n v="1093"/>
    <x v="485"/>
    <s v="CueMath"/>
    <s v="Technology"/>
    <s v="Maths Learning program"/>
    <s v="New Delhi"/>
    <s v="CapitalG, Sequoia India"/>
    <s v="Private Equity"/>
    <n v="15000000"/>
    <s v="nan"/>
    <x v="0"/>
  </r>
  <r>
    <n v="1094"/>
    <x v="485"/>
    <s v="ChipperSage"/>
    <s v="Technology"/>
    <s v="Online learning platform"/>
    <s v="Bangalore"/>
    <s v="India Educational Investment Fund"/>
    <s v="Seed Funding"/>
    <n v="0"/>
    <s v="nan"/>
    <x v="2"/>
  </r>
  <r>
    <n v="1095"/>
    <x v="486"/>
    <s v="SelectJobs"/>
    <s v="Consumer Internet"/>
    <s v="Online Job portal"/>
    <s v="Mumbai"/>
    <s v="India Educational Investment Fund"/>
    <s v="Seed Funding"/>
    <n v="0"/>
    <s v="nan"/>
    <x v="2"/>
  </r>
  <r>
    <n v="1096"/>
    <x v="486"/>
    <s v="Khel Now"/>
    <s v="Consumer Internet"/>
    <s v="Mobile-based Social Platform for Sports"/>
    <s v="Bangalore"/>
    <s v="Indochine International"/>
    <s v="Private Equity"/>
    <n v="500000"/>
    <s v="nan"/>
    <x v="2"/>
  </r>
  <r>
    <n v="1097"/>
    <x v="486"/>
    <s v="NowFloats"/>
    <s v="Consumer Internet"/>
    <s v="Platform to take businesses online"/>
    <s v="Hyderabad"/>
    <s v="Iron Pillar and IIFL, Blume Ventures, Omidyar Network"/>
    <s v="Private Equity"/>
    <n v="10000000"/>
    <s v="nan"/>
    <x v="1"/>
  </r>
  <r>
    <n v="1098"/>
    <x v="486"/>
    <s v="Lets Transport"/>
    <s v="Consumer Internet"/>
    <s v="Online transport vehicle booking platform"/>
    <s v="Bangalore"/>
    <s v="GMO Japan, Neelesh Bhatnagar"/>
    <s v="Private Equity"/>
    <n v="4000000"/>
    <s v="nan"/>
    <x v="1"/>
  </r>
  <r>
    <n v="1099"/>
    <x v="486"/>
    <s v="BetaOut"/>
    <s v="Technology"/>
    <s v="ECommerce Marketing Software"/>
    <s v="Noida"/>
    <s v="East Ventures &amp; Others"/>
    <s v="Private Equity"/>
    <n v="0"/>
    <s v="nan"/>
    <x v="2"/>
  </r>
  <r>
    <n v="1100"/>
    <x v="487"/>
    <s v="Wishberry"/>
    <s v="Consumer Internet"/>
    <s v="Crowdfunding Platform"/>
    <s v="Mumbai"/>
    <s v="Sharad Sharma, Rajan Anandan,\\xc2\\xa0 Amit Ranjan, Alok Mittal &amp; others"/>
    <s v="Seed Funding"/>
    <n v="0"/>
    <s v="nan"/>
    <x v="2"/>
  </r>
  <r>
    <n v="1101"/>
    <x v="487"/>
    <s v="RML Agtech"/>
    <s v="Technology"/>
    <s v="Agri Decision Support Solution for farmers"/>
    <s v="Pune"/>
    <s v="IvyCap Ventures"/>
    <s v="Private Equity"/>
    <n v="4000000"/>
    <s v="nan"/>
    <x v="1"/>
  </r>
  <r>
    <n v="1102"/>
    <x v="487"/>
    <s v="LoyaltyPrime"/>
    <s v="Technology"/>
    <s v="Loyalty program management solutions"/>
    <s v="New Delhi"/>
    <s v="Senovo, Unternehmertum Venture Capital, Alexander Bruehl"/>
    <s v="Private Equity"/>
    <n v="0"/>
    <s v="nan"/>
    <x v="2"/>
  </r>
  <r>
    <n v="1103"/>
    <x v="487"/>
    <s v="InstaSafe"/>
    <s v="Technology"/>
    <s v="Security-as-a-Service solution provider"/>
    <s v="Bangalore"/>
    <s v="ABM Knowledgeware"/>
    <s v="Private Equity"/>
    <n v="2200000"/>
    <s v="nan"/>
    <x v="1"/>
  </r>
  <r>
    <n v="1104"/>
    <x v="487"/>
    <s v="Infibeam"/>
    <s v="eCommerce"/>
    <s v="eCommerce Marketplace"/>
    <s v="Ahmedabad"/>
    <s v="Bennett, Coleman and Company Ltd"/>
    <s v="Private Equity"/>
    <n v="8800000"/>
    <s v="nan"/>
    <x v="1"/>
  </r>
  <r>
    <n v="1105"/>
    <x v="467"/>
    <s v="99Games"/>
    <s v="Technology"/>
    <s v="Mobile Game Developer Studio"/>
    <s v="Udupi"/>
    <s v="Dream Incubator"/>
    <s v="Seed Funding"/>
    <n v="0"/>
    <s v="nan"/>
    <x v="2"/>
  </r>
  <r>
    <n v="1106"/>
    <x v="488"/>
    <s v="AirMed Labs"/>
    <s v="Consumer Internet"/>
    <s v="Health Tests Booking platform &amp; ePharmacy"/>
    <s v="Ahmedabad"/>
    <s v="Brand Capital"/>
    <s v="Private Equity"/>
    <n v="1400000"/>
    <s v="nan"/>
    <x v="1"/>
  </r>
  <r>
    <n v="1107"/>
    <x v="488"/>
    <s v="99PerHour"/>
    <s v="Consumer Internet"/>
    <s v="Hyper-local Handyman Service provider"/>
    <s v="Chennai"/>
    <s v="V Aanand R"/>
    <s v="Seed Funding"/>
    <n v="300000"/>
    <s v="nan"/>
    <x v="2"/>
  </r>
  <r>
    <n v="1108"/>
    <x v="488"/>
    <s v="Kochi Post"/>
    <s v="Consumer Internet"/>
    <s v="English Online News portal"/>
    <s v="Kochi"/>
    <s v="Rajesh Yohannan, Puthen &amp; Cole"/>
    <s v="Seed Funding"/>
    <n v="0"/>
    <s v="nan"/>
    <x v="2"/>
  </r>
  <r>
    <n v="1109"/>
    <x v="489"/>
    <s v="Intuit Things"/>
    <s v="Technology"/>
    <s v="IoT solutions for home automation applications"/>
    <s v="Mumbai"/>
    <s v="Sanjay Mehta &amp; Others ( The Ten Minute Million)"/>
    <s v="Seed Funding"/>
    <n v="106000"/>
    <s v="nan"/>
    <x v="2"/>
  </r>
  <r>
    <n v="1110"/>
    <x v="489"/>
    <s v="Cloudrino"/>
    <s v="Technology"/>
    <s v="Cloud based Virtual Servers"/>
    <s v="New Delhi"/>
    <s v="The Ten Minute Million"/>
    <s v="Seed Funding"/>
    <n v="22500"/>
    <s v="nan"/>
    <x v="2"/>
  </r>
  <r>
    <n v="1111"/>
    <x v="489"/>
    <s v="FabX"/>
    <s v="eCommerce"/>
    <s v="Used Furniture Marketplace"/>
    <s v="Mumbai"/>
    <s v="The Ten Minute Million"/>
    <s v="Seed Funding"/>
    <n v="68000"/>
    <s v="nan"/>
    <x v="2"/>
  </r>
  <r>
    <n v="1112"/>
    <x v="489"/>
    <s v="Maptags"/>
    <s v="Consumer Internet"/>
    <s v="Smart Online address tags"/>
    <s v="Bangalore"/>
    <s v="The Ten Minute Million"/>
    <s v="Seed Funding"/>
    <n v="18000"/>
    <s v="nan"/>
    <x v="2"/>
  </r>
  <r>
    <n v="1113"/>
    <x v="489"/>
    <s v="YOLO Health"/>
    <s v="Consumer Internet"/>
    <s v="Online Healthcare platform"/>
    <s v="Mumbai"/>
    <s v="Chandigarh Angels Network (CAN)"/>
    <s v="Seed Funding"/>
    <n v="0"/>
    <s v="nan"/>
    <x v="2"/>
  </r>
  <r>
    <n v="1114"/>
    <x v="490"/>
    <s v="Heads Up For Tails"/>
    <s v="eCommerce"/>
    <s v="Online Pet Products Store"/>
    <s v="New Delhi"/>
    <s v="Undisclosed Investors"/>
    <s v="Private Equity"/>
    <n v="2000000"/>
    <s v="nan"/>
    <x v="1"/>
  </r>
  <r>
    <n v="1115"/>
    <x v="490"/>
    <s v="Register My Marriage"/>
    <s v="Consumer Internet"/>
    <s v="Online Marriage Registration services"/>
    <s v="New Delhi"/>
    <s v="Mumbai Angels"/>
    <s v="Seed Funding"/>
    <n v="0"/>
    <s v="nan"/>
    <x v="2"/>
  </r>
  <r>
    <n v="1116"/>
    <x v="491"/>
    <s v="SidQam"/>
    <s v="Technology"/>
    <s v="Healthcare Software System"/>
    <s v="Noida"/>
    <s v="SQue Capital, Grace Capital Ventures, Soham Vencaps"/>
    <s v="Private Equity"/>
    <n v="1200000"/>
    <s v="nan"/>
    <x v="1"/>
  </r>
  <r>
    <n v="1117"/>
    <x v="491"/>
    <s v="India Lends"/>
    <s v="Consumer Internet"/>
    <s v="Online Instant personal Loan provider"/>
    <s v="New Delhi"/>
    <s v="DSG Consumer Partners, American Express Ventures, Cyber Carrier VC, AdvantEdge Partners"/>
    <s v="Private Equity"/>
    <n v="4000000"/>
    <s v="nan"/>
    <x v="1"/>
  </r>
  <r>
    <n v="1118"/>
    <x v="491"/>
    <s v="Slide App"/>
    <s v="Consumer Internet"/>
    <s v="Lock screen Rewards mobile app"/>
    <s v="New Delhi"/>
    <s v="Songhyun Investment"/>
    <s v="Private Equity"/>
    <n v="3600000"/>
    <s v="nan"/>
    <x v="1"/>
  </r>
  <r>
    <n v="1119"/>
    <x v="492"/>
    <s v="Badiyajobs"/>
    <s v="Consumer Internet"/>
    <s v="Entry-Level job Seekers platform"/>
    <s v="New Delhi"/>
    <s v="Undisclosed"/>
    <s v="Seed Funding"/>
    <n v="100000"/>
    <s v="nan"/>
    <x v="2"/>
  </r>
  <r>
    <n v="1120"/>
    <x v="492"/>
    <s v="Streo"/>
    <s v="Consumer Internet"/>
    <s v="Live Music Streaming App"/>
    <s v="Bangalore"/>
    <s v="GEMs Advisory, Quarizon"/>
    <s v="Seed Funding"/>
    <n v="0"/>
    <s v="nan"/>
    <x v="2"/>
  </r>
  <r>
    <n v="1121"/>
    <x v="492"/>
    <s v="TYGR"/>
    <s v="Technology"/>
    <s v="Transport and logistics mobile App"/>
    <s v="Mumbai"/>
    <s v="Franchise India"/>
    <s v="Private Equity"/>
    <n v="3000000"/>
    <s v="nan"/>
    <x v="1"/>
  </r>
  <r>
    <n v="1122"/>
    <x v="493"/>
    <s v="Mr Hot Foods"/>
    <s v="Consumer Internet"/>
    <s v="Online Food Ordering &amp; Delivery Portal"/>
    <s v="Indore"/>
    <s v="IvyCamp Ventures"/>
    <s v="Seed Funding"/>
    <n v="0"/>
    <s v="nan"/>
    <x v="2"/>
  </r>
  <r>
    <n v="1123"/>
    <x v="493"/>
    <s v="UrDoorStep"/>
    <s v="eCommerce"/>
    <s v="Online Grocery Store"/>
    <s v="Bangalore"/>
    <s v="Lakshmi Vilas Bank &amp; undisclosed HNIs"/>
    <s v="Private Equity"/>
    <n v="1400000"/>
    <s v="nan"/>
    <x v="1"/>
  </r>
  <r>
    <n v="1124"/>
    <x v="493"/>
    <s v="ONN Bikes"/>
    <s v="eCommerce"/>
    <s v="On-demand, self-drive bike rental platform"/>
    <s v="Mumbai"/>
    <s v="Grace Capital Ventures"/>
    <s v="Seed Funding"/>
    <n v="0"/>
    <s v="nan"/>
    <x v="2"/>
  </r>
  <r>
    <n v="1125"/>
    <x v="494"/>
    <s v="Diro Labs"/>
    <s v="Consumer Internet"/>
    <s v="Mobile Contacts Management app"/>
    <s v="New Delhi"/>
    <s v="Info Edge (India)"/>
    <s v="Seed Funding"/>
    <n v="147000"/>
    <s v="nan"/>
    <x v="2"/>
  </r>
  <r>
    <n v="1126"/>
    <x v="494"/>
    <s v="THB"/>
    <s v="Technology"/>
    <s v="Clinical research and data analytics"/>
    <s v="Gurgaon"/>
    <s v="Ajith Sukumaran, Currae Healthtech Fund"/>
    <s v="Seed Funding"/>
    <n v="0"/>
    <s v="nan"/>
    <x v="2"/>
  </r>
  <r>
    <n v="1127"/>
    <x v="495"/>
    <s v="LookAtMe"/>
    <s v="Consumer Internet"/>
    <s v="Mobile App based Fashion Network"/>
    <s v="Singapore"/>
    <s v="Eros Labs"/>
    <s v="Seed Funding"/>
    <n v="0"/>
    <s v="nan"/>
    <x v="2"/>
  </r>
  <r>
    <n v="1128"/>
    <x v="495"/>
    <s v="Netree"/>
    <s v="eCommerce"/>
    <s v="Mobile-only Retailers Engagement Solution"/>
    <s v="New Delhi"/>
    <s v="The Chennai Angels, LetsVenture"/>
    <s v="Seed Funding"/>
    <n v="0"/>
    <s v="nan"/>
    <x v="2"/>
  </r>
  <r>
    <n v="1129"/>
    <x v="495"/>
    <s v="BookEventz"/>
    <s v="Consumer Internet"/>
    <s v="Venue, Events Booking platform"/>
    <s v="Mumbai"/>
    <s v="Investors from Mumbai Angels &amp; LetsVenture"/>
    <s v="Seed Funding"/>
    <n v="0"/>
    <s v="nan"/>
    <x v="2"/>
  </r>
  <r>
    <n v="1130"/>
    <x v="495"/>
    <s v="Tailslife"/>
    <s v="Consumer Internet"/>
    <s v="Pet Parenting mobile app"/>
    <s v="Bangalore"/>
    <s v="Mohan Kumar, V. Balakrishnan"/>
    <s v="Seed Funding"/>
    <n v="0"/>
    <s v="nan"/>
    <x v="2"/>
  </r>
  <r>
    <n v="1131"/>
    <x v="495"/>
    <s v="Revv"/>
    <s v="Consumer Internet"/>
    <s v="Self-Driven Car Services booking portal"/>
    <s v="New Delhi"/>
    <s v="Edelweiss Private Equity"/>
    <s v="Private Equity"/>
    <n v="9000000"/>
    <s v="nan"/>
    <x v="1"/>
  </r>
  <r>
    <n v="1132"/>
    <x v="495"/>
    <s v="WealthApp"/>
    <s v="Consumer Internet"/>
    <s v="Online Investment Advisory platform"/>
    <s v="Bangalore"/>
    <s v="Venk Krishnan, MJ Aravind, Vikram Kotak, Jayant Davar,\\xc2\\xa0 Ramkumar Nishtal, Arjun Sharmaa"/>
    <s v="Seed Funding"/>
    <n v="440000"/>
    <s v="nan"/>
    <x v="2"/>
  </r>
  <r>
    <n v="1133"/>
    <x v="495"/>
    <s v="Vehico"/>
    <s v="Technology"/>
    <s v="Connected Transportation solutions"/>
    <s v="Bangalore"/>
    <s v="Calcutta Angel Network, Appliyifi"/>
    <s v="Seed Funding"/>
    <n v="0"/>
    <s v="nan"/>
    <x v="2"/>
  </r>
  <r>
    <n v="1134"/>
    <x v="496"/>
    <s v="Zest Money"/>
    <s v="Consumer Internet"/>
    <s v="Online Consumer Lending platform"/>
    <s v="Mumbai"/>
    <s v="PayU"/>
    <s v="Private Equity"/>
    <n v="6500000"/>
    <s v="nan"/>
    <x v="1"/>
  </r>
  <r>
    <n v="1135"/>
    <x v="496"/>
    <s v="GoMechanic"/>
    <s v="Consumer Internet"/>
    <s v="Online Car servicing Booking platform"/>
    <s v="Gurgaon"/>
    <s v="Venture Catalysts"/>
    <s v="Seed Funding"/>
    <n v="250000"/>
    <s v="nan"/>
    <x v="2"/>
  </r>
  <r>
    <n v="1136"/>
    <x v="497"/>
    <s v="Stalk Buy Love"/>
    <s v="eCommerce"/>
    <s v="Fashion Apparel eTailer"/>
    <s v="New Delhi"/>
    <s v="Kalaari Capital"/>
    <s v="Private Equity"/>
    <n v="6000000"/>
    <s v="nan"/>
    <x v="1"/>
  </r>
  <r>
    <n v="1137"/>
    <x v="497"/>
    <s v="Nykaa"/>
    <s v="eCommerce"/>
    <s v="Beauty Products etailer"/>
    <s v="Mumbai"/>
    <s v="Max Ventures and Industries"/>
    <s v="Private Equity"/>
    <n v="0"/>
    <s v="nan"/>
    <x v="2"/>
  </r>
  <r>
    <n v="1138"/>
    <x v="497"/>
    <s v="Wittyparot"/>
    <s v="Technology"/>
    <s v="Content Management &amp; Productivity platform"/>
    <s v="Bangalore"/>
    <s v="Mumbai Angels"/>
    <s v="Seed Funding"/>
    <n v="450000"/>
    <s v="nan"/>
    <x v="2"/>
  </r>
  <r>
    <n v="1139"/>
    <x v="497"/>
    <s v="NeuroEquilibrium"/>
    <s v="Technology"/>
    <s v="Health-Tech platform"/>
    <s v="Jaipur"/>
    <s v="Unicorn India Ventures"/>
    <s v="Seed Funding"/>
    <n v="250000"/>
    <s v="nan"/>
    <x v="2"/>
  </r>
  <r>
    <n v="1140"/>
    <x v="498"/>
    <s v="Xseed Education"/>
    <s v="Technology"/>
    <s v="Education &amp; learning Tech platform"/>
    <s v="Bangalore"/>
    <s v="Verlinvest SA"/>
    <s v="Private Equity"/>
    <n v="10000000"/>
    <s v="nan"/>
    <x v="1"/>
  </r>
  <r>
    <n v="1141"/>
    <x v="498"/>
    <s v="Rupaiya Exchange"/>
    <s v="Consumer Internet"/>
    <s v="P2P Lending platform"/>
    <s v="New Delhi"/>
    <s v="Undisclosed Investors"/>
    <s v="Seed Funding"/>
    <n v="200000"/>
    <s v="nan"/>
    <x v="2"/>
  </r>
  <r>
    <n v="1142"/>
    <x v="498"/>
    <s v="Doctor Insta"/>
    <s v="Consumer Internet"/>
    <s v="Online Doctor Consulting platform"/>
    <s v="Gurgaon"/>
    <s v="RoundGlass Partners"/>
    <s v="Private Equity"/>
    <n v="2000000"/>
    <s v="nan"/>
    <x v="1"/>
  </r>
  <r>
    <n v="1143"/>
    <x v="498"/>
    <s v="UrbanPiper"/>
    <s v="Consumer Internet"/>
    <s v="Self-Branded Websites &amp; Apps for Ecommerce"/>
    <s v="Bangalore"/>
    <s v="Axilor, undisclosed investors"/>
    <s v="Seed Funding"/>
    <n v="0"/>
    <s v="nan"/>
    <x v="2"/>
  </r>
  <r>
    <n v="1144"/>
    <x v="498"/>
    <s v="Fresh Food Concepts"/>
    <s v="Food &amp; Beverage"/>
    <s v="Cold Press Juice manufacturer &amp; seller"/>
    <s v="New Delhi"/>
    <s v="Siddhartha Gupta, Ashvin Chadha"/>
    <s v="Seed Funding"/>
    <n v="2000000"/>
    <s v="nan"/>
    <x v="1"/>
  </r>
  <r>
    <n v="1145"/>
    <x v="499"/>
    <s v="Indifi"/>
    <s v="Consumer Internet"/>
    <s v="Online lending platform"/>
    <s v="Gurgaon"/>
    <s v="Omidyar Network"/>
    <s v="Private Equity"/>
    <n v="10000000"/>
    <s v="nan"/>
    <x v="1"/>
  </r>
  <r>
    <n v="1146"/>
    <x v="499"/>
    <s v="GoComet"/>
    <s v="Logistics"/>
    <s v="Marketplace for International Freight"/>
    <s v="Mumbai"/>
    <s v="India Quotient, Rajul Garg, Rajesh Yabaji, Chanakya Hridaya, Ramasubramaniam B, Vishwanathan, Nobel House, Sunstone Capital"/>
    <s v="Seed Funding"/>
    <n v="0"/>
    <s v="nan"/>
    <x v="2"/>
  </r>
  <r>
    <n v="1147"/>
    <x v="499"/>
    <s v="OfBusiness"/>
    <s v="eCommerce"/>
    <s v="Online business-to-business (B2B) marketplace"/>
    <s v="Gurgaon"/>
    <s v="Zodius Technology Opportunities Fund, Matrix Partners"/>
    <s v="Private Equity"/>
    <n v="11100000"/>
    <s v="nan"/>
    <x v="0"/>
  </r>
  <r>
    <n v="1148"/>
    <x v="500"/>
    <s v="Fitmein"/>
    <s v="Consumer Internet"/>
    <s v="Fitness Discovery &amp; Booking platform"/>
    <s v="New Delhi"/>
    <s v="FiNC, GHV"/>
    <s v="Seed Funding"/>
    <n v="0"/>
    <s v="nan"/>
    <x v="2"/>
  </r>
  <r>
    <n v="1149"/>
    <x v="500"/>
    <s v="Qacco"/>
    <s v="Consumer Internet"/>
    <s v="Hotel Booking platform"/>
    <s v="Gurgaon"/>
    <s v="Lead Angels Network, Anbu Pandian, Prabhakar MR &amp; Others"/>
    <s v="Seed Funding"/>
    <n v="150000"/>
    <s v="nan"/>
    <x v="2"/>
  </r>
  <r>
    <n v="1150"/>
    <x v="500"/>
    <s v="Fitpass"/>
    <s v="Consumer Internet"/>
    <s v="Fitness center aggregator &amp; Booking mobile app"/>
    <s v="New Delhi"/>
    <s v="Mumbai Angels"/>
    <s v="Seed Funding"/>
    <n v="1000000"/>
    <s v="nan"/>
    <x v="1"/>
  </r>
  <r>
    <n v="1151"/>
    <x v="500"/>
    <s v="MoEngage"/>
    <s v="Technology"/>
    <s v="User analytics and engagement platform"/>
    <s v="Bangalore"/>
    <s v="Anand Chandrasekaran"/>
    <s v="Seed Funding"/>
    <n v="0"/>
    <s v="nan"/>
    <x v="2"/>
  </r>
  <r>
    <n v="1152"/>
    <x v="500"/>
    <s v="Ten3t Health"/>
    <s v="Technology"/>
    <s v="medical grade wearable patch maker"/>
    <s v="Bangalore"/>
    <s v="V. Krishna Prasad, Bhupen Shah &amp; Others"/>
    <s v="Seed Funding"/>
    <n v="0"/>
    <s v="nan"/>
    <x v="2"/>
  </r>
  <r>
    <n v="1153"/>
    <x v="500"/>
    <s v="Trading Bells"/>
    <s v="Consumer Internet"/>
    <s v="Online Share &amp; Commodity Broking platform"/>
    <s v="Indore"/>
    <s v="Swastika Investmart Ltd"/>
    <s v="Seed Funding"/>
    <n v="297000"/>
    <s v="nan"/>
    <x v="2"/>
  </r>
  <r>
    <n v="1154"/>
    <x v="501"/>
    <s v="SERV\\xe2\\x80\\x99D"/>
    <s v="Consumer Internet"/>
    <s v="Financial Services For Unorganized Workforce"/>
    <s v="Pune"/>
    <s v="Digital Financial Service Lab"/>
    <s v="Seed Funding"/>
    <n v="100000"/>
    <s v="nan"/>
    <x v="2"/>
  </r>
  <r>
    <n v="1155"/>
    <x v="501"/>
    <s v="IdeaForge"/>
    <s v="Technology"/>
    <s v="Drone Manufacturing"/>
    <s v="Mumbai"/>
    <s v="WRV Capital and IndusAge Partners, Infosys Innovation Fund"/>
    <s v="Private Equity"/>
    <n v="10000000"/>
    <s v="nan"/>
    <x v="1"/>
  </r>
  <r>
    <n v="1156"/>
    <x v="501"/>
    <s v="Amagi Media Labs"/>
    <s v="Technology"/>
    <s v="Media Technology Solutions"/>
    <s v="Mumbai"/>
    <s v="Emerald Media, Premji Invest"/>
    <s v="Private Equity"/>
    <n v="35000000"/>
    <s v="nan"/>
    <x v="0"/>
  </r>
  <r>
    <n v="1157"/>
    <x v="501"/>
    <s v="Pocket Aces"/>
    <s v="Technology"/>
    <s v="Digital Entertainment Company"/>
    <s v="Mumbai"/>
    <s v="Sequoia Capital India, North Base Media, Aarin Capital, 3one4 Capital, Axilor Ventures, Kunal Shah, Sandeep Tandon"/>
    <s v="Private Equity"/>
    <n v="3000000"/>
    <s v="nan"/>
    <x v="1"/>
  </r>
  <r>
    <n v="1158"/>
    <x v="502"/>
    <s v="Pi Data Centers"/>
    <s v="Technology"/>
    <s v="Cloud Data Center Solutions provider"/>
    <s v="Hyderabad"/>
    <s v="Epsilon Venture Partners"/>
    <s v="Private Equity"/>
    <n v="23000000"/>
    <s v="nan"/>
    <x v="0"/>
  </r>
  <r>
    <n v="1159"/>
    <x v="502"/>
    <s v="TripShelf"/>
    <s v="Consumer Internet"/>
    <s v="Holiday Packages provider"/>
    <s v="New Delhi"/>
    <s v="GEMS Advisory, Quarizon"/>
    <s v="Seed Funding"/>
    <n v="123000"/>
    <s v="nan"/>
    <x v="2"/>
  </r>
  <r>
    <n v="1160"/>
    <x v="503"/>
    <s v="Events High"/>
    <s v="Consumer Internet"/>
    <s v="Events &amp; Activities Marketplace"/>
    <s v="Bangalore"/>
    <s v="Axilor Ventures"/>
    <s v="Private Equity"/>
    <n v="0"/>
    <s v="nan"/>
    <x v="2"/>
  </r>
  <r>
    <n v="1161"/>
    <x v="503"/>
    <s v="NoBroker"/>
    <s v="Consumer Internet"/>
    <s v="Rental property search portal"/>
    <s v="Bangalore"/>
    <s v="KTB Network, SAIF Partners, BEENEXT, Digital Garage"/>
    <s v="Private Equity"/>
    <n v="7400000"/>
    <s v="nan"/>
    <x v="1"/>
  </r>
  <r>
    <n v="1162"/>
    <x v="504"/>
    <s v="VivoCarat"/>
    <s v="eCommerce"/>
    <s v="Online jewellery marketplace"/>
    <s v="Mumbai"/>
    <s v="Undisclosed Investors"/>
    <s v="Seed Funding"/>
    <n v="50000"/>
    <s v="nan"/>
    <x v="2"/>
  </r>
  <r>
    <n v="1163"/>
    <x v="504"/>
    <s v="Tiyo"/>
    <s v="Consumer Internet"/>
    <s v="Doctor Search Mobile App"/>
    <s v="Kolkata"/>
    <s v="Ajith Nair"/>
    <s v="Seed Funding"/>
    <n v="0"/>
    <s v="nan"/>
    <x v="2"/>
  </r>
  <r>
    <n v="1164"/>
    <x v="504"/>
    <s v="Zoomcar"/>
    <s v="Consumer Internet"/>
    <s v="Self-Driven Cab booking platform"/>
    <s v="Bangalore"/>
    <s v="Cyber Carrier CL"/>
    <s v="Private Equity"/>
    <n v="0"/>
    <s v="nan"/>
    <x v="2"/>
  </r>
  <r>
    <n v="1165"/>
    <x v="504"/>
    <s v="BYJU\\xe2\\x80\\x99s"/>
    <s v="Consumer Internet"/>
    <s v="Online Learning platform"/>
    <s v="Bangalore"/>
    <s v="International Financial Corporation"/>
    <s v="Private Equity"/>
    <n v="15000000"/>
    <s v="nan"/>
    <x v="0"/>
  </r>
  <r>
    <n v="1166"/>
    <x v="505"/>
    <s v="Supr Daily"/>
    <s v="Consumer Internet"/>
    <s v="Daily Subscription based Delivery service"/>
    <s v="Mumbai"/>
    <s v="Dr. Apoorv Ranjan Sharma, Anil Jain, Anuj Golecha, Krishna Jhunjhunwala, Anirudh Damani"/>
    <s v="Seed Funding"/>
    <n v="0"/>
    <s v="nan"/>
    <x v="2"/>
  </r>
  <r>
    <n v="1167"/>
    <x v="505"/>
    <s v="The BlueBook"/>
    <s v="Consumer Internet"/>
    <s v="online to offline marketing platform"/>
    <s v="Bangalore"/>
    <s v="Indian Angel Network, Let\\xe2\\x80\\x99s Venture"/>
    <s v="Seed Funding"/>
    <n v="500000"/>
    <s v="nan"/>
    <x v="2"/>
  </r>
  <r>
    <n v="1168"/>
    <x v="505"/>
    <s v="MamaEarth"/>
    <s v="eCommerce"/>
    <s v="Babycare Products seller"/>
    <s v="New Delhi"/>
    <s v="Fireside Ventures &amp; Others"/>
    <s v="Seed Funding"/>
    <n v="0"/>
    <s v="nan"/>
    <x v="2"/>
  </r>
  <r>
    <n v="1169"/>
    <x v="505"/>
    <s v="Vegetall"/>
    <s v="eCommerce"/>
    <s v="Online Vegetable eTailer"/>
    <s v="Chennai"/>
    <s v="The Chennai Angels"/>
    <s v="Seed Funding"/>
    <n v="162000"/>
    <s v="nan"/>
    <x v="2"/>
  </r>
  <r>
    <n v="1170"/>
    <x v="506"/>
    <s v="Innoplexus"/>
    <s v="Technology"/>
    <s v="Data as a Service Provider"/>
    <s v="Pune"/>
    <s v="HCS Venture capital fund"/>
    <s v="Private Equity"/>
    <n v="0"/>
    <s v="nan"/>
    <x v="2"/>
  </r>
  <r>
    <n v="1171"/>
    <x v="506"/>
    <s v="Mindler"/>
    <s v="Consumer Internet"/>
    <s v="Career Planning &amp; Assessment platform"/>
    <s v="New Delhi"/>
    <s v="Taxmann"/>
    <s v="Seed Funding"/>
    <n v="324000"/>
    <s v="nan"/>
    <x v="2"/>
  </r>
  <r>
    <n v="1172"/>
    <x v="506"/>
    <s v="MCaffeine"/>
    <s v="eCommerce"/>
    <s v="Personal care product etailer"/>
    <s v="Bangalore"/>
    <s v="Kaushal Agarwal, Harminder Sahani, KK Mehra, Pranay Jivrajka, Navjot Saini"/>
    <s v="Seed Funding"/>
    <n v="300000"/>
    <s v="nan"/>
    <x v="2"/>
  </r>
  <r>
    <n v="1173"/>
    <x v="507"/>
    <s v="enKast"/>
    <s v="Technology"/>
    <s v="Cloud based CRM for Agencies"/>
    <s v="Bangalore"/>
    <s v="Ivy League Alumni Angel Network"/>
    <s v="Private Equity"/>
    <n v="2000000"/>
    <s v="nan"/>
    <x v="1"/>
  </r>
  <r>
    <n v="1174"/>
    <x v="507"/>
    <s v="ShopKirana"/>
    <s v="eCommerce"/>
    <s v="B2B platform for Merchants &amp; Retailers"/>
    <s v="Indore"/>
    <s v="Incubate Fund, Lead Angels Group &amp; Others"/>
    <s v="Private Equity"/>
    <n v="0"/>
    <s v="nan"/>
    <x v="2"/>
  </r>
  <r>
    <n v="1175"/>
    <x v="507"/>
    <s v="MyAdvo"/>
    <s v="Consumer Internet"/>
    <s v="Legal Advice Platform"/>
    <s v="New Delhi"/>
    <s v="Pradyumna Dalmia, S. Somasegar &amp; Others"/>
    <s v="Seed Funding"/>
    <n v="0"/>
    <s v="nan"/>
    <x v="2"/>
  </r>
  <r>
    <n v="1176"/>
    <x v="507"/>
    <s v="Asocon"/>
    <s v="Technology"/>
    <s v="Process management startup"/>
    <s v="Noida"/>
    <s v="Quarizon"/>
    <s v="Seed Funding"/>
    <n v="0"/>
    <s v="nan"/>
    <x v="2"/>
  </r>
  <r>
    <n v="1177"/>
    <x v="507"/>
    <s v="LexComply"/>
    <s v="Consumer Internet"/>
    <s v="Compliance Management Software"/>
    <s v="New Delhi"/>
    <s v="Ajay Relan"/>
    <s v="Seed Funding"/>
    <n v="0"/>
    <s v="nan"/>
    <x v="2"/>
  </r>
  <r>
    <n v="1178"/>
    <x v="508"/>
    <s v="The Postbox"/>
    <s v="eCommerce"/>
    <s v="Art &amp; Lifestyle ECommerce Store"/>
    <s v="Chennai"/>
    <s v="The Chennai Angels, Ritesh Mehta, Aruna Ganesh Ram"/>
    <s v="Seed Funding"/>
    <n v="0"/>
    <s v="nan"/>
    <x v="2"/>
  </r>
  <r>
    <n v="1179"/>
    <x v="508"/>
    <s v="Pandorum Technologies"/>
    <s v="Technology"/>
    <s v="3D printed experimental Human Liver tissue creator"/>
    <s v="Bangalore"/>
    <s v="Sachin Bansal, Binny Bansal"/>
    <s v="Seed Funding"/>
    <n v="0"/>
    <s v="nan"/>
    <x v="2"/>
  </r>
  <r>
    <n v="1180"/>
    <x v="508"/>
    <s v="Dekkho"/>
    <s v="Consumer Internet"/>
    <s v="Video Streaming platform"/>
    <s v="Mumbai"/>
    <s v="undisclosed investors"/>
    <s v="Seed Funding"/>
    <n v="1200000"/>
    <s v="nan"/>
    <x v="1"/>
  </r>
  <r>
    <n v="1181"/>
    <x v="508"/>
    <s v="Shadowfox"/>
    <s v="Logistics"/>
    <s v="On-Demand Delivery Service"/>
    <s v="Gurgaon"/>
    <s v="Eight Roads Ventures"/>
    <s v="Private Equity"/>
    <n v="10000000"/>
    <s v="nan"/>
    <x v="1"/>
  </r>
  <r>
    <n v="1182"/>
    <x v="509"/>
    <s v="ShopX"/>
    <s v="eCommerce"/>
    <s v="SAAS ECommerce Retail app"/>
    <s v="Bangalore"/>
    <s v="Nandan Nilekani"/>
    <s v="Private Equity"/>
    <n v="5000000"/>
    <s v="nan"/>
    <x v="1"/>
  </r>
  <r>
    <n v="1183"/>
    <x v="510"/>
    <s v="BookEventz"/>
    <s v="Consumer Internet"/>
    <s v="Online event-booking platform"/>
    <s v="Mumbai"/>
    <s v="Lead Angels, Mumbai Angels, LetsVenture, Girish Mathrubootham, Anbu Pandian"/>
    <s v="Seed Funding"/>
    <n v="0"/>
    <s v="nan"/>
    <x v="2"/>
  </r>
  <r>
    <n v="1184"/>
    <x v="511"/>
    <s v="Healthifyme"/>
    <s v="Consumer Internet"/>
    <s v="Fitness Mobile App"/>
    <s v="Bangalore"/>
    <s v="NB Ventures"/>
    <s v="Private Equity"/>
    <n v="1000000"/>
    <s v="nan"/>
    <x v="1"/>
  </r>
  <r>
    <n v="1185"/>
    <x v="511"/>
    <s v="LetsMD"/>
    <s v="Consumer Internet"/>
    <s v="Healthcare plan comparison platform"/>
    <s v="New Delhi"/>
    <s v="WaterBridge Ventures,"/>
    <s v="Seed Funding"/>
    <n v="0"/>
    <s v="nan"/>
    <x v="2"/>
  </r>
  <r>
    <n v="1186"/>
    <x v="511"/>
    <s v="Justbooks"/>
    <s v="Consumer Internet"/>
    <s v="Library Chain Aggregator"/>
    <s v="Bangalore"/>
    <s v="CoCreate Ventures"/>
    <s v="Seed Funding"/>
    <n v="0"/>
    <s v="nan"/>
    <x v="2"/>
  </r>
  <r>
    <n v="1187"/>
    <x v="512"/>
    <s v="InstantPay"/>
    <s v="Consumer Internet"/>
    <s v="Digital payments &amp; recharge platform"/>
    <s v="New Delhi"/>
    <s v="RB Investments,\\xc2\\xa0 Kaleden Holdings"/>
    <s v="Private Equity"/>
    <n v="0"/>
    <s v="nan"/>
    <x v="2"/>
  </r>
  <r>
    <n v="1188"/>
    <x v="513"/>
    <s v="PickMyLaundry"/>
    <s v="Consumer Internet"/>
    <s v="On-Demand Washing &amp; Dry Cleaning Services"/>
    <s v="New Delhi"/>
    <s v="Kedar Lele, GHV Accelerator"/>
    <s v="Seed Funding"/>
    <n v="200000"/>
    <s v="nan"/>
    <x v="2"/>
  </r>
  <r>
    <n v="1189"/>
    <x v="514"/>
    <s v="FreshDesk"/>
    <s v="Consumer Internet"/>
    <s v="SAAS Based HelpDesk Services"/>
    <s v="Chennai"/>
    <s v="Sequoia Capital India, Accel Partners"/>
    <s v="Private Equity"/>
    <n v="55000000"/>
    <s v="nan"/>
    <x v="0"/>
  </r>
  <r>
    <n v="1190"/>
    <x v="514"/>
    <s v="LaundryAnna"/>
    <s v="Consumer Internet"/>
    <s v="On-Demand Washing &amp; Dry Cleaning Services"/>
    <s v="Bangalore"/>
    <s v="Undisclosed Investors"/>
    <s v="Seed Funding"/>
    <n v="150000"/>
    <s v="nan"/>
    <x v="2"/>
  </r>
  <r>
    <n v="1191"/>
    <x v="514"/>
    <s v="LetsMD"/>
    <s v="Consumer Internet"/>
    <s v="Healthcare Services Comparison Platform"/>
    <s v="New Delhi"/>
    <s v="Calcutta Angels Network, LetsVenture, Anupam Mittal, Currae Healthtech Fund"/>
    <s v="Seed Funding"/>
    <n v="0"/>
    <s v="nan"/>
    <x v="2"/>
  </r>
  <r>
    <n v="1192"/>
    <x v="514"/>
    <s v="Sattviko"/>
    <s v="Food &amp; Beverage"/>
    <s v="Health Food Restaurant Chain"/>
    <s v="New Delhi"/>
    <s v="Raman Roy, Ashish Gupta, Yogesh Andlay, Vaibhav Jain"/>
    <s v="Seed Funding"/>
    <n v="0"/>
    <s v="nan"/>
    <x v="2"/>
  </r>
  <r>
    <n v="1193"/>
    <x v="515"/>
    <s v="Zarget"/>
    <s v="Technology"/>
    <s v="SaaS-based web optimisation and marketing platform"/>
    <s v="Chennai"/>
    <s v="Sequoia India"/>
    <s v="Private Equity"/>
    <n v="6000000"/>
    <s v="nan"/>
    <x v="1"/>
  </r>
  <r>
    <n v="1194"/>
    <x v="515"/>
    <s v="DoSelect"/>
    <s v="Consumer Internet"/>
    <s v="Skill Showcasing platform"/>
    <s v="Bangalore"/>
    <s v="3one4 Capital, Mumbai Angels, Aarin Capital"/>
    <s v="Seed Funding"/>
    <n v="0"/>
    <s v="nan"/>
    <x v="2"/>
  </r>
  <r>
    <n v="1195"/>
    <x v="515"/>
    <s v="EasyPolicy"/>
    <s v="Consumer Internet"/>
    <s v="Online insurance Portal"/>
    <s v="Noida"/>
    <s v="Unilazer Ventures,"/>
    <s v="Private Equity"/>
    <n v="10000000"/>
    <s v="nan"/>
    <x v="1"/>
  </r>
  <r>
    <n v="1196"/>
    <x v="516"/>
    <s v="Browntape"/>
    <s v="Technology"/>
    <s v="cloud-based software solutions company"/>
    <s v="Goa"/>
    <s v="Gati Ltd"/>
    <s v="Private Equity"/>
    <n v="0"/>
    <s v="nan"/>
    <x v="2"/>
  </r>
  <r>
    <n v="1197"/>
    <x v="516"/>
    <s v="Connect India"/>
    <s v="Logistics"/>
    <s v="Last mile Delivery Network"/>
    <s v="Bangalore"/>
    <s v="Aavishkaar Venture Management"/>
    <s v="Private Equity"/>
    <n v="1000000"/>
    <s v="nan"/>
    <x v="1"/>
  </r>
  <r>
    <n v="1198"/>
    <x v="516"/>
    <s v="Corseco"/>
    <s v="Technology"/>
    <s v="AI-based Software as a Service Solution provider"/>
    <s v="New Delhi"/>
    <s v="Ameera Shah, Vivek Bhargava"/>
    <s v="Seed Funding"/>
    <n v="150000"/>
    <s v="nan"/>
    <x v="2"/>
  </r>
  <r>
    <n v="1199"/>
    <x v="516"/>
    <s v="vImmune"/>
    <s v="Consumer Internet"/>
    <s v="Immunisation Management Platform"/>
    <s v="Bangalore"/>
    <s v="Undisclosed investor"/>
    <s v="Seed Funding"/>
    <n v="0"/>
    <s v="nan"/>
    <x v="2"/>
  </r>
  <r>
    <n v="1200"/>
    <x v="516"/>
    <s v="The Gourmet Jar"/>
    <s v="eCommerce"/>
    <s v="Gourmet Food etailer"/>
    <s v="Noida"/>
    <s v="Chandigarh Angels Network"/>
    <s v="Seed Funding"/>
    <n v="0"/>
    <s v="nan"/>
    <x v="2"/>
  </r>
  <r>
    <n v="1201"/>
    <x v="517"/>
    <s v="Medzin"/>
    <s v="eCommerce"/>
    <s v="Online ordering &amp; Delivery of medicines"/>
    <s v="New Delhi"/>
    <s v="A M Sikander"/>
    <s v="Seed Funding"/>
    <n v="45000"/>
    <s v="nan"/>
    <x v="2"/>
  </r>
  <r>
    <n v="1202"/>
    <x v="517"/>
    <s v="Bizongo"/>
    <s v="eCommerce"/>
    <s v="Packaging Material Marketplace"/>
    <s v="Mumbai"/>
    <s v="IDG Ventures, Accel Partners"/>
    <s v="Private Equity"/>
    <n v="3000000"/>
    <s v="nan"/>
    <x v="1"/>
  </r>
  <r>
    <n v="1203"/>
    <x v="518"/>
    <s v="Rivigo"/>
    <s v="Technology"/>
    <s v="Technology based Logistics platform"/>
    <s v="Gurgaon"/>
    <s v="Warburg Pincus"/>
    <s v="Private Equity"/>
    <n v="75000000"/>
    <s v="nan"/>
    <x v="0"/>
  </r>
  <r>
    <n v="1204"/>
    <x v="518"/>
    <s v="JustRide"/>
    <s v="Consumer Internet"/>
    <s v="Online Car Sharing platform"/>
    <s v="Mumbai"/>
    <s v="Justin Kan, Qasar Younis, Paul Bucche, Susa Ventures, Kima Ventures, Axan Venture, SCM Holdings"/>
    <s v="Private Equity"/>
    <n v="3000000"/>
    <s v="nan"/>
    <x v="1"/>
  </r>
  <r>
    <n v="1205"/>
    <x v="519"/>
    <s v="IIM Jobs"/>
    <s v="Consumer Internet"/>
    <s v="Online Job Portal"/>
    <s v="New Delhi"/>
    <s v="India Quotient"/>
    <s v="Private Equity"/>
    <n v="2000000"/>
    <s v="nan"/>
    <x v="1"/>
  </r>
  <r>
    <n v="1206"/>
    <x v="519"/>
    <s v="Square Yards"/>
    <s v="Consumer Internet"/>
    <s v="Online Property Search Portal"/>
    <s v="Gurgaon"/>
    <s v="ADAG Reliance Private Equity"/>
    <s v="Private Equity"/>
    <n v="12000000"/>
    <s v="nan"/>
    <x v="0"/>
  </r>
  <r>
    <n v="1207"/>
    <x v="520"/>
    <s v="GolfLAN"/>
    <s v="Consumer Internet"/>
    <s v="Golf Session Online Bookings platform"/>
    <s v="New Delhi"/>
    <s v="YourNest Angel Fund, iSON"/>
    <s v="Private Equity"/>
    <n v="1000000"/>
    <s v="nan"/>
    <x v="1"/>
  </r>
  <r>
    <n v="1208"/>
    <x v="520"/>
    <s v="Yottaasys"/>
    <s v="Technology"/>
    <s v="Data Sciences platform"/>
    <s v="Bangalore"/>
    <s v="Gleevoaz Ventures"/>
    <s v="Private Equity"/>
    <n v="0"/>
    <s v="nan"/>
    <x v="2"/>
  </r>
  <r>
    <n v="1209"/>
    <x v="520"/>
    <s v="Tone Tag"/>
    <s v="Technology"/>
    <s v="Contactless Payment Solution"/>
    <s v="Bangalore"/>
    <s v="Arun Seth, T.V. Mohandas Pai, Anand Chandrasekaran, Deepak Ghaisas"/>
    <s v="Private Equity"/>
    <n v="0"/>
    <s v="nan"/>
    <x v="2"/>
  </r>
  <r>
    <n v="1210"/>
    <x v="521"/>
    <s v="Life in Control"/>
    <s v="Consumer Internet"/>
    <s v="Online Diabetes Management platform"/>
    <s v="Gurgaon"/>
    <s v="RoundGlass Partners"/>
    <s v="Private Equity"/>
    <n v="0"/>
    <s v="nan"/>
    <x v="2"/>
  </r>
  <r>
    <n v="1211"/>
    <x v="522"/>
    <s v="Active.ai"/>
    <s v="Technology"/>
    <s v="Banking &amp; Fintech Platform"/>
    <s v="Singapore"/>
    <s v="Kalaari Capital, IDG Ventures India"/>
    <s v="Private Equity"/>
    <n v="3000000"/>
    <s v="nan"/>
    <x v="1"/>
  </r>
  <r>
    <n v="1212"/>
    <x v="522"/>
    <s v="ElasticRun"/>
    <s v="Technology"/>
    <s v="Tech driven Logistic &amp; distribution platform"/>
    <s v="Pune"/>
    <s v="Kalaari Capital, Norwest Venture Partners"/>
    <s v="Private Equity"/>
    <n v="2000000"/>
    <s v="nan"/>
    <x v="1"/>
  </r>
  <r>
    <n v="1213"/>
    <x v="523"/>
    <s v="NoBroker"/>
    <s v="Consumer Internet"/>
    <s v="Online Rental discovery"/>
    <s v="Bangalore"/>
    <s v="Vijay Shekhar Sharma"/>
    <s v="Seed Funding"/>
    <n v="0"/>
    <s v="nan"/>
    <x v="2"/>
  </r>
  <r>
    <n v="1214"/>
    <x v="523"/>
    <s v="Zefo"/>
    <s v="eCommerce"/>
    <s v="Used Furniture &amp; Appliances Marketplace"/>
    <s v="Bangalore"/>
    <s v="Sequoia India, BEENEXT, Helion Ventures"/>
    <s v="Private Equity"/>
    <n v="6000000"/>
    <s v="nan"/>
    <x v="1"/>
  </r>
  <r>
    <n v="1215"/>
    <x v="523"/>
    <s v="PlaySimple"/>
    <s v="Technology"/>
    <s v="Mobile Gaming portal"/>
    <s v="Bangalore"/>
    <s v="SAIF Partners, IDG Ventures India"/>
    <s v="Private Equity"/>
    <n v="4000000"/>
    <s v="nan"/>
    <x v="1"/>
  </r>
  <r>
    <n v="1216"/>
    <x v="524"/>
    <s v="Stasis Labs"/>
    <s v="Technology"/>
    <s v="Cloud based\\xc2\\xa0 health monitoring platform"/>
    <s v="Bangalore"/>
    <s v="RTP-HC, Wonder Ventures, Techstars Ventures &amp; Others"/>
    <s v="Private Equity"/>
    <n v="5000000"/>
    <s v="nan"/>
    <x v="1"/>
  </r>
  <r>
    <n v="1217"/>
    <x v="525"/>
    <s v="Scienaptic"/>
    <s v="Technology"/>
    <s v="Data Analytics platform"/>
    <s v="Bangalore"/>
    <s v="Pramod Bhasin"/>
    <s v="Seed Funding"/>
    <n v="0"/>
    <s v="nan"/>
    <x v="2"/>
  </r>
  <r>
    <n v="1218"/>
    <x v="525"/>
    <s v="Koovs"/>
    <s v="eCommerce"/>
    <s v="Fashion eTailer"/>
    <s v="New Delhi"/>
    <s v="Times of India Group &amp; Existing investors"/>
    <s v="Private Equity"/>
    <n v="13500000"/>
    <s v="nan"/>
    <x v="0"/>
  </r>
  <r>
    <n v="1219"/>
    <x v="525"/>
    <s v="Lawrato"/>
    <s v="Consumer Internet"/>
    <s v="Free Legal Advice"/>
    <s v="New Delhi"/>
    <s v="Indian Angel Network"/>
    <s v="Seed Funding"/>
    <n v="0"/>
    <s v="nan"/>
    <x v="2"/>
  </r>
  <r>
    <n v="1220"/>
    <x v="525"/>
    <s v="Trip Tap Toe"/>
    <s v="Consumer Internet"/>
    <s v="Online Travel Portal"/>
    <s v="Gurgaon"/>
    <s v="R.S Sharma"/>
    <s v="Seed Funding"/>
    <n v="0"/>
    <s v="nan"/>
    <x v="2"/>
  </r>
  <r>
    <n v="1221"/>
    <x v="525"/>
    <s v="Pictor Imaging"/>
    <s v="Consumer Internet"/>
    <s v="Product Photography Mobile App"/>
    <s v="Mumbai"/>
    <s v="Quarizon"/>
    <s v="Seed Funding"/>
    <n v="147000"/>
    <s v="nan"/>
    <x v="2"/>
  </r>
  <r>
    <n v="1222"/>
    <x v="526"/>
    <s v="GramCover"/>
    <s v="Finance"/>
    <s v="Insurance Marketplace for the Rural Sector"/>
    <s v="New Delhi"/>
    <s v="Omnivore Capital"/>
    <s v="Seed Funding"/>
    <n v="1000000"/>
    <s v="nan"/>
    <x v="1"/>
  </r>
  <r>
    <n v="1223"/>
    <x v="526"/>
    <s v="AerMed"/>
    <s v="eCommerce"/>
    <s v="Online Pharmacy"/>
    <s v="Mumbai"/>
    <s v="Hitesh Windlass"/>
    <s v="Seed Funding"/>
    <n v="0"/>
    <s v="nan"/>
    <x v="2"/>
  </r>
  <r>
    <n v="1224"/>
    <x v="526"/>
    <s v="WorkIndia"/>
    <s v="Consumer Internet"/>
    <s v="Job Board for Clue Collar Jobs"/>
    <s v="Mumbai"/>
    <s v="Asuka Holdings"/>
    <s v="Seed Funding"/>
    <n v="0"/>
    <s v="nan"/>
    <x v="2"/>
  </r>
  <r>
    <n v="1225"/>
    <x v="527"/>
    <s v="Bats on delivery"/>
    <s v="Consumer Internet"/>
    <s v="Online food, Grocery ordering &amp; Delivery"/>
    <s v="Gurgaon"/>
    <s v="Devdeep Singh"/>
    <s v="Seed Funding"/>
    <n v="90000"/>
    <s v="nan"/>
    <x v="2"/>
  </r>
  <r>
    <n v="1226"/>
    <x v="527"/>
    <s v="numberz.in"/>
    <s v="Technology"/>
    <s v="Cash Flow Management Solution for Businesses"/>
    <s v="Gurgaon"/>
    <s v="Kae Capital, Khosla Impact"/>
    <s v="Seed Funding"/>
    <n v="650000"/>
    <s v="nan"/>
    <x v="2"/>
  </r>
  <r>
    <n v="1227"/>
    <x v="528"/>
    <s v="Housing.com"/>
    <s v="Consumer Internet"/>
    <s v="Real Estate Portal"/>
    <s v="Mumbai"/>
    <s v="Softbank Group"/>
    <s v="Private Equity"/>
    <n v="5000000"/>
    <s v="nan"/>
    <x v="1"/>
  </r>
  <r>
    <n v="1228"/>
    <x v="528"/>
    <s v="Awesummly"/>
    <s v="Consumer Internet"/>
    <s v="Short News Mobile App"/>
    <s v="Bangalore"/>
    <s v="Vivek Bhargava, Ameera Shah"/>
    <s v="Seed Funding"/>
    <n v="147000"/>
    <s v="nan"/>
    <x v="2"/>
  </r>
  <r>
    <n v="1229"/>
    <x v="528"/>
    <s v="VoLT"/>
    <s v="Consumer Internet"/>
    <s v="Ed-Tech Platform"/>
    <s v="Mumbai"/>
    <s v="YMS Mobitech"/>
    <s v="Seed Funding"/>
    <n v="0"/>
    <s v="nan"/>
    <x v="2"/>
  </r>
  <r>
    <n v="1230"/>
    <x v="528"/>
    <s v="Vymo"/>
    <s v="Technology"/>
    <s v="SaaS-based predictive analytics platform"/>
    <s v="Bangalore"/>
    <s v="Sequoia India"/>
    <s v="Private Equity"/>
    <n v="5000000"/>
    <s v="nan"/>
    <x v="1"/>
  </r>
  <r>
    <n v="1231"/>
    <x v="528"/>
    <s v="ShubhLoans"/>
    <s v="Technology"/>
    <s v="Consumer Finance &amp; Credit Score platform"/>
    <s v="Bangalore"/>
    <s v="Sanjai Vohra, V. Bunty Bohra"/>
    <s v="Seed Funding"/>
    <n v="0"/>
    <s v="nan"/>
    <x v="2"/>
  </r>
  <r>
    <n v="1232"/>
    <x v="528"/>
    <s v="Noddapp"/>
    <s v="Consumer Internet"/>
    <s v="App based networking platform"/>
    <s v="Mumbai"/>
    <s v="Undisclosed multiple investors"/>
    <s v="Seed Funding"/>
    <n v="147000"/>
    <s v="nan"/>
    <x v="2"/>
  </r>
  <r>
    <n v="1233"/>
    <x v="529"/>
    <s v="Knowlarity"/>
    <s v="Consumer Internet"/>
    <s v="Cloud Telephony Platform"/>
    <s v="Bangalore"/>
    <s v="Delta Partners, Sequoia India,\\xc2\\xa0 Mayfield, Blacksoil, Trifecta Capital"/>
    <s v="Private Equity"/>
    <n v="20000000"/>
    <s v="nan"/>
    <x v="0"/>
  </r>
  <r>
    <n v="1234"/>
    <x v="529"/>
    <s v="Infisecure"/>
    <s v="Technology"/>
    <s v="Bot Protection Solutions"/>
    <s v="Mumbai"/>
    <s v="IDG Ventures, Axilor Ventures"/>
    <s v="Seed Funding"/>
    <n v="600000"/>
    <s v="nan"/>
    <x v="2"/>
  </r>
  <r>
    <n v="1235"/>
    <x v="529"/>
    <s v="Udaan"/>
    <s v="eCommerce"/>
    <s v="B2B Marketplace"/>
    <s v="Bangalore"/>
    <s v="Lightspeed Venture Partners India, Lightspeed US"/>
    <s v="Private Equity"/>
    <n v="10000000"/>
    <s v="nan"/>
    <x v="1"/>
  </r>
  <r>
    <n v="1236"/>
    <x v="530"/>
    <s v="FroyoFit"/>
    <s v="Consumer Internet"/>
    <s v="Fitness Discovery Platform"/>
    <s v="Indore"/>
    <s v="Dr. Pooja Gandhi"/>
    <s v="Seed Funding"/>
    <n v="0"/>
    <s v="nan"/>
    <x v="2"/>
  </r>
  <r>
    <n v="1237"/>
    <x v="530"/>
    <s v="Betterplace"/>
    <s v="Consumer Internet"/>
    <s v="Background Verification Services"/>
    <s v="Bangalore"/>
    <s v="Venture Highway"/>
    <s v="Seed Funding"/>
    <n v="0"/>
    <s v="nan"/>
    <x v="2"/>
  </r>
  <r>
    <n v="1238"/>
    <x v="530"/>
    <s v="ShareChat"/>
    <s v="Consumer Internet"/>
    <s v="Local Language Social Networking Platform"/>
    <s v="Mumbai"/>
    <s v="Lightspeed India Partners, SAIF Partners, India Quotient, Venture Highway"/>
    <s v="Private Equity"/>
    <n v="4000000"/>
    <s v="nan"/>
    <x v="1"/>
  </r>
  <r>
    <n v="1239"/>
    <x v="530"/>
    <s v="UClean"/>
    <s v="Consumer Internet"/>
    <s v="Tech Enabled Laundry Service Provider"/>
    <s v="Gurgaon"/>
    <s v="Franchise India"/>
    <s v="Private Equity"/>
    <n v="0"/>
    <s v="nan"/>
    <x v="2"/>
  </r>
  <r>
    <n v="1240"/>
    <x v="530"/>
    <s v="Servify"/>
    <s v="Consumer Internet"/>
    <s v="Personal Device Assistant App"/>
    <s v="Mumbai"/>
    <s v="Blume Ventures, BEENEXT, Barkawi Holdings GmbH, TM Service Technology Holdings Gmbh, Sreevathsa Prabhakar"/>
    <s v="Private Equity"/>
    <n v="0"/>
    <s v="nan"/>
    <x v="2"/>
  </r>
  <r>
    <n v="1241"/>
    <x v="531"/>
    <s v="Hubilo"/>
    <s v="Consumer Internet"/>
    <s v="End-to-end Event Organizers Solutions"/>
    <s v="Ahmedabad"/>
    <s v="Girish Mathrubootham, VC Karthic, Miten Mehta, Umasankar Nistala, Rakesh Patel, Akash Bhavsar, Jeevanandhan Rajagopal, Vikas Chadha &amp; Others"/>
    <s v="Seed Funding"/>
    <n v="0"/>
    <s v="nan"/>
    <x v="2"/>
  </r>
  <r>
    <n v="1242"/>
    <x v="531"/>
    <s v="FunOnGo"/>
    <s v="Consumer Internet"/>
    <s v="Digital Media Content and Distribution platform"/>
    <s v="Mumbai"/>
    <s v="Reliance Entertainment"/>
    <s v="Private Equity"/>
    <n v="0"/>
    <s v="nan"/>
    <x v="2"/>
  </r>
  <r>
    <n v="1243"/>
    <x v="531"/>
    <s v="121Policy"/>
    <s v="Consumer Internet"/>
    <s v="Online Insurance Platform"/>
    <s v="Kolkata"/>
    <s v="Xelpmoc"/>
    <s v="Seed Funding"/>
    <n v="0"/>
    <s v="nan"/>
    <x v="2"/>
  </r>
  <r>
    <n v="1244"/>
    <x v="532"/>
    <s v="TapChief"/>
    <s v="Consumer Internet"/>
    <s v="Professional Expert Advice Platform"/>
    <s v="Bangalore"/>
    <s v="Paytm, Aprameya Radhakrishna, Subramanya Venkat, Venk Krishnan"/>
    <s v="Seed Funding"/>
    <n v="0"/>
    <s v="nan"/>
    <x v="2"/>
  </r>
  <r>
    <n v="1245"/>
    <x v="533"/>
    <s v="Kloseby"/>
    <s v="Consumer Internet"/>
    <s v="proximity based\\xc2\\xa0 Rewards platform"/>
    <s v="Bangalore"/>
    <s v="Undisclosed Investor"/>
    <s v="Seed Funding"/>
    <n v="100000"/>
    <s v="nan"/>
    <x v="2"/>
  </r>
  <r>
    <n v="1246"/>
    <x v="533"/>
    <s v="WholeSaleBox"/>
    <s v="eCommerce"/>
    <s v="B2B Wholesale Apparel Marketplace"/>
    <s v="Jaipur"/>
    <s v="Manish Maheshwari, Contrarian Vriddhi Fund"/>
    <s v="Private Equity"/>
    <n v="2000000"/>
    <s v="nan"/>
    <x v="1"/>
  </r>
  <r>
    <n v="1247"/>
    <x v="534"/>
    <s v="Crossahead"/>
    <s v="Consumer Internet"/>
    <s v="Creative Artists Discovery &amp; Booking platform"/>
    <s v="Noida"/>
    <s v="Mohit Sharma"/>
    <s v="Seed Funding"/>
    <n v="0"/>
    <s v="nan"/>
    <x v="2"/>
  </r>
  <r>
    <n v="1248"/>
    <x v="534"/>
    <s v="Affordplan"/>
    <s v="Consumer Internet"/>
    <s v="Savings platform for Medical Expenses"/>
    <s v="New Delhi"/>
    <s v="Prime Venture Partners, Kalaari Capital"/>
    <s v="Private Equity"/>
    <n v="3000000"/>
    <s v="nan"/>
    <x v="1"/>
  </r>
  <r>
    <n v="1249"/>
    <x v="535"/>
    <s v="HandyTrain"/>
    <s v="Consumer Internet"/>
    <s v="Mobile App for SAAS based Training"/>
    <s v="Goa"/>
    <s v="Silver Range Investments, Lumina Datamatics, Shun Yoshida &amp; Others"/>
    <s v="Private Equity"/>
    <n v="1000000"/>
    <s v="nan"/>
    <x v="1"/>
  </r>
  <r>
    <n v="1250"/>
    <x v="535"/>
    <s v="ShopsUp"/>
    <s v="eCommerce"/>
    <s v="Hyperlocal Shopping App"/>
    <s v="Bangalore"/>
    <s v="Anand Sankeshwar, Yang Shu"/>
    <s v="Seed Funding"/>
    <n v="963000"/>
    <s v="nan"/>
    <x v="2"/>
  </r>
  <r>
    <n v="1251"/>
    <x v="535"/>
    <s v="Indofash"/>
    <s v="eCommerce"/>
    <s v="Ethnic Indian Fashion Marketplace"/>
    <s v="Bangalore"/>
    <s v="Shekhar Sahu, Nitesh Pant"/>
    <s v="Seed Funding"/>
    <n v="150000"/>
    <s v="nan"/>
    <x v="2"/>
  </r>
  <r>
    <n v="1252"/>
    <x v="535"/>
    <s v="Entropika"/>
    <s v="Technology"/>
    <s v="AI, Machine learning Solutions"/>
    <s v="Bangalore"/>
    <s v="Dileep Bhatt, Milind Chaudhary"/>
    <s v="Seed Funding"/>
    <n v="200000"/>
    <s v="nan"/>
    <x v="2"/>
  </r>
  <r>
    <n v="1253"/>
    <x v="535"/>
    <s v="MarianaIQ"/>
    <s v="Technology"/>
    <s v="AI-driven B2B marketing platform"/>
    <s v="Bangalore"/>
    <s v="Exfinity Venture Partners"/>
    <s v="Private Equity"/>
    <n v="2000000"/>
    <s v="nan"/>
    <x v="1"/>
  </r>
  <r>
    <n v="1254"/>
    <x v="535"/>
    <s v="Chai Thela"/>
    <s v="Food &amp; Beverage"/>
    <s v="Quick Service Restaurants"/>
    <s v="Noida"/>
    <s v="Quarizon"/>
    <s v="Seed Funding"/>
    <n v="218000"/>
    <s v="nan"/>
    <x v="2"/>
  </r>
  <r>
    <n v="1255"/>
    <x v="535"/>
    <s v="Interviewpad"/>
    <s v="Technology"/>
    <s v="Engineering Interview facilitation platform"/>
    <s v="Pune"/>
    <s v="Krishna Rokhale"/>
    <s v="Seed Funding"/>
    <n v="100000"/>
    <s v="nan"/>
    <x v="2"/>
  </r>
  <r>
    <n v="1256"/>
    <x v="535"/>
    <s v="Math Buddy"/>
    <s v="Consumer Internet"/>
    <s v="Online Math Learn"/>
    <s v="Vadodara"/>
    <s v="Menterra Social Impact Fund"/>
    <s v="Seed Funding"/>
    <n v="440000"/>
    <s v="nan"/>
    <x v="2"/>
  </r>
  <r>
    <n v="1257"/>
    <x v="535"/>
    <s v="Pulse"/>
    <s v="Consumer Internet"/>
    <s v="Campus Social Networking App"/>
    <s v="Bangalore"/>
    <s v="SAIF Partners"/>
    <s v="Private Equity"/>
    <n v="500000"/>
    <s v="nan"/>
    <x v="2"/>
  </r>
  <r>
    <n v="1258"/>
    <x v="535"/>
    <s v="MonkeyBox"/>
    <s v="Consumer Internet"/>
    <s v="Healthy Food Delivery platform"/>
    <s v="Bangalore"/>
    <s v="Blume Ventures &amp; Others"/>
    <s v="Seed Funding"/>
    <n v="0"/>
    <s v="nan"/>
    <x v="2"/>
  </r>
  <r>
    <n v="1259"/>
    <x v="535"/>
    <s v="Carcrew.in"/>
    <s v="Consumer Internet"/>
    <s v="Online Car repair Marketplace"/>
    <s v="Mumbai"/>
    <s v="TVS Group"/>
    <s v="Seed Funding"/>
    <n v="500000"/>
    <s v="nan"/>
    <x v="2"/>
  </r>
  <r>
    <n v="1260"/>
    <x v="536"/>
    <s v="MeraKisan"/>
    <s v="eCommerce"/>
    <s v="Fruit &amp; vegetable eTailer"/>
    <s v="Bangalore"/>
    <s v="Mahindra Univeg"/>
    <s v="Seed Funding"/>
    <n v="0"/>
    <s v="nan"/>
    <x v="2"/>
  </r>
  <r>
    <n v="1261"/>
    <x v="536"/>
    <s v="Mystifly"/>
    <s v="Consumer Internet"/>
    <s v="Airline Ticket Aggregator"/>
    <s v="Bangalore"/>
    <s v="Recruit Holdings"/>
    <s v="Private Equity"/>
    <n v="5000000"/>
    <s v="nan"/>
    <x v="1"/>
  </r>
  <r>
    <n v="1262"/>
    <x v="536"/>
    <s v="HelpChat"/>
    <s v="Consumer Internet"/>
    <s v="AI Powered Content &amp; Commerce platform"/>
    <s v="Bangalore"/>
    <s v="American Express Ventures, Sequoia Capital"/>
    <s v="Private Equity"/>
    <n v="0"/>
    <s v="nan"/>
    <x v="2"/>
  </r>
  <r>
    <n v="1263"/>
    <x v="536"/>
    <s v="Uniphore"/>
    <s v="Technology"/>
    <s v="Speech Recognition Solutions"/>
    <s v="Chennai"/>
    <s v="IDG Ventures, Indian Angel Network (IAN), YourNest Angel Fund"/>
    <s v="Private Equity"/>
    <n v="2000000"/>
    <s v="nan"/>
    <x v="1"/>
  </r>
  <r>
    <n v="1264"/>
    <x v="536"/>
    <s v="World Art Community"/>
    <s v="eCommerce"/>
    <s v="Art &amp; Craft Marketplace"/>
    <s v="Gurgaon"/>
    <s v="Viraj Tyagi &amp; Others"/>
    <s v="Seed Funding"/>
    <n v="200000"/>
    <s v="nan"/>
    <x v="2"/>
  </r>
  <r>
    <n v="1265"/>
    <x v="537"/>
    <s v="Giftxoxo"/>
    <s v="eCommerce"/>
    <s v="Online Gifting platform"/>
    <s v="Bangalore"/>
    <s v="Mahindra Holidays &amp; Resorts India Ltd"/>
    <s v="Private Equity"/>
    <n v="450000"/>
    <s v="nan"/>
    <x v="2"/>
  </r>
  <r>
    <n v="1266"/>
    <x v="537"/>
    <s v="Bharat Bazaar"/>
    <s v="eCommerce"/>
    <s v="Online B2B Marketplace"/>
    <s v="Mumbai"/>
    <s v="BeeNext, TV Mohandas Pai, Kunal Shah, Sandeep Tandon"/>
    <s v="Seed Funding"/>
    <n v="0"/>
    <s v="nan"/>
    <x v="2"/>
  </r>
  <r>
    <n v="1267"/>
    <x v="537"/>
    <s v="GOQii"/>
    <s v="Consumer Internet"/>
    <s v="Health &amp; Fitness Wearable Device"/>
    <s v="Mumbai"/>
    <s v="Ratan Tata"/>
    <s v="Private Equity"/>
    <n v="0"/>
    <s v="nan"/>
    <x v="2"/>
  </r>
  <r>
    <n v="1268"/>
    <x v="537"/>
    <s v="India Gifts Portal"/>
    <s v="eCommerce"/>
    <s v="Online Gifting platform"/>
    <s v="Noida"/>
    <s v="Naveen Arya, Tarun Joshi"/>
    <s v="Private Equity"/>
    <n v="2000000"/>
    <s v="nan"/>
    <x v="1"/>
  </r>
  <r>
    <n v="1269"/>
    <x v="537"/>
    <s v="Moglix"/>
    <s v="eCommerce"/>
    <s v="Industrial &amp; Home products marketplace"/>
    <s v="Noida"/>
    <s v="Accel Partners, Jungle Ventures, SeedPlus"/>
    <s v="Private Equity"/>
    <n v="4200000"/>
    <s v="nan"/>
    <x v="1"/>
  </r>
  <r>
    <n v="1270"/>
    <x v="537"/>
    <s v="NetLinx"/>
    <s v="Consumer Internet"/>
    <s v="Internet Service Provider"/>
    <s v="Hyderabad"/>
    <s v="Xchange Investors NV, TransGlobal FZC"/>
    <s v="Private Equity"/>
    <n v="3000000"/>
    <s v="nan"/>
    <x v="1"/>
  </r>
  <r>
    <n v="1271"/>
    <x v="537"/>
    <s v="Scandid"/>
    <s v="Consumer Internet"/>
    <s v="Product Shopping Comparison App"/>
    <s v="Pune"/>
    <s v="3One4 Capital"/>
    <s v="Private Equity"/>
    <n v="0"/>
    <s v="nan"/>
    <x v="2"/>
  </r>
  <r>
    <n v="1272"/>
    <x v="537"/>
    <s v="Remitr"/>
    <s v="Consumer Internet"/>
    <s v="Foreign Currency Payments Platform"/>
    <s v="Mumbai"/>
    <s v="Vijay Shekhar Sharma, Pravin Gandhi,\\xc2\\xa0 Smart Start Fund; Kunal Shah,\\xc2\\xa0 Sandeep Tandon, Vishal Gondal, &amp; Others"/>
    <s v="Seed Funding"/>
    <n v="1000000"/>
    <s v="nan"/>
    <x v="1"/>
  </r>
  <r>
    <n v="1273"/>
    <x v="537"/>
    <s v="InnerChef"/>
    <s v="Consumer Internet"/>
    <s v="Online food ordering platform"/>
    <s v="Gurgaon"/>
    <s v="Mistletoe, M&amp;S Partners"/>
    <s v="Private Equity"/>
    <n v="2500000"/>
    <s v="nan"/>
    <x v="1"/>
  </r>
  <r>
    <n v="1274"/>
    <x v="537"/>
    <s v="AppsDaily"/>
    <s v="Consumer Internet"/>
    <s v="Mobile Phone Theft, Damage Protection platform"/>
    <s v="Mumbai"/>
    <s v="Zodius Capital, Kalaari Capital, Qualcomm Ventures, Russian venture capital fund Ru-Net, Mumbai Angels"/>
    <s v="Private Equity"/>
    <n v="3750000"/>
    <s v="nan"/>
    <x v="1"/>
  </r>
  <r>
    <n v="1275"/>
    <x v="538"/>
    <s v="MuhurtMaza"/>
    <s v="Consumer Internet"/>
    <s v="Online Puja Booking Service"/>
    <s v="Pune"/>
    <s v="Undisclosed Investor"/>
    <s v="Seed Funding"/>
    <n v="0"/>
    <s v="nan"/>
    <x v="2"/>
  </r>
  <r>
    <n v="1276"/>
    <x v="538"/>
    <s v="Azuro"/>
    <s v="Consumer Internet"/>
    <s v="Rental Property Finder platform"/>
    <s v="Mumbai"/>
    <s v="White Unicorn Ventures, Kae Capital, Mumbai Angels"/>
    <s v="Private Equity"/>
    <n v="0"/>
    <s v="nan"/>
    <x v="2"/>
  </r>
  <r>
    <n v="1277"/>
    <x v="538"/>
    <s v="NeuroSynaptic"/>
    <s v="Technology"/>
    <s v="Remote Healthcare Delivery Solutions"/>
    <s v="Bangalore"/>
    <s v="Indian Angel Network, Healthsquad, Axilor Ventures"/>
    <s v="Private Equity"/>
    <n v="0"/>
    <s v="nan"/>
    <x v="2"/>
  </r>
  <r>
    <n v="1278"/>
    <x v="538"/>
    <s v="UE LifeSciences"/>
    <s v="Technology"/>
    <s v="Mobile Health Technology Solutions"/>
    <s v="Mumbai"/>
    <s v="Kiran Mazumdar-Shaw, Unitus Seed Fund"/>
    <s v="Private Equity"/>
    <n v="1200000"/>
    <s v="nan"/>
    <x v="1"/>
  </r>
  <r>
    <n v="1279"/>
    <x v="539"/>
    <s v="FindmeaShoe"/>
    <s v="Consumer Internet"/>
    <s v="Footwear Recommendation App"/>
    <s v="Bangalore"/>
    <s v="Ventureast Fund Advisors"/>
    <s v="Seed Funding"/>
    <n v="0"/>
    <s v="nan"/>
    <x v="2"/>
  </r>
  <r>
    <n v="1280"/>
    <x v="539"/>
    <s v="RealBox"/>
    <s v="Technology"/>
    <s v="Data Sciences Platform"/>
    <s v="Noida"/>
    <s v="Hyderabad Angels"/>
    <s v="Seed Funding"/>
    <n v="300000"/>
    <s v="nan"/>
    <x v="2"/>
  </r>
  <r>
    <n v="1281"/>
    <x v="539"/>
    <s v="Sportido"/>
    <s v="Consumer Internet"/>
    <s v="Sports Discovery platform"/>
    <s v="Noida"/>
    <s v="Sumpoorna Group"/>
    <s v="Seed Funding"/>
    <n v="0"/>
    <s v="nan"/>
    <x v="2"/>
  </r>
  <r>
    <n v="1282"/>
    <x v="539"/>
    <s v="GoZefo"/>
    <s v="eCommerce"/>
    <s v="Used Furniture &amp; Appliances Marketplace"/>
    <s v="Bangalore"/>
    <s v="Helion Venture Partners, BeeNext"/>
    <s v="Private Equity"/>
    <n v="1050000"/>
    <s v="nan"/>
    <x v="1"/>
  </r>
  <r>
    <n v="1283"/>
    <x v="540"/>
    <s v="RayIOT"/>
    <s v="Technology"/>
    <s v="Baby Monitoring Devices manufacturer"/>
    <s v="Bangalore"/>
    <s v="HAX Accelerator"/>
    <s v="Seed Funding"/>
    <n v="100000"/>
    <s v="nan"/>
    <x v="2"/>
  </r>
  <r>
    <n v="1284"/>
    <x v="540"/>
    <s v="KOOH Sports"/>
    <s v="Technology"/>
    <s v="Sports Training &amp; Technology"/>
    <s v="Mumbai"/>
    <s v="HDFC, Faering Capital, Elevate Sports"/>
    <s v="Private Equity"/>
    <n v="2200000"/>
    <s v="nan"/>
    <x v="1"/>
  </r>
  <r>
    <n v="1285"/>
    <x v="540"/>
    <s v="Flexiloans"/>
    <s v="Consumer Internet"/>
    <s v="Online Funds Raising Platform"/>
    <s v="Mumbai"/>
    <s v="Sanjay Nayar, Vikram Sud, Anil Jaggia, Narayan Seshadri"/>
    <s v="Private Equity"/>
    <n v="15000000"/>
    <s v="nan"/>
    <x v="0"/>
  </r>
  <r>
    <n v="1286"/>
    <x v="540"/>
    <s v="Sibia Analytics"/>
    <s v="Technology"/>
    <s v="Marketing &amp; Customer Analytics Solutions"/>
    <s v="Kolkata"/>
    <s v="Radhakrishnan Natarajan &amp; Others"/>
    <s v="Seed Funding"/>
    <n v="0"/>
    <s v="nan"/>
    <x v="2"/>
  </r>
  <r>
    <n v="1287"/>
    <x v="541"/>
    <s v="Vithi.com"/>
    <s v="eCommerce"/>
    <s v="Online Hair Extension etailer"/>
    <s v="New Delhi"/>
    <s v="undisclosed investor"/>
    <s v="Seed Funding"/>
    <n v="375000"/>
    <s v="nan"/>
    <x v="2"/>
  </r>
  <r>
    <n v="1288"/>
    <x v="542"/>
    <s v="Yupp TV"/>
    <s v="Consumer Internet"/>
    <s v="Internet-based TV streaming service provider"/>
    <s v="Bangalore"/>
    <s v="Emerald Media"/>
    <s v="Private Equity"/>
    <n v="50000000"/>
    <s v="nan"/>
    <x v="0"/>
  </r>
  <r>
    <n v="1289"/>
    <x v="542"/>
    <s v="Deyor Camps"/>
    <s v="Consumer Internet"/>
    <s v="Branded Camping location Aggregator"/>
    <s v="Gurgaon"/>
    <s v="Nitin Passi, Manickam Mahalingam, Udaan Angels, Rajesh Arora, Arkas Industries"/>
    <s v="Seed Funding"/>
    <n v="500000"/>
    <s v="nan"/>
    <x v="2"/>
  </r>
  <r>
    <n v="1290"/>
    <x v="543"/>
    <s v="ZipLoan"/>
    <s v="Consumer Internet"/>
    <s v="online lending platform"/>
    <s v="New Delhi"/>
    <s v="GrowX Ventures, Sunil Kalra, Arun Venkatachalam,\\xc2\\xa0 Badal Malick"/>
    <s v="Seed Funding"/>
    <n v="0"/>
    <s v="nan"/>
    <x v="2"/>
  </r>
  <r>
    <n v="1291"/>
    <x v="544"/>
    <s v="FabAlley"/>
    <s v="ecommerce"/>
    <s v="online fashion brand store"/>
    <s v="Noida"/>
    <s v="India Quotient, FAO Ventures, Indian Angel Network, Tushar Singh, Ranjan Sharma"/>
    <s v="Private Equity"/>
    <n v="2000000"/>
    <s v="nan"/>
    <x v="1"/>
  </r>
  <r>
    <n v="1292"/>
    <x v="544"/>
    <s v="Shoekonnect"/>
    <s v="eCommerce"/>
    <s v="B2B Marketplace for Shoes"/>
    <s v="Agra"/>
    <s v="Indian Angel Network"/>
    <s v="Seed Funding"/>
    <n v="0"/>
    <s v="nan"/>
    <x v="2"/>
  </r>
  <r>
    <n v="1293"/>
    <x v="544"/>
    <s v="Maya"/>
    <s v="Consumer Internet"/>
    <s v="Womens Health Tracker App"/>
    <s v="Bangalore"/>
    <s v="Rajan Anandan"/>
    <s v="Seed Funding"/>
    <n v="0"/>
    <s v="nan"/>
    <x v="2"/>
  </r>
  <r>
    <n v="1294"/>
    <x v="544"/>
    <s v="RoboVac"/>
    <s v="Technology"/>
    <s v="waterless car washing solution"/>
    <s v="Ahmedabad"/>
    <s v="Virendra Patel"/>
    <s v="Seed Funding"/>
    <n v="450000"/>
    <s v="nan"/>
    <x v="2"/>
  </r>
  <r>
    <n v="1295"/>
    <x v="545"/>
    <s v="Newspatrolling"/>
    <s v="Consumer Internet"/>
    <s v="Online News portal"/>
    <s v="New Delhi"/>
    <s v="Undisclosed"/>
    <s v="Seed Funding"/>
    <n v="25000"/>
    <s v="nan"/>
    <x v="2"/>
  </r>
  <r>
    <n v="1296"/>
    <x v="545"/>
    <s v="Postman"/>
    <s v="Consumer Internet"/>
    <s v="API Platform"/>
    <s v="Bangalore"/>
    <s v="Nexus Venture Partners"/>
    <s v="Private Equity"/>
    <n v="7000000"/>
    <s v="nan"/>
    <x v="1"/>
  </r>
  <r>
    <n v="1297"/>
    <x v="545"/>
    <s v="ISFC"/>
    <s v="Finance"/>
    <s v="Education Sector Lending"/>
    <s v="Hyderabad"/>
    <s v="Gray Matters Capital"/>
    <s v="Private Equity"/>
    <n v="6000000"/>
    <s v="nan"/>
    <x v="1"/>
  </r>
  <r>
    <n v="1298"/>
    <x v="545"/>
    <s v="BeatRoute"/>
    <s v="Technology"/>
    <s v="SAAS based mobile application platform"/>
    <s v="Gurgaon"/>
    <s v="Quarizon Consultancy Services LLP"/>
    <s v="Seed Funding"/>
    <n v="0"/>
    <s v="nan"/>
    <x v="2"/>
  </r>
  <r>
    <n v="1299"/>
    <x v="545"/>
    <s v="Kidsstoppress"/>
    <s v="Consumer Internet"/>
    <s v="Parenting and Baby care Platform"/>
    <s v="Mumbai"/>
    <s v="Karan Bhagat"/>
    <s v="Seed Funding"/>
    <n v="0"/>
    <s v="nan"/>
    <x v="2"/>
  </r>
  <r>
    <n v="1300"/>
    <x v="545"/>
    <s v="Innov8"/>
    <s v="Consumer Internet"/>
    <s v="Co-Working Spaces aggregator"/>
    <s v="Bangalore"/>
    <s v="Punit Soni"/>
    <s v="Seed Funding"/>
    <n v="0"/>
    <s v="nan"/>
    <x v="2"/>
  </r>
  <r>
    <n v="1301"/>
    <x v="546"/>
    <s v="DailyHunt"/>
    <s v="Consumer Internet"/>
    <s v="Vernacular content mobile app"/>
    <s v="Bangalore"/>
    <s v="ByteDance, Arun Sarin, Matrix Partners, Sequoia Capital India, Omidyar Network,\\xc2\\xa0 Falcon Edge"/>
    <s v="Private Equity"/>
    <n v="25000000"/>
    <s v="nan"/>
    <x v="0"/>
  </r>
  <r>
    <n v="1302"/>
    <x v="546"/>
    <s v="Tazzo Bikes"/>
    <s v="Consumer Internet"/>
    <s v="Motorbike rental platform"/>
    <s v="Hyderabad"/>
    <s v="DSG Consumer Partners"/>
    <s v="Seed Funding"/>
    <n v="227000"/>
    <s v="nan"/>
    <x v="2"/>
  </r>
  <r>
    <n v="1303"/>
    <x v="546"/>
    <s v="MyKindofJob"/>
    <s v="Consumer Internet"/>
    <s v="Internet &amp; Fresher Job platform"/>
    <s v="Mumbai"/>
    <s v="Mayank Shah, Shreyans Shah"/>
    <s v="Seed Funding"/>
    <n v="1000000"/>
    <s v="nan"/>
    <x v="1"/>
  </r>
  <r>
    <n v="1304"/>
    <x v="547"/>
    <s v="Trilyo"/>
    <s v="Technology"/>
    <s v="B2B SAAS based product"/>
    <s v="Bangalore"/>
    <s v="Vishnu Bhat, Rajiv Lunkad, Naresh Ravindranath"/>
    <s v="Seed Funding"/>
    <n v="0"/>
    <s v="nan"/>
    <x v="2"/>
  </r>
  <r>
    <n v="1305"/>
    <x v="547"/>
    <s v="Rooter"/>
    <s v="Consumer Internet"/>
    <s v="Sports Social Network mobile app"/>
    <s v="New Delhi"/>
    <s v="Boman Irani, Dhruv Chitgopekar, Prantik Dasgupta"/>
    <s v="Seed Funding"/>
    <n v="0"/>
    <s v="nan"/>
    <x v="2"/>
  </r>
  <r>
    <n v="1306"/>
    <x v="547"/>
    <s v="Yumigo"/>
    <s v="Consumer Internet"/>
    <s v="App based Travel Discovery and Transactions platform"/>
    <s v="Gurgaon"/>
    <s v="Hemant Sahni"/>
    <s v="Seed Funding"/>
    <n v="300000"/>
    <s v="nan"/>
    <x v="2"/>
  </r>
  <r>
    <n v="1307"/>
    <x v="547"/>
    <s v="Rentalpha"/>
    <s v="Others"/>
    <s v="equipment rental and leasing company"/>
    <s v="Mumbai"/>
    <s v="Bravia Capital"/>
    <s v="Private Equity"/>
    <n v="16000000"/>
    <s v="nan"/>
    <x v="0"/>
  </r>
  <r>
    <n v="1308"/>
    <x v="548"/>
    <s v="3Dexter"/>
    <s v="Technology"/>
    <s v="3D Printing Solutions for Edu space"/>
    <s v="New Delhi"/>
    <s v="Newbie Promoters"/>
    <s v="Seed Funding"/>
    <n v="150000"/>
    <s v="nan"/>
    <x v="2"/>
  </r>
  <r>
    <n v="1309"/>
    <x v="548"/>
    <s v="BabyChakra"/>
    <s v="Consumer Internet"/>
    <s v="Parenting and Child Care portal"/>
    <s v="Mumbai"/>
    <s v="RoundGlass Partners"/>
    <s v="Private Equity"/>
    <n v="0"/>
    <s v="nan"/>
    <x v="2"/>
  </r>
  <r>
    <n v="1310"/>
    <x v="548"/>
    <s v="Coppre"/>
    <s v="eCommerce"/>
    <s v="Copper based items etailer"/>
    <s v="Pune"/>
    <s v="Ganesh Natarajan"/>
    <s v="Seed Funding"/>
    <n v="0"/>
    <s v="nan"/>
    <x v="2"/>
  </r>
  <r>
    <n v="1311"/>
    <x v="548"/>
    <s v="MySUN"/>
    <s v="Technology"/>
    <s v="Solar Energy harnessing products marketplace"/>
    <s v="Noida"/>
    <s v="General Catalyst Partners"/>
    <s v="Private Equity"/>
    <n v="2500000"/>
    <s v="nan"/>
    <x v="1"/>
  </r>
  <r>
    <n v="1312"/>
    <x v="548"/>
    <s v="ePathsala"/>
    <s v="Technology"/>
    <s v="Cloud based ERP for Accreditation &amp; ICT"/>
    <s v="Bangalore"/>
    <s v="Hyderabad Angels, TLabs"/>
    <s v="Seed Funding"/>
    <n v="0"/>
    <s v="nan"/>
    <x v="2"/>
  </r>
  <r>
    <n v="1313"/>
    <x v="549"/>
    <s v="Furlenco"/>
    <s v="Consumer Internet"/>
    <s v="Online Furniture Rental platform"/>
    <s v="Bangalore"/>
    <s v="Lightbox Ventures, Axis Capital &amp; Others"/>
    <s v="Private Equity"/>
    <n v="30000000"/>
    <s v="nan"/>
    <x v="0"/>
  </r>
  <r>
    <n v="1314"/>
    <x v="549"/>
    <s v="Fisdom"/>
    <s v="Consumer Internet"/>
    <s v="Personal Wealth Management Platform &amp; App"/>
    <s v="Bangalore"/>
    <s v="Saama Capital, Raghunandan G, Aprameya Radhakrishna"/>
    <s v="Private Equity"/>
    <n v="1100000"/>
    <s v="nan"/>
    <x v="1"/>
  </r>
  <r>
    <n v="1315"/>
    <x v="549"/>
    <s v="Actofit"/>
    <s v="Technology"/>
    <s v="Wearable Technology platform &amp; devices"/>
    <s v="Mumbai"/>
    <s v="Next Orbit Ventures Fund"/>
    <s v="Private Equity"/>
    <n v="750000"/>
    <s v="nan"/>
    <x v="2"/>
  </r>
  <r>
    <n v="1316"/>
    <x v="550"/>
    <s v="Stayology"/>
    <s v="Consumer Internet"/>
    <s v="Stay &amp; Travel related services"/>
    <s v="Bangalore"/>
    <s v="Ranjan Pai"/>
    <s v="Seed Funding"/>
    <n v="0"/>
    <s v="nan"/>
    <x v="2"/>
  </r>
  <r>
    <n v="1317"/>
    <x v="550"/>
    <s v="Hipcask"/>
    <s v="Consumer Internet"/>
    <s v="Alcoholic beverage discovery platform"/>
    <s v="Mumbai"/>
    <s v="Mobikon"/>
    <s v="Seed Funding"/>
    <n v="0"/>
    <s v="nan"/>
    <x v="2"/>
  </r>
  <r>
    <n v="1318"/>
    <x v="550"/>
    <s v="RailYatri"/>
    <s v="Consumer Internet"/>
    <s v="Train Travel Info mobile app"/>
    <s v="Noida"/>
    <s v="Helion Ventures, Blume ventures"/>
    <s v="Private Equity"/>
    <n v="0"/>
    <s v="nan"/>
    <x v="2"/>
  </r>
  <r>
    <n v="1319"/>
    <x v="551"/>
    <s v="ChatOnGo"/>
    <s v="Consumer Internet"/>
    <s v="Hyperlocal\\xc2\\xa0 Communication Mobile app"/>
    <s v="Mumbai"/>
    <s v="Janak Jain"/>
    <s v="Seed Funding"/>
    <n v="300000"/>
    <s v="nan"/>
    <x v="2"/>
  </r>
  <r>
    <n v="1320"/>
    <x v="552"/>
    <s v="WOTU"/>
    <s v="eCommerce"/>
    <s v="B2B Marketplace for traders"/>
    <s v="Bangalore"/>
    <s v="KAE capital"/>
    <s v="Seed Funding"/>
    <n v="0"/>
    <s v="nan"/>
    <x v="2"/>
  </r>
  <r>
    <n v="1321"/>
    <x v="553"/>
    <s v="Healthians"/>
    <s v="Consumer Internet"/>
    <s v="Health Test Discovery &amp; Ordering service"/>
    <s v="Gurgaon"/>
    <s v="BEENEXT"/>
    <s v="Private Equity"/>
    <n v="3000000"/>
    <s v="nan"/>
    <x v="1"/>
  </r>
  <r>
    <n v="1322"/>
    <x v="553"/>
    <s v="Box8"/>
    <s v="Consumer Internet"/>
    <s v="Online Food Ordering platform/App"/>
    <s v="Mumbai"/>
    <s v="IIFL Seed Ventures Fund, Mayfield Ventures"/>
    <s v="Private Equity"/>
    <n v="7500000"/>
    <s v="nan"/>
    <x v="1"/>
  </r>
  <r>
    <n v="1323"/>
    <x v="554"/>
    <s v="Kredx"/>
    <s v="eCommerce"/>
    <s v="Invoice discounting marketplace"/>
    <s v="Bangalore"/>
    <s v="Sequoia Capital"/>
    <s v="Private Equity"/>
    <n v="6000000"/>
    <s v="nan"/>
    <x v="1"/>
  </r>
  <r>
    <n v="1324"/>
    <x v="554"/>
    <s v="CreditMate"/>
    <s v="Consumer Internet"/>
    <s v="Credit Report Info platform"/>
    <s v="Mumbai"/>
    <s v="India Quotient"/>
    <s v="Seed Funding"/>
    <n v="500000"/>
    <s v="nan"/>
    <x v="2"/>
  </r>
  <r>
    <n v="1325"/>
    <x v="554"/>
    <s v="Pickrr"/>
    <s v="Technology"/>
    <s v="Courier Logistics &amp; Order management Solutions"/>
    <s v="New Delhi"/>
    <s v="Swastika Company Ltd"/>
    <s v="Seed Funding"/>
    <n v="0"/>
    <s v="nan"/>
    <x v="2"/>
  </r>
  <r>
    <n v="1326"/>
    <x v="554"/>
    <s v="SatvaKart"/>
    <s v="eCommerce"/>
    <s v="Online Grocery Etailer"/>
    <s v="Gurgaon"/>
    <s v="Nimit Panigrahi"/>
    <s v="Seed Funding"/>
    <n v="0"/>
    <s v="nan"/>
    <x v="2"/>
  </r>
  <r>
    <n v="1327"/>
    <x v="554"/>
    <s v="SooperMO"/>
    <s v="Technology"/>
    <s v="Android utility app suite creator"/>
    <s v="Gurgaon"/>
    <s v="Lalit Vase"/>
    <s v="Seed Funding"/>
    <n v="100000"/>
    <s v="nan"/>
    <x v="2"/>
  </r>
  <r>
    <n v="1328"/>
    <x v="555"/>
    <s v="OrangeTwig"/>
    <s v="Consumer Internet"/>
    <s v="Social Media Marketing platform"/>
    <s v="New Delhi"/>
    <s v="Undisclosed investor"/>
    <s v="Seed Funding"/>
    <n v="1000000"/>
    <s v="nan"/>
    <x v="1"/>
  </r>
  <r>
    <n v="1329"/>
    <x v="555"/>
    <s v="Wooplr"/>
    <s v="Consumer Internet"/>
    <s v="Fashion Discovery App"/>
    <s v="Bangalore"/>
    <s v="Astarc Ventures, Anand Chandrasekaran"/>
    <s v="Seed Funding"/>
    <n v="0"/>
    <s v="nan"/>
    <x v="2"/>
  </r>
  <r>
    <n v="1330"/>
    <x v="555"/>
    <s v="The Kettlery"/>
    <s v="eCommerce"/>
    <s v="Online Tea Etailer"/>
    <s v="Ahmedabad"/>
    <s v="hooting Starts Sports LLP, Franchise India Brands"/>
    <s v="Private Equity"/>
    <n v="1000000"/>
    <s v="nan"/>
    <x v="1"/>
  </r>
  <r>
    <n v="1331"/>
    <x v="556"/>
    <s v="Idea Bubbles"/>
    <s v="Consumer Internet"/>
    <s v="Doctor Consulting platform"/>
    <s v="Bangalore"/>
    <s v="1Crowd, Eureka Forbes Ltd, Shapoorji Pallonji &amp; Co. Ltd."/>
    <s v="Private Equity"/>
    <n v="700000"/>
    <s v="nan"/>
    <x v="2"/>
  </r>
  <r>
    <n v="1332"/>
    <x v="556"/>
    <s v="FR8"/>
    <s v="Technology"/>
    <s v="Truck Fleet Operation platform"/>
    <s v="Chennai"/>
    <s v="Omnivore Partners"/>
    <s v="Private Equity"/>
    <n v="971000"/>
    <s v="nan"/>
    <x v="2"/>
  </r>
  <r>
    <n v="1333"/>
    <x v="556"/>
    <s v="Ather Energy"/>
    <s v="Technology"/>
    <s v="Electric Vehicle Manufacturer"/>
    <s v="Bangalore"/>
    <s v="Hero MotoCorp"/>
    <s v="Private Equity"/>
    <n v="27000000"/>
    <s v="nan"/>
    <x v="0"/>
  </r>
  <r>
    <n v="1334"/>
    <x v="557"/>
    <s v="Pikkol"/>
    <s v="Logistics"/>
    <s v="Relocation Service provider"/>
    <s v="Bangalore"/>
    <s v="Ajay Nanavati, Afsal Salu"/>
    <s v="Seed Funding"/>
    <n v="0"/>
    <s v="nan"/>
    <x v="2"/>
  </r>
  <r>
    <n v="1335"/>
    <x v="558"/>
    <s v="Velmenni"/>
    <s v="Technology"/>
    <s v="LiFi based wireless communication provider"/>
    <s v="New Delhi"/>
    <s v="Kalaari Capital"/>
    <s v="Seed Funding"/>
    <n v="100000"/>
    <s v="nan"/>
    <x v="2"/>
  </r>
  <r>
    <n v="1336"/>
    <x v="558"/>
    <s v="Volta Motors"/>
    <s v="Technology"/>
    <s v="Electric Bike Manufacturer"/>
    <s v="Chennai"/>
    <s v="Kalaari Capital"/>
    <s v="Seed Funding"/>
    <n v="100000"/>
    <s v="nan"/>
    <x v="2"/>
  </r>
  <r>
    <n v="1337"/>
    <x v="558"/>
    <s v="Cyclops"/>
    <s v="Technology"/>
    <s v="Clinical and Wearable Diagnostic Product creator"/>
    <s v="Bangalore"/>
    <s v="Kalaari Capital"/>
    <s v="Seed Funding"/>
    <n v="100000"/>
    <s v="nan"/>
    <x v="2"/>
  </r>
  <r>
    <n v="1338"/>
    <x v="559"/>
    <s v="Impact Analytics"/>
    <s v="Technology"/>
    <s v="Business intelligence and data science Startup"/>
    <s v="Bangalore"/>
    <s v="Aarin Capital, Michael Herzig, Ashish Lakhanpal"/>
    <s v="Private Equity"/>
    <n v="750000"/>
    <s v="nan"/>
    <x v="2"/>
  </r>
  <r>
    <n v="1339"/>
    <x v="560"/>
    <s v="Talent Next"/>
    <s v="Consumer Internet"/>
    <s v="Talent Discovery &amp; Audition management platform"/>
    <s v="Mumbai"/>
    <s v="Karanpal Singh &amp; Others"/>
    <s v="Seed Funding"/>
    <n v="1000000"/>
    <s v="nan"/>
    <x v="1"/>
  </r>
  <r>
    <n v="1340"/>
    <x v="561"/>
    <s v="Mad Street Den"/>
    <s v="Technology"/>
    <s v="Artificial Intelligence platform"/>
    <s v="Chennai"/>
    <s v="Sequoia India, Exfinity Ventures, growX ventures,"/>
    <s v="Private Equity"/>
    <n v="0"/>
    <s v="nan"/>
    <x v="2"/>
  </r>
  <r>
    <n v="1341"/>
    <x v="561"/>
    <s v="Mihup"/>
    <s v="Technology"/>
    <s v="Personal Digital Assistant"/>
    <s v="Kolkata"/>
    <s v="Accel Partners"/>
    <s v="Private Equity"/>
    <n v="6700000"/>
    <s v="nan"/>
    <x v="1"/>
  </r>
  <r>
    <n v="1342"/>
    <x v="561"/>
    <s v="Renowala"/>
    <s v="eCommerce"/>
    <s v="Home Improvement Marketplace"/>
    <s v="Hyderabad"/>
    <s v="Pradeep Dhobale"/>
    <s v="Seed Funding"/>
    <n v="0"/>
    <s v="nan"/>
    <x v="2"/>
  </r>
  <r>
    <n v="1343"/>
    <x v="561"/>
    <s v="Lucideus"/>
    <s v="Technology"/>
    <s v="IT Risk Assessment and Digital Security Services provider."/>
    <s v="New Delhi"/>
    <s v="Amit Choudhary"/>
    <s v="Seed Funding"/>
    <n v="0"/>
    <s v="nan"/>
    <x v="2"/>
  </r>
  <r>
    <n v="1344"/>
    <x v="562"/>
    <s v="Trackbizz"/>
    <s v="Technology"/>
    <s v="Field Force Automation System"/>
    <s v="Kochi"/>
    <s v="Grasshoppers"/>
    <s v="Private Equity"/>
    <n v="0"/>
    <s v="nan"/>
    <x v="2"/>
  </r>
  <r>
    <n v="1345"/>
    <x v="563"/>
    <s v="Social Quotient"/>
    <s v="Technology"/>
    <s v="Platform for Social Causes"/>
    <s v="Mumbai"/>
    <s v="Anita Dongre, Yash Dongre, Milind Sarwate"/>
    <s v="Seed Funding"/>
    <n v="0"/>
    <s v="nan"/>
    <x v="2"/>
  </r>
  <r>
    <n v="1346"/>
    <x v="563"/>
    <s v="Stalk Buy Love"/>
    <s v="eCommerce"/>
    <s v="Fashion Apparel eTailer"/>
    <s v="New Delhi"/>
    <s v="William Bissel"/>
    <s v="Seed Funding"/>
    <n v="0"/>
    <s v="nan"/>
    <x v="2"/>
  </r>
  <r>
    <n v="1347"/>
    <x v="564"/>
    <s v="eShakti"/>
    <s v="eCommerce"/>
    <s v="Women\xe2\x80\x99s Fashion Apparel eTailer"/>
    <s v="Chennai"/>
    <s v="Infina Finance Pvt. Ltd, Uday Kotak"/>
    <s v="Private Equity"/>
    <n v="1350000"/>
    <s v="nan"/>
    <x v="1"/>
  </r>
  <r>
    <n v="1348"/>
    <x v="564"/>
    <s v="CheersOye!"/>
    <s v="Consumer Internet"/>
    <s v="Online Gift Vouchers platform"/>
    <s v="Mumbai"/>
    <s v="Undisclosed Investors"/>
    <s v="Seed Funding"/>
    <n v="500000"/>
    <s v="nan"/>
    <x v="2"/>
  </r>
  <r>
    <n v="1349"/>
    <x v="564"/>
    <s v="Lenskart"/>
    <s v="eCommerce"/>
    <s v="Online Eyewear eTailer"/>
    <s v="New Delhi"/>
    <s v="PremjiInvest"/>
    <s v="Private Equity"/>
    <n v="0"/>
    <s v="nan"/>
    <x v="2"/>
  </r>
  <r>
    <n v="1350"/>
    <x v="564"/>
    <s v="BigStylist"/>
    <s v="Consumer Internet"/>
    <s v="Hyperlocal doorstep Beauty Services provider"/>
    <s v="Mumbai"/>
    <s v="Info Edge (India) Ltd"/>
    <s v="Private Equity"/>
    <n v="900000"/>
    <s v="nan"/>
    <x v="2"/>
  </r>
  <r>
    <n v="1351"/>
    <x v="565"/>
    <s v="Zilingo"/>
    <s v="eCommerce"/>
    <s v="Online Fashion Retailer"/>
    <s v="Bangalore/ Bangkok"/>
    <s v="Venturra Capital, Sequoia India, Susquehanna International Group.\\xc2\\xa0 Wavemaker Partners, Beenext, Beenos, Digital Garage"/>
    <s v="Private Equity"/>
    <n v="8000000"/>
    <s v="nan"/>
    <x v="1"/>
  </r>
  <r>
    <n v="1352"/>
    <x v="565"/>
    <s v="Alternacare"/>
    <s v="Consumer Internet"/>
    <s v="Online Doctor Consulting platform"/>
    <s v="New Delhi"/>
    <s v="Eros Labs"/>
    <s v="Seed Funding"/>
    <n v="500000"/>
    <s v="nan"/>
    <x v="2"/>
  </r>
  <r>
    <n v="1353"/>
    <x v="565"/>
    <s v="Simplilearn"/>
    <s v="Education"/>
    <s v="Online Certification programs"/>
    <s v="Bangalore"/>
    <s v="InnoVen Capital India"/>
    <s v="Private Equity"/>
    <n v="6000000"/>
    <s v="nan"/>
    <x v="1"/>
  </r>
  <r>
    <n v="1354"/>
    <x v="565"/>
    <s v="Prozo"/>
    <s v="eCommerce"/>
    <s v="Study Material Marketplace"/>
    <s v="Gurgaon"/>
    <s v="Earlsfield Capital, Sailender Solanki, Rajiv Solanki"/>
    <s v="Seed Funding"/>
    <n v="315000"/>
    <s v="nan"/>
    <x v="2"/>
  </r>
  <r>
    <n v="1355"/>
    <x v="566"/>
    <s v="TopRankers"/>
    <s v="Education"/>
    <s v="Online Test Preparation platform"/>
    <s v="Bangalore"/>
    <s v="CareerNet Consulting Pvt. Ltd, Ideation Initiative Pvt. Ltd,"/>
    <s v="Seed Funding"/>
    <n v="670000"/>
    <s v="nan"/>
    <x v="2"/>
  </r>
  <r>
    <n v="1356"/>
    <x v="566"/>
    <s v="BuildTraders"/>
    <s v="eCommerce"/>
    <s v="Online Construction Materials Marketplace"/>
    <s v="Bangalore"/>
    <s v="Idein Ventures"/>
    <s v="Seed Funding"/>
    <n v="200000"/>
    <s v="nan"/>
    <x v="2"/>
  </r>
  <r>
    <n v="1357"/>
    <x v="567"/>
    <s v="Byju\\xe2\\x80\\x99s"/>
    <s v="Education"/>
    <s v="Online Learning App"/>
    <s v="Bangalore"/>
    <s v="Chan Zuckerberg Initiative, Times Internet Ltd, Sequoia Capital, Sofina, Lightspeed Ventures"/>
    <s v="Private Equity"/>
    <n v="50000000"/>
    <s v="nan"/>
    <x v="0"/>
  </r>
  <r>
    <n v="1358"/>
    <x v="567"/>
    <s v="NoBroker"/>
    <s v="Consumer Internet"/>
    <s v="Online Home Rental platform"/>
    <s v="Bangalore"/>
    <s v="Anand Chandrasekaran"/>
    <s v="Seed Funding"/>
    <n v="0"/>
    <s v="nan"/>
    <x v="2"/>
  </r>
  <r>
    <n v="1359"/>
    <x v="568"/>
    <s v="Freshboxx"/>
    <s v="eCommerce"/>
    <s v="Fruits &amp; vegetable eTailer"/>
    <s v="Hubli"/>
    <s v="Ravi Linganuri"/>
    <s v="Seed Funding"/>
    <n v="0"/>
    <s v="nan"/>
    <x v="2"/>
  </r>
  <r>
    <n v="1360"/>
    <x v="568"/>
    <s v="CureInstant"/>
    <s v="Consumer Internet"/>
    <s v="Social Health Networking Platform"/>
    <s v="New Delhi"/>
    <s v="Dr. Rameshwar Kumar"/>
    <s v="Seed Funding"/>
    <n v="150000"/>
    <s v="nan"/>
    <x v="2"/>
  </r>
  <r>
    <n v="1361"/>
    <x v="568"/>
    <s v="Poshtic"/>
    <s v="Consumer Internet"/>
    <s v="Online health &amp; Wellness platform"/>
    <s v="Noida"/>
    <s v="havya Sharma, Amit Nagar"/>
    <s v="Seed Funding"/>
    <n v="450000"/>
    <s v="nan"/>
    <x v="2"/>
  </r>
  <r>
    <n v="1362"/>
    <x v="568"/>
    <s v="KarmaCircles"/>
    <s v="Consumer Internet"/>
    <s v="Peer-to-peer Social Learning platform"/>
    <s v="New Delhi"/>
    <s v="Harinder Takhar, Zain Raj, Dr. Prasad Kaipa, Abaran Deep, Aseem Sood, Mustafa Patni"/>
    <s v="Seed Funding"/>
    <n v="0"/>
    <s v="nan"/>
    <x v="2"/>
  </r>
  <r>
    <n v="1363"/>
    <x v="569"/>
    <s v="Purple Style Labs"/>
    <s v="Consumer Internet"/>
    <s v="Personal Styling Online platform"/>
    <s v="Mumbai"/>
    <s v="Augment Ventures, Rahul Kayan, Nikhil Golcha, Shubham Gupta, Roy Kwan"/>
    <s v="Seed Funding"/>
    <n v="448000"/>
    <s v="nan"/>
    <x v="2"/>
  </r>
  <r>
    <n v="1364"/>
    <x v="569"/>
    <s v="Inuxu"/>
    <s v="Technology"/>
    <s v="Online Advertising Solutions"/>
    <s v="Pune"/>
    <s v="Fork Media"/>
    <s v="Private Equity"/>
    <n v="3000000"/>
    <s v="nan"/>
    <x v="1"/>
  </r>
  <r>
    <n v="1365"/>
    <x v="569"/>
    <s v="Nykaa"/>
    <s v="eCommerce"/>
    <s v="Online Beauty products eTailer"/>
    <s v="Mumbai"/>
    <s v="Sunil Munjal, Mariwala family"/>
    <s v="Private Equity"/>
    <n v="12300000"/>
    <s v="nan"/>
    <x v="0"/>
  </r>
  <r>
    <n v="1366"/>
    <x v="569"/>
    <s v="Glam Studios"/>
    <s v="Consumer Internet"/>
    <s v="Beauty Salon Aggregator"/>
    <s v="Noida"/>
    <s v="Pradeep Mirani, Aqeel Ahmed, Anand Ladsariya, Nitin Agarwal"/>
    <s v="Seed Funding"/>
    <n v="300000"/>
    <s v="nan"/>
    <x v="2"/>
  </r>
  <r>
    <n v="1367"/>
    <x v="570"/>
    <s v="Findow"/>
    <s v="Consumer Internet"/>
    <s v="Fashion Discovery Mobile app"/>
    <s v="Bangalore"/>
    <s v="Raj Singh Bhandal"/>
    <s v="Seed Funding"/>
    <n v="0"/>
    <s v="nan"/>
    <x v="2"/>
  </r>
  <r>
    <n v="1368"/>
    <x v="570"/>
    <s v="IdeaChakki"/>
    <s v="Consumer Internet"/>
    <s v="Restaurant Menu &amp; Food mobile app"/>
    <s v="Delhi"/>
    <s v="Ratan Tata"/>
    <s v="Seed Funding"/>
    <n v="0"/>
    <s v="nan"/>
    <x v="2"/>
  </r>
  <r>
    <n v="1369"/>
    <x v="570"/>
    <s v="ShoeKonnect"/>
    <s v="eCommerce"/>
    <s v="Footwear &amp; Leather B2B App"/>
    <s v="Agra"/>
    <s v="Indian Angels Network"/>
    <s v="Seed Funding"/>
    <n v="0"/>
    <s v="nan"/>
    <x v="2"/>
  </r>
  <r>
    <n v="1370"/>
    <x v="570"/>
    <s v="NearBuy"/>
    <s v="Consumer Internet"/>
    <s v="Online Deals &amp; Discount platform"/>
    <s v="Gurgaon"/>
    <s v="BlackSoil Capital Pvt. Ltd."/>
    <s v="Private Equity"/>
    <n v="2500000"/>
    <s v="nan"/>
    <x v="1"/>
  </r>
  <r>
    <n v="1371"/>
    <x v="571"/>
    <s v="ZeroInfy"/>
    <s v="Consumer Internet"/>
    <s v="Online Video Lectures platform"/>
    <s v="Kolkata"/>
    <s v="Calcutta Angels Network"/>
    <s v="Seed Funding"/>
    <n v="0"/>
    <s v="nan"/>
    <x v="2"/>
  </r>
  <r>
    <n v="1372"/>
    <x v="571"/>
    <s v="Flocareer"/>
    <s v="Consumer Internet"/>
    <s v="Jobs &amp; Skill Validation platform"/>
    <s v="Bangalore"/>
    <s v="Balasubramanian Krishnamurthy, Sidhartha Hazarika &amp; Others"/>
    <s v="Seed Funding"/>
    <n v="150000"/>
    <s v="nan"/>
    <x v="2"/>
  </r>
  <r>
    <n v="1373"/>
    <x v="571"/>
    <s v="LensPick"/>
    <s v="eCommerce"/>
    <s v="eyewear eTailer"/>
    <s v="Bangalore"/>
    <s v="Scadea Solutions Inc"/>
    <s v="Private Equity"/>
    <n v="0"/>
    <s v="nan"/>
    <x v="2"/>
  </r>
  <r>
    <n v="1374"/>
    <x v="572"/>
    <s v="infeedo"/>
    <s v="Consumer Internet"/>
    <s v="Employee engagement platform"/>
    <s v="Gurgaon"/>
    <s v="Dheeraj Jain, Palash Jain, Anupam Mittal, Ameera Shah,\\xc2\\xa0 Vivek Bhargava, Rahul Singh, Ambarish Gupta,"/>
    <s v="Seed Funding"/>
    <n v="200000"/>
    <s v="nan"/>
    <x v="2"/>
  </r>
  <r>
    <n v="1375"/>
    <x v="572"/>
    <s v="Furlenco"/>
    <s v="eCommerce"/>
    <s v="Online furniture rental startup"/>
    <s v="Bangalore"/>
    <s v="Lightbox Ventures and others"/>
    <s v="Private Equity"/>
    <n v="5000000"/>
    <s v="nan"/>
    <x v="1"/>
  </r>
  <r>
    <n v="1376"/>
    <x v="572"/>
    <s v="GoPigeon"/>
    <s v="Consumer Internet"/>
    <s v="on-demand logistics service provider"/>
    <s v="Bangalore"/>
    <s v="Nexus Venture Partners"/>
    <s v="Private Equity"/>
    <n v="1500000"/>
    <s v="nan"/>
    <x v="1"/>
  </r>
  <r>
    <n v="1377"/>
    <x v="573"/>
    <s v="NewsDistill"/>
    <s v="Consumer Internet"/>
    <s v="City based News Aggregator App"/>
    <s v="Hyderabad"/>
    <s v="Ganesh Narasimhan, Ramana Thumu, Sudhir Mallem"/>
    <s v="Seed Funding"/>
    <n v="100000"/>
    <s v="nan"/>
    <x v="2"/>
  </r>
  <r>
    <n v="1378"/>
    <x v="573"/>
    <s v="DoctorInsta"/>
    <s v="Consumer Internet"/>
    <s v="Online Doctor Consultations"/>
    <s v="Gurgaon"/>
    <s v="RoundGlass Partners"/>
    <s v="Private Equity"/>
    <n v="1000000"/>
    <s v="nan"/>
    <x v="1"/>
  </r>
  <r>
    <n v="1379"/>
    <x v="574"/>
    <s v="Milofy"/>
    <s v="Consumer Internet"/>
    <s v="Couple Socialization App"/>
    <s v="Bangalore"/>
    <s v="Accel Partners"/>
    <s v="Seed Funding"/>
    <n v="750000"/>
    <s v="nan"/>
    <x v="2"/>
  </r>
  <r>
    <n v="1380"/>
    <x v="574"/>
    <s v="Liqvid"/>
    <s v="Technology"/>
    <s v="Integrated eLearning content solutions"/>
    <s v="New Delhi"/>
    <s v="Gray Matters Capital"/>
    <s v="Private Equity"/>
    <n v="0"/>
    <s v="nan"/>
    <x v="2"/>
  </r>
  <r>
    <n v="1381"/>
    <x v="574"/>
    <s v="Swiggy"/>
    <s v="Consumer Internet"/>
    <s v="Online Food Ordering &amp; Delivery"/>
    <s v="Bangalore"/>
    <s v="Bessemer Venture Partners"/>
    <s v="Private Equity"/>
    <n v="15000000"/>
    <s v="nan"/>
    <x v="0"/>
  </r>
  <r>
    <n v="1382"/>
    <x v="575"/>
    <s v="Codemojo"/>
    <s v="Consumer Internet"/>
    <s v="Customer Engagement Platform"/>
    <s v="Bangalore"/>
    <s v="CIO Angel Network"/>
    <s v="Seed Funding"/>
    <n v="0"/>
    <s v="nan"/>
    <x v="2"/>
  </r>
  <r>
    <n v="1383"/>
    <x v="575"/>
    <s v="JustLikeNew"/>
    <s v="eCommerce"/>
    <s v="Online gadget Repair Services Marketplace"/>
    <s v="Hyderabad"/>
    <s v="LetsVenture"/>
    <s v="Seed Funding"/>
    <n v="500000"/>
    <s v="nan"/>
    <x v="2"/>
  </r>
  <r>
    <n v="1384"/>
    <x v="575"/>
    <s v="JoeHukum"/>
    <s v="Technology"/>
    <s v="Enterprise customer engagement solutions"/>
    <s v="New Delhi"/>
    <s v="Sumit Jain"/>
    <s v="Seed Funding"/>
    <n v="0"/>
    <s v="nan"/>
    <x v="2"/>
  </r>
  <r>
    <n v="1385"/>
    <x v="576"/>
    <s v="Co Life"/>
    <s v="Consumer Internet"/>
    <s v="shared living and working spaces platform"/>
    <s v="Bangalore"/>
    <s v="Undisclosed Investors"/>
    <s v="Seed Funding"/>
    <n v="1000000"/>
    <s v="nan"/>
    <x v="1"/>
  </r>
  <r>
    <n v="1386"/>
    <x v="576"/>
    <s v="PurpleDocs"/>
    <s v="Consumer Internet"/>
    <s v="Electronic Health care records platform"/>
    <s v="Vadodara"/>
    <s v="KellyGamma, Lead Angels &amp; Others"/>
    <s v="Seed Funding"/>
    <n v="0"/>
    <s v="nan"/>
    <x v="2"/>
  </r>
  <r>
    <n v="1387"/>
    <x v="576"/>
    <s v="Pepperfry"/>
    <s v="eCommerce"/>
    <s v="Furniture eTailer"/>
    <s v="Mumbai"/>
    <s v="Goldman Sachs Group, Zodius Technology Fund, Norwest Venture Partners, Bertelsmann India"/>
    <s v="Private Equity"/>
    <n v="31300000"/>
    <s v="nan"/>
    <x v="0"/>
  </r>
  <r>
    <n v="1388"/>
    <x v="576"/>
    <s v="eQuickies"/>
    <s v="eCommerce"/>
    <s v="Online Book etailer"/>
    <s v="Ahmedabad"/>
    <s v="Lothal Angel Ventures"/>
    <s v="Seed Funding"/>
    <n v="298000"/>
    <s v="nan"/>
    <x v="2"/>
  </r>
  <r>
    <n v="1389"/>
    <x v="576"/>
    <s v="Khel Now"/>
    <s v="Consumer Internet"/>
    <s v="Mobile-based social networking platform"/>
    <s v="New Delhi"/>
    <s v="Anglian Omega Network"/>
    <s v="Seed Funding"/>
    <n v="350000"/>
    <s v="nan"/>
    <x v="2"/>
  </r>
  <r>
    <n v="1390"/>
    <x v="577"/>
    <s v="Gadgetwood"/>
    <s v="Consumer Internet"/>
    <s v="On-Demand Gadget repair services platform"/>
    <s v="New Delhi"/>
    <s v="Carpediem Capital"/>
    <s v="Private Equity"/>
    <n v="6000000"/>
    <s v="nan"/>
    <x v="1"/>
  </r>
  <r>
    <n v="1391"/>
    <x v="577"/>
    <s v="DailyRounds"/>
    <s v="Consumer Internet"/>
    <s v="Mobile App for Doctors"/>
    <s v="Bangalore"/>
    <s v="Accel Partners, Beenext, Powerhouse Ventures, Akusa Holdings"/>
    <s v="Private Equity"/>
    <n v="0"/>
    <s v="nan"/>
    <x v="2"/>
  </r>
  <r>
    <n v="1392"/>
    <x v="577"/>
    <s v="Flixy Games"/>
    <s v="Technology"/>
    <s v="Mobile Game Publisher for Indian audience"/>
    <s v="Bangalore"/>
    <s v="Rebright Partners"/>
    <s v="Seed Funding"/>
    <n v="425000"/>
    <s v="nan"/>
    <x v="2"/>
  </r>
  <r>
    <n v="1393"/>
    <x v="577"/>
    <s v="HashTaag"/>
    <s v="Technology"/>
    <s v="Mobile App Development company"/>
    <s v="Bangalore"/>
    <s v="Undisclosed investors"/>
    <s v="Seed Funding"/>
    <n v="1000000"/>
    <s v="nan"/>
    <x v="1"/>
  </r>
  <r>
    <n v="1394"/>
    <x v="577"/>
    <s v="PharmaRack"/>
    <s v="Technology"/>
    <s v="SAAS application for Pharma Industry"/>
    <s v="Pune"/>
    <s v="Currae Healthtech Fund, Unicorn India Ventures"/>
    <s v="Private Equity"/>
    <n v="745000"/>
    <s v="nan"/>
    <x v="2"/>
  </r>
  <r>
    <n v="1395"/>
    <x v="578"/>
    <s v="\\xc2\\xa0CloudCherry"/>
    <s v="Technology"/>
    <s v="CRM SAAS Platform"/>
    <s v="Chennai"/>
    <s v="Vertex Ventures, Cisco Ventures, IDG Ventures"/>
    <s v="Private Equity"/>
    <n v="6000000"/>
    <s v="nan"/>
    <x v="1"/>
  </r>
  <r>
    <n v="1396"/>
    <x v="578"/>
    <s v="Parentlane"/>
    <s v="Consumer Internet"/>
    <s v="Social Platform for babycare and parenting"/>
    <s v="Bangalore"/>
    <s v="Rohit MA"/>
    <s v="Seed Funding"/>
    <n v="0"/>
    <s v="nan"/>
    <x v="2"/>
  </r>
  <r>
    <n v="1397"/>
    <x v="578"/>
    <s v="First Moms Club"/>
    <s v="Consumer Internet"/>
    <s v="Social Network for Mothers"/>
    <s v="Mumbai"/>
    <s v="Idea Wave Labs"/>
    <s v="Seed Funding"/>
    <n v="0"/>
    <s v="nan"/>
    <x v="2"/>
  </r>
  <r>
    <n v="1398"/>
    <x v="578"/>
    <s v="inMotion"/>
    <s v="Technology"/>
    <s v="Financial platform for daily wage earning communities"/>
    <s v="Noida"/>
    <s v="Prashant Tandon, Gaurav Agarwal, Gaurav Bhogle, Shrishti Sahu, Shantanu Mathur, Prabhat Aggarwal"/>
    <s v="Seed Funding"/>
    <n v="0"/>
    <s v="nan"/>
    <x v="2"/>
  </r>
  <r>
    <n v="1399"/>
    <x v="579"/>
    <s v="Let\xe2\x80\x99s Barter"/>
    <s v="Consumer Internet"/>
    <s v="Goods &amp; Services Barter Platform"/>
    <s v="New Delhi"/>
    <s v="Scale Ventures Funds"/>
    <s v="Seed Funding"/>
    <n v="0"/>
    <s v="nan"/>
    <x v="2"/>
  </r>
  <r>
    <n v="1400"/>
    <x v="579"/>
    <s v="EvenGini"/>
    <s v="Consumer Internet"/>
    <s v="Event Registration and Ticketing platform"/>
    <s v="Chennai"/>
    <s v="Procam International Pvt. Ltd"/>
    <s v="Private Equity"/>
    <n v="0"/>
    <s v="nan"/>
    <x v="2"/>
  </r>
  <r>
    <n v="1401"/>
    <x v="580"/>
    <s v="TinyStep"/>
    <s v="Consumer Internet"/>
    <s v="Parenting Network Platform"/>
    <s v="Bangalore"/>
    <s v="Flipkart Logistics Pvt. Ltd"/>
    <s v="Private Equity"/>
    <n v="1580000"/>
    <s v="nan"/>
    <x v="1"/>
  </r>
  <r>
    <n v="1402"/>
    <x v="580"/>
    <s v="Canvs"/>
    <s v="Consumer Internet"/>
    <s v="Community Platform for Artists and Designers"/>
    <s v="Mumbai"/>
    <s v="Pratik Seal"/>
    <s v="Seed Funding"/>
    <n v="0"/>
    <s v="nan"/>
    <x v="2"/>
  </r>
  <r>
    <n v="1403"/>
    <x v="581"/>
    <s v="Beardo"/>
    <s v="eCommerce"/>
    <s v="Mens Grooming products etailer"/>
    <s v="Ahmedabad"/>
    <s v="Venture Catalysts"/>
    <s v="Seed Funding"/>
    <n v="500000"/>
    <s v="nan"/>
    <x v="2"/>
  </r>
  <r>
    <n v="1404"/>
    <x v="581"/>
    <s v="Instacar"/>
    <s v="Consumer Internet"/>
    <s v="Out-Station Taxi Rental Platform"/>
    <s v="Indore"/>
    <s v="Swastika Co Ltd."/>
    <s v="Seed Funding"/>
    <n v="1000000"/>
    <s v="nan"/>
    <x v="1"/>
  </r>
  <r>
    <n v="1405"/>
    <x v="581"/>
    <s v="Celes Care"/>
    <s v="Consumer Internet"/>
    <s v="Virtual Health Clinic for Women"/>
    <s v="Hyderabad"/>
    <s v="Endiya Partners"/>
    <s v="Seed Funding"/>
    <n v="1000000"/>
    <s v="nan"/>
    <x v="1"/>
  </r>
  <r>
    <n v="1406"/>
    <x v="581"/>
    <s v="Druva"/>
    <s v="Technology"/>
    <s v="Cloud Based Data Protection Solution"/>
    <s v="Pune"/>
    <s v="Sequoia India, EDBI, Blue Cloud Ventures, Hercules Capital"/>
    <s v="Private Equity"/>
    <n v="51000000"/>
    <s v="nan"/>
    <x v="0"/>
  </r>
  <r>
    <n v="1407"/>
    <x v="582"/>
    <s v="Promon"/>
    <s v="eCommerce"/>
    <s v="Local Commerce Platform"/>
    <s v="New Delhi"/>
    <s v="Now Capital"/>
    <s v="Seed Funding"/>
    <n v="180000"/>
    <s v="nan"/>
    <x v="2"/>
  </r>
  <r>
    <n v="1408"/>
    <x v="582"/>
    <s v="Fastudent"/>
    <s v="eCommerce"/>
    <s v="Education eCommerce platform"/>
    <s v="Noida"/>
    <s v="Kanwaljit Singh, Ajay Lakhotia, Pavan Ongole, Ashish Gupta"/>
    <s v="Seed Funding"/>
    <n v="0"/>
    <s v="nan"/>
    <x v="2"/>
  </r>
  <r>
    <n v="1409"/>
    <x v="582"/>
    <s v="Unocoin"/>
    <s v="Consumer Internet"/>
    <s v="Bitcoin Wallet"/>
    <s v="Bangalore"/>
    <s v="Blume Ventures, Mumbai Angels, ah! Ventures, Digital Currency Group, Boost VC, Bank to the Future and Funders Club"/>
    <s v="Private Equity"/>
    <n v="1500000"/>
    <s v="nan"/>
    <x v="1"/>
  </r>
  <r>
    <n v="1410"/>
    <x v="583"/>
    <s v="Demyto"/>
    <s v="Consumer Internet"/>
    <s v="Vehicle maintenance Services platform"/>
    <s v="Pune"/>
    <s v="Deepak Nathani"/>
    <s v="Seed Funding"/>
    <n v="0"/>
    <s v="nan"/>
    <x v="2"/>
  </r>
  <r>
    <n v="1411"/>
    <x v="583"/>
    <s v="Zeta"/>
    <s v="Technology"/>
    <s v="Enterprise Cloud Solutions"/>
    <s v="Mumbai"/>
    <s v="Bhavin Turakhia"/>
    <s v="Private Equity"/>
    <n v="19000000"/>
    <s v="nan"/>
    <x v="0"/>
  </r>
  <r>
    <n v="1412"/>
    <x v="583"/>
    <s v="Kalaage"/>
    <s v="Consumer Internet"/>
    <s v="Social Networking Platform for Writers"/>
    <s v="Jaipur"/>
    <s v="Rajasthan Angel Innovators Network"/>
    <s v="Seed Funding"/>
    <n v="0"/>
    <s v="nan"/>
    <x v="2"/>
  </r>
  <r>
    <n v="1413"/>
    <x v="584"/>
    <s v="HealthKart"/>
    <s v="eCommerce"/>
    <s v="Online Pharmacy &amp; Health Marketplace"/>
    <s v="Gurgaon"/>
    <s v="Sequoia Capital India, Omidyar Network, Kae Capital"/>
    <s v="Private Equity"/>
    <n v="12000000"/>
    <s v="nan"/>
    <x v="0"/>
  </r>
  <r>
    <n v="1414"/>
    <x v="584"/>
    <s v="Medinfi"/>
    <s v="Consumer Internet"/>
    <s v="Doctor &amp; Clinic\\xc2\\xa0 Discovery Platform"/>
    <s v="Bangalore"/>
    <s v="Mudit Saxena, Evan Lim"/>
    <s v="Seed Funding"/>
    <n v="200000"/>
    <s v="nan"/>
    <x v="2"/>
  </r>
  <r>
    <n v="1415"/>
    <x v="584"/>
    <s v="RepairEasy"/>
    <s v="Consumer Internet"/>
    <s v="Gadget Repair Services Platform"/>
    <s v="Pune"/>
    <s v="Undisclosed HNIs"/>
    <s v="Seed Funding"/>
    <n v="275000"/>
    <s v="nan"/>
    <x v="2"/>
  </r>
  <r>
    <n v="1416"/>
    <x v="584"/>
    <s v="Voonik"/>
    <s v="eCommerce"/>
    <s v="Online Women\\xe2\\x80\\x99s Fashion Marketplace"/>
    <s v="Bangalore"/>
    <s v="InnoVen Capital"/>
    <s v="Private Equity"/>
    <n v="3000000"/>
    <s v="nan"/>
    <x v="1"/>
  </r>
  <r>
    <n v="1417"/>
    <x v="584"/>
    <s v="Tokri"/>
    <s v="Consumer Internet"/>
    <s v="Hyperlocal Grocery Delivery platform"/>
    <s v="Pune"/>
    <s v="Syska LED group"/>
    <s v="Private Equity"/>
    <n v="2500000"/>
    <s v="nan"/>
    <x v="1"/>
  </r>
  <r>
    <n v="1418"/>
    <x v="585"/>
    <s v="Sheroes"/>
    <s v="Consumer Internet"/>
    <s v="Online Job and Career Platform for Women"/>
    <s v="Noida"/>
    <s v="Lumis Partners, The HR Fund, Rajul Garg, Quintillion Media"/>
    <s v="Private Equity"/>
    <n v="1800000"/>
    <s v="nan"/>
    <x v="1"/>
  </r>
  <r>
    <n v="1419"/>
    <x v="585"/>
    <s v="Daily Ninja"/>
    <s v="Consumer Internet"/>
    <s v="Hyperlocal daily needs Products delivery platform"/>
    <s v="Bangalore"/>
    <s v="Venk Krishnan, Aprameya Radhakrishna, Anupam Mittal, Kunal Shah, Tracxn Labs, Subramanya SV, Ravi Garkipati"/>
    <s v="Seed Funding"/>
    <n v="0"/>
    <s v="nan"/>
    <x v="2"/>
  </r>
  <r>
    <n v="1420"/>
    <x v="585"/>
    <s v="Yumlane"/>
    <s v="Food &amp; Beverage"/>
    <s v="Retail Food &amp; Snack Offline centres"/>
    <s v="Mumbai"/>
    <s v="Binny Bansal, Anupam Mittal, Sachin Bhatia, Darius Pandole, Kunal Khattar, Dheerag Jain"/>
    <s v="Seed Funding"/>
    <n v="1000000"/>
    <s v="nan"/>
    <x v="1"/>
  </r>
  <r>
    <n v="1421"/>
    <x v="586"/>
    <s v="Xcode"/>
    <s v="Healthcare"/>
    <s v="Personal Genomics"/>
    <s v="Chennai"/>
    <s v="RoundGlass Partners"/>
    <s v="Private Equity"/>
    <n v="0"/>
    <s v="nan"/>
    <x v="2"/>
  </r>
  <r>
    <n v="1422"/>
    <x v="586"/>
    <s v="ExtraCarbon"/>
    <s v="Consumer Internet"/>
    <s v="Waste Recycle Management platform"/>
    <s v="Gurgaon"/>
    <s v="Brand Capital"/>
    <s v="Seed Funding"/>
    <n v="225000"/>
    <s v="nan"/>
    <x v="2"/>
  </r>
  <r>
    <n v="1423"/>
    <x v="586"/>
    <s v="FlickBay"/>
    <s v="Consumer Internet"/>
    <s v="Mobile Based Bollywood Discovery platform"/>
    <s v="Mumbai"/>
    <s v="Paul Roy"/>
    <s v="Seed Funding"/>
    <n v="890000"/>
    <s v="nan"/>
    <x v="2"/>
  </r>
  <r>
    <n v="1424"/>
    <x v="587"/>
    <s v="Petoo"/>
    <s v="Consumer Internet"/>
    <s v="Food Delivery Platform"/>
    <s v="Bangalore"/>
    <s v="Existing Investors"/>
    <s v="Seed Funding"/>
    <n v="500000"/>
    <s v="nan"/>
    <x v="2"/>
  </r>
  <r>
    <n v="1425"/>
    <x v="587"/>
    <s v="lehlehsports"/>
    <s v="Others"/>
    <s v="Sports Arena discovery"/>
    <s v="New Delhi"/>
    <s v="Anglian Omega Network"/>
    <s v="Seed Funding"/>
    <n v="0"/>
    <s v="nan"/>
    <x v="2"/>
  </r>
  <r>
    <n v="1426"/>
    <x v="588"/>
    <s v="Tricog"/>
    <s v="Healthcare"/>
    <s v="Healthcare Analytics Platform"/>
    <s v="Bangalore"/>
    <s v="Inventus Capital Partners, Blume Ventures &amp; Others"/>
    <s v="Private Equity"/>
    <n v="0"/>
    <s v="nan"/>
    <x v="2"/>
  </r>
  <r>
    <n v="1427"/>
    <x v="589"/>
    <s v="VST Travels"/>
    <s v="Technology"/>
    <s v="Travel Ticket Booking Software"/>
    <s v="Kerala"/>
    <s v="Promatus Group"/>
    <s v="Seed Funding"/>
    <n v="27000"/>
    <s v="nan"/>
    <x v="2"/>
  </r>
  <r>
    <n v="1428"/>
    <x v="590"/>
    <s v="AdPushUp"/>
    <s v="Technology"/>
    <s v="Ad optimization Platform"/>
    <s v="New Delhi"/>
    <s v="Geniee, Inc, Purvi Capital"/>
    <s v="Private Equity"/>
    <n v="0"/>
    <s v="nan"/>
    <x v="2"/>
  </r>
  <r>
    <n v="1429"/>
    <x v="590"/>
    <s v="Wefly Indoor Skydiving"/>
    <s v="Others"/>
    <s v="Indoor Skydiving Sports Provider"/>
    <s v="Mumbai"/>
    <s v="Swastika Company Ltd."/>
    <s v="Seed Funding"/>
    <n v="40000"/>
    <s v="nan"/>
    <x v="2"/>
  </r>
  <r>
    <n v="1430"/>
    <x v="590"/>
    <s v="Mojarto"/>
    <s v="eCommerce"/>
    <s v="Original Art, Digital Prints etailer"/>
    <s v="Gurgaon"/>
    <s v="Undisclosed Investors"/>
    <s v="Seed Funding"/>
    <n v="445000"/>
    <s v="nan"/>
    <x v="2"/>
  </r>
  <r>
    <n v="1431"/>
    <x v="590"/>
    <s v="Zipgrid"/>
    <s v="Consumer Internet"/>
    <s v="Community services platform"/>
    <s v="Mumbai"/>
    <s v="1Crowd (through crowd funding)"/>
    <s v="Seed Funding"/>
    <n v="200000"/>
    <s v="nan"/>
    <x v="2"/>
  </r>
  <r>
    <n v="1432"/>
    <x v="591"/>
    <s v="MobiDent"/>
    <s v="Healthcare"/>
    <s v="Dental Protection Solution"/>
    <s v="Bangalore"/>
    <s v="Centre for Innovation Incubation and Entrepreneurship (CIIE)"/>
    <s v="Seed Funding"/>
    <n v="0"/>
    <s v="nan"/>
    <x v="2"/>
  </r>
  <r>
    <n v="1433"/>
    <x v="591"/>
    <s v="Zeolr/RespirON"/>
    <s v="Technology"/>
    <s v="Healthcare related IoT platform"/>
    <s v="New Delhi"/>
    <s v="Centre for Innovation Incubation and Entrepreneurship (CIIE)"/>
    <s v="Seed Funding"/>
    <n v="0"/>
    <s v="nan"/>
    <x v="2"/>
  </r>
  <r>
    <n v="1434"/>
    <x v="592"/>
    <s v="Vebbler"/>
    <s v="Consumer Internet"/>
    <s v="Photo Sharing Mobile App"/>
    <s v="Bangalore"/>
    <s v="Anupam Mittal, Sharad Sharma &amp; 14 others"/>
    <s v="Seed Funding"/>
    <n v="500000"/>
    <s v="nan"/>
    <x v="2"/>
  </r>
  <r>
    <n v="1435"/>
    <x v="592"/>
    <s v="Bombay Shaving Company"/>
    <s v="eCommerce"/>
    <s v="Men\\xe2\\x80\\x99s Grooming Product etailer"/>
    <s v="New Delhi"/>
    <s v="Noshir Kaka, Subramanian Ramadorai, Kiran Deshpande, Pankaj Gupta, Ravi Nigam &amp; Others"/>
    <s v="Seed Funding"/>
    <n v="600000"/>
    <s v="nan"/>
    <x v="2"/>
  </r>
  <r>
    <n v="1436"/>
    <x v="593"/>
    <s v="Travelyaari"/>
    <s v="Consumer Internet"/>
    <s v="Online ticket booking platform"/>
    <s v="Bangalore"/>
    <s v="Gujarat Venture Finance Limited (GVFL), Bennett Coleman &amp; Co. Ltd"/>
    <s v="Private Equity"/>
    <n v="7000000"/>
    <s v="nan"/>
    <x v="1"/>
  </r>
  <r>
    <n v="1437"/>
    <x v="593"/>
    <s v="91SpringBoard"/>
    <s v="Consumer Internet"/>
    <s v="Co-Working Spaces Discovery &amp; Booking platform"/>
    <s v="Mumbai"/>
    <s v="Khattar Holdings, ThirtyThree Investments, Soumitra Sharma, Deepak Sharma, Sumit Dayal and others"/>
    <s v="Private Equity"/>
    <n v="0"/>
    <s v="nan"/>
    <x v="2"/>
  </r>
  <r>
    <n v="1438"/>
    <x v="593"/>
    <s v="Genextstudents"/>
    <s v="Consumer Internet"/>
    <s v="Online Tutoring Service provider"/>
    <s v="Mumbai"/>
    <s v="1Crowd (through crowdfunding)"/>
    <s v="Seed Funding"/>
    <n v="209000"/>
    <s v="nan"/>
    <x v="2"/>
  </r>
  <r>
    <n v="1439"/>
    <x v="593"/>
    <s v="Zenoti"/>
    <s v="Technology"/>
    <s v="Cloud Based Software Solutions Provider"/>
    <s v="Hyderabad"/>
    <s v="Norwest Venture Partners, Accel India"/>
    <s v="Private Equity"/>
    <n v="15000000"/>
    <s v="nan"/>
    <x v="0"/>
  </r>
  <r>
    <n v="1440"/>
    <x v="594"/>
    <s v="Crofarm"/>
    <s v="Technology"/>
    <s v="Agri-Tech supply chain Solution provider"/>
    <s v="Gurgaon"/>
    <s v="Mukul Singhal, Rohit Jain, Himanshu Aggrawal, Sunil Goyal Ashish Gupta,"/>
    <s v="Private Equity"/>
    <n v="1500000"/>
    <s v="nan"/>
    <x v="1"/>
  </r>
  <r>
    <n v="1441"/>
    <x v="594"/>
    <s v="Faircent.com"/>
    <s v="Consumer Internet"/>
    <s v="peer-to-peer lending platform"/>
    <s v="Gurgaon"/>
    <s v="Brand Capital"/>
    <s v="Private Equity"/>
    <n v="1500000"/>
    <s v="nan"/>
    <x v="1"/>
  </r>
  <r>
    <n v="1442"/>
    <x v="594"/>
    <s v="Innovaccer"/>
    <s v="Technology"/>
    <s v="Integrated Enterprise Analytics Platform"/>
    <s v="Noida"/>
    <s v="Westbridge Capital Partners"/>
    <s v="Private Equity"/>
    <n v="15600000"/>
    <s v="nan"/>
    <x v="0"/>
  </r>
  <r>
    <n v="1443"/>
    <x v="594"/>
    <s v="Cuberoot"/>
    <s v="Technology"/>
    <s v="Data Analytics &amp; Audience Management Platform"/>
    <s v="Gurgaon"/>
    <s v="Undisclosed Investors"/>
    <s v="Seed Funding"/>
    <n v="500000"/>
    <s v="nan"/>
    <x v="2"/>
  </r>
  <r>
    <n v="1444"/>
    <x v="594"/>
    <s v="Funcastic"/>
    <s v="Consumer Internet"/>
    <s v="B2C vernacular podcast aggregator platform"/>
    <s v="New Delhi"/>
    <s v="HT Media Ltd, North Base Media"/>
    <s v="Seed Funding"/>
    <n v="0"/>
    <s v="nan"/>
    <x v="2"/>
  </r>
  <r>
    <n v="1445"/>
    <x v="595"/>
    <s v="Buttercups"/>
    <s v="ECommerce"/>
    <s v="Women Intimate Wear eTailer"/>
    <s v="Bangalore"/>
    <s v="Anand Chandrasekaran, Kanwaljit Singh, Manoj Varghese"/>
    <s v="Seed Funding"/>
    <n v="0"/>
    <s v="nan"/>
    <x v="2"/>
  </r>
  <r>
    <n v="1446"/>
    <x v="596"/>
    <s v="Zappfresh"/>
    <s v="ECommerce"/>
    <s v="Raw Meat Products eTailer"/>
    <s v="Gurgaon"/>
    <s v="Ashvin Chadha"/>
    <s v="Seed Funding"/>
    <n v="0"/>
    <s v="nan"/>
    <x v="2"/>
  </r>
  <r>
    <n v="1447"/>
    <x v="596"/>
    <s v="OyoRooms"/>
    <s v="Consumer Internet"/>
    <s v="Budget Hotels Aggregator"/>
    <s v="New Delhi"/>
    <s v="SoftBank Group"/>
    <s v="Private Equity"/>
    <n v="62000000"/>
    <s v="nan"/>
    <x v="0"/>
  </r>
  <r>
    <n v="1448"/>
    <x v="596"/>
    <s v="Hike"/>
    <s v="Consumer Internet"/>
    <s v="Mobile Messaging App"/>
    <s v="New Delhi"/>
    <s v="Tencent Holdings, Foxconn Technology Group, Tiger Global, SoftBank Group, Bharti Enterprises"/>
    <s v="Private Equity"/>
    <n v="175000000"/>
    <s v="nan"/>
    <x v="0"/>
  </r>
  <r>
    <n v="1449"/>
    <x v="596"/>
    <s v="Joolz"/>
    <s v="eCommerce"/>
    <s v="Online Jewellery Store"/>
    <s v="Mumbai"/>
    <s v="Powerhouse Ventures, M&amp;S Partners"/>
    <s v="Private Equity"/>
    <n v="500000"/>
    <s v="nan"/>
    <x v="2"/>
  </r>
  <r>
    <n v="1450"/>
    <x v="596"/>
    <s v="SaleBhai"/>
    <s v="eCommerce"/>
    <s v="Sweets, Dry Fruits &amp; Handicrafts etailer"/>
    <s v="Ahmedabad"/>
    <s v="Brand Capital"/>
    <s v="Private Equity"/>
    <n v="1500000"/>
    <s v="nan"/>
    <x v="1"/>
  </r>
  <r>
    <n v="1451"/>
    <x v="596"/>
    <s v="Makkajai"/>
    <s v="Technology"/>
    <s v="Online &amp; Mobile learning for kids"/>
    <s v="Pune"/>
    <s v="Anand Chandrasekaran, Ananth Narayanan, Mekin Maheshwari, Ravi Garikipati, Divyesh Shah, Swastika Company Ltd"/>
    <s v="Seed Funding"/>
    <n v="250000"/>
    <s v="nan"/>
    <x v="2"/>
  </r>
  <r>
    <n v="1452"/>
    <x v="596"/>
    <s v="Gradopedia"/>
    <s v="Consumer Internet"/>
    <s v="Career progression Portal"/>
    <s v="Mumbai"/>
    <s v="Undisclosed Dubai based HNIs"/>
    <s v="Seed Funding"/>
    <n v="0"/>
    <s v="nan"/>
    <x v="2"/>
  </r>
  <r>
    <n v="1453"/>
    <x v="597"/>
    <s v="MaalGaadi"/>
    <s v="Logistics"/>
    <s v="Online Logistics Marketplace"/>
    <s v="Indore"/>
    <s v="Swan Angel Network,Sachin Khandelwal and others"/>
    <s v="Seed Funding"/>
    <n v="375000"/>
    <s v="nan"/>
    <x v="2"/>
  </r>
  <r>
    <n v="1454"/>
    <x v="597"/>
    <s v="ZiPi"/>
    <s v="Technology"/>
    <s v="Mobile Chatbot App"/>
    <s v="Bangalore"/>
    <s v="Swan Angel Network"/>
    <s v="Seed Funding"/>
    <n v="0"/>
    <s v="nan"/>
    <x v="2"/>
  </r>
  <r>
    <n v="1455"/>
    <x v="597"/>
    <s v="Appknox"/>
    <s v="Technology"/>
    <s v="Mobile security solutions"/>
    <s v="Bangalore"/>
    <s v="SeedPlus, Infocomm Investments, Accel Partners RNT Associates"/>
    <s v="Private Equity"/>
    <n v="675000"/>
    <s v="nan"/>
    <x v="2"/>
  </r>
  <r>
    <n v="1456"/>
    <x v="597"/>
    <s v="Pikkol"/>
    <s v="Logistics"/>
    <s v="Packers &amp; Movers"/>
    <s v="Bangalore"/>
    <s v="Indian Angel Network"/>
    <s v="Seed Funding"/>
    <n v="0"/>
    <s v="nan"/>
    <x v="2"/>
  </r>
  <r>
    <n v="1457"/>
    <x v="598"/>
    <s v="Meesho"/>
    <s v="eCommerce"/>
    <s v="Mobile based eCommerce SAAS platform"/>
    <s v="Bangalore"/>
    <s v="Kashyap Deorah, Rajul Garg, Maninder Gulati"/>
    <s v="Seed Funding"/>
    <n v="0"/>
    <s v="nan"/>
    <x v="2"/>
  </r>
  <r>
    <n v="1458"/>
    <x v="598"/>
    <s v="Sesame Software"/>
    <s v="Technology"/>
    <s v="Financial Technology Solutions Provider"/>
    <s v="Kozhikode"/>
    <s v="Speridian Technologies"/>
    <s v="Private Equity"/>
    <n v="0"/>
    <s v="nan"/>
    <x v="2"/>
  </r>
  <r>
    <n v="1459"/>
    <x v="599"/>
    <s v="Quikr"/>
    <s v="Consumer Internet"/>
    <s v="Classified Listings platform"/>
    <s v="Mumbai"/>
    <s v="Brand Capital"/>
    <s v="Private Equity"/>
    <n v="20000000"/>
    <s v="nan"/>
    <x v="0"/>
  </r>
  <r>
    <n v="1460"/>
    <x v="599"/>
    <s v="Digio"/>
    <s v="Technology"/>
    <s v="Aadhar based Document Signing platform"/>
    <s v="Bangalore"/>
    <s v="Rainmatter"/>
    <s v="Private Equity"/>
    <n v="375000"/>
    <s v="nan"/>
    <x v="2"/>
  </r>
  <r>
    <n v="1461"/>
    <x v="599"/>
    <s v="Ziffity"/>
    <s v="Technology"/>
    <s v="Full Service Ecommerce Agency"/>
    <s v="Chennai"/>
    <s v="Aspire Systems"/>
    <s v="Private Equity"/>
    <n v="0"/>
    <s v="nan"/>
    <x v="2"/>
  </r>
  <r>
    <n v="1462"/>
    <x v="600"/>
    <s v="Zzungry"/>
    <s v="Consumer Internet"/>
    <s v="Food Delivery platform"/>
    <s v="Bangalore"/>
    <s v="Satish Vasudeva, Madhusudhan Jujare &amp; Others"/>
    <s v="Seed Funding"/>
    <n v="0"/>
    <s v="nan"/>
    <x v="2"/>
  </r>
  <r>
    <n v="1463"/>
    <x v="600"/>
    <s v="Puro Wellness"/>
    <s v="healthcare"/>
    <s v="Organic,\\xc2\\xa0 Natural\\xc2\\xa0 Food substitute manufacturer"/>
    <s v="Mumbai"/>
    <s v="Torrent Group"/>
    <s v="Private Equity"/>
    <n v="37000000"/>
    <s v="nan"/>
    <x v="0"/>
  </r>
  <r>
    <n v="1464"/>
    <x v="600"/>
    <s v="Fitternity"/>
    <s v="Consumer Internet"/>
    <s v="Fitness Gym &amp; Services Discovery platform"/>
    <s v="Mumbai"/>
    <s v="Saha Fund, Exfinity Venture Partners &amp; Others"/>
    <s v="Private Equity"/>
    <n v="0"/>
    <s v="nan"/>
    <x v="2"/>
  </r>
  <r>
    <n v="1465"/>
    <x v="601"/>
    <s v="TAC Security"/>
    <s v="Technology"/>
    <s v="Cyber-Security Solutions Provider"/>
    <s v="New Delhi"/>
    <s v="Vijay Kedia"/>
    <s v="Seed Funding"/>
    <n v="0"/>
    <s v="nan"/>
    <x v="2"/>
  </r>
  <r>
    <n v="1466"/>
    <x v="601"/>
    <s v="Notesgen"/>
    <s v="Consumer Internet"/>
    <s v="Online Notes Sharing Portal"/>
    <s v="New Delhi"/>
    <s v="Riju Gupta, Kamal Chabra"/>
    <s v="Seed Funding"/>
    <n v="100000"/>
    <s v="nan"/>
    <x v="2"/>
  </r>
  <r>
    <n v="1467"/>
    <x v="601"/>
    <s v="NearU"/>
    <s v="Consumer Internet"/>
    <s v="Marketing app for retailers"/>
    <s v="Mumbai"/>
    <s v="Dr. Goutam Challagalla"/>
    <s v="Seed Funding"/>
    <n v="0"/>
    <s v="nan"/>
    <x v="2"/>
  </r>
  <r>
    <n v="1468"/>
    <x v="601"/>
    <s v="Octo.ai"/>
    <s v="Technology"/>
    <s v="Artificial Intelligence based marketing platform"/>
    <s v="New Delhi"/>
    <s v="Outbox Ventures, Jaspreet Bindra, Arjun Malhotra, Rohan Malhotra, Sidharth Rao, Rakesh Agrawal"/>
    <s v="Seed Funding"/>
    <n v="200000"/>
    <s v="nan"/>
    <x v="2"/>
  </r>
  <r>
    <n v="1469"/>
    <x v="602"/>
    <s v="ShaadiSaga"/>
    <s v="Consumer Internet"/>
    <s v="Wedding Website Creator"/>
    <s v="New Delhi"/>
    <s v="ah! Ventures, Anupam Mittal, Kunal Shah, Sandeep Tandon, Dheeraj Jain, Rohit Chokhani"/>
    <s v="Seed Funding"/>
    <n v="0"/>
    <s v="nan"/>
    <x v="2"/>
  </r>
  <r>
    <n v="1470"/>
    <x v="602"/>
    <s v="UnaAcademy"/>
    <s v="Consumer Internet"/>
    <s v="Free Interactive education platform"/>
    <s v="Bangalore"/>
    <s v="Blume Ventures, Sachin Bansal, Vijay Shekhar Sharma, Binny Bansal,\\xc2\\xa0 Kunal Shah, Sandeep Tandon, Ashish Tulsian"/>
    <s v="Private Equity"/>
    <n v="1000000"/>
    <s v="nan"/>
    <x v="1"/>
  </r>
  <r>
    <n v="1471"/>
    <x v="602"/>
    <s v="Advenio"/>
    <s v="Technology"/>
    <s v="Clinical Imaging Solution Provider"/>
    <s v="Chandigarh"/>
    <s v="Kalaari Capital"/>
    <s v="Seed Funding"/>
    <n v="100000"/>
    <s v="nan"/>
    <x v="2"/>
  </r>
  <r>
    <n v="1472"/>
    <x v="602"/>
    <s v="Guarented"/>
    <s v="eCommerce"/>
    <s v="Home Furnishing rental marketplace"/>
    <s v="Bangalore"/>
    <s v="Kalaari Capital"/>
    <s v="Seed Funding"/>
    <n v="500000"/>
    <s v="nan"/>
    <x v="2"/>
  </r>
  <r>
    <n v="1473"/>
    <x v="602"/>
    <s v="Beyond Evolution"/>
    <s v="Technology"/>
    <s v="Mobile Apps &amp; Tech Services provider"/>
    <s v="Gurgaon"/>
    <s v="Vineet Taneja, Kamal Puri"/>
    <s v="Seed Funding"/>
    <n v="0"/>
    <s v="nan"/>
    <x v="2"/>
  </r>
  <r>
    <n v="1474"/>
    <x v="602"/>
    <s v="Uber Dreams"/>
    <s v="eCommerce"/>
    <s v="Dreams fulfilling marketplace"/>
    <s v="Mumbai"/>
    <s v="Mohit Lalvani"/>
    <s v="Seed Funding"/>
    <n v="500000"/>
    <s v="nan"/>
    <x v="2"/>
  </r>
  <r>
    <n v="1475"/>
    <x v="602"/>
    <s v="Convegenius"/>
    <s v="Education"/>
    <s v="Edutainment platform"/>
    <s v="Noida"/>
    <s v="Michael and Susan Dell Foundation"/>
    <s v="Private Equity"/>
    <n v="900000"/>
    <s v="nan"/>
    <x v="2"/>
  </r>
  <r>
    <n v="1476"/>
    <x v="602"/>
    <s v="UrbanLadder"/>
    <s v="eCommerce"/>
    <s v="Online Furniture Store"/>
    <s v="Mumbai"/>
    <s v="Trifecta Capital"/>
    <s v="Private Equity"/>
    <n v="3000000"/>
    <s v="nan"/>
    <x v="1"/>
  </r>
  <r>
    <n v="1477"/>
    <x v="602"/>
    <s v="enCashea"/>
    <s v="Consumer Internet"/>
    <s v="Scrap Collection and Recycling platform"/>
    <s v="Bangalore"/>
    <s v="Kunal Shah, Sandeep Tandon, Tracxn Labs"/>
    <s v="Seed Funding"/>
    <n v="0"/>
    <s v="nan"/>
    <x v="2"/>
  </r>
  <r>
    <n v="1478"/>
    <x v="603"/>
    <s v="EngineerBabu"/>
    <s v="Technology"/>
    <s v="Mobile App &amp; Web Development company"/>
    <s v="Indore"/>
    <s v="Scale Ventures"/>
    <s v="Seed Funding"/>
    <n v="0"/>
    <s v="nan"/>
    <x v="2"/>
  </r>
  <r>
    <n v="1479"/>
    <x v="603"/>
    <s v="Cult"/>
    <s v="Healthcare"/>
    <s v="Health and Fitness Centres"/>
    <s v="Bangalore"/>
    <s v="CureFit"/>
    <s v="Private Equity"/>
    <n v="3000000"/>
    <s v="nan"/>
    <x v="1"/>
  </r>
  <r>
    <n v="1480"/>
    <x v="603"/>
    <s v="WitWorks"/>
    <s v="Technology"/>
    <s v="Consumer IoT Startup"/>
    <s v="Bangalore"/>
    <s v="Fireside Ventures, Investopad, P39 Capital, Anupam Mittal, Pranay Jivrajka, Maninder Gulati, Abhinav Sinha"/>
    <s v="Seed Funding"/>
    <n v="0"/>
    <s v="nan"/>
    <x v="2"/>
  </r>
  <r>
    <n v="1481"/>
    <x v="603"/>
    <s v="NearFox"/>
    <s v="Consumer Internet"/>
    <s v="Local Lifestyle Content and Discovery Platform"/>
    <s v="Mumbai"/>
    <s v="Globevestor Angel Fund, Devendra Rane, Ravi Jain,\\xc2\\xa0 Arpan Nagdeve"/>
    <s v="Seed Funding"/>
    <n v="0"/>
    <s v="nan"/>
    <x v="2"/>
  </r>
  <r>
    <n v="1482"/>
    <x v="603"/>
    <s v="ZoomCar"/>
    <s v="Consumer Internet"/>
    <s v="Self-driven car booking platform"/>
    <s v="Bangalore"/>
    <s v="Ford Smart Mobility Llc"/>
    <s v="Private Equity"/>
    <n v="24000000"/>
    <s v="nan"/>
    <x v="0"/>
  </r>
  <r>
    <n v="1483"/>
    <x v="604"/>
    <s v="Plix"/>
    <s v="Consumer Internet"/>
    <s v="Photo and Video Sharing App"/>
    <s v="Gurgaon"/>
    <s v="Instalabs"/>
    <s v="Seed Funding"/>
    <n v="500000"/>
    <s v="nan"/>
    <x v="2"/>
  </r>
  <r>
    <n v="1484"/>
    <x v="604"/>
    <s v="Mobikwik"/>
    <s v="Consumer Internet"/>
    <s v="Digital Wallet platform"/>
    <s v="Gurgaon"/>
    <s v="Net1 UEPS Technologies Inc"/>
    <s v="Private Equity"/>
    <n v="40000000"/>
    <s v="nan"/>
    <x v="0"/>
  </r>
  <r>
    <n v="1485"/>
    <x v="604"/>
    <s v="MyDidi"/>
    <s v="Consumer Internet"/>
    <s v="on-demand, hyper-local Cleaning services provider"/>
    <s v="Mumbai"/>
    <s v="Undisclosed Ex Mckinsey Directors and Partners"/>
    <s v="Seed Funding"/>
    <n v="550000"/>
    <s v="nan"/>
    <x v="2"/>
  </r>
  <r>
    <n v="1486"/>
    <x v="604"/>
    <s v="CrownIt"/>
    <s v="Consumer Internet"/>
    <s v="Cashback Mobile app"/>
    <s v="Gurgaon"/>
    <s v="Kunal Shah &amp; Sandeep Tandon, Girish Mathrubootham, Anand Chandrasekaran"/>
    <s v="Seed Funding"/>
    <n v="0"/>
    <s v="nan"/>
    <x v="2"/>
  </r>
  <r>
    <n v="1487"/>
    <x v="605"/>
    <s v="LoanTap"/>
    <s v="Consumer Internet"/>
    <s v="Lending platform for Salaried professionals"/>
    <s v="Mumbai"/>
    <s v="Dr. Abhishek Pandey, Jaysukh Sapra"/>
    <s v="Private Equity"/>
    <n v="3000000"/>
    <s v="nan"/>
    <x v="1"/>
  </r>
  <r>
    <n v="1488"/>
    <x v="605"/>
    <s v="Runnr"/>
    <s v="Consumer Internet"/>
    <s v="hyperlocal Logistics services provider"/>
    <s v="Bangalore"/>
    <s v="Nexus Venture Partners, Blume Ventures"/>
    <s v="Private Equity"/>
    <n v="7000000"/>
    <s v="nan"/>
    <x v="1"/>
  </r>
  <r>
    <n v="1489"/>
    <x v="605"/>
    <s v="Zolo"/>
    <s v="Consumer Internet"/>
    <s v="on-demand online talent marketplace"/>
    <s v="Noida"/>
    <s v="Hitouch AG"/>
    <s v="Private Equity"/>
    <n v="0"/>
    <s v="nan"/>
    <x v="2"/>
  </r>
  <r>
    <n v="1490"/>
    <x v="605"/>
    <s v="Notion Press"/>
    <s v="Consumer Internet"/>
    <s v="Self-Publishing books platform"/>
    <s v="Chennai"/>
    <s v="Undisclosed HNI investors"/>
    <s v="Private Equity"/>
    <n v="1000000"/>
    <s v="nan"/>
    <x v="1"/>
  </r>
  <r>
    <n v="1491"/>
    <x v="605"/>
    <s v="LivSpace"/>
    <s v="Consumer Internet"/>
    <s v="Online portal for Home Design"/>
    <s v="Bangalore"/>
    <s v="Bessemer Venture Partners, Jungle Ventures, Helion Ventures"/>
    <s v="Private Equity"/>
    <n v="15000000"/>
    <s v="nan"/>
    <x v="0"/>
  </r>
  <r>
    <n v="1492"/>
    <x v="606"/>
    <s v="iAugmentor Labs"/>
    <s v="Technology"/>
    <s v="Assessment &amp; Learning Platform"/>
    <s v="Gurgaon"/>
    <s v="Rajasthan Angel Investor Network &amp; Others"/>
    <s v="Seed Funding"/>
    <n v="149000"/>
    <s v="nan"/>
    <x v="2"/>
  </r>
  <r>
    <n v="1493"/>
    <x v="606"/>
    <s v="DayBox"/>
    <s v="Consumer Internet"/>
    <s v="Fruit &amp; Vegetable Delivery platform"/>
    <s v="New Delhi"/>
    <s v="Ashutosh Lawania, Rajul Jain, Badal Malick, Rishi Gupta &amp; Others"/>
    <s v="Seed Funding"/>
    <n v="104000"/>
    <s v="nan"/>
    <x v="2"/>
  </r>
  <r>
    <n v="1494"/>
    <x v="606"/>
    <s v="Paytm"/>
    <s v="eCommerce"/>
    <s v="Mobile Wallet &amp; ECommerce platform"/>
    <s v="Bangalore"/>
    <s v="MediaTek Inc."/>
    <s v="Private Equity"/>
    <n v="60000000"/>
    <s v="nan"/>
    <x v="0"/>
  </r>
  <r>
    <n v="1495"/>
    <x v="606"/>
    <s v="CropIn"/>
    <s v="Technology"/>
    <s v="Agriculture Technology Solutions"/>
    <s v="Bangalore"/>
    <s v="Sophia Investment ApS"/>
    <s v="Private Equity"/>
    <n v="2000000"/>
    <s v="nan"/>
    <x v="1"/>
  </r>
  <r>
    <n v="1496"/>
    <x v="606"/>
    <s v="Canvera"/>
    <s v="Consumer Internet"/>
    <s v="Photographer Discovery &amp; Information platform"/>
    <s v="Bangalore"/>
    <s v="Info Edge (India) Ltd"/>
    <s v="Private Equity"/>
    <n v="3000000"/>
    <s v="nan"/>
    <x v="1"/>
  </r>
  <r>
    <n v="1497"/>
    <x v="606"/>
    <s v="Prime Focus Technologies"/>
    <s v="Technology"/>
    <s v="Hybrid Cloud technology enabled Media ERP platform"/>
    <s v="Mumbai"/>
    <s v="Ambit Pragma"/>
    <s v="Private Equity"/>
    <n v="0"/>
    <s v="nan"/>
    <x v="2"/>
  </r>
  <r>
    <n v="1498"/>
    <x v="607"/>
    <s v="Flyrobe"/>
    <s v="eCommerce"/>
    <s v="Online fashion rental platform"/>
    <s v="Mumbai"/>
    <s v="IDG Ventures, Sequoia Capital, GREE Ventures"/>
    <s v="Private Equity"/>
    <n v="5300000"/>
    <s v="nan"/>
    <x v="1"/>
  </r>
  <r>
    <n v="1499"/>
    <x v="607"/>
    <s v="inclov"/>
    <s v="Consumer Internet"/>
    <s v="Matchmaking App for Disabled"/>
    <s v="Mumbai"/>
    <s v="Sarbvir Singh, Raghav Bahl"/>
    <s v="Seed Funding"/>
    <n v="0"/>
    <s v="nan"/>
    <x v="2"/>
  </r>
  <r>
    <n v="1500"/>
    <x v="608"/>
    <s v="RazorPay"/>
    <s v="Consumer Internet"/>
    <s v="Online Payment Gateway"/>
    <s v="Bangalore"/>
    <s v="MasterCard"/>
    <s v="Private Equity"/>
    <n v="0"/>
    <s v="nan"/>
    <x v="2"/>
  </r>
  <r>
    <n v="1501"/>
    <x v="608"/>
    <s v="DarwinBox"/>
    <s v="Technology"/>
    <s v="HR Software Services Startup"/>
    <s v="Hyderabad"/>
    <s v="3one4 Capital, Tracxn Labs, Aaruha Technology Fund, Endiya Partners"/>
    <s v="Seed Funding"/>
    <n v="0"/>
    <s v="nan"/>
    <x v="2"/>
  </r>
  <r>
    <n v="1502"/>
    <x v="608"/>
    <s v="Venture Catalysts"/>
    <s v="Consumer Internet"/>
    <s v="Seed Investment &amp; Innovation Platform"/>
    <s v="Mumbai"/>
    <s v="Zaffiro Ventures"/>
    <s v="Seed Funding"/>
    <n v="500000"/>
    <s v="nan"/>
    <x v="2"/>
  </r>
  <r>
    <n v="1503"/>
    <x v="608"/>
    <s v="PressPlay TV"/>
    <s v="Consumer Internet"/>
    <s v="Video Content Discovery Platform"/>
    <s v="New Delhi"/>
    <s v="Sequoia Capital, SD Ventures, Vistaar Investment Advisors Pvt. Ltd."/>
    <s v="Private Equity"/>
    <n v="0"/>
    <s v="nan"/>
    <x v="2"/>
  </r>
  <r>
    <n v="1504"/>
    <x v="609"/>
    <s v="Playment"/>
    <s v="Consumer Internet"/>
    <s v="Mobile Marketplace for Crowdsourced Work"/>
    <s v="Bangalore"/>
    <s v="SAIF Partners"/>
    <s v="Private Equity"/>
    <n v="700000"/>
    <s v="nan"/>
    <x v="2"/>
  </r>
  <r>
    <n v="1505"/>
    <x v="610"/>
    <s v="WealthTrust"/>
    <s v="Consumer Internet"/>
    <s v="Wealth Management App"/>
    <s v="Mumbai"/>
    <s v="India Quotient"/>
    <s v="Seed Funding"/>
    <n v="0"/>
    <s v="nan"/>
    <x v="2"/>
  </r>
  <r>
    <n v="1506"/>
    <x v="610"/>
    <s v="Curefit"/>
    <s v="Consumer Internet"/>
    <s v="Online Preventive Healthcare Platform"/>
    <s v="Bangalore"/>
    <s v="Accel Partners, IDG Ventures, Kalaari Capital"/>
    <s v="Private Equity"/>
    <n v="15000000"/>
    <s v="nan"/>
    <x v="0"/>
  </r>
  <r>
    <n v="1507"/>
    <x v="610"/>
    <s v="StitchWood"/>
    <s v="eCommerce"/>
    <s v="Custom Furniture Online"/>
    <s v="Mumbai"/>
    <s v="Deepak Gupta"/>
    <s v="Seed Funding"/>
    <n v="200000"/>
    <s v="nan"/>
    <x v="2"/>
  </r>
  <r>
    <n v="1508"/>
    <x v="610"/>
    <s v="Grab.in"/>
    <s v="Logistics"/>
    <s v="hyperlocal logistics service"/>
    <s v="Mumbai"/>
    <s v="Aramex Ventures Llc"/>
    <s v="Private Equity"/>
    <n v="2000000"/>
    <s v="nan"/>
    <x v="1"/>
  </r>
  <r>
    <n v="1509"/>
    <x v="610"/>
    <s v="Fulfil.IO"/>
    <s v="Consumer Internet"/>
    <s v="Cloud Based ERP Software"/>
    <s v="US"/>
    <s v="Rajan Anandan"/>
    <s v="Seed Funding"/>
    <n v="0"/>
    <s v="nan"/>
    <x v="2"/>
  </r>
  <r>
    <n v="1510"/>
    <x v="610"/>
    <s v="NeoGrowth"/>
    <s v="Finance"/>
    <s v="SME Lending platform"/>
    <s v="Mumbai"/>
    <s v="IIFL Wealth Management Seed Venture Fund, Omidyar Network, Khosla Impact, Aspada"/>
    <s v="Private Equity"/>
    <n v="16000000"/>
    <s v="nan"/>
    <x v="0"/>
  </r>
  <r>
    <n v="1511"/>
    <x v="611"/>
    <s v="SeeDoc"/>
    <s v="Consumer Internet"/>
    <s v="Video Based Doctor Consulting platform App"/>
    <s v="Gurgaon"/>
    <s v="YourNest Angel Fund\\xc2\\xa0 &amp; Others"/>
    <s v="Private Equity"/>
    <n v="1000000"/>
    <s v="nan"/>
    <x v="1"/>
  </r>
  <r>
    <n v="1512"/>
    <x v="611"/>
    <s v="BookMyShow"/>
    <s v="Consumer Internet"/>
    <s v="Event &amp; Movie Ticketing platform"/>
    <s v="Mumbai"/>
    <s v="Stripes Group, Network 18, Accel Partners, SAIF Partners"/>
    <s v="Private Equity"/>
    <n v="82000000"/>
    <s v="nan"/>
    <x v="0"/>
  </r>
  <r>
    <n v="1513"/>
    <x v="611"/>
    <s v="Flyrobe"/>
    <s v="eCommerce"/>
    <s v="Online fashion rental platform"/>
    <s v="Mumbai"/>
    <s v="Sequoia Capital, Rohit Bansal, Kunal Bahl, Sandeep Tandon, Kunal Shah, Zishaan Hayath,\\xc2\\xa0 Abhishek Jain"/>
    <s v="Seed Funding"/>
    <n v="1700000"/>
    <s v="nan"/>
    <x v="1"/>
  </r>
  <r>
    <n v="1514"/>
    <x v="612"/>
    <s v="HappilyUnmarried"/>
    <s v="eCommerce"/>
    <s v="Online Merchandize etailer"/>
    <s v="New Delhi"/>
    <s v="Info Edge (India) Ltd"/>
    <s v="Private Equity"/>
    <n v="740000"/>
    <s v="nan"/>
    <x v="2"/>
  </r>
  <r>
    <n v="1515"/>
    <x v="612"/>
    <s v="Don\\xe2\\x80\\x99t Scratch Your Head"/>
    <s v="Technology"/>
    <s v="Full Stack Offline &amp; Online ERP Solution"/>
    <s v="Ahmedabad"/>
    <s v="Gaurav Singhvi, Zaffiro Ventures"/>
    <s v="Seed Funding"/>
    <n v="250000"/>
    <s v="nan"/>
    <x v="2"/>
  </r>
  <r>
    <n v="1516"/>
    <x v="612"/>
    <s v="Wedding Wishlist"/>
    <s v="Consumer Internet"/>
    <s v="Wedding Wishlist, Gifts &amp; Registry Creation platform"/>
    <s v="Chennai"/>
    <s v="Kirthiga Reddy, Renuka Ramanath,Cherry Tin"/>
    <s v="Seed Funding"/>
    <n v="297000"/>
    <s v="nan"/>
    <x v="2"/>
  </r>
  <r>
    <n v="1517"/>
    <x v="613"/>
    <s v="AppDaily"/>
    <s v="Technology"/>
    <s v="Mobile Security App development &amp; Distribution"/>
    <s v="Mumbai"/>
    <s v="Kalaari Capital, Qualcomm Ventures, ru-Net, Zodius Technology Opportunities Fund,"/>
    <s v="Private Equity"/>
    <n v="2000000"/>
    <s v="nan"/>
    <x v="1"/>
  </r>
  <r>
    <n v="1518"/>
    <x v="613"/>
    <s v="Adytude"/>
    <s v="Consumer Internet"/>
    <s v="Gamified Consumer Insights Portal"/>
    <s v="New Delhi"/>
    <s v="Indian Angel Network"/>
    <s v="Private Equity"/>
    <n v="1000000"/>
    <s v="nan"/>
    <x v="1"/>
  </r>
  <r>
    <n v="1519"/>
    <x v="613"/>
    <s v="Quickli"/>
    <s v="Logistics"/>
    <s v="On-Demand Delivery Startup"/>
    <s v="Gurgaon"/>
    <s v="AVG Group, 500 Startups"/>
    <s v="Private Equity"/>
    <n v="0"/>
    <s v="nan"/>
    <x v="2"/>
  </r>
  <r>
    <n v="1520"/>
    <x v="613"/>
    <s v="SpectraVR"/>
    <s v="Technology"/>
    <s v="Virtual Reality Content Studio"/>
    <s v="Mumbai"/>
    <s v="Rothenberg Ventures"/>
    <s v="Seed Funding"/>
    <n v="0"/>
    <s v="nan"/>
    <x v="2"/>
  </r>
  <r>
    <n v="1521"/>
    <x v="614"/>
    <s v="Pitstop"/>
    <s v="Consumer Internet"/>
    <s v="Online Car Repair and Servicing Booking platform"/>
    <s v="Bangalore"/>
    <s v="Alex Chua, Rahul Garg"/>
    <s v="Seed Funding"/>
    <n v="0"/>
    <s v="nan"/>
    <x v="2"/>
  </r>
  <r>
    <n v="1522"/>
    <x v="614"/>
    <s v="HolaChef"/>
    <s v="Consumer Internet"/>
    <s v="Online Food Ordering &amp; Delivery Platform"/>
    <s v="Mumbai"/>
    <s v="Kalaari Capital, India Quotient"/>
    <s v="Private Equity"/>
    <n v="1950000"/>
    <s v="nan"/>
    <x v="1"/>
  </r>
  <r>
    <n v="1523"/>
    <x v="615"/>
    <s v="Purplle"/>
    <s v="eCommerce"/>
    <s v="Beauty Products Marketplace"/>
    <s v="Mumbai"/>
    <s v="JSW Ventures, Blume Ventures &amp; IvyCap Ventures"/>
    <s v="Private Equity"/>
    <n v="6000000"/>
    <s v="nan"/>
    <x v="1"/>
  </r>
  <r>
    <n v="1524"/>
    <x v="615"/>
    <s v="Trak N Tell"/>
    <s v="Technology"/>
    <s v="Car Tracking &amp; Safety System"/>
    <s v="Gurgaon"/>
    <s v="Brian Acton"/>
    <s v="Private Equity"/>
    <n v="3500000"/>
    <s v="nan"/>
    <x v="1"/>
  </r>
  <r>
    <n v="1525"/>
    <x v="615"/>
    <s v="Overcart.com"/>
    <s v="eCommerce"/>
    <s v="Unboxed &amp; refurbished electronic products marketplace"/>
    <s v="Gurgaon"/>
    <s v="JSW Ventures, Omidyar Network, Sattva Capital, Venture Works"/>
    <s v="Private Equity"/>
    <n v="3000000"/>
    <s v="nan"/>
    <x v="1"/>
  </r>
  <r>
    <n v="1526"/>
    <x v="616"/>
    <s v="SirionLabs"/>
    <s v="Technology"/>
    <s v="SAAS based Service Agreement Management"/>
    <s v="Gurgaon"/>
    <s v="Sequoia Capital"/>
    <s v="Private Equity"/>
    <n v="12250000"/>
    <s v="nan"/>
    <x v="0"/>
  </r>
  <r>
    <n v="1527"/>
    <x v="616"/>
    <s v="GyanDhan"/>
    <s v="Consumer Internet"/>
    <s v="Education Focused Financing Platform"/>
    <s v="New Delhi"/>
    <s v="Stanford Angels &amp; Entrepreneurs, Harvard Angels"/>
    <s v="Seed Funding"/>
    <n v="0"/>
    <s v="nan"/>
    <x v="2"/>
  </r>
  <r>
    <n v="1528"/>
    <x v="616"/>
    <s v="MintM"/>
    <s v="Consumer Internet"/>
    <s v="Digital Marketing &amp; AdTech Platform"/>
    <s v="Bangalore"/>
    <s v="Mumbai Angels,\\xc2\\xa0 Times Internet"/>
    <s v="Private Equity"/>
    <n v="0"/>
    <s v="nan"/>
    <x v="2"/>
  </r>
  <r>
    <n v="1529"/>
    <x v="616"/>
    <s v="HitGrit"/>
    <s v="Consumer Internet"/>
    <s v="Online Legal Consultation platform"/>
    <s v="Chandigarh"/>
    <s v="Ashish Mahajan, Sarvesh Sharma"/>
    <s v="Seed Funding"/>
    <n v="0"/>
    <s v="nan"/>
    <x v="2"/>
  </r>
  <r>
    <n v="1530"/>
    <x v="616"/>
    <s v="Find My Stay"/>
    <s v="Consumer Internet"/>
    <s v="Online Budget Hotel Aggregator &amp; Booking Platform"/>
    <s v="New Delhi"/>
    <s v="Rishi Parti, Yogesh Bansal"/>
    <s v="Seed Funding"/>
    <n v="0"/>
    <s v="nan"/>
    <x v="2"/>
  </r>
  <r>
    <n v="1531"/>
    <x v="617"/>
    <s v="YAAP"/>
    <s v="Consumer Internet"/>
    <s v="Online Content Discovery, Creation &amp; Distribution Platform"/>
    <s v="New Delhi"/>
    <s v="Rainmaker Ventures"/>
    <s v="Private Equity"/>
    <n v="5000000"/>
    <s v="nan"/>
    <x v="1"/>
  </r>
  <r>
    <n v="1532"/>
    <x v="617"/>
    <s v="Utoo Cabs"/>
    <s v="Consumer Internet"/>
    <s v="Cab aggregation &amp; Rental platform"/>
    <s v="Chennai"/>
    <s v="Ajay Piramal"/>
    <s v="Seed Funding"/>
    <n v="0"/>
    <s v="nan"/>
    <x v="2"/>
  </r>
  <r>
    <n v="1533"/>
    <x v="617"/>
    <s v="Twigly"/>
    <s v="Consumer Internet"/>
    <s v="Online Food Ordering &amp; Delivery Startup"/>
    <s v="Gurgaon"/>
    <s v="Tracxn Labs, Hyderabad Angels, Kunal Shah, Gaurav Bhalotia"/>
    <s v="Seed Funding"/>
    <n v="600000"/>
    <s v="nan"/>
    <x v="2"/>
  </r>
  <r>
    <n v="1534"/>
    <x v="617"/>
    <s v="ShareChat"/>
    <s v="Consumer Internet"/>
    <s v="Vernacular Language Content Creation &amp; Sharing App"/>
    <s v="Bangalore"/>
    <s v="SAIF Partners, India Quotient"/>
    <s v="Private Equity"/>
    <n v="1350000"/>
    <s v="nan"/>
    <x v="1"/>
  </r>
  <r>
    <n v="1535"/>
    <x v="617"/>
    <s v="Urban Tailor"/>
    <s v="Consumer Internet"/>
    <s v="E-Tailoring service provider"/>
    <s v="Bangalore"/>
    <s v="Unitus Seed Fund"/>
    <s v="Private Equity"/>
    <n v="0"/>
    <s v="nan"/>
    <x v="2"/>
  </r>
  <r>
    <n v="1536"/>
    <x v="617"/>
    <s v="RentMojo"/>
    <s v="Consumer Internet"/>
    <s v="Online Furniture Renting Platform"/>
    <s v="Bangalore"/>
    <s v="Accel Partners, IDG Ventures India"/>
    <s v="Private Equity"/>
    <n v="5000000"/>
    <s v="nan"/>
    <x v="1"/>
  </r>
  <r>
    <n v="1537"/>
    <x v="617"/>
    <s v="CityFurnish"/>
    <s v="Consumer Internet"/>
    <s v="Online Furniture Renting Platform"/>
    <s v="Gurgaon"/>
    <s v="Brand Capital"/>
    <s v="Seed Funding"/>
    <n v="0"/>
    <s v="nan"/>
    <x v="2"/>
  </r>
  <r>
    <n v="1538"/>
    <x v="617"/>
    <s v="HEAL Institute"/>
    <s v="Healthcare"/>
    <s v="Sports Focused Healthcare Startup"/>
    <s v="Mumbai"/>
    <s v="Jaspal Bindra, Parth Jindal"/>
    <s v="Seed Funding"/>
    <n v="0"/>
    <s v="nan"/>
    <x v="2"/>
  </r>
  <r>
    <n v="1539"/>
    <x v="618"/>
    <s v="Augrav"/>
    <s v="eCommerce"/>
    <s v="Personalized precious Jewellery etailer"/>
    <s v="Coimbatore"/>
    <s v="Keiretsu Forum"/>
    <s v="Seed Funding"/>
    <n v="450000"/>
    <s v="nan"/>
    <x v="2"/>
  </r>
  <r>
    <n v="1540"/>
    <x v="618"/>
    <s v="ShoppinPal"/>
    <s v="Technology"/>
    <s v="M-Commerce Solutions for Retail Stores"/>
    <s v="Pune"/>
    <s v="Plug and Play Tech Center, Steelhead Ventures &amp; Others"/>
    <s v="Private Equity"/>
    <n v="1070000"/>
    <s v="nan"/>
    <x v="1"/>
  </r>
  <r>
    <n v="1541"/>
    <x v="618"/>
    <s v="TransTutors / AskIITians"/>
    <s v="Consumer Internet"/>
    <s v="Online Education &amp; Tutoring portals"/>
    <s v="New Delhi"/>
    <s v="500 Startups"/>
    <s v="Private Equity"/>
    <n v="0"/>
    <s v="nan"/>
    <x v="2"/>
  </r>
  <r>
    <n v="1542"/>
    <x v="619"/>
    <s v="WorkApps"/>
    <s v="Technology"/>
    <s v="Enterprise Work Management Software"/>
    <s v="Pune"/>
    <s v="SRI Capital"/>
    <s v="Seed Funding"/>
    <n v="1000000"/>
    <s v="nan"/>
    <x v="1"/>
  </r>
  <r>
    <n v="1543"/>
    <x v="619"/>
    <s v="BankerBay"/>
    <s v="Consumer Internet"/>
    <s v="Online Investment Banking platform"/>
    <s v="Bangalore"/>
    <s v="undisclosed investors"/>
    <s v="Private Equity"/>
    <n v="2000000"/>
    <s v="nan"/>
    <x v="1"/>
  </r>
  <r>
    <n v="1544"/>
    <x v="619"/>
    <s v="BaggOut"/>
    <s v="eCommerce"/>
    <s v="Women\\xe2\\x80\\x99s Fashion etailer"/>
    <s v="New Delhi"/>
    <s v="Sumit Jain, Sumit Jain, Anurag Gupta, Varun Khanna, Faraz Khan"/>
    <s v="Seed Funding"/>
    <n v="0"/>
    <s v="nan"/>
    <x v="2"/>
  </r>
  <r>
    <n v="1545"/>
    <x v="619"/>
    <s v="TripShelf"/>
    <s v="eCommerce"/>
    <s v="Travel Package Marketplace"/>
    <s v="New Delhi"/>
    <s v="GEMS group"/>
    <s v="Seed Funding"/>
    <n v="250000"/>
    <s v="nan"/>
    <x v="2"/>
  </r>
  <r>
    <n v="1546"/>
    <x v="619"/>
    <s v="SatvaCart"/>
    <s v="eCommerce"/>
    <s v="Online Grocers"/>
    <s v="New Delhi"/>
    <s v="Abhijit Avasthi, Karan Chellani, SP Vijay"/>
    <s v="Seed Funding"/>
    <n v="0"/>
    <s v="nan"/>
    <x v="2"/>
  </r>
  <r>
    <n v="1547"/>
    <x v="619"/>
    <s v="Ridlr"/>
    <s v="Consumer Internet"/>
    <s v="Public Transport Mobile App"/>
    <s v="Mumbai"/>
    <s v="Times Internet, Innoven Capital, Matrix Partners India, Qualcomm Ventures"/>
    <s v="Private Equity"/>
    <n v="6000000"/>
    <s v="nan"/>
    <x v="1"/>
  </r>
  <r>
    <n v="1548"/>
    <x v="620"/>
    <s v="Yellowdig"/>
    <s v="Consumer Internet"/>
    <s v="Online Learning Platform"/>
    <s v="Pune"/>
    <s v="SRI Capital"/>
    <s v="Seed Funding"/>
    <n v="650000"/>
    <s v="nan"/>
    <x v="2"/>
  </r>
  <r>
    <n v="1549"/>
    <x v="620"/>
    <s v="Zuppler"/>
    <s v="Consumer Internet"/>
    <s v="Online Food Ordering platform"/>
    <s v="New Delhi"/>
    <s v="SRI Capital"/>
    <s v="Seed Funding"/>
    <n v="650000"/>
    <s v="nan"/>
    <x v="2"/>
  </r>
  <r>
    <n v="1550"/>
    <x v="620"/>
    <s v="BlueStone"/>
    <s v="eCommerce"/>
    <s v="Jewellery Etailer"/>
    <s v="Mumbai"/>
    <s v="IIFL and Accel Partners, Kalaari Capital, IvyCap Ventures, RB Investments"/>
    <s v="Private Equity"/>
    <n v="30000000"/>
    <s v="nan"/>
    <x v="0"/>
  </r>
  <r>
    <n v="1551"/>
    <x v="620"/>
    <s v="underDOGS"/>
    <s v="Technology"/>
    <s v="Game Development Startup"/>
    <s v="Mumbai"/>
    <s v="Intelli Reboot Digital Pvt. Ltd"/>
    <s v="Private Equity"/>
    <n v="0"/>
    <s v="nan"/>
    <x v="2"/>
  </r>
  <r>
    <n v="1552"/>
    <x v="620"/>
    <s v="ImageProVision"/>
    <s v="Technology"/>
    <s v="Image Analysis Solutions"/>
    <s v="Pune"/>
    <s v="Satish Jamdar"/>
    <s v="Seed Funding"/>
    <n v="0"/>
    <s v="nan"/>
    <x v="2"/>
  </r>
  <r>
    <n v="1553"/>
    <x v="621"/>
    <s v="Sagacito"/>
    <s v="Technology"/>
    <s v="Cloud-Based Enterprise Solutions"/>
    <s v="New Delhi"/>
    <s v="Star India Pvt. Ltd"/>
    <s v="Private Equity"/>
    <n v="10000000"/>
    <s v="nan"/>
    <x v="1"/>
  </r>
  <r>
    <n v="1554"/>
    <x v="621"/>
    <s v="Deal4Loans / Wishfin"/>
    <s v="Consumer Internet"/>
    <s v="\\nLoans Comparison platform\\n\\n\\n\\n     (adsbygoogle = window.adsbygoogle || []).push({});\\n\\n"/>
    <s v="Noida"/>
    <s v="Franklin Templeton International Services Pvt. Ltd"/>
    <s v="Private Equity"/>
    <n v="15000000"/>
    <s v="nan"/>
    <x v="0"/>
  </r>
  <r>
    <n v="1555"/>
    <x v="621"/>
    <s v="NiYO Solutions"/>
    <s v="Technology"/>
    <s v="Payroll &amp; Benefits Software solutions"/>
    <s v="Bangalore"/>
    <s v="Prime Venture Partners"/>
    <s v="Private Equity"/>
    <n v="1000000"/>
    <s v="nan"/>
    <x v="1"/>
  </r>
  <r>
    <n v="1556"/>
    <x v="621"/>
    <s v="AppLop"/>
    <s v="Consumer Internet"/>
    <s v="Mobile Apps SaaS Platform"/>
    <s v="Gurgaon"/>
    <s v="Green House Ventures Accelerator"/>
    <s v="Seed Funding"/>
    <n v="250000"/>
    <s v="nan"/>
    <x v="2"/>
  </r>
  <r>
    <n v="1557"/>
    <x v="622"/>
    <s v="Tax2Win"/>
    <s v="Consumer Internet"/>
    <s v="Online Tax Filing Portal"/>
    <s v="Jaipur"/>
    <s v="Undisclosed Investors"/>
    <s v="Private Equity"/>
    <n v="1000000"/>
    <s v="nan"/>
    <x v="1"/>
  </r>
  <r>
    <n v="1558"/>
    <x v="622"/>
    <s v="Truckola"/>
    <s v="Logistics"/>
    <s v="Tech-focused cargo transport startup"/>
    <s v="Mumbai"/>
    <s v="Abhishek Agarwal, Krishnakumar Nataraj, Sarath Sura, Shanti Mohan, Sarthak and Nihit Agarwal, Suramya Gupta"/>
    <s v="Seed Funding"/>
    <n v="595000"/>
    <s v="nan"/>
    <x v="2"/>
  </r>
  <r>
    <n v="1559"/>
    <x v="622"/>
    <s v="iServe Financial"/>
    <s v="Consumer Internet"/>
    <s v="Loan Comparison &amp; Deals platform"/>
    <s v="Pune"/>
    <s v="Nilesh Shah"/>
    <s v="Seed Funding"/>
    <n v="0"/>
    <s v="nan"/>
    <x v="2"/>
  </r>
  <r>
    <n v="1560"/>
    <x v="623"/>
    <s v="MyTaxiIndia"/>
    <s v="Consumer Internet"/>
    <s v="Online Car rental booking platform"/>
    <s v="New Delhi"/>
    <s v="Nihon Kotsu Co"/>
    <s v="Private Equity"/>
    <n v="1000000"/>
    <s v="nan"/>
    <x v="1"/>
  </r>
  <r>
    <n v="1561"/>
    <x v="623"/>
    <s v="AbeRuk"/>
    <s v="eCommerce"/>
    <s v="Online Marketplace for books"/>
    <s v="Bangalore"/>
    <s v="Swastika Company Pvt Ltd"/>
    <s v="Seed Funding"/>
    <n v="0"/>
    <s v="nan"/>
    <x v="2"/>
  </r>
  <r>
    <n v="1562"/>
    <x v="623"/>
    <s v="Wiwigo"/>
    <s v="Consumer Internet"/>
    <s v="Inter-City Taxi Booking platform"/>
    <s v="Bangalore"/>
    <s v="Indian Angel Network"/>
    <s v="Seed Funding"/>
    <n v="595000"/>
    <s v="nan"/>
    <x v="2"/>
  </r>
  <r>
    <n v="1563"/>
    <x v="623"/>
    <s v="Drums Food"/>
    <s v="Food &amp; Beverage"/>
    <s v="Yogurt and Ice Cream maker"/>
    <s v="Mumbai"/>
    <s v="Verlinvest, DSG Consumer Partners"/>
    <s v="nan"/>
    <n v="0"/>
    <s v="nan"/>
    <x v="2"/>
  </r>
  <r>
    <n v="1564"/>
    <x v="624"/>
    <s v="Chikoop"/>
    <s v="Consumer Internet"/>
    <s v="Free Ad based Voice Calling"/>
    <s v="Indore"/>
    <s v="Undisclosed Investors"/>
    <s v="Seed Funding"/>
    <n v="0"/>
    <s v="nan"/>
    <x v="2"/>
  </r>
  <r>
    <n v="1565"/>
    <x v="624"/>
    <s v="BRIDGEi2I"/>
    <s v="Technology"/>
    <s v="Data Analytics Platform"/>
    <s v="Bangalore"/>
    <s v="Edelweiss Private Equity"/>
    <s v="Private Equity"/>
    <n v="0"/>
    <s v="nan"/>
    <x v="2"/>
  </r>
  <r>
    <n v="1566"/>
    <x v="625"/>
    <s v="Droom"/>
    <s v="eCommerce"/>
    <s v="Online marketplace for used automobiles"/>
    <s v="New Delhi"/>
    <s v="Beenext, Digital Garage, Lightbox, Beenos"/>
    <s v="Private Equity"/>
    <n v="0"/>
    <s v="nan"/>
    <x v="2"/>
  </r>
  <r>
    <n v="1567"/>
    <x v="625"/>
    <s v="Visit"/>
    <s v="Consumer Internet"/>
    <s v="On-Demand Healthcare Service provider"/>
    <s v="New Delhi"/>
    <s v="MapmyIndia"/>
    <s v="Seed Funding"/>
    <n v="0"/>
    <s v="nan"/>
    <x v="2"/>
  </r>
  <r>
    <n v="1568"/>
    <x v="625"/>
    <s v="Atomberg"/>
    <s v="Technology"/>
    <s v="smart, energy efficient home appliance manufacturer"/>
    <s v="Mumbai"/>
    <s v="Parampara Capital"/>
    <s v="Private Equity"/>
    <n v="1000000"/>
    <s v="nan"/>
    <x v="1"/>
  </r>
  <r>
    <n v="1569"/>
    <x v="625"/>
    <s v="Coutloot"/>
    <s v="eCommerce"/>
    <s v="Fashion Re-Commerce Platform"/>
    <s v="Mumbai"/>
    <s v="Venture Catalysts"/>
    <s v="Seed Funding"/>
    <n v="0"/>
    <s v="nan"/>
    <x v="2"/>
  </r>
  <r>
    <n v="1570"/>
    <x v="625"/>
    <s v="Limo"/>
    <s v="Consumer Internet"/>
    <s v="Bus Aggregator Mobile app"/>
    <s v="Mumbai"/>
    <s v="Rainmaker Ventures"/>
    <s v="Private Equity"/>
    <n v="1000000"/>
    <s v="nan"/>
    <x v="1"/>
  </r>
  <r>
    <n v="1571"/>
    <x v="626"/>
    <s v="iCliniq"/>
    <s v="Consumer Internet"/>
    <s v="Doctor Consultation platform"/>
    <s v="Bangalore"/>
    <s v="MadhanKumar Madathupalayam"/>
    <s v="Seed Funding"/>
    <n v="0"/>
    <s v="nan"/>
    <x v="2"/>
  </r>
  <r>
    <n v="1572"/>
    <x v="626"/>
    <s v="GoGo Truck"/>
    <s v="Consumer Internet"/>
    <s v="Truck Aggregator &amp; Booking platform"/>
    <s v="Chennai"/>
    <s v="Undisclosed Investor"/>
    <s v="Seed Funding"/>
    <n v="75000"/>
    <s v="nan"/>
    <x v="2"/>
  </r>
  <r>
    <n v="1573"/>
    <x v="626"/>
    <s v="Vyome Biosciences"/>
    <s v="Healthcare"/>
    <s v="Treatment Development for Antibiotic-resistant diseases"/>
    <s v="New Delhi"/>
    <s v="Romulus Capital"/>
    <s v="Private Equity"/>
    <n v="2000000"/>
    <s v="nan"/>
    <x v="1"/>
  </r>
  <r>
    <n v="1574"/>
    <x v="627"/>
    <s v="SillyMonks"/>
    <s v="Consumer Internet"/>
    <s v="Digital Media and Entertainment Startup"/>
    <s v="Hyderabad"/>
    <s v="Sreenivasa Reddy Musani"/>
    <s v="Seed Funding"/>
    <n v="448000"/>
    <s v="nan"/>
    <x v="2"/>
  </r>
  <r>
    <n v="1575"/>
    <x v="628"/>
    <s v="CueMath"/>
    <s v="Education"/>
    <s v="K-12 Maths Learning Courses"/>
    <s v="Bangalore"/>
    <s v="Sequoia Capital, Unitus Seed Fund"/>
    <s v="Private Equity"/>
    <n v="4000000"/>
    <s v="nan"/>
    <x v="1"/>
  </r>
  <r>
    <n v="1576"/>
    <x v="628"/>
    <s v="KrazyBee"/>
    <s v="Consumer Internet"/>
    <s v="Student Micro-Loan platform"/>
    <s v="Bangalore"/>
    <s v="Yeahmobi, Fenqile"/>
    <s v="Private Equity"/>
    <n v="2000000"/>
    <s v="nan"/>
    <x v="1"/>
  </r>
  <r>
    <n v="1577"/>
    <x v="628"/>
    <s v="Intgrea"/>
    <s v="Technology"/>
    <s v="Post merger Integration Partners"/>
    <s v="Bangalore"/>
    <s v="Undisclosed Investor"/>
    <s v="Seed Funding"/>
    <n v="100000"/>
    <s v="nan"/>
    <x v="2"/>
  </r>
  <r>
    <n v="1578"/>
    <x v="628"/>
    <s v="HelpShift"/>
    <s v="Technology"/>
    <s v="Mobile CRM Platform"/>
    <s v="Pune"/>
    <s v="Microsoft Ventures, Salesforce Ventures"/>
    <s v="Private Equity"/>
    <n v="23000000"/>
    <s v="nan"/>
    <x v="0"/>
  </r>
  <r>
    <n v="1579"/>
    <x v="628"/>
    <s v="CreditVidya"/>
    <s v="Technology"/>
    <s v="Credit Scoring Platform"/>
    <s v="Mumbai"/>
    <s v="Kalaari Capital"/>
    <s v="Private Equity"/>
    <n v="1000000"/>
    <s v="nan"/>
    <x v="1"/>
  </r>
  <r>
    <n v="1580"/>
    <x v="629"/>
    <s v="Grey Campus"/>
    <s v="Consumer Internet"/>
    <s v="Online Learning Platform"/>
    <s v="Hyderabad"/>
    <s v="Sarath Sura"/>
    <s v="Seed Funding"/>
    <n v="1000000"/>
    <s v="nan"/>
    <x v="1"/>
  </r>
  <r>
    <n v="1581"/>
    <x v="629"/>
    <s v="ListUp"/>
    <s v="eCommerce"/>
    <s v="Location based Classified Mobile app"/>
    <s v="Mumbai"/>
    <s v="Kae Capital, Kunal Shah, Sandeep Tandon"/>
    <s v="Seed Funding"/>
    <n v="500000"/>
    <s v="nan"/>
    <x v="2"/>
  </r>
  <r>
    <n v="1582"/>
    <x v="629"/>
    <s v="6Degree"/>
    <s v="Technology"/>
    <s v="Tech-enabled Fashion Talent platform"/>
    <s v="Mumbai"/>
    <s v="Indian Angel Network"/>
    <s v="Seed Funding"/>
    <n v="200000"/>
    <s v="nan"/>
    <x v="2"/>
  </r>
  <r>
    <n v="1583"/>
    <x v="629"/>
    <s v="Shopwati"/>
    <s v="Consumer Internet"/>
    <s v="Online Fashion Discussion Community"/>
    <s v="Gurgaon"/>
    <s v="Sanjiv Rai"/>
    <s v="Seed Funding"/>
    <n v="0"/>
    <s v="nan"/>
    <x v="2"/>
  </r>
  <r>
    <n v="1584"/>
    <x v="629"/>
    <s v="Cookifi"/>
    <s v="Consumer Internet"/>
    <s v="Online Chef Discovery &amp; Booking Service"/>
    <s v="Bangalore"/>
    <s v="Kunal Shah, Aneesh Reddy, Tracxn Labs, Venkat Tadanki, Krishna Mehra, Amit Rathore"/>
    <s v="Seed Funding"/>
    <n v="0"/>
    <s v="nan"/>
    <x v="2"/>
  </r>
  <r>
    <n v="1585"/>
    <x v="629"/>
    <s v="StoreKing"/>
    <s v="eCommerce"/>
    <s v="Connecting Small Town Consumers to E-Commerce"/>
    <s v="Bangalore"/>
    <s v="Axiata Digital"/>
    <s v="Private Equity"/>
    <n v="16000000"/>
    <s v="nan"/>
    <x v="0"/>
  </r>
  <r>
    <n v="1586"/>
    <x v="629"/>
    <s v="Wired Hub"/>
    <s v="Real Estate"/>
    <s v="Co-Working Spaces"/>
    <s v="Jaipur"/>
    <s v="Ankit Maheshwari, Anand Singh"/>
    <s v="Seed Funding"/>
    <n v="0"/>
    <s v="nan"/>
    <x v="2"/>
  </r>
  <r>
    <n v="1587"/>
    <x v="629"/>
    <s v="MySeniorDoctor"/>
    <s v="Consumer Internet"/>
    <s v="Online medical support platform"/>
    <s v="Gurgaon"/>
    <s v="BlackJag Partners"/>
    <s v="Seed Funding"/>
    <n v="200000"/>
    <s v="nan"/>
    <x v="2"/>
  </r>
  <r>
    <n v="1588"/>
    <x v="630"/>
    <s v="Teabox"/>
    <s v="eCommerce"/>
    <s v="Online Tea Store"/>
    <s v="Siliguri"/>
    <s v="Cameron Jones"/>
    <s v="Seed Funding"/>
    <n v="0"/>
    <s v="nan"/>
    <x v="2"/>
  </r>
  <r>
    <n v="1589"/>
    <x v="630"/>
    <s v="ExtraaEdge"/>
    <s v="Consumer Internet"/>
    <s v="Student Acquisition Platform"/>
    <s v="Pune"/>
    <s v="Ritesh Dwivedy, Priti Padhy"/>
    <s v="Seed Funding"/>
    <n v="0"/>
    <s v="nan"/>
    <x v="2"/>
  </r>
  <r>
    <n v="1590"/>
    <x v="630"/>
    <s v="EPayLater"/>
    <s v="Technology"/>
    <s v="Fin-Tech Platform"/>
    <s v="Mumbai"/>
    <s v="3 undisclosed HNIs"/>
    <s v="Seed Funding"/>
    <n v="2000000"/>
    <s v="nan"/>
    <x v="1"/>
  </r>
  <r>
    <n v="1591"/>
    <x v="631"/>
    <s v="Kyazoonga"/>
    <s v="eCommerce"/>
    <s v="Online event ticketing Platform"/>
    <s v="Mumbai"/>
    <s v="Ratan Tata"/>
    <s v="Seed Funding"/>
    <n v="0"/>
    <s v="nan"/>
    <x v="2"/>
  </r>
  <r>
    <n v="1592"/>
    <x v="631"/>
    <s v="Paytunes"/>
    <s v="Consumer Internet"/>
    <s v="Mobile based rewards platform"/>
    <s v="New Delhi"/>
    <s v="CIO Angel Network, Indian Angel Network"/>
    <s v="Private Equity"/>
    <n v="500000"/>
    <s v="nan"/>
    <x v="2"/>
  </r>
  <r>
    <n v="1593"/>
    <x v="631"/>
    <s v="Kickstart Jobs"/>
    <s v="Technology"/>
    <s v="Entry level hiring platform"/>
    <s v="Gurgaon"/>
    <s v="Vivek Joshi, Mohit Satyanand, Amit Banati, Arun Khanna"/>
    <s v="Seed Funding"/>
    <n v="0"/>
    <s v="nan"/>
    <x v="2"/>
  </r>
  <r>
    <n v="1594"/>
    <x v="631"/>
    <s v="Freshee"/>
    <s v="FMCG"/>
    <s v="Household packaging &amp; Storage product manufacturer"/>
    <s v="Mumbai"/>
    <s v="Edelweiss Private Equity"/>
    <s v="Private Equity"/>
    <n v="0"/>
    <s v="nan"/>
    <x v="2"/>
  </r>
  <r>
    <n v="1595"/>
    <x v="631"/>
    <s v="MadRat Games"/>
    <s v="Technology"/>
    <s v="Wearable Gaming Platform"/>
    <s v="Bangalore"/>
    <s v="Ratan Tata, Bhavish Aggarwal, Ankit Bhati, Binny Bansal, Girish Mathrubootham"/>
    <s v="Seed Funding"/>
    <n v="0"/>
    <s v="nan"/>
    <x v="2"/>
  </r>
  <r>
    <n v="1596"/>
    <x v="632"/>
    <s v="Jazzmyride"/>
    <s v="eCommerce"/>
    <s v="Auto Parts &amp; Accessories eTailer"/>
    <s v="New Delhi"/>
    <s v="TVS Automobile Solutions Ltd"/>
    <s v="Private Equity"/>
    <n v="0"/>
    <s v="nan"/>
    <x v="2"/>
  </r>
  <r>
    <n v="1597"/>
    <x v="632"/>
    <s v="AutoSense"/>
    <s v="Technology"/>
    <s v="Data Analytics based Customer Management Services"/>
    <s v="New Delhi"/>
    <s v="TVS Automobile Solutions Ltd"/>
    <s v="Private Equity"/>
    <n v="0"/>
    <s v="nan"/>
    <x v="2"/>
  </r>
  <r>
    <n v="1598"/>
    <x v="632"/>
    <s v="Redsun Telematics"/>
    <s v="Consumer Internet"/>
    <s v="Internet of Things Platform"/>
    <s v="Chennai"/>
    <s v="TVS Automobile Solutions Ltd"/>
    <s v="Private Equity"/>
    <n v="0"/>
    <s v="nan"/>
    <x v="2"/>
  </r>
  <r>
    <n v="1599"/>
    <x v="633"/>
    <s v="KhanaGadi"/>
    <s v="Consumer Internet"/>
    <s v="Online Food Delivery for Train Travelers"/>
    <s v="Jaipur"/>
    <s v="50K Ventures"/>
    <s v="Seed Funding"/>
    <n v="0"/>
    <s v="nan"/>
    <x v="2"/>
  </r>
  <r>
    <n v="1600"/>
    <x v="633"/>
    <s v="Bombay Shirt Company"/>
    <s v="eCommerce"/>
    <s v="Online custom Shirt retailer"/>
    <s v="Mumbai"/>
    <s v="undisclosed investor"/>
    <s v="Private Equity"/>
    <n v="1000000"/>
    <s v="nan"/>
    <x v="1"/>
  </r>
  <r>
    <n v="1602"/>
    <x v="634"/>
    <s v="EdTechReview"/>
    <s v="Consumer Internet"/>
    <s v="Education based online portal"/>
    <s v="New Delhi"/>
    <s v="EVC Ventures"/>
    <s v="Seed Funding"/>
    <n v="0"/>
    <s v="nan"/>
    <x v="2"/>
  </r>
  <r>
    <n v="1603"/>
    <x v="634"/>
    <s v="Bonhomia"/>
    <s v="Food &amp; Beverage"/>
    <s v="Premium Tea &amp; Coffee Capsules maker"/>
    <s v="New Delhi"/>
    <s v="Valpro Capital and existing investors"/>
    <s v="Private Equity"/>
    <n v="0"/>
    <s v="nan"/>
    <x v="2"/>
  </r>
  <r>
    <n v="1604"/>
    <x v="634"/>
    <s v="Gobolt"/>
    <s v="Logistics"/>
    <s v="B2B Logistics provider"/>
    <s v="New Delhi"/>
    <s v="MCube8"/>
    <s v="Seed Funding"/>
    <n v="0"/>
    <s v="nan"/>
    <x v="2"/>
  </r>
  <r>
    <n v="1605"/>
    <x v="634"/>
    <s v="Jivox"/>
    <s v="Technology"/>
    <s v="Data Driven Advertising platform"/>
    <s v="Bangalore"/>
    <s v="You &amp; Mr Jones, Fortisure Ventures, Diaz Nesamoney"/>
    <s v="Private Equity"/>
    <n v="6000000"/>
    <s v="nan"/>
    <x v="1"/>
  </r>
  <r>
    <n v="1606"/>
    <x v="634"/>
    <s v="Sminq"/>
    <s v="Consumer Internet"/>
    <s v="Queue management Mobile app"/>
    <s v="Pune"/>
    <s v="Saama Capital, Blume Ventures &amp; Vaibhav Domkundwar"/>
    <s v="Seed Funding"/>
    <n v="1000000"/>
    <s v="nan"/>
    <x v="1"/>
  </r>
  <r>
    <n v="1607"/>
    <x v="634"/>
    <s v="CureJoy"/>
    <s v="Consumer Internet"/>
    <s v="Online Alternative health community platform"/>
    <s v="Bangalore"/>
    <s v="Accel Partners India"/>
    <s v="Private Equity"/>
    <n v="4400000"/>
    <s v="nan"/>
    <x v="1"/>
  </r>
  <r>
    <n v="1608"/>
    <x v="635"/>
    <s v="Oneway.cab"/>
    <s v="Consumer Internet"/>
    <s v="Taxi Rental Platform"/>
    <s v="Vadodara"/>
    <s v="Indian Angel Network"/>
    <s v="Seed Funding"/>
    <n v="450000"/>
    <s v="nan"/>
    <x v="2"/>
  </r>
  <r>
    <n v="1609"/>
    <x v="635"/>
    <s v="GrabOnRent"/>
    <s v="eCommerce"/>
    <s v="On-demand product rental marketplace"/>
    <s v="Bangalore"/>
    <s v="IvyCap Ventures and Unicorn India Ventures"/>
    <s v="Private Equity"/>
    <n v="0"/>
    <s v="nan"/>
    <x v="2"/>
  </r>
  <r>
    <n v="1610"/>
    <x v="636"/>
    <s v="Diro Labs"/>
    <s v="Consumer Internet"/>
    <s v="Contact Management Mobile App"/>
    <s v="New Delhi"/>
    <s v="Info Edge (India) Ltd"/>
    <s v="Private Equity"/>
    <n v="450000"/>
    <s v="nan"/>
    <x v="2"/>
  </r>
  <r>
    <n v="1611"/>
    <x v="636"/>
    <s v="Unnati Helpers"/>
    <s v="Consumer Internet"/>
    <s v="Help Hiring Platform"/>
    <s v="Gurgaon"/>
    <s v="Info Edge (India) Ltd"/>
    <s v="Private Equity"/>
    <n v="600000"/>
    <s v="nan"/>
    <x v="2"/>
  </r>
  <r>
    <n v="1612"/>
    <x v="636"/>
    <s v="Athletto"/>
    <s v="Consumer Internet"/>
    <s v="Sports Venue discovery and booking platform"/>
    <s v="Bangalore"/>
    <s v="Atul Ingle"/>
    <s v="Seed Funding"/>
    <n v="0"/>
    <s v="nan"/>
    <x v="2"/>
  </r>
  <r>
    <n v="1613"/>
    <x v="636"/>
    <s v="Saavn"/>
    <s v="Consumer Internet"/>
    <s v="Web/Mobile Music Streaming service"/>
    <s v="USA"/>
    <s v="Guy Oseary"/>
    <s v="Private Equity"/>
    <n v="0"/>
    <s v="nan"/>
    <x v="2"/>
  </r>
  <r>
    <n v="1614"/>
    <x v="636"/>
    <s v="Voonik"/>
    <s v="eCommerce"/>
    <s v="Online Women\\xe2\\x80\\x99s Fashion Marketplace"/>
    <s v="Bangalore"/>
    <s v="Sequoia Capital"/>
    <s v="Private Equity"/>
    <n v="20000000"/>
    <s v="nan"/>
    <x v="0"/>
  </r>
  <r>
    <n v="1615"/>
    <x v="636"/>
    <s v="ThinkPhi"/>
    <s v="Technology"/>
    <s v="Sustainable Green Tech Solution developer"/>
    <s v="Mumbai"/>
    <s v="Nimmagadda Prasad"/>
    <s v="Seed Funding"/>
    <n v="0"/>
    <s v="nan"/>
    <x v="2"/>
  </r>
  <r>
    <n v="1616"/>
    <x v="637"/>
    <s v="Cleartax"/>
    <s v="Consumer Internet"/>
    <s v="Online Tax Filing Platform"/>
    <s v="New Delhi"/>
    <s v="Ravi Adusumalli, SAIF Partners"/>
    <s v="Private Equity"/>
    <n v="12000000"/>
    <s v="nan"/>
    <x v="0"/>
  </r>
  <r>
    <n v="1617"/>
    <x v="637"/>
    <s v="Silvan Innovation Labs"/>
    <s v="Technology"/>
    <s v="Home Automation Solutions"/>
    <s v="Bangalore"/>
    <s v="Infuse Ventures"/>
    <s v="Private Equity"/>
    <n v="900000"/>
    <s v="nan"/>
    <x v="2"/>
  </r>
  <r>
    <n v="1618"/>
    <x v="637"/>
    <s v="GreytHR"/>
    <s v="Technology"/>
    <s v="Payroll &amp; HR Software Developer"/>
    <s v="Bangalore"/>
    <s v="New Enterprise Associates (NEA), Blume Ventures"/>
    <s v="Private Equity"/>
    <n v="5200000"/>
    <s v="nan"/>
    <x v="1"/>
  </r>
  <r>
    <n v="1619"/>
    <x v="637"/>
    <s v="Duffl"/>
    <s v="eCommerce"/>
    <s v="Fashion Rental Marketplace"/>
    <s v="Bangalore"/>
    <s v="BetOnIndia Technology Pvt Ltd"/>
    <s v="Seed Funding"/>
    <n v="0"/>
    <s v="nan"/>
    <x v="2"/>
  </r>
  <r>
    <n v="1620"/>
    <x v="637"/>
    <s v="BYG"/>
    <s v="Consumer Internet"/>
    <s v="Fitness centre Discovery &amp; Booking Mobile app"/>
    <s v="Bangalore"/>
    <s v="Sanjay Verma, Amit Khanna (LetsVenture)"/>
    <s v="Seed Funding"/>
    <n v="0"/>
    <s v="nan"/>
    <x v="2"/>
  </r>
  <r>
    <n v="1621"/>
    <x v="638"/>
    <s v="Dipper"/>
    <s v="eCommerce"/>
    <s v="Freight Logistics Marketplace"/>
    <s v="New Delhi"/>
    <s v="Undisclosed investor"/>
    <s v="Seed Funding"/>
    <n v="0"/>
    <s v="nan"/>
    <x v="2"/>
  </r>
  <r>
    <n v="1622"/>
    <x v="638"/>
    <s v="Qonfuse"/>
    <s v="Consumer Internet"/>
    <s v="Online Test Papers for competitive exams"/>
    <s v="New Delhi"/>
    <s v="Hamraj Kumar"/>
    <s v="Seed Funding"/>
    <n v="0"/>
    <s v="nan"/>
    <x v="2"/>
  </r>
  <r>
    <n v="1623"/>
    <x v="638"/>
    <s v="The Indian IRIS"/>
    <s v="Consumer Internet"/>
    <s v="Govt Policy Research &amp; Information portal"/>
    <s v="Ahmedabad"/>
    <s v="Timbru Ventures"/>
    <s v="Seed Funding"/>
    <n v="0"/>
    <s v="nan"/>
    <x v="2"/>
  </r>
  <r>
    <n v="1624"/>
    <x v="639"/>
    <s v="Onspoon"/>
    <s v="Consumer Internet"/>
    <s v="Online Platform for Event Sponsorship"/>
    <s v="Mumbai"/>
    <s v="Swan Angel Network"/>
    <s v="Seed Funding"/>
    <n v="150000"/>
    <s v="nan"/>
    <x v="2"/>
  </r>
  <r>
    <n v="1625"/>
    <x v="639"/>
    <s v="REstate"/>
    <s v="Consumer Internet"/>
    <s v="Real Estate Platform"/>
    <s v="Bangalore"/>
    <s v="Idein Ventures"/>
    <s v="Seed Funding"/>
    <n v="0"/>
    <s v="nan"/>
    <x v="2"/>
  </r>
  <r>
    <n v="1626"/>
    <x v="639"/>
    <s v="Cleartrip"/>
    <s v="Consumer Internet"/>
    <s v="Online Travel Agency"/>
    <s v="Mumbai"/>
    <s v="Concur Technologies, Gund Investment"/>
    <s v="Private Equity"/>
    <n v="0"/>
    <s v="nan"/>
    <x v="2"/>
  </r>
  <r>
    <n v="1627"/>
    <x v="639"/>
    <s v="ProcMart"/>
    <s v="Consumer Internet"/>
    <s v="Online Procurement Marketplace"/>
    <s v="Noida"/>
    <s v="IndiaMart"/>
    <s v="Private Equity"/>
    <n v="0"/>
    <s v="nan"/>
    <x v="2"/>
  </r>
  <r>
    <n v="1628"/>
    <x v="639"/>
    <s v="Celerix"/>
    <s v="Technology"/>
    <s v="Fintech Product Development &amp; Services Startup"/>
    <s v="Bangalore"/>
    <s v="Bitkemy Ventures"/>
    <s v="Seed Funding"/>
    <n v="400000"/>
    <s v="nan"/>
    <x v="2"/>
  </r>
  <r>
    <n v="1629"/>
    <x v="639"/>
    <s v="NatureNama"/>
    <s v="Consumer Internet"/>
    <s v="Online Outdoors &amp; travel"/>
    <s v="Mumbai"/>
    <s v="Unicorn Venture"/>
    <s v="Seed Funding"/>
    <n v="225000"/>
    <s v="nan"/>
    <x v="2"/>
  </r>
  <r>
    <n v="1630"/>
    <x v="639"/>
    <s v="CyclopsMedtech"/>
    <s v="Technology"/>
    <s v="Medical Technology Provider"/>
    <s v="Bangalore"/>
    <s v="CP Bothra"/>
    <s v="Seed Funding"/>
    <n v="0"/>
    <s v="nan"/>
    <x v="2"/>
  </r>
  <r>
    <n v="1631"/>
    <x v="639"/>
    <s v="Syona Cosmetics"/>
    <s v="FMCG"/>
    <s v="Beauty Products &amp; Training to Salons &amp; Spas"/>
    <s v="Chennai"/>
    <s v="The Chennai Angels"/>
    <s v="Seed Funding"/>
    <n v="150000"/>
    <s v="nan"/>
    <x v="2"/>
  </r>
  <r>
    <n v="1632"/>
    <x v="639"/>
    <s v="PrettySecrets"/>
    <s v="eCommerce"/>
    <s v="Women Lingerie Store"/>
    <s v="Mumbai"/>
    <s v="RB Investments PTE Ltd, Orios Venture Partners"/>
    <s v="Private Equity"/>
    <n v="6000000"/>
    <s v="nan"/>
    <x v="1"/>
  </r>
  <r>
    <n v="1633"/>
    <x v="640"/>
    <s v="SpiderG"/>
    <s v="Consumer Internet"/>
    <s v="Online invoice app for SMEs"/>
    <s v="Pune"/>
    <s v="Rahul Kirloskar, Fusion Tech Ventures, Adi Saravanan, Pravin Dongre, Mahendra Doshi"/>
    <s v="Seed Funding"/>
    <n v="150000"/>
    <s v="nan"/>
    <x v="2"/>
  </r>
  <r>
    <n v="1634"/>
    <x v="641"/>
    <s v="FarEye"/>
    <s v="Technology"/>
    <s v="Logistics Management Software"/>
    <s v="New Delhi"/>
    <s v="Saif Partners"/>
    <s v="Private Equity"/>
    <n v="3500000"/>
    <s v="nan"/>
    <x v="1"/>
  </r>
  <r>
    <n v="1635"/>
    <x v="641"/>
    <s v="The Uolo"/>
    <s v="Consumer Internet"/>
    <s v="School Parent Communication App"/>
    <s v="Bangalore"/>
    <s v="Purvi Ventures, Rajul Garg, Vipin Arora"/>
    <s v="Seed Funding"/>
    <n v="210000"/>
    <s v="nan"/>
    <x v="2"/>
  </r>
  <r>
    <n v="1636"/>
    <x v="641"/>
    <s v="Staqu"/>
    <s v="Technology"/>
    <s v="Artificial Intelligence based search platform"/>
    <s v="Gurgaon"/>
    <s v="Indian Angel Network"/>
    <s v="Seed Funding"/>
    <n v="0"/>
    <s v="nan"/>
    <x v="2"/>
  </r>
  <r>
    <n v="1637"/>
    <x v="641"/>
    <s v="Padhopadhao"/>
    <s v="Consumer Internet"/>
    <s v="Home Tutors search &amp; Discovery"/>
    <s v="New Delhi"/>
    <s v="Rise India"/>
    <s v="Private Equity"/>
    <n v="0"/>
    <s v="nan"/>
    <x v="2"/>
  </r>
  <r>
    <n v="1638"/>
    <x v="642"/>
    <s v="Drivify"/>
    <s v="Consumer Internet"/>
    <s v="Professional Driver discovery &amp; Booking Mobile app"/>
    <s v="Mumbai"/>
    <s v="Jitendra Gupta, Pankaj Tripathi"/>
    <s v="Seed Funding"/>
    <n v="50000"/>
    <s v="nan"/>
    <x v="2"/>
  </r>
  <r>
    <n v="1639"/>
    <x v="642"/>
    <s v="PratiLipi"/>
    <s v="Consumer Internet"/>
    <s v="Multi-Lingual self-publishing platform"/>
    <s v="Bangalore"/>
    <s v="Nexus Venture Partners"/>
    <s v="Seed Funding"/>
    <n v="0"/>
    <s v="nan"/>
    <x v="2"/>
  </r>
  <r>
    <n v="1640"/>
    <x v="642"/>
    <s v="ParaBlu"/>
    <s v="Technology"/>
    <s v="Cloud Data Security &amp; Privacy Solutions"/>
    <s v="Bangalore"/>
    <s v="Kalaari Capital"/>
    <s v="Seed Funding"/>
    <n v="500000"/>
    <s v="nan"/>
    <x v="2"/>
  </r>
  <r>
    <n v="1641"/>
    <x v="642"/>
    <s v="Schedulers Logistics"/>
    <s v="Logistics"/>
    <s v="Cold Storage Logistics solutions"/>
    <s v="Mumbai"/>
    <s v="GVFL"/>
    <s v="Private Equity"/>
    <n v="6000000"/>
    <s v="nan"/>
    <x v="1"/>
  </r>
  <r>
    <n v="1642"/>
    <x v="642"/>
    <s v="LEAP India"/>
    <s v="Others"/>
    <s v="Supply Chain Equipment &amp; Services provider"/>
    <s v="Mumbai"/>
    <s v="Mayfield Ventures"/>
    <s v="Private Equity"/>
    <n v="3000000"/>
    <s v="nan"/>
    <x v="1"/>
  </r>
  <r>
    <n v="1643"/>
    <x v="642"/>
    <s v="KabadiExpress"/>
    <s v="Others"/>
    <s v="Free Door Step Scrap Pickup Service"/>
    <s v="New Delhi"/>
    <s v="Undisclosed investor"/>
    <s v="Seed Funding"/>
    <n v="148000"/>
    <s v="nan"/>
    <x v="2"/>
  </r>
  <r>
    <n v="1644"/>
    <x v="643"/>
    <s v="YourDost"/>
    <s v="Consumer Internet"/>
    <s v="Online counselling &amp; Personal coaching platform"/>
    <s v="Bangalore"/>
    <s v="SAIF Partners, Aprameya Radhakrishnan, Phanindra Sama, Subba Rao Telidevara, Vibhu Garg, Paula Ravindra Mariwala, Gaurav Bhalotia"/>
    <s v="Seed Funding"/>
    <n v="1200000"/>
    <s v="nan"/>
    <x v="1"/>
  </r>
  <r>
    <n v="1645"/>
    <x v="643"/>
    <s v="Gomalon"/>
    <s v="Consumer Internet"/>
    <s v="Online Spa &amp; Salon discovery &amp; Booking platform"/>
    <s v="Bangalore"/>
    <s v="Undisclosed investor"/>
    <s v="Seed Funding"/>
    <n v="100000"/>
    <s v="nan"/>
    <x v="2"/>
  </r>
  <r>
    <n v="1646"/>
    <x v="643"/>
    <s v="Voler Cars"/>
    <s v="Consumer Internet"/>
    <s v="Self-Driven Car rental platform"/>
    <s v="New Delhi"/>
    <s v="Kanodia family, Amit Banka"/>
    <s v="Seed Funding"/>
    <n v="0"/>
    <s v="nan"/>
    <x v="2"/>
  </r>
  <r>
    <n v="1647"/>
    <x v="643"/>
    <s v="Travelyaari"/>
    <s v="Consumer Internet"/>
    <s v="Online ticket booking platform"/>
    <s v="Bangalore"/>
    <s v="GVFL Ltd"/>
    <s v="Private Equity"/>
    <n v="3000000"/>
    <s v="nan"/>
    <x v="1"/>
  </r>
  <r>
    <n v="1648"/>
    <x v="644"/>
    <s v="FabHotels"/>
    <s v="Consumer Internet"/>
    <s v="Online Hotel aggregator &amp; Booking platform"/>
    <s v="Gurgaon"/>
    <s v="Accel Partners, RB Investments"/>
    <s v="Private Equity"/>
    <n v="8000000"/>
    <s v="nan"/>
    <x v="1"/>
  </r>
  <r>
    <n v="1649"/>
    <x v="644"/>
    <s v="Locanix"/>
    <s v="Technology"/>
    <s v="GPS based SaaS Solutions"/>
    <s v="Ahmedabad"/>
    <s v="Undisclosed investors"/>
    <s v="Seed Funding"/>
    <n v="300000"/>
    <s v="nan"/>
    <x v="2"/>
  </r>
  <r>
    <n v="1650"/>
    <x v="644"/>
    <s v="LendingKart"/>
    <s v="Consumer Internet"/>
    <s v="Online Working Capital Business Loans Platform"/>
    <s v="Ahmedabad"/>
    <s v="Bertelsmann India Investments, Mayfield India, Saama Capital, India Quotient"/>
    <s v="Private Equity"/>
    <n v="32000000"/>
    <s v="nan"/>
    <x v="0"/>
  </r>
  <r>
    <n v="1651"/>
    <x v="644"/>
    <s v="Hello Tax"/>
    <s v="Consumer Internet"/>
    <s v="Online Tax Filing Platform"/>
    <s v="New Delhi"/>
    <s v="Sanjeev Sinha"/>
    <s v="Seed Funding"/>
    <n v="295000"/>
    <s v="nan"/>
    <x v="2"/>
  </r>
  <r>
    <n v="1652"/>
    <x v="644"/>
    <s v="MySuperBrain"/>
    <s v="Consumer Internet"/>
    <s v="Online Talent Discovery Platform for Kids"/>
    <s v="Hyderabad"/>
    <s v="Soniks Consulting"/>
    <s v="Seed Funding"/>
    <n v="0"/>
    <s v="nan"/>
    <x v="2"/>
  </r>
  <r>
    <n v="1653"/>
    <x v="644"/>
    <s v="BlogBeats"/>
    <s v="Consumer Internet"/>
    <s v="Online Blogging Platform"/>
    <s v="Bangalore"/>
    <s v="Undisclosed Investor"/>
    <s v="Seed Funding"/>
    <n v="0"/>
    <s v="nan"/>
    <x v="2"/>
  </r>
  <r>
    <n v="1654"/>
    <x v="645"/>
    <s v="LetReach"/>
    <s v="eCommerce"/>
    <s v="ECommerce SAAS Solutions"/>
    <s v="New Delhi"/>
    <s v="vCommission"/>
    <s v="Private Equity"/>
    <n v="100000"/>
    <s v="nan"/>
    <x v="2"/>
  </r>
  <r>
    <n v="1655"/>
    <x v="645"/>
    <s v="TrendieApp"/>
    <s v="Technology"/>
    <s v="Visual Content Marketing"/>
    <s v="Kolkata"/>
    <s v="Harsh Vardhan Hada"/>
    <s v="Seed Funding"/>
    <n v="50000"/>
    <s v="nan"/>
    <x v="2"/>
  </r>
  <r>
    <n v="1656"/>
    <x v="645"/>
    <s v="ImpactGuru"/>
    <s v="Consumer Internet"/>
    <s v="Crowdfunding Platform"/>
    <s v="Mumbai"/>
    <s v="Piyush Jain"/>
    <s v="Seed Funding"/>
    <n v="0"/>
    <s v="nan"/>
    <x v="2"/>
  </r>
  <r>
    <n v="1657"/>
    <x v="645"/>
    <s v="Velvetcase"/>
    <s v="eCommerce"/>
    <s v="Online designer jewellery marketplace"/>
    <s v="Mumbai"/>
    <s v="Uniqorn Ventures Fund, TV Mohandas Pai, S Somasegar"/>
    <s v="Private Equity"/>
    <n v="1500000"/>
    <s v="nan"/>
    <x v="1"/>
  </r>
  <r>
    <n v="1658"/>
    <x v="646"/>
    <s v="Meru Cabs"/>
    <s v="Consumer Internet"/>
    <s v="Online/ Mobile Tax Cab booking"/>
    <s v="Mumbai"/>
    <s v="Brand Capital"/>
    <s v="Private Equity"/>
    <n v="25000000"/>
    <s v="nan"/>
    <x v="0"/>
  </r>
  <r>
    <n v="1659"/>
    <x v="646"/>
    <s v="Campus Diaries"/>
    <s v="Consumer Internet"/>
    <s v="Student focussed Content Discovery portal"/>
    <s v="Bangalore"/>
    <s v="Aarin Capital"/>
    <s v="Seed Funding"/>
    <n v="220000"/>
    <s v="nan"/>
    <x v="2"/>
  </r>
  <r>
    <n v="1660"/>
    <x v="646"/>
    <s v="Scripbox"/>
    <s v="Consumer Internet"/>
    <s v="Online Mutual Fund Investment platform"/>
    <s v="Bangalore"/>
    <s v="Omidyar Network, Accel Partners &amp; existing investors"/>
    <s v="Private Equity"/>
    <n v="0"/>
    <s v="nan"/>
    <x v="2"/>
  </r>
  <r>
    <n v="1661"/>
    <x v="646"/>
    <s v="Biryani Blues"/>
    <s v="Food &amp; Beverage"/>
    <s v="QSR Chain"/>
    <s v="Gurgaon"/>
    <s v="Carpediem Capital &amp; Others"/>
    <s v="Private Equity"/>
    <n v="368000"/>
    <s v="nan"/>
    <x v="2"/>
  </r>
  <r>
    <n v="1662"/>
    <x v="647"/>
    <s v="MotoMojo"/>
    <s v="Consumer Internet"/>
    <s v="Mobile based Vehicle maintenance App"/>
    <s v="Mumbai"/>
    <s v="Niloufer Dundh, Fauzan Rahim, Balamurugan Mani,"/>
    <s v="Seed Funding"/>
    <n v="0"/>
    <s v="nan"/>
    <x v="2"/>
  </r>
  <r>
    <n v="1663"/>
    <x v="647"/>
    <s v="Get My Parking"/>
    <s v="Technology"/>
    <s v="Parking Technology Platform"/>
    <s v="New Delhi"/>
    <s v="The Chennai Angels"/>
    <s v="Seed Funding"/>
    <n v="376000"/>
    <s v="nan"/>
    <x v="2"/>
  </r>
  <r>
    <n v="1664"/>
    <x v="647"/>
    <s v="Prescribez"/>
    <s v="Consumer Internet"/>
    <s v="Health Service Aggregator Platform"/>
    <s v="Pune"/>
    <s v="Ankush Mehta"/>
    <s v="Seed Funding"/>
    <n v="145000"/>
    <s v="nan"/>
    <x v="2"/>
  </r>
  <r>
    <n v="1665"/>
    <x v="648"/>
    <s v="Airwood"/>
    <s v="Technology"/>
    <s v="Agri Data &amp; Analytics Platform"/>
    <s v="Chennai"/>
    <s v="StartupXseed Ventures"/>
    <s v="Seed Funding"/>
    <n v="0"/>
    <s v="nan"/>
    <x v="2"/>
  </r>
  <r>
    <n v="1666"/>
    <x v="649"/>
    <s v="Mobikwik"/>
    <s v="Consumer Internet"/>
    <s v="Mobile &amp; Digital Wallet"/>
    <s v="Gurgaon"/>
    <s v="GMO Payment Gateway, MediaTek"/>
    <s v="Private Equity"/>
    <n v="50000000"/>
    <s v="nan"/>
    <x v="0"/>
  </r>
  <r>
    <n v="1667"/>
    <x v="649"/>
    <s v="iDreamCareer"/>
    <s v="Consumer Internet"/>
    <s v="Career Planning Services Portal"/>
    <s v="New Delhi"/>
    <s v="Brand Capital"/>
    <s v="Private Equity"/>
    <n v="0"/>
    <s v="nan"/>
    <x v="2"/>
  </r>
  <r>
    <n v="1668"/>
    <x v="649"/>
    <s v="Zwayam"/>
    <s v="Consumer Internet"/>
    <s v="Online Recruitment Platform"/>
    <s v="Bangalore"/>
    <s v="Undisclosed investors"/>
    <s v="Seed Funding"/>
    <n v="250000"/>
    <s v="nan"/>
    <x v="2"/>
  </r>
  <r>
    <n v="1669"/>
    <x v="649"/>
    <s v="BoiBanit"/>
    <s v="Consumer Internet"/>
    <s v="Online Food Delivery platform"/>
    <s v="Vadodara"/>
    <s v="Undisclosed investors"/>
    <s v="Seed Funding"/>
    <n v="0"/>
    <s v="nan"/>
    <x v="2"/>
  </r>
  <r>
    <n v="1670"/>
    <x v="649"/>
    <s v="Zuver"/>
    <s v="Consumer Internet"/>
    <s v="Car driver Discovery App"/>
    <s v="Mumbai"/>
    <s v="Shruth &amp; Smith Group, Hermes Group"/>
    <s v="Seed Funding"/>
    <n v="180000"/>
    <s v="nan"/>
    <x v="2"/>
  </r>
  <r>
    <n v="1671"/>
    <x v="649"/>
    <s v="Prepathon"/>
    <s v="Education"/>
    <s v="Competitive Exam learning platform"/>
    <s v="Mumbai"/>
    <s v="Blume Ventures"/>
    <s v="Private Equity"/>
    <n v="0"/>
    <s v="nan"/>
    <x v="2"/>
  </r>
  <r>
    <n v="1672"/>
    <x v="650"/>
    <s v="EasyRoads"/>
    <s v="Consumer Internet"/>
    <s v="Road Trip planning Mobile app"/>
    <s v="Mumbai"/>
    <s v="Rohan Angrish, Hrishi Oberoi, Rahul Mehta, Kapil Hetamsaria, Pranav Dedhia"/>
    <s v="Seed Funding"/>
    <n v="200000"/>
    <s v="nan"/>
    <x v="2"/>
  </r>
  <r>
    <n v="1673"/>
    <x v="650"/>
    <s v="Lenskart"/>
    <s v="eCommerce"/>
    <s v="Eyewear &amp; Accessories etailer"/>
    <s v="New Delhi"/>
    <s v="International Finance Corp, TPG Growth, Adveq Management, IDG Ventures, Ratan Tata, Kris Gopalakrishnan"/>
    <s v="Private Equity"/>
    <n v="60000000"/>
    <s v="nan"/>
    <x v="0"/>
  </r>
  <r>
    <n v="1674"/>
    <x v="650"/>
    <s v="Seclore"/>
    <s v="Technology"/>
    <s v="Enterprise Security Technology platform"/>
    <s v="Mumbai"/>
    <s v="Sistema Asia Fund, Helion Venture, VentureEast, India Alternatives"/>
    <s v="Private Equity"/>
    <n v="12000000"/>
    <s v="nan"/>
    <x v="0"/>
  </r>
  <r>
    <n v="1675"/>
    <x v="650"/>
    <s v="SolarTown"/>
    <s v="Technology"/>
    <s v="Solar Rooftop system installation company"/>
    <s v="Chennai"/>
    <s v="Grex.in"/>
    <s v="Seed Funding"/>
    <n v="200000"/>
    <s v="nan"/>
    <x v="2"/>
  </r>
  <r>
    <n v="1676"/>
    <x v="650"/>
    <s v="Comarete"/>
    <s v="Technology"/>
    <s v="Telecom &amp; Media IT services company"/>
    <s v="Pune"/>
    <s v="Grex.in"/>
    <s v="Seed Funding"/>
    <n v="200000"/>
    <s v="nan"/>
    <x v="2"/>
  </r>
  <r>
    <n v="1677"/>
    <x v="650"/>
    <s v="MyDentistChoice"/>
    <s v="eCommerce"/>
    <s v="Medical Supplies eTailer"/>
    <s v="Hyderabad"/>
    <s v="Undisclosed investors"/>
    <s v="Seed Funding"/>
    <n v="150000"/>
    <s v="nan"/>
    <x v="2"/>
  </r>
  <r>
    <n v="1678"/>
    <x v="650"/>
    <s v="Active.ai"/>
    <s v="Technology"/>
    <s v="Intelligent Tech platform for Finance vertical"/>
    <s v="Singapore"/>
    <s v="Kalaari Capital Accelerator Program"/>
    <s v="Seed Funding"/>
    <n v="500000"/>
    <s v="nan"/>
    <x v="2"/>
  </r>
  <r>
    <n v="1679"/>
    <x v="650"/>
    <s v="Affordplan"/>
    <s v="Technology"/>
    <s v="Affordable non-emergency medical service health plans"/>
    <s v="New Delhi"/>
    <s v="Kalaari Capital Accelerator Program"/>
    <s v="Seed Funding"/>
    <n v="500000"/>
    <s v="nan"/>
    <x v="2"/>
  </r>
  <r>
    <n v="1680"/>
    <x v="650"/>
    <s v="Indee"/>
    <s v="Consumer Internet"/>
    <s v="Web Video Streaming Platform"/>
    <s v="Bangalore"/>
    <s v="Kalaari Capital Accelerator Program"/>
    <s v="Seed Funding"/>
    <n v="500000"/>
    <s v="nan"/>
    <x v="2"/>
  </r>
  <r>
    <n v="1681"/>
    <x v="651"/>
    <s v="Unbxd"/>
    <s v="Technology"/>
    <s v="eCommerce product discovery software"/>
    <s v="New Delhi"/>
    <s v="IDG Ventures, Inventus Capital, Indian Angel Network"/>
    <s v="Private Equity"/>
    <n v="0"/>
    <s v="nan"/>
    <x v="2"/>
  </r>
  <r>
    <n v="1682"/>
    <x v="651"/>
    <s v="WebAlligator"/>
    <s v="Consumer Internet"/>
    <s v="Cloud Based Software Solutions"/>
    <s v="Bangalore"/>
    <s v="Group of undisclosed Angel Investors &amp; HNIs"/>
    <s v="Seed Funding"/>
    <n v="375000"/>
    <s v="nan"/>
    <x v="2"/>
  </r>
  <r>
    <n v="1683"/>
    <x v="652"/>
    <s v="EduAce Services"/>
    <s v="Education"/>
    <s v="Education Workshops &amp; mentoring programs"/>
    <s v="Lucknow"/>
    <s v="MoMagic Technologies"/>
    <s v="Private Equity"/>
    <n v="1000000"/>
    <s v="nan"/>
    <x v="1"/>
  </r>
  <r>
    <n v="1684"/>
    <x v="652"/>
    <s v="Meesho"/>
    <s v="eCommerce"/>
    <s v="Social commerce platform"/>
    <s v="Bangalore"/>
    <s v="Rajul Garg &amp; Others"/>
    <s v="Seed Funding"/>
    <n v="0"/>
    <s v="nan"/>
    <x v="2"/>
  </r>
  <r>
    <n v="1685"/>
    <x v="653"/>
    <s v="Zebroads"/>
    <s v="Logistics"/>
    <s v="Logistics and Warehousing services"/>
    <s v="Hyderabad"/>
    <s v="Undisclosed investors"/>
    <s v="Seed Funding"/>
    <n v="75000"/>
    <s v="nan"/>
    <x v="2"/>
  </r>
  <r>
    <n v="1686"/>
    <x v="654"/>
    <s v="Locus"/>
    <s v="Technology"/>
    <s v="Logistics Intelligence platform"/>
    <s v="Bangalore"/>
    <s v="Exfinity Venture Partners, Blume Ventures, BeeNext, Rajesh Ranavat"/>
    <s v="Private Equity"/>
    <n v="2750000"/>
    <s v="nan"/>
    <x v="1"/>
  </r>
  <r>
    <n v="1687"/>
    <x v="654"/>
    <s v="Toko Innovations"/>
    <s v="Consumer Internet"/>
    <s v="Children\\xe2\\x80\\x99s Entertainment Portal"/>
    <s v="Bangalore"/>
    <s v="Roopak Saluja, Vishal Khare"/>
    <s v="Seed Funding"/>
    <n v="450000"/>
    <s v="nan"/>
    <x v="2"/>
  </r>
  <r>
    <n v="1688"/>
    <x v="654"/>
    <s v="Rentickle"/>
    <s v="eCommerce"/>
    <s v="Furniture, appliances Portal"/>
    <s v="New Delhi"/>
    <s v="Manish Kheterpal, Vinay Mittal, Dinesh Mittal, Sandeep Gupta"/>
    <s v="Seed Funding"/>
    <n v="250000"/>
    <s v="nan"/>
    <x v="2"/>
  </r>
  <r>
    <n v="1689"/>
    <x v="655"/>
    <s v="HealthifyMe"/>
    <s v="Consumer Internet"/>
    <s v="Health &amp; Fitness App"/>
    <s v="Bangalore"/>
    <s v="IDG Ventures India, Inventus Capital, Blume Ventures"/>
    <s v="Private Equity"/>
    <n v="6000000"/>
    <s v="nan"/>
    <x v="1"/>
  </r>
  <r>
    <n v="1690"/>
    <x v="655"/>
    <s v="Zarget"/>
    <s v="Consumer Internet"/>
    <s v="Conversion Rate Optimization Platform"/>
    <s v="Chennai"/>
    <s v="Accel Partners, Matrix Partners, Girish Mathrubootham"/>
    <s v="Private Equity"/>
    <n v="1500000"/>
    <s v="nan"/>
    <x v="1"/>
  </r>
  <r>
    <n v="1691"/>
    <x v="655"/>
    <s v="InnoNano Research"/>
    <s v="Technology"/>
    <s v="Clean Water Technology"/>
    <s v="Chennai"/>
    <s v="NanoHoldings"/>
    <s v="Private Equity"/>
    <n v="18000000"/>
    <s v="nan"/>
    <x v="0"/>
  </r>
  <r>
    <n v="1692"/>
    <x v="655"/>
    <s v="SchoolWear"/>
    <s v="eCommerce"/>
    <s v="School Uniform &amp; Supplies Marketplace"/>
    <s v="Mumbai"/>
    <s v="Undisclosed investors"/>
    <s v="Seed Funding"/>
    <n v="1500000"/>
    <s v="nan"/>
    <x v="1"/>
  </r>
  <r>
    <n v="1693"/>
    <x v="655"/>
    <s v="Swiggy"/>
    <s v="Consumer Internet"/>
    <s v="Food Delivery Platform"/>
    <s v="Bangalore"/>
    <s v="Norwest Venture Partners, DST Global, Accel Partners"/>
    <s v="Private Equity"/>
    <n v="7000000"/>
    <s v="nan"/>
    <x v="1"/>
  </r>
  <r>
    <n v="1694"/>
    <x v="656"/>
    <s v="Zenify"/>
    <s v="Consumer Internet"/>
    <s v="Home rental Discovery &amp; Booking Portal"/>
    <s v="Bangalore"/>
    <s v="Undisclosed Investors"/>
    <s v="Private Equity"/>
    <n v="900000"/>
    <s v="nan"/>
    <x v="2"/>
  </r>
  <r>
    <n v="1695"/>
    <x v="656"/>
    <s v="Faircent"/>
    <s v="Consumer Internet"/>
    <s v="Online Peer to Peer Lending platform"/>
    <s v="Gurgaon"/>
    <s v="JM Financial Products Ltd, Arun Tadanki, Doreswamy Nandkishore, Kshitij Jain"/>
    <s v="Private Equity"/>
    <n v="0"/>
    <s v="nan"/>
    <x v="2"/>
  </r>
  <r>
    <n v="1696"/>
    <x v="656"/>
    <s v="Fractal Analytics"/>
    <s v="Technology"/>
    <s v="Data Analytics Company"/>
    <s v="Mumbai"/>
    <s v="Khazanah Nasional Berhad"/>
    <s v="Private Equity"/>
    <n v="100000000"/>
    <s v="nan"/>
    <x v="0"/>
  </r>
  <r>
    <n v="1697"/>
    <x v="657"/>
    <s v="Unacademy"/>
    <s v="Consumer Internet"/>
    <s v="Free Online Education Platform"/>
    <s v="Bangalore"/>
    <s v="Blume Ventures, Rajan Anandan, Sumit Jain, Aprameya Radhakrishna, Sujeet Kumar, Phanindra Sama"/>
    <s v="Seed Funding"/>
    <n v="500000"/>
    <s v="nan"/>
    <x v="2"/>
  </r>
  <r>
    <n v="1698"/>
    <x v="657"/>
    <s v="Capital Float"/>
    <s v="Consumer Internet"/>
    <s v="Online Lending Platform"/>
    <s v="Bangalore"/>
    <s v="Creation Investments Capital Management, SAIF Partners, Sequoia Capital, Aspada Ventures"/>
    <s v="Private Equity"/>
    <n v="25000000"/>
    <s v="nan"/>
    <x v="0"/>
  </r>
  <r>
    <n v="1699"/>
    <x v="657"/>
    <s v="Life Circle"/>
    <s v="Healthcare"/>
    <s v="Senior Healthcare Services"/>
    <s v="Hyderabad"/>
    <s v="GROUPE SOS"/>
    <s v="Private Equity"/>
    <n v="150000"/>
    <s v="nan"/>
    <x v="2"/>
  </r>
  <r>
    <n v="1700"/>
    <x v="657"/>
    <s v="Dream Wallets"/>
    <s v="Consumer Internet"/>
    <s v="Online Crowdfunding platform"/>
    <s v="Jaipur"/>
    <s v="Rakesh Gupta, Aditya Aggarwal, Siddharth Banerjee, Vikas Ranjan, Anshul Jindal, Sunil Koul, and Sanjeev Agrawal"/>
    <s v="Seed Funding"/>
    <n v="0"/>
    <s v="nan"/>
    <x v="2"/>
  </r>
  <r>
    <n v="1701"/>
    <x v="657"/>
    <s v="ShabdNagari"/>
    <s v="Consumer Internet"/>
    <s v="Hindi social networking portal"/>
    <s v="Kanpur"/>
    <s v="ah! Ventures"/>
    <s v="Seed Funding"/>
    <n v="0"/>
    <s v="nan"/>
    <x v="2"/>
  </r>
  <r>
    <n v="1702"/>
    <x v="657"/>
    <s v="Galleri5"/>
    <s v="Consumer Internet"/>
    <s v="Visual Content Discovery platform"/>
    <s v="Bangalore"/>
    <s v="Phanindra Sama, Raghunandan G,"/>
    <s v="Seed Funding"/>
    <n v="0"/>
    <s v="nan"/>
    <x v="2"/>
  </r>
  <r>
    <n v="1703"/>
    <x v="657"/>
    <s v="Derbii"/>
    <s v="Logistics"/>
    <s v="Carpooling Services"/>
    <s v="Gurgaon"/>
    <s v="Anurag Chauhan"/>
    <s v="Seed Funding"/>
    <n v="0"/>
    <s v="nan"/>
    <x v="2"/>
  </r>
  <r>
    <n v="1704"/>
    <x v="658"/>
    <s v="StayZilla"/>
    <s v="Consumer Internet"/>
    <s v="Budget Room Aggregator Booking platform"/>
    <s v="Chennai"/>
    <s v="Matrix Partners, Nexus Ventures"/>
    <s v="Private Equity"/>
    <n v="13500000"/>
    <s v="nan"/>
    <x v="0"/>
  </r>
  <r>
    <n v="1705"/>
    <x v="658"/>
    <s v="WoW Express"/>
    <s v="Logistics"/>
    <s v="E-Commerce Logistics Solutions"/>
    <s v="Mumbai"/>
    <s v="Undisclosed Investors &amp; Tamarind Family Private Trust"/>
    <s v="Private Equity"/>
    <n v="2200000"/>
    <s v="nan"/>
    <x v="1"/>
  </r>
  <r>
    <n v="1706"/>
    <x v="659"/>
    <s v="Smartivity"/>
    <s v="eCommerce"/>
    <s v="Smart Learning products"/>
    <s v="Delhi"/>
    <s v="S Chand, AdvantEdge Partners"/>
    <s v="Private Equity"/>
    <n v="1000000"/>
    <s v="nan"/>
    <x v="1"/>
  </r>
  <r>
    <n v="1707"/>
    <x v="659"/>
    <s v="BedBathMore"/>
    <s v="Consumer Internet"/>
    <s v="Home Decor eMarketplace"/>
    <s v="Mumbai"/>
    <s v="Kinnevik Group, Rocket Internet"/>
    <s v="Private Equity"/>
    <n v="0"/>
    <s v="nan"/>
    <x v="2"/>
  </r>
  <r>
    <n v="1708"/>
    <x v="660"/>
    <s v="Murgency"/>
    <s v="Consumer Internet"/>
    <s v="Medical Emergency Response App"/>
    <s v="Mumbai"/>
    <s v="Rata Tata"/>
    <s v="Private Equity"/>
    <n v="0"/>
    <s v="nan"/>
    <x v="2"/>
  </r>
  <r>
    <n v="1709"/>
    <x v="660"/>
    <s v="Crownit"/>
    <s v="Consumer Internet"/>
    <s v="Mobile customer rewards management platform"/>
    <s v="Gurgaon"/>
    <s v="Undisclosed investors, Accel Partners, Helion Venture Partners"/>
    <s v="Private Equity"/>
    <n v="0"/>
    <s v="nan"/>
    <x v="2"/>
  </r>
  <r>
    <n v="1710"/>
    <x v="660"/>
    <s v="Blinge"/>
    <s v="eCommerce"/>
    <s v="Apparel Rental platform"/>
    <s v="Mumbai"/>
    <s v="Anupam Mittal, Anuj Srivastava, Ankit Nagori"/>
    <s v="Seed Funding"/>
    <n v="0"/>
    <s v="nan"/>
    <x v="2"/>
  </r>
  <r>
    <n v="1711"/>
    <x v="661"/>
    <s v="TheSmartQ"/>
    <s v="Consumer Internet"/>
    <s v="Food Ordering Mobile App"/>
    <s v="Bangalore"/>
    <s v="YourNest Angel Fund"/>
    <s v="Seed Funding"/>
    <n v="250000"/>
    <s v="nan"/>
    <x v="2"/>
  </r>
  <r>
    <n v="1712"/>
    <x v="661"/>
    <s v="PurpleHealth"/>
    <s v="Consumer Internet"/>
    <s v="Online health-on-demand platform"/>
    <s v="Trivandrum"/>
    <s v="Katabole Technology Venture"/>
    <s v="Seed Funding"/>
    <n v="100000"/>
    <s v="nan"/>
    <x v="2"/>
  </r>
  <r>
    <n v="1713"/>
    <x v="661"/>
    <s v="Fundamentor"/>
    <s v="Education"/>
    <s v="Aptitude Development Program"/>
    <s v="Pune"/>
    <s v="Subramanya SV"/>
    <s v="Seed Funding"/>
    <n v="0"/>
    <s v="nan"/>
    <x v="2"/>
  </r>
  <r>
    <n v="1714"/>
    <x v="661"/>
    <s v="EduPristine"/>
    <s v="Education"/>
    <s v="Online Certification Courses"/>
    <s v="Mumbai"/>
    <s v="Kaizen Management Advisors, DeVry Inc"/>
    <s v="Private Equity"/>
    <n v="10000000"/>
    <s v="nan"/>
    <x v="1"/>
  </r>
  <r>
    <n v="1715"/>
    <x v="661"/>
    <s v="BhiveWorkspace"/>
    <s v="Reality"/>
    <s v="Co-Working Spaces"/>
    <s v="Bangalore"/>
    <s v="Blume Ventures"/>
    <s v="Private Equity"/>
    <n v="1000000"/>
    <s v="nan"/>
    <x v="1"/>
  </r>
  <r>
    <n v="1716"/>
    <x v="661"/>
    <s v="Parentlane"/>
    <s v="Consumer Internet"/>
    <s v="Parenting &amp; Child Care app"/>
    <s v="Bangalore"/>
    <s v="Sujeet Kumar, Aprameya, Sumit Jain, Subramanya Venkat, Venk, Ravi Machani, Hitesh Gupta, Rohit Choudhary"/>
    <s v="Seed Funding"/>
    <n v="0"/>
    <s v="nan"/>
    <x v="2"/>
  </r>
  <r>
    <n v="1717"/>
    <x v="662"/>
    <s v="Appie"/>
    <s v="Consumer Internet"/>
    <s v="Location-based offline retail discovery platform"/>
    <s v="Mumbai"/>
    <s v="Undisclosed investors"/>
    <s v="Seed Funding"/>
    <n v="1000000"/>
    <s v="nan"/>
    <x v="1"/>
  </r>
  <r>
    <n v="1718"/>
    <x v="662"/>
    <s v="Niki.ai"/>
    <s v="Technology"/>
    <s v="Artificial Intelligence Platform"/>
    <s v="Bangalore"/>
    <s v="Ratan Tata"/>
    <s v="Private Equity"/>
    <n v="0"/>
    <s v="nan"/>
    <x v="2"/>
  </r>
  <r>
    <n v="1719"/>
    <x v="662"/>
    <s v="TaxiVaxi"/>
    <s v="Consumer Internet"/>
    <s v="Cab Aggregating Platform"/>
    <s v="New Delhi"/>
    <s v="Undisclosed HNIs"/>
    <s v="Seed Funding"/>
    <n v="500000"/>
    <s v="nan"/>
    <x v="2"/>
  </r>
  <r>
    <n v="1720"/>
    <x v="662"/>
    <s v="Veqta"/>
    <s v="Consumer Internet"/>
    <s v="On Demand Digital Sports Network"/>
    <s v="New Delhi"/>
    <s v="Chatsworth Management, ITW Digital"/>
    <s v="Seed Funding"/>
    <n v="500000"/>
    <s v="nan"/>
    <x v="2"/>
  </r>
  <r>
    <n v="1721"/>
    <x v="663"/>
    <s v="i2ifunding"/>
    <s v="Consumer Internet"/>
    <s v="Online Peer to Peer Funding"/>
    <s v="Noida"/>
    <s v="Undisclosed Investors"/>
    <s v="Seed Funding"/>
    <n v="300000"/>
    <s v="nan"/>
    <x v="2"/>
  </r>
  <r>
    <n v="1722"/>
    <x v="664"/>
    <s v="EduRev"/>
    <s v="Consumer Internet"/>
    <s v="Online Learning Platform"/>
    <s v="Gurgaon"/>
    <s v="Pradeep Reddy Kamasan"/>
    <s v="Seed Funding"/>
    <n v="0"/>
    <s v="nan"/>
    <x v="2"/>
  </r>
  <r>
    <n v="1723"/>
    <x v="664"/>
    <s v="Hoppingo"/>
    <s v="Consumer Internet"/>
    <s v="Fashion Discovery platform"/>
    <s v="New Delhi"/>
    <s v="vCommission"/>
    <s v="Seed Funding"/>
    <n v="89000"/>
    <s v="nan"/>
    <x v="2"/>
  </r>
  <r>
    <n v="1724"/>
    <x v="665"/>
    <s v="Eatonomist"/>
    <s v="Consumer Internet"/>
    <s v="Food Delivery Platform"/>
    <s v="Gurgaon"/>
    <s v="MCube Capital Advisors Pvt Ltd"/>
    <s v="Seed Funding"/>
    <n v="0"/>
    <s v="nan"/>
    <x v="2"/>
  </r>
  <r>
    <n v="1725"/>
    <x v="665"/>
    <s v="Goalwise"/>
    <s v="Consumer Internet"/>
    <s v="Online investment platform"/>
    <s v="Bangalore"/>
    <s v="Undisclosed HNIs"/>
    <s v="Seed Funding"/>
    <n v="1000000"/>
    <s v="nan"/>
    <x v="1"/>
  </r>
  <r>
    <n v="1726"/>
    <x v="666"/>
    <s v="Roast"/>
    <s v="Consumer Internet"/>
    <s v="Mobile entertainment App"/>
    <s v="New Delhi"/>
    <s v="Indian Angel Network"/>
    <s v="Seed Funding"/>
    <n v="0"/>
    <s v="nan"/>
    <x v="2"/>
  </r>
  <r>
    <n v="1727"/>
    <x v="666"/>
    <s v="Address Health"/>
    <s v="Healthcare"/>
    <s v="Pediatric Primary Healthcare Network"/>
    <s v="Bangalore"/>
    <s v="Gray Matters Capital"/>
    <s v="Private Equity"/>
    <n v="1500000"/>
    <s v="nan"/>
    <x v="1"/>
  </r>
  <r>
    <n v="1728"/>
    <x v="666"/>
    <s v="Arcatron Mobility"/>
    <s v="Technology"/>
    <s v="Mobility Devices for differently abled"/>
    <s v="Pune"/>
    <s v="Sudhir Mehta"/>
    <s v="Seed Funding"/>
    <n v="100000"/>
    <s v="nan"/>
    <x v="2"/>
  </r>
  <r>
    <n v="1729"/>
    <x v="666"/>
    <s v="SheThePeople"/>
    <s v="Consumer Internet"/>
    <s v="Digital platform for Women"/>
    <s v="New Delhi"/>
    <s v="Anand Mahindra"/>
    <s v="Seed Funding"/>
    <n v="0"/>
    <s v="nan"/>
    <x v="2"/>
  </r>
  <r>
    <n v="1730"/>
    <x v="667"/>
    <s v="Cleartax"/>
    <s v="Consumer Internet"/>
    <s v="Online Income Tax Filing platform"/>
    <s v="Bangalore"/>
    <s v="FF Angel, Sequoia Capital"/>
    <s v="Private Equity"/>
    <n v="2000000"/>
    <s v="nan"/>
    <x v="1"/>
  </r>
  <r>
    <n v="1731"/>
    <x v="667"/>
    <s v="Consure Medical"/>
    <s v="Healthcare"/>
    <s v="Medical Devices Kit manufacturer"/>
    <s v="New Delhi"/>
    <s v="Accel Partners, Indian Angel Network, India Innovation Fund India Venture Partners"/>
    <s v="Private Equity"/>
    <n v="0"/>
    <s v="nan"/>
    <x v="2"/>
  </r>
  <r>
    <n v="1732"/>
    <x v="667"/>
    <s v="mChamp"/>
    <s v="Consumer Internet"/>
    <s v="Celebrity Entertainment Contest App"/>
    <s v="New Delhi"/>
    <s v="MoMagic Technologies"/>
    <s v="Seed Funding"/>
    <n v="475000"/>
    <s v="nan"/>
    <x v="2"/>
  </r>
  <r>
    <n v="1733"/>
    <x v="668"/>
    <s v="Pianta"/>
    <s v="Consumer Internet"/>
    <s v="Online healthcare service discovery platform"/>
    <s v="Bangalore"/>
    <s v="Kunal Shah, Sandeep Tandon"/>
    <s v="Seed Funding"/>
    <n v="0"/>
    <s v="nan"/>
    <x v="2"/>
  </r>
  <r>
    <n v="1734"/>
    <x v="669"/>
    <s v="Vahanalytics"/>
    <s v="Technology"/>
    <s v="Safe driving Analytics platform"/>
    <s v="Mumbai"/>
    <s v="Anirudh Damani, Vikram Lakhotia"/>
    <s v="Seed Funding"/>
    <n v="200000"/>
    <s v="nan"/>
    <x v="2"/>
  </r>
  <r>
    <n v="1735"/>
    <x v="670"/>
    <s v="Play Your Sport"/>
    <s v="Consumer Internet"/>
    <s v="Location based Sports &amp; Fitness Discovery App"/>
    <s v="New Delhi"/>
    <s v="Ashish Gupta and other undisclosed investors"/>
    <s v="Seed Funding"/>
    <n v="0"/>
    <s v="nan"/>
    <x v="2"/>
  </r>
  <r>
    <n v="1736"/>
    <x v="670"/>
    <s v="Koovs"/>
    <s v="eCommerce"/>
    <s v="Apparel &amp; Lifestyle eTailer"/>
    <s v="New Delhi"/>
    <s v="HT Media Ltd"/>
    <s v="Private Equity"/>
    <n v="4400000"/>
    <s v="nan"/>
    <x v="1"/>
  </r>
  <r>
    <n v="1737"/>
    <x v="670"/>
    <s v="CCavenue"/>
    <s v="Consumer Internet"/>
    <s v="Payment Gateway"/>
    <s v="Mumbai"/>
    <s v="NSI Infinium Global Pvt. Ltd"/>
    <s v="Private Equity"/>
    <n v="8900000"/>
    <s v="nan"/>
    <x v="1"/>
  </r>
  <r>
    <n v="1738"/>
    <x v="670"/>
    <s v="1mg"/>
    <s v="eCommerce"/>
    <s v="Online Pharmacy"/>
    <s v="Gurgaon"/>
    <s v="HBM Healthcare Investments"/>
    <s v="Private Equity"/>
    <n v="0"/>
    <s v="nan"/>
    <x v="2"/>
  </r>
  <r>
    <n v="1739"/>
    <x v="670"/>
    <s v="Tpot"/>
    <s v="Food &amp; Beverage"/>
    <s v="QSR Chain"/>
    <s v="Gurgaon"/>
    <s v="Ashish Gupta"/>
    <s v="Seed Funding"/>
    <n v="0"/>
    <s v="nan"/>
    <x v="2"/>
  </r>
  <r>
    <n v="1740"/>
    <x v="670"/>
    <s v="MachaDalo"/>
    <s v="Consumer Internet"/>
    <s v="Hyperlocal Advertising Platform"/>
    <s v="Mumbai"/>
    <s v="Undisclosed Investors"/>
    <s v="Seed Funding"/>
    <n v="175000"/>
    <s v="nan"/>
    <x v="2"/>
  </r>
  <r>
    <n v="1741"/>
    <x v="671"/>
    <s v="Dil Mil"/>
    <s v="Consumer Internet"/>
    <s v="Matchmaking Mobile App"/>
    <s v="SFO / Bangalore"/>
    <s v="Nelstone Ventures, Transmedia Capital, Maiden Lane Ventures, CSC Upshot &amp; Angel investors"/>
    <s v="Private Equity"/>
    <n v="2700000"/>
    <s v="nan"/>
    <x v="1"/>
  </r>
  <r>
    <n v="1742"/>
    <x v="671"/>
    <s v="PicsDream"/>
    <s v="Consumer Internet"/>
    <s v="Online Marketplace for Photographers"/>
    <s v="Delhi"/>
    <s v="Raman Roy"/>
    <s v="Seed Funding"/>
    <n v="0"/>
    <s v="nan"/>
    <x v="2"/>
  </r>
  <r>
    <n v="1743"/>
    <x v="671"/>
    <s v="Process 9"/>
    <s v="Consumer Internet"/>
    <s v="online translation and transliteration"/>
    <s v="Gurgaon"/>
    <s v="Indian Angel Network, Alok Sharma, Kris Gopalakrishnan, Saurabh Srivastava, and Ajai Chowdhry"/>
    <s v="Seed Funding"/>
    <n v="0"/>
    <s v="nan"/>
    <x v="2"/>
  </r>
  <r>
    <n v="1744"/>
    <x v="672"/>
    <s v="Housing"/>
    <s v="Consumer Internet"/>
    <s v="Real Estate Portal"/>
    <s v="Mumbai"/>
    <s v="Vineet Singh"/>
    <s v="Private Equity"/>
    <n v="0"/>
    <s v="nan"/>
    <x v="2"/>
  </r>
  <r>
    <n v="1745"/>
    <x v="672"/>
    <s v="Roll Mafia"/>
    <s v="Food &amp; Beverage"/>
    <s v="Rolls &amp; Biryanis QSR chain"/>
    <s v="Pune"/>
    <s v="Equentia Natural Resource &amp; Other undisclosed investors"/>
    <s v="Seed Funding"/>
    <n v="0"/>
    <s v="nan"/>
    <x v="2"/>
  </r>
  <r>
    <n v="1746"/>
    <x v="672"/>
    <s v="Hungama"/>
    <s v="Consumer Internet"/>
    <s v="Digital Media Entertainment Portal"/>
    <s v="Mumbai"/>
    <s v="Xiaomi Inc"/>
    <s v="Private Equity"/>
    <n v="25000000"/>
    <s v="nan"/>
    <x v="0"/>
  </r>
  <r>
    <n v="1747"/>
    <x v="672"/>
    <s v="Highway Delite"/>
    <s v="Consumer Internet"/>
    <s v="Various Highway Help Services"/>
    <s v="Bangalore"/>
    <s v="N.S. Raghavan Centre for Entrepreneurial Learning"/>
    <s v="Seed Funding"/>
    <n v="0"/>
    <s v="nan"/>
    <x v="2"/>
  </r>
  <r>
    <n v="1748"/>
    <x v="673"/>
    <s v="Cult Fitness"/>
    <s v="Healthcare"/>
    <s v="Healthcare training programs"/>
    <s v="Bangalore"/>
    <s v="Mukesh Bansal"/>
    <s v="Seed Funding"/>
    <n v="0"/>
    <s v="nan"/>
    <x v="2"/>
  </r>
  <r>
    <n v="1749"/>
    <x v="673"/>
    <s v="Haptik"/>
    <s v="Technology"/>
    <s v="Personal Assistant App"/>
    <s v="Mumbai"/>
    <s v="Times Internet Ltd"/>
    <s v="Private Equity"/>
    <n v="0"/>
    <s v="nan"/>
    <x v="2"/>
  </r>
  <r>
    <n v="1750"/>
    <x v="673"/>
    <s v="Servify"/>
    <s v="Consumer Internet"/>
    <s v="Gadget &amp; Appliances Service App"/>
    <s v="Mumbai"/>
    <s v="Blume Ventures, Barkawi Holdings GmbH, TM Service Technology Holdings GmbH"/>
    <s v="Private Equity"/>
    <n v="0"/>
    <s v="nan"/>
    <x v="2"/>
  </r>
  <r>
    <n v="1751"/>
    <x v="674"/>
    <s v="Shipsy"/>
    <s v="Logistics"/>
    <s v="Logistics Solutions"/>
    <s v="Gurgaon"/>
    <s v="DTDC Express Ltd"/>
    <s v="Private Equity"/>
    <n v="1000000"/>
    <s v="nan"/>
    <x v="1"/>
  </r>
  <r>
    <n v="1752"/>
    <x v="674"/>
    <s v="gear6"/>
    <s v="Consumer Internet"/>
    <s v="Online bike service and repairs platform"/>
    <s v="Bangalore"/>
    <s v="Ninestarter"/>
    <s v="Seed Funding"/>
    <n v="500000"/>
    <s v="nan"/>
    <x v="2"/>
  </r>
  <r>
    <n v="1753"/>
    <x v="674"/>
    <s v="MyGlamm"/>
    <s v="Consumer Internet"/>
    <s v="Mobile based on-demand Beauty Services platform"/>
    <s v="Mumbai"/>
    <s v="L\\xe2\\x80\\x99Occitane"/>
    <s v="Private Equity"/>
    <n v="6000000"/>
    <s v="nan"/>
    <x v="1"/>
  </r>
  <r>
    <n v="1754"/>
    <x v="674"/>
    <s v="Petoo"/>
    <s v="Consumer Internet"/>
    <s v="Online Food Delivery Platform"/>
    <s v="Bangalore"/>
    <s v="Axilor Ventures"/>
    <s v="Private Equity"/>
    <n v="1000000"/>
    <s v="nan"/>
    <x v="1"/>
  </r>
  <r>
    <n v="1755"/>
    <x v="675"/>
    <s v="Truly Social"/>
    <s v="Consumer Internet"/>
    <s v="Mobile Gaming Studio"/>
    <s v="London"/>
    <s v="Nazara Technologies Pvt Ltd"/>
    <s v="Private Equity"/>
    <n v="0"/>
    <s v="nan"/>
    <x v="2"/>
  </r>
  <r>
    <n v="1756"/>
    <x v="676"/>
    <s v="Little Black Book"/>
    <s v="Consumer Internet"/>
    <s v="Curated Food, event &amp; Lifestyle guide"/>
    <s v="New Delhi"/>
    <s v="IDG, Indian Angel Network"/>
    <s v="Seed Funding"/>
    <n v="0"/>
    <s v="nan"/>
    <x v="2"/>
  </r>
  <r>
    <n v="1757"/>
    <x v="676"/>
    <s v="Vahan"/>
    <s v="Education"/>
    <s v="Mobile Education Platform"/>
    <s v="Chennai"/>
    <s v="Villgro"/>
    <s v="Seed Funding"/>
    <n v="0"/>
    <s v="nan"/>
    <x v="2"/>
  </r>
  <r>
    <n v="1758"/>
    <x v="676"/>
    <s v="imedilane"/>
    <s v="Consumer Internet"/>
    <s v="Online Health Diagnosis platform"/>
    <s v="New Delhi"/>
    <s v="Mahendra Patel, Nilender Chauhan"/>
    <s v="Seed Funding"/>
    <n v="40000"/>
    <s v="nan"/>
    <x v="2"/>
  </r>
  <r>
    <n v="1759"/>
    <x v="677"/>
    <s v="Living Local"/>
    <s v="Consumer Internet"/>
    <s v="Social discovery platform"/>
    <s v="Mumbai"/>
    <s v="Rattan Chadha"/>
    <s v="Seed Funding"/>
    <n v="200000"/>
    <s v="nan"/>
    <x v="2"/>
  </r>
  <r>
    <n v="1760"/>
    <x v="677"/>
    <s v="Vegfru"/>
    <s v="eCommerce"/>
    <s v="Online Fruit &amp; Vegetable Marketplace"/>
    <s v="New Delhi"/>
    <s v="Wingify"/>
    <s v="Seed Funding"/>
    <n v="0"/>
    <s v="nan"/>
    <x v="2"/>
  </r>
  <r>
    <n v="1761"/>
    <x v="677"/>
    <s v="Oyo"/>
    <s v="Consumer Internet"/>
    <s v="Online Branded Budget Room Booking Service"/>
    <s v="New Delhi"/>
    <s v="Softbank, Sequoia Capital, Lightspeed Venture Partners, Greenoaks Capital, DSG Consumer Partners and Venture Nursery"/>
    <s v="Private Equity"/>
    <n v="100000000"/>
    <s v="nan"/>
    <x v="0"/>
  </r>
  <r>
    <n v="1762"/>
    <x v="677"/>
    <s v="PriceRaja"/>
    <s v="Consumer Internet"/>
    <s v="Price Comparison Portal"/>
    <s v="Gurgaon"/>
    <s v="Prashant Puri"/>
    <s v="Seed Funding"/>
    <n v="300000"/>
    <s v="nan"/>
    <x v="2"/>
  </r>
  <r>
    <n v="1763"/>
    <x v="678"/>
    <s v="MagicX"/>
    <s v="Consumer Internet"/>
    <s v="On-Demand Task Management App"/>
    <s v="Bangalore"/>
    <s v="Kris Gopalakrishnan, Dr. Ranjan Pai"/>
    <s v="Seed Funding"/>
    <n v="1000000"/>
    <s v="nan"/>
    <x v="1"/>
  </r>
  <r>
    <n v="1764"/>
    <x v="678"/>
    <s v="Happydemic"/>
    <s v="Consumer Internet"/>
    <s v="Artist Discovery &amp; Booking platform"/>
    <s v="Mumbai"/>
    <s v="Shaan"/>
    <s v="Seed Funding"/>
    <n v="0"/>
    <s v="nan"/>
    <x v="2"/>
  </r>
  <r>
    <n v="1765"/>
    <x v="678"/>
    <s v="LenDenClub"/>
    <s v="Finance"/>
    <s v="Peer-to-Peer Lending Platform"/>
    <s v="Mumbai"/>
    <s v="Anirudh Damani, Daud Ali, Narendra Karnavat, Vikas Kapoor, Vikram Lakhotia, Krishna Jhunjhunwaala, Jayesh Shah"/>
    <s v="Seed Funding"/>
    <n v="0"/>
    <s v="nan"/>
    <x v="2"/>
  </r>
  <r>
    <n v="1766"/>
    <x v="678"/>
    <s v="Indi.com"/>
    <s v="Consumer Internet"/>
    <s v="Video Social Network"/>
    <s v="N/A"/>
    <s v="Anil Kapoor"/>
    <s v="Seed Funding"/>
    <n v="0"/>
    <s v="nan"/>
    <x v="2"/>
  </r>
  <r>
    <n v="1767"/>
    <x v="679"/>
    <s v="Legalraasta"/>
    <s v="Consumer Internet"/>
    <s v="Online legal Services for Startups"/>
    <s v="New Delhi"/>
    <s v="Pravin Khandelwal, Yatin Kumar Jain"/>
    <s v="Seed Funding"/>
    <n v="1000000"/>
    <s v="nan"/>
    <x v="1"/>
  </r>
  <r>
    <n v="1768"/>
    <x v="679"/>
    <s v="RainCan"/>
    <s v="Consumer Internet"/>
    <s v="Subscription-based grocery delivery Mobile App"/>
    <s v="Pune"/>
    <s v="Dr. Aniruddha Malpani"/>
    <s v="Seed Funding"/>
    <n v="150000"/>
    <s v="nan"/>
    <x v="2"/>
  </r>
  <r>
    <n v="1769"/>
    <x v="679"/>
    <s v="Hippily"/>
    <s v="eCommerce"/>
    <s v="Fashion ECommerce App"/>
    <s v="Mumbai"/>
    <s v="Dr. Sridhar Ramaswamy, Rakesh Mathur"/>
    <s v="Seed Funding"/>
    <n v="250000"/>
    <s v="nan"/>
    <x v="2"/>
  </r>
  <r>
    <n v="1770"/>
    <x v="679"/>
    <s v="kredX"/>
    <s v="eCommerce"/>
    <s v="Invoice discounting\\xc2\\xa0 Marketplace"/>
    <s v="Bangalore"/>
    <s v="Prime Venture Partners,"/>
    <s v="Seed Funding"/>
    <n v="750000"/>
    <s v="nan"/>
    <x v="2"/>
  </r>
  <r>
    <n v="1771"/>
    <x v="680"/>
    <s v="Wedwise"/>
    <s v="Consumer Internet"/>
    <s v="Wedding related services community"/>
    <s v="New Delhi"/>
    <s v="StartUp Equity Partners"/>
    <s v="Seed Funding"/>
    <n v="0"/>
    <s v="nan"/>
    <x v="2"/>
  </r>
  <r>
    <n v="1772"/>
    <x v="680"/>
    <s v="BeaconsTalk"/>
    <s v="Technology"/>
    <s v="contextual mobile advertising"/>
    <s v="Mumbai"/>
    <s v="Rajeev Agrawal, Prashant Gooty"/>
    <s v="Seed Funding"/>
    <n v="100000"/>
    <s v="nan"/>
    <x v="2"/>
  </r>
  <r>
    <n v="1773"/>
    <x v="681"/>
    <s v="Deal 4Loans"/>
    <s v="Consumer Internet"/>
    <s v="Loan Comparison Portal"/>
    <s v="Noida"/>
    <s v="Ram Shriram, Neeraj Arora, Puru Vashishtha"/>
    <s v="Seed Funding"/>
    <n v="0"/>
    <s v="nan"/>
    <x v="2"/>
  </r>
  <r>
    <n v="1774"/>
    <x v="681"/>
    <s v="RenewBuy"/>
    <s v="Consumer Internet"/>
    <s v="Online Car &amp; Bike Insurance Comparison portal"/>
    <s v="New Delhi"/>
    <s v="Mount Nathan Advisors"/>
    <s v="Seed Funding"/>
    <n v="1000000"/>
    <s v="nan"/>
    <x v="1"/>
  </r>
  <r>
    <n v="1775"/>
    <x v="681"/>
    <s v="Blue Box Media"/>
    <s v="Consumer Internet"/>
    <s v="Online Tech Portals"/>
    <s v="Jaipur"/>
    <s v="Mahavir Pratap Sharma, Ajay Data, Yogesh Chaudhary, Sanjay Phophaliya, Siddharth Agarwal, Kamal Kothari"/>
    <s v="Seed Funding"/>
    <n v="0"/>
    <s v="nan"/>
    <x v="2"/>
  </r>
  <r>
    <n v="1776"/>
    <x v="681"/>
    <s v="Vyomo"/>
    <s v="Consumer Internet"/>
    <s v="On-Demand Beauty Service provider"/>
    <s v="New Delhi"/>
    <s v="Naturals Salon Chain"/>
    <s v="Private Equity"/>
    <n v="15000000"/>
    <s v="nan"/>
    <x v="0"/>
  </r>
  <r>
    <n v="1777"/>
    <x v="681"/>
    <s v="Organicshop"/>
    <s v="eCommerce"/>
    <s v="Marketplace for organic products"/>
    <s v="Jaipur"/>
    <s v="Vivek Nathani, Yogesh Chaudhary, Mahavir Pratap Sharma, Kamal Kothari, H C Jain"/>
    <s v="Seed Funding"/>
    <n v="0"/>
    <s v="nan"/>
    <x v="2"/>
  </r>
  <r>
    <n v="1778"/>
    <x v="681"/>
    <s v="MInd Your Fleet"/>
    <s v="Consumer Internet"/>
    <s v="Car Rental Software"/>
    <s v="Noida"/>
    <s v="Undisclosed Investors"/>
    <s v="Seed Funding"/>
    <n v="0"/>
    <s v="nan"/>
    <x v="2"/>
  </r>
  <r>
    <n v="1779"/>
    <x v="681"/>
    <s v="NestAway"/>
    <s v="Consumer Internet"/>
    <s v="Furnished Home Rental Platform"/>
    <s v="Bangalore"/>
    <s v="Tiger Global"/>
    <s v="Private Equity"/>
    <n v="30000000"/>
    <s v="nan"/>
    <x v="0"/>
  </r>
  <r>
    <n v="1780"/>
    <x v="681"/>
    <s v="Tapchief"/>
    <s v="Consumer Internet"/>
    <s v="Expert Advice Platform"/>
    <s v="Bangalore"/>
    <s v="Vijay Shekhar Sharma"/>
    <s v="Seed Funding"/>
    <n v="150000"/>
    <s v="nan"/>
    <x v="2"/>
  </r>
  <r>
    <n v="1781"/>
    <x v="682"/>
    <s v="Rapido"/>
    <s v="Consumer Internet"/>
    <s v="Bike Aggregator App"/>
    <s v="Bangalore"/>
    <s v="Pawan Munjal, AdvantEdge Partners, Astarc Ventures"/>
    <s v="Private Equity"/>
    <n v="0"/>
    <s v="nan"/>
    <x v="2"/>
  </r>
  <r>
    <n v="1782"/>
    <x v="682"/>
    <s v="Yufta"/>
    <s v="eCommerce"/>
    <s v="Women\\xe2\\x80\\x99s Fashion ECommerce Portal"/>
    <s v="Bangalore"/>
    <s v="Ajay Data &amp; other HNIs"/>
    <s v="Seed Funding"/>
    <n v="0"/>
    <s v="nan"/>
    <x v="2"/>
  </r>
  <r>
    <n v="1783"/>
    <x v="682"/>
    <s v="Smytten"/>
    <s v="eCommerce"/>
    <s v="Online Discovery and Shopping Platform"/>
    <s v="Gurgaon"/>
    <s v="Rajan Anandan"/>
    <s v="Seed Funding"/>
    <n v="0"/>
    <s v="nan"/>
    <x v="2"/>
  </r>
  <r>
    <n v="1784"/>
    <x v="682"/>
    <s v="Houssup"/>
    <s v="Consumer Internet"/>
    <s v="interior design and home furnishing portal"/>
    <s v="Jaipur"/>
    <s v="Mitin Patel, Gaurav Agarwal"/>
    <s v="Seed Funding"/>
    <n v="0"/>
    <s v="nan"/>
    <x v="2"/>
  </r>
  <r>
    <n v="1785"/>
    <x v="682"/>
    <s v="Jugnoo"/>
    <s v="Consumer Internet"/>
    <s v="On-demand Delivery &amp; Logistics platform"/>
    <s v="Chandigarh"/>
    <s v="Paytm &amp; existing investors"/>
    <s v="Private Equity"/>
    <n v="10000000"/>
    <s v="nan"/>
    <x v="1"/>
  </r>
  <r>
    <n v="1786"/>
    <x v="682"/>
    <s v="Tork Motocycles"/>
    <s v="Auto"/>
    <s v="Electric Motorcycle Manufacturer"/>
    <s v="Pune"/>
    <s v="Bhavish Aggarwal, Ankit Bhati"/>
    <s v="Seed Funding"/>
    <n v="0"/>
    <s v="nan"/>
    <x v="2"/>
  </r>
  <r>
    <n v="1787"/>
    <x v="683"/>
    <s v="Betaout"/>
    <s v="eCommerce"/>
    <s v="customer intelligence and marketing automation platform"/>
    <s v="Noida"/>
    <s v="Stanford Angels, LetsVenture, Chennai Angels, Hyderabad Angels, Mumbai Angels"/>
    <s v="Private Equity"/>
    <n v="1500000"/>
    <s v="nan"/>
    <x v="1"/>
  </r>
  <r>
    <n v="1788"/>
    <x v="683"/>
    <s v="DriversCart"/>
    <s v="Consumer Internet"/>
    <s v="on-demand chauffeur provider"/>
    <s v="Chennai"/>
    <s v="ah! Ventures"/>
    <s v="Seed Funding"/>
    <n v="450000"/>
    <s v="nan"/>
    <x v="2"/>
  </r>
  <r>
    <n v="1789"/>
    <x v="683"/>
    <s v="LensKart"/>
    <s v="eCommerce"/>
    <s v="Eyewear etailing platform"/>
    <s v="New Delhi"/>
    <s v="Ratan Tata"/>
    <s v="Private Equity"/>
    <n v="0"/>
    <s v="nan"/>
    <x v="2"/>
  </r>
  <r>
    <n v="1790"/>
    <x v="683"/>
    <s v="CollegeDekho"/>
    <s v="Consumer Internet"/>
    <s v="College &amp; Student information platform"/>
    <s v="New Delhi"/>
    <s v="Man Capital"/>
    <s v="Private Equity"/>
    <n v="2000000"/>
    <s v="nan"/>
    <x v="1"/>
  </r>
  <r>
    <n v="1791"/>
    <x v="683"/>
    <s v="OYOfit"/>
    <s v="Consumer Internet"/>
    <s v="Fitness Services Aggregator platform"/>
    <s v="Bangalore"/>
    <s v="RN Agarwal"/>
    <s v="Seed Funding"/>
    <n v="0"/>
    <s v="nan"/>
    <x v="2"/>
  </r>
  <r>
    <n v="1792"/>
    <x v="683"/>
    <s v="Oliveboard"/>
    <s v="Consumer Internet"/>
    <s v="Online exam practice &amp; preparation platform"/>
    <s v="Bangalore"/>
    <s v="India Educational Investment Fund"/>
    <s v="Private Equity"/>
    <n v="0"/>
    <s v="nan"/>
    <x v="2"/>
  </r>
  <r>
    <n v="1793"/>
    <x v="683"/>
    <s v="Simplilearn"/>
    <s v="Consumer Internet"/>
    <s v="Online certification platform"/>
    <s v="Bangalore"/>
    <s v="Brand Capital"/>
    <s v="Private Equity"/>
    <n v="0"/>
    <s v="nan"/>
    <x v="2"/>
  </r>
  <r>
    <n v="1794"/>
    <x v="684"/>
    <s v="1mg"/>
    <s v="eCommerce"/>
    <s v="Online Pharmacy"/>
    <s v="Gurgaon"/>
    <s v="Maverick Capital Ventures, Sequoia Capital, Omidyar Network"/>
    <s v="Private Equity"/>
    <n v="15000000"/>
    <s v="nan"/>
    <x v="0"/>
  </r>
  <r>
    <n v="1795"/>
    <x v="684"/>
    <s v="Fashalot"/>
    <s v="Consumer Internet"/>
    <s v="Fashion and Store discovery mobile app"/>
    <s v="New Delhi"/>
    <s v="YourNest Angel Fund, Rajul Garg"/>
    <s v="Seed Funding"/>
    <n v="0"/>
    <s v="nan"/>
    <x v="2"/>
  </r>
  <r>
    <n v="1796"/>
    <x v="684"/>
    <s v="Broomberg"/>
    <s v="Consumer Internet"/>
    <s v="Cleaning Services Provider"/>
    <s v="New Delhi"/>
    <s v="Undisclosed Angel investors &amp; HNIs"/>
    <s v="Seed Funding"/>
    <n v="0"/>
    <s v="nan"/>
    <x v="2"/>
  </r>
  <r>
    <n v="1797"/>
    <x v="685"/>
    <s v="m.paani"/>
    <s v="Consumer Internet"/>
    <s v="Loyalty rewards platform"/>
    <s v="Mumbai"/>
    <s v="Blume Ventures, Adil Allana, Aprameya Radhakrishna, Gautam Ivatury, Signal Point Partners"/>
    <s v="Seed Funding"/>
    <n v="0"/>
    <s v="nan"/>
    <x v="2"/>
  </r>
  <r>
    <n v="1798"/>
    <x v="685"/>
    <s v="Yufta"/>
    <s v="eCommerce"/>
    <s v="hyperlocal fashion retail platform"/>
    <s v="Jaipur"/>
    <s v="Ajay Data &amp; undisclosed HNIs"/>
    <s v="Seed Funding"/>
    <n v="0"/>
    <s v="nan"/>
    <x v="2"/>
  </r>
  <r>
    <n v="1799"/>
    <x v="685"/>
    <s v="mishTag"/>
    <s v="Consumer Internet"/>
    <s v="Style, Fashion Discovery Mobile app"/>
    <s v="New Delhi"/>
    <s v="M&amp;Y Partners, SVG Media, Anthil Ventures &amp; others"/>
    <s v="Seed Funding"/>
    <n v="0"/>
    <s v="nan"/>
    <x v="2"/>
  </r>
  <r>
    <n v="1800"/>
    <x v="685"/>
    <s v="Advanced Structures India"/>
    <s v="Auto"/>
    <s v="Automotive Design and Engineering company"/>
    <s v="Bangalore"/>
    <s v="GirnarSoft"/>
    <s v="Private Equity"/>
    <n v="0"/>
    <s v="nan"/>
    <x v="2"/>
  </r>
  <r>
    <n v="1801"/>
    <x v="686"/>
    <s v="Licious"/>
    <s v="eCommerce"/>
    <s v="Mobile based Meat ordering App"/>
    <s v="Bangalore"/>
    <s v="Mayfield India II Management Ltd"/>
    <s v="Private Equity"/>
    <n v="3000000"/>
    <s v="nan"/>
    <x v="1"/>
  </r>
  <r>
    <n v="1802"/>
    <x v="686"/>
    <s v="Knolskae"/>
    <s v="Consumer Internet"/>
    <s v="Educational Gamification &amp; Simulation platform"/>
    <s v="Bangalore"/>
    <s v="Inventus Capital Partners, HR Fund"/>
    <s v="Private Equity"/>
    <n v="0"/>
    <s v="nan"/>
    <x v="2"/>
  </r>
  <r>
    <n v="1803"/>
    <x v="686"/>
    <s v="Druva"/>
    <s v="Technology"/>
    <s v="Converged Backup &amp; Data Protection Solutions for Enterprises"/>
    <s v="Pune"/>
    <s v="NTT Finance, Telephone Corporation"/>
    <s v="Private Equity"/>
    <n v="0"/>
    <s v="nan"/>
    <x v="2"/>
  </r>
  <r>
    <n v="1804"/>
    <x v="686"/>
    <s v="TOKO Innovation Studios"/>
    <s v="Consumer Internet"/>
    <s v="Children\xe2\x80\x99s Entertainment Games &amp; Products"/>
    <s v="New Delhi"/>
    <s v="Indian Angel network"/>
    <s v="Seed Funding"/>
    <n v="450000"/>
    <s v="nan"/>
    <x v="2"/>
  </r>
  <r>
    <n v="1805"/>
    <x v="687"/>
    <s v="Commut"/>
    <s v="Consumer Internet"/>
    <s v="Shuttle Service Provider"/>
    <s v="Hyderabad"/>
    <s v="50K Ventures"/>
    <s v="Seed Funding"/>
    <n v="200000"/>
    <s v="nan"/>
    <x v="2"/>
  </r>
  <r>
    <n v="1806"/>
    <x v="687"/>
    <s v="intouchapp"/>
    <s v="Consumer Internet"/>
    <s v="Contact Management Mobile App"/>
    <s v="Pune"/>
    <s v="Blume Ventures"/>
    <s v="Seed Funding"/>
    <n v="0"/>
    <s v="nan"/>
    <x v="2"/>
  </r>
  <r>
    <n v="1807"/>
    <x v="687"/>
    <s v="Dropkaffe"/>
    <s v="Food &amp; Beverage"/>
    <s v="Ready-to-Drink Beverage Producer"/>
    <s v="Bangalore"/>
    <s v="GrowthStory, Apurva Salapuria, Hitesh Oberoi, Sidharth Pansari, Nirupa Shankar"/>
    <s v="Seed Funding"/>
    <n v="550000"/>
    <s v="nan"/>
    <x v="2"/>
  </r>
  <r>
    <n v="1808"/>
    <x v="688"/>
    <s v="Transerv"/>
    <s v="Consumer Internet"/>
    <s v="Digital Payments platform"/>
    <s v="Mumbai"/>
    <s v="IDFC SPICE Fund, Micromax Informatics"/>
    <s v="Private Equity"/>
    <n v="15000000"/>
    <s v="nan"/>
    <x v="0"/>
  </r>
  <r>
    <n v="1809"/>
    <x v="688"/>
    <s v="ClearTax"/>
    <s v="Consumer Internet"/>
    <s v="Online filing of Tax returns"/>
    <s v="Bangalore"/>
    <s v="Max Levchin, Scott Banister"/>
    <s v="Private Equity"/>
    <n v="1300000"/>
    <s v="nan"/>
    <x v="1"/>
  </r>
  <r>
    <n v="1810"/>
    <x v="688"/>
    <s v="Roposo"/>
    <s v="eCommerce"/>
    <s v="Social Fashion ECommerce Discovery platform"/>
    <s v="Gurgaon"/>
    <s v="Bertelsmann India Investments"/>
    <s v="Private Equity"/>
    <n v="15000000"/>
    <s v="nan"/>
    <x v="0"/>
  </r>
  <r>
    <n v="1811"/>
    <x v="689"/>
    <s v="MilkBasket"/>
    <s v="Consumer Internet"/>
    <s v="Micro Grocery Delivery Platform"/>
    <s v="Gurgaon"/>
    <s v="EVC Ventures"/>
    <s v="Seed Funding"/>
    <n v="500000"/>
    <s v="nan"/>
    <x v="2"/>
  </r>
  <r>
    <n v="1813"/>
    <x v="689"/>
    <s v="RailYatri"/>
    <s v="Consumer Internet"/>
    <s v="Train Related Information portal"/>
    <s v="Noida"/>
    <s v="Nandan Nilekani, Helion Ventures, Omidyar Networks, Blume Ventures"/>
    <s v="Private Equity"/>
    <n v="0"/>
    <s v="nan"/>
    <x v="2"/>
  </r>
  <r>
    <n v="1814"/>
    <x v="689"/>
    <s v="ICHR"/>
    <s v="Consumer Internet"/>
    <s v="Mobile based Children health Information app"/>
    <s v="New Delhi"/>
    <s v="Undisclosed"/>
    <s v="Seed Funding"/>
    <n v="450000"/>
    <s v="nan"/>
    <x v="2"/>
  </r>
  <r>
    <n v="1815"/>
    <x v="689"/>
    <s v="Murgency"/>
    <s v="Consumer Internet"/>
    <s v="Medical Emergency Response App"/>
    <s v="Mumbai"/>
    <s v="Axilor Ventures"/>
    <s v="Private Equity"/>
    <n v="0"/>
    <s v="nan"/>
    <x v="2"/>
  </r>
  <r>
    <n v="1816"/>
    <x v="690"/>
    <s v="The Wedding Brigade"/>
    <s v="Consumer Internet"/>
    <s v="Online Wedding Information Portal"/>
    <s v="Mumbai"/>
    <s v="Blume Ventures &amp; Other unnamed Investors"/>
    <s v="Seed Funding"/>
    <n v="600000"/>
    <s v="nan"/>
    <x v="2"/>
  </r>
  <r>
    <n v="1817"/>
    <x v="690"/>
    <s v="DocsApp"/>
    <s v="Consumer Internet"/>
    <s v="Online Doctor Discovery &amp; Chat platform"/>
    <s v="Bangalore"/>
    <s v="Rebright Partners, Anand Rajaraman, Venky Harinarayan"/>
    <s v="Private Equity"/>
    <n v="1200000"/>
    <s v="nan"/>
    <x v="1"/>
  </r>
  <r>
    <n v="1818"/>
    <x v="691"/>
    <s v="Impact Guru"/>
    <s v="Consumer Internet"/>
    <s v="Online Crowdfunding platform for NGOs &amp; Social Projects"/>
    <s v="Mumbai"/>
    <s v="RB Investments, Fundnel"/>
    <s v="Seed Funding"/>
    <n v="500000"/>
    <s v="nan"/>
    <x v="2"/>
  </r>
  <r>
    <n v="1819"/>
    <x v="691"/>
    <s v="LetReach"/>
    <s v="eCommerce"/>
    <s v="ECommerce SAAS Solutions"/>
    <s v="New Delhi"/>
    <s v="vCommission"/>
    <s v="Private Equity"/>
    <n v="100000"/>
    <s v="nan"/>
    <x v="2"/>
  </r>
  <r>
    <n v="1820"/>
    <x v="692"/>
    <s v="DriveU"/>
    <s v="Consumer Internet"/>
    <s v="Chauffeurs Discovery for private car owners"/>
    <s v="Bangalore"/>
    <s v="Unitus Seed Fund"/>
    <s v="Seed Funding"/>
    <n v="0"/>
    <s v="nan"/>
    <x v="2"/>
  </r>
  <r>
    <n v="1821"/>
    <x v="692"/>
    <s v="Gympik"/>
    <s v="Consumer Internet"/>
    <s v="Fitness Centres, Gym Discovery online marketplace"/>
    <s v="Bangalore"/>
    <s v="RoundGlass Partners"/>
    <s v="Private Equity"/>
    <n v="0"/>
    <s v="nan"/>
    <x v="2"/>
  </r>
  <r>
    <n v="1822"/>
    <x v="692"/>
    <s v="Testbook"/>
    <s v="Consumer Internet"/>
    <s v="Online Test Preparation Platform"/>
    <s v="Mumbai"/>
    <s v="S Chand &amp; Co"/>
    <s v="Private Equity"/>
    <n v="0"/>
    <s v="nan"/>
    <x v="2"/>
  </r>
  <r>
    <n v="1823"/>
    <x v="692"/>
    <s v="IQlect"/>
    <s v="Technology"/>
    <s v="Big Data Analytics Platform"/>
    <s v="Bangalore"/>
    <s v="Lip-Bu Tan, Michael Marks, Nicolas Braithwaite"/>
    <s v="Private Equity"/>
    <n v="0"/>
    <s v="nan"/>
    <x v="2"/>
  </r>
  <r>
    <n v="1824"/>
    <x v="693"/>
    <s v="MoMark"/>
    <s v="Consumer Internet"/>
    <s v="Mobile Wallet Aggregation platform"/>
    <s v="Noida"/>
    <s v="YourNest Angel Fund"/>
    <s v="Private Equity"/>
    <n v="600000"/>
    <s v="nan"/>
    <x v="2"/>
  </r>
  <r>
    <n v="1825"/>
    <x v="693"/>
    <s v="Skedool"/>
    <s v="Consumer Internet"/>
    <s v="AI based Office Assistant Mobile App"/>
    <s v="Seattle / Bangalore"/>
    <s v="Kludein LLC\\nPhanindra Sama, Narayan Ramachandran, Pranav Pai"/>
    <s v="Seed Funding"/>
    <n v="0"/>
    <s v="nan"/>
    <x v="2"/>
  </r>
  <r>
    <n v="1826"/>
    <x v="693"/>
    <s v="Systemantics"/>
    <s v="Technology"/>
    <s v="Industrial robots maker"/>
    <s v="Bangalore"/>
    <s v="Nandan Nilekani, Accel Partners"/>
    <s v="Private Equity"/>
    <n v="1400000"/>
    <s v="nan"/>
    <x v="1"/>
  </r>
  <r>
    <n v="1827"/>
    <x v="694"/>
    <s v="Vertuals"/>
    <s v="Technology"/>
    <s v="Audio Visual Digital Content creators for Brands"/>
    <s v="Mumbai"/>
    <s v="Dino Morea"/>
    <s v="Seed Funding"/>
    <n v="0"/>
    <s v="nan"/>
    <x v="2"/>
  </r>
  <r>
    <n v="1828"/>
    <x v="694"/>
    <s v="Imarticus Learning"/>
    <s v="Education"/>
    <s v="Financial Services &amp; Analytics Education Institute"/>
    <s v="Mumbai"/>
    <s v="Blinc Advisors, Amit Nanavati, Tashwinder Singh, Taranjit Jaswal, Amit Khanna"/>
    <s v="Private Equity"/>
    <n v="1000000"/>
    <s v="nan"/>
    <x v="1"/>
  </r>
  <r>
    <n v="1829"/>
    <x v="694"/>
    <s v="Shouut"/>
    <s v="Consumer Internet"/>
    <s v="Social Discovery Mobile app"/>
    <s v="New Delhi"/>
    <s v="Undisclosed investor"/>
    <s v="Seed Funding"/>
    <n v="500000"/>
    <s v="nan"/>
    <x v="2"/>
  </r>
  <r>
    <n v="1830"/>
    <x v="695"/>
    <s v="TinyStep"/>
    <s v="Consumer Internet"/>
    <s v="Parenting Social Network Platform"/>
    <s v="Bangalore"/>
    <s v="Matt Glickman"/>
    <s v="Private Equity"/>
    <n v="0"/>
    <s v="nan"/>
    <x v="2"/>
  </r>
  <r>
    <n v="1831"/>
    <x v="695"/>
    <s v="Aahaa"/>
    <s v="ECommerce"/>
    <s v="Office Products Super Store"/>
    <s v="Chennai"/>
    <s v="YourNest Angel Fund,"/>
    <s v="Private Equity"/>
    <n v="1000000"/>
    <s v="nan"/>
    <x v="1"/>
  </r>
  <r>
    <n v="1832"/>
    <x v="695"/>
    <s v="Arcatron Mobility"/>
    <s v="Technology"/>
    <s v="Smart wheelchair Design and Development"/>
    <s v="Pune"/>
    <s v="Sudhir Mehta, Anoop Hingorani"/>
    <s v="Seed Funding"/>
    <n v="0"/>
    <s v="nan"/>
    <x v="2"/>
  </r>
  <r>
    <n v="1833"/>
    <x v="695"/>
    <s v="FTCash"/>
    <s v="Consumer Internet"/>
    <s v="Mobile Payments Platform"/>
    <s v="Kolkata"/>
    <s v="IvyCap Ventures"/>
    <s v="Seed Funding"/>
    <n v="150000"/>
    <s v="nan"/>
    <x v="2"/>
  </r>
  <r>
    <n v="1834"/>
    <x v="695"/>
    <s v="Civilsdaily"/>
    <s v="Consumer Internet"/>
    <s v="Civil Services News Aggregator"/>
    <s v="New Delhi"/>
    <s v="Manoj Kumar &amp; Other undisclosed investors"/>
    <s v="Seed Funding"/>
    <n v="0"/>
    <s v="nan"/>
    <x v="2"/>
  </r>
  <r>
    <n v="1835"/>
    <x v="695"/>
    <s v="Zappka"/>
    <s v="Consumer Internet"/>
    <s v="Mobile App discovery and review platform"/>
    <s v="Gurgaon"/>
    <s v="Daman Soni, Rajat Gupta &amp; Others"/>
    <s v="Seed Funding"/>
    <n v="100000"/>
    <s v="nan"/>
    <x v="2"/>
  </r>
  <r>
    <n v="1836"/>
    <x v="695"/>
    <s v="Tarusa World"/>
    <s v="ECommerce"/>
    <s v="Handicraft products eTailer"/>
    <s v="Mumbai"/>
    <s v="Mohit Gulati"/>
    <s v="Seed Funding"/>
    <n v="0"/>
    <s v="nan"/>
    <x v="2"/>
  </r>
  <r>
    <n v="1837"/>
    <x v="695"/>
    <s v="medECUBE"/>
    <s v="Healthcare"/>
    <s v="Healthcare related Services provider"/>
    <s v="Gurgaon"/>
    <s v="Artiman Ventures"/>
    <s v="Private Equity"/>
    <n v="4000000"/>
    <s v="nan"/>
    <x v="1"/>
  </r>
  <r>
    <n v="1838"/>
    <x v="696"/>
    <s v="N.O.W"/>
    <s v="Consumer Internet"/>
    <s v="Bike Taxi Service &amp; Hyperlocal Delivery App"/>
    <s v="Noida"/>
    <s v="Ruchirans Jaipuria, Anuj Sanghi"/>
    <s v="Seed Funding"/>
    <n v="500000"/>
    <s v="nan"/>
    <x v="2"/>
  </r>
  <r>
    <n v="1839"/>
    <x v="696"/>
    <s v="Ninjacart"/>
    <s v="ECommerce"/>
    <s v="B2B marketplace for Farmers &amp; Retailers"/>
    <s v="Bangalore"/>
    <s v="Accel Partners, Qualcomm Ventures, M&amp;S Partners, Zop Smart"/>
    <s v="Private Equity"/>
    <n v="3000000"/>
    <s v="nan"/>
    <x v="1"/>
  </r>
  <r>
    <n v="1840"/>
    <x v="696"/>
    <s v="Reach"/>
    <s v="Consumer Internet"/>
    <s v="Cross Platform P2P file sharing mobile app"/>
    <s v="Bangalore"/>
    <s v="Rebright Partners, Sol Primero, Sudhir Anandarao, Ankur Warikoo, Ankur Singla"/>
    <s v="Seed Funding"/>
    <n v="500000"/>
    <s v="nan"/>
    <x v="2"/>
  </r>
  <r>
    <n v="1841"/>
    <x v="696"/>
    <s v="Vanity Cube"/>
    <s v="Consumer Internet"/>
    <s v="Hyperlocal Beauty Services platform"/>
    <s v="New Delhi"/>
    <s v="Unicorn Ventures"/>
    <s v="Seed Funding"/>
    <n v="250000"/>
    <s v="nan"/>
    <x v="2"/>
  </r>
  <r>
    <n v="1842"/>
    <x v="696"/>
    <s v="Wooplr"/>
    <s v="ECommerce"/>
    <s v="Curated Fashion ECommerce portal"/>
    <s v="Bangalore"/>
    <s v="Naveen Tewari, Abhay Singhal, Amit Gupta, Piyush Shah, Raghunandan G, Rajiv Mehta"/>
    <s v="Seed Funding"/>
    <n v="0"/>
    <s v="nan"/>
    <x v="2"/>
  </r>
  <r>
    <n v="1843"/>
    <x v="696"/>
    <s v="Medidaili"/>
    <s v="Consumer Internet"/>
    <s v="Medical Support service platform"/>
    <s v="Bangalore"/>
    <s v="Undisclosed private investors"/>
    <s v="Seed Funding"/>
    <n v="100000"/>
    <s v="nan"/>
    <x v="2"/>
  </r>
  <r>
    <n v="1844"/>
    <x v="697"/>
    <s v="Finomena"/>
    <s v="Technology"/>
    <s v="Credit Worthiness Big Data Analytics"/>
    <s v="New Delhi"/>
    <s v="Matrix Partners India"/>
    <s v="Private Equity"/>
    <n v="0"/>
    <s v="nan"/>
    <x v="2"/>
  </r>
  <r>
    <n v="1845"/>
    <x v="697"/>
    <s v="Cookaroo"/>
    <s v="Consumer Internet"/>
    <s v="Food Delivery Platform"/>
    <s v="Bangalore"/>
    <s v="Vijay Krishna Yadav"/>
    <s v="Seed Funding"/>
    <n v="0"/>
    <s v="nan"/>
    <x v="2"/>
  </r>
  <r>
    <n v="1846"/>
    <x v="697"/>
    <s v="vPhrase Analytics"/>
    <s v="Technology"/>
    <s v="AI based data analytics platform"/>
    <s v="Mumbai"/>
    <s v="Apoorv Ranjan Sharma, Daud Ali and others"/>
    <s v="Seed Funding"/>
    <n v="0"/>
    <s v="nan"/>
    <x v="2"/>
  </r>
  <r>
    <n v="1847"/>
    <x v="697"/>
    <s v="LoveCycles"/>
    <s v="Consumer Internet"/>
    <s v="Women\\xe2\\x80\\x99s health Tracker"/>
    <s v="Bangalore"/>
    <s v="Prime Venture Partners"/>
    <s v="Seed Funding"/>
    <n v="750000"/>
    <s v="nan"/>
    <x v="2"/>
  </r>
  <r>
    <n v="1848"/>
    <x v="697"/>
    <s v="Kartrocket"/>
    <s v="ECommerce"/>
    <s v="ECommerce SAAS platform"/>
    <s v="New Delhi"/>
    <s v="Undisclosed Japanese investor, Bertelsmann India Investments, Nirvana Digital India Fund, Nirvana Digital Investment Holding Co Ltd, 500 Start-Ups"/>
    <s v="Private Equity"/>
    <n v="8000000"/>
    <s v="nan"/>
    <x v="1"/>
  </r>
  <r>
    <n v="1849"/>
    <x v="697"/>
    <s v="dunzo"/>
    <s v="Consumer Internet"/>
    <s v="Daily Task Management App"/>
    <s v="Bangalore"/>
    <s v="Aspada Investment Advisors, Blume Ventures."/>
    <s v="Seed Funding"/>
    <n v="650000"/>
    <s v="nan"/>
    <x v="2"/>
  </r>
  <r>
    <n v="1850"/>
    <x v="698"/>
    <s v="Indiamart"/>
    <s v="ECommerce"/>
    <s v="B2B Marketplace for SMBs"/>
    <s v="Noida"/>
    <s v="Amadeus Capital"/>
    <s v="Private Equity"/>
    <n v="0"/>
    <s v="nan"/>
    <x v="2"/>
  </r>
  <r>
    <n v="1851"/>
    <x v="698"/>
    <s v="SmartVizX"/>
    <s v="Technology"/>
    <s v="Virtual Reality Solutions"/>
    <s v="Noida"/>
    <s v="Indian Angel Network, Stanford Angels, Entrepreneurs India"/>
    <s v="Seed Funding"/>
    <n v="500000"/>
    <s v="nan"/>
    <x v="2"/>
  </r>
  <r>
    <n v="1852"/>
    <x v="698"/>
    <s v="MyGubbi"/>
    <s v="Real Estate"/>
    <s v="Interior Design &amp; Home D\\xc3\\xa9cor Solutions"/>
    <s v="Bangalore"/>
    <s v="Vipul Parekh, ajesh K Murthy,"/>
    <s v="Seed Funding"/>
    <n v="2500000"/>
    <s v="nan"/>
    <x v="1"/>
  </r>
  <r>
    <n v="1853"/>
    <x v="698"/>
    <s v="Nukkad Shops"/>
    <s v="Consumer Internet"/>
    <s v="Hyperlocal Grocery Delivery Service"/>
    <s v="Hyderabad"/>
    <s v="PurpleTalk Inc"/>
    <s v="Seed Funding"/>
    <n v="1000000"/>
    <s v="nan"/>
    <x v="1"/>
  </r>
  <r>
    <n v="1854"/>
    <x v="698"/>
    <s v="Cloudacar"/>
    <s v="Consumer Internet"/>
    <s v="Carpooling Mobile App"/>
    <s v="Pune"/>
    <s v="Amit Choudhary, Anuj Puri"/>
    <s v="Seed Funding"/>
    <n v="0"/>
    <s v="nan"/>
    <x v="2"/>
  </r>
  <r>
    <n v="1855"/>
    <x v="698"/>
    <s v="Justride"/>
    <s v="Consumer Internet"/>
    <s v="Self Drive Car Rental"/>
    <s v="Mumbai"/>
    <s v="Dheeraj Jain &amp; Other angel investors"/>
    <s v="Seed Funding"/>
    <n v="400000"/>
    <s v="nan"/>
    <x v="2"/>
  </r>
  <r>
    <n v="1856"/>
    <x v="698"/>
    <s v="Yana"/>
    <s v="Consumer Internet"/>
    <s v="Personal AI Transaction Engine App"/>
    <s v="Gurgaon"/>
    <s v="Puneet Gupta,"/>
    <s v="Seed Funding"/>
    <n v="0"/>
    <s v="nan"/>
    <x v="2"/>
  </r>
  <r>
    <n v="1857"/>
    <x v="699"/>
    <s v="Big Fish Ventures"/>
    <s v="Food &amp; Beverage"/>
    <s v="premium dining lounges Chain"/>
    <s v="New Delhi"/>
    <s v="Undisclosed investors"/>
    <s v="Private Equity"/>
    <n v="11100000"/>
    <s v="nan"/>
    <x v="0"/>
  </r>
  <r>
    <n v="1858"/>
    <x v="699"/>
    <s v="Stylflip"/>
    <s v="ECommerce"/>
    <s v="Pre-Owned Fashion marketplace mobile app"/>
    <s v="Mumbai"/>
    <s v="Raj Gala Shah, Zaheer Memon"/>
    <s v="Seed Funding"/>
    <n v="0"/>
    <s v="nan"/>
    <x v="2"/>
  </r>
  <r>
    <n v="1859"/>
    <x v="699"/>
    <s v="Icertis"/>
    <s v="Technology"/>
    <s v="Contract Management Software Solutions platform"/>
    <s v="Pune/Seattle"/>
    <s v="Ignition Partners, Greycroft Partners, Fidelity Growth Partners India"/>
    <s v="Private Equity"/>
    <n v="15000000"/>
    <s v="nan"/>
    <x v="0"/>
  </r>
  <r>
    <n v="1860"/>
    <x v="699"/>
    <s v="Supplified"/>
    <s v="ECommerce"/>
    <s v="Construction material eTailer"/>
    <s v="New Delhi"/>
    <s v="Mohit Goel"/>
    <s v="Seed Funding"/>
    <n v="1000000"/>
    <s v="nan"/>
    <x v="1"/>
  </r>
  <r>
    <n v="1861"/>
    <x v="700"/>
    <s v="JollyFoodFellow"/>
    <s v="Technology"/>
    <s v="Food Related Marketing &amp; Branding platform"/>
    <s v="Ahmedabad"/>
    <s v="Janak Parikh"/>
    <s v="Seed Funding"/>
    <n v="0"/>
    <s v="nan"/>
    <x v="2"/>
  </r>
  <r>
    <n v="1862"/>
    <x v="701"/>
    <s v="PinkBlue"/>
    <s v="ECommerce"/>
    <s v="Medical Supplies eTailer"/>
    <s v="Bangalore"/>
    <s v="Hari Krishna, Ajay Modani, Dr V Ravinder, Anirudh Rastogi, Abhishek Jain, Rakesh Gakhar, Rajeev Mudumba, Nagendra Prasad Bhanuprakash"/>
    <s v="Seed Funding"/>
    <n v="223608"/>
    <s v="nan"/>
    <x v="2"/>
  </r>
  <r>
    <n v="1863"/>
    <x v="701"/>
    <s v="TruckingCube"/>
    <s v="Logistics"/>
    <s v="Domestic, Commercial, and Industrial Goods Movers"/>
    <s v="New Delhi"/>
    <s v="Agarwal Movers Group"/>
    <s v="Private Equity"/>
    <n v="14900000"/>
    <s v="nan"/>
    <x v="0"/>
  </r>
  <r>
    <n v="1864"/>
    <x v="701"/>
    <s v="eSwasthya"/>
    <s v="Consumer Internet"/>
    <s v="Online Medicine Delivery Aggregator"/>
    <s v="Ahmedabad"/>
    <s v="Hemang Sahani"/>
    <s v="Seed Funding"/>
    <n v="0"/>
    <s v="nan"/>
    <x v="2"/>
  </r>
  <r>
    <n v="1865"/>
    <x v="702"/>
    <s v="FlipClass"/>
    <s v="Consumer Internet"/>
    <s v="Tutor Search Platform"/>
    <s v="Bangalore"/>
    <s v="S Chand and Co Pvt Ltd, Blume Ventures"/>
    <s v="Private Equity"/>
    <n v="1000000"/>
    <s v="nan"/>
    <x v="1"/>
  </r>
  <r>
    <n v="1866"/>
    <x v="702"/>
    <s v="Proximit"/>
    <s v="Technology"/>
    <s v="Advertising Technology"/>
    <s v="Pune"/>
    <s v="Funding through 1Crowd platform"/>
    <s v="Seed Funding"/>
    <n v="150000"/>
    <s v="nan"/>
    <x v="2"/>
  </r>
  <r>
    <n v="1867"/>
    <x v="702"/>
    <s v="WithMe"/>
    <s v="Consumer Internet"/>
    <s v="Personalized Fashion App"/>
    <s v="Gurgaon"/>
    <s v="Alex Kuruvilla, Pradeep Guha, Saket Dhankar, Rajan Pandhare"/>
    <s v="Seed Funding"/>
    <n v="250000"/>
    <s v="nan"/>
    <x v="2"/>
  </r>
  <r>
    <n v="1868"/>
    <x v="703"/>
    <s v="Gapoon"/>
    <s v="Consumer Internet"/>
    <s v="Hyperlocal Home Maintenance services"/>
    <s v="Bangalore"/>
    <s v="Chandrashekar Tallapragada, Pankaj Kapoor"/>
    <s v="Seed Funding"/>
    <n v="180000"/>
    <s v="nan"/>
    <x v="2"/>
  </r>
  <r>
    <n v="1869"/>
    <x v="703"/>
    <s v="Avagmah"/>
    <s v="Consumer Internet"/>
    <s v="Online Education Portal"/>
    <s v="Bangalore"/>
    <s v="Kris Gopalakrishnan, Atul Nishar"/>
    <s v="Seed Funding"/>
    <n v="0"/>
    <s v="nan"/>
    <x v="2"/>
  </r>
  <r>
    <n v="1870"/>
    <x v="703"/>
    <s v="WorkIndia"/>
    <s v="Consumer Internet"/>
    <s v="Online Job Board"/>
    <s v="Mumbai"/>
    <s v="Beenext"/>
    <s v="Seed Funding"/>
    <n v="0"/>
    <s v="nan"/>
    <x v="2"/>
  </r>
  <r>
    <n v="1871"/>
    <x v="703"/>
    <s v="Wealthy"/>
    <s v="Consumer Internet"/>
    <s v="Online Investment management portal"/>
    <s v="Bangalore"/>
    <s v="Zishaan Hayath, Abhishek Goyal, Arjun and Rohan Malhotra, Harpreet Singh Grover, Gagan Dugal"/>
    <s v="Seed Funding"/>
    <n v="250000"/>
    <s v="nan"/>
    <x v="2"/>
  </r>
  <r>
    <n v="1872"/>
    <x v="704"/>
    <s v="Pramati"/>
    <s v="Healthcare"/>
    <s v="Specialized Patient Care platform"/>
    <s v="Noida"/>
    <s v="Undisclosed investors"/>
    <s v="Seed Funding"/>
    <n v="200000"/>
    <s v="nan"/>
    <x v="2"/>
  </r>
  <r>
    <n v="1873"/>
    <x v="704"/>
    <s v="Qlivery"/>
    <s v="Consumer Internet"/>
    <s v="Ondemand Concierge Service"/>
    <s v="Gurgaon"/>
    <s v="Swastika Company Ltd"/>
    <s v="Seed Funding"/>
    <n v="230000"/>
    <s v="nan"/>
    <x v="2"/>
  </r>
  <r>
    <n v="1874"/>
    <x v="704"/>
    <s v="HealthEnablr"/>
    <s v="Consumer Internet"/>
    <s v="Doctor Discovery and booking platform"/>
    <s v="Mumbai"/>
    <s v="Undisclosed investors"/>
    <s v="Seed Funding"/>
    <n v="800000"/>
    <s v="nan"/>
    <x v="2"/>
  </r>
  <r>
    <n v="1875"/>
    <x v="704"/>
    <s v="Liftiee"/>
    <s v="Consumer Internet"/>
    <s v="Car/ bike Pooling App"/>
    <s v="Mumbai"/>
    <s v="Rannvijay Singh, Anita Hassanandani"/>
    <s v="Seed Funding"/>
    <n v="108000"/>
    <s v="nan"/>
    <x v="2"/>
  </r>
  <r>
    <n v="1876"/>
    <x v="705"/>
    <s v="Hello Curry"/>
    <s v="Food &amp; Beverage"/>
    <s v="Quick Service Restaurant Chain"/>
    <s v="Hyderabad"/>
    <s v="Sashi Reddi &amp; Other unnamed investors"/>
    <s v="Private Equity"/>
    <n v="1500000"/>
    <s v="nan"/>
    <x v="1"/>
  </r>
  <r>
    <n v="1877"/>
    <x v="706"/>
    <s v="goSporto"/>
    <s v="Consumer Internet"/>
    <s v="Online Sports discovery and booking platform"/>
    <s v="New Delhi"/>
    <s v="Naveen Gupta"/>
    <s v="Seed Funding"/>
    <n v="30000"/>
    <s v="nan"/>
    <x v="2"/>
  </r>
  <r>
    <n v="1878"/>
    <x v="707"/>
    <s v="OneClickWash"/>
    <s v="Consumer Internet"/>
    <s v="Online Laundry &amp; Washing service Booking &amp; Delivery"/>
    <s v="Gurgaon"/>
    <s v="Unitus Seed Fund"/>
    <s v="Seed Funding"/>
    <n v="0"/>
    <s v="nan"/>
    <x v="2"/>
  </r>
  <r>
    <n v="1879"/>
    <x v="707"/>
    <s v="Girnar Software"/>
    <s v="Consumer Internet"/>
    <s v="Online News Media Network"/>
    <s v="Jaipur"/>
    <s v="Google Capital"/>
    <s v="Private Equity"/>
    <n v="0"/>
    <s v="nan"/>
    <x v="2"/>
  </r>
  <r>
    <n v="1880"/>
    <x v="707"/>
    <s v="Room On Call"/>
    <s v="Consumer Internet"/>
    <s v="Budget hotel aggregator"/>
    <s v="Gurgaon"/>
    <s v="CASHurDRIVE Marketing Pvt Ltd"/>
    <s v="Private Equity"/>
    <n v="2000000"/>
    <s v="nan"/>
    <x v="1"/>
  </r>
  <r>
    <n v="1881"/>
    <x v="708"/>
    <s v="Byju\\xe2\\x80\\x99s"/>
    <s v="Consumer Internet"/>
    <s v="Educational Video Content Creator"/>
    <s v="Bangalore"/>
    <s v="Sequoia India, Sofina"/>
    <s v="Private Equity"/>
    <n v="75000000"/>
    <s v="nan"/>
    <x v="0"/>
  </r>
  <r>
    <n v="1882"/>
    <x v="708"/>
    <s v="BigBasket"/>
    <s v="eCommerce"/>
    <s v="Online Grocery Shop"/>
    <s v="Bangalore"/>
    <s v="Abraaj Group"/>
    <s v="Private Equity"/>
    <n v="150000000"/>
    <s v="nan"/>
    <x v="0"/>
  </r>
  <r>
    <n v="1883"/>
    <x v="708"/>
    <s v="DrivoJoy"/>
    <s v="Consumer Internet"/>
    <s v="On-demand 2-wheeler Servicing platform"/>
    <s v="Bangalore"/>
    <s v="Indian Angel Network, Tracxn Labs &amp; Others"/>
    <s v="Seed Funding"/>
    <n v="600000"/>
    <s v="nan"/>
    <x v="2"/>
  </r>
  <r>
    <n v="1884"/>
    <x v="708"/>
    <s v="Smartron"/>
    <s v="Technology"/>
    <s v="Internet of Things Device manufacturer"/>
    <s v="Bangalore"/>
    <s v="Sachin Tendulkar"/>
    <s v="Private Equity"/>
    <n v="0"/>
    <s v="nan"/>
    <x v="2"/>
  </r>
  <r>
    <n v="1885"/>
    <x v="708"/>
    <s v="LifCare"/>
    <s v="Consumer Internet"/>
    <s v="Online Pharmacy portal"/>
    <s v="Jaipur"/>
    <s v="Rajul Garg, Alok Mittal, Kunal Shah, Rishi Mandawat, Dheeraj Jain, Sandeep Tandon, Dexter Angel Circle"/>
    <s v="Seed Funding"/>
    <n v="0"/>
    <s v="nan"/>
    <x v="2"/>
  </r>
  <r>
    <n v="1886"/>
    <x v="708"/>
    <s v="CreditSeva"/>
    <s v="Consumer Internet"/>
    <s v="Online Credit management tools"/>
    <s v="Hyderabad"/>
    <s v="Pix Vine Capital, Infocomm Development Authority of Singapore"/>
    <s v="Seed Funding"/>
    <n v="360000"/>
    <s v="nan"/>
    <x v="2"/>
  </r>
  <r>
    <n v="1887"/>
    <x v="708"/>
    <s v="CityShor"/>
    <s v="Consumer Internet"/>
    <s v="online lifestyle media recommendation portal"/>
    <s v="Ahmedabad"/>
    <s v="GAIN"/>
    <s v="Seed Funding"/>
    <n v="0"/>
    <s v="nan"/>
    <x v="2"/>
  </r>
  <r>
    <n v="1888"/>
    <x v="709"/>
    <s v="Endless Robotics"/>
    <s v="Technology"/>
    <s v="Interior Painting Automation"/>
    <s v="Hyderabad"/>
    <s v="Devidas Desai, Vipul Gautam, Singapore Angel Network"/>
    <s v="Seed Funding"/>
    <n v="100000"/>
    <s v="nan"/>
    <x v="2"/>
  </r>
  <r>
    <n v="1889"/>
    <x v="709"/>
    <s v="SP Robotics"/>
    <s v="Technology"/>
    <s v="Robotic Classes for Students"/>
    <s v="Chennai"/>
    <s v="Indian Angel Network,"/>
    <s v="Seed Funding"/>
    <n v="300000"/>
    <s v="nan"/>
    <x v="2"/>
  </r>
  <r>
    <n v="1890"/>
    <x v="709"/>
    <s v="StalkBuyLove"/>
    <s v="eCommerce"/>
    <s v="Fashion eTailer"/>
    <s v="New Delhi"/>
    <s v="500 Startups, Littlerock, Singularity Ventures"/>
    <s v="Seed Funding"/>
    <n v="0"/>
    <s v="nan"/>
    <x v="2"/>
  </r>
  <r>
    <n v="1891"/>
    <x v="709"/>
    <s v="eKincare"/>
    <s v="Consumer Internet"/>
    <s v="Healthcare related solutions"/>
    <s v="Hyderabad"/>
    <s v="BitChemy Ventures, Maheshwari Investments Pvt Ltd, Anshoo Gaur, Rama Krishna Reddy, Sandeep Seerapu"/>
    <s v="Private Equity"/>
    <n v="330000"/>
    <s v="nan"/>
    <x v="2"/>
  </r>
  <r>
    <n v="1893"/>
    <x v="709"/>
    <s v="Wheelstreet"/>
    <s v="Consumer Internet"/>
    <s v="Online Bike Rental platform"/>
    <s v="Bangalore"/>
    <s v="Broadbean Capital services"/>
    <s v="Private Equity"/>
    <n v="500000"/>
    <s v="nan"/>
    <x v="2"/>
  </r>
  <r>
    <n v="1894"/>
    <x v="710"/>
    <s v="Horntell"/>
    <s v="Consumer Internet"/>
    <s v="Unified Push Notification service"/>
    <s v="Gurgaon"/>
    <s v="Bharanidharan Viswanathan, Sanjiv Mittal, Shobhit Shukla, Rahul Agarwal"/>
    <s v="Seed Funding"/>
    <n v="150000"/>
    <s v="nan"/>
    <x v="2"/>
  </r>
  <r>
    <n v="1895"/>
    <x v="711"/>
    <s v="Schoolkart"/>
    <s v="eCommerce"/>
    <s v="Online Marketplace for Schools"/>
    <s v="Noida"/>
    <s v="Undisclosed investors"/>
    <s v="Seed Funding"/>
    <n v="300000"/>
    <s v="nan"/>
    <x v="2"/>
  </r>
  <r>
    <n v="1896"/>
    <x v="712"/>
    <s v="HealthEminds"/>
    <s v="Consumer Internet"/>
    <s v="Online mental healthcare"/>
    <s v="Bangalore"/>
    <s v="Robin Utthappa"/>
    <s v="Seed Funding"/>
    <n v="0"/>
    <s v="nan"/>
    <x v="2"/>
  </r>
  <r>
    <n v="1897"/>
    <x v="712"/>
    <s v="Babygogo"/>
    <s v="Consumer Internet"/>
    <s v="Child healthcare experts aggregator mobile app"/>
    <s v="New Delhi"/>
    <s v="Rajul Garg, Daljit Singh, Aditya Vij, Kishore Kumar, Shuchin Bajaj"/>
    <s v="Seed Funding"/>
    <n v="300000"/>
    <s v="nan"/>
    <x v="2"/>
  </r>
  <r>
    <n v="1898"/>
    <x v="712"/>
    <s v="Veritas Finance"/>
    <s v="Finance"/>
    <s v="Asset Based Lending platform"/>
    <s v="Chennai"/>
    <s v="Sarva Capital"/>
    <s v="Private Equity"/>
    <n v="4700000"/>
    <s v="nan"/>
    <x v="1"/>
  </r>
  <r>
    <n v="1899"/>
    <x v="712"/>
    <s v="QikShip"/>
    <s v="Consumer Internet"/>
    <s v="Mobile based Logistics provider"/>
    <s v="New Delhi"/>
    <s v="undisclosed investors"/>
    <s v="Seed Funding"/>
    <n v="200000"/>
    <s v="nan"/>
    <x v="2"/>
  </r>
  <r>
    <n v="1900"/>
    <x v="712"/>
    <s v="FixNix"/>
    <s v="Consumer Internet"/>
    <s v="GRC SAAS Platform"/>
    <s v="Chennai"/>
    <s v="Jay Vijayan"/>
    <s v="Seed Funding"/>
    <n v="500000"/>
    <s v="nan"/>
    <x v="2"/>
  </r>
  <r>
    <n v="1901"/>
    <x v="713"/>
    <s v="True Balance"/>
    <s v="Technology"/>
    <s v="Mobile Balance Check App"/>
    <s v="Gurgaon"/>
    <s v="SoftBank Ventures Korea"/>
    <s v="Private Equity"/>
    <n v="0"/>
    <s v="nan"/>
    <x v="2"/>
  </r>
  <r>
    <n v="1902"/>
    <x v="713"/>
    <s v="Touchkin"/>
    <s v="Healthcare"/>
    <s v="Predictive Healthcare platform"/>
    <s v="Bangalore"/>
    <s v="Alok Mittal, Amit Gupta, Anuj Srivastava, Himanshu Aggarwal, Raghunandan G, Puneet Agarwal"/>
    <s v="Seed Funding"/>
    <n v="400000"/>
    <s v="nan"/>
    <x v="2"/>
  </r>
  <r>
    <n v="1903"/>
    <x v="714"/>
    <s v="SwitchMe"/>
    <s v="Consumer Internet"/>
    <s v="Home Loan Rate comparison platform"/>
    <s v="Mumbai"/>
    <s v="Mohandas Pai, Hiro Mashita, Singapore Angel Network, 500 Startups, Rajan Anandan, Ajay Sarupria"/>
    <s v="Seed Funding"/>
    <n v="0"/>
    <s v="nan"/>
    <x v="2"/>
  </r>
  <r>
    <n v="1904"/>
    <x v="714"/>
    <s v="Transcell"/>
    <s v="Healthcare"/>
    <s v="Family Stem Cell Banking Services"/>
    <s v="Hyderabad"/>
    <s v="Indian Angel Network"/>
    <s v="Seed Funding"/>
    <n v="0"/>
    <s v="nan"/>
    <x v="2"/>
  </r>
  <r>
    <n v="1905"/>
    <x v="715"/>
    <s v="Blue Tokai Coffee"/>
    <s v="ECommerce"/>
    <s v="Specialty Coffee Etailer"/>
    <s v="New Delhi"/>
    <s v="Snow Leopard Technology Ventures"/>
    <s v="Seed Funding"/>
    <n v="0"/>
    <s v="nan"/>
    <x v="2"/>
  </r>
  <r>
    <n v="1906"/>
    <x v="716"/>
    <s v="Altizone"/>
    <s v="Technology"/>
    <s v="IoT &amp; M2M Solutions"/>
    <s v="Pune"/>
    <s v="Wipro Ventures,\\xc2\\xa0 Lumis Partners"/>
    <s v="Private Equity"/>
    <n v="4000000"/>
    <s v="nan"/>
    <x v="1"/>
  </r>
  <r>
    <n v="1907"/>
    <x v="716"/>
    <s v="Oust App"/>
    <s v="Consumer Internet"/>
    <s v="Competitive Exam Preparation Platform"/>
    <s v="Bangalore"/>
    <s v="T V Mohandas Pai,\\xc2\\xa0 Aarin Capital"/>
    <s v="Seed Funding"/>
    <n v="0"/>
    <s v="nan"/>
    <x v="2"/>
  </r>
  <r>
    <n v="1908"/>
    <x v="716"/>
    <s v="Strike"/>
    <s v="Consumer Internet"/>
    <s v="Mobile Email productivity tool"/>
    <s v="Bangalore"/>
    <s v="Multiple investors through Ten Minute Million competition"/>
    <s v="Seed Funding"/>
    <n v="22500"/>
    <s v="nan"/>
    <x v="2"/>
  </r>
  <r>
    <n v="1909"/>
    <x v="716"/>
    <s v="MaaxMarket"/>
    <s v="Consumer Internet"/>
    <s v="Marketing Automation platform"/>
    <s v="N/A"/>
    <s v="Multiple investors through Ten Minute Million competition"/>
    <s v="Seed Funding"/>
    <n v="22500"/>
    <s v="nan"/>
    <x v="2"/>
  </r>
  <r>
    <n v="1910"/>
    <x v="716"/>
    <s v="Gamooz"/>
    <s v="Technology"/>
    <s v="Augmented Reality Solutions"/>
    <s v="Gurgaon"/>
    <s v="Multiple investors through Ten Minute Million competition"/>
    <s v="Seed Funding"/>
    <n v="22500"/>
    <s v="nan"/>
    <x v="2"/>
  </r>
  <r>
    <n v="1911"/>
    <x v="716"/>
    <s v="SoundSurround"/>
    <s v="Technology"/>
    <s v="Audio Technology Solutions"/>
    <s v="Mumbai"/>
    <s v="Multiple investors through Ten Minute Million competition"/>
    <s v="Seed Funding"/>
    <n v="22500"/>
    <s v="nan"/>
    <x v="2"/>
  </r>
  <r>
    <n v="1912"/>
    <x v="717"/>
    <s v="Mazkara"/>
    <s v="Consumer Internet"/>
    <s v="Beauty &amp; Wellness Platform"/>
    <s v="Pune / Dubai"/>
    <s v="Dunamis Ventures Pte Ltd."/>
    <s v="Seed Funding"/>
    <n v="1000000"/>
    <s v="nan"/>
    <x v="1"/>
  </r>
  <r>
    <n v="1913"/>
    <x v="717"/>
    <s v="RoadGods"/>
    <s v="ECommerce"/>
    <s v="Auto Spare Parts eTailer"/>
    <s v="New Delhi"/>
    <s v="Green House Ventures (GHV)"/>
    <s v="Seed Funding"/>
    <n v="100000"/>
    <s v="nan"/>
    <x v="2"/>
  </r>
  <r>
    <n v="1914"/>
    <x v="717"/>
    <s v="Pindropmusic"/>
    <s v="Consumer Internet"/>
    <s v="Music Discovery Mobile App"/>
    <s v="Noida"/>
    <s v="Green House Ventures (GHV)"/>
    <s v="Seed Funding"/>
    <n v="100000"/>
    <s v="nan"/>
    <x v="2"/>
  </r>
  <r>
    <n v="1915"/>
    <x v="717"/>
    <s v="Woodpie"/>
    <s v="Consumer Internet"/>
    <s v="Book Recommendation Service"/>
    <s v="Bangalore"/>
    <s v="Ingram Content Group"/>
    <s v="Seed Funding"/>
    <n v="30000"/>
    <s v="nan"/>
    <x v="2"/>
  </r>
  <r>
    <n v="1916"/>
    <x v="718"/>
    <s v="Perfumery"/>
    <s v="ECommerce"/>
    <s v="Fragrances &amp; Perfume eTailer"/>
    <s v="New Delhi"/>
    <s v="Oranda Global &amp; Others"/>
    <s v="Seed Funding"/>
    <n v="30000"/>
    <s v="nan"/>
    <x v="2"/>
  </r>
  <r>
    <n v="1917"/>
    <x v="719"/>
    <s v="Magic Crate"/>
    <s v="Education"/>
    <s v="Children Education Platform"/>
    <s v="Bangalore"/>
    <s v="TV Mohandas Pai, Aarin Capital"/>
    <s v="Seed Funding"/>
    <n v="0"/>
    <s v="nan"/>
    <x v="2"/>
  </r>
  <r>
    <n v="1918"/>
    <x v="719"/>
    <s v="ZenDrive"/>
    <s v="Technology"/>
    <s v="Safe Driving Data &amp; Analytics platform"/>
    <s v="Bangalore / SFO"/>
    <s v="Sherpa Capital, Nyca Partners and Thomvest Ventures"/>
    <s v="Private Equity"/>
    <n v="13500000"/>
    <s v="nan"/>
    <x v="0"/>
  </r>
  <r>
    <n v="1919"/>
    <x v="719"/>
    <s v="Smartcooky"/>
    <s v="ECommerce"/>
    <s v="Marketplace for Health Foods"/>
    <s v="New Delhi"/>
    <s v="Vandana Luthra,"/>
    <s v="Private Equity"/>
    <n v="0"/>
    <s v="nan"/>
    <x v="2"/>
  </r>
  <r>
    <n v="1920"/>
    <x v="719"/>
    <s v="Turtlemint"/>
    <s v="Consumer Internet"/>
    <s v="online personalized insurance platform"/>
    <s v="Mumbai"/>
    <s v="Nexus Venture Partners"/>
    <s v="Private Equity"/>
    <n v="0"/>
    <s v="nan"/>
    <x v="2"/>
  </r>
  <r>
    <n v="1921"/>
    <x v="719"/>
    <s v="BHIVE"/>
    <s v="Real Estate"/>
    <s v="Workspace Rentals"/>
    <s v="Bangalore"/>
    <s v="Raghunandan G, Venturesity, Arihant Patni"/>
    <s v="Seed Funding"/>
    <n v="0"/>
    <s v="nan"/>
    <x v="2"/>
  </r>
  <r>
    <n v="1922"/>
    <x v="719"/>
    <s v="Gingercrush"/>
    <s v="Ecommerce"/>
    <s v="Personalized Products &amp; Merchandize eTailer"/>
    <s v="Vadodara"/>
    <s v="Saha Fund, TV Mohandas Pai, Zia Mody, Mumbai Angels, Ananda Kallugadde, Rakesh Desai, Rakesh Malhotra"/>
    <s v="Private Equity"/>
    <n v="1000000"/>
    <s v="nan"/>
    <x v="1"/>
  </r>
  <r>
    <n v="1923"/>
    <x v="719"/>
    <s v="American Vision"/>
    <s v="Consumer Internet"/>
    <s v="Optical Store Aggregator Platform"/>
    <s v="Pune"/>
    <s v="Undisclosed investors"/>
    <s v="Seed Funding"/>
    <n v="81000"/>
    <s v="nan"/>
    <x v="2"/>
  </r>
  <r>
    <n v="1924"/>
    <x v="719"/>
    <s v="DawaiLelo"/>
    <s v="Consumer Internet"/>
    <s v="Healthcare Services &amp; Online Pharmacy Mobile App"/>
    <s v="Varanasi"/>
    <s v="Undisclosed investors"/>
    <s v="Seed Funding"/>
    <n v="52000"/>
    <s v="nan"/>
    <x v="2"/>
  </r>
  <r>
    <n v="1925"/>
    <x v="720"/>
    <s v="Heads Up For Tails"/>
    <s v="Ecommerce"/>
    <s v="Pet Products eTailer"/>
    <s v="New Delhi"/>
    <s v="Undisclosed investors"/>
    <s v="Seed Funding"/>
    <n v="1000000"/>
    <s v="nan"/>
    <x v="1"/>
  </r>
  <r>
    <n v="1926"/>
    <x v="720"/>
    <s v="LiveNutriFit"/>
    <s v="Healthcare"/>
    <s v="Weight loss &amp; Healthcare Info portal"/>
    <s v="New Delhi"/>
    <s v="Mohit Goel, Vinod Jain &amp; Others"/>
    <s v="Seed Funding"/>
    <n v="0"/>
    <s v="nan"/>
    <x v="2"/>
  </r>
  <r>
    <n v="1927"/>
    <x v="721"/>
    <s v="Moglix"/>
    <s v="Ecommerce"/>
    <s v="Industrial &amp; Home Products Marketplace"/>
    <s v="New Delhi"/>
    <s v="Ratan Tata"/>
    <s v="Private Equity"/>
    <n v="0"/>
    <s v="nan"/>
    <x v="2"/>
  </r>
  <r>
    <n v="1928"/>
    <x v="721"/>
    <s v="iStyleYou"/>
    <s v="Consumer Internet"/>
    <s v="Personal Fashion Stylist App"/>
    <s v="Gurgaon"/>
    <s v="Green House Ventures (GHV)"/>
    <s v="Seed Funding"/>
    <n v="100000"/>
    <s v="nan"/>
    <x v="2"/>
  </r>
  <r>
    <n v="1929"/>
    <x v="721"/>
    <s v="AdUrCup"/>
    <s v="Consumer Internet"/>
    <s v="Ad Network"/>
    <s v="New Delhi"/>
    <s v="Green House Ventures (GHV)"/>
    <s v="Seed Funding"/>
    <n v="100000"/>
    <s v="nan"/>
    <x v="2"/>
  </r>
  <r>
    <n v="1930"/>
    <x v="721"/>
    <s v="Weddingz"/>
    <s v="Consumer Internet"/>
    <s v="online marketplace for wedding venues and vendors"/>
    <s v="Mumbai"/>
    <s v="Sixth Sense Ventures"/>
    <s v="Private Equity"/>
    <n v="0"/>
    <s v="nan"/>
    <x v="2"/>
  </r>
  <r>
    <n v="1931"/>
    <x v="721"/>
    <s v="Urban Dhobi"/>
    <s v="Consumer Internet"/>
    <s v="On Demand Laundry Services"/>
    <s v="Jaipur"/>
    <s v="Vinod Bansal, Sanjeev Singhal"/>
    <s v="Seed Funding"/>
    <n v="0"/>
    <s v="nan"/>
    <x v="2"/>
  </r>
  <r>
    <n v="1932"/>
    <x v="721"/>
    <s v="Gray Routes"/>
    <s v="Consumer Internet"/>
    <s v="Last mile logistics solutions"/>
    <s v="Mumbai"/>
    <s v="Mahesh Parasuraman, Rahul Gautam &amp; Others"/>
    <s v="Seed Funding"/>
    <n v="0"/>
    <s v="nan"/>
    <x v="2"/>
  </r>
  <r>
    <n v="1933"/>
    <x v="721"/>
    <s v="Xpressbees"/>
    <s v="ECommerce"/>
    <s v="ECommerce Logistics solutions"/>
    <s v="Pune"/>
    <s v="SAIF Partners, IDG Ventures India, Vertex Ventures, Valiant Capital"/>
    <s v="Private Equity"/>
    <n v="12500000"/>
    <s v="nan"/>
    <x v="0"/>
  </r>
  <r>
    <n v="1934"/>
    <x v="721"/>
    <s v="Invictus Oncology"/>
    <s v="Healthcare"/>
    <s v="Cancer therapeutic Info &amp; Solutions"/>
    <s v="New Delhi"/>
    <s v="Ratan Tata"/>
    <s v="Private Equity"/>
    <n v="0"/>
    <s v="nan"/>
    <x v="2"/>
  </r>
  <r>
    <n v="1935"/>
    <x v="721"/>
    <s v="Hansel.io"/>
    <s v="Technology"/>
    <s v="Mobile App Tech Solutions"/>
    <s v="Bangalore"/>
    <s v="Endiya Partners, Mekin Maheshwari, Rajesh Sawhney"/>
    <s v="Seed Funding"/>
    <n v="0"/>
    <s v="nan"/>
    <x v="2"/>
  </r>
  <r>
    <n v="1936"/>
    <x v="722"/>
    <s v="Inc42"/>
    <s v="Consumer Internet"/>
    <s v="Startup Focused Media News Portal"/>
    <s v="New Delhi"/>
    <s v="India Ventures, Aarin Capital &amp; Others"/>
    <s v="Seed Funding"/>
    <n v="0"/>
    <s v="nan"/>
    <x v="2"/>
  </r>
  <r>
    <n v="1937"/>
    <x v="722"/>
    <s v="GOQii"/>
    <s v="Technology"/>
    <s v="Personalized fitness coaching &amp; Fitness band"/>
    <s v="Mumbai"/>
    <s v="Edelweiss Financial Services"/>
    <s v="Private Equity"/>
    <n v="0"/>
    <s v="nan"/>
    <x v="2"/>
  </r>
  <r>
    <n v="1938"/>
    <x v="723"/>
    <s v="Capzest"/>
    <s v="Consumer Internet"/>
    <s v="Digital Lending Platform"/>
    <s v="Mumbai"/>
    <s v="Lion Ventures"/>
    <s v="Seed Funding"/>
    <n v="200000"/>
    <s v="nan"/>
    <x v="2"/>
  </r>
  <r>
    <n v="1939"/>
    <x v="723"/>
    <s v="GlamStudios"/>
    <s v="Consumer Internet"/>
    <s v="Online Salon Aggregator"/>
    <s v="Noida"/>
    <s v="Aqeel Ahmed"/>
    <s v="Seed Funding"/>
    <n v="0"/>
    <s v="nan"/>
    <x v="2"/>
  </r>
  <r>
    <n v="1940"/>
    <x v="723"/>
    <s v="Affimity"/>
    <s v="Consumer Internet"/>
    <s v="Social Networking platform"/>
    <s v="Bangalore"/>
    <s v="undisclosed investors"/>
    <s v="Seed Funding"/>
    <n v="1200000"/>
    <s v="nan"/>
    <x v="1"/>
  </r>
  <r>
    <n v="1941"/>
    <x v="723"/>
    <s v="Anandakanda"/>
    <s v="Technology"/>
    <s v="Medicine Intake Reminder System"/>
    <s v="Pune"/>
    <s v="undisclosed investors"/>
    <s v="Seed Funding"/>
    <n v="150000"/>
    <s v="nan"/>
    <x v="2"/>
  </r>
  <r>
    <n v="1942"/>
    <x v="723"/>
    <s v="JoulestoWatts"/>
    <s v="Technology"/>
    <s v="IT services &amp; Talent collaboration services startup"/>
    <s v="Bangalore"/>
    <s v="Manipal Global Education Services"/>
    <s v="Seed Funding"/>
    <n v="0"/>
    <s v="nan"/>
    <x v="2"/>
  </r>
  <r>
    <n v="1943"/>
    <x v="723"/>
    <s v="Shopkirana"/>
    <s v="Consumer Internet"/>
    <s v="Retailer Supply Chain platform"/>
    <s v="Indore"/>
    <s v="Atul Jain, Anil Gelra, Jaikumar Nair"/>
    <s v="Seed Funding"/>
    <n v="0"/>
    <s v="nan"/>
    <x v="2"/>
  </r>
  <r>
    <n v="1944"/>
    <x v="723"/>
    <s v="Stylofie"/>
    <s v="Consumer Internet"/>
    <s v="Online Beauty Parlour search &amp; discovery Platform"/>
    <s v="Gurgaon"/>
    <s v="Jaideep Mehta"/>
    <s v="Seed Funding"/>
    <n v="0"/>
    <s v="nan"/>
    <x v="2"/>
  </r>
  <r>
    <n v="1945"/>
    <x v="723"/>
    <s v="OyBob"/>
    <s v="eCommerce"/>
    <s v="Hyperlocal Products &amp; Services marketplace"/>
    <s v="Gurgaon"/>
    <s v="Sachin Dalal"/>
    <s v="Seed Funding"/>
    <n v="0"/>
    <s v="nan"/>
    <x v="2"/>
  </r>
  <r>
    <n v="1946"/>
    <x v="724"/>
    <s v="ActOnMagic"/>
    <s v="Technology"/>
    <s v="Cloud Analytics and Management Products"/>
    <s v="Bangalore"/>
    <s v="Jayabalan Subramanian"/>
    <s v="Seed Funding"/>
    <n v="125000"/>
    <s v="nan"/>
    <x v="2"/>
  </r>
  <r>
    <n v="1947"/>
    <x v="724"/>
    <s v="Bonhomia"/>
    <s v="Food &amp; Beverage"/>
    <s v="premium Tea and Coffee"/>
    <s v="New Delhi"/>
    <s v="Alok Rawat, Grey Orange Robotics"/>
    <s v="Seed Funding"/>
    <n v="1000000"/>
    <s v="nan"/>
    <x v="1"/>
  </r>
  <r>
    <n v="1948"/>
    <x v="724"/>
    <s v="iGrenEnergi"/>
    <s v="Technology"/>
    <s v="Solar Power Solutions"/>
    <s v="Mumbai"/>
    <s v="Sunil Mehta"/>
    <s v="Seed Funding"/>
    <n v="1000000"/>
    <s v="nan"/>
    <x v="1"/>
  </r>
  <r>
    <n v="1949"/>
    <x v="724"/>
    <s v="RKSV"/>
    <s v="Consumer Internet"/>
    <s v="Online Stock Trading Platform"/>
    <s v="Mumbai"/>
    <s v="Kalaari Capital"/>
    <s v="Private Equity"/>
    <n v="4000000"/>
    <s v="nan"/>
    <x v="1"/>
  </r>
  <r>
    <n v="1950"/>
    <x v="725"/>
    <s v="Aasaanjobs"/>
    <s v="Consumer Internet"/>
    <s v="Online Recruitment Marketplace"/>
    <s v="Mumbai"/>
    <s v="Aspada Advisors, IDG Ventures,\\xc2\\xa0 Inventus Capital"/>
    <s v="Private Equity"/>
    <n v="5000000"/>
    <s v="nan"/>
    <x v="1"/>
  </r>
  <r>
    <n v="1951"/>
    <x v="725"/>
    <s v="Snapdeal"/>
    <s v="eCommerce"/>
    <s v="Horizontal Online Marketplace"/>
    <s v="New Delhi"/>
    <s v="Ontario Teachers\\xe2\\x80\\x99 Pension Plan &amp; Others"/>
    <s v="Private Equity"/>
    <n v="200000000"/>
    <s v="nan"/>
    <x v="0"/>
  </r>
  <r>
    <n v="1952"/>
    <x v="725"/>
    <s v="Jugnoo"/>
    <s v="Consumer Internet"/>
    <s v="Transportation &amp; On-demand delivery aggregator"/>
    <s v="Chandigarh"/>
    <s v="Saumya Tandon"/>
    <s v="Private Equity"/>
    <n v="0"/>
    <s v="nan"/>
    <x v="2"/>
  </r>
  <r>
    <n v="1953"/>
    <x v="725"/>
    <s v="Snapbizz"/>
    <s v="Technology"/>
    <s v="Connectivity platform for local grocery stores"/>
    <s v="Bangalore"/>
    <s v="Ratan Tata"/>
    <s v="Private Equity"/>
    <n v="0"/>
    <s v="nan"/>
    <x v="2"/>
  </r>
  <r>
    <n v="1954"/>
    <x v="725"/>
    <s v="GoYaNo"/>
    <s v="Consumer Internet"/>
    <s v="Events &amp; Restaurant Discovery Marketplace App"/>
    <s v="Gurgaon"/>
    <s v="Mukesh Kumar Gupta"/>
    <s v="Seed Funding"/>
    <n v="50000"/>
    <s v="nan"/>
    <x v="2"/>
  </r>
  <r>
    <n v="1955"/>
    <x v="725"/>
    <s v="RentSher"/>
    <s v="Consumer Internet"/>
    <s v="Online Household Product Rental platform"/>
    <s v="Bangalore"/>
    <s v="Vaibhav Doshi, Abhay Singhal, Vibhu Garg, Joby Babu, Abhishek Acharya, Manish Shah"/>
    <s v="Seed Funding"/>
    <n v="300000"/>
    <s v="nan"/>
    <x v="2"/>
  </r>
  <r>
    <n v="1956"/>
    <x v="725"/>
    <s v="Buddy"/>
    <s v="Finance"/>
    <s v="Micro Lending Platform for eCommerce purchases"/>
    <s v="Bangalore"/>
    <s v="Blume Ventures,\\xc2\\xa0 Tracxn Labs"/>
    <s v="Seed Funding"/>
    <n v="500000"/>
    <s v="nan"/>
    <x v="2"/>
  </r>
  <r>
    <n v="1957"/>
    <x v="725"/>
    <s v="Legistify"/>
    <s v="Consumer Internet"/>
    <s v="Online Legal services platform"/>
    <s v="New Delhi"/>
    <s v="Ranjit Singh"/>
    <s v="Seed Funding"/>
    <n v="0"/>
    <s v="nan"/>
    <x v="2"/>
  </r>
  <r>
    <n v="1958"/>
    <x v="726"/>
    <s v="TableHero"/>
    <s v="Consumer Internet"/>
    <s v="Dynamic Restaurant Website creator"/>
    <s v="Bangalore"/>
    <s v="GrowX Ventures, Kunal Shah, Sandeep Tandon, Haresh Chawla, Powai Lake Ventures, Globevestor"/>
    <s v="Seed Funding"/>
    <n v="1000000"/>
    <s v="nan"/>
    <x v="1"/>
  </r>
  <r>
    <n v="1959"/>
    <x v="726"/>
    <s v="BetterPlace"/>
    <s v="Technology"/>
    <s v="Data analytics based Verification services Platform"/>
    <s v="Bangalore"/>
    <s v="Unitus Seed Fund"/>
    <s v="Seed Funding"/>
    <n v="970000"/>
    <s v="nan"/>
    <x v="2"/>
  </r>
  <r>
    <n v="1960"/>
    <x v="726"/>
    <s v="Salebhai"/>
    <s v="eCommerce"/>
    <s v="Sweets, Eatables, Handicrafts Online Marketplace"/>
    <s v="Ahmedabad"/>
    <s v="Virendra Shekhawat, Deepak Chokhani, Yogesh Patel &amp; Others"/>
    <s v="Seed Funding"/>
    <n v="0"/>
    <s v="nan"/>
    <x v="2"/>
  </r>
  <r>
    <n v="1961"/>
    <x v="726"/>
    <s v="icustommadeit"/>
    <s v="eCommerce"/>
    <s v="Professional Custom creators Marketplace"/>
    <s v="Pune"/>
    <s v="Brand Capital, Siddhivinayak Skyscrapers, Dinesh R. Challa"/>
    <s v="Private Equity"/>
    <n v="4000000"/>
    <s v="nan"/>
    <x v="1"/>
  </r>
  <r>
    <n v="1962"/>
    <x v="726"/>
    <s v="Tring"/>
    <s v="Consumer Internet"/>
    <s v="Instant Messaging App"/>
    <s v="Pune"/>
    <s v="Vishwadeep Bajaj &amp; Others"/>
    <s v="Seed Funding"/>
    <n v="0"/>
    <s v="nan"/>
    <x v="2"/>
  </r>
  <r>
    <n v="1963"/>
    <x v="726"/>
    <s v="Medinfi"/>
    <s v="Consumer Internet"/>
    <s v="Doctor &amp; Clinics Discovery platform"/>
    <s v="Bangalore"/>
    <s v="Rajnish Sinha, Prijit Debnath, Kanchan Ghoshal"/>
    <s v="Seed Funding"/>
    <n v="0"/>
    <s v="nan"/>
    <x v="2"/>
  </r>
  <r>
    <n v="1964"/>
    <x v="727"/>
    <s v="Timemytask"/>
    <s v="Consumer Internet"/>
    <s v="On-Demand home cleaning services"/>
    <s v="Mumbai"/>
    <s v="Lead Angels"/>
    <s v="Seed Funding"/>
    <n v="0"/>
    <s v="nan"/>
    <x v="2"/>
  </r>
  <r>
    <n v="1965"/>
    <x v="727"/>
    <s v="GameZop"/>
    <s v="Technology"/>
    <s v="Mobile Gaming Platform"/>
    <s v="New Delhi"/>
    <s v="KWAN Entertainment &amp; Marketing Solutions, Powerhouse Ventures &amp; Others"/>
    <s v="Seed Funding"/>
    <n v="350000"/>
    <s v="nan"/>
    <x v="2"/>
  </r>
  <r>
    <n v="1966"/>
    <x v="727"/>
    <s v="Notary Mama"/>
    <s v="Consumer Internet"/>
    <s v="On-demand Legal documentation and registration service"/>
    <s v="Bangalore"/>
    <s v="Dr Nandish Domlur, Amit Sandill"/>
    <s v="Seed Funding"/>
    <n v="0"/>
    <s v="nan"/>
    <x v="2"/>
  </r>
  <r>
    <n v="1967"/>
    <x v="727"/>
    <s v="The Viral Fever"/>
    <s v="Consumer Internet"/>
    <s v="Independent Online Video production company"/>
    <s v="Mumbai"/>
    <s v="Tiger Global"/>
    <s v="Private Equity"/>
    <n v="10000000"/>
    <s v="nan"/>
    <x v="1"/>
  </r>
  <r>
    <n v="1968"/>
    <x v="727"/>
    <s v="Avanti Learning"/>
    <s v="Education"/>
    <s v="Private Coaching Classes"/>
    <s v="New Delhi"/>
    <s v="Michael &amp; Susan Dell Foundation"/>
    <s v="Private Equity"/>
    <n v="5000000"/>
    <s v="nan"/>
    <x v="1"/>
  </r>
  <r>
    <n v="1969"/>
    <x v="727"/>
    <s v="Bollant Industries"/>
    <s v="Technology"/>
    <s v="Eco-friendly consumer &amp; packaging products"/>
    <s v="Hyderabad"/>
    <s v="Ratan Tata"/>
    <s v="Private Equity"/>
    <n v="0"/>
    <s v="nan"/>
    <x v="2"/>
  </r>
  <r>
    <n v="1970"/>
    <x v="728"/>
    <s v="GetVee"/>
    <s v="Consumer Internet"/>
    <s v="Matrimony &amp; Couples only mobile platform"/>
    <s v="New Delhi"/>
    <s v="Lightspeed Venture Partners, K Ganesh"/>
    <s v="Private Equity"/>
    <n v="0"/>
    <s v="nan"/>
    <x v="2"/>
  </r>
  <r>
    <n v="1971"/>
    <x v="728"/>
    <s v="HealthKumbh"/>
    <s v="Consumer Internet"/>
    <s v="Health related Information portal"/>
    <s v="Ahmedabad"/>
    <s v="Undisclosed investor"/>
    <s v="Seed Funding"/>
    <n v="73000"/>
    <s v="nan"/>
    <x v="2"/>
  </r>
  <r>
    <n v="1972"/>
    <x v="728"/>
    <s v="Unlaze"/>
    <s v="Consumer Internet"/>
    <s v="Social Networking app for outdoor interests"/>
    <s v="Gurgaon"/>
    <s v="Sujal Shah, Dino Morea"/>
    <s v="Seed Funding"/>
    <n v="0"/>
    <s v="nan"/>
    <x v="2"/>
  </r>
  <r>
    <n v="1973"/>
    <x v="728"/>
    <s v="Tracxn"/>
    <s v="Technology"/>
    <s v="Indian Startup ecosystem trends analyzer &amp; funding platform"/>
    <s v="Bangalore"/>
    <s v="Nandan Nilekani, Mohandas Pai, Neeraj Arora, Anand Rajaraman, Girish Mathrubootham, Aneesh Reddy &amp; Teruhide Sato"/>
    <s v="Private Equity"/>
    <n v="0"/>
    <s v="nan"/>
    <x v="2"/>
  </r>
  <r>
    <n v="1974"/>
    <x v="728"/>
    <s v="Careongo"/>
    <s v="ECommerce"/>
    <s v="Online Pharmacy store"/>
    <s v="New Delhi"/>
    <s v="Farooq Oomerbhoy &amp; Other angel investors"/>
    <s v="Seed Funding"/>
    <n v="300000"/>
    <s v="nan"/>
    <x v="2"/>
  </r>
  <r>
    <n v="1975"/>
    <x v="728"/>
    <s v="Ark Robot"/>
    <s v="Technology"/>
    <s v="Warehouse Automation"/>
    <s v="Bangalore"/>
    <s v="Qualcomm (Through QPrize Contest)"/>
    <s v="Seed Funding"/>
    <n v="350000"/>
    <s v="nan"/>
    <x v="2"/>
  </r>
  <r>
    <n v="1976"/>
    <x v="729"/>
    <s v="Jaypore"/>
    <s v="ECommerce"/>
    <s v="Ethnic Products marketplace"/>
    <s v="New Delhi"/>
    <s v="Aavishkaar"/>
    <s v="Private Equity"/>
    <n v="5000000"/>
    <s v="nan"/>
    <x v="1"/>
  </r>
  <r>
    <n v="1977"/>
    <x v="729"/>
    <s v="Finance Buddha"/>
    <s v="Consumer Internet"/>
    <s v="Online Loan Comparison &amp; Discovery platform"/>
    <s v="Bangalore"/>
    <s v="Chennai Angels"/>
    <s v="Seed Funding"/>
    <n v="0"/>
    <s v="nan"/>
    <x v="2"/>
  </r>
  <r>
    <n v="1978"/>
    <x v="729"/>
    <s v="AlmaConnect"/>
    <s v="Consumer Internet"/>
    <s v="Alumni social network"/>
    <s v="New Delhi"/>
    <s v="Mohandas Pai, Varun Aggarwal"/>
    <s v="Seed Funding"/>
    <n v="0"/>
    <s v="nan"/>
    <x v="2"/>
  </r>
  <r>
    <n v="1979"/>
    <x v="729"/>
    <s v="Advantage Club"/>
    <s v="Consumer Internet"/>
    <s v="mobile platform for corporate employee benefits"/>
    <s v="Gurgaon"/>
    <s v="Purvi Ventures &amp; Others"/>
    <s v="Seed Funding"/>
    <n v="400000"/>
    <s v="nan"/>
    <x v="2"/>
  </r>
  <r>
    <n v="1980"/>
    <x v="729"/>
    <s v="LocalRamu"/>
    <s v="Consumer Internet"/>
    <s v="mobile based aggregator for local service providers"/>
    <s v="Bangalore"/>
    <s v="3 undisclosed investors"/>
    <s v="Seed Funding"/>
    <n v="0"/>
    <s v="nan"/>
    <x v="2"/>
  </r>
  <r>
    <n v="1981"/>
    <x v="730"/>
    <s v="Baby Berry"/>
    <s v="Consumer Internet"/>
    <s v="Parenting Mobile app"/>
    <s v="Bangalore"/>
    <s v="Nitin Bagmane &amp; Other undisclosed investors"/>
    <s v="Seed Funding"/>
    <n v="1000000"/>
    <s v="nan"/>
    <x v="1"/>
  </r>
  <r>
    <n v="1982"/>
    <x v="730"/>
    <s v="Magicpin"/>
    <s v="Consumer Internet"/>
    <s v="Hyperlocal Discover Mobile App"/>
    <s v="New Delhi"/>
    <s v="Lightspeed India"/>
    <s v="Private Equity"/>
    <n v="3000000"/>
    <s v="nan"/>
    <x v="1"/>
  </r>
  <r>
    <n v="1983"/>
    <x v="730"/>
    <s v="First Eat"/>
    <s v="Consumer Internet"/>
    <s v="Healthy Food Delivery platform"/>
    <s v="New Delhi"/>
    <s v="Undisclosed investor"/>
    <s v="Seed Funding"/>
    <n v="100000"/>
    <s v="nan"/>
    <x v="2"/>
  </r>
  <r>
    <n v="1984"/>
    <x v="730"/>
    <s v="SigTuple"/>
    <s v="Technology"/>
    <s v="Healthcare based Tech Solutions"/>
    <s v="Bangalore"/>
    <s v="Sachin Bansal, Binny Bansal, Accel Partners &amp; Others"/>
    <s v="Seed Funding"/>
    <n v="0"/>
    <s v="nan"/>
    <x v="2"/>
  </r>
  <r>
    <n v="1985"/>
    <x v="730"/>
    <s v="Taskbob"/>
    <s v="Consumer Internet"/>
    <s v="Hyperlocal Handyman services platform"/>
    <s v="Mumbai"/>
    <s v="IvyCap Ventures, Orios Venture Partners, Mayfield India"/>
    <s v="Private Equity"/>
    <n v="4500000"/>
    <s v="nan"/>
    <x v="1"/>
  </r>
  <r>
    <n v="1986"/>
    <x v="730"/>
    <s v="Styledotme"/>
    <s v="Consumer Internet"/>
    <s v="Mobile Fashion App"/>
    <s v="New Delhi"/>
    <s v="Indian Angel Network"/>
    <s v="Seed Funding"/>
    <n v="37000"/>
    <s v="nan"/>
    <x v="2"/>
  </r>
  <r>
    <n v="1987"/>
    <x v="730"/>
    <s v="NewsLaundry"/>
    <s v="Consumer Internet"/>
    <s v="Independent News Media Portal"/>
    <s v="New Delhi"/>
    <s v="Omidyar Network,\\xc2\\xa0 Vikram Lal, Abhijit Bhandari, Mahesh Murthy, Shashank Bhagat"/>
    <s v="Private Equity"/>
    <n v="0"/>
    <s v="nan"/>
    <x v="2"/>
  </r>
  <r>
    <n v="1988"/>
    <x v="731"/>
    <s v="CupoNation"/>
    <s v="Consumer Internet"/>
    <s v="Deals and Discount platform"/>
    <s v="Gurgaon"/>
    <s v="Rocket Internet AG, Holtzbrink Ventures, New Enterprise Associates (NEA), e.ventures, ru-Net, Deutsche Telekom Strategic Investments (DTSI), Silicon Valley Bank"/>
    <s v="Private Equity"/>
    <n v="11000000"/>
    <s v="nan"/>
    <x v="0"/>
  </r>
  <r>
    <n v="1989"/>
    <x v="731"/>
    <s v="Aarav UAV"/>
    <s v="Technology"/>
    <s v="unmanned aerial vehicles creator"/>
    <s v="Kanpur"/>
    <s v="StartupXseed Ventures, The Phoenix Fund and others"/>
    <s v="Seed Funding"/>
    <n v="0"/>
    <s v="nan"/>
    <x v="2"/>
  </r>
  <r>
    <n v="1990"/>
    <x v="732"/>
    <s v="Sayfix"/>
    <s v="Consumer Internet"/>
    <s v="Hyperlocal Home Services Provider"/>
    <s v="Bangalore"/>
    <s v="Yajnanarayana Kammaje"/>
    <s v="Seed Funding"/>
    <n v="160000"/>
    <s v="nan"/>
    <x v="2"/>
  </r>
  <r>
    <n v="1991"/>
    <x v="732"/>
    <s v="LoanZen"/>
    <s v="Consumer Internet"/>
    <s v="Peer to peer Lending marketplace"/>
    <s v="Bangalore"/>
    <s v="Tracxn Syndicate"/>
    <s v="Seed Funding"/>
    <n v="0"/>
    <s v="nan"/>
    <x v="2"/>
  </r>
  <r>
    <n v="1992"/>
    <x v="732"/>
    <s v="NoBroker"/>
    <s v="Consumer Internet"/>
    <s v="Peer to peer property listing platform"/>
    <s v="Bangalore"/>
    <s v="Beenext, Digital Garage, Beenos, Qualgro, Mamoru Taniya, SAIF Partners"/>
    <s v="Private Equity"/>
    <n v="10000000"/>
    <s v="nan"/>
    <x v="1"/>
  </r>
  <r>
    <n v="1993"/>
    <x v="732"/>
    <s v="AppilyEver"/>
    <s v="Consumer Internet"/>
    <s v="Online wedding services marketplace"/>
    <s v="Hyderabad"/>
    <s v="Varun Aggarwal, Suresh Venkat, Raj Y"/>
    <s v="Seed Funding"/>
    <n v="400000"/>
    <s v="nan"/>
    <x v="2"/>
  </r>
  <r>
    <n v="1994"/>
    <x v="732"/>
    <s v="Pocketin"/>
    <s v="Consumer Internet"/>
    <s v="Hotel reservations &amp; Deal platform"/>
    <s v="Noida"/>
    <s v="Swastika Company Ltd"/>
    <s v="Seed Funding"/>
    <n v="150000"/>
    <s v="nan"/>
    <x v="2"/>
  </r>
  <r>
    <n v="1995"/>
    <x v="732"/>
    <s v="FeetApart"/>
    <s v="Consumer Internet"/>
    <s v="Employee engagements &amp; Rewards platform"/>
    <s v="Bangalore"/>
    <s v="Vishal Bali &amp; Others"/>
    <s v="Seed Funding"/>
    <n v="0"/>
    <s v="nan"/>
    <x v="2"/>
  </r>
  <r>
    <n v="1996"/>
    <x v="733"/>
    <s v="OfBusiness"/>
    <s v="eCommerce"/>
    <s v="B2B commerce Marketplace"/>
    <s v="Gurgaon"/>
    <s v="Matrix Partners India"/>
    <s v="Private Equity"/>
    <n v="5000000"/>
    <s v="nan"/>
    <x v="1"/>
  </r>
  <r>
    <n v="1997"/>
    <x v="733"/>
    <s v="CarveNiche"/>
    <s v="Consumer Internet"/>
    <s v="Personalized Learning Solutions &amp; products"/>
    <s v="Bangalore"/>
    <s v="Calcutta Angels, Lead Angels &amp; Others"/>
    <s v="Seed Funding"/>
    <n v="0"/>
    <s v="nan"/>
    <x v="2"/>
  </r>
  <r>
    <n v="1998"/>
    <x v="733"/>
    <s v="Juspay"/>
    <s v="Consumer Internet"/>
    <s v="Digital Payments solutions"/>
    <s v="Bangalore"/>
    <s v="Accel Partners, Ashish Hemrajani, Parikshit Dar, Rajesh Balpande"/>
    <s v="Private Equity"/>
    <n v="5800000"/>
    <s v="nan"/>
    <x v="1"/>
  </r>
  <r>
    <n v="1999"/>
    <x v="733"/>
    <s v="Funcart"/>
    <s v="eCommerce"/>
    <s v="Party Supplies Etailer"/>
    <s v="New Delhi"/>
    <s v="Undisclosed HNIs"/>
    <s v="Seed Funding"/>
    <n v="70000"/>
    <s v="nan"/>
    <x v="2"/>
  </r>
  <r>
    <n v="2000"/>
    <x v="734"/>
    <s v="Freedom Smart Labs"/>
    <s v="Technology"/>
    <s v="IoT retail solutions"/>
    <s v="New Delhi"/>
    <s v="Kapil Goel"/>
    <s v="Seed Funding"/>
    <n v="145000"/>
    <s v="nan"/>
    <x v="2"/>
  </r>
  <r>
    <n v="2001"/>
    <x v="734"/>
    <s v="EduBridge"/>
    <s v="Consumer Internet"/>
    <s v="Skill development and vocational training platform"/>
    <s v="Mumbai"/>
    <s v="Insitor Impact Asia Fund, Acumen Fund"/>
    <s v="Private Equity"/>
    <n v="2500000"/>
    <s v="nan"/>
    <x v="1"/>
  </r>
  <r>
    <n v="2002"/>
    <x v="735"/>
    <s v="Nestaway"/>
    <s v="Consumer Internet"/>
    <s v="Online Home Rental Marketplace"/>
    <s v="Bangalore"/>
    <s v="Ratan Tata"/>
    <s v="Private Equity"/>
    <n v="0"/>
    <s v="nan"/>
    <x v="2"/>
  </r>
  <r>
    <n v="2003"/>
    <x v="735"/>
    <s v="Hopscotch"/>
    <s v="eCommerce"/>
    <s v="Baby &amp; Kids Products Online Flash sales platform"/>
    <s v="Mumbai"/>
    <s v="Eduardo Saverin"/>
    <s v="Private Equity"/>
    <n v="13000000"/>
    <s v="nan"/>
    <x v="0"/>
  </r>
  <r>
    <n v="2004"/>
    <x v="735"/>
    <s v="PinClick"/>
    <s v="Consumer Internet"/>
    <s v="Online real estate listings"/>
    <s v="Bangalore"/>
    <s v="Undisclosed investors"/>
    <s v="Private Equity"/>
    <n v="0"/>
    <s v="nan"/>
    <x v="2"/>
  </r>
  <r>
    <n v="2005"/>
    <x v="736"/>
    <s v="Smartcooky"/>
    <s v="ECommerce"/>
    <s v="Health Food / Personal Care Marketplace"/>
    <s v="New Delhi"/>
    <s v="Rajan Anandan, Pramod Bhasin, Siddharth Pai, TV Mohandas Pai, Manvinder Singh Banga"/>
    <s v="Seed Funding"/>
    <n v="0"/>
    <s v="nan"/>
    <x v="2"/>
  </r>
  <r>
    <n v="2006"/>
    <x v="736"/>
    <s v="Helpi"/>
    <s v="Consumer Internet"/>
    <s v="On Demand Cleaning Services Mobile App"/>
    <s v="Mumbai"/>
    <s v="Undisclosed Investors"/>
    <s v="Seed Funding"/>
    <n v="0"/>
    <s v="nan"/>
    <x v="2"/>
  </r>
  <r>
    <n v="2007"/>
    <x v="737"/>
    <s v="DogSpot"/>
    <s v="ECommerce"/>
    <s v="Online Pet Store"/>
    <s v="Gurgaon"/>
    <s v="Ratan Tata"/>
    <s v="Seed Funding"/>
    <n v="0"/>
    <s v="nan"/>
    <x v="2"/>
  </r>
  <r>
    <n v="2008"/>
    <x v="737"/>
    <s v="Career360"/>
    <s v="Education"/>
    <s v="College Education Portal"/>
    <s v="New Delhi"/>
    <s v="MeritTrac"/>
    <s v="Private Equity"/>
    <n v="0"/>
    <s v="nan"/>
    <x v="2"/>
  </r>
  <r>
    <n v="2009"/>
    <x v="737"/>
    <s v="B9 Beverages"/>
    <s v="Food &amp; Beverage"/>
    <s v="Craft Beer manufacturing company"/>
    <s v="New Delhi"/>
    <s v="Sequoia Capital, Kunal Bahl, Rohit Bansal, Deepinder Goyal, Ashish Dhawan, Mayank Singhal"/>
    <s v="Private Equity"/>
    <n v="6000000"/>
    <s v="nan"/>
    <x v="1"/>
  </r>
  <r>
    <n v="2010"/>
    <x v="738"/>
    <s v="WIMWI Foods"/>
    <s v="Food &amp; Beverage"/>
    <s v="Healthy food manufacturing &amp; sales startup"/>
    <s v="Ahmedabad"/>
    <s v="Centre for Innovation Incubation and Entrepreneurship (CIIE)"/>
    <s v="Seed Funding"/>
    <n v="0"/>
    <s v="nan"/>
    <x v="2"/>
  </r>
  <r>
    <n v="2011"/>
    <x v="738"/>
    <s v="MyChild App"/>
    <s v="Education"/>
    <s v="Child Disorder Information &amp; Education"/>
    <s v="Bhopal"/>
    <s v="Samir Bangara, Anisha Mittal, Amit Gupta, Pallav Nadhani, Lalit Mangal, Arihant Patni, Dr. Ritesh Malik, Deobrat Singh, Saurab Paruthi, Singapore Angel Network."/>
    <s v="Seed Funding"/>
    <n v="100000"/>
    <s v="nan"/>
    <x v="2"/>
  </r>
  <r>
    <n v="2012"/>
    <x v="738"/>
    <s v="Instaproc"/>
    <s v="ECommerce"/>
    <s v="B2B Procurement Marketplace for Office Products"/>
    <s v="Noida"/>
    <s v="Dinesh Agarwal"/>
    <s v="Seed Funding"/>
    <n v="0"/>
    <s v="nan"/>
    <x v="2"/>
  </r>
  <r>
    <n v="2013"/>
    <x v="738"/>
    <s v="360Ride"/>
    <s v="Consumer Internet"/>
    <s v="Ride Sharing platform"/>
    <s v="Bangalore"/>
    <s v="Undisclosed"/>
    <s v="Seed Funding"/>
    <n v="150000"/>
    <s v="nan"/>
    <x v="2"/>
  </r>
  <r>
    <n v="2014"/>
    <x v="738"/>
    <s v="Alef\\nMobitech"/>
    <s v="Consumer Internet"/>
    <s v="Cloud Mobility Solutions"/>
    <s v="Mumbai"/>
    <s v="Tata Capital Innovation Fund"/>
    <s v="Private Equity"/>
    <n v="5000000"/>
    <s v="nan"/>
    <x v="1"/>
  </r>
  <r>
    <n v="2015"/>
    <x v="739"/>
    <s v="Tracxn"/>
    <s v="BFSI"/>
    <s v="Startup Funding Deal Discovery &amp; Execution platform"/>
    <s v="Bangalore"/>
    <s v="Ratan Tata"/>
    <s v="Seed Funding"/>
    <n v="0"/>
    <s v="nan"/>
    <x v="2"/>
  </r>
  <r>
    <n v="2016"/>
    <x v="739"/>
    <s v="Qdesq"/>
    <s v="Real Estate"/>
    <s v="Branded Workspaces Aggregator"/>
    <s v="Gurgaon"/>
    <s v="Dheeraj Jain, Jagdish Kumar, Bharat Gupta, Ankush Saigal, Praveen Saini"/>
    <s v="Seed Funding"/>
    <n v="0"/>
    <s v="nan"/>
    <x v="2"/>
  </r>
  <r>
    <n v="2017"/>
    <x v="739"/>
    <s v="Sensara"/>
    <s v="Technology"/>
    <s v="TV Search, Guide and Remote mobile app"/>
    <s v="Bangalore"/>
    <s v="Lalitesh Katragadda,\\xc2\\xa0 Ganayantrika Systems"/>
    <s v="Seed Funding"/>
    <n v="750000"/>
    <s v="nan"/>
    <x v="2"/>
  </r>
  <r>
    <n v="2018"/>
    <x v="739"/>
    <s v="Zebpay"/>
    <s v="Consumer Internet"/>
    <s v="Bitcoin Buying &amp; Selling Mobile App"/>
    <s v="Ahmedabad"/>
    <s v="Arjun Handa, Amit Jindal, Nagendra Chaudhary"/>
    <s v="Private Equity"/>
    <n v="1000000"/>
    <s v="nan"/>
    <x v="1"/>
  </r>
  <r>
    <n v="2019"/>
    <x v="739"/>
    <s v="PlanMy\\nMedicalTrip"/>
    <s v="Healthcare"/>
    <s v="Medical Tourism platform"/>
    <s v="Pune"/>
    <s v="Bhanu Vikram Parsotam, Rohan Desai and Paras Patel"/>
    <s v="Seed Funding"/>
    <n v="150000"/>
    <s v="nan"/>
    <x v="2"/>
  </r>
  <r>
    <n v="2020"/>
    <x v="739"/>
    <s v="MyCity4Kids"/>
    <s v="Education"/>
    <s v="Children Education &amp; Information platform"/>
    <s v="Gurgaon"/>
    <s v="SIDBI Venture Capital Limited, YourNest Angel Fund"/>
    <s v="Private Equity"/>
    <n v="3000000"/>
    <s v="nan"/>
    <x v="1"/>
  </r>
  <r>
    <n v="2021"/>
    <x v="739"/>
    <s v="Justdakhila.com"/>
    <s v="Education"/>
    <s v="School Student admissions platform"/>
    <s v="New Delhi"/>
    <s v="Ankur Gupta"/>
    <s v="Seed Funding"/>
    <n v="750000"/>
    <s v="nan"/>
    <x v="2"/>
  </r>
  <r>
    <n v="2022"/>
    <x v="740"/>
    <s v="PitStop"/>
    <s v="Consumer Internet"/>
    <s v="Automobile Service Booking App"/>
    <s v="Bangalore"/>
    <s v="Myntra/LivSpace Founders"/>
    <s v="Seed Funding"/>
    <n v="0"/>
    <s v="nan"/>
    <x v="2"/>
  </r>
  <r>
    <n v="2023"/>
    <x v="740"/>
    <s v="Bikxie"/>
    <s v="Consumer Internet"/>
    <s v="Two Wheeler Taxi Service"/>
    <s v="Gurgaon"/>
    <s v="Undisclosed Investors"/>
    <s v="Seed Funding"/>
    <n v="0"/>
    <s v="nan"/>
    <x v="2"/>
  </r>
  <r>
    <n v="2024"/>
    <x v="740"/>
    <s v="Infurnia"/>
    <s v="Consumer Internet"/>
    <s v="Online Furniture Customization platform"/>
    <s v="Bangalore"/>
    <s v="Idein Ventures"/>
    <s v="Seed Funding"/>
    <n v="160000"/>
    <s v="nan"/>
    <x v="2"/>
  </r>
  <r>
    <n v="2025"/>
    <x v="740"/>
    <s v="Myly"/>
    <s v="Education"/>
    <s v="Mobile Based Education platform"/>
    <s v="Jaipur"/>
    <s v="Newbie Promoter Pvt Ltd"/>
    <s v="Seed Funding"/>
    <n v="100000"/>
    <s v="nan"/>
    <x v="2"/>
  </r>
  <r>
    <n v="2026"/>
    <x v="740"/>
    <s v="MakeMyTrip"/>
    <s v="Consumer Internet"/>
    <s v="Online Travel/Hotel Booking platform"/>
    <s v="Gurgaon"/>
    <s v="Ctrip.com International Ltd"/>
    <s v="Private Equity"/>
    <n v="180000000"/>
    <s v="nan"/>
    <x v="0"/>
  </r>
  <r>
    <n v="2027"/>
    <x v="741"/>
    <s v="Melorra"/>
    <s v="ECommerce"/>
    <s v="Online/ Mobile Jewellery Retailer"/>
    <s v="Bangalore"/>
    <s v="Lightbox Ventures"/>
    <s v="Private Equity"/>
    <n v="5000000"/>
    <s v="nan"/>
    <x v="1"/>
  </r>
  <r>
    <n v="2028"/>
    <x v="741"/>
    <s v="ConfirmTKT"/>
    <s v="Consumer Internet"/>
    <s v="Train PNR Status Prediction Platform"/>
    <s v="Bangalore"/>
    <s v="Krishna Jhujhunwala, Dr. Apoorv Ranjan Sharma, Anirudh Damani, Anand Ladsariya, Sanjay Mehta &amp; Others"/>
    <s v="Seed Funding"/>
    <n v="250000"/>
    <s v="nan"/>
    <x v="2"/>
  </r>
  <r>
    <n v="2029"/>
    <x v="741"/>
    <s v="Gyaanzone"/>
    <s v="Education"/>
    <s v="Career Planning and Education Advisory Platform"/>
    <s v="Mumbai"/>
    <s v="GBIM Technologies Pvt Ltd"/>
    <s v="Seed Funding"/>
    <n v="45000"/>
    <s v="nan"/>
    <x v="2"/>
  </r>
  <r>
    <n v="2030"/>
    <x v="741"/>
    <s v="FlatFurnish"/>
    <s v="Consumer Internet"/>
    <s v="Online Furnishing Rental Platform"/>
    <s v="Gurgaon"/>
    <s v="Arun Chandra Mohan"/>
    <s v="Seed Funding"/>
    <n v="0"/>
    <s v="nan"/>
    <x v="2"/>
  </r>
  <r>
    <n v="2031"/>
    <x v="742"/>
    <s v="Lumiere"/>
    <s v="ECommerce"/>
    <s v="Organic Food eTailer"/>
    <s v="Bangalore"/>
    <s v="Undisclosed investors"/>
    <s v="Private Equity"/>
    <n v="0"/>
    <s v="nan"/>
    <x v="2"/>
  </r>
  <r>
    <n v="2032"/>
    <x v="743"/>
    <s v="Koovs"/>
    <s v="ECommerce"/>
    <s v="Online Fashion Apparel Retailer"/>
    <s v="Gurgaon"/>
    <s v="Nahata Family, Waheed Alli"/>
    <s v="Private Equity"/>
    <n v="5400000"/>
    <s v="nan"/>
    <x v="1"/>
  </r>
  <r>
    <n v="2033"/>
    <x v="743"/>
    <s v="Wishup"/>
    <s v="Consumer Internet"/>
    <s v="Mobile app based Concierge Service"/>
    <s v="New Delhi"/>
    <s v="500 Startups, Mato Peric, TracxnLabs"/>
    <s v="Seed Funding"/>
    <n v="0"/>
    <s v="nan"/>
    <x v="2"/>
  </r>
  <r>
    <n v="2034"/>
    <x v="743"/>
    <s v="FreshMenu"/>
    <s v="Consumer Internet"/>
    <s v="Online / Mobile Food Ordering platform"/>
    <s v="Bangalore"/>
    <s v="Zodius Capital, Lightspeed Venture Partners"/>
    <s v="Private Equity"/>
    <n v="16500000"/>
    <s v="nan"/>
    <x v="0"/>
  </r>
  <r>
    <n v="2035"/>
    <x v="743"/>
    <s v="SavvyMob"/>
    <s v="ECommerce"/>
    <s v="Last Minute Hotel Bookings mobile marketplace"/>
    <s v="Bangalore"/>
    <s v="TV Mohandas Pai, LetsVenture"/>
    <s v="Seed Funding"/>
    <n v="1000000"/>
    <s v="nan"/>
    <x v="1"/>
  </r>
  <r>
    <n v="2036"/>
    <x v="743"/>
    <s v="Fashionablyin"/>
    <s v="Consumer Internet"/>
    <s v="Mobile based Geo-target Fashion Marketplace"/>
    <s v="Mumbai"/>
    <s v="Ranjan Mahtani"/>
    <s v="Seed Funding"/>
    <n v="0"/>
    <s v="nan"/>
    <x v="2"/>
  </r>
  <r>
    <n v="2037"/>
    <x v="744"/>
    <s v="Shopclues"/>
    <s v="ECommerce"/>
    <s v="ECommerce Marketplace"/>
    <s v="Gurgaon"/>
    <s v="GIC, Tiger Global Management, Nexus Venture Partners"/>
    <s v="Private Equity"/>
    <n v="100000000"/>
    <s v="nan"/>
    <x v="0"/>
  </r>
  <r>
    <n v="2038"/>
    <x v="744"/>
    <s v="Hike Messenger"/>
    <s v="Consumer Internet"/>
    <s v="P2P Messaging Service"/>
    <s v="New Delhi"/>
    <s v="Matt Mullenweg, Adam D\\xe2\\x80\\x99Angelo, Aditya Agarwal,\\xc2\\xa0 Ruchi Sanghvi &amp; Others"/>
    <s v="Private Equity"/>
    <n v="0"/>
    <s v="nan"/>
    <x v="2"/>
  </r>
  <r>
    <n v="2039"/>
    <x v="744"/>
    <s v="iBus Networks"/>
    <s v="Technology"/>
    <s v="Next Generation in-building connectivity"/>
    <s v="Bangalore"/>
    <s v="Vallabh Bhanshali, N Squared Management LLC, Jagdish &amp; Sandeep Mehta Family Office"/>
    <s v="Private Equity"/>
    <n v="2300000"/>
    <s v="nan"/>
    <x v="1"/>
  </r>
  <r>
    <n v="2040"/>
    <x v="744"/>
    <s v="Happy2Refer"/>
    <s v="Consumer Internet"/>
    <s v="Mobile based Referral Platform"/>
    <s v="Mumbai"/>
    <s v="Equity Crest, Vinners, Sparknext"/>
    <s v="Seed Funding"/>
    <n v="250000"/>
    <s v="nan"/>
    <x v="2"/>
  </r>
  <r>
    <n v="2041"/>
    <x v="745"/>
    <s v="CarTrade"/>
    <s v="Consumer Internet"/>
    <s v="Auto Classifieds Portal"/>
    <s v="Mumbai"/>
    <s v="Temasek Holdings, March Capital, Warburg Pincus"/>
    <s v="Private Equity"/>
    <n v="145000000"/>
    <s v="nan"/>
    <x v="0"/>
  </r>
  <r>
    <n v="2042"/>
    <x v="745"/>
    <s v="Rentomo"/>
    <s v="Consumer Internet"/>
    <s v="peer-to-peer renting Marketplace"/>
    <s v="Bangalore"/>
    <s v="Shiva Ashok &amp; Other unnamed investors"/>
    <s v="Seed Funding"/>
    <n v="100000"/>
    <s v="nan"/>
    <x v="2"/>
  </r>
  <r>
    <n v="2043"/>
    <x v="745"/>
    <s v="Roder"/>
    <s v="Consumer Internet"/>
    <s v="inter-city cab aggregator"/>
    <s v="New Delhi"/>
    <s v="Unicorn India Ventures"/>
    <s v="Seed Funding"/>
    <n v="240000"/>
    <s v="nan"/>
    <x v="2"/>
  </r>
  <r>
    <n v="2044"/>
    <x v="745"/>
    <s v="Bucker"/>
    <s v="Consumer Internet"/>
    <s v="Food Ordering Mobile App"/>
    <s v="Hyderabad"/>
    <s v="50k Ventures, Munish Jauhar, Pulkit Jain, Rohit Narang"/>
    <s v="Seed Funding"/>
    <n v="0"/>
    <s v="nan"/>
    <x v="2"/>
  </r>
  <r>
    <n v="2045"/>
    <x v="745"/>
    <s v="Care24"/>
    <s v="Healthcare"/>
    <s v="Professional Health Services Platform"/>
    <s v="Mumbai"/>
    <s v="SAIF Partners, India Quotient"/>
    <s v="Private Equity"/>
    <n v="4000000"/>
    <s v="nan"/>
    <x v="1"/>
  </r>
  <r>
    <n v="2046"/>
    <x v="745"/>
    <s v="Obino"/>
    <s v="Healthcare"/>
    <s v="Weigh Loss Coaching"/>
    <s v="Mumbai"/>
    <s v="RoundGlass Partners"/>
    <s v="Private Equity"/>
    <n v="0"/>
    <s v="nan"/>
    <x v="2"/>
  </r>
  <r>
    <n v="2047"/>
    <x v="746"/>
    <s v="Snapshopr"/>
    <s v="Consumer Internet"/>
    <s v="Visual Search &amp; Image Recognition Platform"/>
    <s v="Bangalore"/>
    <s v="Amod Malviya"/>
    <s v="Seed Funding"/>
    <n v="0"/>
    <s v="nan"/>
    <x v="2"/>
  </r>
  <r>
    <n v="2048"/>
    <x v="746"/>
    <s v="Buildkar"/>
    <s v="ECommerce"/>
    <s v="Construction Material Marketplace"/>
    <s v="Bangalore"/>
    <s v="Mustafa Wajid, Umang Kumar &amp; Others"/>
    <s v="Seed Funding"/>
    <n v="0"/>
    <s v="nan"/>
    <x v="2"/>
  </r>
  <r>
    <n v="2049"/>
    <x v="746"/>
    <s v="Orahi"/>
    <s v="Consumer Internet"/>
    <s v="Carpooling Mobile App"/>
    <s v="Gurgaon"/>
    <s v="Indian Angel Network"/>
    <s v="Seed Funding"/>
    <n v="520000"/>
    <s v="nan"/>
    <x v="2"/>
  </r>
  <r>
    <n v="2050"/>
    <x v="746"/>
    <s v="Zapr"/>
    <s v="Technology"/>
    <s v="TV to Mobile audience Platform"/>
    <s v="Gurgaon"/>
    <s v="Flipkart, Saavn, Micromax, Dhiraj Rajaram, Ambiga Dhiraj, Dinesh Agarwal, Samir Bangara, Sanjay Nath, Arihant Patni"/>
    <s v="Seed Funding"/>
    <n v="0"/>
    <s v="nan"/>
    <x v="2"/>
  </r>
  <r>
    <n v="2051"/>
    <x v="747"/>
    <s v="Remidio"/>
    <s v="Healthcare"/>
    <s v="Healthcare Product Manufacturer"/>
    <s v="Bangalore"/>
    <s v="Cipher-Plexus Capital Advisors &amp; Indian HNIs"/>
    <s v="Private Equity"/>
    <n v="0"/>
    <s v="nan"/>
    <x v="2"/>
  </r>
  <r>
    <n v="2052"/>
    <x v="747"/>
    <s v="Fitso"/>
    <s v="Consumer Internet"/>
    <s v="Fitness related Social Networking App &amp; Forum"/>
    <s v="Gurgaon"/>
    <s v="Varun Khurana, Samar Singla, Vinay Bansal,"/>
    <s v="Seed Funding"/>
    <n v="200000"/>
    <s v="nan"/>
    <x v="2"/>
  </r>
  <r>
    <n v="2053"/>
    <x v="747"/>
    <s v="evibe.in"/>
    <s v="Consumer Internet"/>
    <s v="Party Hall Booking platform"/>
    <s v="Bangalore"/>
    <s v="Hyderabad Angels, Lalit Mangal,\\xc2\\xa0 Vikas Malpani, Gaurav Bhalotia, LV Prasad"/>
    <s v="Seed Funding"/>
    <n v="0"/>
    <s v="nan"/>
    <x v="2"/>
  </r>
  <r>
    <n v="2054"/>
    <x v="747"/>
    <s v="Zoctr"/>
    <s v="Consumer Internet"/>
    <s v="healthcare aggregator platform"/>
    <s v="Mumbai"/>
    <s v="Times Group"/>
    <s v="Seed Funding"/>
    <n v="0"/>
    <s v="nan"/>
    <x v="2"/>
  </r>
  <r>
    <n v="2055"/>
    <x v="747"/>
    <s v="Jobick"/>
    <s v="Consumer Internet"/>
    <s v="Mobile app based Job Search"/>
    <s v="Noida"/>
    <s v="Abhinav Mathur"/>
    <s v="Seed Funding"/>
    <n v="0"/>
    <s v="nan"/>
    <x v="2"/>
  </r>
  <r>
    <n v="2056"/>
    <x v="748"/>
    <s v="Plick"/>
    <s v="Consumer Internet"/>
    <s v="Instant Content Transfer Mobile App"/>
    <s v="Mumbai"/>
    <s v="Sanjay Mehta"/>
    <s v="Seed Funding"/>
    <n v="0"/>
    <s v="nan"/>
    <x v="2"/>
  </r>
  <r>
    <n v="2057"/>
    <x v="749"/>
    <s v="Voice Friends"/>
    <s v="Consumer Internet"/>
    <s v="Dating &amp; Singles Chat Platform"/>
    <s v="Mumbai"/>
    <s v="Huzaifa Khorakiwala"/>
    <s v="Seed Funding"/>
    <n v="0"/>
    <s v="nan"/>
    <x v="2"/>
  </r>
  <r>
    <n v="2058"/>
    <x v="749"/>
    <s v="Kartrocket"/>
    <s v="Consumer Internet"/>
    <s v="SAAS DIY\\xc2\\xa0 ECommerce Platform"/>
    <s v="New Delhi"/>
    <s v="Bertelsmann India Investments, Nirvana Digital India Fund, Nirvana Digital Investment Holding, 500 Startups"/>
    <s v="Private Equity"/>
    <n v="6000000"/>
    <s v="nan"/>
    <x v="1"/>
  </r>
  <r>
    <n v="2059"/>
    <x v="750"/>
    <s v="Swiggy"/>
    <s v="Consumer Internet"/>
    <s v="Online/Mobile food ordering platform"/>
    <s v="Bangalore"/>
    <s v="Harmony Partners, RB Investments &amp; existing investors"/>
    <s v="Private Equity"/>
    <n v="35000000"/>
    <s v="nan"/>
    <x v="0"/>
  </r>
  <r>
    <n v="2060"/>
    <x v="750"/>
    <s v="TinyStep"/>
    <s v="Consumer Internet"/>
    <s v="Parenting Social Network"/>
    <s v="Bangalore"/>
    <s v="Flipkart"/>
    <s v="Seed Funding"/>
    <n v="0"/>
    <s v="nan"/>
    <x v="2"/>
  </r>
  <r>
    <n v="2061"/>
    <x v="750"/>
    <s v="Cashkaro"/>
    <s v="Consumer Internet"/>
    <s v="Coupon &amp; Cashback platform"/>
    <s v="Gurgaon"/>
    <s v="Ratan Tata"/>
    <s v="Private Equity"/>
    <n v="0"/>
    <s v="nan"/>
    <x v="2"/>
  </r>
  <r>
    <n v="2062"/>
    <x v="750"/>
    <s v="Gameezop"/>
    <s v="Consumer Internet"/>
    <s v="Casual Gaming platform"/>
    <s v="New Delhi"/>
    <s v="Anand Chandrasekaran &amp; Others"/>
    <s v="Seed Funding"/>
    <n v="0"/>
    <s v="nan"/>
    <x v="2"/>
  </r>
  <r>
    <n v="2063"/>
    <x v="750"/>
    <s v="DailyObjects"/>
    <s v="ECommerce"/>
    <s v="Mobile Accessories etailer"/>
    <s v="New Delhi"/>
    <s v="Unilazer Fund,\\xc2\\xa0 Phanindra Sama, Peyush Bansal"/>
    <s v="Private Equity"/>
    <n v="1400000"/>
    <s v="nan"/>
    <x v="1"/>
  </r>
  <r>
    <n v="2064"/>
    <x v="750"/>
    <s v="Indus OS"/>
    <s v="Technology"/>
    <s v="Local language Mobile OS"/>
    <s v="Mumbai"/>
    <s v="Omidyar Network,"/>
    <s v="Private Equity"/>
    <n v="5000000"/>
    <s v="nan"/>
    <x v="1"/>
  </r>
  <r>
    <n v="2065"/>
    <x v="750"/>
    <s v="CollegeDunia"/>
    <s v="Consumer Internet"/>
    <s v="Educational College Search platform"/>
    <s v="New Delhi"/>
    <s v="Umang Kumar"/>
    <s v="Seed Funding"/>
    <n v="445000"/>
    <s v="nan"/>
    <x v="2"/>
  </r>
  <r>
    <n v="2066"/>
    <x v="750"/>
    <s v="Villgro"/>
    <s v="Finance"/>
    <s v="Social Business Incubator &amp; Fund"/>
    <s v="Chennai"/>
    <s v="Lemelson Foundation, Michael and Susan Dell Foundation"/>
    <s v="Private Equity"/>
    <n v="3500000"/>
    <s v="nan"/>
    <x v="1"/>
  </r>
  <r>
    <n v="2067"/>
    <x v="751"/>
    <s v="Reddoorz"/>
    <s v="Consumer Internet"/>
    <s v="Budget Accomodation Aggregator"/>
    <s v="New Delhi"/>
    <s v="500 Startups"/>
    <s v="Private Equity"/>
    <n v="0"/>
    <s v="nan"/>
    <x v="2"/>
  </r>
  <r>
    <n v="2068"/>
    <x v="751"/>
    <s v="IndustryBuying"/>
    <s v="ECommerce"/>
    <s v="B2B Industrial Goods Marketplace"/>
    <s v="New Delhi"/>
    <s v="Trifecta Capital"/>
    <s v="Private Equity"/>
    <n v="1800000"/>
    <s v="nan"/>
    <x v="1"/>
  </r>
  <r>
    <n v="2069"/>
    <x v="751"/>
    <s v="Just Buy Live"/>
    <s v="ECommerce"/>
    <s v="B2B Marketplace for Distributors"/>
    <s v="Mumbai"/>
    <s v="Alpha Capital"/>
    <s v="Private Equity"/>
    <n v="20000000"/>
    <s v="nan"/>
    <x v="0"/>
  </r>
  <r>
    <n v="2070"/>
    <x v="751"/>
    <s v="IMbesharam"/>
    <s v="ECommerce"/>
    <s v="Adult Products Etailers"/>
    <s v="New Delhi / US"/>
    <s v="Undisclosed US Based Investors"/>
    <s v="Private Equity"/>
    <n v="4000000"/>
    <s v="nan"/>
    <x v="1"/>
  </r>
  <r>
    <n v="2071"/>
    <x v="751"/>
    <s v="Moodoo"/>
    <s v="Consumer Internet"/>
    <s v="Social Meeting organizer App"/>
    <s v="Mumbai / UK"/>
    <s v="Sa\\xc3\\xafd Business School Seed Fund."/>
    <s v="Seed Funding"/>
    <n v="40000"/>
    <s v="nan"/>
    <x v="2"/>
  </r>
  <r>
    <n v="2072"/>
    <x v="751"/>
    <s v="Saral Designs"/>
    <s v="Healthcare"/>
    <s v="Women Hygiene Product Manufacturer"/>
    <s v="Mumbai"/>
    <s v="Farooq Adam, Ambi Parameswaran,"/>
    <s v="Seed Funding"/>
    <n v="0"/>
    <s v="nan"/>
    <x v="2"/>
  </r>
  <r>
    <n v="2073"/>
    <x v="752"/>
    <s v="FirstCry"/>
    <s v="ECommerce"/>
    <s v="Kids Focused eTailer"/>
    <s v="Pune"/>
    <s v="Ratan Tata"/>
    <s v="Private Equity"/>
    <n v="0"/>
    <s v="nan"/>
    <x v="2"/>
  </r>
  <r>
    <n v="2074"/>
    <x v="752"/>
    <s v="Fisdom"/>
    <s v="Consumer Internet"/>
    <s v="Personal Finance Mobile App"/>
    <s v="Bangalore"/>
    <s v="Rob Chandra"/>
    <s v="Seed Funding"/>
    <n v="500000"/>
    <s v="nan"/>
    <x v="2"/>
  </r>
  <r>
    <n v="2075"/>
    <x v="752"/>
    <s v="Easypolicy"/>
    <s v="Consumer Internet"/>
    <s v="Online insurance policy aggregator"/>
    <s v="Noida"/>
    <s v="Unilazer Ventures"/>
    <s v="Private Equity"/>
    <n v="2200000"/>
    <s v="nan"/>
    <x v="1"/>
  </r>
  <r>
    <n v="2076"/>
    <x v="752"/>
    <s v="Housing.com"/>
    <s v="Consumer Internet"/>
    <s v="Online Real Estate Portal"/>
    <s v="Mumbai"/>
    <s v="SoftBank Corp"/>
    <s v="Private Equity"/>
    <n v="15000000"/>
    <s v="nan"/>
    <x v="0"/>
  </r>
  <r>
    <n v="2077"/>
    <x v="752"/>
    <s v="CREO"/>
    <s v="Technology"/>
    <s v="Smartphone OS Developer"/>
    <s v="Bangalore"/>
    <s v="Sequoia Capital, Beenext Ventures, India Quotient, Anand Chandrasekaran"/>
    <s v="Private Equity"/>
    <n v="3000000"/>
    <s v="nan"/>
    <x v="1"/>
  </r>
  <r>
    <n v="2078"/>
    <x v="753"/>
    <s v="ShabdaNagari"/>
    <s v="Consumer Internet"/>
    <s v="Hindi Language Social Networking Portal"/>
    <s v="Kanpur"/>
    <s v="Kanpur Angels &amp; Others"/>
    <s v="Seed Funding"/>
    <n v="200000"/>
    <s v="nan"/>
    <x v="2"/>
  </r>
  <r>
    <n v="2079"/>
    <x v="753"/>
    <s v="Little"/>
    <s v="Consumer Internet"/>
    <s v="Deal Discovery App"/>
    <s v="Bangalore"/>
    <s v="GIC"/>
    <s v="Private Equity"/>
    <n v="0"/>
    <s v="nan"/>
    <x v="2"/>
  </r>
  <r>
    <n v="2080"/>
    <x v="753"/>
    <s v="SnapBizz"/>
    <s v="ECommerce"/>
    <s v="Mobile based Retail Market Ecosystem"/>
    <s v="Bangalore"/>
    <s v="Jungle Ventures, Taurus Value Creation, Konly Venture, Blume Ventures"/>
    <s v="Private Equity"/>
    <n v="7200000"/>
    <s v="nan"/>
    <x v="1"/>
  </r>
  <r>
    <n v="2081"/>
    <x v="753"/>
    <s v="Qlivery"/>
    <s v="Consumer Internet"/>
    <s v="on-demand concierge services"/>
    <s v="Gurgaon"/>
    <s v="Chandigarh Angels Funding"/>
    <s v="Seed Funding"/>
    <n v="0"/>
    <s v="nan"/>
    <x v="2"/>
  </r>
  <r>
    <n v="2082"/>
    <x v="753"/>
    <s v="PlexusMD"/>
    <s v="Consumer Internet"/>
    <s v="Social Network for Healthcare Professionals"/>
    <s v="Ahmedabad"/>
    <s v="Arihant Patni, Avnish Mehra, Pranay Adhvaryu, Ravi Sampat"/>
    <s v="Seed Funding"/>
    <n v="0"/>
    <s v="nan"/>
    <x v="2"/>
  </r>
  <r>
    <n v="2083"/>
    <x v="753"/>
    <s v="Silvan"/>
    <s v="Technology"/>
    <s v="Home Automation &amp; Security Solutions"/>
    <s v="Bangalore"/>
    <s v="The Chennai Angels"/>
    <s v="Seed Funding"/>
    <n v="515000"/>
    <s v="nan"/>
    <x v="2"/>
  </r>
  <r>
    <n v="2084"/>
    <x v="753"/>
    <s v="EPS"/>
    <s v="Technology"/>
    <s v="Electronic Payments Solution Company"/>
    <s v="Mumbai"/>
    <s v="APIS Partners"/>
    <s v="Private Equity"/>
    <n v="35000000"/>
    <s v="nan"/>
    <x v="0"/>
  </r>
  <r>
    <n v="2085"/>
    <x v="753"/>
    <s v="Qubole"/>
    <s v="Technology"/>
    <s v="Enterprise Cloud Based Data Processing"/>
    <s v="Bangalore"/>
    <s v="Institutional Venture Partners, Norwest Venture Partners, Lightspeed Venture Partners, CRV"/>
    <s v="Private Equity"/>
    <n v="30000000"/>
    <s v="nan"/>
    <x v="0"/>
  </r>
  <r>
    <n v="2086"/>
    <x v="753"/>
    <s v="Gajty"/>
    <s v="Healthcare"/>
    <s v="Salons &amp; Spa Chain"/>
    <s v="Gurgaon"/>
    <s v="Purvi Ventures"/>
    <s v="Seed Funding"/>
    <n v="0"/>
    <s v="nan"/>
    <x v="2"/>
  </r>
  <r>
    <n v="2087"/>
    <x v="754"/>
    <s v="SIFTR Labs"/>
    <s v="Consumer Internet"/>
    <s v="Photography curation &amp; Aggregator platform"/>
    <s v="Mumbai"/>
    <s v="Venture Catalysts"/>
    <s v="Seed Funding"/>
    <n v="150000"/>
    <s v="nan"/>
    <x v="2"/>
  </r>
  <r>
    <n v="2088"/>
    <x v="754"/>
    <s v="Power2SME"/>
    <s v="Consumer Internet"/>
    <s v="SME Online Buying Hub"/>
    <s v="Gurgaon"/>
    <s v="Nandan Nilekani, Accel Partners, Kalaari Capital and Inventus Capital"/>
    <s v="Private Equity"/>
    <n v="21000000"/>
    <s v="nan"/>
    <x v="0"/>
  </r>
  <r>
    <n v="2089"/>
    <x v="754"/>
    <s v="SkyCandle"/>
    <s v="ECommerce"/>
    <s v="Home D\\xc3\\xa9cor Product etailer"/>
    <s v="New Delhi"/>
    <s v="GPA group"/>
    <s v="Private Equity"/>
    <n v="0"/>
    <s v="nan"/>
    <x v="2"/>
  </r>
  <r>
    <n v="2090"/>
    <x v="755"/>
    <s v="Teabox.com"/>
    <s v="ECommerce"/>
    <s v="Specialty Tea ETailer"/>
    <s v="Siliguri"/>
    <s v="Ratan Tata"/>
    <s v="Private Equity"/>
    <n v="0"/>
    <s v="nan"/>
    <x v="2"/>
  </r>
  <r>
    <n v="2091"/>
    <x v="755"/>
    <s v="Buildzar"/>
    <s v="ECommerce"/>
    <s v="Construction Material ETailer"/>
    <s v="Gurgaon"/>
    <s v="Puneet Dalmia"/>
    <s v="Private Equity"/>
    <n v="4000000"/>
    <s v="nan"/>
    <x v="1"/>
  </r>
  <r>
    <n v="2092"/>
    <x v="755"/>
    <s v="Applicate"/>
    <s v="Technology"/>
    <s v="Sales, Market, Distribution &amp; Data Analytics Platform"/>
    <s v="Bangalore"/>
    <s v="Undisclosed investors"/>
    <s v="Seed Funding"/>
    <n v="1000000"/>
    <s v="nan"/>
    <x v="1"/>
  </r>
  <r>
    <n v="2093"/>
    <x v="755"/>
    <s v="WhatsOnRent"/>
    <s v="ECommerce"/>
    <s v="Online Rental Marketplace"/>
    <s v="Bangalore"/>
    <s v="Lalit Mangal &amp; Others"/>
    <s v="Seed Funding"/>
    <n v="0"/>
    <s v="nan"/>
    <x v="2"/>
  </r>
  <r>
    <n v="2094"/>
    <x v="756"/>
    <s v="Zebi (yet to launch)"/>
    <s v="Technology"/>
    <s v="Data Intelligence &amp; Analytics"/>
    <s v="Hyderabad"/>
    <s v="Un disclosed investors"/>
    <s v="Seed Funding"/>
    <n v="1000000"/>
    <s v="nan"/>
    <x v="1"/>
  </r>
  <r>
    <n v="2095"/>
    <x v="756"/>
    <s v="Truce"/>
    <s v="FMCG"/>
    <s v="Vegetables &amp; Fruits Supply Chain"/>
    <s v="Mumbai"/>
    <s v="Anupam Mittal, Amit Gupta, Utsav Somani, Neeraj Goenka, Farooq Adam Mukadam"/>
    <s v="Seed Funding"/>
    <n v="370000"/>
    <s v="nan"/>
    <x v="2"/>
  </r>
  <r>
    <n v="2096"/>
    <x v="756"/>
    <s v="JustDoc"/>
    <s v="Consumer Interne"/>
    <s v="Medical Video Consultation platform"/>
    <s v="Bangalore"/>
    <s v="TV Mohandas Pai, Mohit Saxena, Raghunandan G, Singapore Angel Network, TracxnLabs"/>
    <s v="Seed Funding"/>
    <n v="0"/>
    <s v="nan"/>
    <x v="2"/>
  </r>
  <r>
    <n v="2097"/>
    <x v="756"/>
    <s v="Myeglu"/>
    <s v="Technology"/>
    <s v="Connected Smart Home Solutions"/>
    <s v="Bangalore"/>
    <s v="Foxconn Technology Group &amp; Others"/>
    <s v="Seed Funding"/>
    <n v="0"/>
    <s v="nan"/>
    <x v="2"/>
  </r>
  <r>
    <n v="2098"/>
    <x v="757"/>
    <s v="BitGiving"/>
    <s v="Consumer Internet"/>
    <s v="Crowd Funding Platform"/>
    <s v="New Delhi"/>
    <s v="Harminder Sahni, Krishna Mehra, Sanjay Bakshi"/>
    <s v="Seed Funding"/>
    <n v="0"/>
    <s v="nan"/>
    <x v="2"/>
  </r>
  <r>
    <n v="2099"/>
    <x v="757"/>
    <s v="Qriyo"/>
    <s v="Consumer Internet"/>
    <s v="Online Fitness &amp; Educational information Aggregator"/>
    <s v="Jodhpur"/>
    <s v="Idein Ventures"/>
    <s v="Seed Funding"/>
    <n v="160000"/>
    <s v="nan"/>
    <x v="2"/>
  </r>
  <r>
    <n v="2100"/>
    <x v="757"/>
    <s v="N.O.W"/>
    <s v="Consumer Internet"/>
    <s v="Rental Bike Aggregator App"/>
    <s v="Noida"/>
    <s v="Maple Capital Advisors"/>
    <s v="Seed Funding"/>
    <n v="0"/>
    <s v="nan"/>
    <x v="2"/>
  </r>
  <r>
    <n v="2101"/>
    <x v="757"/>
    <s v="Aisle"/>
    <s v="Consumer Internet"/>
    <s v="Indians focused Matchmaking App"/>
    <s v="Bangalore"/>
    <s v="TermSheet, ah! Ventures"/>
    <s v="Seed Funding"/>
    <n v="185000"/>
    <s v="nan"/>
    <x v="2"/>
  </r>
  <r>
    <n v="2102"/>
    <x v="757"/>
    <s v="FreshMenu"/>
    <s v="Consumer Internet"/>
    <s v="Fresh Food Delivery platform"/>
    <s v="Bangalore"/>
    <s v="Zodius Technology Fund, Lightspeed Venture Partners"/>
    <s v="Private Equity"/>
    <n v="17000000"/>
    <s v="nan"/>
    <x v="0"/>
  </r>
  <r>
    <n v="2103"/>
    <x v="757"/>
    <s v="Truebil"/>
    <s v="ECommerce"/>
    <s v="Online marketplace for cars"/>
    <s v="Mumbai"/>
    <s v="Kalaari Capital, Inventus Capital, Tekton Ventures, Kae Capital"/>
    <s v="Private Equity"/>
    <n v="5150000"/>
    <s v="nan"/>
    <x v="1"/>
  </r>
  <r>
    <n v="2104"/>
    <x v="757"/>
    <s v="Rare Media"/>
    <s v="Technology"/>
    <s v="Mobile &amp; Cloud based App developer"/>
    <s v="New Delhi"/>
    <s v="Info Edge (India) Ltd"/>
    <s v="Private Equity"/>
    <n v="1100000"/>
    <s v="nan"/>
    <x v="1"/>
  </r>
  <r>
    <n v="2105"/>
    <x v="757"/>
    <s v="TinMen"/>
    <s v="Consumer Internet"/>
    <s v="Food Delivery Platform"/>
    <s v="Hyderabad"/>
    <s v="Lead Angel Network"/>
    <s v="Seed Funding"/>
    <n v="0"/>
    <s v="nan"/>
    <x v="2"/>
  </r>
  <r>
    <n v="2106"/>
    <x v="757"/>
    <s v="CodingLabs"/>
    <s v="Technology"/>
    <s v="Coding Skill Showcase &amp; Resume Builder"/>
    <s v="Hyderabad"/>
    <s v="Vineet Nalla"/>
    <s v="Seed Funding"/>
    <n v="0"/>
    <s v="nan"/>
    <x v="2"/>
  </r>
  <r>
    <n v="2107"/>
    <x v="758"/>
    <s v="FindUrClass"/>
    <s v="Consumer Internet"/>
    <s v="Hobby &amp; Activity Class Aggregator"/>
    <s v="Mumbai"/>
    <s v="Amit Patni, Anirudh Damani, Samir Shah"/>
    <s v="Seed Funding"/>
    <n v="0"/>
    <s v="nan"/>
    <x v="2"/>
  </r>
  <r>
    <n v="2108"/>
    <x v="758"/>
    <s v="DesignBids"/>
    <s v="Consumer Internet"/>
    <s v="Interior Design Marketplace"/>
    <s v="New Delhi"/>
    <s v="Indian Angel Network"/>
    <s v="Seed Funding"/>
    <n v="0"/>
    <s v="nan"/>
    <x v="2"/>
  </r>
  <r>
    <n v="2109"/>
    <x v="759"/>
    <s v="CollegeDekho"/>
    <s v="Online Education Information platform"/>
    <s v="nan"/>
    <s v="Jaipur"/>
    <s v="GirnarSoft"/>
    <s v="Seed Funding"/>
    <n v="1000000"/>
    <m/>
    <x v="1"/>
  </r>
  <r>
    <n v="2110"/>
    <x v="759"/>
    <s v="Black White Orange Brands"/>
    <s v="Brand Licensing Startup"/>
    <s v="nan"/>
    <s v="Mumbai"/>
    <s v="YouWeCan Ventures"/>
    <s v="Seed Funding"/>
    <n v="0"/>
    <m/>
    <x v="2"/>
  </r>
  <r>
    <n v="2111"/>
    <x v="759"/>
    <s v="Biteclub"/>
    <s v="Gourmet Food Discovery &amp; Delivery platform"/>
    <s v="nan"/>
    <s v="Gurgaon"/>
    <s v="growX ventures"/>
    <s v="Private Equity"/>
    <n v="0"/>
    <s v="Pre-Series A"/>
    <x v="2"/>
  </r>
  <r>
    <n v="2112"/>
    <x v="759"/>
    <s v="Patel Logistics"/>
    <s v="Transportation &amp; Logistics Platform"/>
    <s v="nan"/>
    <s v="Mumbai"/>
    <s v="Frontline Strategy"/>
    <s v="Private Equity"/>
    <n v="5600000"/>
    <s v="N/A"/>
    <x v="1"/>
  </r>
  <r>
    <n v="2113"/>
    <x v="759"/>
    <s v="Wigzo"/>
    <s v="Enterprise Marketing Automation platform"/>
    <s v="nan"/>
    <s v="New Delhi"/>
    <s v="Aarin Capital Partners, TV Mohandas Pai"/>
    <s v="Seed Funding"/>
    <n v="500000"/>
    <s v="Pre-Series A"/>
    <x v="2"/>
  </r>
  <r>
    <n v="2114"/>
    <x v="759"/>
    <s v="Zapluk"/>
    <s v="Health, Wellness &amp; Beauty Services App"/>
    <s v="nan"/>
    <s v="Hyderabad"/>
    <s v="N/A"/>
    <s v="Seed Funding"/>
    <n v="0"/>
    <m/>
    <x v="2"/>
  </r>
  <r>
    <n v="2115"/>
    <x v="759"/>
    <s v="Godof Hospitals"/>
    <s v="Digital Healthcare"/>
    <s v="nan"/>
    <s v="New Delhi"/>
    <s v="Pankaj Gupta"/>
    <s v="Seed Funding"/>
    <n v="2000000"/>
    <m/>
    <x v="1"/>
  </r>
  <r>
    <n v="2116"/>
    <x v="760"/>
    <s v="RoomsTonite"/>
    <s v="Last Minute Hotel Booking App"/>
    <s v="nan"/>
    <s v="Bangalore"/>
    <s v="Lashit Sanghvi, Nikhil Vora, Venkat Vardhan,Mohammed Bin Abdul Rehman Al Khalifa,\\xc2\\xa0 Ralph Berezan, Vissal Mathew,\\xc2\\xa0 Balamurali Krishna"/>
    <s v="Seed Funding"/>
    <n v="1500000"/>
    <m/>
    <x v="1"/>
  </r>
  <r>
    <n v="2117"/>
    <x v="760"/>
    <s v="Kaaryah"/>
    <s v="Womens Fashion Wear Portal"/>
    <s v="nan"/>
    <s v="New Delhi"/>
    <s v="The Saha Fund, TV Mohandas Pai"/>
    <s v="Private Equity"/>
    <n v="0"/>
    <s v="Pre-Series A"/>
    <x v="2"/>
  </r>
  <r>
    <n v="2118"/>
    <x v="761"/>
    <s v="Anakage"/>
    <s v="Product Learning platform"/>
    <s v="nan"/>
    <s v="Bangalore"/>
    <s v="CIO Angel Network (CAN)"/>
    <s v="Seed Funding"/>
    <n v="0"/>
    <m/>
    <x v="2"/>
  </r>
  <r>
    <n v="2119"/>
    <x v="761"/>
    <s v="EasyKhaana"/>
    <s v="Online Food ordering &amp; Delivery platform"/>
    <s v="nan"/>
    <s v="New Delhi"/>
    <s v="Undisclosed investors"/>
    <s v="Seed Funding"/>
    <n v="100000"/>
    <m/>
    <x v="2"/>
  </r>
  <r>
    <n v="2120"/>
    <x v="761"/>
    <s v="Shuttl"/>
    <s v="App based Bus Pooling Services"/>
    <s v="nan"/>
    <s v="Gurgaon"/>
    <s v="Sequoia Capital, Times Internet Ltd &amp; One more Fund"/>
    <s v="Private Equity"/>
    <n v="20000000"/>
    <s v="Series B"/>
    <x v="0"/>
  </r>
  <r>
    <n v="2121"/>
    <x v="761"/>
    <s v="Eckovation"/>
    <s v="Social Learning Platform"/>
    <s v="nan"/>
    <s v="New Delhi"/>
    <s v="Chandigarh Angel Network (CAN)"/>
    <s v="Seed Funding"/>
    <n v="0"/>
    <m/>
    <x v="2"/>
  </r>
  <r>
    <n v="2122"/>
    <x v="761"/>
    <s v="Fitcircle"/>
    <s v="Social Fitness platform"/>
    <s v="nan"/>
    <s v="Mumbai"/>
    <s v="Beerud Sheth and Ravi Mantha"/>
    <s v="Seed Funding"/>
    <n v="0"/>
    <s v="Pre-Series A"/>
    <x v="2"/>
  </r>
  <r>
    <n v="2123"/>
    <x v="762"/>
    <s v="Applop"/>
    <s v="On Demand Mobile app developer"/>
    <s v="nan"/>
    <s v="Kolkata"/>
    <s v="GHV Accelerator"/>
    <s v="Seed Funding"/>
    <n v="100000"/>
    <m/>
    <x v="2"/>
  </r>
  <r>
    <n v="2124"/>
    <x v="762"/>
    <s v="CaRPM"/>
    <s v="Car Maintenance &amp; Management mobile app"/>
    <s v="nan"/>
    <s v="Gurgaon"/>
    <s v="GHV Accelerator"/>
    <s v="Seed Funding"/>
    <n v="100000"/>
    <m/>
    <x v="2"/>
  </r>
  <r>
    <n v="2125"/>
    <x v="762"/>
    <s v="NDTV Wedding portal"/>
    <s v="Online Wedding Marketplace"/>
    <s v="nan"/>
    <s v="New Delhi"/>
    <s v="CerraCap"/>
    <s v="Private Equity"/>
    <n v="20000000"/>
    <s v="Series A"/>
    <x v="0"/>
  </r>
  <r>
    <n v="2126"/>
    <x v="762"/>
    <s v="Splitkart"/>
    <s v="Splitting Bills Mobile App"/>
    <s v="nan"/>
    <s v="New Delhi"/>
    <s v="Rajesh Sawhney, Anupam Mittal, Dinesh Agarwal, Gaurav Gupta,"/>
    <s v="Seed Funding"/>
    <n v="0"/>
    <m/>
    <x v="2"/>
  </r>
  <r>
    <n v="2127"/>
    <x v="763"/>
    <s v="Zenatix"/>
    <s v="IOT Energy Management Analytics platform"/>
    <s v="nan"/>
    <s v="Gurgaon"/>
    <s v="Blume Ventures"/>
    <s v="Private Equity"/>
    <n v="0"/>
    <s v="Pre-Series A"/>
    <x v="2"/>
  </r>
  <r>
    <n v="2128"/>
    <x v="763"/>
    <s v="Customfurnish"/>
    <s v="Custom Made furniture e-tailer"/>
    <s v="nan"/>
    <s v="Hyderabad"/>
    <s v="Agnus Capital"/>
    <s v="Private Equity"/>
    <n v="4500000"/>
    <s v="Series A"/>
    <x v="1"/>
  </r>
  <r>
    <n v="2129"/>
    <x v="763"/>
    <s v="Faasos"/>
    <s v="QSR Chain"/>
    <s v="nan"/>
    <s v="Pune"/>
    <s v="ru-Net, Sequoia Capital,\\xc2\\xa0 Lightbox Ventures"/>
    <s v="Private Equity"/>
    <n v="30000000"/>
    <s v="Series C"/>
    <x v="0"/>
  </r>
  <r>
    <n v="2130"/>
    <x v="763"/>
    <s v="Vlurn"/>
    <s v="eLearning platform"/>
    <s v="nan"/>
    <s v="Mumbai"/>
    <s v="Vidyadhar Sarfare"/>
    <s v="Seed Funding"/>
    <n v="0"/>
    <m/>
    <x v="2"/>
  </r>
  <r>
    <n v="2131"/>
    <x v="763"/>
    <s v="Leaf Wearables"/>
    <s v="Smart Safety Wearable Devices"/>
    <s v="nan"/>
    <s v="New Delhi"/>
    <s v="Ajeet Khurana Jinesh Shah, Vikram Chachra, Dr. Aniruddha Malpani"/>
    <s v="Seed Funding"/>
    <n v="250000"/>
    <m/>
    <x v="2"/>
  </r>
  <r>
    <n v="2132"/>
    <x v="763"/>
    <s v="Coolshare"/>
    <s v="Cab Sharing service Mobile app"/>
    <s v="nan"/>
    <s v="Mumbai"/>
    <s v="Gopal Aggarwal"/>
    <s v="Seed Funding"/>
    <n v="100000"/>
    <m/>
    <x v="2"/>
  </r>
  <r>
    <n v="2133"/>
    <x v="764"/>
    <s v="mFicient"/>
    <s v="Cloud Enterprise Mobility Platform"/>
    <s v="nan"/>
    <s v="New Delhi"/>
    <s v="Undisclosed investors"/>
    <s v="Seed Funding"/>
    <n v="0"/>
    <m/>
    <x v="2"/>
  </r>
  <r>
    <n v="2134"/>
    <x v="764"/>
    <s v="HeyBiz"/>
    <s v="Online Shopping Assistant Mobile app"/>
    <s v="nan"/>
    <s v="New Delhi"/>
    <s v="Shopclues"/>
    <s v="Seed Funding"/>
    <n v="0"/>
    <s v="Strategic Funding"/>
    <x v="2"/>
  </r>
  <r>
    <n v="2135"/>
    <x v="764"/>
    <s v="Yumist"/>
    <s v="Home Cooked Food Order &amp; Delivery platform"/>
    <s v="nan"/>
    <s v="Gurgaon"/>
    <s v="Unilazer Ventures, Orios Venture Partners, Steven Lurie"/>
    <s v="Private Equity"/>
    <n v="2000000"/>
    <s v="Series A"/>
    <x v="1"/>
  </r>
  <r>
    <n v="2136"/>
    <x v="765"/>
    <s v="Jigsaw Academy"/>
    <s v="Online School for Analytics learning"/>
    <s v="nan"/>
    <s v="Bangalore"/>
    <s v="Manipal Global Education Services"/>
    <s v="Private Equity"/>
    <n v="3000000"/>
    <s v="Series A"/>
    <x v="1"/>
  </r>
  <r>
    <n v="2137"/>
    <x v="765"/>
    <s v="JoeHukum"/>
    <s v="Chat based personal Assistant App"/>
    <s v="nan"/>
    <s v="Gurgaon"/>
    <s v="TracxnLabs, Jitendra Gupta, Prashant Tandon"/>
    <s v="Seed Funding"/>
    <n v="0"/>
    <m/>
    <x v="2"/>
  </r>
  <r>
    <n v="2138"/>
    <x v="765"/>
    <s v="Voxweb"/>
    <s v="Picture creation &amp; Social mobile app"/>
    <s v="nan"/>
    <s v="Mumbai"/>
    <s v="Undisclosed Investor"/>
    <s v="Seed Funding"/>
    <n v="350000"/>
    <m/>
    <x v="2"/>
  </r>
  <r>
    <n v="2139"/>
    <x v="765"/>
    <s v="Aye Finance"/>
    <s v="Nonbanking finance company"/>
    <s v="nan"/>
    <s v="New Delhi"/>
    <s v="SAIF Partners, Accion"/>
    <s v="Private Equity"/>
    <n v="3000000"/>
    <s v="Series B"/>
    <x v="1"/>
  </r>
  <r>
    <n v="2140"/>
    <x v="765"/>
    <s v="JumboBasket"/>
    <s v="eCommerce returns etailer"/>
    <s v="nan"/>
    <s v="Chandigarh"/>
    <s v="Chandigarh Angels Network"/>
    <s v="Seed Funding"/>
    <n v="0"/>
    <m/>
    <x v="2"/>
  </r>
  <r>
    <n v="2141"/>
    <x v="766"/>
    <s v="BlackBuck"/>
    <s v="Online Freight Services Aggregator"/>
    <s v="nan"/>
    <s v="Bangalore"/>
    <s v="Tiger Global Management, Yuri Milner, Apoletto, Accel Partners, Flipkart"/>
    <s v="Private Equity"/>
    <n v="25000000"/>
    <s v="Series B"/>
    <x v="0"/>
  </r>
  <r>
    <n v="2142"/>
    <x v="766"/>
    <s v="HomeStudio"/>
    <s v="Online Branded Furniture etailer"/>
    <s v="nan"/>
    <s v="Bangalore"/>
    <s v="Bren Corporation"/>
    <s v="Private Equity"/>
    <n v="5000000"/>
    <s v="Series A"/>
    <x v="1"/>
  </r>
  <r>
    <n v="2143"/>
    <x v="766"/>
    <s v="PropheSee"/>
    <s v="Digital Analytics Platform"/>
    <s v="nan"/>
    <s v="New Delhi"/>
    <s v="Indian Angel Network, Stanford Angels, Entrepreneurs India"/>
    <s v="Seed Funding"/>
    <n v="500000"/>
    <m/>
    <x v="2"/>
  </r>
  <r>
    <n v="2144"/>
    <x v="766"/>
    <s v="i2e1"/>
    <s v="Internet Network Infrastructure Services"/>
    <s v="nan"/>
    <s v="New Delhi"/>
    <s v="GrowX Ventures"/>
    <s v="Seed Funding"/>
    <n v="500000"/>
    <m/>
    <x v="2"/>
  </r>
  <r>
    <n v="2145"/>
    <x v="766"/>
    <s v="Holisol Logistics"/>
    <s v="Supply Chain &amp; Logistics Solutions"/>
    <s v="nan"/>
    <s v="New Delhi"/>
    <s v="CLSA Capital Partners ARIA IV Funds"/>
    <s v="Private Equity"/>
    <n v="10000000"/>
    <s v="N/A"/>
    <x v="1"/>
  </r>
  <r>
    <n v="2146"/>
    <x v="766"/>
    <s v="Stay Simple Resorts"/>
    <s v="Holiday Resort Chain"/>
    <s v="nan"/>
    <s v="Bangalore"/>
    <s v="Mr. Sudhir &amp; Ms. Shalini Sethi, Mr. Praveen Someshwar"/>
    <s v="Seed Funding"/>
    <n v="0"/>
    <m/>
    <x v="2"/>
  </r>
  <r>
    <n v="2147"/>
    <x v="766"/>
    <s v="Paynear"/>
    <s v="Mobile Point of Sale solutions"/>
    <s v="nan"/>
    <s v="Hyderabad"/>
    <s v="Mitesh Majithia"/>
    <s v="Private Equity"/>
    <n v="2500000"/>
    <s v="Pre-Series A"/>
    <x v="1"/>
  </r>
  <r>
    <n v="2148"/>
    <x v="766"/>
    <s v="Chillr"/>
    <s v="Peer-to-Peer Money Transfer &amp; Recharge App"/>
    <s v="nan"/>
    <s v="Mumbai"/>
    <s v="Sequoia Capital, Blume Ventures, Uniqorn Ventures and other"/>
    <s v="Private Equity"/>
    <n v="70000000"/>
    <s v="Series A"/>
    <x v="0"/>
  </r>
  <r>
    <n v="2149"/>
    <x v="767"/>
    <s v="EureQa"/>
    <s v="Test Automation SAAS platform"/>
    <s v="nan"/>
    <s v="Hyderabad/USA"/>
    <s v="Sashi Reddi, Gabriel Investments"/>
    <s v="Seed Funding"/>
    <n v="600000"/>
    <m/>
    <x v="2"/>
  </r>
  <r>
    <n v="2150"/>
    <x v="767"/>
    <s v="LocalCircles"/>
    <s v="Citizens Engagement Platform"/>
    <s v="nan"/>
    <s v="Noida"/>
    <s v="Anand Mahindra"/>
    <s v="Private Equity"/>
    <n v="0"/>
    <s v="N/A"/>
    <x v="2"/>
  </r>
  <r>
    <n v="2151"/>
    <x v="767"/>
    <s v="GetFocus"/>
    <s v="Indoor Navigation &amp; Analytics Solutions"/>
    <s v="nan"/>
    <s v="Mumbai"/>
    <s v="Undisclosed investors"/>
    <s v="Seed Funding"/>
    <n v="0"/>
    <m/>
    <x v="2"/>
  </r>
  <r>
    <n v="2152"/>
    <x v="767"/>
    <s v="UrbanClap"/>
    <s v="Hyperlocal On-Demand Household Services platform"/>
    <s v="nan"/>
    <s v="Gurgaon"/>
    <s v="Ratan Tata"/>
    <s v="Private Equity"/>
    <n v="0"/>
    <s v="N/A"/>
    <x v="2"/>
  </r>
  <r>
    <n v="2153"/>
    <x v="767"/>
    <s v="OnlineRTI"/>
    <s v="Online RTI application services"/>
    <s v="nan"/>
    <s v="Bangalore"/>
    <s v="LetsVenture, Mohandas Pai"/>
    <s v="Seed Funding"/>
    <n v="150000"/>
    <m/>
    <x v="2"/>
  </r>
  <r>
    <n v="2154"/>
    <x v="767"/>
    <s v="Powerstores"/>
    <s v="ECommerce Website Creation SAAS platform"/>
    <s v="nan"/>
    <s v="Goa"/>
    <s v="Extreme Venture Partners\\xc2\\xa0 William Bissell"/>
    <s v="Seed Funding"/>
    <n v="0"/>
    <m/>
    <x v="2"/>
  </r>
  <r>
    <n v="2155"/>
    <x v="767"/>
    <s v="Weddingz.in"/>
    <s v="Wedding Venues &amp; Vendors Marketplace"/>
    <s v="nan"/>
    <s v="Mumbai"/>
    <s v="Rajan Anandan, Zoya Akhtar, Reema Kagati, Ruchi Narain, Amrish Kumar, Hrishikesh Parandekar"/>
    <s v="Seed Funding"/>
    <n v="1000000"/>
    <m/>
    <x v="1"/>
  </r>
  <r>
    <n v="2156"/>
    <x v="767"/>
    <s v="Intelligent Interfaces"/>
    <s v="Interface development platform for Government officials"/>
    <s v="nan"/>
    <s v="Bangalore"/>
    <s v="Sachin Bansal, Binny Bansal"/>
    <s v="Seed Funding"/>
    <n v="0"/>
    <s v="Yet to Launch platform"/>
    <x v="2"/>
  </r>
  <r>
    <n v="2157"/>
    <x v="768"/>
    <s v="Capricoast"/>
    <s v="Modular Furnishings Marketplace"/>
    <s v="nan"/>
    <s v="Bangalore"/>
    <s v="Accel Partners India, RB Investments"/>
    <s v="Private Equity"/>
    <n v="3500000"/>
    <s v="Series A"/>
    <x v="1"/>
  </r>
  <r>
    <n v="2158"/>
    <x v="768"/>
    <s v="JetSetGo"/>
    <s v="Private Jet Bookings Marketplace"/>
    <s v="nan"/>
    <s v="Bangalore"/>
    <s v="Puneet Dalmia"/>
    <s v="Private Equity"/>
    <n v="0"/>
    <s v="N/A"/>
    <x v="2"/>
  </r>
  <r>
    <n v="2159"/>
    <x v="768"/>
    <s v="Cabsguru"/>
    <s v="Cab search Comparison &amp; Booking platform"/>
    <s v="nan"/>
    <s v="New Delhi"/>
    <s v="Prashanth Ranganathan"/>
    <s v="Seed Funding"/>
    <n v="200000"/>
    <m/>
    <x v="2"/>
  </r>
  <r>
    <n v="2160"/>
    <x v="768"/>
    <s v="Whoop"/>
    <s v="Performance Optimization Platform for athletes"/>
    <s v="nan"/>
    <s v="Boston"/>
    <s v="Infosys"/>
    <s v="Private Equity"/>
    <n v="3000000"/>
    <s v="Series A"/>
    <x v="1"/>
  </r>
  <r>
    <n v="2161"/>
    <x v="769"/>
    <s v="BookEventz"/>
    <s v="Event Venue Booking Platform"/>
    <s v="nan"/>
    <s v="Mumbai"/>
    <s v="Mumbai Angels, Singapore Angel Network, Zishaan Hayath"/>
    <s v="Seed Funding"/>
    <n v="0"/>
    <m/>
    <x v="2"/>
  </r>
  <r>
    <n v="2162"/>
    <x v="769"/>
    <s v="Deal Street Asia"/>
    <s v="Digital Media Platform"/>
    <s v="nan"/>
    <s v="Singapore"/>
    <s v="Vijay Shekhar Sharma, Singapore Angels Network"/>
    <s v="Seed Funding"/>
    <n v="0"/>
    <m/>
    <x v="2"/>
  </r>
  <r>
    <n v="2163"/>
    <x v="769"/>
    <s v="Streamoid"/>
    <s v="visual search and discovery platform"/>
    <s v="nan"/>
    <s v="Bangalore / Palo Alto"/>
    <s v="Undisclosed"/>
    <s v="Seed Funding"/>
    <n v="1000000"/>
    <m/>
    <x v="1"/>
  </r>
  <r>
    <n v="2164"/>
    <x v="770"/>
    <s v="Housejoy"/>
    <s v="Home services marketplace"/>
    <s v="nan"/>
    <s v="Bangalore"/>
    <s v="Amazon, Vertex Ventures, Qualcomm, Ru-Net Technology Partners, Matrix Partners"/>
    <s v="Private Equity"/>
    <n v="22500000"/>
    <s v="Series B"/>
    <x v="0"/>
  </r>
  <r>
    <n v="2165"/>
    <x v="770"/>
    <s v="Bluebirch"/>
    <s v="End to End reverse logistics Solution platform"/>
    <s v="nan"/>
    <s v="Bangalore"/>
    <s v="Chicago Capital Ventures, Sanjay Mehta, Others"/>
    <s v="Seed Funding"/>
    <n v="2000000"/>
    <m/>
    <x v="1"/>
  </r>
  <r>
    <n v="2166"/>
    <x v="770"/>
    <s v="MeraDoctor"/>
    <s v="Virtual Health consultation app"/>
    <s v="nan"/>
    <s v="Mumbai"/>
    <s v="Unilazer"/>
    <s v="Private Equity"/>
    <n v="1200000"/>
    <s v="Pre-Series A"/>
    <x v="1"/>
  </r>
  <r>
    <n v="2167"/>
    <x v="770"/>
    <s v="STAGE 3"/>
    <s v="Online Renting platform"/>
    <s v="nan"/>
    <s v="New Delhi"/>
    <s v="Nisha Sharma, Puneet Dalmia, Balaji Prabhakar"/>
    <s v="Seed Funding"/>
    <n v="0"/>
    <m/>
    <x v="2"/>
  </r>
  <r>
    <n v="2168"/>
    <x v="771"/>
    <s v="Rivigo"/>
    <s v="Logistics Services Provider"/>
    <s v="nan"/>
    <s v="Gurgaon"/>
    <s v="SAIF Partners and others"/>
    <s v="Private Equity"/>
    <n v="30000000"/>
    <s v="Series B (includes Debt financing)"/>
    <x v="0"/>
  </r>
  <r>
    <n v="2169"/>
    <x v="771"/>
    <s v="Springboard"/>
    <s v="Data Science &amp; UX design Learning platform"/>
    <s v="nan"/>
    <s v="Bangalore"/>
    <s v="Allen Blue, John Katzman, Naveen Tewari, Kartik Hosanagar, Kashyap Deorah, 500 Startups, Blue Fog Capital"/>
    <s v="Seed Funding"/>
    <n v="1700000"/>
    <m/>
    <x v="1"/>
  </r>
  <r>
    <n v="2170"/>
    <x v="771"/>
    <s v="Eatfresh"/>
    <s v="Online marketplace for Chef Meals"/>
    <s v="nan"/>
    <s v="Bangalore"/>
    <s v="Kalaari Capital"/>
    <s v="Private Equity"/>
    <n v="0"/>
    <s v="N/A"/>
    <x v="2"/>
  </r>
  <r>
    <n v="2171"/>
    <x v="772"/>
    <s v="Ampere Vehicles"/>
    <s v="Electric Bike Manufacturers"/>
    <s v="nan"/>
    <s v="Coimbatore"/>
    <s v="Kris Gopalakrishnan &amp; Others"/>
    <s v="Seed Funding"/>
    <n v="1200000"/>
    <m/>
    <x v="1"/>
  </r>
  <r>
    <n v="2172"/>
    <x v="772"/>
    <s v="Focus Digit"/>
    <s v="ECommerce platform solutions"/>
    <s v="nan"/>
    <s v="New Delhi"/>
    <s v="Turning Ideas"/>
    <s v="Seed Funding"/>
    <n v="0"/>
    <m/>
    <x v="2"/>
  </r>
  <r>
    <n v="2173"/>
    <x v="772"/>
    <s v="The News Minute"/>
    <s v="Online Media Publication"/>
    <s v="nan"/>
    <s v="Bangalore"/>
    <s v="Quintillion Media"/>
    <s v="Seed Funding"/>
    <n v="0"/>
    <m/>
    <x v="2"/>
  </r>
  <r>
    <n v="2174"/>
    <x v="772"/>
    <s v="CBREX"/>
    <s v="International Hiring Platform"/>
    <s v="nan"/>
    <s v="Mumbai / NY"/>
    <s v="Prahlad Rao, Sundara Rajan, Vikram Chachra"/>
    <s v="Seed Funding"/>
    <n v="200000"/>
    <m/>
    <x v="2"/>
  </r>
  <r>
    <n v="2175"/>
    <x v="773"/>
    <s v="TruckMandi"/>
    <s v="Logistics Service Provider Marketplace"/>
    <s v="nan"/>
    <s v="New Delhi"/>
    <s v="Ritesh Dwivedy, Ramakant Sharma, Mount Nathan Advisors"/>
    <s v="Private Equity"/>
    <n v="2000000"/>
    <s v="Pre-Series A"/>
    <x v="1"/>
  </r>
  <r>
    <n v="2176"/>
    <x v="773"/>
    <s v="Peppertap"/>
    <s v="Hyperlocal\\xc2\\xa0 Grocery Delivery Service"/>
    <s v="nan"/>
    <s v="Gurgaon"/>
    <s v="Innoven Capital"/>
    <s v="Private Equity"/>
    <n v="4000000"/>
    <s v="part of $40M Series B round"/>
    <x v="1"/>
  </r>
  <r>
    <n v="2177"/>
    <x v="773"/>
    <s v="KOOH Sports"/>
    <s v="Sports Education Platform"/>
    <s v="nan"/>
    <s v="Mumbai"/>
    <s v="TCS, HDFC, Faering Capital, Elevate Sports"/>
    <s v="Private Equity"/>
    <n v="2000000"/>
    <s v="Series A"/>
    <x v="1"/>
  </r>
  <r>
    <n v="2178"/>
    <x v="774"/>
    <s v="RentOnGo"/>
    <s v="Bike, Appliances Renting marketplace"/>
    <s v="nan"/>
    <s v="Bangalore"/>
    <s v="Anand Chandrasekaran, Rajesh Sawhney, Kalpana Tatavarti, Shivanandan Pare"/>
    <s v="Seed Funding"/>
    <n v="0"/>
    <m/>
    <x v="2"/>
  </r>
  <r>
    <n v="2179"/>
    <x v="774"/>
    <s v="Industrybuying"/>
    <s v="Online Marketplace for Industrial Goods"/>
    <s v="nan"/>
    <s v="New Delhi"/>
    <s v="Murugappa Group, TVS Group, Vellayan Subbiah, Arathi Krishna, Arun Venkatachalam"/>
    <s v="Seed Funding"/>
    <n v="0"/>
    <m/>
    <x v="2"/>
  </r>
  <r>
    <n v="2180"/>
    <x v="774"/>
    <s v="Zapr"/>
    <s v="Reward points mobile app"/>
    <s v="nan"/>
    <s v="Gurgaon"/>
    <s v="Dinesh Agarwal"/>
    <s v="Seed Funding"/>
    <n v="0"/>
    <m/>
    <x v="2"/>
  </r>
  <r>
    <n v="2181"/>
    <x v="774"/>
    <s v="LatestOne"/>
    <s v="Mobile accessories online store"/>
    <s v="nan"/>
    <s v="Hyderabad"/>
    <s v="Palred Technologies Ltd"/>
    <s v="Private Equity"/>
    <n v="3000000"/>
    <s v="Additional investment from parent company"/>
    <x v="1"/>
  </r>
  <r>
    <n v="2182"/>
    <x v="774"/>
    <s v="PlanetGogo"/>
    <s v="Content Discovery &amp; reward points platform"/>
    <s v="nan"/>
    <s v="Gurgaon"/>
    <s v="HT Digital Media Holdings Ltd"/>
    <s v="Seed Funding"/>
    <n v="0"/>
    <m/>
    <x v="2"/>
  </r>
  <r>
    <n v="2183"/>
    <x v="774"/>
    <s v="Arya.ai"/>
    <s v="Artificial Intelligence platform"/>
    <s v="nan"/>
    <s v="Mumbai"/>
    <s v="YourNest Angel Fund, Venture Nursery"/>
    <s v="Private Equity"/>
    <n v="750000"/>
    <s v="Series A"/>
    <x v="2"/>
  </r>
  <r>
    <n v="2184"/>
    <x v="774"/>
    <s v="Doctor Insta"/>
    <s v="Medical Consultation &amp; Doctor appointment booking platform"/>
    <s v="nan"/>
    <s v="Gurgaon"/>
    <s v="Rishi Parti, BrahmaX Ventures"/>
    <s v="Private Equity"/>
    <n v="500000"/>
    <s v="Pre-Series A"/>
    <x v="2"/>
  </r>
  <r>
    <n v="2185"/>
    <x v="774"/>
    <s v="MobieFit"/>
    <s v="Mobile Fitness App"/>
    <s v="nan"/>
    <s v="Goa"/>
    <s v="Medi Assist"/>
    <s v="Private Equity"/>
    <n v="1000000"/>
    <s v="Strategic Investment"/>
    <x v="1"/>
  </r>
  <r>
    <n v="2186"/>
    <x v="775"/>
    <s v="LafaLafa"/>
    <s v="Digital Coupons, Deal &amp; Cashback aggregator app"/>
    <s v="nan"/>
    <s v="Mumbai"/>
    <s v="Vectr Ventures"/>
    <s v="Private Equity"/>
    <n v="0"/>
    <s v="N/A"/>
    <x v="2"/>
  </r>
  <r>
    <n v="2187"/>
    <x v="775"/>
    <s v="Mech Mocha"/>
    <s v="Mobile Game development &amp; Design platform"/>
    <s v="nan"/>
    <s v="Bangalore"/>
    <s v="Blume Ventures, Flipkart"/>
    <s v="Seed Funding"/>
    <n v="1000000"/>
    <m/>
    <x v="1"/>
  </r>
  <r>
    <n v="2188"/>
    <x v="775"/>
    <s v="Shotang.com"/>
    <s v="B2B eCommerce Marketplace"/>
    <s v="nan"/>
    <s v="Bangalore"/>
    <s v="Exfinity Venture Partners, Unitus Impact Livelihoods Fund"/>
    <s v="Private Equity"/>
    <n v="5000000"/>
    <s v="Series A"/>
    <x v="1"/>
  </r>
  <r>
    <n v="2189"/>
    <x v="775"/>
    <s v="CityFurnish"/>
    <s v="Furniture and appliances rental platform"/>
    <s v="nan"/>
    <s v="Gurgaon"/>
    <s v="Jitendra Gupta"/>
    <s v="Seed Funding"/>
    <n v="0"/>
    <m/>
    <x v="2"/>
  </r>
  <r>
    <n v="2190"/>
    <x v="776"/>
    <s v="Black White Orange"/>
    <s v="B2B Merchandize platform"/>
    <s v="nan"/>
    <s v="Mumbai"/>
    <s v="Collaborative Licensing Ventures LLP"/>
    <s v="Seed Funding"/>
    <n v="303000"/>
    <m/>
    <x v="2"/>
  </r>
  <r>
    <n v="2191"/>
    <x v="776"/>
    <s v="Kolabro"/>
    <s v="Real Estate focused Tech platform"/>
    <s v="nan"/>
    <s v="Gurgaon"/>
    <s v="Umang Kumar, Ruchir Arora &amp; others"/>
    <s v="Seed Funding"/>
    <n v="0"/>
    <m/>
    <x v="2"/>
  </r>
  <r>
    <n v="2192"/>
    <x v="776"/>
    <s v="Canvera"/>
    <s v="Photographer Online search &amp; booking platform"/>
    <s v="nan"/>
    <s v="Bangalore"/>
    <s v="Info Edge (India) Ltd"/>
    <s v="Private Equity"/>
    <n v="2200000"/>
    <s v="N/A"/>
    <x v="1"/>
  </r>
  <r>
    <n v="2193"/>
    <x v="777"/>
    <s v="Town Essentials"/>
    <s v="Grocery Delivery platform"/>
    <s v="nan"/>
    <s v="Bangalore"/>
    <s v="Sharad Hegde, Girish Reddy, Siddharth Patil, Shrikant Patil"/>
    <s v="Seed Funding"/>
    <n v="1000000"/>
    <m/>
    <x v="1"/>
  </r>
  <r>
    <n v="2194"/>
    <x v="777"/>
    <s v="Bumper"/>
    <s v="Mobile Car Servicing appointment app"/>
    <s v="nan"/>
    <s v="Bangalore"/>
    <s v="SAIF Partners"/>
    <s v="Seed Funding"/>
    <n v="500000"/>
    <m/>
    <x v="2"/>
  </r>
  <r>
    <n v="2195"/>
    <x v="778"/>
    <s v="Hotify"/>
    <s v="New Curation Mobile App"/>
    <s v="nan"/>
    <s v="Bangalore"/>
    <s v="Mahavir Pratap Sharma"/>
    <s v="Seed Funding"/>
    <n v="150000"/>
    <m/>
    <x v="2"/>
  </r>
  <r>
    <n v="2196"/>
    <x v="778"/>
    <s v="MobiKwik"/>
    <s v="Mobile Wallet"/>
    <s v="nan"/>
    <s v="Gurgaon"/>
    <s v="Sequoia Capital, Tree Line Asia, Innoven Capital"/>
    <s v="Private Equity"/>
    <n v="6600000"/>
    <s v="Additional Funding"/>
    <x v="1"/>
  </r>
  <r>
    <n v="2197"/>
    <x v="779"/>
    <s v="Intelligent Interfaces"/>
    <s v="Interface development platform for Government officials"/>
    <s v="nan"/>
    <s v="Bangalore"/>
    <s v="Yuvraj Singh"/>
    <s v="Seed Funding"/>
    <n v="0"/>
    <s v="Yet to Launch"/>
    <x v="2"/>
  </r>
  <r>
    <n v="2198"/>
    <x v="780"/>
    <s v="Twigly"/>
    <s v="Online Food Ordering &amp; Delivery platform"/>
    <s v="nan"/>
    <s v="Gurgaon"/>
    <s v="Amit Gupta, Sahil Barua, Mukul Singhal, Tracxn Labs"/>
    <s v="Seed Funding"/>
    <n v="200000"/>
    <m/>
    <x v="2"/>
  </r>
  <r>
    <n v="2199"/>
    <x v="780"/>
    <s v="CityFlo"/>
    <s v="Bus Aggregation and rental mobile app"/>
    <s v="nan"/>
    <s v="Mumbai"/>
    <s v="IDG Ventures"/>
    <s v="Seed Funding"/>
    <n v="750000"/>
    <m/>
    <x v="2"/>
  </r>
  <r>
    <n v="2200"/>
    <x v="781"/>
    <s v="Findyahan"/>
    <s v="hyperlocal online Services platform"/>
    <s v="nan"/>
    <s v="Noida"/>
    <s v="Times Group Brand Capital"/>
    <s v="Private Equity"/>
    <n v="0"/>
    <s v="Bridge funding"/>
    <x v="2"/>
  </r>
  <r>
    <n v="2201"/>
    <x v="781"/>
    <s v="Sabse"/>
    <s v="WiFi \xe2\x80\x93 first Cloud communication platform"/>
    <s v="nan"/>
    <s v="Mumbai"/>
    <s v="Ratan Tata"/>
    <s v="Private Equity"/>
    <n v="0"/>
    <s v="N/A"/>
    <x v="2"/>
  </r>
  <r>
    <n v="2202"/>
    <x v="781"/>
    <s v="Pokkt"/>
    <s v="Alternate Mobile Monetization platform"/>
    <s v="nan"/>
    <s v="Mumbai"/>
    <s v="Segnel Venture, Shinji Kimura, Sundar Chanrai, JAFCO Asia, SingTel\\xe2\\x80\\x99s Innov8, Jungle Ventures, K Ganesh"/>
    <s v="Private Equity"/>
    <n v="5000000"/>
    <s v="Series B"/>
    <x v="1"/>
  </r>
  <r>
    <n v="2203"/>
    <x v="781"/>
    <s v="oibanit"/>
    <s v="Online Food Ordering Marketplace"/>
    <s v="nan"/>
    <s v="Vadodara"/>
    <s v="Varun Ahuja, Anubhav Verma"/>
    <s v="Seed Funding"/>
    <n v="150000"/>
    <m/>
    <x v="2"/>
  </r>
  <r>
    <n v="2204"/>
    <x v="781"/>
    <s v="Stuffed"/>
    <s v="Quick Service Restaurant &amp; Online Delivery"/>
    <s v="nan"/>
    <s v="Mumbai"/>
    <s v="Riqueza Capital"/>
    <s v="Seed Funding"/>
    <n v="385000"/>
    <s v="Funding happened in Sept 2015"/>
    <x v="2"/>
  </r>
  <r>
    <n v="2205"/>
    <x v="781"/>
    <s v="LoanBaba"/>
    <s v="Online Loans Marketplace"/>
    <s v="nan"/>
    <s v="Mumbai"/>
    <s v="N/A"/>
    <s v="Seed Funding"/>
    <n v="320000"/>
    <m/>
    <x v="2"/>
  </r>
  <r>
    <n v="2206"/>
    <x v="781"/>
    <s v="Deyor Rooms"/>
    <s v="Budget Hotels Aggregator"/>
    <s v="nan"/>
    <s v="New Delhi"/>
    <s v="Dheeraj Jain &amp; Others"/>
    <s v="Seed Funding"/>
    <n v="500000"/>
    <m/>
    <x v="2"/>
  </r>
  <r>
    <n v="2207"/>
    <x v="781"/>
    <s v="Bidgely"/>
    <s v="Efficient Energy Management platform"/>
    <s v="nan"/>
    <s v="USA/India"/>
    <s v="Constellation Technology Ventures (Exelon Corporation), E.ON, RWE, Khosla Ventures"/>
    <s v="Private Equity"/>
    <n v="16600000"/>
    <s v="Series B"/>
    <x v="0"/>
  </r>
  <r>
    <n v="2208"/>
    <x v="782"/>
    <s v="Shirsa Labs"/>
    <s v="Digital Intelligent learning platform"/>
    <s v="nan"/>
    <s v="Mumbai"/>
    <s v="ah! Ventures"/>
    <s v="Seed Funding"/>
    <n v="250000"/>
    <m/>
    <x v="2"/>
  </r>
  <r>
    <n v="2209"/>
    <x v="782"/>
    <s v="Paytunes"/>
    <s v="Voice Call incentivization mobile app"/>
    <s v="nan"/>
    <s v="New Delhi"/>
    <s v="CIO Angel Network"/>
    <s v="Seed Funding"/>
    <n v="0"/>
    <m/>
    <x v="2"/>
  </r>
  <r>
    <n v="2210"/>
    <x v="782"/>
    <s v="YourDOST"/>
    <s v="Online Counselling and psychological support platform"/>
    <s v="nan"/>
    <s v="Gwalior"/>
    <s v="Phanindra Sama, Aprameya Radhakrishna, Aneesh Reddy, Neeraj Jawalkar, Sanjay Anandaram, Pavan Ongole, Venk Krishnan"/>
    <s v="Seed Funding"/>
    <n v="400000"/>
    <m/>
    <x v="2"/>
  </r>
  <r>
    <n v="2211"/>
    <x v="783"/>
    <s v="BookMyBai"/>
    <s v="Domestic Help Aggregation platform"/>
    <s v="nan"/>
    <s v="Mumbai"/>
    <s v="Vineel Nalla &amp; Others"/>
    <s v="Seed Funding"/>
    <n v="150000"/>
    <m/>
    <x v="2"/>
  </r>
  <r>
    <n v="2212"/>
    <x v="783"/>
    <s v="MyIndianStay"/>
    <s v="Home Stay &amp; room rentals platform"/>
    <s v="nan"/>
    <s v="Goa"/>
    <s v="Undisclosed investors"/>
    <s v="Seed Funding"/>
    <n v="200000"/>
    <m/>
    <x v="2"/>
  </r>
  <r>
    <n v="2213"/>
    <x v="783"/>
    <s v="Bobble"/>
    <s v="Selfie Mobile App"/>
    <s v="nan"/>
    <s v="New Delhi"/>
    <s v="SAIF Partners &amp; others"/>
    <s v="Private Equity"/>
    <n v="0"/>
    <s v="Series A"/>
    <x v="2"/>
  </r>
  <r>
    <n v="2214"/>
    <x v="784"/>
    <s v="RepUp"/>
    <s v="Online Reputation Management Platform"/>
    <s v="nan"/>
    <s v="Gurgaon"/>
    <s v="Indian Angel Network"/>
    <s v="Seed Funding"/>
    <n v="0"/>
    <m/>
    <x v="2"/>
  </r>
  <r>
    <n v="2215"/>
    <x v="784"/>
    <s v="Satvacart"/>
    <s v="Online Grocery platform"/>
    <s v="nan"/>
    <s v="Gurgaon"/>
    <s v="Undisclosed HNIs"/>
    <s v="Private Equity"/>
    <n v="1800000"/>
    <s v="Pre-Series A Bridge"/>
    <x v="1"/>
  </r>
  <r>
    <n v="2216"/>
    <x v="784"/>
    <s v="POPxo.com"/>
    <s v="Online content platform for women"/>
    <s v="nan"/>
    <s v="New Delhi"/>
    <s v="IDG Ventures India, Kalaari Capital, 500 Startups"/>
    <s v="Private Equity"/>
    <n v="2000000"/>
    <s v="Series A"/>
    <x v="1"/>
  </r>
  <r>
    <n v="2217"/>
    <x v="784"/>
    <s v="SparesHub"/>
    <s v="Online Vehicle Spare Parts etailer"/>
    <s v="nan"/>
    <s v="Pune"/>
    <s v="Hyderabad Angels, M&amp;S Partners"/>
    <s v="Seed Funding"/>
    <n v="460000"/>
    <s v="Pre-Series A"/>
    <x v="2"/>
  </r>
  <r>
    <n v="2218"/>
    <x v="784"/>
    <s v="Explara"/>
    <s v="Event Ticketing platform"/>
    <s v="nan"/>
    <s v="Pune"/>
    <s v="Hyderabad Angels, Singapore Angel Network, Ness Wadia"/>
    <s v="Private Equity"/>
    <n v="490000"/>
    <s v="Pre-Series A"/>
    <x v="2"/>
  </r>
  <r>
    <n v="2219"/>
    <x v="784"/>
    <s v="Soothe Healthcare"/>
    <s v="affordable Personal Healthcare Products"/>
    <s v="nan"/>
    <s v="Noida"/>
    <s v="Saina Nehwal"/>
    <s v="Seed Funding"/>
    <n v="0"/>
    <s v="2nd seed funding"/>
    <x v="2"/>
  </r>
  <r>
    <n v="2220"/>
    <x v="784"/>
    <s v="Yuvi Hospitality"/>
    <s v="Premium dining Lounges &amp; restaurants"/>
    <s v="nan"/>
    <s v="Gurgaon"/>
    <s v="Chandralekha Construction Pvt. Ltd."/>
    <s v="Private Equity"/>
    <n v="15000000"/>
    <s v="Series A"/>
    <x v="0"/>
  </r>
  <r>
    <n v="2221"/>
    <x v="785"/>
    <s v="AppVirality"/>
    <s v="Mobile Growth Hacking\\nPlatform"/>
    <s v="nan"/>
    <s v="Hyderabad"/>
    <s v="Rajan Anandan, Mike Galgon, Ravi Gururaj, Ashim Mehra,\\xc2\\xa0 Mohit Saxena, Internet Group, TNN Capital and others"/>
    <s v="Seed Funding"/>
    <n v="500000"/>
    <s v="Pre-Series A"/>
    <x v="2"/>
  </r>
  <r>
    <n v="2222"/>
    <x v="785"/>
    <s v="iStar Skill Development"/>
    <s v="Skill Training Startup"/>
    <s v="nan"/>
    <s v="Bangalore"/>
    <s v="Michael &amp; Susan Dell Foundation, Unitus Seed Fund"/>
    <s v="Private Equity"/>
    <n v="1500000"/>
    <s v="Series A"/>
    <x v="1"/>
  </r>
  <r>
    <n v="2223"/>
    <x v="785"/>
    <s v="BigStylist.com"/>
    <s v="Beauty and Wellness Marketplace"/>
    <s v="nan"/>
    <s v="Mumbai"/>
    <s v="Info Edge"/>
    <s v="Private Equity"/>
    <n v="1000000"/>
    <s v="Pre-Series A"/>
    <x v="1"/>
  </r>
  <r>
    <n v="2224"/>
    <x v="785"/>
    <s v="Zilingo"/>
    <s v="Marketplace App for Bangkok"/>
    <s v="nan"/>
    <s v="Bangalore/ Bangkok"/>
    <s v="Sequoia India, BEENEXT Ventures, Kunal Shah &amp; Sandeep Tandon"/>
    <s v="Private Equity"/>
    <n v="1900000"/>
    <s v="Series A"/>
    <x v="1"/>
  </r>
  <r>
    <n v="2225"/>
    <x v="785"/>
    <s v="Didi"/>
    <s v="On-demand Maids Service Provider"/>
    <s v="nan"/>
    <s v="Mumbai"/>
    <s v="Jozef Bardik, Leo Wang Sangeeth Ram"/>
    <s v="Seed Funding"/>
    <n v="150000"/>
    <m/>
    <x v="2"/>
  </r>
  <r>
    <n v="2226"/>
    <x v="785"/>
    <s v="Skoov.com"/>
    <s v="eCommerce Product Search Engine"/>
    <s v="nan"/>
    <s v="Mumbai"/>
    <s v="undisclosed investor"/>
    <s v="Seed Funding"/>
    <n v="150000"/>
    <m/>
    <x v="2"/>
  </r>
  <r>
    <n v="2227"/>
    <x v="786"/>
    <s v="Chefs Basket"/>
    <s v="Ready to cook packaged Foods"/>
    <s v="nan"/>
    <s v="Mumbai"/>
    <s v="SAIF Partners, Haresh Chawla"/>
    <s v="Private Equity"/>
    <n v="6000000"/>
    <s v="Series A"/>
    <x v="1"/>
  </r>
  <r>
    <n v="2228"/>
    <x v="787"/>
    <s v="Gingercrush"/>
    <s v="Product Customization Platform"/>
    <s v="nan"/>
    <s v="Vadodara"/>
    <s v="TV Mohandas Pai\\xe2\\x80\\x99s family office"/>
    <s v="Seed Funding"/>
    <n v="0"/>
    <m/>
    <x v="2"/>
  </r>
  <r>
    <n v="2229"/>
    <x v="787"/>
    <s v="Delight Foods"/>
    <s v="Branded Food products online sales"/>
    <s v="nan"/>
    <s v="Bangalore"/>
    <s v="Lensbridge Capital, Mape Advisory Group, Fireside Ventures"/>
    <s v="Private Equity"/>
    <n v="600000"/>
    <s v="Series A"/>
    <x v="2"/>
  </r>
  <r>
    <n v="2230"/>
    <x v="787"/>
    <s v="6Degree"/>
    <s v="Talent platform for Fashion professionals"/>
    <s v="nan"/>
    <s v="Goa/Hyderabad"/>
    <s v="Centre For Incubation &amp; Business Acceleration (CIBA), Goa"/>
    <s v="Seed Funding"/>
    <n v="0"/>
    <m/>
    <x v="2"/>
  </r>
  <r>
    <n v="2231"/>
    <x v="787"/>
    <s v="RenewBuy"/>
    <s v="Auto Insurance Online platform"/>
    <s v="nan"/>
    <s v="Gurgaon"/>
    <s v="Mount Nathan Advisors Pte Ltd"/>
    <s v="Seed Funding"/>
    <n v="500000"/>
    <m/>
    <x v="2"/>
  </r>
  <r>
    <n v="2232"/>
    <x v="787"/>
    <s v="Grab"/>
    <s v="Hyperlocal Logistics Service Provider"/>
    <s v="nan"/>
    <s v="Mumbai"/>
    <s v="Sixth Sense Ventures"/>
    <s v="Seed Funding"/>
    <n v="0"/>
    <m/>
    <x v="2"/>
  </r>
  <r>
    <n v="2233"/>
    <x v="788"/>
    <s v="Hitwicket"/>
    <s v="Cricket Management Mobile Game"/>
    <s v="nan"/>
    <s v="Hyderabad"/>
    <s v="Chennai Angels"/>
    <s v="Seed Funding"/>
    <n v="250000"/>
    <m/>
    <x v="2"/>
  </r>
  <r>
    <n v="2234"/>
    <x v="789"/>
    <s v="Flashdoor"/>
    <s v="On Demand Laundry Service platform"/>
    <s v="nan"/>
    <s v="Bangalore"/>
    <s v="Sujeet Kumar, Ankit Nagori, Traxcn Labs"/>
    <s v="Seed Funding"/>
    <n v="0"/>
    <m/>
    <x v="2"/>
  </r>
  <r>
    <n v="2235"/>
    <x v="790"/>
    <s v="Cashkaro.com"/>
    <s v="Ecommerce Discount &amp; Cashback coupons platform"/>
    <s v="nan"/>
    <s v="Gurgaon"/>
    <s v="Kalaari Capital"/>
    <s v="Private Equity"/>
    <n v="3700000"/>
    <s v="Series A"/>
    <x v="1"/>
  </r>
  <r>
    <n v="2236"/>
    <x v="790"/>
    <s v="Absentia"/>
    <s v="Virtual Reality Headset creator"/>
    <s v="nan"/>
    <s v="Bangalore"/>
    <s v="Astarc Ventures, 50K Ventures &amp; others"/>
    <s v="Seed Funding"/>
    <n v="180000"/>
    <m/>
    <x v="2"/>
  </r>
  <r>
    <n v="2237"/>
    <x v="790"/>
    <s v="Renowala"/>
    <s v="Home Improvement Service platform"/>
    <s v="nan"/>
    <s v="Hyderabad"/>
    <s v="Logtally"/>
    <s v="Seed Funding"/>
    <n v="0"/>
    <m/>
    <x v="2"/>
  </r>
  <r>
    <n v="2238"/>
    <x v="790"/>
    <s v="TaskBucks"/>
    <s v="mobile-only tasks marketplace"/>
    <s v="nan"/>
    <s v="New Delhi"/>
    <s v="Times Internet"/>
    <s v="Private Equity"/>
    <n v="15000000"/>
    <s v="Strategic Investment"/>
    <x v="0"/>
  </r>
  <r>
    <n v="2239"/>
    <x v="791"/>
    <s v="CraftsVilla"/>
    <s v="Women Ethnic Wear\\xc2\\xa0 Online Marketplace"/>
    <s v="nan"/>
    <s v="Mumbai"/>
    <s v="Sequoia India, Lightspeed Venture Partners, Nexus Venture Partners, Global Founders Capital, Apoletto"/>
    <s v="Private Equity"/>
    <n v="34000000"/>
    <s v="Series C"/>
    <x v="0"/>
  </r>
  <r>
    <n v="2240"/>
    <x v="791"/>
    <s v="Julia Computing"/>
    <s v="Numerical Computing &amp; Data Science Platform"/>
    <s v="nan"/>
    <s v="Bangalore"/>
    <s v="Gordon and Betty Moore Foundation"/>
    <s v="Seed Funding"/>
    <n v="600000"/>
    <m/>
    <x v="2"/>
  </r>
  <r>
    <n v="2241"/>
    <x v="791"/>
    <s v="StyleTag"/>
    <s v="Designer fashion Jewellery Marketplace"/>
    <s v="nan"/>
    <s v="Bangalore"/>
    <s v="Jitu Virwani"/>
    <s v="Seed Funding"/>
    <n v="7500000"/>
    <m/>
    <x v="1"/>
  </r>
  <r>
    <n v="2242"/>
    <x v="791"/>
    <s v="Smytten"/>
    <s v="Online Products Discovery Platform"/>
    <s v="nan"/>
    <s v="Gurgaon"/>
    <s v="Rimpal Chawla, Anuj Srivastava"/>
    <s v="Seed Funding"/>
    <n v="200000"/>
    <m/>
    <x v="2"/>
  </r>
  <r>
    <n v="2243"/>
    <x v="791"/>
    <s v="BiBox"/>
    <s v="Kids Tool kit for Innovation platform"/>
    <s v="nan"/>
    <s v="Bangalore"/>
    <s v="Ravi Krishnamurthy"/>
    <s v="Seed Funding"/>
    <n v="530000"/>
    <m/>
    <x v="2"/>
  </r>
  <r>
    <n v="2244"/>
    <x v="791"/>
    <s v="Convegenius"/>
    <s v="Mobile Learning Solutions"/>
    <s v="nan"/>
    <s v="Noida / Singapore"/>
    <s v="Enablers platform"/>
    <s v="Seed Funding"/>
    <n v="300000"/>
    <m/>
    <x v="2"/>
  </r>
  <r>
    <n v="2245"/>
    <x v="792"/>
    <s v="Ola"/>
    <s v="Car Aggregator &amp; Retail Mobile App"/>
    <s v="nan"/>
    <s v="Bangalore"/>
    <s v="Baillie Gifford, Falcon Edge Capital, Tiger Global, SoftBank Group, DST Global, Didi Kuaidi"/>
    <s v="Private Equity"/>
    <n v="500000000"/>
    <s v="Series F ( More Details Here)"/>
    <x v="0"/>
  </r>
  <r>
    <n v="2246"/>
    <x v="792"/>
    <s v="Goodbox"/>
    <s v="conversational commerce mobile app"/>
    <s v="nan"/>
    <s v="Bangalore"/>
    <s v="Nexus Venture Partners"/>
    <s v="Private Equity"/>
    <n v="2500000"/>
    <s v="Series A"/>
    <x v="1"/>
  </r>
  <r>
    <n v="2247"/>
    <x v="792"/>
    <s v="ScoopWhoop"/>
    <s v="Viral Content web Platform"/>
    <s v="nan"/>
    <s v="New Delhi"/>
    <s v="Kalaari Capital"/>
    <s v="Private Equity"/>
    <n v="4000000"/>
    <s v="Series A"/>
    <x v="1"/>
  </r>
  <r>
    <n v="2248"/>
    <x v="792"/>
    <s v="Hipship"/>
    <s v="Express local delivery platform"/>
    <s v="nan"/>
    <s v="Bangalore"/>
    <s v="Inara Capital , Rishi Khiani"/>
    <s v="Seed Funding"/>
    <n v="0"/>
    <m/>
    <x v="2"/>
  </r>
  <r>
    <n v="2249"/>
    <x v="792"/>
    <s v="Pickrr"/>
    <s v="On-Demand Local Logistics provider"/>
    <s v="nan"/>
    <s v="New Delhi"/>
    <s v="Palaash Ventures"/>
    <s v="Seed Funding"/>
    <n v="0"/>
    <m/>
    <x v="2"/>
  </r>
  <r>
    <n v="2250"/>
    <x v="792"/>
    <s v="Truelancer"/>
    <s v="Curated Freelancer Marketplace"/>
    <s v="nan"/>
    <s v="New Delhi"/>
    <s v="Blackstone Valley Group, Raghu Vohra, Aditya Dev Sood, Kamal Bansal"/>
    <s v="Seed Funding"/>
    <n v="0"/>
    <m/>
    <x v="2"/>
  </r>
  <r>
    <n v="2251"/>
    <x v="793"/>
    <s v="AHA Taxis"/>
    <s v="Online Taxi Rental Platform"/>
    <s v="nan"/>
    <s v="Noida"/>
    <s v="ah! Ventures"/>
    <s v="Seed Funding"/>
    <n v="0"/>
    <m/>
    <x v="2"/>
  </r>
  <r>
    <n v="2252"/>
    <x v="793"/>
    <s v="UrbanClap"/>
    <s v="Mobile Services Marketplace"/>
    <s v="nan"/>
    <s v="Gurgaon"/>
    <s v="Bessemer Venture Partner, Accel, SAIF Partners"/>
    <s v="Private Equity"/>
    <n v="25000000"/>
    <s v="Series B"/>
    <x v="0"/>
  </r>
  <r>
    <n v="2253"/>
    <x v="793"/>
    <s v="SenseGiz"/>
    <s v="Smartwatch Maker"/>
    <s v="nan"/>
    <s v="Belgaum"/>
    <s v="Karnataka Semiconductor Venture Capital firm"/>
    <s v="Seed Funding"/>
    <n v="500000"/>
    <m/>
    <x v="2"/>
  </r>
  <r>
    <n v="2254"/>
    <x v="793"/>
    <s v="PlaceofOrigin"/>
    <s v="Online Gourmet Food Marketplace"/>
    <s v="nan"/>
    <s v="Bangalore"/>
    <s v="S.D. Shibulal, Kris Gopalakrishnan, Srinath Batni, Professor Tarun Khanna,\\xc2\\xa0 Ganapathy Venugopal."/>
    <s v="Seed Funding"/>
    <n v="0"/>
    <m/>
    <x v="2"/>
  </r>
  <r>
    <n v="2255"/>
    <x v="793"/>
    <s v="Fourseven"/>
    <s v="Online Jewellery etailer"/>
    <s v="nan"/>
    <s v="New Delhi"/>
    <s v="Indian Angel Network"/>
    <s v="Seed Funding"/>
    <n v="455000"/>
    <m/>
    <x v="2"/>
  </r>
  <r>
    <n v="2256"/>
    <x v="794"/>
    <s v="MindTickle"/>
    <s v="Sales &amp; Productivity Software"/>
    <s v="nan"/>
    <s v="Pune / US"/>
    <s v="New Enterprise Associates"/>
    <s v="Private Equity"/>
    <n v="12500000"/>
    <s v="Series A"/>
    <x v="0"/>
  </r>
  <r>
    <n v="2257"/>
    <x v="794"/>
    <s v="Shopsense"/>
    <s v="ecommerce related software product platform"/>
    <s v="nan"/>
    <s v="Mumbai"/>
    <s v="Kae Capital, Kunal Bahl, Rohit Bansal"/>
    <s v="Seed Funding"/>
    <n v="0"/>
    <s v="Pre-Series A"/>
    <x v="2"/>
  </r>
  <r>
    <n v="2258"/>
    <x v="794"/>
    <s v="Medinfi"/>
    <s v="Health-Tech platform"/>
    <s v="nan"/>
    <s v="Bangalore"/>
    <s v="Ram Kumar Kakani, Pradeep K Jaisingh, Sunil T V, Vijay Ghadge, Hemant Kaul, Gurmeet Chahal &amp; Others"/>
    <s v="Seed Funding"/>
    <n v="305000"/>
    <m/>
    <x v="2"/>
  </r>
  <r>
    <n v="2259"/>
    <x v="794"/>
    <s v="OUWT"/>
    <s v="Nightlife Discovery Mobile App"/>
    <s v="nan"/>
    <s v="Mumbai"/>
    <s v="Undisclosed investors"/>
    <s v="Seed Funding"/>
    <n v="150000"/>
    <m/>
    <x v="2"/>
  </r>
  <r>
    <n v="2260"/>
    <x v="794"/>
    <s v="HeyPillow"/>
    <s v="Online Real Estate Marketplace"/>
    <s v="nan"/>
    <s v="Bangalore"/>
    <s v="Hampton Capital"/>
    <s v="Private Equity"/>
    <n v="3000000"/>
    <s v="Series A"/>
    <x v="1"/>
  </r>
  <r>
    <n v="2261"/>
    <x v="795"/>
    <s v="Healers At Home"/>
    <s v="Home Healthcare Services platform,"/>
    <s v="nan"/>
    <s v="New Delhi"/>
    <s v="Daljit Singh, Dr. Pramath Raj Sinha, BVR Mohan Reddy"/>
    <s v="Seed Funding"/>
    <n v="0"/>
    <m/>
    <x v="2"/>
  </r>
  <r>
    <n v="2262"/>
    <x v="795"/>
    <s v="Caravan Craft"/>
    <s v="Indian Ethnic Crafts Etailer"/>
    <s v="nan"/>
    <s v="Bangalore"/>
    <s v="Unitus Seed Fund, Bijou Kurien, Narayan Ramachandran"/>
    <s v="Private Equity"/>
    <n v="1200000"/>
    <s v="Series A"/>
    <x v="1"/>
  </r>
  <r>
    <n v="2263"/>
    <x v="795"/>
    <s v="Talkoot"/>
    <s v="Social platform for traders and investors"/>
    <s v="nan"/>
    <s v="Bangalore"/>
    <s v="Undisclosed investors"/>
    <s v="Seed Funding"/>
    <n v="100000"/>
    <m/>
    <x v="2"/>
  </r>
  <r>
    <n v="2264"/>
    <x v="796"/>
    <s v="RentoMojo"/>
    <s v="Online Furniture, Home Appliances Rental Platform"/>
    <s v="nan"/>
    <s v="Bangalore"/>
    <s v="IDG Ventures India,\\xc2\\xa0 Accel Partners India"/>
    <s v="Private Equity"/>
    <n v="2000000"/>
    <s v="Series A"/>
    <x v="1"/>
  </r>
  <r>
    <n v="2265"/>
    <x v="796"/>
    <s v="Medikoe"/>
    <s v="Healthcare Services Discovery platform"/>
    <s v="nan"/>
    <s v="Bangalore"/>
    <s v="Anil Menon"/>
    <s v="Seed Funding"/>
    <n v="100000"/>
    <m/>
    <x v="2"/>
  </r>
  <r>
    <n v="2266"/>
    <x v="797"/>
    <s v="Stylofie"/>
    <s v="Health and Beauty Services Marketplace"/>
    <s v="nan"/>
    <s v="Gurgaon"/>
    <s v="Swastika"/>
    <s v="Seed Funding"/>
    <n v="250000"/>
    <m/>
    <x v="2"/>
  </r>
  <r>
    <n v="2267"/>
    <x v="797"/>
    <s v="ServX"/>
    <s v="Automotive Services platform"/>
    <s v="nan"/>
    <s v="New Delhi"/>
    <s v="Manish Gupta"/>
    <s v="Seed Funding"/>
    <n v="0"/>
    <m/>
    <x v="2"/>
  </r>
  <r>
    <n v="2268"/>
    <x v="797"/>
    <s v="Naaptol"/>
    <s v="Online and TV Shopping Marketplace"/>
    <s v="nan"/>
    <s v="Mumbai"/>
    <s v="Mitsui &amp; Co., New Enterprise Associates, Canaan Partners, Silicon Valley Bank"/>
    <s v="Private Equity"/>
    <n v="52000000"/>
    <s v="Late Stage"/>
    <x v="0"/>
  </r>
  <r>
    <n v="2269"/>
    <x v="797"/>
    <s v="Crayon Data"/>
    <s v="Big Data Analytics Platform"/>
    <s v="nan"/>
    <s v="Chennai/ Singapore"/>
    <s v="Ratan Tata"/>
    <s v="Private Equity"/>
    <n v="0"/>
    <s v="N/A"/>
    <x v="2"/>
  </r>
  <r>
    <n v="2270"/>
    <x v="798"/>
    <s v="EarlySalary.com"/>
    <s v="Mobile App based Loan disbursement platform"/>
    <s v="nan"/>
    <s v="Mumbai"/>
    <s v="Ashok Agarwal"/>
    <s v="Seed Funding"/>
    <n v="1500000"/>
    <m/>
    <x v="1"/>
  </r>
  <r>
    <n v="2271"/>
    <x v="798"/>
    <s v="Tooler"/>
    <s v="On Demand Laundry Services App"/>
    <s v="nan"/>
    <s v="New Delhi"/>
    <s v="Raghu Khanna, Sameer Gupta"/>
    <s v="Seed Funding"/>
    <n v="110000"/>
    <m/>
    <x v="2"/>
  </r>
  <r>
    <n v="2272"/>
    <x v="798"/>
    <s v="S Chand"/>
    <s v="Education Content Provider"/>
    <s v="nan"/>
    <s v="New Delhi"/>
    <s v="IFC Everstone Group"/>
    <s v="Private Equity"/>
    <n v="27000000"/>
    <s v="N/A"/>
    <x v="0"/>
  </r>
  <r>
    <n v="2273"/>
    <x v="799"/>
    <s v="Stelae"/>
    <s v="Content Management Software Solutions"/>
    <s v="nan"/>
    <s v="Chennai"/>
    <s v="Earlsfield Capital"/>
    <s v="Private Equity"/>
    <n v="0"/>
    <s v="Pre-Series A"/>
    <x v="2"/>
  </r>
  <r>
    <n v="2274"/>
    <x v="799"/>
    <s v="GoQii"/>
    <s v="Fitness Tracking Management Solutions"/>
    <s v="nan"/>
    <s v="Mumbai"/>
    <s v="New Enterprise Associates, Cheetah Mobile"/>
    <s v="Private Equity"/>
    <n v="13400000"/>
    <s v="Series B"/>
    <x v="0"/>
  </r>
  <r>
    <n v="2275"/>
    <x v="799"/>
    <s v="Grofers"/>
    <s v="Hyper-local Grocery Delivery platform"/>
    <s v="nan"/>
    <s v="Gurgaon"/>
    <s v="Softbank, Tiger Global, Sequoia Capital, Apoletto Managers"/>
    <s v="Private Equity"/>
    <n v="120000000"/>
    <s v="Late Stage"/>
    <x v="0"/>
  </r>
  <r>
    <n v="2276"/>
    <x v="799"/>
    <s v="Pluss"/>
    <s v="Hyperlocal healthcare product Delivery Service provider"/>
    <s v="nan"/>
    <s v="Gurgaon"/>
    <s v="IDG Ventures, M &amp; S partners, Powerhouse Ventures (USA)."/>
    <s v="Private Equity"/>
    <n v="1000000"/>
    <s v="Pre-Series A"/>
    <x v="1"/>
  </r>
  <r>
    <n v="2277"/>
    <x v="799"/>
    <s v="KountMoney"/>
    <s v="Online Lending Marketplace"/>
    <s v="nan"/>
    <s v="Bangalore"/>
    <s v="Tracxn, Ashish Goenka &amp; Others"/>
    <s v="Seed Funding"/>
    <n v="0"/>
    <m/>
    <x v="2"/>
  </r>
  <r>
    <n v="2278"/>
    <x v="800"/>
    <s v="StayGlad"/>
    <s v="On Demand Beauty Services Platform"/>
    <s v="nan"/>
    <s v="Bangalore"/>
    <s v="Bessemer Venture Partners, Anil Chopra"/>
    <s v="Private Equity"/>
    <n v="0"/>
    <s v="Series A"/>
    <x v="2"/>
  </r>
  <r>
    <n v="2279"/>
    <x v="800"/>
    <s v="JustRide"/>
    <s v="Self Driven Rental Car Platform"/>
    <s v="nan"/>
    <s v="Mumbai"/>
    <s v="N/A"/>
    <s v="Private Equity"/>
    <n v="2000000"/>
    <s v="Pre-Series A bridge round"/>
    <x v="1"/>
  </r>
  <r>
    <n v="2280"/>
    <x v="800"/>
    <s v="Fastudent"/>
    <s v="Education Content etailer"/>
    <s v="nan"/>
    <s v="Noida"/>
    <s v="Ashish Gupta"/>
    <s v="Seed Funding"/>
    <n v="0"/>
    <m/>
    <x v="2"/>
  </r>
  <r>
    <n v="2281"/>
    <x v="800"/>
    <s v="LearnOn"/>
    <s v="Clud based Learning platform"/>
    <s v="nan"/>
    <s v="Chennai"/>
    <s v="JMR Infotech India Pvt Ltd"/>
    <s v="Seed Funding"/>
    <n v="0"/>
    <m/>
    <x v="2"/>
  </r>
  <r>
    <n v="2282"/>
    <x v="800"/>
    <s v="Talentrack"/>
    <s v="Talent Exchange &amp; Talent Services Marketplace"/>
    <s v="nan"/>
    <s v="New Delhi"/>
    <s v="Unigrowth Inc"/>
    <s v="Seed Funding"/>
    <n v="0"/>
    <m/>
    <x v="2"/>
  </r>
  <r>
    <n v="2283"/>
    <x v="801"/>
    <s v="M-TAXI"/>
    <s v="Two-Wheeler Taxi Service"/>
    <s v="nan"/>
    <s v="Gurgaon"/>
    <s v="Mandeep Singh, Jairaj Singh"/>
    <s v="Seed Funding"/>
    <n v="0"/>
    <m/>
    <x v="2"/>
  </r>
  <r>
    <n v="2284"/>
    <x v="802"/>
    <s v="Baxi"/>
    <s v="Two-Wheeler Taxi Service"/>
    <s v="nan"/>
    <s v="Gurgaon"/>
    <s v="Manish Kheterpal, Alok Mittal,\\xc2\\xa0 Puneet Dalmia,"/>
    <s v="Seed Funding"/>
    <n v="1450000"/>
    <m/>
    <x v="1"/>
  </r>
  <r>
    <n v="2285"/>
    <x v="802"/>
    <s v="Superhero Brands"/>
    <s v="character merchandize sales platform"/>
    <s v="nan"/>
    <s v="Mumbai"/>
    <s v="DSG Consumer Partners"/>
    <s v="Seed Funding"/>
    <n v="540000"/>
    <m/>
    <x v="2"/>
  </r>
  <r>
    <n v="2286"/>
    <x v="802"/>
    <s v="MoMagic"/>
    <s v="Mobile Application Developer"/>
    <s v="nan"/>
    <s v="New Delhi"/>
    <s v="FIH Mobile Ltd"/>
    <s v="Private Equity"/>
    <n v="0"/>
    <s v="Strategic Investment"/>
    <x v="2"/>
  </r>
  <r>
    <n v="2287"/>
    <x v="802"/>
    <s v="QikPod"/>
    <s v="Ecommerce Delivery locker services"/>
    <s v="nan"/>
    <s v="Bangalore"/>
    <s v="Flipkart, Accel Partners, Delhivery, Foxconn"/>
    <s v="Private Equity"/>
    <n v="9000000"/>
    <s v="Series A"/>
    <x v="1"/>
  </r>
  <r>
    <n v="2288"/>
    <x v="802"/>
    <s v="Butterfly Interactive"/>
    <s v="extra curricular activities marketplace app"/>
    <s v="nan"/>
    <s v="New Delhi"/>
    <s v="Undisclosed investors"/>
    <s v="Seed Funding"/>
    <n v="0"/>
    <m/>
    <x v="2"/>
  </r>
  <r>
    <n v="2289"/>
    <x v="802"/>
    <s v="Bro4U"/>
    <s v="Hyperlocal Online Home services provider"/>
    <s v="nan"/>
    <s v="Bangalore"/>
    <s v="Sargod Ventures"/>
    <s v="Seed Funding"/>
    <n v="0"/>
    <m/>
    <x v="2"/>
  </r>
  <r>
    <n v="2290"/>
    <x v="803"/>
    <s v="Indifi"/>
    <s v="Easy Business Loans platform"/>
    <s v="nan"/>
    <s v="Gurgaon"/>
    <s v="Accel Partners, Elevar Equity, Pramod Bhasin, Rajan Anandan, Gaurav Dalmia, Abhishek Goyal, Gagan Hasteer , Arun Tadanki"/>
    <s v="Seed Funding"/>
    <n v="0"/>
    <m/>
    <x v="2"/>
  </r>
  <r>
    <n v="2291"/>
    <x v="803"/>
    <s v="Wydr"/>
    <s v="Performance based Wholesale Marketplace"/>
    <s v="nan"/>
    <s v="New Delhi"/>
    <s v="Sandeep Aggarwal"/>
    <s v="Seed Funding"/>
    <n v="0"/>
    <m/>
    <x v="2"/>
  </r>
  <r>
    <n v="2292"/>
    <x v="803"/>
    <s v="EasyFix"/>
    <s v="Professional Services Marketplace"/>
    <s v="nan"/>
    <s v="Gurgaon"/>
    <s v="Axilor Ventures"/>
    <s v="Seed Funding"/>
    <n v="0"/>
    <m/>
    <x v="2"/>
  </r>
  <r>
    <n v="2293"/>
    <x v="803"/>
    <s v="Muvizz"/>
    <s v="Movie-on-demand platform"/>
    <s v="nan"/>
    <s v="Singapore"/>
    <s v="Ashish Todi, Abhinav Patodia, Kumar Shwetabh"/>
    <s v="Seed Funding"/>
    <n v="350000"/>
    <m/>
    <x v="2"/>
  </r>
  <r>
    <n v="2294"/>
    <x v="803"/>
    <s v="Abhibus"/>
    <s v="us ticketing and fleet management platform"/>
    <s v="nan"/>
    <s v="Hyderabad"/>
    <s v="Paytm (One97 communications)"/>
    <s v="Private Equity"/>
    <n v="0"/>
    <s v="Strategic Investment"/>
    <x v="2"/>
  </r>
  <r>
    <n v="2295"/>
    <x v="803"/>
    <s v="Cleartax"/>
    <s v="Online Income Tax Filing platform"/>
    <s v="nan"/>
    <s v="New Delhi"/>
    <s v="Paytm (One97 communications)"/>
    <s v="Private Equity"/>
    <n v="0"/>
    <s v="N/A"/>
    <x v="2"/>
  </r>
  <r>
    <n v="2296"/>
    <x v="804"/>
    <s v="Shopalyst"/>
    <s v="Product discovery &amp; recommendation platform"/>
    <s v="nan"/>
    <s v="Bangalore"/>
    <s v="Kalaari Capital"/>
    <s v="Private Equity"/>
    <n v="2000000"/>
    <s v="Series A"/>
    <x v="1"/>
  </r>
  <r>
    <n v="2297"/>
    <x v="805"/>
    <s v="Chillr"/>
    <s v="Mobile Payments App"/>
    <s v="nan"/>
    <s v="Mumbai"/>
    <s v="Sequoia Capital"/>
    <s v="Private Equity"/>
    <n v="6000000"/>
    <s v="Series A"/>
    <x v="1"/>
  </r>
  <r>
    <n v="2298"/>
    <x v="806"/>
    <s v="Nykaa"/>
    <s v="Beauty &amp; Wellness Products e-tailer"/>
    <s v="nan"/>
    <s v="Mumbai"/>
    <s v="Harsh Mariwala, Atul Nishar, Dalip Pathak, Michael Carlos"/>
    <s v="Private Equity"/>
    <n v="9500000"/>
    <s v="Series B"/>
    <x v="1"/>
  </r>
  <r>
    <n v="2299"/>
    <x v="806"/>
    <s v="Voylla"/>
    <s v="Fashion jewelry and accessories e-tailer"/>
    <s v="nan"/>
    <s v="Jaipur"/>
    <s v="Peepul Capital"/>
    <s v="Private Equity"/>
    <n v="15000000"/>
    <s v="Series B"/>
    <x v="0"/>
  </r>
  <r>
    <n v="2300"/>
    <x v="806"/>
    <s v="IndiaLends"/>
    <s v="Online Consumer Lending platform"/>
    <s v="nan"/>
    <s v="New Delhi"/>
    <s v="DSG consumer Partners, Paragon Partners"/>
    <s v="Private Equity"/>
    <n v="1000000"/>
    <s v="Pre-Series A bridge round"/>
    <x v="1"/>
  </r>
  <r>
    <n v="2301"/>
    <x v="806"/>
    <s v="Rock N Shop"/>
    <s v="Premium Apparel shopping portal"/>
    <s v="nan"/>
    <s v="New Delhi"/>
    <s v="High Networth Individuals (undisclosed)"/>
    <s v="Seed Funding"/>
    <n v="150000"/>
    <m/>
    <x v="2"/>
  </r>
  <r>
    <n v="2302"/>
    <x v="807"/>
    <s v="DocPlexus"/>
    <s v="Exclusive Platform for Doctors &amp; Healthcare professionals"/>
    <s v="nan"/>
    <s v="Pune"/>
    <s v="Uniqorn ventures, ASP Consulting"/>
    <s v="Seed Funding"/>
    <n v="700000"/>
    <m/>
    <x v="2"/>
  </r>
  <r>
    <n v="2303"/>
    <x v="807"/>
    <s v="WorkIndia"/>
    <s v="Job Board"/>
    <s v="nan"/>
    <s v="Mumbai"/>
    <s v="Satyen Kothari, Keshav Sanghi, Riddhesh Gandhi &amp; Others"/>
    <s v="Seed Funding"/>
    <n v="500000"/>
    <s v="Pre-Series A"/>
    <x v="2"/>
  </r>
  <r>
    <n v="2304"/>
    <x v="807"/>
    <s v="SportzVillage"/>
    <s v="Sports Management &amp; Physical Education Business"/>
    <s v="nan"/>
    <s v="Bangalore"/>
    <s v="Gaja Capital Private Equity Fund"/>
    <s v="Private Equity"/>
    <n v="10000000"/>
    <s v="Series B"/>
    <x v="1"/>
  </r>
  <r>
    <n v="2305"/>
    <x v="807"/>
    <s v="SportyBeans"/>
    <s v="multi-sport program for preschoolers"/>
    <s v="nan"/>
    <s v="Pune"/>
    <s v="YouWeCan Ventures"/>
    <s v="Seed Funding"/>
    <n v="0"/>
    <m/>
    <x v="2"/>
  </r>
  <r>
    <n v="2306"/>
    <x v="807"/>
    <s v="Burger Singh"/>
    <s v="QSR &amp; Online delivery portal"/>
    <s v="nan"/>
    <s v="Gurgaon"/>
    <s v="Ashvin Chadha, Avtar Monga, Udaan Angels, Dheeraj Jain"/>
    <s v="Seed Funding"/>
    <n v="500000"/>
    <s v="Bridge Round"/>
    <x v="2"/>
  </r>
  <r>
    <n v="2307"/>
    <x v="807"/>
    <s v="Welcome Cure"/>
    <s v="Online Homeopathy Clinic"/>
    <s v="nan"/>
    <s v="Mumbai"/>
    <s v="Unnamed Media house and HNIs"/>
    <s v="Private Equity"/>
    <n v="6000000"/>
    <s v="Pre-Series A"/>
    <x v="1"/>
  </r>
  <r>
    <n v="2308"/>
    <x v="808"/>
    <s v="SchoolGuru"/>
    <s v="E-Learning Service Provider"/>
    <s v="nan"/>
    <s v="Mumbai"/>
    <s v="High Networth Individuals from India &amp; USA"/>
    <s v="Private Equity"/>
    <n v="3000000"/>
    <s v="Series A"/>
    <x v="1"/>
  </r>
  <r>
    <n v="2309"/>
    <x v="808"/>
    <s v="Naturally Yours"/>
    <s v="Organic Food etailer"/>
    <s v="nan"/>
    <s v="Mumbai"/>
    <s v="Sanjay Mehta"/>
    <s v="Seed Funding"/>
    <n v="0"/>
    <m/>
    <x v="2"/>
  </r>
  <r>
    <n v="2310"/>
    <x v="808"/>
    <s v="GoJavas"/>
    <s v="Delivery &amp; Logistics Service provider"/>
    <s v="nan"/>
    <s v="Gurgaon"/>
    <s v="Snapdeal"/>
    <s v="Private Equity"/>
    <n v="20000000"/>
    <s v="Strategic Funding (Series C)"/>
    <x v="0"/>
  </r>
  <r>
    <n v="2311"/>
    <x v="808"/>
    <s v="Scandid"/>
    <s v="Product Discovery &amp; comparison App"/>
    <s v="nan"/>
    <s v="Pune"/>
    <s v="Micromax Informatics"/>
    <s v="Private Equity"/>
    <n v="0"/>
    <s v="Strategic Funding"/>
    <x v="2"/>
  </r>
  <r>
    <n v="2312"/>
    <x v="808"/>
    <s v="StalkBuyLove"/>
    <s v="Online Apparels Fashion brand"/>
    <s v="nan"/>
    <s v="New Delhi"/>
    <s v="Mato Peric, Peter Kabel &amp; others"/>
    <s v="Private Equity"/>
    <n v="0"/>
    <s v="Series A"/>
    <x v="2"/>
  </r>
  <r>
    <n v="2313"/>
    <x v="809"/>
    <s v="ZuperMeal"/>
    <s v="Home Cooked Food marketplace &amp; Delivery"/>
    <s v="nan"/>
    <s v="Mumbai"/>
    <s v="Sanjeev Kapoor,\\xc2\\xa0 Ravi Saxena &amp; Others"/>
    <s v="Private Equity"/>
    <n v="2000000"/>
    <s v="Series A"/>
    <x v="1"/>
  </r>
  <r>
    <n v="2314"/>
    <x v="809"/>
    <s v="Cube26"/>
    <s v="Gesture based Mobile Development"/>
    <s v="nan"/>
    <s v="New Delhi"/>
    <s v="Tiger Global Management, Flipkart"/>
    <s v="Private Equity"/>
    <n v="7700000"/>
    <s v="Series A"/>
    <x v="1"/>
  </r>
  <r>
    <n v="2315"/>
    <x v="809"/>
    <s v="Mobikon"/>
    <s v="Hotel Mobile CRM Software platform"/>
    <s v="nan"/>
    <s v="Pune / Singapore"/>
    <s v="Life.SREDA, Qualgro"/>
    <s v="Private Equity"/>
    <n v="0"/>
    <s v="Series B"/>
    <x v="2"/>
  </r>
  <r>
    <n v="2316"/>
    <x v="809"/>
    <s v="Grabhouse"/>
    <s v="Rental Accommodation Search platform"/>
    <s v="nan"/>
    <s v="Bangalore"/>
    <s v="Sequoia and Kalaari Capital."/>
    <s v="Private Equity"/>
    <n v="10000000"/>
    <s v="Series B"/>
    <x v="1"/>
  </r>
  <r>
    <n v="2317"/>
    <x v="809"/>
    <s v="Quifers"/>
    <s v="Logistics Tech Platform"/>
    <s v="nan"/>
    <s v="Mumbai"/>
    <s v="Vikas Agarwal, Vishal Khare, Sanjeev Kakkar, Smile Group"/>
    <s v="Seed Funding"/>
    <n v="310000"/>
    <m/>
    <x v="2"/>
  </r>
  <r>
    <n v="2318"/>
    <x v="810"/>
    <s v="Stockroom.io"/>
    <s v="Developer Portfolio Showcase platform"/>
    <s v="nan"/>
    <s v="Hyderabad"/>
    <s v="Undisclosed Investors"/>
    <s v="Seed Funding"/>
    <n v="70000"/>
    <m/>
    <x v="2"/>
  </r>
  <r>
    <n v="2319"/>
    <x v="810"/>
    <s v="Curofy"/>
    <s v="Doctors Network Mobile App"/>
    <s v="nan"/>
    <s v="New Delhi"/>
    <s v="RoundGlass Partners"/>
    <s v="Private Equity"/>
    <n v="0"/>
    <s v="Pre-Series A"/>
    <x v="2"/>
  </r>
  <r>
    <n v="2320"/>
    <x v="810"/>
    <s v="Cloud Lending"/>
    <s v="End-to-End Lending platform"/>
    <s v="nan"/>
    <s v="Bangalore / San Mateo"/>
    <s v="SF Capital Group"/>
    <s v="Private Equity"/>
    <n v="8000000"/>
    <s v="Series A"/>
    <x v="1"/>
  </r>
  <r>
    <n v="2321"/>
    <x v="810"/>
    <s v="Inayo"/>
    <s v="on-demand healthcare marketplace"/>
    <s v="nan"/>
    <s v="Mumbai"/>
    <s v="Kemark Ventures, Amit Ranjan, Zishaan Hayath and Others"/>
    <s v="Seed Funding"/>
    <n v="300000"/>
    <m/>
    <x v="2"/>
  </r>
  <r>
    <n v="2322"/>
    <x v="810"/>
    <s v="WoNoBo"/>
    <s v="360-degree view creating platform"/>
    <s v="nan"/>
    <s v="Bangalore"/>
    <s v="Quikr"/>
    <s v="Private Equity"/>
    <n v="0"/>
    <s v="Strategic Funding"/>
    <x v="2"/>
  </r>
  <r>
    <n v="2323"/>
    <x v="810"/>
    <s v="Kulzy"/>
    <s v="Advertising &amp; Marketing Community Networking platform"/>
    <s v="nan"/>
    <s v="New Delhi"/>
    <s v="Seedfund, Bedrock Ventures"/>
    <s v="Seed Funding"/>
    <n v="1000000"/>
    <m/>
    <x v="1"/>
  </r>
  <r>
    <n v="2324"/>
    <x v="810"/>
    <s v="Zeppery"/>
    <s v="Food Ordering &amp; Delivery App"/>
    <s v="nan"/>
    <s v="New Delhi"/>
    <s v="Suyash Sharma"/>
    <s v="Seed Funding"/>
    <n v="77000"/>
    <m/>
    <x v="2"/>
  </r>
  <r>
    <n v="2325"/>
    <x v="811"/>
    <s v="Zify"/>
    <s v="Ride Sharing platform"/>
    <s v="nan"/>
    <s v="Hyderabad"/>
    <s v="Sean O\\xe2\\x80\\x99Sullivan &amp; Others"/>
    <s v="Seed Funding"/>
    <n v="190000"/>
    <m/>
    <x v="2"/>
  </r>
  <r>
    <n v="2326"/>
    <x v="811"/>
    <s v="Faircent"/>
    <s v="Online P2P lending marketplace"/>
    <s v="nan"/>
    <s v="Gurgaon"/>
    <s v="Aarin Capital Partners"/>
    <s v="Private Equity"/>
    <n v="0"/>
    <s v="Series A"/>
    <x v="2"/>
  </r>
  <r>
    <n v="2327"/>
    <x v="811"/>
    <s v="Bizongo"/>
    <s v="B2B marketplace for industrial goods"/>
    <s v="nan"/>
    <s v="Mumbai"/>
    <s v="Accel Partners"/>
    <s v="Seed Funding"/>
    <n v="0"/>
    <m/>
    <x v="2"/>
  </r>
  <r>
    <n v="2328"/>
    <x v="811"/>
    <s v="Gridle"/>
    <s v="Cloud Based Collaboration platform"/>
    <s v="nan"/>
    <s v="Ahmedabad"/>
    <s v="LetsVenture"/>
    <s v="Seed Funding"/>
    <n v="100000"/>
    <m/>
    <x v="2"/>
  </r>
  <r>
    <n v="2329"/>
    <x v="811"/>
    <s v="Tripoto"/>
    <s v="global community for travellers"/>
    <s v="nan"/>
    <s v="New Delhi"/>
    <s v="500 Startups, IDG Ventures &amp; Advantedge fund, Neeraj Arora, Leon Seynave"/>
    <s v="Private Equity"/>
    <n v="0"/>
    <s v="Series A"/>
    <x v="2"/>
  </r>
  <r>
    <n v="2330"/>
    <x v="811"/>
    <s v="Mubble"/>
    <s v="Prepaid Bill manager App"/>
    <s v="nan"/>
    <s v="Bangalore"/>
    <s v="Accel Partners"/>
    <s v="Private Equity"/>
    <n v="0"/>
    <s v="Series A"/>
    <x v="2"/>
  </r>
  <r>
    <n v="2331"/>
    <x v="812"/>
    <s v="Voodoo"/>
    <s v="Mobile Only Shopping Assistant"/>
    <s v="nan"/>
    <s v="New Delhi"/>
    <s v="SAIF Partners"/>
    <s v="Seed Funding"/>
    <n v="1000000"/>
    <m/>
    <x v="1"/>
  </r>
  <r>
    <n v="2332"/>
    <x v="812"/>
    <s v="Lookup"/>
    <s v="Mobile Messaging Assistant App"/>
    <s v="nan"/>
    <s v="Bangalore"/>
    <s v="Khosla Impact, Biz Stone, Catamaran Ventures, Global Founders Capital, European investment fund"/>
    <s v="Private Equity"/>
    <n v="2500000"/>
    <s v="Series A"/>
    <x v="1"/>
  </r>
  <r>
    <n v="2333"/>
    <x v="813"/>
    <s v="AskMyGift"/>
    <s v="Personalized Wish List creator app"/>
    <s v="nan"/>
    <s v="Noida"/>
    <s v="Turning Ideas"/>
    <s v="Seed Funding"/>
    <n v="50000"/>
    <m/>
    <x v="2"/>
  </r>
  <r>
    <n v="2334"/>
    <x v="813"/>
    <s v="Gaana.com"/>
    <s v="Music Streaming mobile app"/>
    <s v="nan"/>
    <s v="Mumbai"/>
    <s v="Micromax Informatics Ltd"/>
    <s v="Private Equity"/>
    <n v="0"/>
    <s v="Strategic Funding"/>
    <x v="2"/>
  </r>
  <r>
    <n v="2335"/>
    <x v="813"/>
    <s v="Zappfresh"/>
    <s v="Raw Meat &amp; Ready to eat food etailer"/>
    <s v="nan"/>
    <s v="Gurgaon"/>
    <s v="Undisclosed Investors"/>
    <s v="Seed Funding"/>
    <n v="77000"/>
    <m/>
    <x v="2"/>
  </r>
  <r>
    <n v="2336"/>
    <x v="813"/>
    <s v="GymTrekker"/>
    <s v="Gym Discovery platform"/>
    <s v="nan"/>
    <s v="Mumbai"/>
    <s v="Dewang Neralla,Roopak Taneja, Manisha Gupta"/>
    <s v="Seed Funding"/>
    <n v="0"/>
    <m/>
    <x v="2"/>
  </r>
  <r>
    <n v="2337"/>
    <x v="814"/>
    <s v="Bounty App"/>
    <s v="Online Purchase rewards app"/>
    <s v="nan"/>
    <s v="Bangalore"/>
    <s v="Fireside Ventures, Mumbai Angels MAPE Advisory Group."/>
    <s v="Seed Funding"/>
    <n v="0"/>
    <m/>
    <x v="2"/>
  </r>
  <r>
    <n v="2338"/>
    <x v="815"/>
    <s v="Homers.in"/>
    <s v="Home rental platform"/>
    <s v="nan"/>
    <s v="Gurgaon"/>
    <s v="Devesh Rai G, Rajesh Aggarwal, Amitpal Bhutani"/>
    <s v="Seed Funding"/>
    <n v="0"/>
    <m/>
    <x v="2"/>
  </r>
  <r>
    <n v="2339"/>
    <x v="815"/>
    <s v="mShipper"/>
    <s v="Crowdsourced Delivery platform"/>
    <s v="nan"/>
    <s v="New Delhi"/>
    <s v="Vijai Laxmi"/>
    <s v="Seed Funding"/>
    <n v="0"/>
    <m/>
    <x v="2"/>
  </r>
  <r>
    <n v="2340"/>
    <x v="815"/>
    <s v="BolRealty"/>
    <s v="Real Estate Insights platform"/>
    <s v="nan"/>
    <s v="New Delhi"/>
    <s v="Manpreet Singh"/>
    <s v="Seed Funding"/>
    <n v="0"/>
    <m/>
    <x v="2"/>
  </r>
  <r>
    <n v="2341"/>
    <x v="816"/>
    <s v="S-Cube Futuretech"/>
    <s v="Structural &amp; Civil Engg Service Automation"/>
    <s v="nan"/>
    <s v="Mumbai"/>
    <s v="Parampara Capital"/>
    <s v="Private Equity"/>
    <n v="1000000"/>
    <s v="Series A"/>
    <x v="1"/>
  </r>
  <r>
    <n v="2342"/>
    <x v="817"/>
    <s v="LetsVenture"/>
    <s v="Startup Funding Marketplace"/>
    <s v="nan"/>
    <s v="Bangalore"/>
    <s v="Accel Partners, Anupam Mittal &amp; other marquee investors"/>
    <s v="Private Equity"/>
    <n v="0"/>
    <s v="Series A"/>
    <x v="2"/>
  </r>
  <r>
    <n v="2343"/>
    <x v="817"/>
    <s v="Citrus Payment"/>
    <s v="Payments Solution platform"/>
    <s v="nan"/>
    <s v="Mumbai"/>
    <s v="Sequoia Capital, Ascent Capital, eContext Asia, Beenos Asia"/>
    <s v="Private Equity"/>
    <n v="25000000"/>
    <s v="Series C"/>
    <x v="0"/>
  </r>
  <r>
    <n v="2344"/>
    <x v="817"/>
    <s v="Holidify"/>
    <s v="Travel Destination Discovery platform"/>
    <s v="nan"/>
    <s v="New Delhi"/>
    <s v="Aarti Group"/>
    <s v="Seed Funding"/>
    <n v="100000"/>
    <m/>
    <x v="2"/>
  </r>
  <r>
    <n v="2345"/>
    <x v="818"/>
    <s v="PrimaSeller"/>
    <s v="Order Fulfillment SAAS platform"/>
    <s v="nan"/>
    <s v="Bangalore"/>
    <s v="Dr. Aniruddha Malpani Manish Gupta, M&amp;S Partners &amp; others"/>
    <s v="Seed Funding"/>
    <n v="0"/>
    <m/>
    <x v="2"/>
  </r>
  <r>
    <n v="2346"/>
    <x v="818"/>
    <s v="Opinio"/>
    <s v="Last Mile Delivery Service"/>
    <s v="nan"/>
    <s v="Bangalore"/>
    <s v="Delhivery, Sands Capital and Accel Partners"/>
    <s v="Private Equity"/>
    <n v="7000000"/>
    <s v="Series A"/>
    <x v="1"/>
  </r>
  <r>
    <n v="2347"/>
    <x v="818"/>
    <s v="Attune Technologies"/>
    <s v="Healthcare IT Solutions &amp; services"/>
    <s v="nan"/>
    <s v="Chennai"/>
    <s v="Qualcomm Venture, Norwest Venture Partners"/>
    <s v="Private Equity"/>
    <n v="10000000"/>
    <s v="Series B"/>
    <x v="1"/>
  </r>
  <r>
    <n v="2348"/>
    <x v="818"/>
    <s v="iChef.in"/>
    <s v="Gourmet Meals Delivery"/>
    <s v="nan"/>
    <s v="Mumbai"/>
    <s v="Springboard Ventures"/>
    <s v="Private Equity"/>
    <n v="0"/>
    <m/>
    <x v="2"/>
  </r>
  <r>
    <n v="2349"/>
    <x v="819"/>
    <s v="Jiyo Natural"/>
    <s v="Healthy Meals Food delivery platform"/>
    <s v="nan"/>
    <s v="Bangalore"/>
    <s v="Indian Angel Network"/>
    <s v="Seed Funding"/>
    <n v="0"/>
    <m/>
    <x v="2"/>
  </r>
  <r>
    <n v="2350"/>
    <x v="819"/>
    <s v="AgentDesks"/>
    <s v="Real Estate Mobile CRM"/>
    <s v="nan"/>
    <s v="New York/ India"/>
    <s v="Sierra Ventures, Cota Capital, Vegas Tech Fund"/>
    <s v="Seed Funding"/>
    <n v="2950000"/>
    <m/>
    <x v="1"/>
  </r>
  <r>
    <n v="2351"/>
    <x v="819"/>
    <s v="White Owl Brewery"/>
    <s v="Micro-Brewery"/>
    <s v="nan"/>
    <s v="Mumbai"/>
    <s v="Arihant Patni, RAAY Global Investments"/>
    <s v="Private Equity"/>
    <n v="1530000"/>
    <s v="Series A"/>
    <x v="1"/>
  </r>
  <r>
    <n v="2352"/>
    <x v="819"/>
    <s v="MealHopper"/>
    <s v="Home Made Food Marketplace"/>
    <s v="nan"/>
    <s v="Gurgaon"/>
    <s v="Alok Bajpai, Rajnish Kumar, Amit Dey"/>
    <s v="Seed Funding"/>
    <n v="100000"/>
    <m/>
    <x v="2"/>
  </r>
  <r>
    <n v="2353"/>
    <x v="819"/>
    <s v="Zenify.in"/>
    <s v="residential rental management platform"/>
    <s v="nan"/>
    <s v="Bangalore"/>
    <s v="Atul Jalan, Shrikanth &amp; Bharath"/>
    <s v="Seed Funding"/>
    <n v="640000"/>
    <m/>
    <x v="2"/>
  </r>
  <r>
    <n v="2354"/>
    <x v="819"/>
    <s v="Stockal"/>
    <s v="Personalized Stock Intelligence Platform"/>
    <s v="nan"/>
    <s v="Bangalore"/>
    <s v="R Natarajan, Mohan Alexander"/>
    <s v="Seed Funding"/>
    <n v="0"/>
    <m/>
    <x v="2"/>
  </r>
  <r>
    <n v="2355"/>
    <x v="820"/>
    <s v="Medd"/>
    <s v="Personal Diagnostic Mobile App"/>
    <s v="nan"/>
    <s v="Mumbai"/>
    <s v="Group of Angel investors"/>
    <s v="Seed Funding"/>
    <n v="150000"/>
    <s v="Bridge Round"/>
    <x v="2"/>
  </r>
  <r>
    <n v="2356"/>
    <x v="820"/>
    <s v="Leaping Caravan"/>
    <s v="Online food ordering &amp; Delivery service"/>
    <s v="nan"/>
    <s v="Gurgaon"/>
    <s v="Group of Angel investors"/>
    <s v="Seed Funding"/>
    <n v="150000"/>
    <m/>
    <x v="2"/>
  </r>
  <r>
    <n v="2357"/>
    <x v="820"/>
    <s v="Frsh"/>
    <s v="Online food ordering &amp; Delivery service"/>
    <s v="nan"/>
    <s v="Gurgaon"/>
    <s v="Mumbai Angels, Mayank Bhangdia, Kae Capital"/>
    <s v="Private Equity"/>
    <n v="1000000"/>
    <s v="Bridge Round"/>
    <x v="1"/>
  </r>
  <r>
    <n v="2358"/>
    <x v="820"/>
    <s v="Qik Stay"/>
    <s v="Hotel Aggregator &amp; booking platform"/>
    <s v="nan"/>
    <s v="New Delhi"/>
    <s v="ID Enablers Pvt Ltd"/>
    <s v="Seed Funding"/>
    <n v="250000"/>
    <m/>
    <x v="2"/>
  </r>
  <r>
    <n v="2359"/>
    <x v="821"/>
    <s v="Parcelled"/>
    <s v="Online Logistics Platform"/>
    <s v="nan"/>
    <s v="Bangalore"/>
    <s v="Delhivery"/>
    <s v="Private Equity"/>
    <n v="5000000"/>
    <m/>
    <x v="1"/>
  </r>
  <r>
    <n v="2360"/>
    <x v="821"/>
    <s v="AlmaMapper"/>
    <s v="Online Student &amp; Campus Social Networking platform"/>
    <s v="nan"/>
    <s v="Ahmedabad"/>
    <s v="Oswal Techno Ventures LLP"/>
    <s v="Seed Funding"/>
    <n v="400000"/>
    <m/>
    <x v="2"/>
  </r>
  <r>
    <n v="2361"/>
    <x v="821"/>
    <s v="Flexing It"/>
    <s v="Professionals &amp; Project Search Marketplace"/>
    <s v="nan"/>
    <s v="New Delhi"/>
    <s v="undisclosed private investors"/>
    <s v="Seed Funding"/>
    <n v="500000"/>
    <m/>
    <x v="2"/>
  </r>
  <r>
    <n v="2362"/>
    <x v="821"/>
    <s v="Netmeds.com"/>
    <s v="Online Pharmacy"/>
    <s v="nan"/>
    <s v="Chennai"/>
    <s v="OrbiMed, Pradip Dadha Group"/>
    <s v="Private Equity"/>
    <n v="50000000"/>
    <s v="Series A"/>
    <x v="0"/>
  </r>
  <r>
    <n v="2363"/>
    <x v="821"/>
    <s v="Razorpay"/>
    <s v="Online Payment Gateway"/>
    <s v="nan"/>
    <s v="Jaipur"/>
    <s v="Tiger Global Management, Matrix Partners"/>
    <s v="Private Equity"/>
    <n v="9000000"/>
    <s v="Series A"/>
    <x v="1"/>
  </r>
  <r>
    <n v="2364"/>
    <x v="822"/>
    <s v="Jombay"/>
    <s v="Psychometric Test Online Software"/>
    <s v="nan"/>
    <s v="Pune"/>
    <s v="Ventureworks India"/>
    <s v="Private Equity"/>
    <n v="0"/>
    <m/>
    <x v="2"/>
  </r>
  <r>
    <n v="2365"/>
    <x v="822"/>
    <s v="Happitoo"/>
    <s v="Location based Nightlife recommendation\\xc2\\xa0 Platform"/>
    <s v="nan"/>
    <s v="Mumbai"/>
    <s v="Unnamed investor"/>
    <s v="Seed Funding"/>
    <n v="77000"/>
    <m/>
    <x v="2"/>
  </r>
  <r>
    <n v="2366"/>
    <x v="822"/>
    <s v="Care24"/>
    <s v="Professional Health Services Platform"/>
    <s v="nan"/>
    <s v="Mumbai"/>
    <s v="India Quotient"/>
    <s v="Seed Funding"/>
    <n v="350000"/>
    <m/>
    <x v="2"/>
  </r>
  <r>
    <n v="2367"/>
    <x v="822"/>
    <s v="Roadrunnr"/>
    <s v="Hyperlocal Logistics Service"/>
    <s v="nan"/>
    <s v="Bangalore"/>
    <s v="Sequoia Capital, Nexus Venture Partners"/>
    <s v="Private Equity"/>
    <n v="10000000"/>
    <s v="Series B"/>
    <x v="1"/>
  </r>
  <r>
    <n v="2368"/>
    <x v="822"/>
    <s v="Simpli5d"/>
    <s v="Online user engagement platform"/>
    <s v="nan"/>
    <s v="Gurgaon"/>
    <s v="Redcliffe Capital, YourNest Angel Fund"/>
    <s v="Private Equity"/>
    <n v="0"/>
    <s v="Bridge funding"/>
    <x v="2"/>
  </r>
  <r>
    <n v="2369"/>
    <x v="823"/>
    <s v="ORIGA Leasing"/>
    <s v="Asset Financing platform"/>
    <s v="nan"/>
    <s v="Mumbai"/>
    <s v="ah! Ventures, 500 Startups &amp; Other HNIs"/>
    <s v="Seed Funding"/>
    <n v="1100000"/>
    <m/>
    <x v="1"/>
  </r>
  <r>
    <n v="2370"/>
    <x v="823"/>
    <s v="Smartivity.in"/>
    <s v="Virtual Reality activity based learning platform"/>
    <s v="nan"/>
    <s v="New Delhi"/>
    <s v="S Chand and Co Pvt Ltd"/>
    <s v="Seed Funding"/>
    <n v="200000"/>
    <m/>
    <x v="2"/>
  </r>
  <r>
    <n v="2371"/>
    <x v="823"/>
    <s v="UrDoorStep"/>
    <s v="Online Grocery Store"/>
    <s v="nan"/>
    <s v="Bangalore"/>
    <s v="Jupiter Capital"/>
    <s v="Private Equity"/>
    <n v="0"/>
    <s v="Series A"/>
    <x v="2"/>
  </r>
  <r>
    <n v="2372"/>
    <x v="824"/>
    <s v="Tavaga"/>
    <s v="Investment management platform"/>
    <s v="nan"/>
    <s v="Mumbai"/>
    <s v="Tracxn Syndicate"/>
    <s v="Seed Funding"/>
    <n v="0"/>
    <m/>
    <x v="2"/>
  </r>
  <r>
    <n v="2373"/>
    <x v="824"/>
    <s v="Moglix"/>
    <s v="Industrial Toons Marketplace"/>
    <s v="nan"/>
    <s v="Noida"/>
    <s v="Accel Partner, Jungle Ventures"/>
    <s v="Private Equity"/>
    <n v="0"/>
    <s v="Pre-Series A"/>
    <x v="2"/>
  </r>
  <r>
    <n v="2374"/>
    <x v="824"/>
    <s v="ZopHop"/>
    <s v="Public Commute helper App"/>
    <s v="nan"/>
    <s v="Mumbai"/>
    <s v="Amit Singhal, PK Gulati &amp; others"/>
    <s v="Seed Funding"/>
    <n v="450000"/>
    <m/>
    <x v="2"/>
  </r>
  <r>
    <n v="2375"/>
    <x v="825"/>
    <s v="Niki.ai"/>
    <s v="Artificial Intelligence Ecommerce Chatbot"/>
    <s v="nan"/>
    <s v="Bangalore"/>
    <s v="Unilazer Ventures"/>
    <s v="Seed Funding"/>
    <n v="0"/>
    <m/>
    <x v="2"/>
  </r>
  <r>
    <n v="2376"/>
    <x v="825"/>
    <s v="Instavans"/>
    <s v="Truck Aggregator &amp; Logistics service"/>
    <s v="nan"/>
    <s v="Bangalore"/>
    <s v="Suresh Vaswani"/>
    <s v="Seed Funding"/>
    <n v="0"/>
    <m/>
    <x v="2"/>
  </r>
  <r>
    <n v="2377"/>
    <x v="825"/>
    <s v="LiftO"/>
    <s v="Ridesharing Mobile app"/>
    <s v="nan"/>
    <s v="Mumbai"/>
    <s v="Rajesh Bhatia, Dheeraj Mehta &amp; Others"/>
    <s v="Seed Funding"/>
    <n v="130000"/>
    <m/>
    <x v="2"/>
  </r>
  <r>
    <n v="2378"/>
    <x v="825"/>
    <s v="TinyOwl"/>
    <s v="Food Discovery &amp; Delivery Mobile app"/>
    <s v="nan"/>
    <s v="Mumbai"/>
    <s v="Sequoia Capital, Matrix Partners"/>
    <s v="Private Equity"/>
    <n v="7500000"/>
    <s v="Series B"/>
    <x v="1"/>
  </r>
  <r>
    <n v="2379"/>
    <x v="825"/>
    <s v="Toppr.com"/>
    <s v="Competitive exam learning platform"/>
    <s v="nan"/>
    <s v="Mumbai"/>
    <s v="InnoVen Capital"/>
    <s v="Private Equity"/>
    <n v="2000000"/>
    <s v="Series C"/>
    <x v="1"/>
  </r>
  <r>
    <n v="2380"/>
    <x v="825"/>
    <s v="Kleeto"/>
    <s v="Document Digitization platform"/>
    <s v="nan"/>
    <s v="Gurgaon"/>
    <s v="GREX"/>
    <s v="Seed Funding"/>
    <n v="230000"/>
    <s v="Pre-Series A"/>
    <x v="2"/>
  </r>
  <r>
    <n v="2381"/>
    <x v="825"/>
    <s v="BeaconsTalk"/>
    <s v="proximity marketing &amp; Mobile Advertising platform"/>
    <s v="nan"/>
    <s v="Mumbai"/>
    <s v="Puneet Bhatia &amp; others"/>
    <s v="Seed Funding"/>
    <n v="80000"/>
    <m/>
    <x v="2"/>
  </r>
  <r>
    <n v="2382"/>
    <x v="826"/>
    <s v="Jugnoo"/>
    <s v="Autorickshaw Aggregator &amp; Booking platform"/>
    <s v="nan"/>
    <s v="Chandigarh"/>
    <s v="Paytm"/>
    <s v="Private Equity"/>
    <n v="10000000"/>
    <s v="Series B"/>
    <x v="1"/>
  </r>
  <r>
    <n v="2383"/>
    <x v="827"/>
    <s v="TOFlo"/>
    <s v="FinTech Startup Incubation platform"/>
    <s v="nan"/>
    <s v="Mumbai"/>
    <s v="Tania Johny Palathinkal"/>
    <s v="Seed Funding"/>
    <n v="100000"/>
    <m/>
    <x v="2"/>
  </r>
  <r>
    <n v="2384"/>
    <x v="827"/>
    <s v="FXMartIndia"/>
    <s v="Payment Services platform"/>
    <s v="nan"/>
    <s v="Chandigarh"/>
    <s v="Flipkart"/>
    <s v="Private Equity"/>
    <n v="0"/>
    <s v="Strategic Investment (Majority Stake)"/>
    <x v="2"/>
  </r>
  <r>
    <n v="2385"/>
    <x v="827"/>
    <s v="Stylecracker"/>
    <s v="Personalized Styling platform"/>
    <s v="nan"/>
    <s v="Mumbai"/>
    <s v="Group of HNI investors"/>
    <s v="Private Equity"/>
    <n v="1000000"/>
    <s v="Series A"/>
    <x v="1"/>
  </r>
  <r>
    <n v="2386"/>
    <x v="827"/>
    <s v="Luxuryhues"/>
    <s v="Luxury goods\\xc2\\xa0 Shopping Platform"/>
    <s v="nan"/>
    <s v="Gurgaon"/>
    <s v="Reliance Capital"/>
    <s v="Private Equity"/>
    <n v="900000"/>
    <s v="Series A"/>
    <x v="2"/>
  </r>
  <r>
    <n v="2387"/>
    <x v="828"/>
    <s v="HolaChef"/>
    <s v="Food Delivery Platform"/>
    <s v="nan"/>
    <s v="Mumbai"/>
    <s v="Ratan Tata"/>
    <s v="Private Equity"/>
    <n v="0"/>
    <s v="Part of Series A raised in June 2015"/>
    <x v="2"/>
  </r>
  <r>
    <n v="2388"/>
    <x v="828"/>
    <s v="Zivame"/>
    <s v="Online Lingerie Marketplace"/>
    <s v="nan"/>
    <s v="Bangalore"/>
    <s v="Zodius Technology Fund, Khazanah Nasional Berhad"/>
    <s v="Private Equity"/>
    <n v="40000000"/>
    <s v="Series C"/>
    <x v="0"/>
  </r>
  <r>
    <n v="2389"/>
    <x v="828"/>
    <s v="Capillary Tech"/>
    <s v="Cloud software solutions"/>
    <s v="nan"/>
    <s v="New Delhi"/>
    <s v="Warburg Pincus, Sequoia Capital, Norwest Venture Partners"/>
    <s v="Private Equity"/>
    <n v="45000000"/>
    <s v="Series D"/>
    <x v="0"/>
  </r>
  <r>
    <n v="2390"/>
    <x v="829"/>
    <s v="Jobspire"/>
    <s v="Job Search Platform"/>
    <s v="nan"/>
    <s v="Bangalore"/>
    <s v="Purvi Capital"/>
    <s v="Seed Funding"/>
    <n v="260000"/>
    <m/>
    <x v="2"/>
  </r>
  <r>
    <n v="2391"/>
    <x v="829"/>
    <s v="MeraDoctor"/>
    <s v="Doctor consultancy Mobile App"/>
    <s v="nan"/>
    <s v="Mumbai"/>
    <s v="India Quotient &amp; other investors"/>
    <s v="Seed Funding"/>
    <n v="0"/>
    <m/>
    <x v="2"/>
  </r>
  <r>
    <n v="2392"/>
    <x v="829"/>
    <s v="Vistaar Finance"/>
    <s v="Small Business Financing (NBFC)"/>
    <s v="nan"/>
    <s v="Bangalore"/>
    <s v="WestBridge Capital, Omidyar Network, Elevar Equity, Saama Capital,\\xc2\\xa0 Lok Capital"/>
    <s v="Private Equity"/>
    <n v="40000000"/>
    <m/>
    <x v="0"/>
  </r>
  <r>
    <n v="2393"/>
    <x v="829"/>
    <s v="HiJinny"/>
    <s v="Beauty &amp; Wellness Services Marketplace"/>
    <s v="nan"/>
    <s v="Mumbai"/>
    <s v="CMYK Health Boutique Pvt Ltd &amp; Other individual investors"/>
    <s v="Seed Funding"/>
    <n v="0"/>
    <m/>
    <x v="2"/>
  </r>
  <r>
    <n v="2394"/>
    <x v="830"/>
    <s v="Clapsnslaps"/>
    <s v="Online Movie Review Platform"/>
    <s v="nan"/>
    <s v="Mumbai"/>
    <s v="R M Picture Company Pvt. Ltd."/>
    <s v="Seed Funding"/>
    <n v="150000"/>
    <m/>
    <x v="2"/>
  </r>
  <r>
    <n v="2395"/>
    <x v="830"/>
    <s v="Blubox"/>
    <s v="ECommerce Brands\\xe2\\x80\\x99 Full Service Agency"/>
    <s v="nan"/>
    <s v="Mumbai"/>
    <s v="Ashish Jhalani"/>
    <s v="Seed Funding"/>
    <n v="100000"/>
    <m/>
    <x v="2"/>
  </r>
  <r>
    <n v="2396"/>
    <x v="830"/>
    <s v="RoomCentral"/>
    <s v="Cloud-based Hotel Booking Platform"/>
    <s v="nan"/>
    <s v="Bangalore"/>
    <s v="Karanpal Singh"/>
    <s v="Seed Funding"/>
    <n v="2000000"/>
    <m/>
    <x v="1"/>
  </r>
  <r>
    <n v="2397"/>
    <x v="831"/>
    <s v="YouthKiAwaaz"/>
    <s v="Community Driven News/Views Platform"/>
    <s v="nan"/>
    <s v="New Delhi"/>
    <s v="Raghav Bahl, Ritu Kapur"/>
    <s v="Seed Funding"/>
    <n v="600000"/>
    <m/>
    <x v="2"/>
  </r>
  <r>
    <n v="2398"/>
    <x v="831"/>
    <s v="Prozo"/>
    <s v="Study Material Marketplace"/>
    <s v="nan"/>
    <s v="New Delhi"/>
    <s v="Nalin Jain, Shomil Pant, Dinesh Kundu &amp; others"/>
    <s v="Seed Funding"/>
    <n v="205000"/>
    <m/>
    <x v="2"/>
  </r>
  <r>
    <n v="2399"/>
    <x v="831"/>
    <s v="Zomato"/>
    <s v="Restaurant Ratings &amp; Reviews platform"/>
    <s v="nan"/>
    <s v="Gurgaon"/>
    <s v="Temasek, Vy Capital"/>
    <s v="Private Equity"/>
    <n v="60000000"/>
    <s v="Late Stage"/>
    <x v="0"/>
  </r>
  <r>
    <n v="2400"/>
    <x v="831"/>
    <s v="Sahayog Dairy"/>
    <s v="Dairy Based Product Manufacturer"/>
    <s v="nan"/>
    <s v="Bhopal"/>
    <s v="Acumen Fund"/>
    <s v="Private Equity"/>
    <n v="1800000"/>
    <s v="Series A"/>
    <x v="1"/>
  </r>
  <r>
    <n v="2401"/>
    <x v="832"/>
    <s v="MockBank"/>
    <s v="Government Test Preparation platform"/>
    <s v="nan"/>
    <s v="Bangalore"/>
    <s v="Blume Ventures"/>
    <s v="Seed Funding"/>
    <n v="400000"/>
    <m/>
    <x v="2"/>
  </r>
  <r>
    <n v="2402"/>
    <x v="832"/>
    <s v="ReportBee"/>
    <s v="Smart Report Cards for Schools"/>
    <s v="nan"/>
    <s v="Chennai"/>
    <s v="India Educational Investment Fund"/>
    <s v="Seed Funding"/>
    <n v="0"/>
    <m/>
    <x v="2"/>
  </r>
  <r>
    <n v="2403"/>
    <x v="832"/>
    <s v="GuruG Learning"/>
    <s v="Teacher empowerment platform"/>
    <s v="nan"/>
    <s v="Bangalore"/>
    <s v="India Educational Investment Fund"/>
    <s v="Seed Funding"/>
    <n v="0"/>
    <m/>
    <x v="2"/>
  </r>
  <r>
    <n v="2404"/>
    <x v="833"/>
    <s v="OnlineTyari"/>
    <s v="Multilingual Test Preparation Platform"/>
    <s v="nan"/>
    <s v="Gurgaon"/>
    <s v="500 Startups, TV Mohandas Pai, Tandem Capital, Vikram Chachra, Aloke Bajpai"/>
    <s v="Private Equity"/>
    <n v="770000"/>
    <s v="Series A"/>
    <x v="2"/>
  </r>
  <r>
    <n v="2405"/>
    <x v="833"/>
    <s v="IndustryBuying"/>
    <s v="Industrial Tools Marketplace"/>
    <s v="nan"/>
    <s v="New Delhi"/>
    <s v="Kalaari Capital, SAIF Partners, Beenextan investment fund"/>
    <s v="Private Equity"/>
    <n v="9200000"/>
    <s v="Series B"/>
    <x v="1"/>
  </r>
  <r>
    <n v="2406"/>
    <x v="833"/>
    <s v="The/Nudge Foundation"/>
    <s v="Non Profit Organization to alleviate poverty"/>
    <s v="nan"/>
    <s v="Bangalore"/>
    <s v="Nanadan Nilekani, InMobi, Paytm"/>
    <s v="Seed Funding"/>
    <n v="315000"/>
    <m/>
    <x v="2"/>
  </r>
  <r>
    <n v="2407"/>
    <x v="834"/>
    <s v="FitMeIn"/>
    <s v="Gym &amp; Fitness Studios Subscription platform"/>
    <s v="nan"/>
    <s v="New Delhi"/>
    <s v="Green House Ventures"/>
    <s v="Seed Funding"/>
    <n v="100000"/>
    <m/>
    <x v="2"/>
  </r>
  <r>
    <n v="2408"/>
    <x v="834"/>
    <s v="Envoged"/>
    <s v="pre-used luxury item Marketplace"/>
    <s v="nan"/>
    <s v="Mumbai"/>
    <s v="Ankush Nijhawan, Manish Dhingra, Gaurav Bhatnagar"/>
    <s v="Seed Funding"/>
    <n v="0"/>
    <m/>
    <x v="2"/>
  </r>
  <r>
    <n v="2409"/>
    <x v="834"/>
    <s v="Zapyle"/>
    <s v="pre-used apparel shopping mobile app"/>
    <s v="nan"/>
    <s v="Bangalore"/>
    <s v="N/A"/>
    <s v="Seed Funding"/>
    <n v="1000000"/>
    <m/>
    <x v="1"/>
  </r>
  <r>
    <n v="2410"/>
    <x v="834"/>
    <s v="Renomania"/>
    <s v="Home Design &amp; D\\xc3\\xa9cor platform"/>
    <s v="nan"/>
    <s v="New Delhi"/>
    <s v="Subodh Gupta"/>
    <s v="Seed Funding"/>
    <n v="0"/>
    <m/>
    <x v="2"/>
  </r>
  <r>
    <n v="2411"/>
    <x v="835"/>
    <s v="CredR"/>
    <s v="Used Vehicles Marketplace"/>
    <s v="nan"/>
    <s v="Mumbai"/>
    <s v="Eight Road Ventures"/>
    <s v="Private Equity"/>
    <n v="15000000"/>
    <s v="Series A"/>
    <x v="0"/>
  </r>
  <r>
    <n v="2412"/>
    <x v="835"/>
    <s v="YatraGenie"/>
    <s v="Online Bus &amp; Cab ticketing platform"/>
    <s v="nan"/>
    <s v="Hyderabad"/>
    <s v="Ash Bhardwaj"/>
    <s v="Private Equity"/>
    <n v="0"/>
    <s v="Series A"/>
    <x v="2"/>
  </r>
  <r>
    <n v="2413"/>
    <x v="836"/>
    <s v="CanvasFlip"/>
    <s v="Mobile App testing platform"/>
    <s v="nan"/>
    <s v="Hyderabad"/>
    <s v="Bessemer Venture Partners"/>
    <s v="Seed Funding"/>
    <n v="1200000"/>
    <m/>
    <x v="1"/>
  </r>
  <r>
    <n v="2414"/>
    <x v="836"/>
    <s v="Shadowfax"/>
    <s v="Hyperlocal Delivery Services"/>
    <s v="nan"/>
    <s v="Gurgaon"/>
    <s v="Eight Roads Ventures"/>
    <s v="Private Equity"/>
    <n v="9000000"/>
    <s v="Series A"/>
    <x v="1"/>
  </r>
  <r>
    <n v="2415"/>
    <x v="836"/>
    <s v="UE Life Sciences"/>
    <s v="Early Cancer Detection Solutions"/>
    <s v="nan"/>
    <s v="US/India"/>
    <s v="Aarin Capital, Unitus Seed Fund"/>
    <s v="Private Equity"/>
    <n v="3000000"/>
    <s v="Series A"/>
    <x v="1"/>
  </r>
  <r>
    <n v="2416"/>
    <x v="836"/>
    <s v="Ola Cabs"/>
    <s v="Cab rental Mobile app"/>
    <s v="nan"/>
    <s v="Bangalore"/>
    <s v="Falcon Edge Capital, NY based Hedge Fund, Tiger Global, Softbank"/>
    <s v="Private Equity"/>
    <n v="225000000"/>
    <s v="Late Stage"/>
    <x v="0"/>
  </r>
  <r>
    <n v="2417"/>
    <x v="837"/>
    <s v="Coverfox"/>
    <s v="Online Insurance Distribution Platform"/>
    <s v="nan"/>
    <s v="Mumbai"/>
    <s v="Cataraman Ventures"/>
    <s v="Private Equity"/>
    <n v="2000000"/>
    <s v="Part of $12M Series B funding"/>
    <x v="1"/>
  </r>
  <r>
    <n v="2418"/>
    <x v="837"/>
    <s v="MoEngage"/>
    <s v="Mobile Marketing Automation Platform"/>
    <s v="nan"/>
    <s v="Bangalore"/>
    <s v="Helion Venture Partners, Exfinity Ventures"/>
    <s v="Private Equity"/>
    <n v="4250000"/>
    <s v="Series A"/>
    <x v="1"/>
  </r>
  <r>
    <n v="2419"/>
    <x v="837"/>
    <s v="Mubble"/>
    <s v="Prepaid Mobile Bill Manager App"/>
    <s v="nan"/>
    <s v="Bangalore"/>
    <s v="Nandan Nilekani"/>
    <s v="Seed Funding"/>
    <n v="0"/>
    <m/>
    <x v="2"/>
  </r>
  <r>
    <n v="2420"/>
    <x v="837"/>
    <s v="Tea Trails"/>
    <s v="Chain of Tea Caf\\xc3\\xa9\\xe2\\x80\\x99s"/>
    <s v="nan"/>
    <s v="Mumbai"/>
    <s v="Anil Matai, Vikram Tandon, Shyam Sundar R &amp; others"/>
    <s v="Seed Funding"/>
    <n v="1000000"/>
    <m/>
    <x v="1"/>
  </r>
  <r>
    <n v="2421"/>
    <x v="837"/>
    <s v="Room on Call"/>
    <s v="Branded Budget Hotel Marketplace"/>
    <s v="nan"/>
    <s v="Noida"/>
    <s v="Payal Syal"/>
    <s v="Seed Funding"/>
    <n v="300000"/>
    <m/>
    <x v="2"/>
  </r>
  <r>
    <n v="2422"/>
    <x v="837"/>
    <s v="FYNE"/>
    <s v="Home Fitting &amp; Fixtures Marketplace"/>
    <s v="nan"/>
    <s v="Bangalore"/>
    <s v="Sandeep Dama &amp; Others"/>
    <s v="Seed Funding"/>
    <n v="0"/>
    <s v="Pre-Series A"/>
    <x v="2"/>
  </r>
  <r>
    <n v="2423"/>
    <x v="838"/>
    <s v="ChaiPoint"/>
    <s v="Food Subscription platform"/>
    <s v="nan"/>
    <s v="Bangalore"/>
    <s v="Eight Roads Ventures"/>
    <s v="Private Equity"/>
    <n v="10000000"/>
    <s v="Series A"/>
    <x v="1"/>
  </r>
  <r>
    <n v="2424"/>
    <x v="838"/>
    <s v="WedmeGood.com"/>
    <s v="Wedding Planning Platform"/>
    <s v="nan"/>
    <s v="Gurgaon"/>
    <s v="Indian Angel Network"/>
    <s v="Seed Funding"/>
    <n v="410000"/>
    <m/>
    <x v="2"/>
  </r>
  <r>
    <n v="2425"/>
    <x v="838"/>
    <s v="XSTOK"/>
    <s v="B2B Mobile Auction Marketplace"/>
    <s v="nan"/>
    <s v="Mumbai"/>
    <s v="Oliphans Capital"/>
    <s v="Seed Funding"/>
    <n v="450000"/>
    <m/>
    <x v="2"/>
  </r>
  <r>
    <n v="2426"/>
    <x v="839"/>
    <s v="UniLog"/>
    <s v="ECommerce Data Analytics Platform"/>
    <s v="nan"/>
    <s v="Bangalore"/>
    <s v="Kalaari Capital"/>
    <s v="Private Equity"/>
    <n v="0"/>
    <m/>
    <x v="2"/>
  </r>
  <r>
    <n v="2427"/>
    <x v="839"/>
    <s v="Paintcollar"/>
    <s v="Designer Merchandize Marketplace"/>
    <s v="nan"/>
    <s v="Mumbai"/>
    <s v="Applyifi"/>
    <s v="Seed Funding"/>
    <n v="0"/>
    <s v="Bridge funding"/>
    <x v="2"/>
  </r>
  <r>
    <n v="2428"/>
    <x v="839"/>
    <s v="YepMe"/>
    <s v="Private label Fashion eTailer"/>
    <s v="nan"/>
    <s v="Gurgaon"/>
    <s v="Khazanah Nasional Berhad, Helion Venture Partners"/>
    <s v="Private Equity"/>
    <n v="75000000"/>
    <s v="Series D"/>
    <x v="0"/>
  </r>
  <r>
    <n v="2429"/>
    <x v="839"/>
    <s v="Bueno"/>
    <s v="Online Food ordering &amp; delivery"/>
    <s v="nan"/>
    <s v="Gurgaon"/>
    <s v="High Networth Individuals (No details)"/>
    <s v="Seed Funding"/>
    <n v="600000"/>
    <m/>
    <x v="2"/>
  </r>
  <r>
    <n v="2430"/>
    <x v="840"/>
    <s v="Plabro"/>
    <s v="Real Estate Broker Platform App"/>
    <s v="nan"/>
    <s v="New Delhi"/>
    <s v="Sachin Bansal &amp; Binny Bansal, Sol Primero, Outbox Ventures, Sangram Singh"/>
    <s v="Seed Funding"/>
    <n v="350000"/>
    <m/>
    <x v="2"/>
  </r>
  <r>
    <n v="2431"/>
    <x v="840"/>
    <s v="CureJoy"/>
    <s v="Online Health &amp; Wellness platform"/>
    <s v="nan"/>
    <s v="Bangalore"/>
    <s v="Accel Partners, Subrata Mitra, Larry Braitman, Venk Krishna"/>
    <s v="Private Equity"/>
    <n v="1150000"/>
    <s v="Pre-Series A"/>
    <x v="1"/>
  </r>
  <r>
    <n v="2432"/>
    <x v="840"/>
    <s v="Briston Technomach"/>
    <s v="Internet of Things platform"/>
    <s v="nan"/>
    <s v="New Delhi"/>
    <s v="Undisclosed"/>
    <s v="Seed Funding"/>
    <n v="150000"/>
    <m/>
    <x v="2"/>
  </r>
  <r>
    <n v="2433"/>
    <x v="840"/>
    <s v="LabStreet"/>
    <s v="Diagnostic Labs aggregator platform"/>
    <s v="nan"/>
    <s v="Gurgaon"/>
    <s v="Multiple investors"/>
    <s v="Seed Funding"/>
    <n v="150000"/>
    <m/>
    <x v="2"/>
  </r>
  <r>
    <n v="2434"/>
    <x v="841"/>
    <s v="DailyNinja"/>
    <s v="Hyperlocal Delivery Platform"/>
    <s v="nan"/>
    <s v="Bangalore"/>
    <s v="Aprameya Radhakrishna, Naman Sarawagi, Afsal Salu,"/>
    <s v="Seed Funding"/>
    <n v="0"/>
    <m/>
    <x v="2"/>
  </r>
  <r>
    <n v="2435"/>
    <x v="842"/>
    <s v="Portea Medical"/>
    <s v="Home Medical Care Services"/>
    <s v="nan"/>
    <s v="Bangalore"/>
    <s v="Accel Partners, International Finance Corporation (IFC), Qualcomm Ventures, Ventureast"/>
    <s v="Private Equity"/>
    <n v="37500000"/>
    <m/>
    <x v="0"/>
  </r>
  <r>
    <n v="2436"/>
    <x v="842"/>
    <s v="Neotrade Analytics"/>
    <s v="Real-Time stock data platform"/>
    <s v="nan"/>
    <s v="Bangalore"/>
    <s v="Rainmatter"/>
    <s v="Seed Funding"/>
    <n v="235000"/>
    <m/>
    <x v="2"/>
  </r>
  <r>
    <n v="2437"/>
    <x v="842"/>
    <s v="DishCo"/>
    <s v="Food discovery &amp; table booking app"/>
    <s v="nan"/>
    <s v="Mumbai"/>
    <s v="Anand Mahindra, Uday Punj, Ashish Hemrajani, Sanjeev Mehra"/>
    <s v="Seed Funding"/>
    <n v="0"/>
    <m/>
    <x v="2"/>
  </r>
  <r>
    <n v="2438"/>
    <x v="842"/>
    <s v="LafaLafa"/>
    <s v="coupons and cashback aggregator app"/>
    <s v="nan"/>
    <s v="Mumbai"/>
    <s v="500 Startups"/>
    <s v="Seed Funding"/>
    <n v="125000"/>
    <s v="thru Accelerator"/>
    <x v="2"/>
  </r>
  <r>
    <n v="2439"/>
    <x v="842"/>
    <s v="ConnectAbank"/>
    <s v="Financial Products lead generation platform"/>
    <s v="nan"/>
    <s v="Mumbai"/>
    <s v="Prakhar Bumb"/>
    <s v="Seed Funding"/>
    <n v="0"/>
    <m/>
    <x v="2"/>
  </r>
  <r>
    <n v="2440"/>
    <x v="843"/>
    <s v="VillFarm"/>
    <s v="Sustainable Agri-inputs Firm"/>
    <s v="nan"/>
    <s v="Bangalore"/>
    <s v="Unitus Seed Fund, Rianta Capital, R Ramaraj, Sunil Edwards"/>
    <s v="Seed Funding"/>
    <n v="0"/>
    <m/>
    <x v="2"/>
  </r>
  <r>
    <n v="2441"/>
    <x v="843"/>
    <s v="Bestdealfinance"/>
    <s v="Financial Services Portal"/>
    <s v="nan"/>
    <s v="Mumbai"/>
    <s v="Kalaari Capital, YourNest Angel Fund"/>
    <s v="Private Equity"/>
    <n v="3000000"/>
    <s v="Series A"/>
    <x v="1"/>
  </r>
  <r>
    <n v="2442"/>
    <x v="843"/>
    <s v="GameXS.in"/>
    <s v="Pre-owned games Marketplace"/>
    <s v="nan"/>
    <s v="New Delhi"/>
    <s v="Lead Angels"/>
    <s v="Seed Funding"/>
    <n v="0"/>
    <m/>
    <x v="2"/>
  </r>
  <r>
    <n v="2443"/>
    <x v="843"/>
    <s v="The Man Company"/>
    <s v="Content-based Subscription eCommerce platform"/>
    <s v="nan"/>
    <s v="New Delhi"/>
    <s v="Karan Bajwa, Amanpreet Bajaj, Manish Vij"/>
    <s v="Seed Funding"/>
    <n v="0"/>
    <m/>
    <x v="2"/>
  </r>
  <r>
    <n v="2444"/>
    <x v="843"/>
    <s v="Virtual Logic"/>
    <s v="virtual reality, 3d simulation and stereoscopic products"/>
    <s v="nan"/>
    <s v="Bangalore"/>
    <s v="Swarnim Multiventures"/>
    <s v="Private Equity"/>
    <n v="800000"/>
    <s v="Pre-Series A"/>
    <x v="2"/>
  </r>
  <r>
    <n v="2445"/>
    <x v="843"/>
    <s v="Furdo"/>
    <s v="Online Interior Designing platform"/>
    <s v="nan"/>
    <s v="Bangalore"/>
    <s v="Bhavdeep Reddy"/>
    <s v="Seed Funding"/>
    <n v="400000"/>
    <m/>
    <x v="2"/>
  </r>
  <r>
    <n v="2446"/>
    <x v="843"/>
    <s v="LogiNext"/>
    <s v="End-to-end Logistics platform"/>
    <s v="nan"/>
    <s v="Mumbai"/>
    <s v="Paytm"/>
    <s v="Private Equity"/>
    <n v="10000000"/>
    <s v="Series A"/>
    <x v="1"/>
  </r>
  <r>
    <n v="2447"/>
    <x v="843"/>
    <s v="Korra"/>
    <s v="Private Label Apparel sales"/>
    <s v="nan"/>
    <s v="New Delhi"/>
    <s v="Asha Jadeja Motwani &amp; Others"/>
    <s v="Seed Funding"/>
    <n v="300000"/>
    <m/>
    <x v="2"/>
  </r>
  <r>
    <n v="2448"/>
    <x v="844"/>
    <s v="Credihealth"/>
    <s v="Healthcare Consulting platform"/>
    <s v="nan"/>
    <s v="Gurgaon"/>
    <s v="Rajat Malhotra"/>
    <s v="Seed Funding"/>
    <n v="0"/>
    <m/>
    <x v="2"/>
  </r>
  <r>
    <n v="2449"/>
    <x v="844"/>
    <s v="Amigobulls"/>
    <s v="Stock Market Portal"/>
    <s v="nan"/>
    <s v="Bangalore"/>
    <s v="Sharad Sharma, Vijay Anand, Mohandas Pai. Pallav Nadhani, Singapore Angels Network &amp; others"/>
    <s v="Seed Funding"/>
    <n v="0"/>
    <m/>
    <x v="2"/>
  </r>
  <r>
    <n v="2450"/>
    <x v="844"/>
    <s v="SilverPush"/>
    <s v="Cross-device retargeting platform"/>
    <s v="nan"/>
    <s v="Gurgaon / SFO"/>
    <s v="M&amp;S Partners"/>
    <s v="Private Equity"/>
    <n v="1200000"/>
    <s v="Series A"/>
    <x v="1"/>
  </r>
  <r>
    <n v="2451"/>
    <x v="844"/>
    <s v="Juggernaut"/>
    <s v="Digital &amp; Physical Publishing platform"/>
    <s v="nan"/>
    <s v="New Delhi"/>
    <s v="William Bissell, Neeraj Aggarwal, Nandan Nilekani"/>
    <s v="Private Equity"/>
    <n v="2250000"/>
    <s v="Series A"/>
    <x v="1"/>
  </r>
  <r>
    <n v="2452"/>
    <x v="844"/>
    <s v="InnerChef"/>
    <s v="Food Delivery Platform"/>
    <s v="nan"/>
    <s v="New Delhi"/>
    <s v="Phanindra Sama, Anupam Mittal, Vijay Shekhar Sharma, Vishal Gondal, Sateesh Andara &amp; others"/>
    <s v="Private Equity"/>
    <n v="1750000"/>
    <s v="Pre-Series A"/>
    <x v="1"/>
  </r>
  <r>
    <n v="2453"/>
    <x v="845"/>
    <s v="Quintype"/>
    <s v="Data Driven Publishing platform"/>
    <s v="nan"/>
    <s v="Bangalore"/>
    <s v="Raghav Bahl"/>
    <s v="Private Equity"/>
    <n v="3300000"/>
    <m/>
    <x v="1"/>
  </r>
  <r>
    <n v="2454"/>
    <x v="845"/>
    <s v="Capabiliti"/>
    <s v="Employee OnBoarding &amp; Orientation platform"/>
    <s v="nan"/>
    <s v="Noida"/>
    <s v="500 Startups, Smile Multimedia, Kunal Bahl, Rohit Bansal, Girish Matrubootham"/>
    <s v="Seed Funding"/>
    <n v="400000"/>
    <m/>
    <x v="2"/>
  </r>
  <r>
    <n v="2455"/>
    <x v="845"/>
    <s v="Fourth Partner Energy"/>
    <s v="Solar Power Solutions company"/>
    <s v="nan"/>
    <s v="Hyderabad"/>
    <s v="Infuse Ventures, The Chennai Angels"/>
    <s v="Private Equity"/>
    <n v="2000000"/>
    <s v="Series A"/>
    <x v="1"/>
  </r>
  <r>
    <n v="2456"/>
    <x v="845"/>
    <s v="Licious"/>
    <s v="Online Meat Ordering platform"/>
    <s v="nan"/>
    <s v="Bangalore"/>
    <s v="Kanwaljit Singh, TV Mohandas Pai"/>
    <s v="Seed Funding"/>
    <n v="1000000"/>
    <m/>
    <x v="1"/>
  </r>
  <r>
    <n v="2457"/>
    <x v="846"/>
    <s v="TravelKhana"/>
    <s v="online meal-booking platform for train travelers"/>
    <s v="nan"/>
    <s v="New Delhi"/>
    <s v="Astarc Ventures &amp; Others"/>
    <s v="Seed Funding"/>
    <n v="0"/>
    <s v="Pre-Series A"/>
    <x v="2"/>
  </r>
  <r>
    <n v="2458"/>
    <x v="847"/>
    <s v="Quickli"/>
    <s v="hyperlocal delivery platform"/>
    <s v="nan"/>
    <s v="New Delhi"/>
    <s v="500 Startups, Mato Peric &amp; Others"/>
    <s v="Seed Funding"/>
    <n v="0"/>
    <m/>
    <x v="2"/>
  </r>
  <r>
    <n v="2459"/>
    <x v="847"/>
    <s v="Ola Cabs"/>
    <s v="Cab Booking app platform"/>
    <s v="nan"/>
    <s v="Bangalore"/>
    <s v="Didi Kuaidi"/>
    <s v="Private Equity"/>
    <n v="30000000"/>
    <s v="late Stage (part of $500M funding rnd)"/>
    <x v="0"/>
  </r>
  <r>
    <n v="2460"/>
    <x v="848"/>
    <s v="Paytm"/>
    <s v="E-Commerce &amp; M-Commerce platform"/>
    <s v="nan"/>
    <s v="New Delhi"/>
    <s v="Alibaba Group, Ant Financial"/>
    <s v="Private Equity"/>
    <n v="680000000"/>
    <s v="Late Stage (Alibaba @ 40% equity)"/>
    <x v="0"/>
  </r>
  <r>
    <n v="2461"/>
    <x v="848"/>
    <s v="Inmobi"/>
    <s v="Mobile Advertising platform"/>
    <s v="nan"/>
    <s v="Bangalore"/>
    <s v="Tennenbaum Capital Partners &amp; Others"/>
    <s v="Private Equity"/>
    <n v="100000000"/>
    <s v="Late Stage"/>
    <x v="0"/>
  </r>
  <r>
    <n v="2462"/>
    <x v="848"/>
    <s v="Peppertap"/>
    <s v="Hyperlocal Grocery Delivery"/>
    <s v="nan"/>
    <s v="Gurgaon"/>
    <s v="Sequoia India, SAIF Partners."/>
    <s v="Private Equity"/>
    <n v="36000000"/>
    <s v="Series B"/>
    <x v="0"/>
  </r>
  <r>
    <n v="2463"/>
    <x v="848"/>
    <s v="Hugefly"/>
    <s v="Ecommerce Product recommendation platform"/>
    <s v="nan"/>
    <s v="Pune"/>
    <s v="Mayank Singhal and others"/>
    <s v="Seed Funding"/>
    <n v="0"/>
    <m/>
    <x v="2"/>
  </r>
  <r>
    <n v="2464"/>
    <x v="848"/>
    <s v="Brigge"/>
    <s v="Activity Based Social Network"/>
    <s v="nan"/>
    <s v="Chennai"/>
    <s v="The Chennai Angels"/>
    <s v="Seed Funding"/>
    <n v="0"/>
    <m/>
    <x v="2"/>
  </r>
  <r>
    <n v="2465"/>
    <x v="848"/>
    <s v="Zakoopi"/>
    <s v="Fashion Discovery platform"/>
    <s v="nan"/>
    <s v="New Delhi"/>
    <s v="Uniqorn Ventures"/>
    <s v="Seed Funding"/>
    <n v="350000"/>
    <m/>
    <x v="2"/>
  </r>
  <r>
    <n v="2466"/>
    <x v="848"/>
    <s v="LoanCircle"/>
    <s v="Consumer lending marketplace"/>
    <s v="nan"/>
    <s v="Bangalore"/>
    <s v="Zishaan Hayath, Rahul Khanna &amp; Others"/>
    <s v="Seed Funding"/>
    <n v="0"/>
    <m/>
    <x v="2"/>
  </r>
  <r>
    <n v="2467"/>
    <x v="849"/>
    <s v="Infoworks"/>
    <s v="Big Data Management Platform"/>
    <s v="nan"/>
    <s v="Bangalore / USA"/>
    <s v="Nexus Venture Partners, Knoll Ventures and others"/>
    <s v="Private Equity"/>
    <n v="5000000"/>
    <m/>
    <x v="1"/>
  </r>
  <r>
    <n v="2468"/>
    <x v="849"/>
    <s v="RedDoorz"/>
    <s v="Budget Accommodation Platform"/>
    <s v="nan"/>
    <s v="Noida"/>
    <s v="Jungle Ventures"/>
    <s v="Seed Funding"/>
    <n v="1000000"/>
    <m/>
    <x v="1"/>
  </r>
  <r>
    <n v="2469"/>
    <x v="849"/>
    <s v="FirstTouch"/>
    <s v="Local Mobile OS"/>
    <s v="nan"/>
    <s v="Gurgaon"/>
    <s v="Kunal Bahl, Rohit Bansal, Pranay Chulet, Naveen Tiwari, Amit Gupta, Mayank Singhal"/>
    <s v="Seed Funding"/>
    <n v="0"/>
    <s v="Super angel round"/>
    <x v="2"/>
  </r>
  <r>
    <n v="2470"/>
    <x v="849"/>
    <s v="Eywa Media"/>
    <s v="Digital Signal processing platform"/>
    <s v="nan"/>
    <s v="Bangalore"/>
    <s v="ah! Ventures, Viktor Koenig PE Fund, Mantra Ventures"/>
    <s v="Seed Funding"/>
    <n v="1000000"/>
    <m/>
    <x v="1"/>
  </r>
  <r>
    <n v="2471"/>
    <x v="850"/>
    <s v="Snapdeal"/>
    <s v="Ecommerce Marketplace"/>
    <s v="nan"/>
    <s v="New Delhi"/>
    <s v="Alibaba, Foxconn, Softbank"/>
    <s v="Private Equity"/>
    <n v="500000000"/>
    <s v="Late Stage Round 7th (More details)"/>
    <x v="0"/>
  </r>
  <r>
    <n v="2472"/>
    <x v="850"/>
    <s v="Ressy"/>
    <s v="Restaurant Discount app"/>
    <s v="nan"/>
    <s v="Pune"/>
    <s v="Mohandas Pai &amp; others"/>
    <s v="Seed Funding"/>
    <n v="400000"/>
    <m/>
    <x v="2"/>
  </r>
  <r>
    <n v="2473"/>
    <x v="851"/>
    <s v="Cuelearn"/>
    <s v="Tech-enabled learning"/>
    <s v="nan"/>
    <s v="New Delhi"/>
    <s v="Alok Mittal"/>
    <s v="Seed Funding"/>
    <n v="0"/>
    <m/>
    <x v="2"/>
  </r>
  <r>
    <n v="2474"/>
    <x v="851"/>
    <s v="Connect India"/>
    <s v="ECommerce Logistics provider"/>
    <s v="nan"/>
    <s v="New Delhi"/>
    <s v="Aavishkaar"/>
    <s v="Private Equity"/>
    <n v="5000000"/>
    <s v="Series A"/>
    <x v="1"/>
  </r>
  <r>
    <n v="2475"/>
    <x v="851"/>
    <s v="The Home Salon"/>
    <s v="on-demand home beauty and wellness portal"/>
    <s v="nan"/>
    <s v="Mumbai"/>
    <s v="VentureNursery"/>
    <s v="Seed Funding"/>
    <n v="0"/>
    <m/>
    <x v="2"/>
  </r>
  <r>
    <n v="2476"/>
    <x v="851"/>
    <s v="Jusride"/>
    <s v="Self Driven Car rental"/>
    <s v="nan"/>
    <s v="Mumbai"/>
    <s v="Alok Mittal, Zeeshan Hayat, Niraj Singh, Nikunj Jain, Anirudh Damani, Punit Goyal"/>
    <s v="Seed Funding"/>
    <n v="0"/>
    <m/>
    <x v="2"/>
  </r>
  <r>
    <n v="2477"/>
    <x v="851"/>
    <s v="Oyorooms"/>
    <s v="Budget Hotel accommodation brand"/>
    <s v="nan"/>
    <s v="New Delhi"/>
    <s v="SoftBank Group, Greenoaks Capital, Sequoia Capital,\\xc2\\xa0 Lightspeed India"/>
    <s v="Private Equity"/>
    <n v="100000000"/>
    <s v="Series B"/>
    <x v="0"/>
  </r>
  <r>
    <n v="2478"/>
    <x v="851"/>
    <s v="Glowship"/>
    <s v="Energy &amp; Environment Online Marketplace"/>
    <s v="nan"/>
    <s v="Bangalore"/>
    <s v="Infuse Ventures"/>
    <s v="Seed Funding"/>
    <n v="0"/>
    <m/>
    <x v="2"/>
  </r>
  <r>
    <n v="2479"/>
    <x v="851"/>
    <s v="Wizrocket"/>
    <s v="User Engagment &amp; Analytics platform"/>
    <s v="nan"/>
    <s v="Mumbai"/>
    <s v="Sequoia Capital, Accel Partners"/>
    <s v="Private Equity"/>
    <n v="9600000"/>
    <s v="Series B"/>
    <x v="1"/>
  </r>
  <r>
    <n v="2480"/>
    <x v="852"/>
    <s v="Pickingo"/>
    <s v="On-Demand Delivery Logistics"/>
    <s v="nan"/>
    <s v="New Delhi"/>
    <s v="Orios Venture Partners, Zishaan Hayath"/>
    <s v="Private Equity"/>
    <n v="1300000"/>
    <s v="Series A"/>
    <x v="1"/>
  </r>
  <r>
    <n v="2481"/>
    <x v="853"/>
    <s v="Grex"/>
    <s v="fund raising platform for startups"/>
    <s v="nan"/>
    <s v="Pune"/>
    <s v="Kunal Bajaj, Chandru Badrinarayanan"/>
    <s v="Seed Funding"/>
    <n v="650000"/>
    <m/>
    <x v="2"/>
  </r>
  <r>
    <n v="2482"/>
    <x v="853"/>
    <s v="LetsTransport"/>
    <s v="Logistics Tech Platform"/>
    <s v="nan"/>
    <s v="Bangalore"/>
    <s v="Rebright Partners, Ankush Nijhawan, Gaurav Bhatnagar, Manish Dhingra"/>
    <s v="Seed Funding"/>
    <n v="1300000"/>
    <m/>
    <x v="1"/>
  </r>
  <r>
    <n v="2483"/>
    <x v="853"/>
    <s v="Zo Rooms"/>
    <s v="Online budget hotel chain"/>
    <s v="nan"/>
    <s v="New Delhi"/>
    <s v="Tiger Global Management, Orios Venture Partners"/>
    <s v="Private Equity"/>
    <n v="30000000"/>
    <s v="Series A"/>
    <x v="0"/>
  </r>
  <r>
    <n v="2484"/>
    <x v="853"/>
    <s v="Doormint"/>
    <s v="Hyperlocal Handyman services"/>
    <s v="nan"/>
    <s v="Mumbai"/>
    <s v="Helion Venture Partners, Kalaari Capital"/>
    <s v="Private Equity"/>
    <n v="3000000"/>
    <s v="Series A"/>
    <x v="1"/>
  </r>
  <r>
    <n v="2485"/>
    <x v="853"/>
    <s v="NightStay"/>
    <s v="hotel booking app"/>
    <s v="nan"/>
    <s v="Noida"/>
    <s v="BedRock Ventures, Rajesh Sawhney, Shailesh Singh"/>
    <s v="Seed Funding"/>
    <n v="500000"/>
    <m/>
    <x v="2"/>
  </r>
  <r>
    <n v="2486"/>
    <x v="853"/>
    <s v="Zocalo"/>
    <s v="Rental Accomodation finder"/>
    <s v="nan"/>
    <s v="New Delhi"/>
    <s v="Sachin Bhatia, Rajesh Sawhney"/>
    <s v="Seed Funding"/>
    <n v="0"/>
    <m/>
    <x v="2"/>
  </r>
  <r>
    <n v="2487"/>
    <x v="853"/>
    <s v="Sunday Realty Solutions"/>
    <s v="Tech Platform for property brokers"/>
    <s v="nan"/>
    <s v="Mumbai"/>
    <s v="Ramesh Jogani, Shailesh Viswanathan, Jay Srinivasan"/>
    <s v="Seed Funding"/>
    <n v="785000"/>
    <m/>
    <x v="2"/>
  </r>
  <r>
    <n v="2488"/>
    <x v="854"/>
    <s v="Klozee"/>
    <s v="Luxury Apparel rental"/>
    <s v="nan"/>
    <s v="Bangalore"/>
    <s v="Tracxn Labs"/>
    <s v="Seed Funding"/>
    <n v="0"/>
    <m/>
    <x v="2"/>
  </r>
  <r>
    <n v="2489"/>
    <x v="854"/>
    <s v="Appvigil"/>
    <s v="App security\\xc2\\xa0 testing platform"/>
    <s v="nan"/>
    <s v="Mumbai"/>
    <s v="Ravi Gururaj, Gaurav Sharma, Viswanath Ramachandran, RippleWave"/>
    <s v="Seed Funding"/>
    <n v="500000"/>
    <s v="pre Series-A"/>
    <x v="2"/>
  </r>
  <r>
    <n v="2490"/>
    <x v="854"/>
    <s v="practo"/>
    <s v="Doctor Appointment booking app"/>
    <s v="nan"/>
    <s v="Bangalore"/>
    <s v="Sofina, Google Capital, Altimeter Capital, Sequoia Capital Global Equities, Yuri Milner, Sequoia Capital, Matrix Partners"/>
    <s v="Private Equity"/>
    <n v="90000000"/>
    <s v="Series C"/>
    <x v="0"/>
  </r>
  <r>
    <n v="2491"/>
    <x v="854"/>
    <s v="LoudShout"/>
    <s v="anonymous bulletin board app"/>
    <s v="nan"/>
    <s v="New Delhi"/>
    <s v="Sanjay Sethi, Ravi Jaipuria &amp; others"/>
    <s v="Seed Funding"/>
    <n v="0"/>
    <m/>
    <x v="2"/>
  </r>
  <r>
    <n v="2492"/>
    <x v="854"/>
    <s v="Wetravelsolo"/>
    <s v="Travel community platform"/>
    <s v="nan"/>
    <s v="New Delhi"/>
    <s v="CCube Angels, Frontline Strategy"/>
    <s v="Seed Funding"/>
    <n v="0"/>
    <m/>
    <x v="2"/>
  </r>
  <r>
    <n v="2493"/>
    <x v="854"/>
    <s v="Ketto"/>
    <s v="Crowd funding platform"/>
    <s v="nan"/>
    <s v="Mumbai"/>
    <s v="Chennai Angels, Calcutta Angels, ah! Ventures, Intellecap Impact Investment Network, Indus Age Partners, Singapore Angel Network, India Internet Fund, LetsVenture"/>
    <s v="Seed Funding"/>
    <n v="700000"/>
    <m/>
    <x v="2"/>
  </r>
  <r>
    <n v="2494"/>
    <x v="854"/>
    <s v="Ezetap"/>
    <s v="Mobile based PoS solution"/>
    <s v="nan"/>
    <s v="Bangalore"/>
    <s v="Horizons Ventures, Capricorn Investment Group, Social+Capital, Helion Advisors, Berggruen Holdings"/>
    <s v="Private Equity"/>
    <n v="25000000"/>
    <s v="Series C"/>
    <x v="0"/>
  </r>
  <r>
    <n v="2495"/>
    <x v="854"/>
    <s v="NDTV ecommerce venture"/>
    <s v="Car &amp; Bike ecommerce platform"/>
    <s v="nan"/>
    <s v="Mumbai"/>
    <s v="Inflexionpoint, Pramod Bhasin, Sixth Sense Ventures, Vindi Banga, Hiro Mashita"/>
    <s v="Private Equity"/>
    <n v="0"/>
    <s v="Series A"/>
    <x v="2"/>
  </r>
  <r>
    <n v="2496"/>
    <x v="855"/>
    <s v="Carl\\xe2\\x80\\x99s Jr"/>
    <s v="Fast food Chain Franchisee"/>
    <s v="nan"/>
    <s v="Gurgaon"/>
    <s v="YouWeCan Ventures"/>
    <s v="Seed Funding"/>
    <n v="630000"/>
    <m/>
    <x v="2"/>
  </r>
  <r>
    <n v="2497"/>
    <x v="855"/>
    <s v="EasyRewardz"/>
    <s v="Loyalty Programs &amp; Reward Points"/>
    <s v="nan"/>
    <s v="Mumbai"/>
    <s v="Wealth First, Ashneer Grover, Atul Phadnis"/>
    <s v="Private Equity"/>
    <n v="500000"/>
    <s v="Pre-Series A"/>
    <x v="2"/>
  </r>
  <r>
    <n v="2498"/>
    <x v="855"/>
    <s v="GIBSS"/>
    <s v="Energy saving solutions provider"/>
    <s v="nan"/>
    <s v="Mumbai"/>
    <s v="responsAbility Investments, Infuse Ventures"/>
    <s v="Private Equity"/>
    <n v="0"/>
    <s v="Series A"/>
    <x v="2"/>
  </r>
  <r>
    <n v="2499"/>
    <x v="855"/>
    <s v="StoreMore.in"/>
    <s v="Self-Storage Spaces"/>
    <s v="nan"/>
    <s v="Noida"/>
    <s v="Bedrock Ventures"/>
    <s v="Seed Funding"/>
    <n v="0"/>
    <m/>
    <x v="2"/>
  </r>
  <r>
    <n v="2500"/>
    <x v="855"/>
    <s v="iOrderFresh"/>
    <s v="Grocery retail Mobile app"/>
    <s v="nan"/>
    <s v="New Delhi"/>
    <s v="Best Foodworks"/>
    <s v="Seed Funding"/>
    <n v="0"/>
    <m/>
    <x v="2"/>
  </r>
  <r>
    <n v="2501"/>
    <x v="856"/>
    <s v="MyTaxiIndia"/>
    <s v="Taxi Rental platform"/>
    <s v="nan"/>
    <s v="Gurgaon"/>
    <s v="Nihon Kotsu,"/>
    <s v="Private Equity"/>
    <n v="500000"/>
    <s v="Pre Series-A"/>
    <x v="2"/>
  </r>
  <r>
    <n v="2502"/>
    <x v="856"/>
    <s v="eSadar"/>
    <s v="ecommerce"/>
    <s v="nan"/>
    <s v="New Delhi"/>
    <s v="Neha Vats, Gaurav Vats"/>
    <s v="Seed Funding"/>
    <n v="80000"/>
    <m/>
    <x v="2"/>
  </r>
  <r>
    <n v="2503"/>
    <x v="856"/>
    <s v="Actionable Analytics"/>
    <s v="Machine Learning Platform"/>
    <s v="nan"/>
    <s v="New Delhi/ Houston"/>
    <s v="B M Gupta, Vinod Singhal"/>
    <s v="Seed Funding"/>
    <n v="0"/>
    <m/>
    <x v="2"/>
  </r>
  <r>
    <n v="2504"/>
    <x v="856"/>
    <s v="MyPoolin"/>
    <s v="mobile social network"/>
    <s v="nan"/>
    <s v="New Delhi"/>
    <s v="QPrize from Qualcomm Ventures"/>
    <s v="Seed Funding"/>
    <n v="250000"/>
    <s v="QPrize Contest Winners"/>
    <x v="2"/>
  </r>
  <r>
    <n v="2505"/>
    <x v="856"/>
    <s v="NearBuy (previously\\xc2\\xa0 groupon India)"/>
    <s v="Hyper-Local Ecommerce"/>
    <s v="nan"/>
    <s v="New Delhi"/>
    <s v="Sequoia Capital"/>
    <s v="Private Equity"/>
    <n v="16000000"/>
    <s v="Series A"/>
    <x v="0"/>
  </r>
  <r>
    <n v="2506"/>
    <x v="856"/>
    <s v="Inkmonk"/>
    <s v="Online printing marketplace"/>
    <s v="nan"/>
    <s v="Chennai"/>
    <s v="Girish Mathrubootham, Phanindra Sama, Vikram Chachra, Others from LetsVenture"/>
    <s v="Seed Funding"/>
    <n v="250000"/>
    <m/>
    <x v="2"/>
  </r>
  <r>
    <n v="2507"/>
    <x v="856"/>
    <s v="ToneTag"/>
    <s v="mobile payment software platform"/>
    <s v="nan"/>
    <s v="Bangalore"/>
    <s v="Reliance Capital Venture"/>
    <s v="Private Equity"/>
    <n v="1000000"/>
    <s v="Series A"/>
    <x v="1"/>
  </r>
  <r>
    <n v="2508"/>
    <x v="856"/>
    <s v="Grey Orange"/>
    <s v="Automated Storage &amp; Warehousing Solution"/>
    <s v="nan"/>
    <s v="Gurgaon"/>
    <s v="Tiger Global Management"/>
    <s v="Private Equity"/>
    <n v="30000000"/>
    <s v="Series B"/>
    <x v="0"/>
  </r>
  <r>
    <n v="2509"/>
    <x v="857"/>
    <s v="Livspace"/>
    <s v="Home Design &amp; D\\xc3\\xa9cor solutions"/>
    <s v="nan"/>
    <s v="Bangalore"/>
    <s v="Helion Ventures, Jungle Ventures &amp; Bessemer Venture Partners"/>
    <s v="Private Equity"/>
    <n v="8000000"/>
    <s v="Series A"/>
    <x v="1"/>
  </r>
  <r>
    <n v="2510"/>
    <x v="857"/>
    <s v="WOW! MOMO"/>
    <s v="Quick Service Restaurant Chain"/>
    <s v="nan"/>
    <s v="Kolkata"/>
    <s v="Indian Angel Network"/>
    <s v="Seed Funding"/>
    <n v="1600000"/>
    <m/>
    <x v="1"/>
  </r>
  <r>
    <n v="2511"/>
    <x v="857"/>
    <s v="RainCan"/>
    <s v="Subscription based Online Grocery platform"/>
    <s v="nan"/>
    <s v="Pune"/>
    <s v="Ajeet Khurana &amp; Others"/>
    <s v="Seed Funding"/>
    <n v="100000"/>
    <m/>
    <x v="2"/>
  </r>
  <r>
    <n v="2512"/>
    <x v="857"/>
    <s v="Allygrow Technologies"/>
    <s v="engineering services company"/>
    <s v="nan"/>
    <s v="Mumbai"/>
    <s v="Zodius Technology Fund"/>
    <s v="Private Equity"/>
    <n v="20000000"/>
    <s v="Series A"/>
    <x v="0"/>
  </r>
  <r>
    <n v="2513"/>
    <x v="857"/>
    <s v="Infogain"/>
    <s v="Business and IT consulting"/>
    <s v="nan"/>
    <s v="New Delhi / US"/>
    <s v="ChrysCapital"/>
    <s v="Private Equity"/>
    <n v="63000000"/>
    <s v="N/A"/>
    <x v="0"/>
  </r>
  <r>
    <n v="2514"/>
    <x v="858"/>
    <s v="OneAssist"/>
    <s v="Credit Card Fraud protection solutions"/>
    <s v="nan"/>
    <s v="Mumbai"/>
    <s v="Sequoia Capital, Lightspeed Ventures"/>
    <s v="Private Equity"/>
    <n v="7500000"/>
    <s v="Series B"/>
    <x v="1"/>
  </r>
  <r>
    <n v="2515"/>
    <x v="858"/>
    <s v="BigBasket"/>
    <s v="Online &amp; mobile Grocery store"/>
    <s v="nan"/>
    <s v="Bangalore"/>
    <s v="Bessemer Venture Partners"/>
    <s v="Private Equity"/>
    <n v="50000000"/>
    <s v="Series C"/>
    <x v="0"/>
  </r>
  <r>
    <n v="2516"/>
    <x v="858"/>
    <s v="Sheroes"/>
    <s v="Career Community for Women"/>
    <s v="nan"/>
    <s v="Noida"/>
    <s v="Quintillion Media, 500 Startups"/>
    <s v="Seed Funding"/>
    <n v="770000"/>
    <m/>
    <x v="2"/>
  </r>
  <r>
    <n v="2517"/>
    <x v="858"/>
    <s v="Scripbox"/>
    <s v="Mutual Fund Investing platform"/>
    <s v="nan"/>
    <s v="Bangalore"/>
    <s v="Accel Partners, Deep Kalra, Rajesh Magow, Mohit Gupta, Shamik Sharma"/>
    <s v="Private Equity"/>
    <n v="2500000"/>
    <s v="Series A"/>
    <x v="1"/>
  </r>
  <r>
    <n v="2518"/>
    <x v="859"/>
    <s v="etaout"/>
    <s v="Ecommerce Marketing Software Platform"/>
    <s v="nan"/>
    <s v="Noida"/>
    <s v="Amit Ranjan, Vijay Shekhar Sharma, Kunal Bahl, Girish Mathrubootham &amp;\\xc2\\xa0 Group of other Angel investors"/>
    <s v="Seed Funding"/>
    <n v="500000"/>
    <m/>
    <x v="2"/>
  </r>
  <r>
    <n v="2519"/>
    <x v="859"/>
    <s v="IFMR Holdings"/>
    <s v="Financial Inclusion platform"/>
    <s v="nan"/>
    <s v="Chennai"/>
    <s v="Accion, LeapFrog Investments, Lok Capital"/>
    <s v="Private Equity"/>
    <n v="25000000"/>
    <s v="Series B"/>
    <x v="0"/>
  </r>
  <r>
    <n v="2520"/>
    <x v="859"/>
    <s v="Massblurb"/>
    <s v="Digital Marketing automation solution"/>
    <s v="nan"/>
    <s v="Mumbai"/>
    <s v="LetsVenture, Mumbai Angels"/>
    <s v="Seed Funding"/>
    <n v="0"/>
    <m/>
    <x v="2"/>
  </r>
  <r>
    <n v="2521"/>
    <x v="859"/>
    <s v="Agrostar"/>
    <s v="Mobile Commerce for Farmers"/>
    <s v="nan"/>
    <s v="Pune"/>
    <s v="IDG Ventures"/>
    <s v="Private Equity"/>
    <n v="4000000"/>
    <s v="Series A"/>
    <x v="1"/>
  </r>
  <r>
    <n v="2522"/>
    <x v="860"/>
    <s v="VoxWeb"/>
    <s v="Picture based Social App"/>
    <s v="nan"/>
    <s v="Mumbai"/>
    <s v="Jitendra Gupta &amp; others"/>
    <s v="Seed Funding"/>
    <n v="100000"/>
    <m/>
    <x v="2"/>
  </r>
  <r>
    <n v="2523"/>
    <x v="860"/>
    <s v="Trukky"/>
    <s v="Logistics service platform"/>
    <s v="nan"/>
    <s v="Ahmedabad"/>
    <s v="Gujarat based angel investors, MMY co-Founder"/>
    <s v="Seed Funding"/>
    <n v="245000"/>
    <m/>
    <x v="2"/>
  </r>
  <r>
    <n v="2524"/>
    <x v="860"/>
    <s v="VanityCube"/>
    <s v="On-Demand Beauty Services"/>
    <s v="nan"/>
    <s v="New Delhi"/>
    <s v="Group of angel investors"/>
    <s v="Seed Funding"/>
    <n v="0"/>
    <m/>
    <x v="2"/>
  </r>
  <r>
    <n v="2525"/>
    <x v="861"/>
    <s v="Edu4Share"/>
    <s v="Exam Preparation Platform"/>
    <s v="nan"/>
    <s v="New Delhi"/>
    <s v="Nalin Jain &amp; other angel investors"/>
    <s v="Seed Funding"/>
    <n v="220000"/>
    <m/>
    <x v="2"/>
  </r>
  <r>
    <n v="2526"/>
    <x v="861"/>
    <s v="YourStory"/>
    <s v="Startup Focused Online Publisher"/>
    <s v="nan"/>
    <s v="Mumbai"/>
    <s v="Ratan Tata, Vani Kola, T V Mohandas Pai, Karthee Madasamay"/>
    <s v="Seed Funding"/>
    <n v="0"/>
    <m/>
    <x v="2"/>
  </r>
  <r>
    <n v="2527"/>
    <x v="861"/>
    <s v="Sampurnearth"/>
    <s v="Waste Management Solutions"/>
    <s v="nan"/>
    <s v="Mumbai"/>
    <s v="Intellecap Impact Investment Network, family office fund"/>
    <s v="Seed Funding"/>
    <n v="160000"/>
    <m/>
    <x v="2"/>
  </r>
  <r>
    <n v="2528"/>
    <x v="861"/>
    <s v="Orobind"/>
    <s v="App based Fitness coaching"/>
    <s v="nan"/>
    <s v="Bangalore"/>
    <s v="Existing &amp; New Investors"/>
    <s v="Private Equity"/>
    <n v="0"/>
    <s v="pre series A"/>
    <x v="2"/>
  </r>
  <r>
    <n v="2529"/>
    <x v="861"/>
    <s v="Fixy"/>
    <s v="On demand cleaning &amp; fixing services"/>
    <s v="nan"/>
    <s v="Mumbai"/>
    <s v="VentureNursery"/>
    <s v="Seed Funding"/>
    <n v="0"/>
    <m/>
    <x v="2"/>
  </r>
  <r>
    <n v="2530"/>
    <x v="861"/>
    <s v="MSM Box"/>
    <s v="Beauty &amp; Lifestyle platform"/>
    <s v="nan"/>
    <s v="New Delhi"/>
    <s v="Rohit Goel"/>
    <s v="Seed Funding"/>
    <n v="0"/>
    <m/>
    <x v="2"/>
  </r>
  <r>
    <n v="2531"/>
    <x v="861"/>
    <s v="ShadowFax"/>
    <s v="on-demand delivery service"/>
    <s v="nan"/>
    <s v="Gurgaon"/>
    <s v="Kunal Bahl, Rohit Bansal, Zishaan Hayath, Prashant Malik"/>
    <s v="Seed Funding"/>
    <n v="310000"/>
    <m/>
    <x v="2"/>
  </r>
  <r>
    <n v="2532"/>
    <x v="861"/>
    <s v="Gadgets 360"/>
    <s v="Car &amp; Bike ecommerce platform"/>
    <s v="nan"/>
    <s v="New Delhi"/>
    <s v="One97 Communications"/>
    <s v="Private Equity"/>
    <n v="0"/>
    <s v="Strategic Investment"/>
    <x v="2"/>
  </r>
  <r>
    <n v="2533"/>
    <x v="862"/>
    <s v="Roposo"/>
    <s v="Fashion Discovery platform"/>
    <s v="nan"/>
    <s v="Gurgaon"/>
    <s v="Tiger Global"/>
    <s v="Private Equity"/>
    <n v="15000000"/>
    <s v="Series B"/>
    <x v="0"/>
  </r>
  <r>
    <n v="2534"/>
    <x v="862"/>
    <s v="IntelligenceNODE"/>
    <s v="Data Analytics Platform"/>
    <s v="nan"/>
    <s v="Mumbai"/>
    <s v="New Enterprise Associates, Orios Venture Partners"/>
    <s v="Private Equity"/>
    <n v="4200000"/>
    <s v="Series A"/>
    <x v="1"/>
  </r>
  <r>
    <n v="2535"/>
    <x v="862"/>
    <s v="HyperVerge"/>
    <s v="Deep Learning Cloud Algorithms"/>
    <s v="nan"/>
    <s v="Chennai"/>
    <s v="NEA, Milliways Ventures, Naya Ventures"/>
    <s v="Seed Funding"/>
    <n v="1000000"/>
    <m/>
    <x v="1"/>
  </r>
  <r>
    <n v="2536"/>
    <x v="862"/>
    <s v="Twyst"/>
    <s v="Location based engagement &amp; rewards platform"/>
    <s v="nan"/>
    <s v="Gurgaon"/>
    <s v="Rohit Bhatia, Sunil Nikhar, Vaibhav Domkundwar, Siddharth Nautiyal"/>
    <s v="Seed Funding"/>
    <n v="0"/>
    <m/>
    <x v="2"/>
  </r>
  <r>
    <n v="2537"/>
    <x v="862"/>
    <s v="IDfy"/>
    <s v="Online Identity Verification Services platform"/>
    <s v="nan"/>
    <s v="Mumbai"/>
    <s v="NEA, Blume Ventures &amp; others"/>
    <s v="Private Equity"/>
    <n v="0"/>
    <s v="Series A"/>
    <x v="2"/>
  </r>
  <r>
    <n v="2538"/>
    <x v="862"/>
    <s v="Zoojoo.be"/>
    <s v="Corporate Wellness App"/>
    <s v="nan"/>
    <s v="Bangalore"/>
    <s v="RoundGlass Partners"/>
    <s v="Private Equity"/>
    <n v="1000000"/>
    <s v="Series A"/>
    <x v="1"/>
  </r>
  <r>
    <n v="2539"/>
    <x v="863"/>
    <s v="Fashionove"/>
    <s v="Fashion Search &amp; Review Platform"/>
    <s v="nan"/>
    <s v="Kolkata"/>
    <s v="Umesh Yadav"/>
    <s v="Seed Funding"/>
    <n v="0"/>
    <m/>
    <x v="2"/>
  </r>
  <r>
    <n v="2540"/>
    <x v="863"/>
    <s v="TimeSaverz"/>
    <s v="Hyperlocal Maintenance, Repair &amp; Cleaning services"/>
    <s v="nan"/>
    <s v="Mumbai"/>
    <s v="Unilazer Ventures"/>
    <s v="Private Equity"/>
    <n v="2400000"/>
    <m/>
    <x v="1"/>
  </r>
  <r>
    <n v="2541"/>
    <x v="863"/>
    <s v="Envoged"/>
    <s v="pre-owned Luxury online apparel seller"/>
    <s v="nan"/>
    <s v="Mumbai"/>
    <s v="Manish Dhingra, Ankush Nijhawa, Gaurav Bhatnagar"/>
    <s v="Seed Funding"/>
    <n v="0"/>
    <m/>
    <x v="2"/>
  </r>
  <r>
    <n v="2542"/>
    <x v="863"/>
    <s v="MebelKart"/>
    <s v="Online Furniture Marketplace"/>
    <s v="nan"/>
    <s v="Bangalore"/>
    <s v="AskMe"/>
    <s v="Private Equity"/>
    <n v="20000000"/>
    <m/>
    <x v="0"/>
  </r>
  <r>
    <n v="2543"/>
    <x v="864"/>
    <s v="LabsAdvisor"/>
    <s v="Online Diagnostic Tests Marketplace"/>
    <s v="nan"/>
    <s v="New Delhi"/>
    <s v="Group of Angel Investors"/>
    <s v="Seed Funding"/>
    <n v="156000"/>
    <m/>
    <x v="2"/>
  </r>
  <r>
    <n v="2544"/>
    <x v="864"/>
    <s v="Flatpebble"/>
    <s v="Online marketplace for Photographers"/>
    <s v="nan"/>
    <s v="Hyderabad"/>
    <s v="Indian Angel Network"/>
    <s v="Seed Funding"/>
    <n v="600000"/>
    <m/>
    <x v="2"/>
  </r>
  <r>
    <n v="2545"/>
    <x v="864"/>
    <s v="Bluegape.com"/>
    <s v="Visual Blogging platform"/>
    <s v="nan"/>
    <s v="New Delhi"/>
    <s v="ah! Ventures, Times Internet, Rudy Gopalakrishnan"/>
    <s v="Seed Funding"/>
    <n v="600000"/>
    <m/>
    <x v="2"/>
  </r>
  <r>
    <n v="2546"/>
    <x v="865"/>
    <s v="ePoise"/>
    <s v="Job Search Platform"/>
    <s v="nan"/>
    <s v="Bangalore"/>
    <s v="Orios Venture Partners, Amit Ranjan &amp; others"/>
    <s v="Seed Funding"/>
    <n v="500000"/>
    <m/>
    <x v="2"/>
  </r>
  <r>
    <n v="2547"/>
    <x v="866"/>
    <s v="Jolly Food Fellow"/>
    <s v="Food Customer analytics platform"/>
    <s v="nan"/>
    <s v="Ahmedabad"/>
    <s v="The 1947"/>
    <s v="Seed Funding"/>
    <n v="300000"/>
    <m/>
    <x v="2"/>
  </r>
  <r>
    <n v="2548"/>
    <x v="866"/>
    <s v="BookMeIn"/>
    <s v="Professional Service Appointment booking service"/>
    <s v="nan"/>
    <s v="Mumbai"/>
    <s v="Ajmera Group of Companies"/>
    <s v="Seed Funding"/>
    <n v="400000"/>
    <m/>
    <x v="2"/>
  </r>
  <r>
    <n v="2549"/>
    <x v="866"/>
    <s v="iZofy"/>
    <s v="Scientific Horoscope Online Assistance platform"/>
    <s v="nan"/>
    <s v="Kolkata"/>
    <s v="Prime Capital Markets Ltd"/>
    <s v="Seed Funding"/>
    <n v="0"/>
    <m/>
    <x v="2"/>
  </r>
  <r>
    <n v="2550"/>
    <x v="866"/>
    <s v="rBus"/>
    <s v="Tech enabled AC bus service"/>
    <s v="nan"/>
    <s v="Mumbai"/>
    <s v="India Quotient, Anupam Mittal &amp; others"/>
    <s v="Seed Funding"/>
    <n v="0"/>
    <m/>
    <x v="2"/>
  </r>
  <r>
    <n v="2551"/>
    <x v="867"/>
    <s v="Qyk App"/>
    <s v="On-Demand App based Professional service provider"/>
    <s v="nan"/>
    <s v="Bangalore"/>
    <s v="GrowX ventures, Tracxn Labs, Powai Lake Ventures, and Sahil Barua"/>
    <s v="Private Equity"/>
    <n v="1000000"/>
    <s v="pre-series A"/>
    <x v="1"/>
  </r>
  <r>
    <n v="2552"/>
    <x v="867"/>
    <s v="EazyDiner"/>
    <s v="Restaurant Reservation Platform"/>
    <s v="nan"/>
    <s v="Gurgaon"/>
    <s v="DSG Consumer Partners, Saama Capital"/>
    <s v="Private Equity"/>
    <n v="3000000"/>
    <s v="Series A"/>
    <x v="1"/>
  </r>
  <r>
    <n v="2553"/>
    <x v="867"/>
    <s v="RevX"/>
    <s v="Cross-channel CRM platform"/>
    <s v="nan"/>
    <s v="Mumbai"/>
    <s v="Norwest Venture Partners, Nexus Venture Partners, Helion Venture Partners, Draper Fisher Jurvetson, Peepul Capital"/>
    <s v="Private Equity"/>
    <n v="4000000"/>
    <s v="Series A"/>
    <x v="1"/>
  </r>
  <r>
    <n v="2554"/>
    <x v="867"/>
    <s v="ICustomMadeIt"/>
    <s v="Professional Custom creators Marketplace"/>
    <s v="nan"/>
    <s v="Pune"/>
    <s v="Group of Angel Investors"/>
    <s v="Seed Funding"/>
    <n v="250000"/>
    <m/>
    <x v="2"/>
  </r>
  <r>
    <n v="2555"/>
    <x v="868"/>
    <s v="PickMyLaundry"/>
    <s v="on-Demand Washing &amp; Dry-Cleaning"/>
    <s v="nan"/>
    <s v="New Delhi"/>
    <s v="GHV Accelerator"/>
    <s v="Seed Funding"/>
    <n v="100000"/>
    <m/>
    <x v="2"/>
  </r>
  <r>
    <n v="2556"/>
    <x v="868"/>
    <s v="Belita"/>
    <s v="On-Demand Beauty Service"/>
    <s v="nan"/>
    <s v="Mumbai"/>
    <s v="India Quotient, LetsVenture investors, Lead Angels"/>
    <s v="Seed Funding"/>
    <n v="400000"/>
    <m/>
    <x v="2"/>
  </r>
  <r>
    <n v="2557"/>
    <x v="868"/>
    <s v="EzySolare"/>
    <s v="solar products and services marketplace"/>
    <s v="nan"/>
    <s v="Ahmedabad"/>
    <s v="Infuse Ventures"/>
    <s v="Seed Funding"/>
    <n v="0"/>
    <m/>
    <x v="2"/>
  </r>
  <r>
    <n v="2558"/>
    <x v="868"/>
    <s v="FoodTalkIndia"/>
    <s v="Online Food Community Platform"/>
    <s v="nan"/>
    <s v="Gurgaon"/>
    <s v="Undisclosed Investor"/>
    <s v="Seed Funding"/>
    <n v="500000"/>
    <m/>
    <x v="2"/>
  </r>
  <r>
    <n v="2559"/>
    <x v="869"/>
    <s v="InstaSafe"/>
    <s v="Private Cloud Networks SAAS platform"/>
    <s v="nan"/>
    <s v="Bangalore"/>
    <s v="Group of Investors"/>
    <s v="Seed Funding"/>
    <n v="0"/>
    <m/>
    <x v="2"/>
  </r>
  <r>
    <n v="2560"/>
    <x v="869"/>
    <s v="Eazy Coach"/>
    <s v="Education Marketplace"/>
    <s v="nan"/>
    <s v="Kolkata"/>
    <s v="Ravi Agarwal"/>
    <s v="Seed Funding"/>
    <n v="0"/>
    <m/>
    <x v="2"/>
  </r>
  <r>
    <n v="2561"/>
    <x v="869"/>
    <s v="Djubo.com"/>
    <s v="Cloud Based Hotel Sales Platform"/>
    <s v="nan"/>
    <s v="New Delhi"/>
    <s v="Ibibo Group"/>
    <s v="Private Equity"/>
    <n v="0"/>
    <s v="Strategic Investment"/>
    <x v="2"/>
  </r>
  <r>
    <n v="2562"/>
    <x v="870"/>
    <s v="BetterButter.in"/>
    <s v="online recipe sharing platform"/>
    <s v="nan"/>
    <s v="New Delhi"/>
    <s v="Growx Ventures, Manish Singhal"/>
    <s v="Seed Funding"/>
    <n v="0"/>
    <m/>
    <x v="2"/>
  </r>
  <r>
    <n v="2563"/>
    <x v="870"/>
    <s v="Vyomo"/>
    <s v="Beauty &amp; Lifestyle Mobile Marketplace"/>
    <s v="nan"/>
    <s v="Bangalore"/>
    <s v="Rocket Internet"/>
    <s v="Private Equity"/>
    <n v="2000000"/>
    <s v="Pre-Series A"/>
    <x v="1"/>
  </r>
  <r>
    <n v="2564"/>
    <x v="870"/>
    <s v="RollMafia"/>
    <s v="QSR Restaurant Chain"/>
    <s v="nan"/>
    <s v="Pune"/>
    <s v="Equentia Natural Resources"/>
    <s v="Seed Funding"/>
    <n v="160000"/>
    <m/>
    <x v="2"/>
  </r>
  <r>
    <n v="2565"/>
    <x v="871"/>
    <s v="iamwire"/>
    <s v="Digital Media publishing platform"/>
    <s v="nan"/>
    <s v="Gurgaon"/>
    <s v="Li Tao, Li Jian, Draphant Consultants, Nitin Garg, Saurabh Jain, Mohit Agarwal"/>
    <s v="Seed Funding"/>
    <n v="0"/>
    <m/>
    <x v="2"/>
  </r>
  <r>
    <n v="2566"/>
    <x v="872"/>
    <s v="DropKaffe"/>
    <s v="Online Coffee Delivery platform"/>
    <s v="nan"/>
    <s v="Bangalore"/>
    <s v="Manish Singhal, P39 Capital &amp; Others"/>
    <s v="Seed Funding"/>
    <n v="300000"/>
    <m/>
    <x v="2"/>
  </r>
  <r>
    <n v="2567"/>
    <x v="872"/>
    <s v="Reverie"/>
    <s v="Language Localization Cloud platform"/>
    <s v="nan"/>
    <s v="Bangalore"/>
    <s v="Aspada Investment Advisors, Qualcomm Ventures"/>
    <s v="Private Equity"/>
    <n v="4000000"/>
    <s v="Series A"/>
    <x v="1"/>
  </r>
  <r>
    <n v="2568"/>
    <x v="872"/>
    <s v="Infinite Analytics"/>
    <s v="Big Data &amp; predictive Analysis Platform"/>
    <s v="nan"/>
    <s v="Mumbai"/>
    <s v="Ratan Tata, Nikhil Vora &amp; others"/>
    <s v="Private Equity"/>
    <n v="0"/>
    <s v="Bridge Round"/>
    <x v="2"/>
  </r>
  <r>
    <n v="2569"/>
    <x v="873"/>
    <s v="Parcelled"/>
    <s v="Online Logistics Platform"/>
    <s v="nan"/>
    <s v="Bangalore"/>
    <s v="Delhivery, Tracxn Labs"/>
    <s v="Seed Funding"/>
    <n v="0"/>
    <m/>
    <x v="2"/>
  </r>
  <r>
    <n v="2570"/>
    <x v="873"/>
    <s v="Retigence Technologies"/>
    <s v="Business IT Intelligence Services"/>
    <s v="nan"/>
    <s v="Mumbai"/>
    <s v="Omnivore Partners"/>
    <s v="Private Equity"/>
    <n v="0"/>
    <s v="Series A"/>
    <x v="2"/>
  </r>
  <r>
    <n v="2571"/>
    <x v="873"/>
    <s v="Cloudcherry Analytics"/>
    <s v="CRM / Analytics platform"/>
    <s v="nan"/>
    <s v="Chennai"/>
    <s v="The Chennai Angels, IDG Ventures India"/>
    <s v="Seed Funding"/>
    <n v="1000000"/>
    <m/>
    <x v="1"/>
  </r>
  <r>
    <n v="2573"/>
    <x v="873"/>
    <s v="iDreamCareer"/>
    <s v="Ed-Tech Platform"/>
    <s v="nan"/>
    <s v="New Delhi"/>
    <s v="ah! Ventures, Vivek Joshi, Mohit Satyanand &amp; others"/>
    <s v="Seed Funding"/>
    <n v="0"/>
    <m/>
    <x v="2"/>
  </r>
  <r>
    <n v="2574"/>
    <x v="873"/>
    <s v="Ola Cabs"/>
    <s v="Cab rental Mobile app"/>
    <s v="nan"/>
    <s v="Bangalore"/>
    <s v="Ratan Tata"/>
    <s v="Private Equity"/>
    <n v="0"/>
    <s v="Personal Investment"/>
    <x v="2"/>
  </r>
  <r>
    <n v="2575"/>
    <x v="873"/>
    <s v="NxtGen"/>
    <s v="IT infrastructure &amp; Data Center services"/>
    <s v="nan"/>
    <s v="Bangalore"/>
    <s v="IFC, Axon Partners, Intel Capital"/>
    <s v="Private Equity"/>
    <n v="13500000"/>
    <s v="Series A"/>
    <x v="0"/>
  </r>
  <r>
    <n v="2576"/>
    <x v="874"/>
    <s v="BankBazaar"/>
    <s v="Online Financial Services"/>
    <s v="nan"/>
    <s v="Chennai"/>
    <s v="Amazon, Fidelity Growth Partners, Mousse Partners"/>
    <s v="Private Equity"/>
    <n v="60000000"/>
    <s v="Series C\\n(More here)"/>
    <x v="0"/>
  </r>
  <r>
    <n v="2577"/>
    <x v="874"/>
    <s v="Gozoomo"/>
    <s v="Used Car Marketplace"/>
    <s v="nan"/>
    <s v="Bangalore"/>
    <s v="SAIF Partners"/>
    <s v="Private Equity"/>
    <n v="5000000"/>
    <s v="Series A"/>
    <x v="1"/>
  </r>
  <r>
    <n v="2578"/>
    <x v="874"/>
    <s v="Zenatix"/>
    <s v="Internet of Things platform"/>
    <s v="nan"/>
    <s v="Gurgaon"/>
    <s v="Rajan Anandan, Kunal Bahl, Rohit Bansal, Rahul Khanna"/>
    <s v="Seed Funding"/>
    <n v="161000"/>
    <m/>
    <x v="2"/>
  </r>
  <r>
    <n v="2579"/>
    <x v="875"/>
    <s v="CultureAlley"/>
    <s v="Language Learning App"/>
    <s v="nan"/>
    <s v="Jaipur"/>
    <s v="Tiger Global"/>
    <s v="Private Equity"/>
    <n v="6500000"/>
    <s v="Series A"/>
    <x v="1"/>
  </r>
  <r>
    <n v="2580"/>
    <x v="875"/>
    <s v="Goqii"/>
    <s v="Mobile Fitness Marketplace"/>
    <s v="nan"/>
    <s v="Mumbai"/>
    <s v="Vijay Shekhar Sharma"/>
    <s v="Private Equity"/>
    <n v="0"/>
    <s v="Pre-Series A"/>
    <x v="2"/>
  </r>
  <r>
    <n v="2581"/>
    <x v="875"/>
    <s v="Gingercrush"/>
    <s v="Custom Merchandize platform"/>
    <s v="nan"/>
    <s v="Ahmedabad"/>
    <s v="Gokul Jaykrishna, Brand Capital"/>
    <s v="Seed Funding"/>
    <n v="1000000"/>
    <m/>
    <x v="1"/>
  </r>
  <r>
    <n v="2582"/>
    <x v="876"/>
    <s v="Elanic"/>
    <s v="P2P Pre-owned goods marketplace"/>
    <s v="nan"/>
    <s v="Bangalore"/>
    <s v="Rebright Partners, Tracxn Labs, Aneesh Reddy"/>
    <s v="Seed Funding"/>
    <n v="0"/>
    <m/>
    <x v="2"/>
  </r>
  <r>
    <n v="2583"/>
    <x v="876"/>
    <s v="Stitchwood"/>
    <s v="Custom Furniture Marketplace"/>
    <s v="nan"/>
    <s v="Mumbai"/>
    <s v="Powai Lake Ventures, Ajeet Khurana &amp; others"/>
    <s v="Seed Funding"/>
    <n v="395000"/>
    <m/>
    <x v="2"/>
  </r>
  <r>
    <n v="2584"/>
    <x v="877"/>
    <s v="Urban Tailor"/>
    <s v="Online Tailoring Services"/>
    <s v="nan"/>
    <s v="Bangalore"/>
    <s v="Group of angel investors"/>
    <s v="Seed Funding"/>
    <n v="0"/>
    <m/>
    <x v="2"/>
  </r>
  <r>
    <n v="2585"/>
    <x v="878"/>
    <s v="ConfirmtTkt"/>
    <s v="Rail Ticket Confirmation predictor"/>
    <s v="nan"/>
    <s v="Bangalore"/>
    <s v="Pravin Agarwala &amp; others"/>
    <s v="Seed Funding"/>
    <n v="0"/>
    <m/>
    <x v="2"/>
  </r>
  <r>
    <n v="2586"/>
    <x v="878"/>
    <s v="Paper Boat"/>
    <s v="Ethnic Beverages manufacturer"/>
    <s v="nan"/>
    <s v="Gurgaon"/>
    <s v="Sofina, Hillhouse Capital"/>
    <s v="Private Equity"/>
    <n v="30000000"/>
    <s v="Series B"/>
    <x v="0"/>
  </r>
  <r>
    <n v="2587"/>
    <x v="878"/>
    <s v="getNow"/>
    <s v="Hyperlocal Goods marketplace"/>
    <s v="nan"/>
    <s v="Nagpur"/>
    <s v="Atulya Mittal"/>
    <s v="Seed Funding"/>
    <n v="0"/>
    <m/>
    <x v="2"/>
  </r>
  <r>
    <n v="2588"/>
    <x v="879"/>
    <s v="Wudstay"/>
    <s v="Budget Accommodation aggregator"/>
    <s v="nan"/>
    <s v="Gurgaon"/>
    <s v="Mangroves Capital Partners, Vikas Saxena"/>
    <s v="Private Equity"/>
    <n v="3000000"/>
    <s v="Series A"/>
    <x v="1"/>
  </r>
  <r>
    <n v="2589"/>
    <x v="879"/>
    <s v="Liases Foras"/>
    <s v="Real Estate Rating &amp; Analysis"/>
    <s v="nan"/>
    <s v="New Delhi"/>
    <s v="DMG information Asia Pacific"/>
    <s v="Private Equity"/>
    <n v="5000000"/>
    <s v="Series A"/>
    <x v="1"/>
  </r>
  <r>
    <n v="2590"/>
    <x v="879"/>
    <s v="Eatlo"/>
    <s v="Food Delivery platform"/>
    <s v="nan"/>
    <s v="Bangalore"/>
    <s v="Powai Lake Ventures, Globeinvestor, Abhishekh Goyal"/>
    <s v="Seed Funding"/>
    <n v="0"/>
    <m/>
    <x v="2"/>
  </r>
  <r>
    <n v="2591"/>
    <x v="879"/>
    <s v="IndiaLends"/>
    <s v="Financial Tech"/>
    <s v="nan"/>
    <s v="New Delhi"/>
    <s v="DSG Consumer Partners, Siddharth Parekh"/>
    <s v="Private Equity"/>
    <n v="0"/>
    <s v="Pre-Series A"/>
    <x v="2"/>
  </r>
  <r>
    <n v="2592"/>
    <x v="880"/>
    <s v="Quinto"/>
    <s v="Food Discovery App"/>
    <s v="nan"/>
    <s v="Pune"/>
    <s v="Jaydeep Barman"/>
    <s v="Seed Funding"/>
    <n v="0"/>
    <m/>
    <x v="2"/>
  </r>
  <r>
    <n v="2593"/>
    <x v="880"/>
    <s v="Saavn"/>
    <s v="Music Streaming App"/>
    <s v="nan"/>
    <s v="Mumbai"/>
    <s v="Tiger Global Management, Bertelsmann India, Steadview Capital, Liberty Media, Mousse Partners, Quilvest"/>
    <s v="Private Equity"/>
    <n v="100000000"/>
    <s v="Series C"/>
    <x v="0"/>
  </r>
  <r>
    <n v="2594"/>
    <x v="880"/>
    <s v="Flytxt"/>
    <s v="Big Data &amp; Analytics platform"/>
    <s v="nan"/>
    <s v="Mumbai / Global"/>
    <s v="Sunrise Capital GmBH, Big Data Investments B.V"/>
    <s v="Private Equity"/>
    <n v="11000000"/>
    <s v="Series A"/>
    <x v="0"/>
  </r>
  <r>
    <n v="2595"/>
    <x v="880"/>
    <s v="Axtria"/>
    <s v="Big Data &amp; Analytics platform"/>
    <s v="nan"/>
    <s v="India / US"/>
    <s v="Helion Venture Partners,Amarpreet Sawhney, Deshpande Foundation, Fred Khosravi, Richard S. Braddock"/>
    <s v="Private Equity"/>
    <n v="30000000"/>
    <s v="Series C"/>
    <x v="0"/>
  </r>
  <r>
    <n v="2596"/>
    <x v="880"/>
    <s v="33Coupons"/>
    <s v="Coupon Aggregator Platform"/>
    <s v="nan"/>
    <s v="Kanpur"/>
    <s v="Not Disclosed"/>
    <s v="Seed Funding"/>
    <n v="20000"/>
    <m/>
    <x v="2"/>
  </r>
  <r>
    <n v="2597"/>
    <x v="880"/>
    <s v="Ampere"/>
    <s v="Electric Scooter manufacturer"/>
    <s v="nan"/>
    <s v="Coimbatore"/>
    <s v="Ratan Tata"/>
    <s v="Seed Funding"/>
    <n v="0"/>
    <m/>
    <x v="2"/>
  </r>
  <r>
    <n v="2598"/>
    <x v="880"/>
    <s v="Hopping Chef"/>
    <s v="Online Food-Tech Platform"/>
    <s v="nan"/>
    <s v="Mumbai"/>
    <s v="Mirah Hospitality"/>
    <s v="Seed Funding"/>
    <n v="470000"/>
    <s v="Strategic Investment"/>
    <x v="2"/>
  </r>
  <r>
    <n v="2599"/>
    <x v="880"/>
    <s v="Collectabillia"/>
    <s v="Celebrity Fashion Brand"/>
    <s v="nan"/>
    <s v="Bangalore"/>
    <s v="Accel Partners"/>
    <s v="Private Equity"/>
    <n v="7500000"/>
    <s v="Series B"/>
    <x v="1"/>
  </r>
  <r>
    <n v="2600"/>
    <x v="880"/>
    <s v="Lendingkart"/>
    <s v="Online Finance lending platform"/>
    <s v="nan"/>
    <s v="Ahmedabad"/>
    <s v="Saama Capital, Mayfield, Ashvin Chadha, Shailesh Mehta"/>
    <s v="Private Equity"/>
    <n v="10000000"/>
    <s v="Series A"/>
    <x v="1"/>
  </r>
  <r>
    <n v="2601"/>
    <x v="880"/>
    <s v="Lybrate"/>
    <s v="Healthcare Mobile App"/>
    <s v="nan"/>
    <s v="New Delhi"/>
    <s v="Tiger Global Management, Ratan Tata, Nexus Venture Partners"/>
    <s v="Private Equity"/>
    <n v="10200000"/>
    <s v="Series A"/>
    <x v="0"/>
  </r>
  <r>
    <n v="2602"/>
    <x v="880"/>
    <s v="Zoomcar"/>
    <s v="Self-driven vehicle rental"/>
    <s v="nan"/>
    <s v="Bangalore"/>
    <s v="Sequoia Capital, Empire Angels, NGP"/>
    <s v="Private Equity"/>
    <n v="11000000"/>
    <s v="Series B"/>
    <x v="0"/>
  </r>
  <r>
    <n v="2603"/>
    <x v="881"/>
    <s v="\\xc2\\xa0News in shorts"/>
    <s v="\\xc2\\xa0News Aggregator mobile app"/>
    <s v="nan"/>
    <s v="Noida"/>
    <s v="\\xc2\\xa0Tiger Global"/>
    <s v="Private Equity"/>
    <s v="\\xc2\\xa020,000,000"/>
    <s v="\\xc2\\xa0Series B"/>
    <x v="0"/>
  </r>
  <r>
    <n v="2604"/>
    <x v="881"/>
    <s v="\\xc2\\xa0Bluestone"/>
    <s v="\\xc2\\xa0Online Jewellery Store"/>
    <s v="nan"/>
    <s v="Bangalore"/>
    <s v="\\xc2\\xa0IvyCap Ventures, Accel Partners, Dragoneer Investment Group"/>
    <s v="Private Equity"/>
    <s v="\\xc2\\xa016,200,000"/>
    <m/>
    <x v="0"/>
  </r>
  <r>
    <n v="2605"/>
    <x v="881"/>
    <s v="\\xc2\\xa0Shopsity"/>
    <s v="\\xc2\\xa0Fashion Info Aggregator App"/>
    <s v="nan"/>
    <s v="Gurgaon"/>
    <s v="\\xc2\\xa0 Sandeep Aggarwal, Teruhide Sato"/>
    <s v="Seed Funding"/>
    <s v="\\xc2\\xa0N/A"/>
    <m/>
    <x v="0"/>
  </r>
  <r>
    <n v="2606"/>
    <x v="881"/>
    <s v="\\xc2\\xa0Notesgen"/>
    <s v="\\xc2\\xa0Online Study Notes Marketplace"/>
    <s v="nan"/>
    <s v="New Delhi"/>
    <s v="\\xc2\\xa0Rajeev Saraf, Arvind Jha, R. Satya Narayanan"/>
    <s v="Seed Funding"/>
    <s v="\\xc2\\xa0N/A"/>
    <m/>
    <x v="0"/>
  </r>
  <r>
    <n v="2608"/>
    <x v="882"/>
    <s v="\\xc2\\xa0Footprints Education"/>
    <s v="\\xc2\\xa0Pre-School Chain"/>
    <s v="nan"/>
    <s v="Gurgaon"/>
    <s v="\\xc2\\xa0LetsVenture, Kumar Bansal, Kshitij Jain"/>
    <s v="Seed Funding"/>
    <s v="\\xc2\\xa0685,000"/>
    <m/>
    <x v="0"/>
  </r>
  <r>
    <n v="2609"/>
    <x v="882"/>
    <s v="\\xc2\\xa0Loylty Rewards"/>
    <s v="\\xc2\\xa0Premium Loyalty Rewards Point Management"/>
    <s v="nan"/>
    <s v="Mumbai"/>
    <s v="\\xc2\\xa0IndianIdeas.com"/>
    <s v="Private Equity"/>
    <s v="\\xc2\\xa019,350,000"/>
    <s v="\\xc2\\xa0Late Stage"/>
    <x v="0"/>
  </r>
  <r>
    <n v="2610"/>
    <x v="883"/>
    <s v="\\xc2\\xa0Ameyo"/>
    <s v="\\xc2\\xa0Contact Center Software Platform"/>
    <s v="nan"/>
    <s v="Gurgaon"/>
    <s v="\\xc2\\xa0Forum Synergies PE Fund"/>
    <s v="Private Equity"/>
    <s v="\\xc2\\xa05,000,000"/>
    <s v="\\xc2\\xa0Series A"/>
    <x v="0"/>
  </r>
  <r>
    <n v="2611"/>
    <x v="883"/>
    <s v="\\xc2\\xa0Mamagoto"/>
    <s v="\\xc2\\xa0Casual Dining restaurant Chain"/>
    <s v="nan"/>
    <s v="New Delhi"/>
    <s v="\\xc2\\xa0Goldman Sachs"/>
    <s v="Private Equity"/>
    <s v="\\xc2\\xa010,000,000"/>
    <s v="\\xc2\\xa0Series A"/>
    <x v="0"/>
  </r>
  <r>
    <n v="2612"/>
    <x v="883"/>
    <s v="\\xc2\\xa0Satvacart"/>
    <s v="\\xc2\\xa0Online Grocery Delivery"/>
    <s v="nan"/>
    <s v="Gurgaon"/>
    <s v="\\xc2\\xa0Palaash Ventures"/>
    <s v="Seed Funding"/>
    <s v="\\xc2\\xa0N/A"/>
    <m/>
    <x v="0"/>
  </r>
  <r>
    <n v="2613"/>
    <x v="884"/>
    <s v="MySmartPrice"/>
    <s v="Online comparison engine"/>
    <s v="nan"/>
    <s v="Hyderabad"/>
    <s v="Accel Partners, Helion Venture Partners"/>
    <s v="Private Equity"/>
    <n v="10000000"/>
    <s v="Series B"/>
    <x v="1"/>
  </r>
  <r>
    <n v="2614"/>
    <x v="884"/>
    <s v="Zenify"/>
    <s v="Residential Rental management platform"/>
    <s v="nan"/>
    <s v="Bangalore"/>
    <s v="Atul Jalan"/>
    <s v="Seed Funding"/>
    <s v="\\xc2\\xa0N/A"/>
    <m/>
    <x v="0"/>
  </r>
  <r>
    <n v="2615"/>
    <x v="884"/>
    <s v="Boxmyspace"/>
    <s v="Physical Storage warehouses"/>
    <s v="nan"/>
    <s v="Mumbai"/>
    <s v="Ritesh Veera, Singapore Angel Network, Orios Venture Partners,"/>
    <s v="Seed Funding"/>
    <n v="300000"/>
    <m/>
    <x v="2"/>
  </r>
  <r>
    <n v="2616"/>
    <x v="884"/>
    <s v="HackerRank"/>
    <s v="Tech Recruitment platform"/>
    <s v="nan"/>
    <s v="Bangalore"/>
    <s v="HR Technology fund"/>
    <s v="Private Equity"/>
    <n v="7500000"/>
    <s v="Series C"/>
    <x v="1"/>
  </r>
  <r>
    <n v="2617"/>
    <x v="884"/>
    <s v="WickedRide"/>
    <s v="Bike Rental Platform"/>
    <s v="nan"/>
    <s v="Bangalore"/>
    <s v="Undisclosed"/>
    <s v="Seed Funding"/>
    <n v="790000"/>
    <m/>
    <x v="2"/>
  </r>
  <r>
    <n v="2618"/>
    <x v="884"/>
    <s v="WoWexpress"/>
    <s v="Tech enabled logistics platform"/>
    <s v="nan"/>
    <s v="Mumbai"/>
    <s v="Tamarind Family Private Trust"/>
    <s v="Seed Funding"/>
    <n v="500000"/>
    <m/>
    <x v="2"/>
  </r>
  <r>
    <n v="2619"/>
    <x v="885"/>
    <s v="Oyo Rooms"/>
    <s v="Budget Hotel Accommodation"/>
    <s v="nan"/>
    <s v="Gurgaon"/>
    <s v="Softbank, Sequoia Capital"/>
    <s v="Private Equity"/>
    <n v="100000000"/>
    <s v="Series B"/>
    <x v="0"/>
  </r>
  <r>
    <n v="2620"/>
    <x v="885"/>
    <s v="Mobikon"/>
    <s v="Restaurant customer engagement platform"/>
    <s v="nan"/>
    <s v="Pune"/>
    <s v="Jungle Ventures"/>
    <s v="Private Equity"/>
    <n v="2300000"/>
    <s v="Series B"/>
    <x v="1"/>
  </r>
  <r>
    <n v="2621"/>
    <x v="885"/>
    <s v="InstaLively.com"/>
    <s v="Live video streaming app"/>
    <s v="nan"/>
    <s v="New Delhi"/>
    <s v="Anupam Mittal, Anand Chandrasekaran, Uday Shankar, Chetan Bhagat"/>
    <s v="Seed Funding"/>
    <n v="0"/>
    <m/>
    <x v="2"/>
  </r>
  <r>
    <n v="2622"/>
    <x v="885"/>
    <s v="Roadrunnr"/>
    <s v="Hyper local logistics platform"/>
    <s v="nan"/>
    <s v="Bangalore"/>
    <s v="Sequoia Capital, Nexus Venture Partners, Blume Ventures"/>
    <s v="Private Equity"/>
    <n v="11000000"/>
    <s v="Series A"/>
    <x v="0"/>
  </r>
  <r>
    <n v="2623"/>
    <x v="886"/>
    <s v="Ketto"/>
    <s v="Crowd Funding Platform"/>
    <s v="nan"/>
    <s v="Mumbai"/>
    <s v="Pradyumna Dalmia, Sudhir Rao &amp; Others"/>
    <s v="Seed Funding"/>
    <n v="700000"/>
    <m/>
    <x v="2"/>
  </r>
  <r>
    <n v="2624"/>
    <x v="887"/>
    <s v="QuikWallet"/>
    <s v="F&amp;B sector Mobile Payment platform"/>
    <s v="nan"/>
    <s v="Mumbai"/>
    <s v="Snow Leopard Technology Ventures"/>
    <s v="Private Equity"/>
    <n v="1600000"/>
    <s v="Follow on Funding"/>
    <x v="1"/>
  </r>
  <r>
    <n v="2625"/>
    <x v="887"/>
    <s v="Omnikart"/>
    <s v="Industrial Supplies B2B ecommerce"/>
    <s v="nan"/>
    <s v="Mumbai"/>
    <s v="Sumit Gandhi, Manish Gandhi"/>
    <s v="Seed Funding"/>
    <n v="100000"/>
    <m/>
    <x v="2"/>
  </r>
  <r>
    <n v="2626"/>
    <x v="888"/>
    <s v="Zo Rooms"/>
    <s v="Online budget hotel chain"/>
    <s v="nan"/>
    <s v="New Delhi"/>
    <s v="Tiger Global, Orios Venture Partners."/>
    <s v="Private Equity"/>
    <n v="15000000"/>
    <s v="No confirmation"/>
    <x v="0"/>
  </r>
  <r>
    <n v="2627"/>
    <x v="888"/>
    <s v="Innoviti"/>
    <s v="Payment Solutions platform"/>
    <s v="nan"/>
    <s v="Bangalore"/>
    <s v="Catamaran Ventures, New India Investment Corporation"/>
    <s v="Private Equity"/>
    <n v="4850000"/>
    <s v="Series A"/>
    <x v="1"/>
  </r>
  <r>
    <n v="2628"/>
    <x v="889"/>
    <s v="ZenRadius"/>
    <s v="Online Hiring Platform"/>
    <s v="nan"/>
    <s v="Bangalore"/>
    <s v="Tracxn Labs, Deepak Singh"/>
    <s v="Seed Funding"/>
    <n v="0"/>
    <m/>
    <x v="2"/>
  </r>
  <r>
    <n v="2629"/>
    <x v="889"/>
    <s v="Joy by nature"/>
    <s v="Organic Food ecommerce"/>
    <s v="nan"/>
    <s v="New Delhi"/>
    <s v="Mumbai Angels, Vriddhi Fund, Others"/>
    <s v="Private Equity"/>
    <n v="1000000"/>
    <s v="Series A"/>
    <x v="1"/>
  </r>
  <r>
    <n v="2630"/>
    <x v="890"/>
    <s v="Iqlect"/>
    <s v="Big Data &amp; Analytics platform"/>
    <s v="nan"/>
    <s v="Bangalore"/>
    <s v="Exfinity Venture Partners"/>
    <s v="Private Equity"/>
    <n v="2000000"/>
    <s v="Series A"/>
    <x v="1"/>
  </r>
  <r>
    <n v="2631"/>
    <x v="890"/>
    <s v="deGustibus"/>
    <s v="Fine Dining Restaurant Chain"/>
    <s v="nan"/>
    <s v="Mumbai"/>
    <s v="India Value Fund Advisors"/>
    <s v="Private Equity"/>
    <n v="30000000"/>
    <s v="Late Stage"/>
    <x v="0"/>
  </r>
  <r>
    <n v="2632"/>
    <x v="891"/>
    <s v="Nestaway"/>
    <s v="Luxury Rental Homes"/>
    <s v="nan"/>
    <s v="Bangalore"/>
    <s v="Flipkart, Tiger Global"/>
    <s v="Private Equity"/>
    <n v="12750000"/>
    <s v="Series A"/>
    <x v="0"/>
  </r>
  <r>
    <n v="2634"/>
    <x v="891"/>
    <s v="Myonsto"/>
    <s v="Online Grocers"/>
    <s v="nan"/>
    <s v="Ahmedabad"/>
    <s v="Jayant Bokadia"/>
    <s v="Seed Funding"/>
    <n v="320000"/>
    <m/>
    <x v="2"/>
  </r>
  <r>
    <n v="2635"/>
    <x v="891"/>
    <s v="iCrushiFlush"/>
    <s v="Casual Dating App"/>
    <s v="nan"/>
    <s v="Mumbai"/>
    <s v="IDG Ventures India"/>
    <s v="Seed Funding"/>
    <n v="0"/>
    <m/>
    <x v="2"/>
  </r>
  <r>
    <n v="2636"/>
    <x v="891"/>
    <s v="MedGenome"/>
    <s v="Clinical Genomics Provider"/>
    <s v="nan"/>
    <s v="Bangalore"/>
    <s v="Sequoia Capital"/>
    <s v="Private Equity"/>
    <n v="20000000"/>
    <s v="Series B"/>
    <x v="0"/>
  </r>
  <r>
    <n v="2637"/>
    <x v="891"/>
    <s v="HolidayIQ"/>
    <s v="Travel information portal"/>
    <s v="nan"/>
    <s v="Bangalore"/>
    <s v="MakeMyTrip"/>
    <s v="Private Equity"/>
    <n v="15000000"/>
    <s v="Strategic Investment"/>
    <x v="0"/>
  </r>
  <r>
    <n v="2638"/>
    <x v="891"/>
    <s v="Fitternity"/>
    <s v="Fitness Marketplace"/>
    <s v="nan"/>
    <s v="Mumbai"/>
    <s v="Exfinity Venture Partners"/>
    <s v="Private Equity"/>
    <n v="1000000"/>
    <s v="Series A"/>
    <x v="1"/>
  </r>
  <r>
    <n v="2639"/>
    <x v="891"/>
    <s v="Quikr"/>
    <s v="Online &amp; Mobile classified listings"/>
    <s v="nan"/>
    <s v="Mumbai"/>
    <s v="AB Kinnevik, Falcon Edge Capital, Coatue Management"/>
    <s v="Private Equity"/>
    <n v="60000000"/>
    <s v="Late Stage"/>
    <x v="0"/>
  </r>
  <r>
    <n v="2640"/>
    <x v="891"/>
    <s v="JetSetGo"/>
    <s v="Private Jet/ Helicopter Marketplace"/>
    <s v="nan"/>
    <s v="New Delhi"/>
    <s v="YourWeCan Ventures"/>
    <s v="Seed Funding"/>
    <n v="0"/>
    <m/>
    <x v="2"/>
  </r>
  <r>
    <n v="2641"/>
    <x v="892"/>
    <s v="BroEx"/>
    <s v="Real Estate Broker network App"/>
    <s v="nan"/>
    <s v="Gurgaon"/>
    <s v="Lightspeed India"/>
    <s v="Private Equity"/>
    <n v="1000000"/>
    <s v="Bridge round"/>
    <x v="1"/>
  </r>
  <r>
    <n v="2642"/>
    <x v="893"/>
    <s v="Shopatplaces"/>
    <s v="Ethnic/ Traditional Fashion Store"/>
    <s v="nan"/>
    <s v="New Delhi"/>
    <s v="Indian Angel Network"/>
    <s v="Seed Funding"/>
    <n v="0"/>
    <m/>
    <x v="2"/>
  </r>
  <r>
    <n v="2643"/>
    <x v="893"/>
    <s v="CredR"/>
    <s v="Used Bikes Marketplace"/>
    <s v="nan"/>
    <s v="Mumbai"/>
    <s v="Fidelity Growth Partners"/>
    <s v="Private Equity"/>
    <n v="15000000"/>
    <s v="Series A"/>
    <x v="0"/>
  </r>
  <r>
    <n v="2644"/>
    <x v="894"/>
    <s v="ManageMySpa"/>
    <s v="Spa &amp; Salon Management Software"/>
    <s v="nan"/>
    <s v="Hyderabad"/>
    <s v="Accel Partners"/>
    <s v="Private Equity"/>
    <n v="6000000"/>
    <s v="Series A"/>
    <x v="1"/>
  </r>
  <r>
    <n v="2645"/>
    <x v="894"/>
    <s v="Townrush"/>
    <s v="B2B logistics delivery platform"/>
    <s v="nan"/>
    <s v="Bangalore"/>
    <s v="Lightspeed Venture Partners"/>
    <s v="Seed Funding"/>
    <n v="0"/>
    <m/>
    <x v="2"/>
  </r>
  <r>
    <n v="2646"/>
    <x v="894"/>
    <s v="Locus"/>
    <s v="Logistics Automation Platform"/>
    <s v="nan"/>
    <s v="Bangalore"/>
    <s v="growX ventures,\\xc2\\xa0 Manish Singhal"/>
    <s v="Seed Funding"/>
    <n v="0"/>
    <m/>
    <x v="2"/>
  </r>
  <r>
    <n v="2647"/>
    <x v="894"/>
    <s v="Bevy"/>
    <s v="Online Hiring Platform"/>
    <s v="nan"/>
    <s v="Bangalore"/>
    <s v="Varun Agarwal &amp; Others"/>
    <s v="Seed Funding"/>
    <n v="0"/>
    <m/>
    <x v="2"/>
  </r>
  <r>
    <n v="2648"/>
    <x v="895"/>
    <s v="Pepperfry"/>
    <s v="Online home d\\xc3\\xa9cor marketplace"/>
    <s v="nan"/>
    <s v="Mumbai"/>
    <s v="Goldman Sachs, Zodius Technology Fund, Bertelsmann India Investments Norwest Venture Partners."/>
    <s v="Private Equity"/>
    <n v="100000000"/>
    <s v="Series D"/>
    <x v="0"/>
  </r>
  <r>
    <n v="2649"/>
    <x v="895"/>
    <s v="Flipkart.com"/>
    <s v="Online Marketplace"/>
    <s v="nan"/>
    <s v="Bangalore"/>
    <s v="Steadview Capital and existing investors"/>
    <s v="Private Equity"/>
    <n v="700000000"/>
    <s v="Late Stage, 10th Round More here"/>
    <x v="0"/>
  </r>
  <r>
    <n v="2650"/>
    <x v="895"/>
    <s v="Opinio"/>
    <s v="Hyperlocal food &amp; grocery store"/>
    <s v="nan"/>
    <s v="Bangalore"/>
    <s v="Accel Partners, Traxcn Labs &amp; Others"/>
    <s v="Seed Funding"/>
    <n v="1300000"/>
    <m/>
    <x v="1"/>
  </r>
  <r>
    <n v="2651"/>
    <x v="895"/>
    <s v="Zoctr"/>
    <s v="Health-Tech platform"/>
    <s v="nan"/>
    <s v="Mumbai"/>
    <s v="Sandeep Parwal, Krishan Gupta &amp; Others"/>
    <s v="Seed Funding"/>
    <n v="1000000"/>
    <m/>
    <x v="1"/>
  </r>
  <r>
    <n v="2652"/>
    <x v="896"/>
    <s v="Zimmber"/>
    <s v="Hyperlocal Handyman Services"/>
    <s v="nan"/>
    <s v="Mumbai"/>
    <s v="IDG Ventures India, Omidyar Network, Sherpalo Ventures,\\xc2\\xa0 Mohandas Pai"/>
    <s v="Private Equity"/>
    <n v="2000000"/>
    <s v="Series A"/>
    <x v="1"/>
  </r>
  <r>
    <n v="2653"/>
    <x v="896"/>
    <s v="trueHb"/>
    <s v="Medical Tech Instruments"/>
    <s v="nan"/>
    <s v="New Delhi"/>
    <s v="Sachin and Binny Bansal, Malvinder and Shivinder Singh, Gurpreet Singh &amp; others"/>
    <s v="Seed Funding"/>
    <n v="2400000"/>
    <m/>
    <x v="1"/>
  </r>
  <r>
    <n v="2654"/>
    <x v="896"/>
    <s v="Zovi.com / Little App"/>
    <s v="Hyperlocal Deals Marketplace"/>
    <s v="nan"/>
    <s v="Bangalore"/>
    <s v="Paytm, SAIF Partners,\\xc2\\xa0 Tiger Global Management &amp; others"/>
    <s v="Private Equity"/>
    <n v="50000000"/>
    <s v="Series A"/>
    <x v="0"/>
  </r>
  <r>
    <n v="2655"/>
    <x v="896"/>
    <s v="Swajal"/>
    <s v="Innovative Water Solutions"/>
    <s v="nan"/>
    <s v="Gurgaon"/>
    <s v="Abhishek Gupta"/>
    <s v="Private Equity"/>
    <n v="1200000"/>
    <s v="Series A"/>
    <x v="1"/>
  </r>
  <r>
    <n v="2656"/>
    <x v="897"/>
    <s v="Pipa Bella"/>
    <s v="Online Jewelry Store"/>
    <s v="nan"/>
    <s v="Mumbai"/>
    <s v="LionRock Capital"/>
    <s v="Private Equity"/>
    <n v="600000"/>
    <s v="Pre-Series A"/>
    <x v="2"/>
  </r>
  <r>
    <n v="2657"/>
    <x v="897"/>
    <s v="Pragmatix"/>
    <s v="Business intelligence &amp; Analytics"/>
    <s v="nan"/>
    <s v="Mumbai"/>
    <s v="SIDBI Venture Capital Ltd"/>
    <s v="Private Equity"/>
    <n v="2400000"/>
    <s v="Series A"/>
    <x v="1"/>
  </r>
  <r>
    <n v="2658"/>
    <x v="897"/>
    <s v="Droom.in"/>
    <s v="Used Vehicle Marketplace"/>
    <s v="nan"/>
    <s v="New Delhi"/>
    <s v="Lightbox Ventures, Beenos"/>
    <s v="Private Equity"/>
    <n v="16000000"/>
    <s v="Series A"/>
    <x v="0"/>
  </r>
  <r>
    <n v="2659"/>
    <x v="897"/>
    <s v="MadRat Games"/>
    <s v="Educational Board Games"/>
    <s v="nan"/>
    <s v="Bangalore"/>
    <s v="Kunal Bahl, Rohit Bansal"/>
    <s v="Seed Funding"/>
    <n v="168000"/>
    <m/>
    <x v="2"/>
  </r>
  <r>
    <n v="2660"/>
    <x v="897"/>
    <s v="Noodle Play"/>
    <s v="Chinese food delivery"/>
    <s v="nan"/>
    <s v="Mumbai"/>
    <s v="Elliot Stechman, Gautam Sinha, Ambarish Ray"/>
    <s v="Seed Funding"/>
    <n v="168000"/>
    <m/>
    <x v="2"/>
  </r>
  <r>
    <n v="2661"/>
    <x v="897"/>
    <s v="Wassup"/>
    <s v="On-Demand Laundry &amp; Dry cleaning App"/>
    <s v="nan"/>
    <s v="Chennai"/>
    <s v="B S Nagesh"/>
    <s v="Private Equity"/>
    <n v="0"/>
    <s v="Pre-Series A"/>
    <x v="2"/>
  </r>
  <r>
    <n v="2662"/>
    <x v="897"/>
    <s v="Cartisan"/>
    <s v="On-Demand Car services App"/>
    <s v="nan"/>
    <s v="Bangalore"/>
    <s v="YouWeCan Ventures,\\xc2\\xa0 Aprameya Radhakrishna"/>
    <s v="Seed Funding"/>
    <n v="0"/>
    <m/>
    <x v="2"/>
  </r>
  <r>
    <n v="2663"/>
    <x v="898"/>
    <s v="LazyLad"/>
    <s v="Hyperlocal Grocery App"/>
    <s v="nan"/>
    <s v="Gurgaon"/>
    <s v="Jai Choi, Kiyohiro Sugashita, Hirokazu"/>
    <s v="Private Equity"/>
    <n v="500000"/>
    <s v="pre-Series A"/>
    <x v="2"/>
  </r>
  <r>
    <n v="2664"/>
    <x v="898"/>
    <s v="TripFactory"/>
    <s v="Online Curated Holiday package bookings"/>
    <s v="nan"/>
    <s v="Bangalore"/>
    <s v="Aarin Capital Partners,"/>
    <s v="Private Equity"/>
    <n v="0"/>
    <s v="Series A"/>
    <x v="2"/>
  </r>
  <r>
    <n v="2665"/>
    <x v="898"/>
    <s v="Prothom"/>
    <s v="Hasbro Toy Manufacturer"/>
    <s v="nan"/>
    <s v="Pune"/>
    <s v="Oliphabs Capital"/>
    <s v="Private Equity"/>
    <n v="2000000"/>
    <s v="Series A"/>
    <x v="1"/>
  </r>
  <r>
    <n v="2666"/>
    <x v="898"/>
    <s v="Bona Vita"/>
    <s v="Travel Tech"/>
    <s v="nan"/>
    <s v="Gurgaon"/>
    <s v="MakeMyTrip"/>
    <s v="Private Equity"/>
    <n v="5000000"/>
    <s v="Strategic Investment"/>
    <x v="1"/>
  </r>
  <r>
    <n v="2667"/>
    <x v="899"/>
    <s v="Vyomo"/>
    <s v="Beauty and Wellness Platform"/>
    <s v="nan"/>
    <s v="New Delhi"/>
    <s v="Aprameya Radhakrishna"/>
    <s v="Seed Funding"/>
    <n v="0"/>
    <m/>
    <x v="2"/>
  </r>
  <r>
    <n v="2668"/>
    <x v="899"/>
    <s v="Veeba Foods"/>
    <s v="Healthy Food Manufacturer"/>
    <s v="nan"/>
    <s v="New Delhi"/>
    <s v="DSG Consumer Partners, Saama Capital."/>
    <s v="Private Equity"/>
    <n v="6000000"/>
    <s v="Series B"/>
    <x v="1"/>
  </r>
  <r>
    <n v="2669"/>
    <x v="899"/>
    <s v="Truebil"/>
    <s v="Used Car Marketplace"/>
    <s v="nan"/>
    <s v="Mumbai"/>
    <s v="Kae Capital, Anupam Mittal"/>
    <s v="Seed Funding"/>
    <n v="500000"/>
    <m/>
    <x v="2"/>
  </r>
  <r>
    <n v="2670"/>
    <x v="899"/>
    <s v="Meritnation"/>
    <s v="Online Learning Platform"/>
    <s v="nan"/>
    <s v="New Delhi"/>
    <s v="InfoEdge"/>
    <s v="Private Equity"/>
    <n v="4000000"/>
    <s v="Series C"/>
    <x v="1"/>
  </r>
  <r>
    <n v="2671"/>
    <x v="899"/>
    <s v="Eattreatonline"/>
    <s v="Healthy Food Online Community"/>
    <s v="nan"/>
    <s v="New Delhi"/>
    <s v="Group of 15 Angel Investors"/>
    <s v="Seed Funding"/>
    <n v="350000"/>
    <m/>
    <x v="2"/>
  </r>
  <r>
    <n v="2672"/>
    <x v="899"/>
    <s v="CredR"/>
    <s v="Used two-wheeler Marketplace"/>
    <s v="nan"/>
    <s v="Mumbai"/>
    <s v="GrowthStory"/>
    <s v="Seed Funding"/>
    <n v="0"/>
    <m/>
    <x v="2"/>
  </r>
  <r>
    <n v="2673"/>
    <x v="899"/>
    <s v="Glamrs"/>
    <s v="Online Fashion Video Portal"/>
    <s v="nan"/>
    <s v="Mumbai"/>
    <s v="Ventureworks India, Blume Ventures, Batlivala &amp; Karani Securities, Nikunj Jhaveri"/>
    <s v="Private Equity"/>
    <n v="1000000"/>
    <s v="Pre-Series A"/>
    <x v="1"/>
  </r>
  <r>
    <n v="2674"/>
    <x v="899"/>
    <s v="Proviera"/>
    <s v="Probiotic Technology Products Manufacturer"/>
    <s v="nan"/>
    <s v="Chennai"/>
    <s v="Infuse Ventures"/>
    <s v="Private Equity"/>
    <n v="550000"/>
    <m/>
    <x v="2"/>
  </r>
  <r>
    <n v="2675"/>
    <x v="899"/>
    <s v="Arth DesignBuild"/>
    <s v="Architectural Design &amp; Consulting"/>
    <s v="nan"/>
    <s v="Hyderabad"/>
    <s v="Srinivas Tirupati"/>
    <s v="Seed Funding"/>
    <n v="500000"/>
    <m/>
    <x v="2"/>
  </r>
  <r>
    <n v="2676"/>
    <x v="900"/>
    <s v="Saama"/>
    <s v="Big Data &amp; Analytics Services"/>
    <s v="nan"/>
    <s v="Pune / US"/>
    <s v="Carrick Capital Partners"/>
    <s v="Private Equity"/>
    <n v="35000000"/>
    <s v="Series A"/>
    <x v="0"/>
  </r>
  <r>
    <n v="2677"/>
    <x v="900"/>
    <s v="AllIzHealth"/>
    <s v="Preventive Healthcare Services"/>
    <s v="nan"/>
    <s v="Pune"/>
    <s v="Mumbai Angels &amp; Other angel investors"/>
    <s v="Seed Funding"/>
    <n v="350000"/>
    <m/>
    <x v="2"/>
  </r>
  <r>
    <n v="2678"/>
    <x v="900"/>
    <s v="Karma Healthcare"/>
    <s v="Tech-enabled Rural Healthcare Services"/>
    <s v="nan"/>
    <s v="Udaipur"/>
    <s v="Ennovent Impact Investment Holding"/>
    <s v="Private Equity"/>
    <n v="0"/>
    <s v="Series A"/>
    <x v="2"/>
  </r>
  <r>
    <n v="2679"/>
    <x v="901"/>
    <s v="Entropy Innovations"/>
    <s v="Engineering Innovations"/>
    <s v="nan"/>
    <s v="Mumbai"/>
    <s v="Mark Mobius &amp; 9 Other Angel investors"/>
    <s v="Seed Funding"/>
    <n v="0"/>
    <m/>
    <x v="2"/>
  </r>
  <r>
    <n v="2680"/>
    <x v="901"/>
    <s v="Propstack"/>
    <s v="Real Estate Intelligence Platform"/>
    <s v="nan"/>
    <s v="Mumbai"/>
    <s v="DMG Information"/>
    <s v="Private Equity"/>
    <n v="3000000"/>
    <s v="Series A"/>
    <x v="1"/>
  </r>
  <r>
    <n v="2681"/>
    <x v="901"/>
    <s v="MyTaxiIndia"/>
    <s v="Online Car Rental Affiliates"/>
    <s v="nan"/>
    <s v="New Delhi"/>
    <s v="Green House Ventures"/>
    <s v="Seed Funding"/>
    <n v="100000"/>
    <m/>
    <x v="2"/>
  </r>
  <r>
    <n v="2682"/>
    <x v="901"/>
    <s v="Arkin Net"/>
    <s v="Data Center Software platform"/>
    <s v="nan"/>
    <s v="Pune / US"/>
    <s v="Nexus Venture Partners"/>
    <s v="Private Equity"/>
    <n v="15000000"/>
    <s v="Series B"/>
    <x v="0"/>
  </r>
  <r>
    <n v="2683"/>
    <x v="901"/>
    <s v="Little Black Book Delhi"/>
    <s v="Online City &amp; Lifestyle Guide"/>
    <s v="nan"/>
    <s v="New Delhi"/>
    <s v="Rajan Anandan, Niraj Singh, Sachin Bhatia, Singapore Angel Network &amp; Aseem Vadehra"/>
    <s v="Seed Funding"/>
    <n v="150000"/>
    <m/>
    <x v="2"/>
  </r>
  <r>
    <n v="2684"/>
    <x v="901"/>
    <s v="MyPoolin"/>
    <s v="P2P Payments platform"/>
    <s v="nan"/>
    <s v="New Delhi"/>
    <s v="Sharad Sharma, Rajan Anandan, Sunil Kalra, Amit Ranjan, Rohan Malhotra,\\xc2\\xa0 Arjun Malhotra, Gautam Gandhi"/>
    <s v="Seed Funding"/>
    <n v="0"/>
    <m/>
    <x v="2"/>
  </r>
  <r>
    <n v="2685"/>
    <x v="901"/>
    <s v="iCustomadeit"/>
    <s v="Bespoke Merchandize Marketplace"/>
    <s v="nan"/>
    <s v="Pune"/>
    <s v="Virendra Shahney, Dr Paresh Doshi"/>
    <s v="Seed Funding"/>
    <n v="250000"/>
    <m/>
    <x v="2"/>
  </r>
  <r>
    <n v="2686"/>
    <x v="901"/>
    <s v="KAARYAH"/>
    <s v="Women Lifestyle Marketplace"/>
    <s v="nan"/>
    <s v="Gurgaon"/>
    <s v="Ratan Tata"/>
    <s v="Seed Funding"/>
    <n v="0"/>
    <m/>
    <x v="2"/>
  </r>
  <r>
    <n v="2687"/>
    <x v="902"/>
    <s v="Ecom Express"/>
    <s v="Logistics Solution Provider"/>
    <s v="nan"/>
    <s v="New Delhi"/>
    <s v="Warburg Pincus"/>
    <s v="Private Equity"/>
    <n v="137000000"/>
    <s v="Series C"/>
    <x v="0"/>
  </r>
  <r>
    <n v="2688"/>
    <x v="902"/>
    <s v="Vidooly"/>
    <s v="Video Intelligence Platform"/>
    <s v="nan"/>
    <s v="Noida"/>
    <s v="Bessemer Venture Partners"/>
    <s v="Private Equity"/>
    <n v="1000000"/>
    <s v="Pre-Series A"/>
    <x v="1"/>
  </r>
  <r>
    <n v="2689"/>
    <x v="902"/>
    <s v="Zopper"/>
    <s v="Hyperlocal Shopping App"/>
    <s v="nan"/>
    <s v="Mumbai"/>
    <s v="Tiger Global,\\xc2\\xa0 Nirvana Ventures Advisors"/>
    <s v="Private Equity"/>
    <n v="20000000"/>
    <s v="Series C"/>
    <x v="0"/>
  </r>
  <r>
    <n v="2690"/>
    <x v="902"/>
    <s v="Flipkart"/>
    <s v="eCommerce platform"/>
    <s v="nan"/>
    <s v="Bangalore"/>
    <s v="Morgan Stanley"/>
    <s v="Private Equity"/>
    <n v="50000000"/>
    <s v="Late Stage"/>
    <x v="0"/>
  </r>
  <r>
    <n v="2691"/>
    <x v="903"/>
    <s v="kWatt Solutions"/>
    <s v="Renewable energy solutions"/>
    <s v="nan"/>
    <s v="Mumbai"/>
    <s v="N/A"/>
    <s v="Seed Funding"/>
    <n v="500000"/>
    <m/>
    <x v="2"/>
  </r>
  <r>
    <n v="2692"/>
    <x v="903"/>
    <s v="Medwell Ventures"/>
    <s v="Healthcare\\nService provider"/>
    <s v="nan"/>
    <s v="Bangalore"/>
    <s v="Fidelity Growth Partners, Fidelity Biosciences"/>
    <s v="Private Equity"/>
    <n v="10000000"/>
    <s v="Series A"/>
    <x v="1"/>
  </r>
  <r>
    <n v="2693"/>
    <x v="903"/>
    <s v="Jugnoo"/>
    <s v="Auto Rickshaw Based Services"/>
    <s v="nan"/>
    <s v="Chandigarh"/>
    <s v="Snow Leopard, Paytm"/>
    <s v="Private Equity"/>
    <n v="5000000"/>
    <s v="Series A"/>
    <x v="1"/>
  </r>
  <r>
    <n v="2694"/>
    <x v="904"/>
    <s v="PosterGully"/>
    <s v="Artist / Designer Marketplace"/>
    <s v="nan"/>
    <s v="New Delhi"/>
    <s v="Natarajan Iyer,Rajesh Sawhney,\\xc2\\xa0 &amp; other Angel investors."/>
    <s v="Seed Funding"/>
    <n v="0"/>
    <m/>
    <x v="2"/>
  </r>
  <r>
    <n v="2695"/>
    <x v="904"/>
    <s v="Applied Solar Technologies"/>
    <s v="Off-grid Solar Power"/>
    <s v="nan"/>
    <s v="Mumbai"/>
    <s v="Future Fund,Bessemer Venture, Capricorn Investment and IFC"/>
    <s v="Private Equity"/>
    <n v="40000000"/>
    <s v="Series B"/>
    <x v="0"/>
  </r>
  <r>
    <n v="2696"/>
    <x v="905"/>
    <s v="Clovia"/>
    <s v="Private Label lingerie Ecommerce"/>
    <s v="nan"/>
    <s v="New Delhi"/>
    <s v="IvyCap Ventures"/>
    <s v="Private Equity"/>
    <n v="5000000"/>
    <s v="Series A"/>
    <x v="1"/>
  </r>
  <r>
    <n v="2697"/>
    <x v="905"/>
    <s v="Swiggy"/>
    <s v="Online Food Ordering"/>
    <s v="nan"/>
    <s v="Bangalore"/>
    <s v="Norwest Venture Partners, SAIF Partners, Accel Partners"/>
    <s v="Private Equity"/>
    <n v="16500000"/>
    <s v="Series B"/>
    <x v="0"/>
  </r>
  <r>
    <n v="2698"/>
    <x v="905"/>
    <s v="PayMango"/>
    <s v="Mobile Commerce Platform"/>
    <s v="nan"/>
    <s v="Gurgaon"/>
    <s v="Group of Angel Investors"/>
    <s v="Seed Funding"/>
    <n v="234000"/>
    <m/>
    <x v="2"/>
  </r>
  <r>
    <n v="2699"/>
    <x v="905"/>
    <s v="Printland"/>
    <s v="Online Printing Services"/>
    <s v="nan"/>
    <s v="New Delhi"/>
    <s v="SIDBI Venture Capital Ltd"/>
    <s v="Private Equity"/>
    <n v="0"/>
    <s v="Series A"/>
    <x v="2"/>
  </r>
  <r>
    <n v="2700"/>
    <x v="905"/>
    <s v="Teritree"/>
    <s v="Digital Marketing Services"/>
    <s v="nan"/>
    <s v="Bangalore"/>
    <s v="KCL"/>
    <s v="Seed Funding"/>
    <n v="140000"/>
    <m/>
    <x v="2"/>
  </r>
  <r>
    <n v="2701"/>
    <x v="906"/>
    <s v="Guiddoo"/>
    <s v="Travel Guide Mobile App"/>
    <s v="nan"/>
    <s v="Mumbai"/>
    <s v="Pawan Borle, SVP Fly Dubai &amp; Others"/>
    <s v="Seed Funding"/>
    <n v="0"/>
    <m/>
    <x v="2"/>
  </r>
  <r>
    <n v="2702"/>
    <x v="906"/>
    <s v="Voonik"/>
    <s v="Fashion Ecommerce store"/>
    <s v="nan"/>
    <s v="Bangalore"/>
    <s v="Sequoia Capital, Seedfund"/>
    <s v="Private Equity"/>
    <n v="5000000"/>
    <s v="Series A"/>
    <x v="1"/>
  </r>
  <r>
    <n v="2703"/>
    <x v="907"/>
    <s v="AdStringO"/>
    <s v="Mobile Compression Software"/>
    <s v="nan"/>
    <s v="Mumbai"/>
    <s v="Arihant Patni, Vishal Khare,\\xc2\\xa0 Viswanath Ramachandran"/>
    <s v="Seed Funding"/>
    <n v="350000"/>
    <m/>
    <x v="2"/>
  </r>
  <r>
    <n v="2704"/>
    <x v="907"/>
    <s v="Faircent.com"/>
    <s v="Peer to Peer Lending platform"/>
    <s v="nan"/>
    <s v="Gurgaon"/>
    <s v="M&amp;S Partners Pte. Ltd"/>
    <s v="Seed Funding"/>
    <n v="250000"/>
    <s v="Pre-Series A"/>
    <x v="2"/>
  </r>
  <r>
    <n v="2705"/>
    <x v="908"/>
    <s v="La Renon"/>
    <s v="Global Healthcare products"/>
    <s v="nan"/>
    <s v="Ahmedabad"/>
    <s v="Sequoia Capital"/>
    <s v="Private Equity"/>
    <n v="16000000"/>
    <s v="Series A"/>
    <x v="0"/>
  </r>
  <r>
    <n v="2706"/>
    <x v="909"/>
    <s v="Homelane"/>
    <s v="Home Furnishing Solutions"/>
    <s v="nan"/>
    <s v="Bangalore"/>
    <s v="Sequoia Capital"/>
    <s v="Private Equity"/>
    <n v="50000000"/>
    <s v="Series B"/>
    <x v="0"/>
  </r>
  <r>
    <n v="2707"/>
    <x v="909"/>
    <s v="iSTAR"/>
    <s v="Skill Training &amp; Placement Platform"/>
    <s v="nan"/>
    <s v="Bangalore"/>
    <s v="Unitus Seed Fund"/>
    <s v="Private Equity"/>
    <n v="0"/>
    <s v="Series A"/>
    <x v="2"/>
  </r>
  <r>
    <n v="2708"/>
    <x v="909"/>
    <s v="Shippr"/>
    <s v="Intra-City Logistics service"/>
    <s v="nan"/>
    <s v="Bangalore"/>
    <s v="i2india Pvt Ltd"/>
    <s v="Seed Funding"/>
    <n v="500000"/>
    <m/>
    <x v="2"/>
  </r>
  <r>
    <n v="2709"/>
    <x v="910"/>
    <s v="FoodAbhi"/>
    <s v="online tiffin service aggregator"/>
    <s v="nan"/>
    <s v="Mumbai"/>
    <s v="Group of angel investors"/>
    <s v="Seed Funding"/>
    <n v="0"/>
    <m/>
    <x v="2"/>
  </r>
  <r>
    <n v="2710"/>
    <x v="910"/>
    <s v="Karma Recycling"/>
    <s v="Electronic Goods recycling service"/>
    <s v="nan"/>
    <s v="Delhi"/>
    <s v="Infuse Ventures, Low Carbon Enterprise Fund"/>
    <s v="Private Equity"/>
    <n v="0"/>
    <s v="Series A"/>
    <x v="2"/>
  </r>
  <r>
    <n v="2711"/>
    <x v="910"/>
    <s v="CouponRaja"/>
    <s v="Online Coupon &amp; comparison platform"/>
    <s v="nan"/>
    <s v="Mumbai"/>
    <s v="Mahesh Pratapneni, Pallab Chatterjee &amp; others"/>
    <s v="Seed Funding"/>
    <n v="500000"/>
    <m/>
    <x v="2"/>
  </r>
  <r>
    <n v="2712"/>
    <x v="911"/>
    <s v="Babychakra"/>
    <s v="Parents &amp; Kids Online platform"/>
    <s v="nan"/>
    <s v="Mumbai"/>
    <s v="Mumbai Angels, Patni Family Office, Singapore Angel Network, Karan Maheshwari, Jatin Aneja, Kishor Ganji, Roopa Nath"/>
    <s v="Seed Funding"/>
    <n v="0"/>
    <m/>
    <x v="2"/>
  </r>
  <r>
    <n v="2713"/>
    <x v="911"/>
    <s v="Jiffstore"/>
    <s v="Online Grocery platform"/>
    <s v="nan"/>
    <s v="Bangalore"/>
    <s v="Unitus Seed Fund, Times Internet"/>
    <s v="Seed Funding"/>
    <n v="0"/>
    <s v="additional funding round"/>
    <x v="2"/>
  </r>
  <r>
    <n v="2714"/>
    <x v="911"/>
    <s v="MyDentist"/>
    <s v="Dental Clinic chain"/>
    <s v="nan"/>
    <s v="Mumbai"/>
    <s v="LGT Group, Asian Healthcare fund, Seedfund"/>
    <s v="Private Equity"/>
    <n v="8200000"/>
    <s v="Series C"/>
    <x v="1"/>
  </r>
  <r>
    <n v="2715"/>
    <x v="912"/>
    <s v="Moovo"/>
    <s v="On-Demand Logistics Service"/>
    <s v="nan"/>
    <s v="New Delhi"/>
    <s v="YouWeCan Ventures"/>
    <s v="Seed Funding"/>
    <n v="0"/>
    <m/>
    <x v="2"/>
  </r>
  <r>
    <n v="2716"/>
    <x v="912"/>
    <s v="Fracktal Works"/>
    <s v="3D Printer Manufacturer"/>
    <s v="nan"/>
    <s v="Bangalore"/>
    <s v="Neoteric Infomatique Limited"/>
    <s v="Private Equity"/>
    <n v="3000000"/>
    <s v="Series A"/>
    <x v="1"/>
  </r>
  <r>
    <n v="2717"/>
    <x v="912"/>
    <s v="Hansa Customer Equity"/>
    <s v="IT / Customer Engagement Consulting"/>
    <s v="nan"/>
    <s v="Mumbai"/>
    <s v="ASK Pravi"/>
    <s v="Private Equity"/>
    <n v="5000000"/>
    <s v="Series A"/>
    <x v="1"/>
  </r>
  <r>
    <n v="2718"/>
    <x v="912"/>
    <s v="HealthifyMe"/>
    <s v="Health &amp; Fitness App"/>
    <s v="nan"/>
    <s v="Bangalore"/>
    <s v="Gopal Srinivasan, Sashi Reddy, Amit Gupta, Pallav Nadhani"/>
    <s v="Private Equity"/>
    <n v="0"/>
    <s v="Series A"/>
    <x v="2"/>
  </r>
  <r>
    <n v="2719"/>
    <x v="912"/>
    <s v="CAKART.in"/>
    <s v="Online Education Marketplace"/>
    <s v="nan"/>
    <s v="Bangalore"/>
    <s v="Sunil Maheshwari &amp; group of investors"/>
    <s v="Seed Funding"/>
    <n v="0"/>
    <m/>
    <x v="2"/>
  </r>
  <r>
    <n v="2720"/>
    <x v="913"/>
    <s v="Housejoy"/>
    <s v="Home services marketplace"/>
    <s v="nan"/>
    <s v="Bangalore"/>
    <s v="Matrix Partners"/>
    <s v="Private Equity"/>
    <n v="4000000"/>
    <s v="Series A"/>
    <x v="1"/>
  </r>
  <r>
    <n v="2721"/>
    <x v="913"/>
    <s v="FundsIndia.com"/>
    <s v="Financial Services Platform"/>
    <s v="nan"/>
    <s v="Chennai"/>
    <s v="Faering Capital, Foundation Capital, Inventus Capital Partners"/>
    <s v="Private Equity"/>
    <n v="11000000"/>
    <s v="Series C"/>
    <x v="0"/>
  </r>
  <r>
    <n v="2722"/>
    <x v="914"/>
    <s v="Cupick"/>
    <s v="Social Network for Artists"/>
    <s v="nan"/>
    <s v="Bangalore"/>
    <s v="Group of Angel Investors from US/India"/>
    <s v="Seed Funding"/>
    <n v="120000"/>
    <m/>
    <x v="2"/>
  </r>
  <r>
    <n v="2723"/>
    <x v="914"/>
    <s v="Tracxn"/>
    <s v="Startup funding platform"/>
    <s v="nan"/>
    <s v="Bangalore"/>
    <s v="Sachin Bansal, Bunny Bansal &amp; other investors"/>
    <s v="Private Equity"/>
    <n v="10000000"/>
    <s v="Series A"/>
    <x v="1"/>
  </r>
  <r>
    <n v="2724"/>
    <x v="915"/>
    <s v="Holachef"/>
    <s v="Food Delivery Platform"/>
    <s v="nan"/>
    <s v="Mumbai"/>
    <s v="Kalaari Capital, India Quotient"/>
    <s v="Private Equity"/>
    <n v="3100000"/>
    <s v="Series A"/>
    <x v="1"/>
  </r>
  <r>
    <n v="2725"/>
    <x v="916"/>
    <s v="elong"/>
    <s v="Data Driven recruitment recommendation"/>
    <s v="nan"/>
    <s v="Bangalore"/>
    <s v="Kunal Bahl, Rohit Bansal, Blume Ventures, Phanindra Sama, Raju Reddy"/>
    <s v="Private Equity"/>
    <n v="5000000"/>
    <s v="Series A"/>
    <x v="1"/>
  </r>
  <r>
    <n v="2726"/>
    <x v="916"/>
    <s v="Ixigo"/>
    <s v="Travel Search Engine"/>
    <s v="nan"/>
    <s v="Gurgaon"/>
    <s v="Micromax Informatics"/>
    <s v="Private Equity"/>
    <n v="0"/>
    <s v="Strategic Investment"/>
    <x v="2"/>
  </r>
  <r>
    <n v="2727"/>
    <x v="916"/>
    <s v="SkillAngels"/>
    <s v="Brain Games Platform"/>
    <s v="nan"/>
    <s v="Chennai"/>
    <s v="Sprout Angels LLP"/>
    <s v="Seed Funding"/>
    <n v="0"/>
    <m/>
    <x v="2"/>
  </r>
  <r>
    <n v="2728"/>
    <x v="916"/>
    <s v="Vidgyor"/>
    <s v="Video Advertisement Platform"/>
    <s v="nan"/>
    <s v="Bangalore"/>
    <s v="AngelPrime"/>
    <s v="Seed Funding"/>
    <n v="500000"/>
    <m/>
    <x v="2"/>
  </r>
  <r>
    <n v="2729"/>
    <x v="916"/>
    <s v="Banihal"/>
    <s v="Algorithmic Match Making Platform"/>
    <s v="nan"/>
    <s v="New Delhi / California"/>
    <s v="Dr David Cheriton"/>
    <s v="Seed Funding"/>
    <n v="0"/>
    <m/>
    <x v="2"/>
  </r>
  <r>
    <n v="2730"/>
    <x v="917"/>
    <s v="Goodservice"/>
    <s v="Mobile Chat based concierge service"/>
    <s v="nan"/>
    <s v="New Delhi"/>
    <s v="Sequoia Capital"/>
    <s v="Private Equity"/>
    <n v="1600000"/>
    <s v="Series A"/>
    <x v="1"/>
  </r>
  <r>
    <n v="2731"/>
    <x v="917"/>
    <s v="Treebo"/>
    <s v="Online Budget Hotel Booking Service"/>
    <s v="nan"/>
    <s v="Bangalore"/>
    <s v="Matrix Partners India, SAIF Partners"/>
    <s v="Private Equity"/>
    <n v="6000000"/>
    <s v="Series A"/>
    <x v="1"/>
  </r>
  <r>
    <n v="2732"/>
    <x v="917"/>
    <s v="EduKart"/>
    <s v="Online education marketplace"/>
    <s v="nan"/>
    <s v="New Delhi"/>
    <s v="Holostik Group, YouWeCan Ventures, 500 Startups, Vijay Shekhar Sharma, Manish Kheterpal, Amit Patni"/>
    <s v="Private Equity"/>
    <n v="1000000"/>
    <s v="Series A"/>
    <x v="1"/>
  </r>
  <r>
    <n v="2733"/>
    <x v="917"/>
    <s v="Healthians.com"/>
    <s v="Preventive healthcare services"/>
    <s v="nan"/>
    <s v="Hyderabad"/>
    <s v="YouWeCan Ventures"/>
    <s v="Seed Funding"/>
    <n v="0"/>
    <m/>
    <x v="2"/>
  </r>
  <r>
    <n v="2734"/>
    <x v="918"/>
    <s v="LabInApp"/>
    <s v="Science Learning App"/>
    <s v="nan"/>
    <s v="Bangalore"/>
    <s v="Unitus Seed Fund"/>
    <s v="Seed Funding"/>
    <n v="0"/>
    <m/>
    <x v="2"/>
  </r>
  <r>
    <n v="2735"/>
    <x v="918"/>
    <s v="Syona Cosmetics"/>
    <s v="Beauty and Wellness platform"/>
    <s v="nan"/>
    <s v="Chennai"/>
    <s v="Chennai Angels"/>
    <s v="Seed Funding"/>
    <n v="0"/>
    <m/>
    <x v="2"/>
  </r>
  <r>
    <n v="2736"/>
    <x v="918"/>
    <s v="Sigrid Education"/>
    <s v="Online Education Platform"/>
    <s v="nan"/>
    <s v="Noida"/>
    <s v="Oliphans Capital"/>
    <s v="Seed Funding"/>
    <n v="0"/>
    <m/>
    <x v="2"/>
  </r>
  <r>
    <n v="2738"/>
    <x v="918"/>
    <s v="The Porter"/>
    <s v="Logistics Tech"/>
    <s v="nan"/>
    <s v="Mumbai"/>
    <s v="Sequoia Capital, Kae Capital, Anupam Mittal, Sandeep Tandon"/>
    <s v="Private Equity"/>
    <n v="5500000"/>
    <s v="Series A"/>
    <x v="1"/>
  </r>
  <r>
    <n v="2739"/>
    <x v="918"/>
    <s v="Retention.ai"/>
    <s v="App Analytics platform"/>
    <s v="nan"/>
    <s v="Bangalore"/>
    <s v="Mercury Fund, Anshu Sharma, Pratyush Prasanna, Robert Winters &amp; others"/>
    <s v="Seed Funding"/>
    <n v="500000"/>
    <m/>
    <x v="2"/>
  </r>
  <r>
    <n v="2740"/>
    <x v="919"/>
    <s v="Fusion Microfinance"/>
    <s v="Micro Finance Platform"/>
    <s v="nan"/>
    <s v="New Delhi"/>
    <s v="Development finance institution Belgian Investment Company, Oikocredit"/>
    <s v="Private Equity"/>
    <n v="8600000"/>
    <s v="Series C"/>
    <x v="1"/>
  </r>
  <r>
    <n v="2741"/>
    <x v="919"/>
    <s v="Zinka"/>
    <s v="Freight logistics platform"/>
    <s v="nan"/>
    <s v="Bangalore"/>
    <s v="Accel Partners, Flipkart"/>
    <s v="Private Equity"/>
    <n v="6000000"/>
    <s v="Series A"/>
    <x v="1"/>
  </r>
  <r>
    <n v="2742"/>
    <x v="920"/>
    <s v="CreditMantri"/>
    <s v="Credit Management Services"/>
    <s v="nan"/>
    <s v="Chennai"/>
    <s v="IDG Ventures India, Elevar Equity, Accion Venture Lab"/>
    <s v="Private Equity"/>
    <n v="2500000"/>
    <s v="Series A"/>
    <x v="1"/>
  </r>
  <r>
    <n v="2743"/>
    <x v="920"/>
    <s v="GetMyPeon"/>
    <s v="Hyperlocal Handyman Services"/>
    <s v="nan"/>
    <s v="Mumbai"/>
    <s v="Undisclosed investors"/>
    <s v="Seed Funding"/>
    <n v="250000"/>
    <m/>
    <x v="2"/>
  </r>
  <r>
    <n v="2744"/>
    <x v="921"/>
    <s v="UrbanClap"/>
    <s v="Hyperlocal services marketplace"/>
    <s v="nan"/>
    <s v="New Delhi"/>
    <s v="SAIF Partners,\\xc2\\xa0 Accel Partners"/>
    <s v="Private Equity"/>
    <n v="10000000"/>
    <s v="Series A"/>
    <x v="1"/>
  </r>
  <r>
    <n v="2745"/>
    <x v="921"/>
    <s v="StayGlad"/>
    <s v="Beauty services Mobile Marketplace"/>
    <s v="nan"/>
    <s v="Bangalore"/>
    <s v="Tracxn Labs, Sahil Barua"/>
    <s v="Seed Funding"/>
    <n v="0"/>
    <m/>
    <x v="2"/>
  </r>
  <r>
    <n v="2746"/>
    <x v="921"/>
    <s v="AdWyze"/>
    <s v="Marketing / Advertising Automation platform"/>
    <s v="nan"/>
    <s v="Bangalore"/>
    <s v="Mape Advisory"/>
    <s v="Seed Funding"/>
    <n v="1000000"/>
    <m/>
    <x v="1"/>
  </r>
  <r>
    <n v="2747"/>
    <x v="921"/>
    <s v="Zimmber"/>
    <s v="Hyperlocal Handyman Services"/>
    <s v="nan"/>
    <s v="Mumbai"/>
    <s v="Naveen Tiwari, Mohit Saxena, Amit Gupta, Piyush Shah, Manish Dugar"/>
    <s v="Seed Funding"/>
    <n v="400000"/>
    <m/>
    <x v="2"/>
  </r>
  <r>
    <n v="2748"/>
    <x v="922"/>
    <s v="Buttercups"/>
    <s v="Online Lingerie platform"/>
    <s v="nan"/>
    <s v="Bangalore"/>
    <s v="Kanwaljit Singh, Angie Mahtaney, Manoj Varghese"/>
    <s v="Seed Funding"/>
    <n v="0"/>
    <m/>
    <x v="2"/>
  </r>
  <r>
    <n v="2749"/>
    <x v="922"/>
    <s v="RailYatri"/>
    <s v="Railways Information Mobile app"/>
    <s v="nan"/>
    <s v="Bangalore"/>
    <s v="Helion Ventures, Omidiyar Network, Blume Ventures and Ujama"/>
    <s v="Private Equity"/>
    <n v="0"/>
    <s v="Pre-Series A"/>
    <x v="2"/>
  </r>
  <r>
    <n v="2750"/>
    <x v="922"/>
    <s v="aagaar.com"/>
    <s v="Hyperlocal grocery delivery"/>
    <s v="nan"/>
    <s v="Gurgaon"/>
    <s v="Group of Investors"/>
    <s v="Seed Funding"/>
    <n v="0"/>
    <m/>
    <x v="2"/>
  </r>
  <r>
    <n v="2751"/>
    <x v="922"/>
    <s v="Flatchat"/>
    <s v="Flat rental Mobile App"/>
    <s v="nan"/>
    <s v="Bangalore"/>
    <s v="Commonfloor"/>
    <s v="Private Equity"/>
    <n v="2500000"/>
    <s v="Strategic Funding"/>
    <x v="1"/>
  </r>
  <r>
    <n v="2752"/>
    <x v="922"/>
    <s v="MyCFO"/>
    <s v="Wealth Management Platform"/>
    <s v="nan"/>
    <s v="Mumbai"/>
    <s v="Sameer Koticha"/>
    <s v="Private Equity"/>
    <n v="1500000"/>
    <s v="Series A"/>
    <x v="1"/>
  </r>
  <r>
    <n v="2753"/>
    <x v="923"/>
    <s v="Foodpanda"/>
    <s v="Online Food Delivery"/>
    <s v="nan"/>
    <s v="Gurgaon"/>
    <s v="Goldman Sachs, Rocket Internet"/>
    <s v="Private Equity"/>
    <n v="100000000"/>
    <s v="Series D"/>
    <x v="0"/>
  </r>
  <r>
    <n v="2754"/>
    <x v="923"/>
    <s v="Termsheet"/>
    <s v="Fund Raising Platform"/>
    <s v="nan"/>
    <s v="Chennai"/>
    <s v="Anand Vijay, Nipun Dureja, Satyajit Heeralal, Keith Rodricks, Gaurav Lochan, Azmul Haque, Nikhil Bagri"/>
    <s v="Seed Funding"/>
    <n v="100000"/>
    <m/>
    <x v="2"/>
  </r>
  <r>
    <n v="2755"/>
    <x v="924"/>
    <s v="Applicate"/>
    <s v="Workforce Management Software"/>
    <s v="nan"/>
    <s v="Bangalore"/>
    <s v="Rishi Vasudev, Amit Gupta, Rajiv Nayan"/>
    <s v="Seed Funding"/>
    <n v="550000"/>
    <m/>
    <x v="2"/>
  </r>
  <r>
    <n v="2756"/>
    <x v="924"/>
    <s v="World Art Community"/>
    <s v="Online Art Marketplace"/>
    <s v="nan"/>
    <s v="Gurgaon"/>
    <s v="Viraj Tyagi &amp; others"/>
    <s v="Seed Funding"/>
    <n v="200000"/>
    <m/>
    <x v="2"/>
  </r>
  <r>
    <n v="2757"/>
    <x v="924"/>
    <s v="SpoonJoy"/>
    <s v="Online Food Delivery"/>
    <s v="nan"/>
    <s v="Bangalore"/>
    <s v="SAIF Partners"/>
    <s v="Seed Funding"/>
    <n v="1000000"/>
    <m/>
    <x v="1"/>
  </r>
  <r>
    <n v="2758"/>
    <x v="925"/>
    <s v="Seed Schools"/>
    <s v="Affordable Education"/>
    <s v="nan"/>
    <s v="Hyderabad"/>
    <s v="Acumen Fund"/>
    <s v="Seed Funding"/>
    <n v="650000"/>
    <m/>
    <x v="2"/>
  </r>
  <r>
    <n v="2759"/>
    <x v="925"/>
    <s v="Ignis Careers"/>
    <s v="Career Development"/>
    <s v="nan"/>
    <s v="Hyderabad"/>
    <s v="Acumen Fund"/>
    <s v="Seed Funding"/>
    <n v="250000"/>
    <m/>
    <x v="2"/>
  </r>
  <r>
    <n v="2760"/>
    <x v="925"/>
    <s v="Square Yards"/>
    <s v="Real Estate Advisory"/>
    <s v="nan"/>
    <s v="Gurgaon"/>
    <s v="Undisclosed Investors"/>
    <s v="Private Equity"/>
    <n v="6000000"/>
    <s v="pre-Series A"/>
    <x v="1"/>
  </r>
  <r>
    <n v="2761"/>
    <x v="925"/>
    <s v="Fintellix"/>
    <s v="Banking Analytics Platform"/>
    <s v="nan"/>
    <s v="Bangalore"/>
    <s v="IDG Ventures, Sequoia Capital"/>
    <s v="Private Equity"/>
    <n v="15000000"/>
    <s v="Series C"/>
    <x v="0"/>
  </r>
  <r>
    <n v="2762"/>
    <x v="925"/>
    <s v="Customer360"/>
    <s v="Customer Engagement Platform"/>
    <s v="nan"/>
    <s v="Mumbai"/>
    <s v="Vishwas Patel"/>
    <s v="Seed Funding"/>
    <n v="0"/>
    <m/>
    <x v="2"/>
  </r>
  <r>
    <n v="2763"/>
    <x v="926"/>
    <s v="Delhivery"/>
    <s v="Ecommerce Logistics"/>
    <s v="nan"/>
    <s v="Gurgaon"/>
    <s v="Tiger Global Management, Multiples Alternate Asset Management, Nexus Venture Partners, Times Internet"/>
    <s v="Private Equity"/>
    <n v="85000000"/>
    <s v="Series D"/>
    <x v="0"/>
  </r>
  <r>
    <n v="2764"/>
    <x v="926"/>
    <s v="Swiggy"/>
    <s v="Online Food Delivery"/>
    <s v="nan"/>
    <s v="Bangalore"/>
    <s v="Norwest Venture Partners"/>
    <s v="Private Equity"/>
    <n v="15000000"/>
    <s v="Series B"/>
    <x v="0"/>
  </r>
  <r>
    <n v="2765"/>
    <x v="927"/>
    <s v="Uniphore"/>
    <s v="Speech Recognition Solutions"/>
    <s v="nan"/>
    <s v="Chennai"/>
    <s v="IDG Ventures, Kris Gopalakrishnan"/>
    <s v="Private Equity"/>
    <n v="0"/>
    <s v="Series A"/>
    <x v="2"/>
  </r>
  <r>
    <n v="2766"/>
    <x v="927"/>
    <s v="Box8"/>
    <s v="Online Food Delivery"/>
    <s v="nan"/>
    <s v="Mumbai"/>
    <s v="Mayfield Ventures"/>
    <s v="Private Equity"/>
    <n v="3500000"/>
    <s v="Series A"/>
    <x v="1"/>
  </r>
  <r>
    <n v="2767"/>
    <x v="927"/>
    <s v="Toppr"/>
    <s v="Online Education Platform"/>
    <s v="nan"/>
    <s v="Mumbai"/>
    <s v="Fidelity Growth Partners India, SAIF Partners,\\xc2\\xa0 Helion Ventures"/>
    <s v="Private Equity"/>
    <n v="10000000"/>
    <s v="Series B"/>
    <x v="1"/>
  </r>
  <r>
    <n v="2768"/>
    <x v="927"/>
    <s v="Vedantu"/>
    <s v="Online Education Platform"/>
    <s v="nan"/>
    <s v="Bangalore"/>
    <s v="Accel Partners, Tiger Global Management"/>
    <s v="Private Equity"/>
    <n v="5000000"/>
    <s v="Series A"/>
    <x v="1"/>
  </r>
  <r>
    <n v="2769"/>
    <x v="928"/>
    <s v="BuyHatke"/>
    <s v="Online Product Comparison"/>
    <s v="nan"/>
    <s v="Bangalore"/>
    <s v="S.Gopalakrishnan, Beenos"/>
    <s v="Seed Funding"/>
    <n v="1000000"/>
    <m/>
    <x v="1"/>
  </r>
  <r>
    <n v="2770"/>
    <x v="928"/>
    <s v="KleverKid"/>
    <s v="Online Education Platform"/>
    <s v="nan"/>
    <s v="New Delhi"/>
    <s v="Aarin Capital Partners"/>
    <s v="Seed Funding"/>
    <n v="0"/>
    <m/>
    <x v="2"/>
  </r>
  <r>
    <n v="2771"/>
    <x v="928"/>
    <s v="Uniken"/>
    <s v="Online Security Platform"/>
    <s v="nan"/>
    <s v="Pune"/>
    <s v="Exfinity Ventures"/>
    <s v="Private Equity"/>
    <n v="2000000"/>
    <s v="Bridge Round Pre-Series B"/>
    <x v="1"/>
  </r>
  <r>
    <n v="2772"/>
    <x v="928"/>
    <s v="GrandOpinion"/>
    <s v="Online Medical Diagnostic"/>
    <s v="nan"/>
    <s v="New Delhi"/>
    <s v="Florida based Angel investor"/>
    <s v="Seed Funding"/>
    <n v="150000"/>
    <m/>
    <x v="2"/>
  </r>
  <r>
    <n v="2773"/>
    <x v="928"/>
    <s v="HealthifyMe"/>
    <s v="Health &amp; Fitness App"/>
    <s v="nan"/>
    <s v="Bangalore"/>
    <s v="Micromax Informatics"/>
    <s v="Private Equity"/>
    <n v="0"/>
    <s v="Strategic Investment"/>
    <x v="2"/>
  </r>
  <r>
    <n v="2774"/>
    <x v="929"/>
    <s v="ZapStitch"/>
    <s v="Cloud Data Integration Platform"/>
    <s v="nan"/>
    <s v="Bangalore"/>
    <s v="Helion Venture Partners, Orios Venture Partners"/>
    <s v="Private Equity"/>
    <n v="2000000"/>
    <s v="Pre-Series A"/>
    <x v="1"/>
  </r>
  <r>
    <n v="2775"/>
    <x v="929"/>
    <s v="Wassup"/>
    <s v="Mobile Laundry Cleaning Service"/>
    <s v="nan"/>
    <s v="Chennai"/>
    <s v="Arun Chandra Mohan, Praveen Sinha"/>
    <s v="Private Equity"/>
    <n v="2000000"/>
    <s v="Pre-Series A"/>
    <x v="1"/>
  </r>
  <r>
    <n v="2778"/>
    <x v="929"/>
    <s v="WorkHorse"/>
    <s v="Service-On-Demand Mobile App"/>
    <s v="nan"/>
    <s v="Mumbai"/>
    <s v="Undisclosed Investors"/>
    <s v="Seed Funding"/>
    <n v="0"/>
    <m/>
    <x v="2"/>
  </r>
  <r>
    <n v="2779"/>
    <x v="930"/>
    <s v="Innovaccer"/>
    <s v="Intelligent Data Analytics"/>
    <s v="nan"/>
    <s v="Noida"/>
    <s v="Rajan Anandan, Teru Sato, Aneesh Reddy, Venkatesh Valluri"/>
    <s v="Seed Funding"/>
    <n v="0"/>
    <m/>
    <x v="2"/>
  </r>
  <r>
    <n v="2780"/>
    <x v="930"/>
    <s v="MyCuteOffice"/>
    <s v="Online Office Rental"/>
    <s v="nan"/>
    <s v="Mumbai"/>
    <s v="Lead Angels"/>
    <s v="Seed Funding"/>
    <n v="0"/>
    <m/>
    <x v="2"/>
  </r>
  <r>
    <n v="2781"/>
    <x v="931"/>
    <s v="IndianRoots.com"/>
    <s v="Lifestyle Ecommerce Portal"/>
    <s v="nan"/>
    <s v="Gurgaon"/>
    <s v="KJS Group"/>
    <s v="Private Equity"/>
    <n v="5000000"/>
    <s v="Series B"/>
    <x v="1"/>
  </r>
  <r>
    <n v="2782"/>
    <x v="931"/>
    <s v="RedPolka"/>
    <s v="Online Fashion Aggregator"/>
    <s v="nan"/>
    <s v="Mumbai"/>
    <s v="Undisclosed Investors"/>
    <s v="Seed Funding"/>
    <n v="250000"/>
    <m/>
    <x v="2"/>
  </r>
  <r>
    <n v="2783"/>
    <x v="932"/>
    <s v="Venturesity"/>
    <s v="Online Job skills Showcase"/>
    <s v="nan"/>
    <s v="Bangalore"/>
    <s v="Phanindra Sama, Jay Sethuram, Hemant Kanakia, Ravi Trivedi"/>
    <s v="Seed Funding"/>
    <n v="270000"/>
    <m/>
    <x v="2"/>
  </r>
  <r>
    <n v="2784"/>
    <x v="933"/>
    <s v="TheBetterIndia.com"/>
    <s v="Online News Media"/>
    <s v="nan"/>
    <s v="Bangalore"/>
    <s v="Mohandas Pai"/>
    <s v="Seed Funding"/>
    <n v="0"/>
    <s v="Pre-Series Bridge"/>
    <x v="2"/>
  </r>
  <r>
    <n v="2785"/>
    <x v="933"/>
    <s v="Awaaz De"/>
    <s v="Enterprise Communication Platform"/>
    <s v="nan"/>
    <s v="Ahmedabad"/>
    <s v="Samir Shah"/>
    <s v="Seed Funding"/>
    <n v="0"/>
    <m/>
    <x v="2"/>
  </r>
  <r>
    <n v="2786"/>
    <x v="934"/>
    <s v="Chaayos"/>
    <s v="Offline Tea Chain"/>
    <s v="nan"/>
    <s v="New Delhi"/>
    <s v="Tiger Global Management"/>
    <s v="Private Equity"/>
    <n v="1000000"/>
    <s v="Series A"/>
    <x v="1"/>
  </r>
  <r>
    <n v="2787"/>
    <x v="934"/>
    <s v="Akosha"/>
    <s v="Business Messaging App"/>
    <s v="nan"/>
    <s v="New Delhi"/>
    <s v="Sequoia Capital"/>
    <s v="Private Equity"/>
    <n v="16000000"/>
    <s v="Series B"/>
    <x v="0"/>
  </r>
  <r>
    <n v="2788"/>
    <x v="934"/>
    <s v="Cooey"/>
    <s v="Health Mobile App"/>
    <s v="nan"/>
    <s v="Bangalore"/>
    <s v="Subhash Goyal"/>
    <s v="Seed Funding"/>
    <n v="470000"/>
    <m/>
    <x v="2"/>
  </r>
  <r>
    <n v="2789"/>
    <x v="934"/>
    <s v="MeetUniv"/>
    <s v="Online Ed-Tech Platform"/>
    <s v="nan"/>
    <s v="Noida"/>
    <s v="Peesh Venture Capital"/>
    <s v="Seed Funding"/>
    <n v="1000000"/>
    <m/>
    <x v="1"/>
  </r>
  <r>
    <n v="2791"/>
    <x v="934"/>
    <s v="Crown-it"/>
    <s v="Hyperlocal Mobile Marketplace"/>
    <s v="nan"/>
    <s v="Gurgaon"/>
    <s v="Accel Partners, Helion Venture Partners"/>
    <s v="Private Equity"/>
    <n v="5500000"/>
    <s v="Series A"/>
    <x v="1"/>
  </r>
  <r>
    <n v="2792"/>
    <x v="934"/>
    <s v="Trucksfirst"/>
    <s v="Trucking Logistic Operations"/>
    <s v="nan"/>
    <s v="Gurgaon"/>
    <s v="SAIF partners"/>
    <s v="Private Equity"/>
    <n v="10000000"/>
    <s v="Series A"/>
    <x v="1"/>
  </r>
  <r>
    <n v="2793"/>
    <x v="935"/>
    <s v="Lookup"/>
    <s v="B2C Messaging App"/>
    <s v="nan"/>
    <s v="Bangalore"/>
    <s v="Biz Stone"/>
    <s v="Private Equity"/>
    <n v="3000000"/>
    <s v="Series A"/>
    <x v="1"/>
  </r>
  <r>
    <n v="2794"/>
    <x v="936"/>
    <s v="SunTerrace"/>
    <s v="Rooftop Solar Plants"/>
    <s v="nan"/>
    <s v="New Delhi"/>
    <s v="Sunergy Investors"/>
    <s v="Private Equity"/>
    <n v="0"/>
    <m/>
    <x v="2"/>
  </r>
  <r>
    <n v="2795"/>
    <x v="937"/>
    <s v="\\xc2\\xa0Nudgespot"/>
    <s v="Customer Engagement Platform"/>
    <s v="nan"/>
    <s v="Bangalore"/>
    <s v="Kae Capital, Anoop Goyal, Mike Shah, VA Sastry"/>
    <s v="Seed Funding"/>
    <n v="625000"/>
    <m/>
    <x v="2"/>
  </r>
  <r>
    <n v="2796"/>
    <x v="937"/>
    <s v="CarDekho"/>
    <s v="Online Car Portal"/>
    <s v="nan"/>
    <s v="Jaipur"/>
    <s v="HDFC Bank"/>
    <s v="Private Equity"/>
    <n v="0"/>
    <s v="1% stake"/>
    <x v="2"/>
  </r>
  <r>
    <n v="2797"/>
    <x v="937"/>
    <s v="EveningFlavors"/>
    <s v="Online Table Reservation"/>
    <s v="nan"/>
    <s v="Bangalore"/>
    <s v="Sandiep Shrivatsava"/>
    <s v="Seed Funding"/>
    <n v="500000"/>
    <m/>
    <x v="2"/>
  </r>
  <r>
    <n v="2798"/>
    <x v="938"/>
    <s v="Razorpay"/>
    <s v="Online Payment Gateway"/>
    <s v="nan"/>
    <s v="Bangalore"/>
    <s v="Punit Soni"/>
    <s v="Seed Funding"/>
    <n v="0"/>
    <m/>
    <x v="2"/>
  </r>
  <r>
    <n v="2799"/>
    <x v="938"/>
    <s v="ZenParent"/>
    <s v="Parents focused Web Content"/>
    <s v="nan"/>
    <s v="Bangalore"/>
    <s v="i2india Ventures"/>
    <s v="Seed Funding"/>
    <n v="500000"/>
    <m/>
    <x v="2"/>
  </r>
  <r>
    <n v="2800"/>
    <x v="938"/>
    <s v="Newgen Payments"/>
    <s v="Payments Solution Provider"/>
    <s v="nan"/>
    <s v="New Delhi"/>
    <s v="Jan Manten"/>
    <s v="Seed Funding"/>
    <n v="0"/>
    <m/>
    <x v="2"/>
  </r>
  <r>
    <n v="2801"/>
    <x v="939"/>
    <s v="UrbanPro"/>
    <s v="On-demand Service marketplace"/>
    <s v="nan"/>
    <s v="Bangalore"/>
    <s v="Nirvana Venture Advisors"/>
    <s v="Private Equity"/>
    <n v="2000000"/>
    <s v="Series A"/>
    <x v="1"/>
  </r>
  <r>
    <n v="2802"/>
    <x v="939"/>
    <s v="Goodbox"/>
    <s v="On-Demand Business messaging"/>
    <s v="nan"/>
    <s v="Bangalore"/>
    <s v="Manipal Group"/>
    <s v="Seed Funding"/>
    <n v="200000"/>
    <m/>
    <x v="2"/>
  </r>
  <r>
    <n v="2803"/>
    <x v="939"/>
    <s v="Renderlogy"/>
    <s v="Online Home D\\xc3\\xa9cor"/>
    <s v="nan"/>
    <s v="Hyderabad"/>
    <s v="Astarc Ventures"/>
    <s v="Private Equity"/>
    <n v="1000000"/>
    <s v="Series A"/>
    <x v="1"/>
  </r>
  <r>
    <n v="2804"/>
    <x v="940"/>
    <s v="Postman"/>
    <s v="API Workflow platform"/>
    <s v="nan"/>
    <s v="Bangalore"/>
    <s v="Nexus Venture Partners"/>
    <s v="Seed Funding"/>
    <n v="1000000"/>
    <s v="Series A"/>
    <x v="1"/>
  </r>
  <r>
    <n v="2805"/>
    <x v="940"/>
    <s v="Casa2inns"/>
    <s v="Affordable Hotel Booking Online"/>
    <s v="nan"/>
    <s v="New Delhi"/>
    <s v="Accel Partners, Kalaari Capital"/>
    <s v="Private Equity"/>
    <n v="5000000"/>
    <s v="Series A"/>
    <x v="1"/>
  </r>
  <r>
    <n v="2806"/>
    <x v="940"/>
    <s v="FleetRover"/>
    <s v="Logistics Intelligence"/>
    <s v="nan"/>
    <s v="Goa"/>
    <s v="Tim Chen, Sanjay Venkat"/>
    <s v="Seed Funding"/>
    <n v="180000"/>
    <m/>
    <x v="2"/>
  </r>
  <r>
    <n v="2807"/>
    <x v="941"/>
    <s v="TheKarrier"/>
    <s v="Last Mile Logistics"/>
    <s v="nan"/>
    <s v="Bangalore"/>
    <s v="Sol Primero, Outbox Ventures, Nikunj Jain"/>
    <s v="Seed Funding"/>
    <n v="240000"/>
    <m/>
    <x v="2"/>
  </r>
  <r>
    <n v="2808"/>
    <x v="941"/>
    <s v="Zoomcar"/>
    <s v="Self-driven Car rental"/>
    <s v="nan"/>
    <s v="Bangalore"/>
    <s v="Sequoia Capital"/>
    <s v="Private Equity"/>
    <n v="5000000"/>
    <s v="Series B Interim Funding"/>
    <x v="1"/>
  </r>
  <r>
    <n v="2809"/>
    <x v="941"/>
    <s v="Truweight"/>
    <s v="Weight Management Service"/>
    <s v="nan"/>
    <s v="Hyderabad"/>
    <s v="Kalaari Capital"/>
    <s v="Private Equity"/>
    <n v="0"/>
    <s v="Series A"/>
    <x v="2"/>
  </r>
  <r>
    <n v="2810"/>
    <x v="942"/>
    <s v="Ather Energy"/>
    <s v="Electric Scooter Manufacturer"/>
    <s v="nan"/>
    <s v="Bangalore"/>
    <s v="Tiger Global"/>
    <s v="Private Equity"/>
    <n v="12000000"/>
    <s v="Series A"/>
    <x v="0"/>
  </r>
  <r>
    <n v="2811"/>
    <x v="943"/>
    <s v="Swiggy"/>
    <s v="Online Food Delivery"/>
    <s v="nan"/>
    <s v="Bangalore"/>
    <s v="Accel Partners, SAIF Partners"/>
    <s v="Private Equity"/>
    <n v="2000000"/>
    <s v="Series A"/>
    <x v="1"/>
  </r>
  <r>
    <n v="2812"/>
    <x v="944"/>
    <s v="Bluegape"/>
    <s v="Web Content Publishing"/>
    <s v="nan"/>
    <s v="Gurgaon"/>
    <s v="Rudy Gopalakrishnan, ah! Ventures"/>
    <s v="Seed Funding"/>
    <n v="200000"/>
    <m/>
    <x v="2"/>
  </r>
  <r>
    <n v="2814"/>
    <x v="945"/>
    <s v="InstaLively"/>
    <s v="Video Streaming"/>
    <s v="nan"/>
    <s v="New Delhi"/>
    <s v="Rajesh Sawheny , Rajan Anandan, Amit Ranjan, Niraj Singh, AECAL, MeraEvents."/>
    <s v="Seed Funding"/>
    <n v="120000"/>
    <m/>
    <x v="2"/>
  </r>
  <r>
    <n v="2815"/>
    <x v="946"/>
    <s v="Pricejugaad"/>
    <s v="Price Comparison"/>
    <s v="nan"/>
    <s v="Hyderabad"/>
    <s v="Amit Tyagi, Sandeep Acharya &amp; others"/>
    <s v="Seed Funding"/>
    <n v="165000"/>
    <m/>
    <x v="2"/>
  </r>
  <r>
    <n v="2816"/>
    <x v="946"/>
    <s v="Quikr"/>
    <s v="Online Classifieds"/>
    <s v="nan"/>
    <s v="Mumbai"/>
    <s v="Tiger Global, Investment AB Kinnevik, Steadview Capital"/>
    <s v="Private Equity"/>
    <n v="150000000"/>
    <s v="Series G (Check prev funding details here)"/>
    <x v="0"/>
  </r>
  <r>
    <n v="2817"/>
    <x v="946"/>
    <s v="PressPlay"/>
    <s v="Travel Entertainment"/>
    <s v="nan"/>
    <s v="New Delhi"/>
    <s v="Sequoia Capital, Jason Hirschhorn, Jarett Posner, and Amit Bhatiani"/>
    <s v="Seed Funding"/>
    <n v="2200000"/>
    <m/>
    <x v="1"/>
  </r>
  <r>
    <n v="2818"/>
    <x v="946"/>
    <s v="LogiNext"/>
    <s v="Logistics Tech"/>
    <s v="nan"/>
    <s v="Mumbai"/>
    <s v="Ajit Surana, Sanjay Mehta"/>
    <s v="Seed Funding"/>
    <n v="0"/>
    <m/>
    <x v="2"/>
  </r>
  <r>
    <n v="2819"/>
    <x v="947"/>
    <s v="FirstCry.com"/>
    <s v="eCommerce"/>
    <s v="nan"/>
    <s v="Pune"/>
    <s v="Silicon Valley Ventures, NEA Ventures, Valiant Capital, IDG Ventures India,\\xc2\\xa0 SAIF Partners, Vertex Ventures"/>
    <s v="Private Equity"/>
    <n v="10000000"/>
    <s v="Series D ( In Feb it was announced they raised 26M, but it is 36M, so added here)"/>
    <x v="1"/>
  </r>
  <r>
    <n v="2820"/>
    <x v="947"/>
    <s v="MobiKwik"/>
    <s v="Digital / Mobile Wallet"/>
    <s v="nan"/>
    <s v="Gurgaon"/>
    <s v="Tree Line Asia, Cisco Investments, American Express, Sequoia Capital"/>
    <s v="Private Equity"/>
    <n v="25000000"/>
    <s v="Series B"/>
    <x v="0"/>
  </r>
  <r>
    <n v="2821"/>
    <x v="947"/>
    <s v="Olacabs"/>
    <s v="Cab Aggregator"/>
    <s v="nan"/>
    <s v="Bangalore"/>
    <s v="DST Global, Steadview Capital, Tiger Global, Accel Partners &amp; Others"/>
    <s v="Private Equity"/>
    <n v="400000000"/>
    <s v="Series E (Updated from 315M to 400M after Press Release)"/>
    <x v="0"/>
  </r>
  <r>
    <n v="2822"/>
    <x v="948"/>
    <s v="Gadgetwood"/>
    <s v="Device Repair Svcs"/>
    <s v="nan"/>
    <s v="New Delhi"/>
    <s v="Ajai Chowdhry, Ashvin Chadha, Yogesh Bansal,\\nNitin Singhal &amp; Others"/>
    <s v="Seed Funding"/>
    <n v="200000"/>
    <m/>
    <x v="2"/>
  </r>
  <r>
    <n v="2823"/>
    <x v="948"/>
    <s v="Bonhomia"/>
    <s v="Premium Beverages"/>
    <s v="nan"/>
    <s v="New Delhi"/>
    <s v="Kanwaljit Singh, Shripad Nadkarni, Sarvesh Shahra &amp; Others"/>
    <s v="Seed Funding"/>
    <n v="2000000"/>
    <m/>
    <x v="1"/>
  </r>
  <r>
    <n v="2824"/>
    <x v="948"/>
    <s v="Changer Mints"/>
    <s v="Digital / Mobile Wallet"/>
    <s v="nan"/>
    <s v="Kolkata"/>
    <s v="Hyderabad based investor"/>
    <s v="Seed Funding"/>
    <n v="165000"/>
    <m/>
    <x v="2"/>
  </r>
  <r>
    <n v="2825"/>
    <x v="948"/>
    <s v="Urban Ladder"/>
    <s v="Online Furnishing\\neCommerce"/>
    <s v="nan"/>
    <s v="Bangalore"/>
    <s v="Sequoia Capital, TR Capital, Steadview Capital, SAIF Partners, Kalaari Capital"/>
    <s v="Private Equity"/>
    <n v="50000000"/>
    <s v="Series C"/>
    <x v="0"/>
  </r>
  <r>
    <n v="2826"/>
    <x v="948"/>
    <s v="Purple Squirrel"/>
    <s v="Ed-Tech"/>
    <s v="nan"/>
    <s v="Mumbai"/>
    <s v="Matrix Partners India, India Quotient"/>
    <s v="Private Equity"/>
    <n v="0"/>
    <s v="Series B"/>
    <x v="2"/>
  </r>
  <r>
    <n v="2827"/>
    <x v="949"/>
    <s v="Whatfix"/>
    <s v="Interactive\\xc2\\xa0 How-To Guides"/>
    <s v="nan"/>
    <s v="Bangalore"/>
    <s v="Helion Venture Partner, Powerhouse Ventures, GSF and Other angel investors"/>
    <s v="Seed Funding"/>
    <n v="900000"/>
    <m/>
    <x v="2"/>
  </r>
  <r>
    <n v="2828"/>
    <x v="949"/>
    <s v="iMMi Life"/>
    <s v="Mobile Health Tech"/>
    <s v="nan"/>
    <s v="Chennai"/>
    <s v="Unitus Seed Fund"/>
    <s v="Seed Funding"/>
    <n v="0"/>
    <m/>
    <x v="2"/>
  </r>
  <r>
    <n v="2829"/>
    <x v="950"/>
    <s v="Zomato"/>
    <s v="Restaurant Reviews"/>
    <s v="nan"/>
    <s v="Gurgaon"/>
    <s v="Info Edge (India)"/>
    <s v="Private Equity"/>
    <n v="25000000"/>
    <s v="Late Stage"/>
    <x v="0"/>
  </r>
  <r>
    <n v="2830"/>
    <x v="951"/>
    <s v="ZopNow"/>
    <s v="Online Grocer"/>
    <s v="nan"/>
    <s v="Bangalore"/>
    <s v="Dragoneer Investment, Accel Partners, Qualcomm Ventures, Times Internet"/>
    <s v="Private Equity"/>
    <n v="10000000"/>
    <s v="Series B"/>
    <x v="1"/>
  </r>
  <r>
    <n v="2831"/>
    <x v="951"/>
    <s v="Nayi Disha"/>
    <s v="Ed-Tech"/>
    <s v="nan"/>
    <s v="New Delhi"/>
    <s v="Ajay Relan,"/>
    <s v="Seed Funding"/>
    <n v="300000"/>
    <m/>
    <x v="2"/>
  </r>
  <r>
    <n v="2833"/>
    <x v="951"/>
    <s v="Commeasure"/>
    <s v="Online Hotel Booking"/>
    <s v="nan"/>
    <s v="Noida"/>
    <s v="Jungle Ventures"/>
    <s v="Seed Funding"/>
    <n v="1000000"/>
    <m/>
    <x v="1"/>
  </r>
  <r>
    <n v="2834"/>
    <x v="951"/>
    <s v="Capricoast"/>
    <s v="Online Kitchen Furniture"/>
    <s v="nan"/>
    <s v="Bangalore"/>
    <s v="Accel Partners India"/>
    <s v="Seed Funding"/>
    <n v="1250000"/>
    <m/>
    <x v="1"/>
  </r>
  <r>
    <n v="2835"/>
    <x v="952"/>
    <s v="LocalOye"/>
    <s v="Hyper-local Online Services"/>
    <s v="nan"/>
    <s v="Mumbai"/>
    <s v="Tiger Global Management, Lightspeed Venture Partners"/>
    <s v="Private Equity"/>
    <n v="5000000"/>
    <s v="Series A"/>
    <x v="1"/>
  </r>
  <r>
    <n v="2836"/>
    <x v="953"/>
    <s v="Grofers"/>
    <s v="Hyper-Local Online/Mobile Grocery"/>
    <s v="nan"/>
    <s v="Gurgaon"/>
    <s v="Tiger Global, Sequoia Capital"/>
    <s v="Private Equity"/>
    <n v="35000000"/>
    <s v="Series B"/>
    <x v="0"/>
  </r>
  <r>
    <n v="2837"/>
    <x v="953"/>
    <s v="PepperTap"/>
    <s v="Hyper-Local Online/Mobile Grocery"/>
    <s v="nan"/>
    <s v="Gurgaon"/>
    <s v="SAIF Partners, Sequoia Capital"/>
    <s v="Private Equity"/>
    <n v="10000000"/>
    <s v="Series A"/>
    <x v="1"/>
  </r>
  <r>
    <n v="2838"/>
    <x v="953"/>
    <s v="PolicyBazaar"/>
    <s v="Online Policy Aggregator"/>
    <s v="nan"/>
    <s v="Gurgaon"/>
    <s v="PremjiInvest, Tiger Global, Ribbit Capital"/>
    <s v="Private Equity"/>
    <n v="40000000"/>
    <s v="Series D"/>
    <x v="0"/>
  </r>
  <r>
    <n v="2839"/>
    <x v="954"/>
    <s v="UrbanClap"/>
    <s v="Hyperlocal Mobile Services Marketplace"/>
    <s v="nan"/>
    <s v="New Delhi"/>
    <s v="SAIF Partners, Accel Partners, Kunal Bahl, Rohit Bansal"/>
    <s v="Seed Funding"/>
    <n v="1600000"/>
    <m/>
    <x v="1"/>
  </r>
  <r>
    <n v="2840"/>
    <x v="954"/>
    <s v="Taskbob"/>
    <s v="OnDemand\\nMobile Handyman Services"/>
    <s v="nan"/>
    <s v="Mumbai"/>
    <s v="Orios Venture Partners, Mayfield India"/>
    <s v="Seed Funding"/>
    <n v="1200000"/>
    <m/>
    <x v="1"/>
  </r>
  <r>
    <n v="2841"/>
    <x v="955"/>
    <s v="Robosoft"/>
    <s v="Mobile App Development"/>
    <s v="nan"/>
    <s v="Udupi"/>
    <s v="Ascent Capital, Kalaari Capital"/>
    <s v="Private Equity"/>
    <n v="12000000"/>
    <s v="Series B"/>
    <x v="0"/>
  </r>
  <r>
    <n v="2842"/>
    <x v="956"/>
    <s v="Doormint"/>
    <s v="On-Demand Handyman Services"/>
    <s v="nan"/>
    <s v="Mumbai"/>
    <s v="Powai Lake Ventures"/>
    <s v="Seed Funding"/>
    <n v="0"/>
    <m/>
    <x v="2"/>
  </r>
  <r>
    <n v="2843"/>
    <x v="957"/>
    <s v="Vyomo"/>
    <s v="Beauty &amp; Wellness Mobile App"/>
    <s v="nan"/>
    <s v="Gurgaon"/>
    <s v="YouWeCan Ventures"/>
    <s v="Seed Funding"/>
    <n v="0"/>
    <m/>
    <x v="2"/>
  </r>
  <r>
    <n v="2844"/>
    <x v="957"/>
    <s v="Pastiwala"/>
    <s v="Material Collection &amp; Recycling"/>
    <s v="nan"/>
    <s v="Vadodara"/>
    <s v="Agnus Capital"/>
    <s v="Private Equity"/>
    <n v="4000000"/>
    <s v="Series A"/>
    <x v="1"/>
  </r>
  <r>
    <n v="2845"/>
    <x v="957"/>
    <s v="1mg (Healthkartplus)"/>
    <s v="Online Pharmacy &amp; Drug DB"/>
    <s v="nan"/>
    <s v="Gurgaon"/>
    <s v="Deep Kalra, Sequoia Capital, Omidyar Network, Intel Capital &amp; Kae Capital"/>
    <s v="Private Equity"/>
    <n v="6000000"/>
    <s v="Series A"/>
    <x v="1"/>
  </r>
  <r>
    <n v="2846"/>
    <x v="957"/>
    <s v="Freshdesk"/>
    <s v="Online / Mobile Customer Support"/>
    <s v="nan"/>
    <s v="Chennai"/>
    <s v="Tiger Global, Google Capital &amp; Accel Partners"/>
    <s v="Private Equity"/>
    <n v="50000000"/>
    <s v="Series E"/>
    <x v="0"/>
  </r>
  <r>
    <n v="2847"/>
    <x v="957"/>
    <s v="Sulekha.com"/>
    <s v="Online Classifieds &amp; Listings"/>
    <s v="nan"/>
    <s v="Chennai"/>
    <s v="GIC ventures"/>
    <s v="Private Equity"/>
    <n v="28000000"/>
    <s v="Series C"/>
    <x v="0"/>
  </r>
  <r>
    <n v="2848"/>
    <x v="958"/>
    <s v="FindYahan"/>
    <s v="Hyperlocal services marketplace"/>
    <s v="nan"/>
    <s v="New Delhi"/>
    <s v="The Phoenix Fund"/>
    <s v="Private Equity"/>
    <n v="0"/>
    <s v="Series A"/>
    <x v="2"/>
  </r>
  <r>
    <n v="2849"/>
    <x v="958"/>
    <s v="Eat.Shop.Love"/>
    <s v="Fashion ECommerce"/>
    <s v="nan"/>
    <s v="Bangalore"/>
    <s v="Undisclosed Investor"/>
    <s v="Private Equity"/>
    <n v="3500000"/>
    <s v="Series A"/>
    <x v="1"/>
  </r>
  <r>
    <n v="2850"/>
    <x v="958"/>
    <s v="Avanti Learning"/>
    <s v="Private Coaching Centers"/>
    <s v="nan"/>
    <s v="New Delhi"/>
    <s v="Michael &amp; Susan Dell Foundation, Pearson Learning Fund"/>
    <s v="Private Equity"/>
    <n v="1500000"/>
    <s v="Series A"/>
    <x v="1"/>
  </r>
  <r>
    <n v="2851"/>
    <x v="959"/>
    <s v="Simplilearn"/>
    <s v="Online Certification Courses"/>
    <s v="nan"/>
    <s v="Bangalore"/>
    <s v="Mayfield Ventures, Kalaari Capital, Helion Ventures"/>
    <s v="Private Equity"/>
    <n v="15000000"/>
    <s v="Series C"/>
    <x v="0"/>
  </r>
  <r>
    <n v="2852"/>
    <x v="959"/>
    <s v="Craftstvilla"/>
    <s v="Ethnic Product eCommerce"/>
    <s v="nan"/>
    <s v="Mumbai"/>
    <s v="Sequoia Capital, Nexus venture Partners, Lightspeed Ventures, GFC"/>
    <s v="Private Equity"/>
    <n v="18000000"/>
    <s v="Series B"/>
    <x v="0"/>
  </r>
  <r>
    <n v="2853"/>
    <x v="959"/>
    <s v="HeadOut"/>
    <s v="Last Minute Travel Deals mobile marketplace"/>
    <s v="nan"/>
    <s v="Bangalore / SFO"/>
    <s v="Version One Ventures, 500 Startups, Nexus Venture Partners and Arena Ventures"/>
    <s v="Seed Funding"/>
    <n v="1800000"/>
    <m/>
    <x v="1"/>
  </r>
  <r>
    <n v="2854"/>
    <x v="959"/>
    <s v="happay"/>
    <s v="usiness expense management"/>
    <s v="nan"/>
    <s v="Bangalore"/>
    <s v="AngelPrime"/>
    <s v="Seed Funding"/>
    <n v="500000"/>
    <m/>
    <x v="2"/>
  </r>
  <r>
    <n v="2855"/>
    <x v="959"/>
    <s v="Jugnoo"/>
    <s v="Auto Rickshaw based Logistics"/>
    <s v="nan"/>
    <s v="Chandigarh"/>
    <s v="Rakesh Mathur, Vikas Taneja &amp; others"/>
    <s v="Seed Funding"/>
    <n v="1000000"/>
    <m/>
    <x v="1"/>
  </r>
  <r>
    <n v="2856"/>
    <x v="959"/>
    <s v="EazyDiner"/>
    <s v="Restaurant reservation app"/>
    <s v="nan"/>
    <s v="New Delhi"/>
    <s v="Deepak Shahdadpuri, Gulpreet Kohli"/>
    <s v="Seed Funding"/>
    <n v="0"/>
    <m/>
    <x v="2"/>
  </r>
  <r>
    <n v="2857"/>
    <x v="959"/>
    <s v="Phone Warrior"/>
    <s v="Spam Call block App"/>
    <s v="nan"/>
    <s v="New Delhi"/>
    <s v="Lightspeed Ventures"/>
    <s v="Seed Funding"/>
    <n v="0"/>
    <s v="Pre-Series A"/>
    <x v="2"/>
  </r>
  <r>
    <n v="2858"/>
    <x v="960"/>
    <s v="Coverfox"/>
    <s v="Online Insurance Aggregator"/>
    <s v="nan"/>
    <s v="Mumbai"/>
    <s v="Accel US, Accel India, SAIF Partners."/>
    <s v="Private Equity"/>
    <n v="12000000"/>
    <s v="Series B"/>
    <x v="0"/>
  </r>
  <r>
    <n v="2859"/>
    <x v="961"/>
    <s v="Torqus"/>
    <s v="Restaurant Management Platform"/>
    <s v="nan"/>
    <s v="Pune"/>
    <s v="S S Mukherji &amp; Others"/>
    <s v="Seed Funding"/>
    <n v="350000"/>
    <m/>
    <x v="2"/>
  </r>
  <r>
    <n v="2860"/>
    <x v="961"/>
    <s v="Grab"/>
    <s v="Food Logistics &amp; Delivery"/>
    <s v="nan"/>
    <s v="Mumbai"/>
    <s v="Oliphans Capital, Haresh Chawla"/>
    <s v="Seed Funding"/>
    <n v="1000000"/>
    <m/>
    <x v="1"/>
  </r>
  <r>
    <n v="2861"/>
    <x v="961"/>
    <s v="LogicRoots"/>
    <s v="Interactive Educational Games"/>
    <s v="nan"/>
    <s v="Jaipur"/>
    <s v="Ah! Ventures, Calcutta Angels,\\xc2\\xa0 91SpringBoard"/>
    <s v="Seed Funding"/>
    <n v="400000"/>
    <m/>
    <x v="2"/>
  </r>
  <r>
    <n v="2862"/>
    <x v="961"/>
    <s v="GIBBS"/>
    <s v="Clean Tech"/>
    <s v="nan"/>
    <s v="New Delhi"/>
    <s v="Infuse Ventures fund"/>
    <s v="Private Equity"/>
    <n v="0"/>
    <s v="Series B"/>
    <x v="2"/>
  </r>
  <r>
    <n v="2863"/>
    <x v="962"/>
    <s v="Babajobs"/>
    <s v="Grey collar Job Board"/>
    <s v="nan"/>
    <s v="Bangalore"/>
    <s v="SEEK Ltd &amp; affiliates"/>
    <s v="Private Equity"/>
    <n v="10000000"/>
    <s v="Series B"/>
    <x v="1"/>
  </r>
  <r>
    <n v="2864"/>
    <x v="962"/>
    <s v="Urban Ladder"/>
    <s v="Online Furniture ecommerce"/>
    <s v="nan"/>
    <s v="Bangalore"/>
    <s v="Anand Rajaraman, Venky Harinarayan"/>
    <s v="Private Equity"/>
    <n v="0"/>
    <s v="Series D"/>
    <x v="2"/>
  </r>
  <r>
    <n v="2865"/>
    <x v="962"/>
    <s v="Jay Robotix"/>
    <s v="Robotic Program learning"/>
    <s v="nan"/>
    <s v="Hyderabad"/>
    <s v="Cross Border Angels &amp; others"/>
    <s v="Seed Funding"/>
    <n v="250000"/>
    <m/>
    <x v="2"/>
  </r>
  <r>
    <n v="2866"/>
    <x v="962"/>
    <s v="Naaptol.com"/>
    <s v="Tele-Shopping / eCommerce"/>
    <s v="nan"/>
    <s v="Mumbai"/>
    <s v="Mitsui &amp; Co &amp; existing investors"/>
    <s v="Private Equity"/>
    <n v="21500000"/>
    <s v="Series C"/>
    <x v="0"/>
  </r>
  <r>
    <n v="2867"/>
    <x v="963"/>
    <s v="ReGlobe"/>
    <s v="Used Gadgets Buy / Refurbishing"/>
    <s v="nan"/>
    <s v="Gurgaon"/>
    <s v="Bessemer Ventures, Blume Ventures"/>
    <s v="Seed Funding"/>
    <n v="1000000"/>
    <m/>
    <x v="1"/>
  </r>
  <r>
    <n v="2868"/>
    <x v="963"/>
    <s v="Icertis"/>
    <s v="Cloud Enterprise Software"/>
    <s v="nan"/>
    <s v="Pune / US"/>
    <s v="Greycroft Partners, Fidelity Growth Partners"/>
    <s v="Private Equity"/>
    <n v="6000000"/>
    <s v="Series A"/>
    <x v="1"/>
  </r>
  <r>
    <n v="2869"/>
    <x v="963"/>
    <s v="Tracxn"/>
    <s v="Startup Analytics platform"/>
    <s v="nan"/>
    <s v="Bangalore"/>
    <s v="SAIF Partners"/>
    <s v="Private Equity"/>
    <n v="3500000"/>
    <s v="Series A"/>
    <x v="1"/>
  </r>
  <r>
    <n v="2870"/>
    <x v="963"/>
    <s v="Dazo"/>
    <s v="Mobile Food Ordering app"/>
    <s v="nan"/>
    <s v="Bangalore"/>
    <s v="Sumit Jain, Aprameya Radhakrishna, Alok Goel, Rajan Anandan, Amit Agrawal, Vinay Goel, Gaurav Munjal, Ashish Dev Kapur"/>
    <s v="Seed Funding"/>
    <n v="0"/>
    <m/>
    <x v="2"/>
  </r>
  <r>
    <n v="2871"/>
    <x v="963"/>
    <s v="Tradelab"/>
    <s v="Financial Markets Software"/>
    <s v="nan"/>
    <s v="Bangalore"/>
    <s v="Rainmatter"/>
    <s v="Seed Funding"/>
    <n v="400000"/>
    <m/>
    <x v="2"/>
  </r>
  <r>
    <n v="2872"/>
    <x v="963"/>
    <s v="PiQube"/>
    <s v="Hiring Analytics platform"/>
    <s v="nan"/>
    <s v="Chennai"/>
    <s v="The HR Fund"/>
    <s v="Seed Funding"/>
    <n v="500000"/>
    <m/>
    <x v="2"/>
  </r>
  <r>
    <n v="2873"/>
    <x v="963"/>
    <s v="Travel Triangle"/>
    <s v="Online Travel Marketplace"/>
    <s v="nan"/>
    <s v="Noida"/>
    <s v="Bessemer Venture Partners, SAIF Partners"/>
    <s v="Private Equity"/>
    <n v="8000000"/>
    <s v="Series B"/>
    <x v="1"/>
  </r>
  <r>
    <n v="2874"/>
    <x v="964"/>
    <s v="TrulyMadly.com"/>
    <s v="nan"/>
    <s v="nan"/>
    <s v="nan"/>
    <s v="Helion Venture Partners, Kae Capital"/>
    <s v="Private Equity"/>
    <n v="5500000"/>
    <s v="Series A"/>
    <x v="1"/>
  </r>
  <r>
    <n v="2875"/>
    <x v="964"/>
    <s v="InstaLively"/>
    <s v="nan"/>
    <s v="nan"/>
    <s v="nan"/>
    <s v="Group of Angel Investors"/>
    <s v="Seed Funding"/>
    <n v="120000"/>
    <m/>
    <x v="2"/>
  </r>
  <r>
    <n v="2876"/>
    <x v="965"/>
    <s v="Vserv"/>
    <s v="nan"/>
    <s v="nan"/>
    <s v="nan"/>
    <s v="Maverick Capital, IDG Ventures India"/>
    <s v="Private Equity"/>
    <n v="15000000"/>
    <m/>
    <x v="0"/>
  </r>
  <r>
    <n v="2877"/>
    <x v="965"/>
    <s v="Intruo.com"/>
    <s v="nan"/>
    <s v="nan"/>
    <s v="nan"/>
    <s v="Ashutosh Lawania, Alok Goel &amp; others"/>
    <s v="Seed Funding"/>
    <n v="0"/>
    <m/>
    <x v="2"/>
  </r>
  <r>
    <n v="2878"/>
    <x v="966"/>
    <s v="Niffler"/>
    <s v="nan"/>
    <s v="nan"/>
    <s v="nan"/>
    <s v="SAIF Partners"/>
    <s v="Seed Funding"/>
    <n v="1000000"/>
    <m/>
    <x v="1"/>
  </r>
  <r>
    <n v="2879"/>
    <x v="966"/>
    <s v="CustomFurnish.com"/>
    <s v="nan"/>
    <s v="nan"/>
    <s v="nan"/>
    <s v="Madhukar Gangadi, Satish Reddy, Srini Raju, Srini Koppolu &amp; SIDBI"/>
    <s v="Private Equity"/>
    <n v="2500000"/>
    <m/>
    <x v="1"/>
  </r>
  <r>
    <n v="2880"/>
    <x v="967"/>
    <s v="MapMyGenome"/>
    <s v="nan"/>
    <s v="nan"/>
    <s v="nan"/>
    <s v="Rajan Anandan &amp; other angel investors"/>
    <s v="Private Equity"/>
    <n v="1200000"/>
    <m/>
    <x v="1"/>
  </r>
  <r>
    <n v="2881"/>
    <x v="968"/>
    <s v="Crowdfire (formerly Justunfollow)"/>
    <s v="nan"/>
    <s v="nan"/>
    <s v="nan"/>
    <s v="Kalaari Capital"/>
    <s v="Private Equity"/>
    <n v="2500000"/>
    <m/>
    <x v="1"/>
  </r>
  <r>
    <n v="2882"/>
    <x v="968"/>
    <s v="Bite Club"/>
    <s v="nan"/>
    <s v="nan"/>
    <s v="nan"/>
    <s v="Powai Lake Ventures, Aneesh Reddy, Ashish Kashyap, Alok Mittal"/>
    <s v="Seed Funding"/>
    <n v="500000"/>
    <m/>
    <x v="2"/>
  </r>
  <r>
    <n v="2883"/>
    <x v="969"/>
    <s v="Localbanya"/>
    <s v="nan"/>
    <s v="nan"/>
    <s v="nan"/>
    <s v="Shrem Strategies"/>
    <s v="Private Equity"/>
    <n v="0"/>
    <s v="Series B"/>
    <x v="2"/>
  </r>
  <r>
    <n v="2884"/>
    <x v="970"/>
    <s v="Appedo"/>
    <s v="nan"/>
    <s v="nan"/>
    <s v="nan"/>
    <s v="Undisclosed Investors"/>
    <s v="Seed Funding"/>
    <n v="1000000"/>
    <m/>
    <x v="1"/>
  </r>
  <r>
    <n v="2885"/>
    <x v="970"/>
    <s v="Fitraq.com"/>
    <s v="nan"/>
    <s v="nan"/>
    <s v="nan"/>
    <s v="Tarun Arora"/>
    <s v="Seed Funding"/>
    <n v="150000"/>
    <m/>
    <x v="2"/>
  </r>
  <r>
    <n v="2886"/>
    <x v="970"/>
    <s v="ChargeBee"/>
    <s v="nan"/>
    <s v="nan"/>
    <s v="nan"/>
    <s v="Tiger Global, Accel Partners"/>
    <s v="Private Equity"/>
    <n v="5000000"/>
    <s v="Series B"/>
    <x v="1"/>
  </r>
  <r>
    <n v="2887"/>
    <x v="970"/>
    <s v="Groupon India"/>
    <s v="nan"/>
    <s v="nan"/>
    <s v="nan"/>
    <s v="Sequoia Capital"/>
    <s v="Private Equity"/>
    <n v="20000000"/>
    <m/>
    <x v="0"/>
  </r>
  <r>
    <n v="2888"/>
    <x v="971"/>
    <s v="Process 9"/>
    <s v="nan"/>
    <s v="nan"/>
    <s v="nan"/>
    <s v="IAN Ventures, Alok Sharma, Kris Gopalakrishnan, Saurabh Srivastava, Ajai Chowdhry"/>
    <s v="Seed Funding"/>
    <n v="0"/>
    <m/>
    <x v="2"/>
  </r>
  <r>
    <n v="2889"/>
    <x v="971"/>
    <s v="MoonFrog Labs"/>
    <s v="nan"/>
    <s v="nan"/>
    <s v="nan"/>
    <s v="Tiger Global, Sequoia Capital."/>
    <s v="Private Equity"/>
    <n v="15000000"/>
    <s v="Series A"/>
    <x v="0"/>
  </r>
  <r>
    <n v="2890"/>
    <x v="972"/>
    <s v="Foodpanda"/>
    <s v="nan"/>
    <s v="nan"/>
    <s v="nan"/>
    <s v="Rocket Internet AG &amp; others"/>
    <s v="Private Equity"/>
    <n v="110000000"/>
    <s v="Series C"/>
    <x v="0"/>
  </r>
  <r>
    <n v="2891"/>
    <x v="972"/>
    <s v="Paytm"/>
    <s v="nan"/>
    <s v="nan"/>
    <s v="nan"/>
    <s v="Ratan Tata"/>
    <s v="Private Equity"/>
    <n v="0"/>
    <s v="More details"/>
    <x v="2"/>
  </r>
  <r>
    <n v="2892"/>
    <x v="972"/>
    <s v="DiabetOmics"/>
    <s v="nan"/>
    <s v="nan"/>
    <s v="nan"/>
    <s v="VentureEast,\\xc2\\xa0 Varaprasad Reddy"/>
    <s v="Private Equity"/>
    <n v="5000000"/>
    <s v="Series C"/>
    <x v="1"/>
  </r>
  <r>
    <n v="2893"/>
    <x v="972"/>
    <s v="Qyk"/>
    <s v="nan"/>
    <s v="nan"/>
    <s v="nan"/>
    <s v="Powai Lake Ventures, Zishan Hayath, Abhishek Goyal, Sahil Barua"/>
    <s v="Seed Funding"/>
    <n v="0"/>
    <m/>
    <x v="2"/>
  </r>
  <r>
    <n v="2894"/>
    <x v="973"/>
    <s v="Daily Rounds"/>
    <s v="nan"/>
    <s v="nan"/>
    <s v="nan"/>
    <s v="Kae Capital, GSF, Teruhide Sato"/>
    <s v="Seed Funding"/>
    <n v="500000"/>
    <m/>
    <x v="2"/>
  </r>
  <r>
    <n v="2895"/>
    <x v="973"/>
    <s v="Orobind"/>
    <s v="nan"/>
    <s v="nan"/>
    <s v="nan"/>
    <s v="Zishaan Hayath, Lalit Mangal, Harpreet Singh Grover"/>
    <s v="Seed Funding"/>
    <n v="200000"/>
    <m/>
    <x v="2"/>
  </r>
  <r>
    <n v="2896"/>
    <x v="973"/>
    <s v="Routofy"/>
    <s v="nan"/>
    <s v="nan"/>
    <s v="nan"/>
    <s v="Kunal Bahl, Rohit Bansal"/>
    <s v="Seed Funding"/>
    <n v="0"/>
    <m/>
    <x v="2"/>
  </r>
  <r>
    <n v="2897"/>
    <x v="974"/>
    <s v="Digital Gorkha"/>
    <s v="nan"/>
    <s v="nan"/>
    <s v="nan"/>
    <s v="Ramesh kavediya"/>
    <s v="Seed Funding"/>
    <n v="166000"/>
    <m/>
    <x v="2"/>
  </r>
  <r>
    <n v="2898"/>
    <x v="974"/>
    <s v="NestAway"/>
    <s v="nan"/>
    <s v="nan"/>
    <s v="nan"/>
    <s v="IDG Ventures, Naveen Tewari"/>
    <s v="Seed Funding"/>
    <n v="1300000"/>
    <m/>
    <x v="1"/>
  </r>
  <r>
    <n v="2899"/>
    <x v="974"/>
    <s v="The Better India"/>
    <s v="nan"/>
    <s v="nan"/>
    <s v="nan"/>
    <s v="I-cube-N"/>
    <s v="Seed Funding"/>
    <n v="166000"/>
    <m/>
    <x v="2"/>
  </r>
  <r>
    <n v="2900"/>
    <x v="974"/>
    <s v="Meru Cabs"/>
    <s v="nan"/>
    <s v="nan"/>
    <s v="nan"/>
    <s v="Value Fund Advisors"/>
    <s v="Private Equity"/>
    <n v="50000000"/>
    <m/>
    <x v="0"/>
  </r>
  <r>
    <n v="2901"/>
    <x v="975"/>
    <s v="GolfLAN"/>
    <s v="nan"/>
    <s v="nan"/>
    <s v="nan"/>
    <s v="YourNest Angel Fund"/>
    <s v="Seed Funding"/>
    <n v="0"/>
    <m/>
    <x v="2"/>
  </r>
  <r>
    <n v="2902"/>
    <x v="976"/>
    <s v="Drivestream"/>
    <s v="nan"/>
    <s v="nan"/>
    <s v="nan"/>
    <s v="Wipro"/>
    <s v="Private Equity"/>
    <n v="5000000"/>
    <m/>
    <x v="1"/>
  </r>
  <r>
    <n v="2903"/>
    <x v="976"/>
    <s v="wWhere"/>
    <s v="nan"/>
    <s v="nan"/>
    <s v="nan"/>
    <s v="Group of Angel Investors"/>
    <s v="Seed Funding"/>
    <n v="200000"/>
    <m/>
    <x v="2"/>
  </r>
  <r>
    <n v="2904"/>
    <x v="976"/>
    <s v="GoJavas"/>
    <s v="nan"/>
    <s v="nan"/>
    <s v="nan"/>
    <s v="Snapdeal"/>
    <s v="Private Equity"/>
    <n v="0"/>
    <s v="Minority stake, Strategic"/>
    <x v="2"/>
  </r>
  <r>
    <n v="2905"/>
    <x v="977"/>
    <s v="Tripoto"/>
    <s v="nan"/>
    <s v="nan"/>
    <s v="nan"/>
    <s v="IDG Ventures, Outbox Ventures"/>
    <s v="Private Equity"/>
    <n v="2000000"/>
    <s v="Pre-Series A"/>
    <x v="1"/>
  </r>
  <r>
    <n v="2906"/>
    <x v="977"/>
    <s v="Graphic India"/>
    <s v="nan"/>
    <s v="nan"/>
    <s v="nan"/>
    <s v="CA Media LP,\\xc2\\xa0 Start Media."/>
    <s v="Seed Funding"/>
    <n v="2800000"/>
    <m/>
    <x v="1"/>
  </r>
  <r>
    <n v="2907"/>
    <x v="978"/>
    <s v="Harness Handitouch"/>
    <s v="nan"/>
    <s v="nan"/>
    <s v="nan"/>
    <s v="Armat Group"/>
    <s v="Private Equity"/>
    <n v="0"/>
    <s v="Series A"/>
    <x v="2"/>
  </r>
  <r>
    <n v="2908"/>
    <x v="978"/>
    <s v="Lets Corp"/>
    <s v="nan"/>
    <s v="nan"/>
    <s v="nan"/>
    <s v="Wu Chay Chin"/>
    <s v="Seed Funding"/>
    <n v="3000000"/>
    <m/>
    <x v="1"/>
  </r>
  <r>
    <n v="2909"/>
    <x v="978"/>
    <s v="CollateBox"/>
    <s v="nan"/>
    <s v="nan"/>
    <s v="nan"/>
    <s v="LetsVenture"/>
    <s v="Seed Funding"/>
    <n v="180000"/>
    <m/>
    <x v="2"/>
  </r>
  <r>
    <n v="2910"/>
    <x v="978"/>
    <s v="Mahindra First Choice"/>
    <s v="nan"/>
    <s v="nan"/>
    <s v="nan"/>
    <s v="Valiant Capital"/>
    <s v="Private Equity"/>
    <n v="15000000"/>
    <s v="Series B"/>
    <x v="0"/>
  </r>
  <r>
    <n v="2911"/>
    <x v="979"/>
    <s v="Round One"/>
    <s v="nan"/>
    <s v="nan"/>
    <s v="nan"/>
    <s v="HT Media, Arun Duggal"/>
    <s v="Seed Funding"/>
    <n v="0"/>
    <m/>
    <x v="2"/>
  </r>
  <r>
    <n v="2912"/>
    <x v="980"/>
    <s v="RazorPay"/>
    <s v="nan"/>
    <s v="nan"/>
    <s v="nan"/>
    <s v="Y Combinator"/>
    <s v="Seed Funding"/>
    <n v="120000"/>
    <m/>
    <x v="2"/>
  </r>
  <r>
    <n v="2913"/>
    <x v="980"/>
    <s v="Mosambee"/>
    <s v="nan"/>
    <s v="nan"/>
    <s v="nan"/>
    <s v="RVCF and SIDBI"/>
    <s v="Private Equity"/>
    <n v="0"/>
    <s v="Series B"/>
    <x v="2"/>
  </r>
  <r>
    <n v="2914"/>
    <x v="981"/>
    <s v="Furlenco"/>
    <s v="nan"/>
    <s v="nan"/>
    <s v="nan"/>
    <s v="LightBox Ventures"/>
    <s v="Private Equity"/>
    <n v="6000000"/>
    <s v="Series A"/>
    <x v="1"/>
  </r>
  <r>
    <n v="2915"/>
    <x v="981"/>
    <s v="Cubito"/>
    <s v="nan"/>
    <s v="nan"/>
    <s v="nan"/>
    <s v="Sol Primero"/>
    <s v="Seed Funding"/>
    <n v="160000"/>
    <m/>
    <x v="2"/>
  </r>
  <r>
    <n v="2916"/>
    <x v="982"/>
    <s v="Teabox"/>
    <s v="nan"/>
    <s v="nan"/>
    <s v="nan"/>
    <s v="JAFCO Asia, Keystone Group, Dragoneer Investment, Accel Partners"/>
    <s v="Private Equity"/>
    <n v="6000000"/>
    <s v="Series A"/>
    <x v="1"/>
  </r>
  <r>
    <n v="2917"/>
    <x v="982"/>
    <s v="Artoo"/>
    <s v="nan"/>
    <s v="nan"/>
    <s v="nan"/>
    <s v="Accion Venture Labs, Rianta Capital"/>
    <s v="Private Equity"/>
    <n v="500000"/>
    <s v="Series A"/>
    <x v="2"/>
  </r>
  <r>
    <n v="2918"/>
    <x v="982"/>
    <s v="Fxkart.com"/>
    <s v="nan"/>
    <s v="nan"/>
    <s v="nan"/>
    <s v="Dr Mushtaq Shah, Dr Faraz Naqvi"/>
    <s v="Seed Funding"/>
    <n v="2000000"/>
    <m/>
    <x v="1"/>
  </r>
  <r>
    <n v="2919"/>
    <x v="982"/>
    <s v="Rozgar Mela"/>
    <s v="nan"/>
    <s v="nan"/>
    <s v="nan"/>
    <s v="Impact Investment Holding, Upaya Social Ventures"/>
    <s v="Seed Funding"/>
    <n v="0"/>
    <m/>
    <x v="2"/>
  </r>
  <r>
    <n v="2920"/>
    <x v="982"/>
    <s v="OYO Rooms"/>
    <s v="nan"/>
    <s v="nan"/>
    <s v="nan"/>
    <s v="Greenoaks capital, Sequoia Capital, LightSpeed Ventures"/>
    <s v="Private Equity"/>
    <n v="25000000"/>
    <s v="Series A"/>
    <x v="0"/>
  </r>
  <r>
    <n v="2921"/>
    <x v="983"/>
    <s v="Roposo.com"/>
    <s v="nan"/>
    <s v="nan"/>
    <s v="nan"/>
    <s v="Tiger Global Management, Indian Quotient, Binny Bansal"/>
    <s v="Private Equity"/>
    <n v="5000000"/>
    <s v="Series A"/>
    <x v="1"/>
  </r>
  <r>
    <n v="2922"/>
    <x v="983"/>
    <s v="Teewe"/>
    <s v="nan"/>
    <s v="nan"/>
    <s v="nan"/>
    <s v="Sequoia Capital, India Quotient"/>
    <s v="Seed Funding"/>
    <n v="1750000"/>
    <m/>
    <x v="1"/>
  </r>
  <r>
    <n v="2923"/>
    <x v="983"/>
    <s v="ePoise"/>
    <s v="nan"/>
    <s v="nan"/>
    <s v="nan"/>
    <s v="Undisclosed"/>
    <s v="Seed Funding"/>
    <n v="0"/>
    <m/>
    <x v="2"/>
  </r>
  <r>
    <n v="2924"/>
    <x v="984"/>
    <s v="Urjas"/>
    <s v="nan"/>
    <s v="nan"/>
    <s v="nan"/>
    <s v="Solidarity Venture Capital &amp; others"/>
    <s v="Seed Funding"/>
    <n v="100000"/>
    <m/>
    <x v="2"/>
  </r>
  <r>
    <n v="2925"/>
    <x v="984"/>
    <s v="Chargein"/>
    <s v="nan"/>
    <s v="nan"/>
    <s v="nan"/>
    <s v="Pittie Group"/>
    <s v="Seed Funding"/>
    <n v="100000"/>
    <m/>
    <x v="2"/>
  </r>
  <r>
    <n v="2926"/>
    <x v="985"/>
    <s v="Yogurt Labs"/>
    <s v="nan"/>
    <s v="nan"/>
    <s v="nan"/>
    <s v="Nick Adams, Kiran Bhat, Family Pot Investments LLP"/>
    <s v="Seed Funding"/>
    <n v="115000"/>
    <m/>
    <x v="2"/>
  </r>
  <r>
    <n v="2927"/>
    <x v="985"/>
    <s v="LimeRoad.com"/>
    <s v="nan"/>
    <s v="nan"/>
    <s v="nan"/>
    <s v="Tiger Global, Matrix Partners, Lightspeed Venture Partners"/>
    <s v="Private Equity"/>
    <n v="30000000"/>
    <m/>
    <x v="0"/>
  </r>
  <r>
    <n v="2928"/>
    <x v="985"/>
    <s v="Team Indus"/>
    <s v="nan"/>
    <s v="nan"/>
    <s v="nan"/>
    <s v="Nandan Nilekani, Rajiv Mody, Ajai Chowdhary"/>
    <s v="Private Equity"/>
    <n v="1500000"/>
    <s v="Pre-Series A"/>
    <x v="1"/>
  </r>
  <r>
    <n v="2929"/>
    <x v="986"/>
    <s v="Arohan Financial Services"/>
    <s v="nan"/>
    <s v="nan"/>
    <s v="nan"/>
    <s v="Tano Capital"/>
    <s v="Private Equity"/>
    <n v="10000000"/>
    <m/>
    <x v="1"/>
  </r>
  <r>
    <n v="2930"/>
    <x v="986"/>
    <s v="BillDesk"/>
    <s v="nan"/>
    <s v="nan"/>
    <s v="nan"/>
    <s v="TA Associates"/>
    <s v="Private Equity"/>
    <n v="75000000"/>
    <s v="Incremental Capital"/>
    <x v="0"/>
  </r>
  <r>
    <n v="2931"/>
    <x v="987"/>
    <s v="Triphobo"/>
    <s v="nan"/>
    <s v="nan"/>
    <s v="nan"/>
    <s v="Mayfield Ventures, Kalaari Capital"/>
    <s v="Private Equity"/>
    <n v="3000000"/>
    <s v="Series B (More Here)"/>
    <x v="1"/>
  </r>
  <r>
    <n v="2932"/>
    <x v="987"/>
    <s v="Aryaka"/>
    <s v="nan"/>
    <s v="nan"/>
    <s v="nan"/>
    <s v="Trinity Ventures, InterWest Partners, Mohr Davidow Ventures, Presidio Ventures"/>
    <s v="Private Equity"/>
    <n v="16000000"/>
    <s v="Series D"/>
    <x v="0"/>
  </r>
  <r>
    <n v="2933"/>
    <x v="987"/>
    <s v="Appsdaily"/>
    <s v="nan"/>
    <s v="nan"/>
    <s v="nan"/>
    <s v="Zodius Capital, Ru-Net, Kalaari Capital,\\xc2\\xa0 Qualcomm Ventures"/>
    <s v="Private Equity"/>
    <n v="16000000"/>
    <s v="Series C"/>
    <x v="0"/>
  </r>
  <r>
    <n v="2934"/>
    <x v="988"/>
    <s v="Faaya"/>
    <s v="nan"/>
    <s v="nan"/>
    <s v="nan"/>
    <s v="Group of Angel Investors"/>
    <s v="Seed\\nFunding"/>
    <n v="16600"/>
    <s v="At the 10 minute million event"/>
    <x v="2"/>
  </r>
  <r>
    <n v="2935"/>
    <x v="988"/>
    <s v="InstaBounce"/>
    <s v="nan"/>
    <s v="nan"/>
    <s v="nan"/>
    <s v="Group of Angel Investors"/>
    <s v="Seed\\nFunding"/>
    <n v="16600"/>
    <s v="At the 10 minute million event"/>
    <x v="2"/>
  </r>
  <r>
    <n v="2936"/>
    <x v="988"/>
    <s v="Chloroplast Foods"/>
    <s v="nan"/>
    <s v="nan"/>
    <s v="nan"/>
    <s v="Group of Angel Investors"/>
    <s v="Seed\\nFunding"/>
    <n v="16600"/>
    <s v="At the 10 minute million event"/>
    <x v="2"/>
  </r>
  <r>
    <n v="2937"/>
    <x v="988"/>
    <s v="Dealwithus"/>
    <s v="nan"/>
    <s v="nan"/>
    <s v="nan"/>
    <s v="Group of Angel Investors"/>
    <s v="Seed\\nFunding"/>
    <n v="16600"/>
    <s v="At the 10 minute million event"/>
    <x v="2"/>
  </r>
  <r>
    <n v="2938"/>
    <x v="988"/>
    <s v="CleverSharks"/>
    <s v="nan"/>
    <s v="nan"/>
    <s v="nan"/>
    <s v="Group of Angel Investors"/>
    <s v="Seed\\nFunding"/>
    <n v="16600"/>
    <s v="At the 10 minute million event"/>
    <x v="2"/>
  </r>
  <r>
    <n v="2939"/>
    <x v="988"/>
    <s v="Leaf"/>
    <s v="nan"/>
    <s v="nan"/>
    <s v="nan"/>
    <s v="Group of Angel Investors"/>
    <s v="Seed\\nFunding"/>
    <n v="16600"/>
    <s v="At the 10 minute million event"/>
    <x v="2"/>
  </r>
  <r>
    <n v="2940"/>
    <x v="988"/>
    <s v="SmartPocket"/>
    <s v="nan"/>
    <s v="nan"/>
    <s v="nan"/>
    <s v="Sol Primero, Rajiv Mehta"/>
    <s v="Seed\\nFunding"/>
    <n v="250000"/>
    <s v="For mobile app"/>
    <x v="2"/>
  </r>
  <r>
    <n v="2941"/>
    <x v="988"/>
    <s v="Yumist"/>
    <s v="nan"/>
    <s v="nan"/>
    <s v="nan"/>
    <s v="Orios Venture Partner"/>
    <s v="Private Equity"/>
    <n v="1000000"/>
    <m/>
    <x v="1"/>
  </r>
  <r>
    <n v="2942"/>
    <x v="988"/>
    <s v="NowFloats"/>
    <s v="nan"/>
    <s v="nan"/>
    <s v="nan"/>
    <s v="Omidyar Network"/>
    <s v="Private Equity"/>
    <n v="0"/>
    <s v="Series A"/>
    <x v="2"/>
  </r>
  <r>
    <n v="2943"/>
    <x v="988"/>
    <s v="FirstCry"/>
    <s v="nan"/>
    <s v="nan"/>
    <s v="nan"/>
    <s v="Valiant Capital Partners"/>
    <s v="Private Equity"/>
    <n v="26000000"/>
    <s v="Series D"/>
    <x v="0"/>
  </r>
  <r>
    <n v="2944"/>
    <x v="988"/>
    <s v="HolaChef"/>
    <s v="nan"/>
    <s v="nan"/>
    <s v="nan"/>
    <s v="India Quotient"/>
    <s v="Seed\\nFunding"/>
    <n v="325000"/>
    <m/>
    <x v="2"/>
  </r>
  <r>
    <n v="2945"/>
    <x v="989"/>
    <s v="Frsh.co.in"/>
    <s v="nan"/>
    <s v="nan"/>
    <s v="nan"/>
    <s v="India Quotient, Kae Capital"/>
    <s v="Seed\\nFunding"/>
    <n v="518000"/>
    <m/>
    <x v="2"/>
  </r>
  <r>
    <n v="2946"/>
    <x v="989"/>
    <s v="Manthan"/>
    <s v="nan"/>
    <s v="nan"/>
    <s v="nan"/>
    <s v="Temasek, Norwest Venture Partners"/>
    <s v="Private Equity"/>
    <n v="60000000"/>
    <s v="Series D"/>
    <x v="0"/>
  </r>
  <r>
    <n v="2947"/>
    <x v="990"/>
    <s v="Kobster.com"/>
    <s v="nan"/>
    <s v="nan"/>
    <s v="nan"/>
    <s v="Splice Advisors"/>
    <s v="Seed\\nFunding"/>
    <n v="0"/>
    <m/>
    <x v="2"/>
  </r>
  <r>
    <n v="2948"/>
    <x v="990"/>
    <s v="Culture Machine"/>
    <s v="nan"/>
    <s v="nan"/>
    <s v="nan"/>
    <s v="Tiger Global, Times Internet, Zodius Capital"/>
    <s v="Private Equity"/>
    <n v="18000000"/>
    <s v="Series B"/>
    <x v="0"/>
  </r>
  <r>
    <n v="2949"/>
    <x v="990"/>
    <s v="Paytm"/>
    <s v="nan"/>
    <s v="nan"/>
    <s v="nan"/>
    <s v="Ant Financial Services (Alipay)"/>
    <s v="Private Equity"/>
    <n v="0"/>
    <s v="Strategic Investment (25% stake)"/>
    <x v="2"/>
  </r>
  <r>
    <n v="2950"/>
    <x v="990"/>
    <s v="Aisle.co"/>
    <s v="nan"/>
    <s v="nan"/>
    <s v="nan"/>
    <s v="Anand Vijay, Shashank Mehrotra &amp; Others"/>
    <s v="Seed\\nFunding"/>
    <n v="100000"/>
    <m/>
    <x v="2"/>
  </r>
  <r>
    <n v="2951"/>
    <x v="991"/>
    <s v="FreeCharge"/>
    <s v="nan"/>
    <s v="nan"/>
    <s v="nan"/>
    <s v="Valiant Capital, Tybourne Capital, Sequoia Capital, RuNet and Sofina"/>
    <s v="Private Equity"/>
    <n v="80000000"/>
    <s v="Series C"/>
    <x v="0"/>
  </r>
  <r>
    <n v="2952"/>
    <x v="991"/>
    <s v="NewsHunt"/>
    <s v="nan"/>
    <s v="nan"/>
    <s v="nan"/>
    <s v="Falcon Edge Capital, Matrix Partners India, Sequoia Capital India and Omidyar Network"/>
    <s v="Private Equity"/>
    <n v="40000000"/>
    <s v="Series C"/>
    <x v="0"/>
  </r>
  <r>
    <n v="2953"/>
    <x v="992"/>
    <s v="MyNoticePeriod"/>
    <s v="nan"/>
    <s v="nan"/>
    <s v="nan"/>
    <s v="IDG Ventures"/>
    <s v="Private Equity"/>
    <n v="3000000"/>
    <s v="Series A"/>
    <x v="1"/>
  </r>
  <r>
    <n v="2954"/>
    <x v="992"/>
    <s v="CarDekho.com"/>
    <s v="nan"/>
    <s v="nan"/>
    <s v="nan"/>
    <s v="Ratan Tata"/>
    <s v="Private Equity"/>
    <n v="0"/>
    <m/>
    <x v="2"/>
  </r>
  <r>
    <n v="2955"/>
    <x v="992"/>
    <s v="Faaso\\xe2\\x80\\x99s"/>
    <s v="nan"/>
    <s v="nan"/>
    <s v="nan"/>
    <s v="Lightbox Ventures"/>
    <s v="Private Equity"/>
    <n v="20000000"/>
    <s v="Series B"/>
    <x v="0"/>
  </r>
  <r>
    <n v="2956"/>
    <x v="993"/>
    <s v="CarTrade.com"/>
    <s v="nan"/>
    <s v="nan"/>
    <s v="nan"/>
    <s v="Chip Perry"/>
    <s v="Private Equity"/>
    <n v="0"/>
    <m/>
    <x v="2"/>
  </r>
  <r>
    <n v="2957"/>
    <x v="993"/>
    <s v="StoreKing"/>
    <s v="nan"/>
    <s v="nan"/>
    <s v="nan"/>
    <s v="Mangrove Capital Partners"/>
    <s v="Private Equity"/>
    <n v="0"/>
    <m/>
    <x v="2"/>
  </r>
  <r>
    <n v="2958"/>
    <x v="994"/>
    <s v="Capital Float"/>
    <s v="nan"/>
    <s v="nan"/>
    <s v="nan"/>
    <s v="SAIF Partners, Sequoia Capital, Aspada"/>
    <s v="Private Equity"/>
    <n v="13000000"/>
    <s v="Series A"/>
    <x v="0"/>
  </r>
  <r>
    <n v="2959"/>
    <x v="994"/>
    <s v="Nimble Wireless"/>
    <s v="nan"/>
    <s v="nan"/>
    <s v="nan"/>
    <s v="AngelPrime"/>
    <s v="Seed\\nFunding"/>
    <n v="3000000"/>
    <m/>
    <x v="1"/>
  </r>
  <r>
    <n v="2960"/>
    <x v="994"/>
    <s v="Townscript"/>
    <s v="nan"/>
    <s v="nan"/>
    <s v="nan"/>
    <s v="Group of Angel Investors"/>
    <s v="Seed\\nFunding"/>
    <n v="0"/>
    <m/>
    <x v="2"/>
  </r>
  <r>
    <n v="2961"/>
    <x v="994"/>
    <s v="FindYahan"/>
    <s v="nan"/>
    <s v="nan"/>
    <s v="nan"/>
    <s v="Karan Bajwa, Parvesh Bareja , Sunjay Kapur, Amanpreet Bajaj"/>
    <s v="Seed\\nFunding"/>
    <n v="0"/>
    <m/>
    <x v="2"/>
  </r>
  <r>
    <n v="2962"/>
    <x v="995"/>
    <s v="Stayzilla"/>
    <s v="nan"/>
    <s v="nan"/>
    <s v="nan"/>
    <s v="Nexus Venture Partners, Matrix Partners"/>
    <s v="Private Equity"/>
    <n v="20000000"/>
    <s v="Series B"/>
    <x v="0"/>
  </r>
  <r>
    <n v="2963"/>
    <x v="995"/>
    <s v="Practo"/>
    <s v="nan"/>
    <s v="nan"/>
    <s v="nan"/>
    <s v="Sequoia Capital, Matrix Partners"/>
    <s v="Private Equity"/>
    <n v="30000000"/>
    <s v="Series B"/>
    <x v="0"/>
  </r>
  <r>
    <n v="2964"/>
    <x v="996"/>
    <s v="CimplyFive"/>
    <s v="nan"/>
    <s v="nan"/>
    <s v="nan"/>
    <s v="Suresh Senapaty, TV Mohandas Pai"/>
    <s v="Seed\\nFunding"/>
    <n v="0"/>
    <m/>
    <x v="2"/>
  </r>
  <r>
    <n v="2965"/>
    <x v="996"/>
    <s v="20Dresses"/>
    <s v="nan"/>
    <s v="nan"/>
    <s v="nan"/>
    <s v="Srinivas Aluri, Srinivas Modukury, BS Nagesh"/>
    <s v="Seed\\nFunding"/>
    <n v="1000000"/>
    <m/>
    <x v="1"/>
  </r>
  <r>
    <n v="2966"/>
    <x v="996"/>
    <s v="Itzcash"/>
    <s v="nan"/>
    <s v="nan"/>
    <s v="nan"/>
    <s v="Ashok Goel (promoter)"/>
    <s v="Private Equity"/>
    <n v="16500000"/>
    <s v="Promoter Commitment"/>
    <x v="0"/>
  </r>
  <r>
    <n v="2967"/>
    <x v="997"/>
    <s v="NewsInShorts"/>
    <s v="nan"/>
    <s v="nan"/>
    <s v="nan"/>
    <s v="Tiger Global, Rebright Partners, Sachin and Binny Bansal"/>
    <s v="Private Equity"/>
    <n v="4150000"/>
    <s v="Series A"/>
    <x v="1"/>
  </r>
  <r>
    <n v="2968"/>
    <x v="997"/>
    <s v="iTraveller.com"/>
    <s v="nan"/>
    <s v="nan"/>
    <s v="nan"/>
    <s v="ah! Ventures"/>
    <s v="Private Equity"/>
    <n v="1000000"/>
    <s v="Series A"/>
    <x v="1"/>
  </r>
  <r>
    <n v="2969"/>
    <x v="998"/>
    <s v="NextGen"/>
    <s v="nan"/>
    <s v="nan"/>
    <s v="nan"/>
    <s v="Mumbai Angels &amp; Group of other investors"/>
    <s v="Seed\\nFunding"/>
    <n v="0"/>
    <m/>
    <x v="2"/>
  </r>
  <r>
    <n v="2970"/>
    <x v="999"/>
    <s v="Wooplr.com"/>
    <s v="nan"/>
    <s v="nan"/>
    <s v="nan"/>
    <s v="Helion Venture Partners"/>
    <s v="Private Equity"/>
    <n v="5000000"/>
    <s v="Series A"/>
    <x v="1"/>
  </r>
  <r>
    <n v="2971"/>
    <x v="934"/>
    <s v="Springleap"/>
    <s v="nan"/>
    <s v="nan"/>
    <s v="nan"/>
    <s v="Cross Border Angels"/>
    <s v="Seed\\nFunding"/>
    <n v="800000"/>
    <m/>
    <x v="2"/>
  </r>
  <r>
    <n v="2972"/>
    <x v="1000"/>
    <s v="Klip.in"/>
    <s v="nan"/>
    <s v="nan"/>
    <s v="nan"/>
    <s v="Calcutta Angels, Venture Nursery Angels Mumbai Angels"/>
    <s v="Seed\\nFunding"/>
    <n v="500000"/>
    <m/>
    <x v="2"/>
  </r>
  <r>
    <n v="2973"/>
    <x v="1000"/>
    <s v="Renderlogy"/>
    <s v="nan"/>
    <s v="nan"/>
    <s v="nan"/>
    <s v="Brick Eagle"/>
    <s v="Private Equity"/>
    <n v="1600000"/>
    <s v="Series A"/>
    <x v="1"/>
  </r>
  <r>
    <n v="2974"/>
    <x v="1001"/>
    <s v="Appbase"/>
    <s v="nan"/>
    <s v="nan"/>
    <s v="nan"/>
    <s v="DA-IICT, Techstars, Carnegie Mellon University, Startup Brasil program"/>
    <s v="Seed\\nFunding"/>
    <n v="290000"/>
    <s v="Grant + Seed funding"/>
    <x v="2"/>
  </r>
  <r>
    <n v="2975"/>
    <x v="1002"/>
    <s v="HomeLane"/>
    <s v="nan"/>
    <s v="nan"/>
    <s v="nan"/>
    <s v="Sequoia Capital, Ranjan Pai, Mohandas Pai &amp; others"/>
    <s v="Private Equity"/>
    <n v="4500000"/>
    <s v="Series A"/>
    <x v="1"/>
  </r>
  <r>
    <n v="2976"/>
    <x v="1002"/>
    <s v="Trip38"/>
    <s v="nan"/>
    <s v="nan"/>
    <s v="nan"/>
    <s v="InterGlobe Technology Quotient, Lantern Capital"/>
    <s v="Private Equity"/>
    <n v="1000000"/>
    <s v="Series A"/>
    <x v="1"/>
  </r>
  <r>
    <n v="2977"/>
    <x v="1002"/>
    <s v="Smartairtrip.com"/>
    <s v="nan"/>
    <s v="nan"/>
    <s v="nan"/>
    <s v="Undisclosed"/>
    <s v="Private Equity"/>
    <n v="10000000"/>
    <s v="Series A"/>
    <x v="1"/>
  </r>
  <r>
    <n v="2978"/>
    <x v="1002"/>
    <s v="NoBroker"/>
    <s v="nan"/>
    <s v="nan"/>
    <s v="nan"/>
    <s v="SAIF Partners, Fulcrum Ventures"/>
    <s v="Private Equity"/>
    <n v="3000000"/>
    <s v="Series A"/>
    <x v="1"/>
  </r>
  <r>
    <n v="2979"/>
    <x v="1003"/>
    <s v="Caravan Craft Retail"/>
    <s v="nan"/>
    <s v="nan"/>
    <s v="nan"/>
    <s v="Unitus Seed Fund\\nNarayan Ramachandran, Bijou Kurien"/>
    <s v="Seed\\nFunding"/>
    <n v="500000"/>
    <m/>
    <x v="2"/>
  </r>
  <r>
    <n v="2980"/>
    <x v="1004"/>
    <s v="SquadRun"/>
    <s v="nan"/>
    <s v="nan"/>
    <s v="nan"/>
    <s v="Amit Ranjan, Deepinder Goyal, Zishaan Hayath, Powai Lake Ventures"/>
    <s v="Seed\\nFunding"/>
    <n v="0"/>
    <m/>
    <x v="2"/>
  </r>
  <r>
    <n v="2981"/>
    <x v="1004"/>
    <s v="Clonect Solutions"/>
    <s v="nan"/>
    <s v="nan"/>
    <s v="nan"/>
    <s v="V Balakrishnan, T V Mohandas Pai, BC Prabhakar"/>
    <s v="Seed\\nFunding"/>
    <n v="250000"/>
    <m/>
    <x v="2"/>
  </r>
  <r>
    <n v="2982"/>
    <x v="1004"/>
    <s v="TaxSutra"/>
    <s v="nan"/>
    <s v="nan"/>
    <s v="nan"/>
    <s v="V Balakrishnan, T V Mohandas Pai"/>
    <s v="Seed\\nFunding"/>
    <n v="160000"/>
    <m/>
    <x v="2"/>
  </r>
  <r>
    <n v="2983"/>
    <x v="1004"/>
    <s v="PepperTap"/>
    <s v="nan"/>
    <s v="nan"/>
    <s v="nan"/>
    <s v="Sequoia Capital"/>
    <s v="Seed\\nFunding"/>
    <n v="0"/>
    <m/>
    <x v="2"/>
  </r>
  <r>
    <n v="2984"/>
    <x v="1004"/>
    <s v="Sattviko"/>
    <s v="nan"/>
    <s v="nan"/>
    <s v="nan"/>
    <s v="Sumit Jain, Rajat Jain, Sanjay Bhasin"/>
    <s v="Seed\\nFunding"/>
    <n v="320000"/>
    <m/>
    <x v="2"/>
  </r>
  <r>
    <n v="2985"/>
    <x v="1004"/>
    <s v="IndustryBuying"/>
    <s v="nan"/>
    <s v="nan"/>
    <s v="nan"/>
    <s v="SAIF Partners"/>
    <s v="Private Equity"/>
    <n v="2000000"/>
    <s v="Series A"/>
    <x v="1"/>
  </r>
  <r>
    <n v="2986"/>
    <x v="1005"/>
    <s v="FreshWorld"/>
    <s v="nan"/>
    <s v="nan"/>
    <s v="nan"/>
    <s v="Kris Gopalakrishnan, Nagaraja Prakasam"/>
    <s v="Seed\\nFunding"/>
    <n v="0"/>
    <m/>
    <x v="2"/>
  </r>
  <r>
    <n v="2987"/>
    <x v="1005"/>
    <s v="TinyOwl"/>
    <s v="nan"/>
    <s v="nan"/>
    <s v="nan"/>
    <s v="Matrix Partners, Sequoia Capital, Nexus Venture Partners"/>
    <s v="Private Equity"/>
    <n v="16000000"/>
    <s v="Series B"/>
    <x v="0"/>
  </r>
  <r>
    <n v="2988"/>
    <x v="1006"/>
    <s v="Momoe"/>
    <s v="nan"/>
    <s v="nan"/>
    <s v="nan"/>
    <s v="IDG Ventures India, Jungle Ventures, India Quotient."/>
    <s v="Seed\\nFunding"/>
    <n v="1200000"/>
    <m/>
    <x v="1"/>
  </r>
  <r>
    <n v="2989"/>
    <x v="1006"/>
    <s v="Grofers"/>
    <s v="nan"/>
    <s v="nan"/>
    <s v="nan"/>
    <s v="Tiger Global Management, Sequoia Capital India"/>
    <s v="Private Equity"/>
    <n v="10000000"/>
    <s v="Series A"/>
    <x v="1"/>
  </r>
  <r>
    <n v="2990"/>
    <x v="1007"/>
    <s v="LensKart"/>
    <s v="nan"/>
    <s v="nan"/>
    <s v="nan"/>
    <s v="TPG Growth, TR Capital, IDG Ventures"/>
    <s v="Private Equity"/>
    <n v="2150000"/>
    <m/>
    <x v="1"/>
  </r>
  <r>
    <n v="2991"/>
    <x v="1007"/>
    <s v="VioletStreet"/>
    <s v="nan"/>
    <s v="nan"/>
    <s v="nan"/>
    <s v="Venkat Vallabhneni, Sudhakar Reddy, Srinivasa Rao Paturi"/>
    <s v="Seed\\nFunding"/>
    <n v="315000"/>
    <m/>
    <x v="2"/>
  </r>
  <r>
    <n v="2992"/>
    <x v="1008"/>
    <s v="Lookup"/>
    <s v="nan"/>
    <s v="nan"/>
    <s v="nan"/>
    <s v="DeNA Co., Japan &amp; Teruhide Sato (in Addition to MKS Switzerland &amp; Kris GopalKrishnan)"/>
    <s v="Seed\\nFunding"/>
    <n v="380000"/>
    <m/>
    <x v="2"/>
  </r>
  <r>
    <n v="2993"/>
    <x v="1008"/>
    <s v="#Fame"/>
    <s v="nan"/>
    <s v="nan"/>
    <s v="nan"/>
    <s v="TO THE NEW Ventures"/>
    <s v="Private Equity"/>
    <n v="10000000"/>
    <m/>
    <x v="1"/>
  </r>
  <r>
    <n v="2994"/>
    <x v="1008"/>
    <s v="Gympik"/>
    <s v="nan"/>
    <s v="nan"/>
    <s v="nan"/>
    <s v="Tom Clausen, Rohan Ajila, Haldyn Glass"/>
    <s v="Seed Funding"/>
    <n v="135000"/>
    <m/>
    <x v="2"/>
  </r>
  <r>
    <n v="2995"/>
    <x v="1009"/>
    <s v="Near.in"/>
    <s v="nan"/>
    <s v="nan"/>
    <s v="nan"/>
    <s v="Anupam Mittal, Manish Vij, Prashant Tandon, Gaurav Agarwal, Akash Agarwal, Himanshu Aggarwal, Kevin Parikh"/>
    <s v="Seed Funding"/>
    <n v="285000"/>
    <m/>
    <x v="2"/>
  </r>
  <r>
    <n v="2996"/>
    <x v="1009"/>
    <s v="Purplle.com"/>
    <s v="nan"/>
    <s v="nan"/>
    <s v="nan"/>
    <s v="IvyCap Ventures"/>
    <s v="Private Equity"/>
    <n v="0"/>
    <m/>
    <x v="2"/>
  </r>
  <r>
    <n v="2997"/>
    <x v="1009"/>
    <s v="NumberMall"/>
    <s v="nan"/>
    <s v="nan"/>
    <s v="nan"/>
    <s v="SRI Capital"/>
    <s v="Private Equity"/>
    <n v="10000000"/>
    <m/>
    <x v="1"/>
  </r>
  <r>
    <n v="2998"/>
    <x v="1009"/>
    <s v="Tookitaki"/>
    <s v="nan"/>
    <s v="nan"/>
    <s v="nan"/>
    <s v="Jungle Ventures, Redbright Partners, Blume Ventures"/>
    <s v="Private\\nEquity"/>
    <n v="1000000"/>
    <m/>
    <x v="1"/>
  </r>
  <r>
    <n v="2999"/>
    <x v="1009"/>
    <s v="Frankly"/>
    <s v="nan"/>
    <s v="nan"/>
    <s v="nan"/>
    <s v="Matrix Partners"/>
    <s v="Seed Funding"/>
    <n v="600000"/>
    <m/>
    <x v="2"/>
  </r>
  <r>
    <n v="3000"/>
    <x v="1010"/>
    <s v="Faircent"/>
    <s v="nan"/>
    <s v="nan"/>
    <s v="nan"/>
    <s v="Devesh Sachdev, Ashish Tiwari"/>
    <s v="Seed Funding"/>
    <n v="0"/>
    <s v="Valuation at $4M"/>
    <x v="2"/>
  </r>
  <r>
    <n v="3001"/>
    <x v="1010"/>
    <s v="Nurturey"/>
    <s v="nan"/>
    <s v="nan"/>
    <s v="nan"/>
    <s v="Seedrs Crowd funding platform"/>
    <s v="Crowd funding"/>
    <n v="125000"/>
    <m/>
    <x v="2"/>
  </r>
  <r>
    <n v="3002"/>
    <x v="1010"/>
    <s v="Bewakoof"/>
    <s v="nan"/>
    <s v="nan"/>
    <s v="nan"/>
    <s v="Rohit Bansal, Kunal Bahl, Nikhil Vora"/>
    <s v="Seed Funding"/>
    <n v="0"/>
    <m/>
    <x v="2"/>
  </r>
  <r>
    <n v="3003"/>
    <x v="1010"/>
    <s v="Stridalyzer"/>
    <s v="nan"/>
    <s v="nan"/>
    <s v="nan"/>
    <s v="Kickstarter"/>
    <s v="Crowd Funding"/>
    <n v="30768"/>
    <m/>
    <x v="2"/>
  </r>
  <r>
    <n v="3004"/>
    <x v="1010"/>
    <s v="Commonfloor"/>
    <s v="nan"/>
    <s v="nan"/>
    <s v="nan"/>
    <s v="Google Capital"/>
    <s v="Private Equity"/>
    <n v="5000000"/>
    <s v="3rd Round"/>
    <x v="1"/>
  </r>
  <r>
    <n v="3005"/>
    <x v="1011"/>
    <s v="Sokrati"/>
    <s v="nan"/>
    <s v="nan"/>
    <s v="nan"/>
    <s v="IvyCap Ventures, Inventus Capital"/>
    <s v="Private Equity"/>
    <n v="0"/>
    <s v="Series B"/>
    <x v="2"/>
  </r>
  <r>
    <n v="3006"/>
    <x v="1011"/>
    <s v="YepMe"/>
    <s v="nan"/>
    <s v="nan"/>
    <s v="nan"/>
    <s v="JS Capital, Helion Venture Partners, Capricorn Investment Group"/>
    <s v="Private Equity"/>
    <n v="13000000"/>
    <s v="Series A"/>
    <x v="0"/>
  </r>
  <r>
    <n v="3007"/>
    <x v="1011"/>
    <s v="TapCibo"/>
    <s v="nan"/>
    <s v="nan"/>
    <s v="nan"/>
    <s v="Alok Goel"/>
    <s v="Seed Funding"/>
    <n v="0"/>
    <m/>
    <x v="2"/>
  </r>
  <r>
    <n v="3008"/>
    <x v="1012"/>
    <s v="Verayu"/>
    <s v="nan"/>
    <s v="nan"/>
    <s v="nan"/>
    <s v="GWB Group, Blume Ventures"/>
    <s v="Private Equity"/>
    <n v="0"/>
    <m/>
    <x v="2"/>
  </r>
  <r>
    <n v="3009"/>
    <x v="1012"/>
    <s v="MyDreamStore"/>
    <s v="nan"/>
    <s v="nan"/>
    <s v="nan"/>
    <s v="Undisclosed Investors"/>
    <s v="Seed Funding"/>
    <n v="290000"/>
    <m/>
    <x v="2"/>
  </r>
  <r>
    <n v="3010"/>
    <x v="1013"/>
    <s v="AppVirality"/>
    <s v="nan"/>
    <s v="nan"/>
    <s v="nan"/>
    <s v="Rajan Anandan, Mike Galgon, Ashim Mehra, Mohit Saxena, Ravi Gururaj, TNN Capital &amp; IIG"/>
    <s v="Seed Funding"/>
    <n v="0"/>
    <m/>
    <x v="2"/>
  </r>
  <r>
    <n v="3011"/>
    <x v="1014"/>
    <s v="RateGain"/>
    <s v="nan"/>
    <s v="nan"/>
    <s v="nan"/>
    <s v="TA Associates"/>
    <s v="Private Equity"/>
    <n v="50000000"/>
    <m/>
    <x v="0"/>
  </r>
  <r>
    <n v="3013"/>
    <x v="1015"/>
    <s v="eKincare"/>
    <s v="nan"/>
    <s v="nan"/>
    <s v="nan"/>
    <s v="Adroitent Pvt. Ltd."/>
    <s v="Seed Funding"/>
    <n v="161000"/>
    <m/>
    <x v="2"/>
  </r>
  <r>
    <n v="3014"/>
    <x v="1016"/>
    <s v="ShopClues"/>
    <s v="nan"/>
    <s v="nan"/>
    <s v="nan"/>
    <s v="Tiger Global &amp; Other investors"/>
    <s v="Private Equity"/>
    <n v="100000000"/>
    <s v="More Details"/>
    <x v="0"/>
  </r>
  <r>
    <n v="3015"/>
    <x v="1017"/>
    <s v="Refiral"/>
    <s v="nan"/>
    <s v="nan"/>
    <s v="nan"/>
    <s v="Cogent E Services"/>
    <s v="Seed Funding"/>
    <n v="330000"/>
    <m/>
    <x v="2"/>
  </r>
  <r>
    <n v="3016"/>
    <x v="1017"/>
    <s v="Ping Digital"/>
    <s v="nan"/>
    <s v="nan"/>
    <s v="nan"/>
    <s v="Consortium of Angel Investors"/>
    <s v="Seed Funding"/>
    <n v="0"/>
    <m/>
    <x v="2"/>
  </r>
  <r>
    <n v="3017"/>
    <x v="1017"/>
    <s v="HealthyWorld.in"/>
    <s v="nan"/>
    <s v="nan"/>
    <s v="nan"/>
    <s v="Group of Angel Investors"/>
    <s v="Seed Funding"/>
    <n v="200000"/>
    <m/>
    <x v="2"/>
  </r>
  <r>
    <n v="3018"/>
    <x v="1017"/>
    <s v="Hostel Dunia"/>
    <s v="nan"/>
    <s v="nan"/>
    <s v="nan"/>
    <s v="Hyderabad Angels (at Startup Heroes event)"/>
    <s v="Seed Funding"/>
    <n v="16000"/>
    <m/>
    <x v="2"/>
  </r>
  <r>
    <n v="3019"/>
    <x v="1017"/>
    <s v="Play your sport"/>
    <s v="nan"/>
    <s v="nan"/>
    <s v="nan"/>
    <s v="Hyderabad Angels (at Startup Heroes event)"/>
    <s v="Seed Funding"/>
    <n v="16000"/>
    <m/>
    <x v="2"/>
  </r>
  <r>
    <n v="3020"/>
    <x v="1017"/>
    <s v="Yo Grad"/>
    <s v="nan"/>
    <s v="nan"/>
    <s v="nan"/>
    <s v="Hyderabad Angels (at Startup Heroes event)"/>
    <s v="Seed Funding"/>
    <n v="16000"/>
    <m/>
    <x v="2"/>
  </r>
  <r>
    <n v="3021"/>
    <x v="1017"/>
    <s v="Enabli"/>
    <s v="nan"/>
    <s v="nan"/>
    <s v="nan"/>
    <s v="Hyderabad Angels (at Startup Heroes event)"/>
    <s v="Seed Funding"/>
    <n v="16000"/>
    <m/>
    <x v="2"/>
  </r>
  <r>
    <n v="3022"/>
    <x v="1017"/>
    <s v="CBS"/>
    <s v="nan"/>
    <s v="nan"/>
    <s v="nan"/>
    <s v="Hyderabad Angels (at Startup Heroes event)"/>
    <s v="Seed Funding"/>
    <n v="16000"/>
    <m/>
    <x v="2"/>
  </r>
  <r>
    <n v="3023"/>
    <x v="1018"/>
    <s v="Hopscotch"/>
    <s v="nan"/>
    <s v="nan"/>
    <s v="nan"/>
    <s v="Eduardo Saverin &amp; Velos Capital"/>
    <s v="Private Equity"/>
    <n v="11000000"/>
    <m/>
    <x v="0"/>
  </r>
  <r>
    <n v="3024"/>
    <x v="1018"/>
    <s v="Amagi Media Labs"/>
    <s v="nan"/>
    <s v="nan"/>
    <s v="nan"/>
    <s v="Premji Invest &amp; Mayfield Fund"/>
    <s v="Private Equity"/>
    <n v="0"/>
    <m/>
    <x v="2"/>
  </r>
  <r>
    <n v="3025"/>
    <x v="1018"/>
    <s v="HealthyWorld.in"/>
    <s v="nan"/>
    <s v="nan"/>
    <s v="nan"/>
    <s v="Group of Angel Investors"/>
    <s v="Seed Funding"/>
    <n v="200000"/>
    <m/>
    <x v="2"/>
  </r>
  <r>
    <n v="3026"/>
    <x v="1019"/>
    <s v="Simplilearn"/>
    <s v="nan"/>
    <s v="nan"/>
    <s v="nan"/>
    <s v="Mayfield India, Kalaari Capital, Helion Ventures"/>
    <s v="Private Equity"/>
    <n v="14750000"/>
    <m/>
    <x v="0"/>
  </r>
  <r>
    <n v="3027"/>
    <x v="1019"/>
    <s v="MyDreamStore"/>
    <s v="nan"/>
    <s v="nan"/>
    <s v="nan"/>
    <s v="Undisclosed Investors"/>
    <s v="Seed Funding"/>
    <n v="325000"/>
    <m/>
    <x v="2"/>
  </r>
  <r>
    <n v="3028"/>
    <x v="936"/>
    <s v="Knit"/>
    <s v="nan"/>
    <s v="nan"/>
    <s v="nan"/>
    <s v="Rohit Jain, Amit Rambhia &amp; Others"/>
    <s v="Seed Funding"/>
    <n v="0"/>
    <m/>
    <x v="2"/>
  </r>
  <r>
    <n v="3029"/>
    <x v="936"/>
    <s v="Villgro"/>
    <s v="nan"/>
    <s v="nan"/>
    <s v="nan"/>
    <s v="Michael &amp; Susan Dell Foundation"/>
    <s v="Seed Funding"/>
    <n v="3250000"/>
    <s v="To fund edu startups"/>
    <x v="1"/>
  </r>
  <r>
    <n v="3031"/>
    <x v="1020"/>
    <s v="Freshmonk"/>
    <s v="nan"/>
    <s v="nan"/>
    <s v="nan"/>
    <s v="August Capital Partners, Michael Blakey"/>
    <s v="Seed Funding"/>
    <n v="0"/>
    <m/>
    <x v="2"/>
  </r>
  <r>
    <n v="3032"/>
    <x v="1020"/>
    <s v="Englishleap.com"/>
    <s v="nan"/>
    <s v="nan"/>
    <s v="nan"/>
    <s v="ANALEC"/>
    <s v="Private Equity"/>
    <n v="0"/>
    <s v="Majority Stake"/>
    <x v="2"/>
  </r>
  <r>
    <n v="3033"/>
    <x v="1020"/>
    <s v="Antuit"/>
    <s v="nan"/>
    <s v="nan"/>
    <s v="nan"/>
    <s v="Goldman Sachs, Zodius Capital"/>
    <s v="Private Equity"/>
    <n v="56000000"/>
    <m/>
    <x v="0"/>
  </r>
  <r>
    <n v="3034"/>
    <x v="1020"/>
    <s v="Caratlane.com"/>
    <s v="nan"/>
    <s v="nan"/>
    <s v="nan"/>
    <s v="Tiger Global"/>
    <s v="Private Equity"/>
    <n v="31000000"/>
    <s v="Series D"/>
    <x v="0"/>
  </r>
  <r>
    <n v="3035"/>
    <x v="1021"/>
    <s v="Aasaanjobs"/>
    <s v="nan"/>
    <s v="nan"/>
    <s v="nan"/>
    <s v="Inventus Capital Partners, IDG Ventures"/>
    <s v="Seed Funding"/>
    <n v="1500000"/>
    <m/>
    <x v="1"/>
  </r>
  <r>
    <n v="3036"/>
    <x v="1021"/>
    <s v="Impartus"/>
    <s v="nan"/>
    <s v="nan"/>
    <s v="nan"/>
    <s v="Kaizen Private Equity"/>
    <s v="Private Equity"/>
    <n v="0"/>
    <s v="Series A"/>
    <x v="2"/>
  </r>
  <r>
    <n v="3037"/>
    <x v="1022"/>
    <s v="Thrill App"/>
    <s v="nan"/>
    <s v="nan"/>
    <s v="nan"/>
    <s v="People Group (Shaadi.com)"/>
    <s v="Private Equity"/>
    <n v="1000000"/>
    <s v="Strategic Funding"/>
    <x v="1"/>
  </r>
  <r>
    <n v="3038"/>
    <x v="1023"/>
    <s v="CarDekho.com"/>
    <s v="nan"/>
    <s v="nan"/>
    <s v="nan"/>
    <s v="Hillhouse Capital, Tybourne Capital"/>
    <s v="Private Equity"/>
    <n v="50000000"/>
    <s v="Series B"/>
    <x v="0"/>
  </r>
  <r>
    <n v="3039"/>
    <x v="1024"/>
    <s v="Grabhouse.com"/>
    <s v="nan"/>
    <s v="nan"/>
    <s v="nan"/>
    <s v="Kalaari Capital, Sequoia Capital"/>
    <s v="Private Equity"/>
    <n v="2500000"/>
    <s v="Series A"/>
    <x v="1"/>
  </r>
  <r>
    <n v="3040"/>
    <x v="1025"/>
    <s v="Printvenue"/>
    <s v="nan"/>
    <s v="nan"/>
    <s v="nan"/>
    <s v="Asia Pacific Internet Group"/>
    <s v="Private Equity"/>
    <n v="4500000"/>
    <m/>
    <x v="1"/>
  </r>
  <r>
    <n v="3041"/>
    <x v="1025"/>
    <s v="Graphene"/>
    <s v="nan"/>
    <s v="nan"/>
    <s v="nan"/>
    <s v="KARSEMVEN Fund"/>
    <s v="Private Equity"/>
    <n v="825000"/>
    <s v="Govt backed VC Fund"/>
    <x v="2"/>
  </r>
  <r>
    <n v="3042"/>
    <x v="1026"/>
    <s v="Mad Street Den"/>
    <s v="nan"/>
    <s v="nan"/>
    <s v="nan"/>
    <s v="Exfinity Fund, GrowX Ventures."/>
    <s v="Private Equity"/>
    <n v="1500000"/>
    <m/>
    <x v="1"/>
  </r>
  <r>
    <n v="3043"/>
    <x v="1026"/>
    <s v="Simplotel"/>
    <s v="nan"/>
    <s v="nan"/>
    <s v="nan"/>
    <s v="MakeMyTrip"/>
    <s v="Private Equity"/>
    <n v="0"/>
    <s v="Strategic Funding, Minority stake"/>
    <x v="2"/>
  </r>
  <r>
    <n v="3044"/>
    <x v="1027"/>
    <s v="couponmachine.in"/>
    <s v="nan"/>
    <s v="nan"/>
    <s v="nan"/>
    <s v="UK based Group of Angel Investors"/>
    <s v="Seed Funding"/>
    <n v="140000"/>
    <m/>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24">
  <r>
    <n v="1"/>
    <d v="2020-01-09T00:00:00"/>
    <s v="BYJU’S"/>
    <s v="E-Tech"/>
    <s v="E-learning"/>
    <x v="0"/>
    <s v="Tiger Global Management"/>
    <s v="Private Equity Round"/>
    <n v="200000000"/>
    <m/>
    <s v="Bin3"/>
    <x v="0"/>
  </r>
  <r>
    <n v="2"/>
    <d v="2020-01-13T00:00:00"/>
    <s v="Shuttl"/>
    <s v="Transportation"/>
    <s v="App based shuttle service"/>
    <x v="1"/>
    <s v="Susquehanna Growth Equity"/>
    <s v="Series C"/>
    <n v="8048394"/>
    <m/>
    <s v="Bin2"/>
    <x v="0"/>
  </r>
  <r>
    <n v="3"/>
    <d v="2020-01-09T00:00:00"/>
    <s v="Mamaearth"/>
    <s v="E-commerce"/>
    <s v="Retailer of baby and toddler products"/>
    <x v="0"/>
    <s v="Sequoia Capital India"/>
    <s v="Series B"/>
    <n v="18358860"/>
    <m/>
    <s v="Bin3"/>
    <x v="0"/>
  </r>
  <r>
    <n v="4"/>
    <d v="2020-01-02T00:00:00"/>
    <s v="https://www.wealthbucket.in/"/>
    <s v="FinTech"/>
    <s v="Online Investment"/>
    <x v="2"/>
    <s v="Vinod Khatumal"/>
    <s v="Pre-series A"/>
    <n v="3000000"/>
    <m/>
    <s v="Bin2"/>
    <x v="0"/>
  </r>
  <r>
    <n v="5"/>
    <d v="2020-01-02T00:00:00"/>
    <s v="Fashor"/>
    <s v="Fashion and Apparel"/>
    <s v="Embroiled Clothes For Women"/>
    <x v="3"/>
    <s v="Sprout Venture Partners"/>
    <s v="Seed Round"/>
    <n v="1800000"/>
    <m/>
    <s v="Bin2"/>
    <x v="0"/>
  </r>
  <r>
    <n v="6"/>
    <d v="2020-01-13T00:00:00"/>
    <s v="Pando"/>
    <s v="Logistics"/>
    <s v="Open-market, freight management platform"/>
    <x v="4"/>
    <s v="Chiratae Ventures"/>
    <s v="Series A"/>
    <n v="9000000"/>
    <m/>
    <s v="Bin2"/>
    <x v="0"/>
  </r>
  <r>
    <n v="7"/>
    <d v="2020-01-10T00:00:00"/>
    <s v="Zomato"/>
    <s v="Hospitality"/>
    <s v="Online Food Delivery Platform"/>
    <x v="1"/>
    <s v="Ant Financial"/>
    <s v="Private Equity Round"/>
    <n v="150000000"/>
    <m/>
    <s v="Bin3"/>
    <x v="0"/>
  </r>
  <r>
    <n v="8"/>
    <d v="2019-12-12T00:00:00"/>
    <s v="Ecozen"/>
    <s v="Technology"/>
    <s v="Agritech"/>
    <x v="5"/>
    <s v="Sathguru Catalyzer Advisors"/>
    <s v="Series A"/>
    <n v="6000000"/>
    <m/>
    <s v="Bin2"/>
    <x v="1"/>
  </r>
  <r>
    <n v="9"/>
    <d v="2019-12-06T00:00:00"/>
    <s v="CarDekho"/>
    <s v="E-commerce"/>
    <s v="Automobile"/>
    <x v="1"/>
    <s v="Ping An Global Voyager Fund"/>
    <s v="Series D"/>
    <n v="70000000"/>
    <m/>
    <s v="Bin3"/>
    <x v="1"/>
  </r>
  <r>
    <n v="10"/>
    <d v="2019-12-03T00:00:00"/>
    <s v="Dhruva Space"/>
    <s v="Aerospace"/>
    <s v="Satellite Communication"/>
    <x v="0"/>
    <s v="Mumbai Angels, Ravikanth Reddy"/>
    <s v="Seed"/>
    <n v="50000000"/>
    <m/>
    <s v="Bin3"/>
    <x v="1"/>
  </r>
  <r>
    <n v="11"/>
    <d v="2019-12-13T00:00:00"/>
    <s v="Rivigo"/>
    <s v="Technology"/>
    <s v="Logistics Services and Solutions"/>
    <x v="1"/>
    <s v="SAIF Partners, Spring Canter Investment Ltd."/>
    <s v="Series F"/>
    <n v="20000000"/>
    <m/>
    <s v="Bin3"/>
    <x v="1"/>
  </r>
  <r>
    <n v="12"/>
    <d v="2019-12-17T00:00:00"/>
    <s v="Healthians"/>
    <s v="B2B-focused foodtech startup"/>
    <s v="Food Solutions For Corporate"/>
    <x v="0"/>
    <s v="Paytm, NPTK, Sabre Partners and Neoplux"/>
    <s v="Series C"/>
    <n v="12000000"/>
    <m/>
    <s v="Bin3"/>
    <x v="1"/>
  </r>
  <r>
    <n v="13"/>
    <d v="2019-12-16T00:00:00"/>
    <s v="Licious"/>
    <s v="E-commerce"/>
    <s v="Online Meat And Seafood Ordering Startup"/>
    <x v="0"/>
    <s v="Vertex Growth Fund"/>
    <s v="Series E"/>
    <n v="30000000"/>
    <m/>
    <s v="Bin3"/>
    <x v="1"/>
  </r>
  <r>
    <n v="15"/>
    <d v="2019-12-14T00:00:00"/>
    <s v="Trell"/>
    <s v="Video"/>
    <s v="Experience Discovery Platform"/>
    <x v="0"/>
    <s v="Ruizheng Investment"/>
    <s v="Seed Round"/>
    <n v="2000000"/>
    <m/>
    <s v="Bin2"/>
    <x v="1"/>
  </r>
  <r>
    <n v="16"/>
    <d v="2019-12-11T00:00:00"/>
    <s v="Rein Games"/>
    <s v="Gaming"/>
    <s v="Real money based gaming startup"/>
    <x v="6"/>
    <s v="Manipal Education and Medical Group (MEMG)"/>
    <s v="Seed Round"/>
    <n v="50000000"/>
    <m/>
    <s v="Bin3"/>
    <x v="1"/>
  </r>
  <r>
    <n v="17"/>
    <d v="2019-12-20T00:00:00"/>
    <s v="Lenskart.com"/>
    <s v="E-commerce"/>
    <s v="Online Eyewear Shopping Portal"/>
    <x v="7"/>
    <s v="SoftBank Vision Fund"/>
    <s v="Series G"/>
    <n v="231000000"/>
    <m/>
    <s v="Bin3"/>
    <x v="1"/>
  </r>
  <r>
    <n v="18"/>
    <d v="2019-11-13T00:00:00"/>
    <s v="Freshworks"/>
    <s v="Software"/>
    <s v="Business and customer engagement tools"/>
    <x v="8"/>
    <s v="Sequoia, CapitalG, Accel"/>
    <s v="Series H"/>
    <n v="150000000"/>
    <m/>
    <s v="Bin3"/>
    <x v="1"/>
  </r>
  <r>
    <n v="19"/>
    <d v="2019-11-14T00:00:00"/>
    <s v="Misters"/>
    <s v="Health and wellness"/>
    <s v="Men's Health and Wellness brand"/>
    <x v="1"/>
    <s v="Sauce.vc, Rainforest Ventures"/>
    <s v="Series B"/>
    <n v="486000"/>
    <m/>
    <s v="Bin1"/>
    <x v="1"/>
  </r>
  <r>
    <n v="20"/>
    <d v="2019-11-13T00:00:00"/>
    <s v="Sunstone Eduversity Pvt. Ltd"/>
    <s v="Education"/>
    <s v="Elearning"/>
    <x v="1"/>
    <s v="Prime Venture Partners, LetsVenture, PS1 Venture and GlobalLogic co-founder Rajul Garg"/>
    <s v="Seed"/>
    <n v="1500000"/>
    <m/>
    <s v="Bin2"/>
    <x v="1"/>
  </r>
  <r>
    <n v="21"/>
    <d v="2019-11-17T00:00:00"/>
    <s v="Burger Singh"/>
    <s v="Food and Beverage"/>
    <s v="Indian Burger Brand"/>
    <x v="1"/>
    <s v="RB Investments"/>
    <s v="Venture"/>
    <n v="0"/>
    <m/>
    <s v="Bin1"/>
    <x v="1"/>
  </r>
  <r>
    <n v="22"/>
    <d v="2019-11-18T00:00:00"/>
    <s v="Healthians"/>
    <s v="Health and wellness"/>
    <s v="Healthcare services"/>
    <x v="1"/>
    <s v="DG Daiwa Ventures, DG Incubation"/>
    <s v="Series B"/>
    <n v="12000000"/>
    <m/>
    <s v="Bin3"/>
    <x v="1"/>
  </r>
  <r>
    <n v="23"/>
    <d v="2019-11-15T00:00:00"/>
    <s v="Ninjacart"/>
    <s v="B2B Marketing"/>
    <s v="Agritech"/>
    <x v="0"/>
    <s v="Trifecta Capital Advisors"/>
    <s v="Debt Funding"/>
    <n v="26000000"/>
    <m/>
    <s v="Bin3"/>
    <x v="1"/>
  </r>
  <r>
    <n v="24"/>
    <d v="2019-11-20T00:00:00"/>
    <s v="Aye Finance"/>
    <s v="FinTech"/>
    <s v="Financial Services To MSMEs"/>
    <x v="1"/>
    <s v="FinTech"/>
    <s v="Debt Funding"/>
    <n v="17411265"/>
    <m/>
    <s v="Bin3"/>
    <x v="1"/>
  </r>
  <r>
    <n v="25"/>
    <d v="2019-11-12T00:00:00"/>
    <s v="SuperGaming"/>
    <s v="Video Games"/>
    <s v="Social gaming platform"/>
    <x v="5"/>
    <s v="Dream Incubator"/>
    <s v="Seed Funding"/>
    <n v="1300000"/>
    <m/>
    <s v="Bin2"/>
    <x v="1"/>
  </r>
  <r>
    <n v="26"/>
    <d v="2019-11-20T00:00:00"/>
    <s v="Clumio"/>
    <s v="SaaS"/>
    <s v="Recovery software"/>
    <x v="9"/>
    <s v="Altimeter Capital, Sutter Hill Ventures"/>
    <s v="Series C"/>
    <n v="135000000"/>
    <m/>
    <s v="Bin3"/>
    <x v="1"/>
  </r>
  <r>
    <n v="27"/>
    <d v="2019-11-11T00:00:00"/>
    <s v="eBikeGo"/>
    <s v="Last Mile Transportation"/>
    <s v="Electric bike rental"/>
    <x v="10"/>
    <s v="Startup Buddy"/>
    <s v="Seed"/>
    <n v="300000"/>
    <m/>
    <s v="Bin1"/>
    <x v="1"/>
  </r>
  <r>
    <n v="28"/>
    <d v="2019-11-19T00:00:00"/>
    <s v="Digital Mall Asia"/>
    <s v="E-commerce"/>
    <s v="Virtual e-commerce platform"/>
    <x v="11"/>
    <s v="Amour Infrastructure"/>
    <s v="Seed Funding"/>
    <n v="220000000"/>
    <m/>
    <s v="Bin3"/>
    <x v="1"/>
  </r>
  <r>
    <n v="29"/>
    <d v="2019-11-18T00:00:00"/>
    <s v="Medikabazaar"/>
    <s v="Healthcare"/>
    <s v="B2B platform for medical supplies"/>
    <x v="3"/>
    <s v="Ackermans &amp; van Haaren, HealthQuad, Rebright Partners, Toppan Printing"/>
    <s v="Series B"/>
    <n v="15800000"/>
    <m/>
    <s v="Bin3"/>
    <x v="1"/>
  </r>
  <r>
    <n v="30"/>
    <d v="2019-11-15T00:00:00"/>
    <s v="Vogo Automotive"/>
    <s v="Last Mile Transportation"/>
    <s v="Scooter sharing app"/>
    <x v="12"/>
    <s v="Matrix Partners, Stellaris Venture Partners, Kalaari Capital"/>
    <s v="Series B"/>
    <n v="283000000"/>
    <m/>
    <s v="Bin3"/>
    <x v="1"/>
  </r>
  <r>
    <n v="32"/>
    <d v="2019-11-25T00:00:00"/>
    <s v="Paytm"/>
    <s v="FinTech"/>
    <s v="Mobile Wallet"/>
    <x v="6"/>
    <s v="Vijay Shekhar Sharma"/>
    <s v="Funding Round"/>
    <n v="1000000000"/>
    <m/>
    <s v="Bin3"/>
    <x v="1"/>
  </r>
  <r>
    <n v="33"/>
    <d v="2019-10-04T00:00:00"/>
    <s v="Dunzo"/>
    <s v="Customer Service"/>
    <s v="Delivery Service"/>
    <x v="0"/>
    <s v="Lightbox"/>
    <s v="Series D"/>
    <n v="45000000"/>
    <m/>
    <s v="Bin3"/>
    <x v="1"/>
  </r>
  <r>
    <n v="34"/>
    <d v="2019-10-02T00:00:00"/>
    <s v="Udaan"/>
    <s v="B2B"/>
    <s v="Business development"/>
    <x v="0"/>
    <s v="Altimeter Capital, DST Global"/>
    <s v="Series D"/>
    <n v="585000000"/>
    <m/>
    <s v="Bin3"/>
    <x v="1"/>
  </r>
  <r>
    <n v="35"/>
    <d v="2019-10-21T00:00:00"/>
    <s v="The Man Company"/>
    <s v="Consumer Goods"/>
    <s v="Beauty and Grooming"/>
    <x v="1"/>
    <s v="Ayushmann Khurana"/>
    <s v="Corporate Round"/>
    <n v="0"/>
    <m/>
    <s v="Bin1"/>
    <x v="1"/>
  </r>
  <r>
    <n v="36"/>
    <d v="2019-09-05T00:00:00"/>
    <s v="FPL Technologies"/>
    <s v="FinTech"/>
    <s v="Financial Services"/>
    <x v="5"/>
    <s v="Matrix Partners India, Sequoia India"/>
    <s v="Maiden Round"/>
    <n v="4500000"/>
    <m/>
    <s v="Bin2"/>
    <x v="1"/>
  </r>
  <r>
    <n v="37"/>
    <d v="2019-09-04T00:00:00"/>
    <s v="Cashflo"/>
    <s v="FinTech"/>
    <s v="Invoice discounting platform and SME lending marketplace"/>
    <x v="3"/>
    <s v="SAIF Partners"/>
    <s v="Series A"/>
    <n v="3300000"/>
    <m/>
    <s v="Bin2"/>
    <x v="1"/>
  </r>
  <r>
    <n v="38"/>
    <d v="2019-09-04T00:00:00"/>
    <s v="Digital F5"/>
    <s v="Advertising, Marketing"/>
    <s v="Digital marketing firm"/>
    <x v="3"/>
    <s v="TIW Private Equity"/>
    <s v="Private Equity Round"/>
    <n v="6000000"/>
    <m/>
    <s v="Bin2"/>
    <x v="1"/>
  </r>
  <r>
    <n v="39"/>
    <d v="2019-09-04T00:00:00"/>
    <s v="3rdFlix"/>
    <s v="SaaS"/>
    <s v="Education Technology"/>
    <x v="13"/>
    <s v="Exfinity Venture Partners"/>
    <s v="Pre-series A"/>
    <n v="5000000"/>
    <m/>
    <s v="Bin2"/>
    <x v="1"/>
  </r>
  <r>
    <n v="40"/>
    <d v="2019-09-04T00:00:00"/>
    <s v="75F"/>
    <s v="IoT"/>
    <s v="Building automation system"/>
    <x v="14"/>
    <s v="Breakthrough Energy Ventures"/>
    <s v="Series A"/>
    <n v="18000000"/>
    <m/>
    <s v="Bin3"/>
    <x v="1"/>
  </r>
  <r>
    <n v="41"/>
    <d v="2019-09-04T00:00:00"/>
    <s v="Myelin Foundry"/>
    <s v="Information Technology"/>
    <s v="Deep-technology"/>
    <x v="0"/>
    <s v="Endiya Partners"/>
    <s v="Seed"/>
    <n v="1000000"/>
    <m/>
    <s v="Bin2"/>
    <x v="1"/>
  </r>
  <r>
    <n v="42"/>
    <d v="2019-09-04T00:00:00"/>
    <s v="Atomberg Technology"/>
    <s v="Consumer Technology"/>
    <s v="Consumer Electronics, Home Appliances"/>
    <x v="3"/>
    <s v="A91 Partners"/>
    <s v="Series A"/>
    <n v="10000000"/>
    <m/>
    <s v="Bin2"/>
    <x v="1"/>
  </r>
  <r>
    <n v="43"/>
    <d v="2019-09-04T00:00:00"/>
    <s v="GOQii"/>
    <s v="Health and wellness"/>
    <s v="Wearable Fitness Bands"/>
    <x v="15"/>
    <s v="Bennett Coleman and Company Ltd (BCCL)"/>
    <s v="Series C"/>
    <n v="450000000"/>
    <m/>
    <s v="Bin3"/>
    <x v="1"/>
  </r>
  <r>
    <n v="44"/>
    <d v="2019-09-03T00:00:00"/>
    <s v="Vyapar App"/>
    <s v="Accounting"/>
    <s v="Mobile-based Accounting Software"/>
    <x v="0"/>
    <s v="India Quotient, Axilor Ventures"/>
    <s v="Series A"/>
    <n v="5000000"/>
    <m/>
    <s v="Bin2"/>
    <x v="1"/>
  </r>
  <r>
    <n v="45"/>
    <d v="2019-08-01T00:00:00"/>
    <s v="CarDekho"/>
    <s v="E-commerce"/>
    <s v="Automotive"/>
    <x v="1"/>
    <s v="SC GG India Mobility Holdings LLC"/>
    <s v="Series C"/>
    <n v="20000000"/>
    <s v="nan"/>
    <s v="Bin3"/>
    <x v="1"/>
  </r>
  <r>
    <n v="46"/>
    <d v="2019-08-01T00:00:00"/>
    <s v="Progcap"/>
    <s v="Finance"/>
    <s v="Supply Chain Management"/>
    <x v="2"/>
    <s v="Sequoia India"/>
    <s v="Series A"/>
    <n v="5000000"/>
    <s v="nan"/>
    <s v="Bin2"/>
    <x v="1"/>
  </r>
  <r>
    <n v="48"/>
    <d v="2019-08-01T00:00:00"/>
    <s v="Alteria Capital"/>
    <s v="Finance"/>
    <s v="VC Funds"/>
    <x v="3"/>
    <s v="Azim Premji, Binny Bansal"/>
    <s v="Single Venture"/>
    <n v="140000000"/>
    <s v="nan"/>
    <s v="Bin3"/>
    <x v="1"/>
  </r>
  <r>
    <n v="49"/>
    <d v="2019-08-01T00:00:00"/>
    <s v="Pine Labs"/>
    <s v="Information Technology"/>
    <s v="Last-mile retail transaction technology"/>
    <x v="6"/>
    <s v="Pine Labs Pte Ltd"/>
    <s v="Corporate Round"/>
    <n v="38080000"/>
    <s v="nan"/>
    <s v="Bin3"/>
    <x v="1"/>
  </r>
  <r>
    <n v="50"/>
    <d v="2019-08-12T00:00:00"/>
    <s v="Meesho"/>
    <s v="E-commerce"/>
    <s v="Social Commerce"/>
    <x v="0"/>
    <s v="Naspers"/>
    <s v="Series D"/>
    <n v="125000000"/>
    <s v="nan"/>
    <s v="Bin3"/>
    <x v="1"/>
  </r>
  <r>
    <n v="51"/>
    <d v="2019-08-13T00:00:00"/>
    <s v="Cars24"/>
    <s v="E-commerce"/>
    <s v="Car Retail"/>
    <x v="16"/>
    <s v="MS Dhoni"/>
    <s v="Series D"/>
    <n v="11000000"/>
    <s v="nan"/>
    <s v="Bin3"/>
    <x v="1"/>
  </r>
  <r>
    <n v="52"/>
    <d v="2019-08-13T00:00:00"/>
    <s v="Uniphore"/>
    <s v="Customer Service Platform"/>
    <s v="Conversational AI"/>
    <x v="17"/>
    <s v="March Capital Partners"/>
    <s v="Series C"/>
    <n v="51000000"/>
    <s v="nan"/>
    <s v="Bin3"/>
    <x v="1"/>
  </r>
  <r>
    <n v="53"/>
    <d v="2019-08-23T00:00:00"/>
    <s v="Zendrive"/>
    <s v="Automotive"/>
    <s v="Road Safety Analytics"/>
    <x v="8"/>
    <s v="XL Innovate"/>
    <s v="Series B"/>
    <n v="37000000"/>
    <s v="nan"/>
    <s v="Bin3"/>
    <x v="1"/>
  </r>
  <r>
    <n v="54"/>
    <d v="2019-08-23T00:00:00"/>
    <s v="Lo! Foods"/>
    <s v="Consumer Goods"/>
    <s v="Low carb food for Diabetics"/>
    <x v="0"/>
    <s v="Rashmi Daga (founder, FreshMenu), Raveen Sastry (co-founder, Myntra) and Mitesh Shah (finance chief, BookMyShow)"/>
    <s v="Seed Round"/>
    <n v="500000"/>
    <s v="nan"/>
    <s v="Bin1"/>
    <x v="1"/>
  </r>
  <r>
    <n v="55"/>
    <d v="2019-08-23T00:00:00"/>
    <s v="Tala"/>
    <s v="FinTech"/>
    <s v="Digital Lending Platform"/>
    <x v="18"/>
    <s v="RPS Ventures"/>
    <s v="Series D"/>
    <n v="110000000"/>
    <s v="nan"/>
    <s v="Bin3"/>
    <x v="1"/>
  </r>
  <r>
    <n v="56"/>
    <d v="2019-08-22T00:00:00"/>
    <s v="INDwealth"/>
    <s v="FinTech"/>
    <s v="Wealth Management"/>
    <x v="1"/>
    <s v="Tiger Global Management"/>
    <s v="Venture Round"/>
    <n v="15000000"/>
    <s v="nan"/>
    <s v="Bin3"/>
    <x v="1"/>
  </r>
  <r>
    <n v="57"/>
    <d v="2019-08-21T00:00:00"/>
    <s v="HungerBox"/>
    <s v="Food and Beverage"/>
    <s v="B2B Foodtech"/>
    <x v="0"/>
    <s v="One97 Communications Ltd."/>
    <s v="Series C"/>
    <n v="6590000"/>
    <s v="nan"/>
    <s v="Bin2"/>
    <x v="1"/>
  </r>
  <r>
    <n v="58"/>
    <d v="2019-08-23T00:00:00"/>
    <s v="AdmitKard"/>
    <s v="EdTech"/>
    <s v="University Admissions"/>
    <x v="6"/>
    <s v="Growth DNA"/>
    <s v="Seed Round"/>
    <n v="1000000"/>
    <s v="nan"/>
    <s v="Bin2"/>
    <x v="1"/>
  </r>
  <r>
    <n v="59"/>
    <d v="2019-08-19T00:00:00"/>
    <s v="Mishry Reviews"/>
    <s v="Services"/>
    <s v="Product Review"/>
    <x v="1"/>
    <s v="Vir Sanghvi"/>
    <s v="Series A"/>
    <n v="0"/>
    <s v="nan"/>
    <s v="Bin1"/>
    <x v="1"/>
  </r>
  <r>
    <n v="60"/>
    <d v="2019-08-19T00:00:00"/>
    <s v="Grofers"/>
    <s v="E-Commerce"/>
    <s v="Grocery Delivery"/>
    <x v="1"/>
    <s v="Softbank Vision Fund"/>
    <s v="Series F"/>
    <n v="70000000"/>
    <s v="nan"/>
    <s v="Bin3"/>
    <x v="1"/>
  </r>
  <r>
    <n v="61"/>
    <d v="2019-08-27T00:00:00"/>
    <s v="Rapido Bike Taxi"/>
    <s v="Transportation"/>
    <s v="Bike Taxi"/>
    <x v="0"/>
    <s v="Westbridge Capital"/>
    <s v="Series B"/>
    <n v="3900000000"/>
    <s v="nan"/>
    <s v="Bin3"/>
    <x v="1"/>
  </r>
  <r>
    <n v="62"/>
    <d v="2019-07-02T00:00:00"/>
    <s v="RenewBuy"/>
    <s v="Finance"/>
    <s v="Auto Insurance"/>
    <x v="1"/>
    <s v="Lok Capital, IIFL Wealth"/>
    <s v="Series B"/>
    <n v="19000000"/>
    <s v="nan"/>
    <s v="Bin3"/>
    <x v="1"/>
  </r>
  <r>
    <n v="63"/>
    <d v="2019-07-02T00:00:00"/>
    <s v="Atlan"/>
    <s v="Information Technology"/>
    <s v="Big Data"/>
    <x v="19"/>
    <s v="WaterBridge Ventures"/>
    <s v="Pre-series A"/>
    <n v="2500000"/>
    <s v="nan"/>
    <s v="Bin2"/>
    <x v="1"/>
  </r>
  <r>
    <n v="64"/>
    <d v="2019-07-01T00:00:00"/>
    <s v="WizCounsel"/>
    <s v="Compliance"/>
    <s v="Consulting"/>
    <x v="2"/>
    <s v="Kapil Dev"/>
    <s v="Angel"/>
    <n v="145000"/>
    <s v="nan"/>
    <s v="Bin1"/>
    <x v="1"/>
  </r>
  <r>
    <n v="65"/>
    <d v="2019-07-03T00:00:00"/>
    <s v="Ola Cabs"/>
    <s v="Transport"/>
    <s v="Cabs"/>
    <x v="12"/>
    <s v="DIG Investment Ab, Deshe Holdings, Samih Toukan and Hussam Khoury"/>
    <s v="Series J"/>
    <n v="1000000"/>
    <s v="nan"/>
    <s v="Bin2"/>
    <x v="1"/>
  </r>
  <r>
    <n v="66"/>
    <d v="2019-07-01T00:00:00"/>
    <s v="Uniphore"/>
    <s v="Artificial Intelligence"/>
    <s v="Speech Recognition"/>
    <x v="20"/>
    <s v="March Capital Partners"/>
    <s v="Series C"/>
    <n v="38080000"/>
    <s v="nan"/>
    <s v="Bin3"/>
    <x v="1"/>
  </r>
  <r>
    <n v="67"/>
    <d v="2019-07-04T00:00:00"/>
    <s v="Daalchini Technologies"/>
    <s v="Food and Beverage"/>
    <s v="Digital Vending Machine"/>
    <x v="2"/>
    <s v="Artha Venture"/>
    <s v="Seed Round"/>
    <n v="500000"/>
    <s v="nan"/>
    <s v="Bin1"/>
    <x v="1"/>
  </r>
  <r>
    <n v="68"/>
    <d v="2019-07-10T00:00:00"/>
    <s v="&quot;BYJU\\'S&quot;"/>
    <s v="EdTech"/>
    <s v="Education"/>
    <x v="0"/>
    <s v="Qatar Investment Authority"/>
    <s v="Private Equity Round"/>
    <n v="150000000"/>
    <s v="nan"/>
    <s v="Bin3"/>
    <x v="1"/>
  </r>
  <r>
    <n v="69"/>
    <d v="2019-07-11T00:00:00"/>
    <s v="Moglix"/>
    <s v="E-Commerce"/>
    <s v="Industrial Tools and Equipments"/>
    <x v="19"/>
    <s v="Composite Capital Management, Sequoia Capital India, Tiger Global Management"/>
    <s v="Series D"/>
    <n v="60000000"/>
    <s v="nan"/>
    <s v="Bin3"/>
    <x v="1"/>
  </r>
  <r>
    <n v="70"/>
    <d v="2019-07-10T00:00:00"/>
    <s v="Ezyhaul"/>
    <s v="Tech"/>
    <s v="Logistics"/>
    <x v="19"/>
    <s v="Undisclosed"/>
    <s v="Series B"/>
    <n v="16000000"/>
    <s v="nan"/>
    <s v="Bin3"/>
    <x v="1"/>
  </r>
  <r>
    <n v="71"/>
    <d v="2019-07-10T00:00:00"/>
    <s v="Indus OS"/>
    <s v="Tech"/>
    <s v="Smartphone Operating System"/>
    <x v="21"/>
    <s v="Ventureast"/>
    <s v="Series B"/>
    <n v="5750000"/>
    <s v="nan"/>
    <s v="Bin2"/>
    <x v="1"/>
  </r>
  <r>
    <n v="72"/>
    <d v="2019-07-10T00:00:00"/>
    <s v="HealthAssure"/>
    <s v="Health Care"/>
    <s v="Primary care medical network"/>
    <x v="3"/>
    <s v="Blume Ventures"/>
    <s v="Series A"/>
    <n v="2500000"/>
    <s v="nan"/>
    <s v="Bin2"/>
    <x v="1"/>
  </r>
  <r>
    <n v="73"/>
    <d v="2019-07-09T00:00:00"/>
    <s v="House of Msasaba"/>
    <s v="Luxury Label"/>
    <s v="Clothes and Apparel"/>
    <x v="3"/>
    <s v="Binny Bansal"/>
    <s v="Series A"/>
    <n v="1000000"/>
    <s v="nan"/>
    <s v="Bin2"/>
    <x v="1"/>
  </r>
  <r>
    <n v="74"/>
    <d v="2019-07-08T00:00:00"/>
    <s v="Board Infinity"/>
    <s v="EdTech"/>
    <s v="Full-stack career platform"/>
    <x v="22"/>
    <s v="Multiple Angel Investors"/>
    <s v="Angel Round"/>
    <n v="319605"/>
    <s v="nan"/>
    <s v="Bin1"/>
    <x v="1"/>
  </r>
  <r>
    <n v="75"/>
    <d v="2019-06-05T00:00:00"/>
    <s v="NoBroker"/>
    <s v="E-Commerce"/>
    <s v="Real Estate"/>
    <x v="0"/>
    <s v="General Atlantic"/>
    <s v="Series C"/>
    <n v="51000000"/>
    <s v="nan"/>
    <s v="Bin3"/>
    <x v="1"/>
  </r>
  <r>
    <n v="76"/>
    <d v="2019-06-04T00:00:00"/>
    <s v="Bira91"/>
    <s v="Food and Beverage"/>
    <s v="Brewery"/>
    <x v="2"/>
    <s v="Anicut Capital"/>
    <s v="Debt Funding"/>
    <n v="10000000"/>
    <s v="nan"/>
    <s v="Bin2"/>
    <x v="1"/>
  </r>
  <r>
    <n v="78"/>
    <d v="2019-06-03T00:00:00"/>
    <s v="Avail Finance"/>
    <s v="Finance"/>
    <s v="FinTech"/>
    <x v="0"/>
    <s v="Matrix Partners"/>
    <s v="Series A"/>
    <n v="9000000"/>
    <s v="nan"/>
    <s v="Bin2"/>
    <x v="1"/>
  </r>
  <r>
    <n v="79"/>
    <d v="2019-06-04T00:00:00"/>
    <s v="BharatPe"/>
    <s v="Finance"/>
    <s v="FinTech"/>
    <x v="2"/>
    <s v="Insight Partners"/>
    <s v="Series B"/>
    <n v="75000000"/>
    <s v="nan"/>
    <s v="Bin3"/>
    <x v="1"/>
  </r>
  <r>
    <n v="80"/>
    <d v="2019-06-04T00:00:00"/>
    <s v="Recykal"/>
    <s v="Waste Management Service"/>
    <s v="Optimization"/>
    <x v="13"/>
    <s v="Triton Investment Advisors, Pidilite Industries director Ajay Parekh"/>
    <s v="Pre-series A"/>
    <n v="26000000"/>
    <s v="nan"/>
    <s v="Bin3"/>
    <x v="1"/>
  </r>
  <r>
    <n v="81"/>
    <d v="2019-06-03T00:00:00"/>
    <s v="Agara Labs"/>
    <s v="Deep-Tech"/>
    <s v="Artificial Intelligence"/>
    <x v="0"/>
    <s v="Blume Ventures and RTP Global"/>
    <s v="Pre-series A"/>
    <n v="2500000"/>
    <s v="nan"/>
    <s v="Bin2"/>
    <x v="1"/>
  </r>
  <r>
    <n v="83"/>
    <d v="2019-06-06T00:00:00"/>
    <s v="Chakr Innovation"/>
    <s v="Energy"/>
    <s v="Renewable Energy"/>
    <x v="2"/>
    <s v="IAN Fund"/>
    <s v="Series A"/>
    <n v="26000000"/>
    <s v="nan"/>
    <s v="Bin3"/>
    <x v="1"/>
  </r>
  <r>
    <n v="84"/>
    <d v="2019-06-06T00:00:00"/>
    <s v="Pratilipi"/>
    <s v="Digital Media"/>
    <s v="E-Books"/>
    <x v="0"/>
    <s v="Qiming Venture Partners"/>
    <s v="Series B"/>
    <n v="15109500"/>
    <s v="nan"/>
    <s v="Bin3"/>
    <x v="1"/>
  </r>
  <r>
    <n v="85"/>
    <d v="2019-06-10T00:00:00"/>
    <s v="Bolo App"/>
    <s v="Digital Media"/>
    <s v="Video Platform"/>
    <x v="0"/>
    <s v="Nexus Venture Partners"/>
    <s v="Seed Funding"/>
    <n v="430200"/>
    <s v="nan"/>
    <s v="Bin1"/>
    <x v="1"/>
  </r>
  <r>
    <n v="86"/>
    <d v="2019-06-10T00:00:00"/>
    <s v="OkCredit"/>
    <s v="FinTech"/>
    <s v="Financial Services"/>
    <x v="23"/>
    <s v="Tiger Global Management"/>
    <s v="Series A"/>
    <n v="15500000"/>
    <s v="nan"/>
    <s v="Bin3"/>
    <x v="1"/>
  </r>
  <r>
    <n v="87"/>
    <d v="2019-06-06T00:00:00"/>
    <s v="Biz2Credit"/>
    <s v="FinTech"/>
    <s v="Online Lending Platform"/>
    <x v="24"/>
    <s v="WestBridge Capital"/>
    <s v="Series B"/>
    <n v="52000000"/>
    <s v="nan"/>
    <s v="Bin3"/>
    <x v="1"/>
  </r>
  <r>
    <n v="88"/>
    <d v="2019-06-08T00:00:00"/>
    <s v="Vogo Automotive Pvt. Ltd."/>
    <s v="Transportation"/>
    <s v="Dockless Scooter Rental Company"/>
    <x v="25"/>
    <s v="Alteria Capital"/>
    <s v="Debt Funding"/>
    <n v="3584000"/>
    <s v="nan"/>
    <s v="Bin2"/>
    <x v="1"/>
  </r>
  <r>
    <n v="89"/>
    <d v="2019-06-04T00:00:00"/>
    <s v="Leegality"/>
    <s v="Services"/>
    <s v="Digital Documentation"/>
    <x v="26"/>
    <s v="Mumbai Angels"/>
    <s v="Series A"/>
    <n v="3400000"/>
    <s v="nan"/>
    <s v="Bin2"/>
    <x v="1"/>
  </r>
  <r>
    <n v="90"/>
    <d v="2019-05-06T00:00:00"/>
    <s v="Ola Electric"/>
    <s v="Transport"/>
    <s v="Cabs"/>
    <x v="0"/>
    <s v="Tata Sons"/>
    <s v="Series A"/>
    <n v="0"/>
    <s v="nan"/>
    <s v="Bin1"/>
    <x v="1"/>
  </r>
  <r>
    <n v="91"/>
    <d v="2019-05-06T00:00:00"/>
    <s v="Saahas Zero Waste"/>
    <s v="Waste Management Service"/>
    <s v="Optimization"/>
    <x v="0"/>
    <s v="C4D Partners"/>
    <s v="Venture - Series Unknown"/>
    <n v="868600"/>
    <s v="nan"/>
    <s v="Bin1"/>
    <x v="1"/>
  </r>
  <r>
    <n v="92"/>
    <d v="2019-05-05T00:00:00"/>
    <s v="StyleDotMe"/>
    <s v="E-commerce"/>
    <s v="Fashion and Shopping"/>
    <x v="11"/>
    <s v="Indian Angel Network and other angel investors, Innov8 founder Ritesh Malik, Josh Talks founders Supriya Paul and Shobha Banga, and former Hero Corporate president Rohit Chanana"/>
    <s v="Bridge Round"/>
    <n v="0"/>
    <s v="nan"/>
    <s v="Bin1"/>
    <x v="1"/>
  </r>
  <r>
    <n v="93"/>
    <d v="2019-05-01T00:00:00"/>
    <s v="BlackBuck"/>
    <s v="Transport"/>
    <s v="Logistics"/>
    <x v="0"/>
    <s v="Goldman Sachs Investment Partners and Silicon Valley-based Accel, Wellington, Sequoia Capital, B Capital, LightStreet, Sands Capital and International Finance Corporation,"/>
    <s v="Series D"/>
    <n v="150000000"/>
    <s v="nan"/>
    <s v="Bin3"/>
    <x v="1"/>
  </r>
  <r>
    <n v="94"/>
    <d v="2019-05-02T00:00:00"/>
    <s v="Zenoti"/>
    <s v="Saas"/>
    <s v="Beauty and Wellness Industry"/>
    <x v="13"/>
    <s v="Tiger Global Management"/>
    <s v="Series C"/>
    <n v="50000000"/>
    <s v="nan"/>
    <s v="Bin3"/>
    <x v="1"/>
  </r>
  <r>
    <n v="95"/>
    <d v="2019-05-28T00:00:00"/>
    <s v="Ather Energy"/>
    <s v="Automobile"/>
    <s v="Electric Vehicle"/>
    <x v="0"/>
    <s v="Sachin Bansal"/>
    <s v="Series C"/>
    <n v="51000000"/>
    <s v="nan"/>
    <s v="Bin3"/>
    <x v="1"/>
  </r>
  <r>
    <n v="96"/>
    <d v="2019-05-28T00:00:00"/>
    <s v="FreshVnF"/>
    <s v="Agtech"/>
    <s v="Fresh Agriculture Produces"/>
    <x v="3"/>
    <s v="Equanimity Ventures"/>
    <s v="Seed Round"/>
    <n v="140000000"/>
    <s v="nan"/>
    <s v="Bin3"/>
    <x v="1"/>
  </r>
  <r>
    <n v="97"/>
    <d v="2019-05-30T00:00:00"/>
    <s v="GlowRoad"/>
    <s v="E-commerce"/>
    <s v="Retail"/>
    <x v="0"/>
    <s v="Korea Investment Partners, Vertex Ventures"/>
    <s v="Series B"/>
    <n v="11500000"/>
    <s v="nan"/>
    <s v="Bin3"/>
    <x v="1"/>
  </r>
  <r>
    <n v="98"/>
    <d v="2019-05-31T00:00:00"/>
    <s v="Bira91"/>
    <s v="Food and Beverage"/>
    <s v="Brewery"/>
    <x v="2"/>
    <s v="Sixth Sense Ventures"/>
    <s v="Series B"/>
    <n v="5600000"/>
    <s v="nan"/>
    <s v="Bin2"/>
    <x v="1"/>
  </r>
  <r>
    <n v="99"/>
    <d v="2019-04-16T00:00:00"/>
    <s v="Kuvera"/>
    <s v="Finance"/>
    <s v="Wealth Management"/>
    <x v="0"/>
    <s v="Eight Roads"/>
    <s v="Series A"/>
    <n v="45000000"/>
    <s v="nan"/>
    <s v="Bin3"/>
    <x v="1"/>
  </r>
  <r>
    <n v="100"/>
    <d v="2019-04-12T00:00:00"/>
    <s v="Medlife"/>
    <s v="E-commerce"/>
    <s v="Online Medicine"/>
    <x v="0"/>
    <s v="Prasid Uno Family Trust"/>
    <s v="Private Equity"/>
    <n v="17000000"/>
    <s v="nan"/>
    <s v="Bin3"/>
    <x v="1"/>
  </r>
  <r>
    <n v="101"/>
    <d v="2019-04-10T00:00:00"/>
    <s v="Kabadiwala"/>
    <s v="E-commerce"/>
    <s v="Waste Management"/>
    <x v="27"/>
    <s v="Unilever, Beehive Capital Advisor, ABCOM Investments, Parekh Marine Transport,"/>
    <s v="Private Equity"/>
    <n v="430665"/>
    <s v="nan"/>
    <s v="Bin1"/>
    <x v="1"/>
  </r>
  <r>
    <n v="102"/>
    <d v="2019-04-13T00:00:00"/>
    <s v="Tripoto"/>
    <s v="Social Media"/>
    <s v="Travel"/>
    <x v="2"/>
    <s v="Orchid India, Hornbill Orchid India Fund, Chiratae Ventures (formerly IDG Ventures), 3one4 Capital, Lasmer NV"/>
    <s v="Series B"/>
    <n v="3591375"/>
    <s v="nan"/>
    <s v="Bin2"/>
    <x v="1"/>
  </r>
  <r>
    <n v="103"/>
    <d v="2019-04-12T00:00:00"/>
    <s v="Azah"/>
    <s v="Health and Wellness"/>
    <s v="Organic wellness"/>
    <x v="16"/>
    <s v="Unnamed angel investors"/>
    <s v="Seed Funding"/>
    <n v="200000"/>
    <s v="nan"/>
    <s v="Bin1"/>
    <x v="1"/>
  </r>
  <r>
    <n v="104"/>
    <d v="2019-04-11T00:00:00"/>
    <s v="Setu"/>
    <s v="Fintech"/>
    <s v="Banking"/>
    <x v="0"/>
    <s v="Lightspeed India Partners"/>
    <s v="Seed Funding"/>
    <n v="3500000"/>
    <s v="nan"/>
    <s v="Bin2"/>
    <x v="1"/>
  </r>
  <r>
    <n v="105"/>
    <d v="2019-04-10T00:00:00"/>
    <s v="Toppr"/>
    <s v="Edtech"/>
    <s v="E-learning"/>
    <x v="3"/>
    <s v="Milestone"/>
    <s v="Debt and Preference capital"/>
    <n v="6320820"/>
    <s v="nan"/>
    <s v="Bin2"/>
    <x v="1"/>
  </r>
  <r>
    <n v="106"/>
    <d v="2019-04-10T00:00:00"/>
    <s v="Craftsvilla"/>
    <s v="E-commerce"/>
    <s v="Fashion and Apparel"/>
    <x v="3"/>
    <s v="Supera Pte Ltd"/>
    <s v="Inhouse Funding"/>
    <n v="2443495"/>
    <s v="nan"/>
    <s v="Bin2"/>
    <x v="1"/>
  </r>
  <r>
    <n v="107"/>
    <d v="2019-04-10T00:00:00"/>
    <s v="Unacademy"/>
    <s v="Edtech"/>
    <s v="E-learning"/>
    <x v="0"/>
    <s v="Kalyan Krishnamurthy"/>
    <s v="Seed/ Angel Funding"/>
    <n v="307000"/>
    <s v="nan"/>
    <s v="Bin1"/>
    <x v="1"/>
  </r>
  <r>
    <n v="108"/>
    <d v="2019-04-11T00:00:00"/>
    <s v="CleverTap"/>
    <s v="SaaS"/>
    <s v="Mobile analytics and marketing"/>
    <x v="3"/>
    <s v="Sequoia India, Tiger Global Management, Accel Partners"/>
    <s v="Series B"/>
    <n v="26000000"/>
    <s v="nan"/>
    <s v="Bin3"/>
    <x v="1"/>
  </r>
  <r>
    <n v="109"/>
    <d v="2019-04-19T00:00:00"/>
    <s v="My Healthcare"/>
    <s v="E-commerce"/>
    <s v="Software Solutions"/>
    <x v="28"/>
    <s v="Sixth Sense Ventures"/>
    <s v="Series A"/>
    <n v="3000000"/>
    <s v="nan"/>
    <s v="Bin2"/>
    <x v="1"/>
  </r>
  <r>
    <n v="110"/>
    <d v="2019-04-19T00:00:00"/>
    <s v="KrazyBee"/>
    <s v="E-commerce"/>
    <s v="Lending Platform"/>
    <x v="0"/>
    <s v="BAC Acquisitions, Unifi AIF, BRD Securities, Northern R Capital"/>
    <s v="Debt"/>
    <s v="14,342,000+"/>
    <s v="nan"/>
    <s v="Bin3"/>
    <x v="1"/>
  </r>
  <r>
    <n v="111"/>
    <d v="2019-04-17T00:00:00"/>
    <s v="Shuttl"/>
    <s v="Transportation"/>
    <s v="Bus Aggregation"/>
    <x v="16"/>
    <s v="New Atlantic Ventures"/>
    <s v="Venture Round"/>
    <n v="5000000"/>
    <s v="nan"/>
    <s v="Bin2"/>
    <x v="1"/>
  </r>
  <r>
    <n v="112"/>
    <d v="2019-04-17T00:00:00"/>
    <s v="Increff"/>
    <s v="Technology"/>
    <s v="Supply-chain technology solutions"/>
    <x v="0"/>
    <s v="021 Capita, Binny Bansal"/>
    <s v="Series A"/>
    <n v="3000000"/>
    <s v="nan"/>
    <s v="Bin2"/>
    <x v="1"/>
  </r>
  <r>
    <n v="113"/>
    <d v="2019-02-01T00:00:00"/>
    <s v="FleetX"/>
    <s v="AI"/>
    <s v="Logistics"/>
    <x v="1"/>
    <s v="India Quotient and LetsVenture\\xe2\\x80\\x99s Angel Fund"/>
    <s v="Pre Series A"/>
    <n v="0"/>
    <s v="nan"/>
    <s v="Bin1"/>
    <x v="1"/>
  </r>
  <r>
    <n v="114"/>
    <d v="2019-02-08T00:00:00"/>
    <s v="Zilingo"/>
    <s v="Ecommerce"/>
    <s v="Fashion &amp; Apparel"/>
    <x v="29"/>
    <s v="Sequoia Capital and Temasek Holdings, EDBI, Burda Principal Investments, and Sofina"/>
    <s v="Series D"/>
    <n v="226000000"/>
    <s v="nan"/>
    <s v="Bin3"/>
    <x v="1"/>
  </r>
  <r>
    <n v="115"/>
    <d v="2019-02-13T00:00:00"/>
    <s v="NanoClean Global"/>
    <s v="Nanotechnology"/>
    <s v="Anti-Pollution"/>
    <x v="2"/>
    <s v="LetsVenture, PitchRight Venture, 91SpringBoard, AL Nour International Holdings and Mark V Investments"/>
    <s v="Series A"/>
    <n v="600000"/>
    <s v="nan"/>
    <s v="Bin1"/>
    <x v="1"/>
  </r>
  <r>
    <n v="116"/>
    <d v="2018-02-14T00:00:00"/>
    <s v="OyoRooms"/>
    <s v="Hospitality"/>
    <s v="Budget Rooms"/>
    <x v="1"/>
    <s v="DiDi Chuxing"/>
    <s v="Equity"/>
    <n v="100000000"/>
    <s v="nan"/>
    <s v="Bin3"/>
    <x v="2"/>
  </r>
  <r>
    <n v="117"/>
    <d v="2019-01-03T00:00:00"/>
    <s v="CarDekho"/>
    <s v="Automobile"/>
    <s v="Online Marketplace"/>
    <x v="30"/>
    <s v="Sequoia India, Hillhouse Capital, Alphabet\\xe2\\x80\\x99s growth investment arm Capital G and Axis Bank"/>
    <s v="Series C"/>
    <n v="110000000"/>
    <s v="nan"/>
    <s v="Bin3"/>
    <x v="1"/>
  </r>
  <r>
    <n v="118"/>
    <d v="2019-01-04T00:00:00"/>
    <s v="Vyome Therapeutics Inc."/>
    <s v="Health and Wellness"/>
    <s v="Specialty pharmaceutical"/>
    <x v="31"/>
    <s v="Iron Pillar, Perceptive Advisors, Romulus Capital and Kalaari Capital"/>
    <s v="Series D"/>
    <n v="22000000"/>
    <s v="nan"/>
    <s v="Bin3"/>
    <x v="1"/>
  </r>
  <r>
    <n v="119"/>
    <d v="2019-01-04T00:00:00"/>
    <s v="Samunnati Financial Intermediation &amp; Services Pvt. Ltd"/>
    <s v="Finance"/>
    <s v="Non-banking financial company"/>
    <x v="4"/>
    <s v="MASSIF, a Dutch government fund"/>
    <s v="Debt-Funding"/>
    <n v="5000000"/>
    <s v="nan"/>
    <s v="Bin2"/>
    <x v="1"/>
  </r>
  <r>
    <n v="120"/>
    <d v="2018-12-04T00:00:00"/>
    <s v="Manch"/>
    <s v="Social Media"/>
    <s v="Hyperlocal Content"/>
    <x v="11"/>
    <s v="Stellaris Venture Partners"/>
    <s v="Seed Funding"/>
    <n v="700000"/>
    <s v="nan"/>
    <s v="Bin1"/>
    <x v="2"/>
  </r>
  <r>
    <n v="121"/>
    <d v="2018-12-01T00:00:00"/>
    <s v="UrbanClap Technologies Pvt. Ltd"/>
    <s v="Services Platform"/>
    <s v="Home services marketplace"/>
    <x v="2"/>
    <s v="Steadview Capital and Vy Capital."/>
    <s v="Series D"/>
    <n v="50000000"/>
    <s v="nan"/>
    <s v="Bin3"/>
    <x v="2"/>
  </r>
  <r>
    <n v="122"/>
    <d v="2018-12-02T00:00:00"/>
    <s v="Guiddoo"/>
    <s v="Travel Tech"/>
    <s v="Platform for travel agents"/>
    <x v="3"/>
    <s v="Individual Investors"/>
    <s v="Pre-Series A"/>
    <n v="800000"/>
    <s v="nan"/>
    <s v="Bin1"/>
    <x v="2"/>
  </r>
  <r>
    <n v="123"/>
    <d v="2018-12-02T00:00:00"/>
    <s v="Career Anna"/>
    <s v="Online Education"/>
    <s v="Video-based certification, trainings"/>
    <x v="16"/>
    <s v="Individual Investors"/>
    <s v="Pre-Series A"/>
    <n v="572000"/>
    <s v="nan"/>
    <s v="Bin1"/>
    <x v="2"/>
  </r>
  <r>
    <n v="124"/>
    <d v="2018-12-04T00:00:00"/>
    <s v="Nagpur Wholesale"/>
    <s v="Online Marketplace"/>
    <s v="eCommerce"/>
    <x v="32"/>
    <s v="Omphalos Ventures India LLP"/>
    <s v="Seed Funding"/>
    <n v="143000"/>
    <s v="nan"/>
    <s v="Bin1"/>
    <x v="2"/>
  </r>
  <r>
    <n v="125"/>
    <d v="2018-12-06T00:00:00"/>
    <s v="ShopKirana"/>
    <s v="B2B"/>
    <s v="eCommerce"/>
    <x v="33"/>
    <s v="Info Edge, AET Fund, Akatsuki and Incubate Fund from Japan and Better Capital AngelList syndicate."/>
    <s v="Seed Funding"/>
    <n v="2000000"/>
    <s v="nan"/>
    <s v="Bin2"/>
    <x v="2"/>
  </r>
  <r>
    <n v="126"/>
    <d v="2018-12-06T00:00:00"/>
    <s v="BuildSupply"/>
    <s v="SaaS, Ecommerce"/>
    <s v="Real Estate, ERP"/>
    <x v="16"/>
    <s v="Venture Highway, GREE Ventures, Space Matrix, Individual Investors"/>
    <s v="Series A"/>
    <n v="3500000"/>
    <s v="nan"/>
    <s v="Bin2"/>
    <x v="2"/>
  </r>
  <r>
    <n v="127"/>
    <d v="2018-11-01T00:00:00"/>
    <s v="GoDesi"/>
    <s v="Food and Beverage"/>
    <s v="Regional Flavours"/>
    <x v="0"/>
    <s v="Lead Angels Network"/>
    <s v="Seed/ Angel Funding"/>
    <n v="138995"/>
    <s v="nan"/>
    <s v="Bin1"/>
    <x v="2"/>
  </r>
  <r>
    <n v="128"/>
    <d v="2018-11-03T00:00:00"/>
    <s v="Veritas Finance Ltd."/>
    <s v="NBFC"/>
    <s v="MSME Finance"/>
    <x v="4"/>
    <s v="Norwest Venture Partners, CDC Group, the UK\\xe2\\x80\\x99s Development Finance Institution and P Surendra Pai"/>
    <s v="Series D"/>
    <n v="27799000"/>
    <s v="nan"/>
    <s v="Bin3"/>
    <x v="2"/>
  </r>
  <r>
    <n v="129"/>
    <d v="2018-11-06T00:00:00"/>
    <s v="Meesho"/>
    <s v="Ecommerce"/>
    <s v="Social Commerce"/>
    <x v="0"/>
    <s v="Shunwei Capital, DST Partners and RPS Ventures"/>
    <s v="Series C"/>
    <n v="50000000"/>
    <s v="nan"/>
    <s v="Bin3"/>
    <x v="2"/>
  </r>
  <r>
    <n v="130"/>
    <d v="2018-11-08T00:00:00"/>
    <s v="Mobile Premier League"/>
    <s v="Gaming"/>
    <s v="Mobile e-Sports"/>
    <x v="0"/>
    <s v="Undisclosed"/>
    <s v="Series A"/>
    <n v="500000"/>
    <s v="nan"/>
    <s v="Bin1"/>
    <x v="2"/>
  </r>
  <r>
    <n v="131"/>
    <d v="2018-11-08T00:00:00"/>
    <s v="A&amp;R Bon Vivants"/>
    <s v="Food"/>
    <s v="Meat Retail Chain"/>
    <x v="30"/>
    <s v="RB Investments, Singapore"/>
    <s v="Equity"/>
    <n v="1000000"/>
    <s v="nan"/>
    <s v="Bin2"/>
    <x v="2"/>
  </r>
  <r>
    <n v="132"/>
    <d v="2018-11-12T00:00:00"/>
    <s v="Blackbuck"/>
    <s v="Food Tech"/>
    <s v="POS For Online Ordering"/>
    <x v="34"/>
    <s v="Tiger Global"/>
    <s v="Series A"/>
    <n v="1000000"/>
    <s v="nan"/>
    <s v="Bin2"/>
    <x v="2"/>
  </r>
  <r>
    <n v="133"/>
    <d v="2018-11-12T00:00:00"/>
    <s v="MilkBAsket"/>
    <s v="Food"/>
    <s v="Micro-delivery grocery service"/>
    <x v="2"/>
    <s v="Mayfield Fund"/>
    <s v="Series B"/>
    <n v="1300000"/>
    <s v="nan"/>
    <s v="Bin2"/>
    <x v="2"/>
  </r>
  <r>
    <n v="134"/>
    <d v="2018-11-13T00:00:00"/>
    <s v="DriveU"/>
    <s v="Transport"/>
    <s v="On-Demand Drivers"/>
    <x v="0"/>
    <s v="Stevens Creek Ventures"/>
    <s v="Mezzanine"/>
    <n v="1000000"/>
    <s v="nan"/>
    <s v="Bin2"/>
    <x v="2"/>
  </r>
  <r>
    <n v="135"/>
    <d v="2018-11-14T00:00:00"/>
    <s v="CleanseCar"/>
    <s v="Services"/>
    <s v="Car Wash"/>
    <x v="0"/>
    <s v="Venture Catalysts"/>
    <s v="Seed/ Angel Funding"/>
    <n v="500000"/>
    <s v="nan"/>
    <s v="Bin1"/>
    <x v="2"/>
  </r>
  <r>
    <n v="136"/>
    <d v="2018-11-19T00:00:00"/>
    <s v="Automation Anywhere"/>
    <s v="Automation"/>
    <s v="Robotics"/>
    <x v="35"/>
    <s v="SoftBank Vision Fund"/>
    <s v="Series B"/>
    <n v="300000000"/>
    <s v="nan"/>
    <s v="Bin3"/>
    <x v="2"/>
  </r>
  <r>
    <n v="137"/>
    <d v="2018-11-20T00:00:00"/>
    <s v="HealthifyMe"/>
    <s v="Health and Wellness"/>
    <s v="Wellness Coach"/>
    <x v="0"/>
    <s v="Sistema Asia Fund, VC Samsung NEXT, Chiratae Ventures, Inventus Capital, Blume Ventures and Innoven Capital."/>
    <s v="Series B (Extension)"/>
    <n v="6000000"/>
    <s v="nan"/>
    <s v="Bin2"/>
    <x v="2"/>
  </r>
  <r>
    <n v="138"/>
    <d v="2018-11-21T00:00:00"/>
    <s v="Genius Corner"/>
    <s v="Education"/>
    <s v="Personalized Learning"/>
    <x v="6"/>
    <s v="Individual investors"/>
    <s v="Seed Funding"/>
    <n v="278000"/>
    <s v="nan"/>
    <s v="Bin1"/>
    <x v="2"/>
  </r>
  <r>
    <n v="139"/>
    <d v="2018-11-22T00:00:00"/>
    <s v="Aavishkaar-Intellecap Group"/>
    <s v="Investment"/>
    <s v="SME Funding"/>
    <x v="3"/>
    <s v="Teachers Insurance and Annuity Association (TIAA)"/>
    <s v="Equity Based Funding"/>
    <n v="31000000"/>
    <s v="nan"/>
    <s v="Bin3"/>
    <x v="2"/>
  </r>
  <r>
    <n v="140"/>
    <d v="2018-11-22T00:00:00"/>
    <s v="Skillbox"/>
    <s v="Social Network"/>
    <s v="Art"/>
    <x v="16"/>
    <s v="Individual investors"/>
    <s v="Seed Funding"/>
    <n v="0"/>
    <s v="nan"/>
    <s v="Bin1"/>
    <x v="2"/>
  </r>
  <r>
    <n v="141"/>
    <d v="2018-11-23T00:00:00"/>
    <s v="Signzy"/>
    <s v="Financial Tech"/>
    <s v="Digital Onboarding Solution"/>
    <x v="26"/>
    <s v="Stellaris Venture Partners and Kalaari Capital, Rajan Anandan from Google, Dilip Khandwelwal from SAP Labs India, and Amrish Rau from PayU India"/>
    <s v="Series A"/>
    <n v="3400000"/>
    <s v="nan"/>
    <s v="Bin2"/>
    <x v="2"/>
  </r>
  <r>
    <n v="142"/>
    <d v="2018-11-24T00:00:00"/>
    <s v="Engineer.ai"/>
    <s v="Software"/>
    <s v="AI Platform"/>
    <x v="31"/>
    <s v="Lakestar and Jungle Ventures, Softbank\\xe2\\x80\\x99s DeepCore."/>
    <s v="Series A"/>
    <n v="29500000"/>
    <s v="nan"/>
    <s v="Bin3"/>
    <x v="2"/>
  </r>
  <r>
    <n v="143"/>
    <d v="2018-11-25T00:00:00"/>
    <s v="InCred Finance"/>
    <s v="Finance"/>
    <s v="SME Lending"/>
    <x v="36"/>
    <s v="Paragon Partners, Individual Investors"/>
    <s v="Private Equity"/>
    <n v="42000000"/>
    <s v="nan"/>
    <s v="Bin3"/>
    <x v="2"/>
  </r>
  <r>
    <n v="144"/>
    <d v="2018-11-25T00:00:00"/>
    <s v="Roposo"/>
    <s v="Social Media"/>
    <s v="Video Sharing"/>
    <x v="11"/>
    <s v="Bertelsmann India Investments"/>
    <s v="Series B"/>
    <n v="1700000"/>
    <s v="nan"/>
    <s v="Bin2"/>
    <x v="2"/>
  </r>
  <r>
    <n v="145"/>
    <d v="2018-10-01T00:00:00"/>
    <s v="Northmist"/>
    <s v="Fashion"/>
    <s v="Mens Wear"/>
    <x v="11"/>
    <s v="Prashant Jaiswal"/>
    <s v="Seed/ Angel Funding"/>
    <n v="0"/>
    <s v="nan"/>
    <s v="Bin1"/>
    <x v="2"/>
  </r>
  <r>
    <n v="146"/>
    <d v="2018-10-02T00:00:00"/>
    <s v="Origo Commodities India Pvt. Ltd"/>
    <s v="Logistics"/>
    <s v="Supply Chain"/>
    <x v="13"/>
    <s v="Cooperative Oikocredit, Caspian and Hivos-Triodos Fund"/>
    <s v="Seed/ Angel Funding"/>
    <n v="11000000"/>
    <s v="nan"/>
    <s v="Bin3"/>
    <x v="2"/>
  </r>
  <r>
    <n v="147"/>
    <d v="2018-10-04T00:00:00"/>
    <s v="Grover Zampa"/>
    <s v="Food"/>
    <s v="Wine"/>
    <x v="3"/>
    <s v="Ravi Viswanathan"/>
    <s v="Private Equity"/>
    <n v="8200000"/>
    <s v="nan"/>
    <s v="Bin2"/>
    <x v="2"/>
  </r>
  <r>
    <n v="148"/>
    <d v="2018-10-05T00:00:00"/>
    <s v="Droom"/>
    <s v="Automobile"/>
    <s v="New and Used Cars Platform"/>
    <x v="1"/>
    <s v="ZigExN"/>
    <s v="Series E"/>
    <n v="3000000"/>
    <s v="nan"/>
    <s v="Bin2"/>
    <x v="2"/>
  </r>
  <r>
    <n v="149"/>
    <d v="2018-10-11T00:00:00"/>
    <s v="Innov8"/>
    <s v="Real Estate"/>
    <s v="Co-Working"/>
    <x v="2"/>
    <s v="Credence Family Office"/>
    <s v="Pre-Series A"/>
    <n v="4000000"/>
    <s v="nan"/>
    <s v="Bin2"/>
    <x v="2"/>
  </r>
  <r>
    <n v="150"/>
    <d v="2018-10-12T00:00:00"/>
    <s v="Blackbuck"/>
    <s v="Logistics Tech"/>
    <s v="Largest Trucking Platform"/>
    <x v="0"/>
    <s v="Sequoia Capital India"/>
    <s v="Private Funding"/>
    <n v="14680000"/>
    <s v="nan"/>
    <s v="Bin3"/>
    <x v="2"/>
  </r>
  <r>
    <n v="151"/>
    <d v="2018-10-12T00:00:00"/>
    <s v="LetsTransport"/>
    <s v="Logistics Tech"/>
    <s v="Book Trucks Online"/>
    <x v="0"/>
    <s v="Fosun International"/>
    <s v="Series C"/>
    <n v="12000000"/>
    <s v="nan"/>
    <s v="Bin3"/>
    <x v="2"/>
  </r>
  <r>
    <n v="152"/>
    <d v="2018-09-01T00:00:00"/>
    <s v="Netmeds"/>
    <s v="Consumer Internet"/>
    <s v="Online Pharmacy Chain"/>
    <x v="4"/>
    <s v="Sistema Asia Fund, Sistema JSFC and Tanncam Investment"/>
    <s v="Private Equity"/>
    <n v="35000000"/>
    <s v="nan"/>
    <s v="Bin3"/>
    <x v="2"/>
  </r>
  <r>
    <n v="153"/>
    <d v="2018-09-03T00:00:00"/>
    <s v="Udaan"/>
    <s v="B2B Platform"/>
    <s v="Logistics and Shipping"/>
    <x v="0"/>
    <s v="DST Global and Lightspeed Venture Partners\\xe2\\x80\\x99 global fund."/>
    <s v="Private Equity"/>
    <n v="225000000"/>
    <s v="nan"/>
    <s v="Bin3"/>
    <x v="2"/>
  </r>
  <r>
    <n v="154"/>
    <d v="2018-09-03T00:00:00"/>
    <s v="Daily hunt"/>
    <s v="Consumer Internet"/>
    <s v="News and ebooks Mobile App\\xc2\\xa0"/>
    <x v="0"/>
    <s v="Falcon Edge"/>
    <s v="Private Equity"/>
    <n v="6390000"/>
    <s v="nan"/>
    <s v="Bin2"/>
    <x v="2"/>
  </r>
  <r>
    <n v="155"/>
    <d v="2018-09-04T00:00:00"/>
    <s v="3HCare"/>
    <s v="Healthcare"/>
    <s v="Healthcare Service Provider"/>
    <x v="11"/>
    <s v="N/A"/>
    <s v="Seed / Angel Funding"/>
    <n v="1000000"/>
    <s v="nan"/>
    <s v="Bin2"/>
    <x v="2"/>
  </r>
  <r>
    <n v="156"/>
    <d v="2018-09-04T00:00:00"/>
    <s v="HappyGoEasy"/>
    <s v="Consumer Internet"/>
    <s v="Online Travel Agecy"/>
    <x v="16"/>
    <s v="Korea Investment Partners (KIP), Samsung and China-based CITIC Capital and others"/>
    <s v="Private Equity"/>
    <n v="0"/>
    <s v="nan"/>
    <s v="Bin1"/>
    <x v="2"/>
  </r>
  <r>
    <n v="157"/>
    <d v="2018-09-05T00:00:00"/>
    <s v="Nykaa"/>
    <s v="Consumer Internet"/>
    <s v="Online Marketplace For Multi-brand Beauty Cosmetic and Wellness Products"/>
    <x v="3"/>
    <s v="Lighthouse"/>
    <s v="Private Equity"/>
    <n v="157200000"/>
    <s v="nan"/>
    <s v="Bin3"/>
    <x v="2"/>
  </r>
  <r>
    <n v="158"/>
    <d v="2018-09-05T00:00:00"/>
    <s v="Mad Street Den"/>
    <s v="Technology"/>
    <s v="Computer Vision And Artificial Intelligence (Ai) Platform"/>
    <x v="4"/>
    <s v="KDDI\\xc2\\xa0"/>
    <s v="Private Equity"/>
    <n v="0"/>
    <s v="nan"/>
    <s v="Bin1"/>
    <x v="2"/>
  </r>
  <r>
    <n v="159"/>
    <d v="2018-09-06T00:00:00"/>
    <s v="Dream11"/>
    <s v="Consumer Internet"/>
    <s v="Online Gaming Platform"/>
    <x v="3"/>
    <s v="Tencent, Kalaari Capital and Private equity firm Multiples Alternate Asset Management"/>
    <s v="Private Equity"/>
    <n v="100000000"/>
    <s v="nan"/>
    <s v="Bin3"/>
    <x v="2"/>
  </r>
  <r>
    <n v="160"/>
    <d v="2018-09-10T00:00:00"/>
    <s v="MamaEarth"/>
    <s v="Healthcare"/>
    <s v="Online Marketplace For Mother and Babycare Products"/>
    <x v="16"/>
    <s v="Stellaris Ventures &amp; Others"/>
    <s v="Private Equity"/>
    <n v="4000000"/>
    <s v="nan"/>
    <s v="Bin2"/>
    <x v="2"/>
  </r>
  <r>
    <n v="161"/>
    <d v="2018-09-11T00:00:00"/>
    <s v="AutoGrid"/>
    <s v="Technology"/>
    <s v="AI-Based Energy Optimisation and Control Provider"/>
    <x v="0"/>
    <s v="CLP Holdings Group, Innogy, \\xc3\\x98rstead, and Tenaska"/>
    <s v="Private Equity"/>
    <n v="32000000"/>
    <s v="nan"/>
    <s v="Bin3"/>
    <x v="2"/>
  </r>
  <r>
    <n v="162"/>
    <d v="2018-09-11T00:00:00"/>
    <s v="Pharmeasy"/>
    <s v="Consumer Internet"/>
    <s v="Online Marketplace For Pharmaceutical Products"/>
    <x v="3"/>
    <s v="InnoVen Capital"/>
    <s v="Debt Funding"/>
    <n v="5500000"/>
    <s v="nan"/>
    <s v="Bin2"/>
    <x v="2"/>
  </r>
  <r>
    <n v="163"/>
    <d v="2018-09-11T00:00:00"/>
    <s v="Upwards"/>
    <s v="Fin-Tech"/>
    <s v="Online Micro Lending Marketplace"/>
    <x v="3"/>
    <s v="Shunwei Capital,Quotient, Mayfield &amp; Others"/>
    <s v="Private Equity"/>
    <n v="5000000"/>
    <s v="nan"/>
    <s v="Bin2"/>
    <x v="2"/>
  </r>
  <r>
    <n v="164"/>
    <d v="2018-09-12T00:00:00"/>
    <s v="Kissht"/>
    <s v="Fin-Tech"/>
    <s v="Online lending Platform"/>
    <x v="3"/>
    <s v="Vertex Ventures Southeast Asia (SEA) and India and Sistema Asia Fund, Fosun RZ Capital, Ventureast, and Endiya Partners.\\n\\n"/>
    <s v="Private Equity"/>
    <n v="30000000"/>
    <s v="nan"/>
    <s v="Bin3"/>
    <x v="2"/>
  </r>
  <r>
    <n v="165"/>
    <d v="2018-08-01T00:00:00"/>
    <s v="dishq"/>
    <s v="Food-Tech"/>
    <s v="Personalisation Technology Firm Focusing On The Food And Beverage Industry"/>
    <x v="0"/>
    <s v="Farm To Fork, Arts Alliance, The Syndicate Fund, Sven Hensen, Zeroth and Artesian Venture Partners"/>
    <s v="Seed/ Angel Funding"/>
    <n v="400000"/>
    <s v="nan"/>
    <s v="Bin1"/>
    <x v="2"/>
  </r>
  <r>
    <n v="166"/>
    <d v="2018-08-01T00:00:00"/>
    <s v="HealthFin"/>
    <s v="Finance"/>
    <s v="Patient Financing Platform"/>
    <x v="5"/>
    <s v="Axilor, Sprout Venture Partners and others"/>
    <s v="Seed/ Angel Funding"/>
    <n v="0"/>
    <s v="nan"/>
    <s v="Bin1"/>
    <x v="2"/>
  </r>
  <r>
    <n v="167"/>
    <d v="2018-08-02T00:00:00"/>
    <s v="Samosa Labs"/>
    <s v="Consumer Internet"/>
    <s v="Social Media and Chat Entertainment Platform"/>
    <x v="13"/>
    <s v="Xiaomi and Sequoia Capital India"/>
    <s v="Private Equity"/>
    <n v="7000000"/>
    <s v="nan"/>
    <s v="Bin2"/>
    <x v="2"/>
  </r>
  <r>
    <n v="168"/>
    <d v="2018-08-03T00:00:00"/>
    <s v="ZiffyHomes"/>
    <s v="Consumer Internet"/>
    <s v="Online Home Rental Marketplace"/>
    <x v="16"/>
    <s v="Y Combinator"/>
    <s v="Private Equity"/>
    <n v="120000"/>
    <s v="nan"/>
    <s v="Bin1"/>
    <x v="2"/>
  </r>
  <r>
    <n v="169"/>
    <d v="2018-08-07T00:00:00"/>
    <s v="My OmNamo"/>
    <s v="Consumer Internet"/>
    <s v="Holy Platform Offering Customised Puja Packages To Individuals and Corporates"/>
    <x v="3"/>
    <s v="N/A"/>
    <s v="Seed/ Angel Funding"/>
    <n v="1000000"/>
    <s v="nan"/>
    <s v="Bin2"/>
    <x v="2"/>
  </r>
  <r>
    <n v="170"/>
    <d v="2018-08-07T00:00:00"/>
    <s v="ShopX"/>
    <s v="Consumer Internet"/>
    <s v="Assisted E-commerce Platform"/>
    <x v="0"/>
    <s v="Fung Strategic Holdings"/>
    <s v="Private Equity"/>
    <n v="35000000"/>
    <s v="nan"/>
    <s v="Bin3"/>
    <x v="2"/>
  </r>
  <r>
    <n v="171"/>
    <d v="2018-08-07T00:00:00"/>
    <s v="MakeMyTrip"/>
    <s v="Consumer Internet"/>
    <s v="Online Travel Aggregator"/>
    <x v="16"/>
    <s v="MakeMyTrip Limited"/>
    <s v="Private Equity"/>
    <n v="10000000"/>
    <s v="nan"/>
    <s v="Bin2"/>
    <x v="2"/>
  </r>
  <r>
    <n v="172"/>
    <d v="2018-08-08T00:00:00"/>
    <s v="Hansel io"/>
    <s v="Consumer Internet"/>
    <s v="Real-time Mobile App Management"/>
    <x v="0"/>
    <s v="Vertex Ventures"/>
    <s v="Seed/ Angel Funding"/>
    <n v="4000000"/>
    <s v="nan"/>
    <s v="Bin2"/>
    <x v="2"/>
  </r>
  <r>
    <n v="173"/>
    <d v="2018-08-08T00:00:00"/>
    <s v="Metro Bikes"/>
    <s v="Consumer Internet"/>
    <s v="Online Bike Rental Marketplace"/>
    <x v="0"/>
    <s v="Sequoia Capital India Advisors, Accel Partners and G Raghunandan"/>
    <s v="Private Equity"/>
    <n v="12200000"/>
    <s v="nan"/>
    <s v="Bin3"/>
    <x v="2"/>
  </r>
  <r>
    <n v="174"/>
    <d v="2018-08-08T00:00:00"/>
    <s v="Phone Pe"/>
    <s v="Consumer Internet"/>
    <s v="UPI Payments App"/>
    <x v="0"/>
    <s v="Flipkart"/>
    <s v="Private Equity"/>
    <n v="66000000"/>
    <s v="nan"/>
    <s v="Bin3"/>
    <x v="2"/>
  </r>
  <r>
    <n v="175"/>
    <d v="2018-08-09T00:00:00"/>
    <s v="quizizz"/>
    <s v="Ed-Tech"/>
    <s v="e-learning Platform"/>
    <x v="0"/>
    <s v="Nexus Venture Partners, Prime Venture Partners and Others"/>
    <s v="Seed/ Angel Funding"/>
    <n v="3000000"/>
    <s v="nan"/>
    <s v="Bin2"/>
    <x v="2"/>
  </r>
  <r>
    <n v="176"/>
    <d v="2018-08-09T00:00:00"/>
    <s v="Happy EMI"/>
    <s v="Fin-Tech"/>
    <s v="Consumer Financing Platform"/>
    <x v="0"/>
    <s v="AJ Ventures and Jain International Trade Organisation (JITO)"/>
    <s v="Seed/ Angel Funding"/>
    <n v="1000000"/>
    <s v="nan"/>
    <s v="Bin2"/>
    <x v="2"/>
  </r>
  <r>
    <n v="177"/>
    <d v="2018-08-13T00:00:00"/>
    <s v="Inthree"/>
    <s v="Consumer Internet"/>
    <s v="Rural E-commerce Platform"/>
    <x v="4"/>
    <s v="Ventureast, Orios Venture Partners and the IAN Fund"/>
    <s v="Seed/ Angel Funding"/>
    <n v="4000000"/>
    <s v="nan"/>
    <s v="Bin2"/>
    <x v="2"/>
  </r>
  <r>
    <n v="178"/>
    <d v="2018-08-13T00:00:00"/>
    <s v="Observe AI"/>
    <s v="Technology"/>
    <s v="AI Based Solutions Platform"/>
    <x v="0"/>
    <s v="Nexus Venture Partners, MGV, Liquid 2 Ventures, Hack VC, Emergent Ventures and Y Combinator"/>
    <s v="Private Equity"/>
    <n v="8000000"/>
    <s v="nan"/>
    <s v="Bin2"/>
    <x v="2"/>
  </r>
  <r>
    <n v="179"/>
    <d v="2018-08-16T00:00:00"/>
    <s v="Enakshi"/>
    <s v="Consumer Internet"/>
    <s v="AI Based Solutions Platform"/>
    <x v="37"/>
    <s v="N/A"/>
    <s v="Seed/ Angel Funding"/>
    <n v="114811"/>
    <s v="nan"/>
    <s v="Bin1"/>
    <x v="2"/>
  </r>
  <r>
    <n v="180"/>
    <d v="2018-08-17T00:00:00"/>
    <s v="EazyDiner"/>
    <s v="Consumer Internet"/>
    <s v="Online Restaurant Table Reservation Platform"/>
    <x v="16"/>
    <s v="Denlow Investment Trust and Beenext"/>
    <s v="Private Equity"/>
    <n v="5850000"/>
    <s v="nan"/>
    <s v="Bin2"/>
    <x v="2"/>
  </r>
  <r>
    <n v="181"/>
    <d v="2018-08-20T00:00:00"/>
    <s v="Finzy"/>
    <s v="Finance"/>
    <s v="Online Loan Matchmaking Platform"/>
    <x v="0"/>
    <s v="N/A"/>
    <s v="Seed / Angel Funding"/>
    <n v="1000000"/>
    <s v="nan"/>
    <s v="Bin2"/>
    <x v="2"/>
  </r>
  <r>
    <n v="182"/>
    <d v="2018-08-20T00:00:00"/>
    <s v="RawPressery"/>
    <s v="Consumer Internet"/>
    <s v="Online Organic Juice Delivery Service"/>
    <x v="3"/>
    <s v="Alteria Capital"/>
    <s v="Debt Funding"/>
    <n v="4800000"/>
    <s v="nan"/>
    <s v="Bin2"/>
    <x v="2"/>
  </r>
  <r>
    <n v="183"/>
    <d v="2018-08-22T00:00:00"/>
    <s v="Pi Ventures"/>
    <s v="Technology"/>
    <s v="Applied Artificial Intelligence and IoT focused\\xc2\\xa0Platform"/>
    <x v="0"/>
    <s v="CDC Group plc\\xc2\\xa0"/>
    <s v="Private Equity"/>
    <n v="6000000"/>
    <s v="nan"/>
    <s v="Bin2"/>
    <x v="2"/>
  </r>
  <r>
    <n v="184"/>
    <d v="2018-08-22T00:00:00"/>
    <s v="Revv"/>
    <s v="Consumer Internet"/>
    <s v="Online Indian Car Rental Platform"/>
    <x v="16"/>
    <s v="Hyundai, Edelweiss and Beenext, Dream Incubator, Sunjay Kapoor and Telama Investment"/>
    <s v="Private Equity"/>
    <n v="14270000"/>
    <s v="nan"/>
    <s v="Bin3"/>
    <x v="2"/>
  </r>
  <r>
    <n v="185"/>
    <d v="2018-08-26T00:00:00"/>
    <s v="ZestMoney"/>
    <s v="Consumer Internet"/>
    <s v="Online Lending Platform"/>
    <x v="0"/>
    <s v="Xiaomi,PayU, Ribbit Capital and Omidyar Network"/>
    <s v="Private Equity"/>
    <n v="13400000"/>
    <s v="nan"/>
    <s v="Bin3"/>
    <x v="2"/>
  </r>
  <r>
    <n v="186"/>
    <d v="2018-08-26T00:00:00"/>
    <s v="Shubh Loans"/>
    <s v="Fin-Tech"/>
    <s v="\\xc2\\xa0Customer Sourcing Platform\\xc2\\xa0"/>
    <x v="0"/>
    <s v="Saama Capital, SRI Capital, Beenext, and Pravega Ventures"/>
    <s v="Private Equity"/>
    <n v="4200000"/>
    <s v="nan"/>
    <s v="Bin2"/>
    <x v="2"/>
  </r>
  <r>
    <n v="187"/>
    <d v="2018-08-27T00:00:00"/>
    <s v="MyUpchar"/>
    <s v="Healthcare"/>
    <s v="Local Language Health Content App"/>
    <x v="11"/>
    <s v="Nexus Venture Partners, Omidyar Network and Shunwei Capital"/>
    <s v="Private Equity"/>
    <n v="5000000"/>
    <s v="nan"/>
    <s v="Bin2"/>
    <x v="2"/>
  </r>
  <r>
    <n v="188"/>
    <d v="2018-08-28T00:00:00"/>
    <s v="Narvar"/>
    <s v="IT"/>
    <s v="Post-Purchase Customer Engagement Platform\\xc2\\xa0"/>
    <x v="0"/>
    <s v="Accel (formerly known as Accel Partners)"/>
    <s v="Private Equity"/>
    <n v="3000000"/>
    <s v="nan"/>
    <s v="Bin2"/>
    <x v="2"/>
  </r>
  <r>
    <n v="189"/>
    <d v="2018-08-30T00:00:00"/>
    <s v="True North"/>
    <s v="Finance"/>
    <s v="Private Equity Firm"/>
    <x v="3"/>
    <s v="N/A"/>
    <s v="Private Equity"/>
    <n v="600000000"/>
    <s v="nan"/>
    <s v="Bin3"/>
    <x v="2"/>
  </r>
  <r>
    <n v="190"/>
    <d v="2018-07-01T00:00:00"/>
    <s v="Leena AI"/>
    <s v="Technology"/>
    <s v="HR Virtual Agent For Employees"/>
    <x v="16"/>
    <s v="Y Combinator"/>
    <s v="Seed/ Angel Funding"/>
    <n v="0"/>
    <s v="nan"/>
    <s v="Bin1"/>
    <x v="2"/>
  </r>
  <r>
    <n v="191"/>
    <d v="2018-07-02T00:00:00"/>
    <s v="Biryani By Kilo"/>
    <s v="Consumer Internet"/>
    <s v="Online Food Delivery"/>
    <x v="16"/>
    <s v="Ajay Relan and Vinay Mittal"/>
    <s v="Seed/ Angel Funding"/>
    <n v="1000000"/>
    <s v="nan"/>
    <s v="Bin2"/>
    <x v="2"/>
  </r>
  <r>
    <n v="192"/>
    <d v="2018-07-04T00:00:00"/>
    <s v="Anchanto"/>
    <s v="IT"/>
    <s v="E-commerce Fulfilment Platform"/>
    <x v="5"/>
    <s v="MDI Ventures &amp; Telkom Indonesia"/>
    <s v="Private Equity"/>
    <n v="4000000"/>
    <s v="nan"/>
    <s v="Bin2"/>
    <x v="2"/>
  </r>
  <r>
    <n v="194"/>
    <d v="2018-07-06T00:00:00"/>
    <s v="PolicyBazaar"/>
    <s v="Consumer Internet"/>
    <s v="Online Insurance Selling Platform"/>
    <x v="16"/>
    <s v="Info Edge (India) Ltd and Temasek"/>
    <s v="Private Equity"/>
    <n v="27700000"/>
    <s v="nan"/>
    <s v="Bin3"/>
    <x v="2"/>
  </r>
  <r>
    <n v="195"/>
    <d v="2018-07-09T00:00:00"/>
    <s v="zippserv"/>
    <s v="Consumer Internet"/>
    <s v="Online Platform For Risk-Assessment Services For Real Estate Investments"/>
    <x v="0"/>
    <s v="Info Edge (India) Ltd"/>
    <s v="Seed/ Angel Funding"/>
    <n v="440000"/>
    <s v="nan"/>
    <s v="Bin1"/>
    <x v="2"/>
  </r>
  <r>
    <n v="196"/>
    <d v="2018-07-09T00:00:00"/>
    <s v="Groww"/>
    <s v="Consumer Internet"/>
    <s v="Online Platform That Sells Direct Plans Of Mutual Funds"/>
    <x v="0"/>
    <s v="Insignia Ventures Partners, Lightbridge Partners &amp; Kairos"/>
    <s v="Seed/ Angel Funding"/>
    <n v="1100000"/>
    <s v="nan"/>
    <s v="Bin2"/>
    <x v="2"/>
  </r>
  <r>
    <n v="197"/>
    <d v="2018-07-10T00:00:00"/>
    <s v="Avenue Growth"/>
    <s v="Consumer Internet"/>
    <s v="Online Platform That Connects Brands With Freelance Sales Professionals"/>
    <x v="16"/>
    <s v="Avtar Monga, chief operating office at IDFC Bank, Aditya Malik &amp; Others"/>
    <s v="Seed/ Angel Funding"/>
    <n v="437000"/>
    <s v="nan"/>
    <s v="Bin1"/>
    <x v="2"/>
  </r>
  <r>
    <n v="198"/>
    <d v="2018-07-10T00:00:00"/>
    <s v="iNICU"/>
    <s v="Healthcare"/>
    <s v="Med-tech Platform Providing Care For Newborns"/>
    <x v="11"/>
    <s v="Venture Catalysts"/>
    <s v="Seed/ Angel Funding"/>
    <n v="0"/>
    <s v="nan"/>
    <s v="Bin1"/>
    <x v="2"/>
  </r>
  <r>
    <n v="199"/>
    <d v="2018-07-10T00:00:00"/>
    <s v="Kinara Capital"/>
    <s v="Finance"/>
    <s v="Lending Platform For Micro and Small Enterprises"/>
    <x v="0"/>
    <s v="ResponsAbility"/>
    <s v="Private Equity"/>
    <n v="5000000"/>
    <s v="nan"/>
    <s v="Bin2"/>
    <x v="2"/>
  </r>
  <r>
    <n v="200"/>
    <d v="2018-07-10T00:00:00"/>
    <s v="Shop 101"/>
    <s v="Consumer Internet"/>
    <s v="Mobile Storefront And Commerce Platform For Sellers"/>
    <x v="3"/>
    <s v="Stellaris Venture Partners, Vy Capital, Raghunandan G, and Ramakant Sharma"/>
    <s v="Private Equity"/>
    <n v="5000000"/>
    <s v="nan"/>
    <s v="Bin2"/>
    <x v="2"/>
  </r>
  <r>
    <n v="201"/>
    <d v="2018-07-11T00:00:00"/>
    <s v="Sambandh"/>
    <s v="Consumer Internet"/>
    <s v="Online Micro Lending Platform"/>
    <x v="38"/>
    <s v="Base of Pyramid Asia (BOPA) Pte Ltd"/>
    <s v="Private Equity"/>
    <n v="2500000"/>
    <s v="nan"/>
    <s v="Bin2"/>
    <x v="2"/>
  </r>
  <r>
    <n v="202"/>
    <d v="2018-07-12T00:00:00"/>
    <s v="19th mile"/>
    <s v="IT"/>
    <s v="Artificial intelligence-based sales acceleration software platform"/>
    <x v="16"/>
    <s v="Rishi Vasudev, Excelsior Investments, Ritesh Vohra, Praveer Kumar, Prashant Gupta and Others"/>
    <s v="Seed/ Angel Funding"/>
    <n v="180000"/>
    <s v="nan"/>
    <s v="Bin1"/>
    <x v="2"/>
  </r>
  <r>
    <n v="203"/>
    <d v="2018-07-12T00:00:00"/>
    <s v="5th Vital"/>
    <s v="Healthcare"/>
    <s v="Home diagnostics services provider"/>
    <x v="0"/>
    <s v="Brand Capital and Others"/>
    <s v="Seed/ Angel Funding"/>
    <n v="500000"/>
    <s v="nan"/>
    <s v="Bin1"/>
    <x v="2"/>
  </r>
  <r>
    <n v="204"/>
    <d v="2018-07-13T00:00:00"/>
    <s v="MEngage"/>
    <s v="Healthcare"/>
    <s v="A Doctor-Patient Engagement Platform"/>
    <x v="30"/>
    <s v="Siddharth Agarwal, Mahavir Sharma, Amit Singal, 100 Co-founders Lab and others."/>
    <s v="Seed/ Angel Funding"/>
    <n v="175000"/>
    <s v="nan"/>
    <s v="Bin1"/>
    <x v="2"/>
  </r>
  <r>
    <n v="205"/>
    <d v="2018-07-17T00:00:00"/>
    <s v="Ofbusiness"/>
    <s v="Finance"/>
    <s v="Online Lending Platform For SME"/>
    <x v="16"/>
    <s v="Creation Investments, Falcon Edge, Matrix Partners India and Zodius Capital"/>
    <s v="Private Equity"/>
    <n v="29000000"/>
    <s v="nan"/>
    <s v="Bin3"/>
    <x v="2"/>
  </r>
  <r>
    <n v="206"/>
    <d v="2018-07-17T00:00:00"/>
    <s v="Cars24"/>
    <s v="Consumer Internet"/>
    <s v="Online Used Car Marketplace"/>
    <x v="16"/>
    <s v="Kingsway FCI Fund, KCK Global &amp; Others"/>
    <s v="Private Equity"/>
    <n v="49700000"/>
    <s v="nan"/>
    <s v="Bin3"/>
    <x v="2"/>
  </r>
  <r>
    <n v="207"/>
    <d v="2018-07-18T00:00:00"/>
    <s v="The Ken"/>
    <s v="Consumer Internet"/>
    <s v="Subscription-Only News Website"/>
    <x v="0"/>
    <s v="Omidyar Network &amp; Others"/>
    <s v="Seed/ Angel Funding"/>
    <n v="1500000"/>
    <s v="nan"/>
    <s v="Bin2"/>
    <x v="2"/>
  </r>
  <r>
    <n v="208"/>
    <d v="2018-07-19T00:00:00"/>
    <s v="Book My Show"/>
    <s v="Consumer Internet"/>
    <s v="Online Ticketing Platform"/>
    <x v="3"/>
    <s v="TPG Growth, The Rise Fund &amp; Others"/>
    <s v="Private Equity"/>
    <n v="100000000"/>
    <s v="nan"/>
    <s v="Bin3"/>
    <x v="2"/>
  </r>
  <r>
    <n v="209"/>
    <d v="2018-07-20T00:00:00"/>
    <s v="HousingMan"/>
    <s v="Consumer Internet"/>
    <s v="Property Discovery Platform"/>
    <x v="0"/>
    <s v="N/A"/>
    <s v="Seed/ Angel Funding"/>
    <n v="1500000"/>
    <s v="nan"/>
    <s v="Bin2"/>
    <x v="2"/>
  </r>
  <r>
    <n v="210"/>
    <d v="2018-07-21T00:00:00"/>
    <s v="PaySense"/>
    <s v="Consumer Internet"/>
    <s v="Online Consumer Lending Platform"/>
    <x v="3"/>
    <s v="PayU &amp; Others"/>
    <s v="Private Equity"/>
    <n v="18000000"/>
    <s v="nan"/>
    <s v="Bin3"/>
    <x v="2"/>
  </r>
  <r>
    <n v="211"/>
    <d v="2018-07-23T00:00:00"/>
    <s v="Yulu Bikes"/>
    <s v="Technology"/>
    <s v="Bicycle-Sharing Platform"/>
    <x v="0"/>
    <s v="N/A"/>
    <s v="Seed/ Angel Funding"/>
    <n v="0"/>
    <s v="nan"/>
    <s v="Bin1"/>
    <x v="2"/>
  </r>
  <r>
    <n v="212"/>
    <d v="2018-07-23T00:00:00"/>
    <s v="VTION"/>
    <s v="Technology"/>
    <s v="Media Analytics"/>
    <x v="16"/>
    <s v="AngelList, Rahul Khanna, Rajeev Arora and Ram Ramsundar."/>
    <s v="Seed/ Angel Funding"/>
    <n v="280000"/>
    <s v="nan"/>
    <s v="Bin1"/>
    <x v="2"/>
  </r>
  <r>
    <n v="213"/>
    <d v="2018-07-23T00:00:00"/>
    <s v="Log9 Materials"/>
    <s v="Technology"/>
    <s v="Nanotechnology Company Specializing In Graphene"/>
    <x v="0"/>
    <s v="Metaform Ventures, Hemant Luthra, Micro venture capital firm GEMS Partners and Others"/>
    <s v="Seed/ Angel Funding"/>
    <n v="436000"/>
    <s v="nan"/>
    <s v="Bin1"/>
    <x v="2"/>
  </r>
  <r>
    <n v="214"/>
    <d v="2018-07-24T00:00:00"/>
    <s v="kidovators"/>
    <s v="Ed-Tech"/>
    <s v="Skill Learning Platform"/>
    <x v="0"/>
    <s v="Gray Matters"/>
    <s v="Seed/ Angel Funding"/>
    <n v="180000"/>
    <s v="nan"/>
    <s v="Bin1"/>
    <x v="2"/>
  </r>
  <r>
    <n v="215"/>
    <d v="2018-07-24T00:00:00"/>
    <s v="Digit"/>
    <s v="Consumer Internet"/>
    <s v="Online Insurance Startup"/>
    <x v="5"/>
    <s v="Fairfax"/>
    <s v="Private Equity"/>
    <n v="45000000"/>
    <s v="nan"/>
    <s v="Bin3"/>
    <x v="2"/>
  </r>
  <r>
    <n v="216"/>
    <d v="2018-07-25T00:00:00"/>
    <s v="Black Soil"/>
    <s v="Finance"/>
    <s v="Non-Banking Financial Company"/>
    <x v="3"/>
    <s v="Allcargo Logistics, Navneet Education and Mahavir Agency"/>
    <s v="Private Equity"/>
    <n v="17000000"/>
    <s v="nan"/>
    <s v="Bin3"/>
    <x v="2"/>
  </r>
  <r>
    <n v="217"/>
    <d v="2018-07-25T00:00:00"/>
    <s v="Trell"/>
    <s v="Consumer Internet"/>
    <s v="Mobile-First Video Blogging App"/>
    <x v="0"/>
    <s v="BeeNext , WEH Ventures and Sprout Ventures"/>
    <s v="Seed/ Angel Funding"/>
    <n v="1250000"/>
    <s v="nan"/>
    <s v="Bin2"/>
    <x v="2"/>
  </r>
  <r>
    <n v="218"/>
    <d v="2018-07-25T00:00:00"/>
    <s v="iqlect"/>
    <s v="Technology"/>
    <s v="Data Analytics Firm"/>
    <x v="0"/>
    <s v="Ventureast and Exfinity"/>
    <s v="Seed/ Angel Funding"/>
    <n v="2500000"/>
    <s v="nan"/>
    <s v="Bin2"/>
    <x v="2"/>
  </r>
  <r>
    <n v="219"/>
    <d v="2018-07-26T00:00:00"/>
    <s v="Entropik"/>
    <s v="IT"/>
    <s v="Software-As-A-Service Platform"/>
    <x v="0"/>
    <s v="Bharat Innovation, IDFC-Parampara Capital, Arthavida Ventures, Jitendra Gupta &amp; Others"/>
    <s v="Seed/ Angel Funding"/>
    <n v="1100000"/>
    <s v="nan"/>
    <s v="Bin2"/>
    <x v="2"/>
  </r>
  <r>
    <n v="220"/>
    <d v="2018-07-26T00:00:00"/>
    <s v="Bitla Software"/>
    <s v="Technology"/>
    <s v="Travel-Focused Tech Startup"/>
    <x v="0"/>
    <s v="MakeMyTrip"/>
    <s v="Private Equity"/>
    <n v="0"/>
    <s v="nan"/>
    <s v="Bin1"/>
    <x v="2"/>
  </r>
  <r>
    <n v="221"/>
    <d v="2018-07-26T00:00:00"/>
    <s v="TheCapitalNet"/>
    <s v="Fin-Tech"/>
    <s v="Unified Global Investments Ecosystem"/>
    <x v="13"/>
    <s v="Lindwall Family Investments LLC (LFI)"/>
    <s v="Private Equity"/>
    <n v="500000"/>
    <s v="nan"/>
    <s v="Bin1"/>
    <x v="2"/>
  </r>
  <r>
    <n v="222"/>
    <d v="2018-07-30T00:00:00"/>
    <s v="Shuttl"/>
    <s v="Consumer Internet"/>
    <s v="Bus Aggregation Platform"/>
    <x v="16"/>
    <s v="Amazon Alexa Fund &amp; Dentsu Ventures"/>
    <s v="Private Equity"/>
    <n v="11000000"/>
    <s v="nan"/>
    <s v="Bin3"/>
    <x v="2"/>
  </r>
  <r>
    <n v="223"/>
    <d v="2018-07-30T00:00:00"/>
    <s v="Cure Fit"/>
    <s v="Consumer Internet"/>
    <s v="Health and fitness Platform"/>
    <x v="0"/>
    <s v="IDG Ventures, Accel Partners, Kalaari Capital and Others"/>
    <s v="Private Equity"/>
    <n v="120000000"/>
    <s v="nan"/>
    <s v="Bin3"/>
    <x v="2"/>
  </r>
  <r>
    <n v="224"/>
    <d v="2018-07-31T00:00:00"/>
    <s v="Five Star Group"/>
    <s v="Fin-Tech"/>
    <s v="Non-Bank Lending Platform For SME"/>
    <x v="4"/>
    <s v="TPG, Norwest Venture Partners, Sequoia Capital &amp; Matrix Partners"/>
    <s v="Private Equity"/>
    <n v="100000000"/>
    <s v="nan"/>
    <s v="Bin3"/>
    <x v="2"/>
  </r>
  <r>
    <n v="225"/>
    <d v="2018-07-31T00:00:00"/>
    <s v="Healthsignz"/>
    <s v="Healthcare"/>
    <s v="Health and Well being Platform"/>
    <x v="13"/>
    <s v="Kantilal Patel"/>
    <s v="Seed/ Angel Funding"/>
    <n v="5000000"/>
    <s v="nan"/>
    <s v="Bin2"/>
    <x v="2"/>
  </r>
  <r>
    <n v="226"/>
    <d v="2018-06-01T00:00:00"/>
    <s v="CoinTribe"/>
    <s v="Finance"/>
    <s v="Credit-Based Lending Marketplace For Small And Medium Enterprises"/>
    <x v="16"/>
    <s v="Sabre Partners, Puneet Dalmia &amp; Others"/>
    <s v="Private Equity"/>
    <n v="10000000"/>
    <s v="nan"/>
    <s v="Bin2"/>
    <x v="2"/>
  </r>
  <r>
    <n v="227"/>
    <d v="2018-06-04T00:00:00"/>
    <s v="Digiconectt"/>
    <s v="Technology"/>
    <s v="Sales Analytics and Enablement Platform"/>
    <x v="0"/>
    <s v="Aspire Logistics LLC"/>
    <s v="Seed/ Angel Funding"/>
    <n v="125000"/>
    <s v="nan"/>
    <s v="Bin1"/>
    <x v="2"/>
  </r>
  <r>
    <n v="228"/>
    <d v="2018-06-04T00:00:00"/>
    <s v="Kashmir Box"/>
    <s v="E-Commerce"/>
    <s v="Online Marketplace For Handicrafts, Handlooms And Local Produce"/>
    <x v="39"/>
    <s v="Bhairavi Jani, Alok Divatia, Namrata Kaul, Sohail Hashemi, Aijaz Saleem"/>
    <s v="Seed/ Angel Funding"/>
    <n v="0"/>
    <s v="nan"/>
    <s v="Bin1"/>
    <x v="2"/>
  </r>
  <r>
    <n v="229"/>
    <d v="2018-06-05T00:00:00"/>
    <s v="Crowdera"/>
    <s v="Finance"/>
    <s v="Online Crowdfunding Platform"/>
    <x v="32"/>
    <s v="Anil Advani, Pramod Jain, Amrendra Reddy and Manish Satnaliwala."/>
    <s v="Seed/ Angel Funding"/>
    <n v="0"/>
    <s v="nan"/>
    <s v="Bin1"/>
    <x v="2"/>
  </r>
  <r>
    <n v="230"/>
    <d v="2018-06-05T00:00:00"/>
    <s v="Zoctr"/>
    <s v="Healthcare"/>
    <s v="Online Healthcare Aggregator"/>
    <x v="3"/>
    <s v="NB Ventures and Others"/>
    <s v="Seed/ Angel Funding"/>
    <n v="0"/>
    <s v="nan"/>
    <s v="Bin1"/>
    <x v="2"/>
  </r>
  <r>
    <n v="231"/>
    <d v="2018-06-07T00:00:00"/>
    <s v="Annapurna Finance"/>
    <s v="Finance"/>
    <s v="Non-Banking Financial Company"/>
    <x v="40"/>
    <s v="Oman India Joint Investment Fund (OIJIF)"/>
    <s v="Private Equity"/>
    <n v="23000000"/>
    <s v="nan"/>
    <s v="Bin3"/>
    <x v="2"/>
  </r>
  <r>
    <n v="232"/>
    <d v="2018-06-07T00:00:00"/>
    <s v="Meesho"/>
    <s v="Consumer Internet"/>
    <s v="Online Marketplace For Resellers"/>
    <x v="0"/>
    <s v="Sequoia Capital India, SAIF Partners, Y Combinator and Venture Highway"/>
    <s v="Private Equity"/>
    <n v="11500000"/>
    <s v="nan"/>
    <s v="Bin3"/>
    <x v="2"/>
  </r>
  <r>
    <n v="233"/>
    <d v="2018-06-10T00:00:00"/>
    <s v="AyeFinance"/>
    <s v="Finance"/>
    <s v="Online Lending Platform"/>
    <x v="16"/>
    <s v="CapitalG, SAIF Partners and LGT Impact Ventures"/>
    <s v="Private Equity"/>
    <n v="21500000"/>
    <s v="nan"/>
    <s v="Bin3"/>
    <x v="2"/>
  </r>
  <r>
    <n v="234"/>
    <d v="2018-06-11T00:00:00"/>
    <s v="Theranosis"/>
    <s v="Healthcare"/>
    <s v="Specialised diagnostics Platform"/>
    <x v="13"/>
    <s v="Mumbai Angels Network"/>
    <s v="Seed/ Angel Funding"/>
    <n v="0"/>
    <s v="nan"/>
    <s v="Bin1"/>
    <x v="2"/>
  </r>
  <r>
    <n v="235"/>
    <d v="2018-06-12T00:00:00"/>
    <s v="Alpha Capital"/>
    <s v="Finance"/>
    <s v="Supplychain Finance"/>
    <x v="3"/>
    <s v="Alpha Capital"/>
    <s v="Private Equity"/>
    <n v="14800000"/>
    <s v="nan"/>
    <s v="Bin3"/>
    <x v="2"/>
  </r>
  <r>
    <n v="236"/>
    <d v="2018-06-12T00:00:00"/>
    <s v="eshakti"/>
    <s v="E-Commerce"/>
    <s v="Fashion e-tailer"/>
    <x v="4"/>
    <s v="Paragon Partners"/>
    <s v="Private Equity"/>
    <n v="10100000"/>
    <s v="nan"/>
    <s v="Bin3"/>
    <x v="2"/>
  </r>
  <r>
    <n v="237"/>
    <d v="2018-06-12T00:00:00"/>
    <s v="Daily Ninja"/>
    <s v="Consumer Internet"/>
    <s v="Hyperlocal Delivery Platform"/>
    <x v="0"/>
    <s v="Saama Capital and Sequoia Capital"/>
    <s v="Seed/ Angel Funding"/>
    <n v="3000000"/>
    <s v="nan"/>
    <s v="Bin2"/>
    <x v="2"/>
  </r>
  <r>
    <n v="238"/>
    <d v="2018-06-13T00:00:00"/>
    <s v="NirogStreet"/>
    <s v="Healthcare"/>
    <s v="An Online Platform That Connects Ayurveda Doctors With Patients"/>
    <x v="16"/>
    <s v="Spiral Ventures, Subho Ray and Samir Kumar"/>
    <s v="Seed/ Angel Funding"/>
    <s v="3,000,00"/>
    <s v="nan"/>
    <s v="Bin3"/>
    <x v="2"/>
  </r>
  <r>
    <n v="239"/>
    <d v="2018-06-13T00:00:00"/>
    <s v="Nivesh"/>
    <s v="Finance"/>
    <s v="Mass Market Mutual Fund Investment Platform"/>
    <x v="6"/>
    <s v="LetsVenture, Rajan Anandan, Basab Pradhan, Vivek Khare and Bijoy George"/>
    <s v="Seed/ Angel Funding"/>
    <n v="450000"/>
    <s v="nan"/>
    <s v="Bin1"/>
    <x v="2"/>
  </r>
  <r>
    <n v="240"/>
    <d v="2018-06-13T00:00:00"/>
    <s v="What\\xe2\\x80\\x99s Up Life"/>
    <s v="Consumer Internet"/>
    <s v="A Local Discovery App For Dining-Out, Party, Leisure and Events"/>
    <x v="16"/>
    <s v="Rannvijay Singha"/>
    <s v="Seed/ Angel Funding"/>
    <n v="0"/>
    <s v="nan"/>
    <s v="Bin1"/>
    <x v="2"/>
  </r>
  <r>
    <n v="241"/>
    <d v="2018-06-14T00:00:00"/>
    <s v="HomeLane"/>
    <s v="Consumer Internet"/>
    <s v="Online Home Furnishing Solutions"/>
    <x v="0"/>
    <s v="Brand Capital"/>
    <s v="Seed/ Angel Funding"/>
    <n v="3450000"/>
    <s v="nan"/>
    <s v="Bin2"/>
    <x v="2"/>
  </r>
  <r>
    <n v="242"/>
    <d v="2018-06-14T00:00:00"/>
    <s v="Network Intelligence"/>
    <s v="Technology"/>
    <s v="Cybersecurity Specialist"/>
    <x v="3"/>
    <s v="Helix Investments"/>
    <s v="Private Equity"/>
    <n v="4800000"/>
    <s v="nan"/>
    <s v="Bin2"/>
    <x v="2"/>
  </r>
  <r>
    <n v="243"/>
    <d v="2018-06-18T00:00:00"/>
    <s v="Tynor Othontics"/>
    <s v="Healthcare"/>
    <s v="Prosthetics Manufacturers"/>
    <x v="41"/>
    <s v="Lighthouse Funds &amp; Thuasne Participations"/>
    <s v="Private Equity"/>
    <n v="21000000"/>
    <s v="nan"/>
    <s v="Bin3"/>
    <x v="2"/>
  </r>
  <r>
    <n v="244"/>
    <d v="2018-06-18T00:00:00"/>
    <s v="Elucidata"/>
    <s v="IT"/>
    <s v="Data Analytics (SaaS)"/>
    <x v="42"/>
    <s v="Hyperplane Venture Capital and several angel investors"/>
    <s v="Seed/ Angel Funding"/>
    <n v="1700000"/>
    <s v="nan"/>
    <s v="Bin2"/>
    <x v="2"/>
  </r>
  <r>
    <n v="245"/>
    <d v="2018-06-19T00:00:00"/>
    <s v="Chrysalis"/>
    <s v="Ed-Tech"/>
    <s v="Education Services Provider"/>
    <x v="5"/>
    <s v="Menterra Venture &amp; Artha Initiatives"/>
    <s v="Seed/ Angel Funding"/>
    <n v="0"/>
    <s v="nan"/>
    <s v="Bin1"/>
    <x v="2"/>
  </r>
  <r>
    <n v="246"/>
    <d v="2018-06-19T00:00:00"/>
    <s v="RentSher"/>
    <s v="Consumer Internet"/>
    <s v="Online Rental Marketplace"/>
    <x v="0"/>
    <s v="Shorooq Investments, LetsVenture &amp; Others"/>
    <s v="Seed/ Angel Funding"/>
    <n v="1100000"/>
    <s v="nan"/>
    <s v="Bin2"/>
    <x v="2"/>
  </r>
  <r>
    <n v="247"/>
    <d v="2018-06-20T00:00:00"/>
    <s v="Drip capital"/>
    <s v="Finance"/>
    <s v="Trade Finance Firm"/>
    <x v="3"/>
    <s v="Accel Partners, Sequoia India, Y Combinator and others."/>
    <s v="Private Equity"/>
    <n v="15000000"/>
    <s v="nan"/>
    <s v="Bin3"/>
    <x v="2"/>
  </r>
  <r>
    <n v="248"/>
    <d v="2018-06-22T00:00:00"/>
    <s v="WickedRide"/>
    <s v="Consumer Internet"/>
    <s v="Online Motorbike And Scooter Rental Platforms"/>
    <x v="0"/>
    <s v="Sequoia Capital, Accel Partners &amp; Raghunandan Gangappa"/>
    <s v="Private Equity"/>
    <n v="9100000"/>
    <s v="nan"/>
    <s v="Bin2"/>
    <x v="2"/>
  </r>
  <r>
    <n v="249"/>
    <d v="2018-06-25T00:00:00"/>
    <s v="PolicyBazaar"/>
    <s v="Consumer Internet"/>
    <s v="Online Insurance Selling Platform"/>
    <x v="16"/>
    <s v="SoftBank Vision Fund &amp; Info Edge (India) Ltd"/>
    <s v="Private Equity"/>
    <n v="200000000"/>
    <s v="nan"/>
    <s v="Bin3"/>
    <x v="2"/>
  </r>
  <r>
    <n v="250"/>
    <d v="2018-06-25T00:00:00"/>
    <s v="HipBar"/>
    <s v="Consumer Internet"/>
    <s v="Digital Payment Platform For Beverage Delivery"/>
    <x v="0"/>
    <s v="Diageo India"/>
    <s v="Private Equity"/>
    <n v="4000000"/>
    <s v="nan"/>
    <s v="Bin2"/>
    <x v="2"/>
  </r>
  <r>
    <n v="251"/>
    <d v="2018-06-25T00:00:00"/>
    <s v="Sqqrl"/>
    <s v="Finance"/>
    <s v="App-based investment platform"/>
    <x v="16"/>
    <s v="Equanimity Venture Fund"/>
    <s v="Seed/ Angel Funding"/>
    <n v="1000000"/>
    <s v="nan"/>
    <s v="Bin2"/>
    <x v="2"/>
  </r>
  <r>
    <n v="252"/>
    <d v="2018-06-26T00:00:00"/>
    <s v="Paytm"/>
    <s v="Technology"/>
    <s v="Digital Payment Platform"/>
    <x v="6"/>
    <s v="One 97 Communications"/>
    <s v="Private Equity"/>
    <n v="8950000"/>
    <s v="nan"/>
    <s v="Bin2"/>
    <x v="2"/>
  </r>
  <r>
    <n v="253"/>
    <d v="2018-06-26T00:00:00"/>
    <s v="Sigtuple"/>
    <s v="Healthcare"/>
    <s v="Data Driven Intelligence Solutions Platform"/>
    <x v="0"/>
    <s v="Accel Partners, IDG Venture, Endiya Partners, pi Ventures, VH Capital, Axilor Ventures and Binny Bansal"/>
    <s v="Private Equity"/>
    <n v="19000000"/>
    <s v="nan"/>
    <s v="Bin3"/>
    <x v="2"/>
  </r>
  <r>
    <n v="254"/>
    <d v="2018-06-27T00:00:00"/>
    <s v="Wow Express"/>
    <s v="Technology"/>
    <s v="E-commerce Logistics Platform"/>
    <x v="3"/>
    <s v="Undisclosed Existing Investors As Well As The Tamarind Family Trust"/>
    <s v="Private Equity"/>
    <n v="4500000"/>
    <s v="nan"/>
    <s v="Bin2"/>
    <x v="2"/>
  </r>
  <r>
    <n v="255"/>
    <d v="2018-06-28T00:00:00"/>
    <s v="Front Desk AI"/>
    <s v="Technology"/>
    <s v="An AI Platform Offering Automated Customer Service Software"/>
    <x v="0"/>
    <s v="Speciale Invest &amp; Others"/>
    <s v="Seed/ Angel Funding"/>
    <n v="1100000"/>
    <s v="nan"/>
    <s v="Bin2"/>
    <x v="2"/>
  </r>
  <r>
    <n v="256"/>
    <d v="2018-06-28T00:00:00"/>
    <s v="Edureka"/>
    <s v="Ed-Tech"/>
    <s v="Online Education Platform"/>
    <x v="0"/>
    <s v="Leo Capital"/>
    <s v="Seed/ Angel Funding"/>
    <n v="2000000"/>
    <s v="nan"/>
    <s v="Bin2"/>
    <x v="2"/>
  </r>
  <r>
    <n v="257"/>
    <d v="2018-06-29T00:00:00"/>
    <s v="Numeroseven"/>
    <s v="Technology"/>
    <s v="An Artificial Intelligence-Based Recruitment Platform"/>
    <x v="43"/>
    <s v="Shiva Gunapu &amp; Others"/>
    <s v="Seed/ Angel Funding"/>
    <n v="0"/>
    <s v="nan"/>
    <s v="Bin1"/>
    <x v="2"/>
  </r>
  <r>
    <n v="258"/>
    <d v="2018-05-02T00:00:00"/>
    <s v="OpenTap"/>
    <s v="Finance"/>
    <s v="Online Lending Platform"/>
    <x v="4"/>
    <s v="Unknown High Net-Worth Individuals"/>
    <s v="Seed / Angel Funding"/>
    <n v="450000"/>
    <s v="nan"/>
    <s v="Bin1"/>
    <x v="2"/>
  </r>
  <r>
    <n v="259"/>
    <d v="2018-05-02T00:00:00"/>
    <s v="Bizongo"/>
    <s v="Consumer Internet"/>
    <s v="Aggregator For Packaging Material"/>
    <x v="3"/>
    <s v="B Capital, International Finance Corporation (IFC), Accel Partners and IDG Ventures"/>
    <s v="Private Equity"/>
    <n v="22000000"/>
    <s v="nan"/>
    <s v="Bin3"/>
    <x v="2"/>
  </r>
  <r>
    <n v="260"/>
    <d v="2018-05-03T00:00:00"/>
    <s v="Disprz"/>
    <s v="IT"/>
    <s v="SaaS"/>
    <x v="4"/>
    <s v="IL&amp;FS Private Equity, Kae Capital &amp; Others"/>
    <s v="Seed / Angel Funding"/>
    <n v="2500000"/>
    <s v="nan"/>
    <s v="Bin2"/>
    <x v="2"/>
  </r>
  <r>
    <n v="261"/>
    <d v="2018-05-07T00:00:00"/>
    <s v="PaisaDukan"/>
    <s v="Consumer Internet"/>
    <s v="P2P Lending Platform"/>
    <x v="3"/>
    <s v="N/A"/>
    <s v="Seed / Angel Funding"/>
    <n v="225000"/>
    <s v="nan"/>
    <s v="Bin1"/>
    <x v="2"/>
  </r>
  <r>
    <n v="262"/>
    <d v="2018-05-09T00:00:00"/>
    <s v="i3sysytems"/>
    <s v="Technology"/>
    <s v="AI product company For Health and Life Insurane Companies"/>
    <x v="3"/>
    <s v="Unitus Ventures, Behram Vakil and Jerxis Vandrevala"/>
    <s v="Seed / Angel Funding"/>
    <n v="1000000"/>
    <s v="nan"/>
    <s v="Bin2"/>
    <x v="2"/>
  </r>
  <r>
    <n v="263"/>
    <d v="2018-05-11T00:00:00"/>
    <s v="Earth Food"/>
    <s v="Consumer Internet"/>
    <s v="Agri-tech"/>
    <x v="5"/>
    <s v="Rairah Corporation"/>
    <s v="Seed / Angel Funding"/>
    <n v="949000"/>
    <s v="nan"/>
    <s v="Bin1"/>
    <x v="2"/>
  </r>
  <r>
    <n v="264"/>
    <d v="2018-05-14T00:00:00"/>
    <s v="Nykaa"/>
    <s v="Consumer Internet"/>
    <s v="Beauty e-tailer"/>
    <x v="3"/>
    <s v="Sunil Munjal, Harsh Mariwala, Dalip Pathak and Others"/>
    <s v="Private Equity"/>
    <n v="24000000"/>
    <s v="nan"/>
    <s v="Bin3"/>
    <x v="2"/>
  </r>
  <r>
    <n v="265"/>
    <d v="2018-05-16T00:00:00"/>
    <s v="mfine"/>
    <s v="Healthcare"/>
    <s v="Doctor-Consultation App"/>
    <x v="0"/>
    <s v="Prime Venture Partners, Stellaris Venture Partners and Mayur Abhaya Srisrimal"/>
    <s v="Private Equity"/>
    <n v="4200000"/>
    <s v="nan"/>
    <s v="Bin2"/>
    <x v="2"/>
  </r>
  <r>
    <n v="266"/>
    <d v="2018-05-21T00:00:00"/>
    <s v="Rocketium"/>
    <s v="Technology"/>
    <s v="Online Video Creation Platform"/>
    <x v="0"/>
    <s v="Blume ventures"/>
    <s v="Seed/ Angel Funding"/>
    <n v="300000"/>
    <s v="nan"/>
    <s v="Bin1"/>
    <x v="2"/>
  </r>
  <r>
    <n v="267"/>
    <d v="2018-05-21T00:00:00"/>
    <s v="MilkBasket"/>
    <s v="Technology"/>
    <s v="Micro-Delivery Grocery Startup"/>
    <x v="16"/>
    <s v="Kalaari Capital, Unilever Ventures and Blume Ventures"/>
    <s v="Private Equity"/>
    <n v="7000000"/>
    <s v="nan"/>
    <s v="Bin2"/>
    <x v="2"/>
  </r>
  <r>
    <n v="268"/>
    <d v="2018-05-22T00:00:00"/>
    <s v="Vola"/>
    <s v="Finance"/>
    <s v="Micro Lending Platform"/>
    <x v="0"/>
    <s v="Credika and unnamed angel investors"/>
    <s v="Seed/ Angel Funding"/>
    <n v="500000"/>
    <s v="nan"/>
    <s v="Bin1"/>
    <x v="2"/>
  </r>
  <r>
    <n v="269"/>
    <d v="2018-05-22T00:00:00"/>
    <s v="Cashkumar"/>
    <s v="Consumer Internet"/>
    <s v="P2P Lending Platform"/>
    <x v="0"/>
    <s v="LetsVenture"/>
    <s v="Seed/ Angel Funding"/>
    <n v="735000"/>
    <s v="nan"/>
    <s v="Bin1"/>
    <x v="2"/>
  </r>
  <r>
    <n v="270"/>
    <d v="2018-05-23T00:00:00"/>
    <s v="Edyoo"/>
    <s v="E-Commerce"/>
    <s v="Products For Shoolgoing Children"/>
    <x v="0"/>
    <s v="RS Shanbag"/>
    <s v="Seed/ Angel Funding"/>
    <n v="735000"/>
    <s v="nan"/>
    <s v="Bin1"/>
    <x v="2"/>
  </r>
  <r>
    <n v="271"/>
    <d v="2018-05-23T00:00:00"/>
    <s v="Aashiyaan"/>
    <s v="Finance"/>
    <s v="Housing Finance For Low-Income Families"/>
    <x v="44"/>
    <s v="Insistor, Oikocredit"/>
    <s v="Seed/ Angel Funding"/>
    <n v="2000000"/>
    <s v="nan"/>
    <s v="Bin2"/>
    <x v="2"/>
  </r>
  <r>
    <n v="272"/>
    <d v="2018-05-24T00:00:00"/>
    <s v="Smartivity"/>
    <s v="Ed-tech"/>
    <s v="Designer Of Toys and Learning Projects For Kids"/>
    <x v="11"/>
    <s v="Ashish Kacholi, S Chand Group"/>
    <s v="Seed/ Angel Funding"/>
    <n v="2000000"/>
    <s v="nan"/>
    <s v="Bin2"/>
    <x v="2"/>
  </r>
  <r>
    <n v="273"/>
    <d v="2018-05-24T00:00:00"/>
    <s v="Bonphulapl"/>
    <s v="Clean-tech"/>
    <s v="Oxygen Optimiser Manufacturer"/>
    <x v="11"/>
    <s v="Atul Gupta and Saurabh Rastogi"/>
    <s v="Seed/ Angel Funding"/>
    <n v="293000"/>
    <s v="nan"/>
    <s v="Bin1"/>
    <x v="2"/>
  </r>
  <r>
    <n v="274"/>
    <d v="2018-05-27T00:00:00"/>
    <s v="Acko"/>
    <s v="Consumer Internet"/>
    <s v="Online Insurance Platform"/>
    <x v="3"/>
    <s v="Amazon, Ashish Dhawan, Catamaran Ventures, NR Narayana Murthy."/>
    <s v="Seed/ Angel Funding"/>
    <n v="12000000"/>
    <s v="nan"/>
    <s v="Bin3"/>
    <x v="2"/>
  </r>
  <r>
    <n v="275"/>
    <d v="2018-05-28T00:00:00"/>
    <s v="HWell24"/>
    <s v="Healthcare"/>
    <s v="Home Healthcare Aggregator"/>
    <x v="3"/>
    <s v="Prashant Mehta, Mitali Pawar, Nikhil G and Bhavesh P, R Ranganathan, ONCOTRUST and Medintel Services Pvt. Ltd"/>
    <s v="Seed/ Angel Funding"/>
    <n v="200000"/>
    <s v="nan"/>
    <s v="Bin1"/>
    <x v="2"/>
  </r>
  <r>
    <n v="276"/>
    <d v="2018-05-29T00:00:00"/>
    <s v="Toffee"/>
    <s v="Consumer Internet"/>
    <s v="Online Insurance Platform"/>
    <x v="16"/>
    <s v="Kalaari Capital, Omidyar Network and Accion Venture Labs"/>
    <s v="Seed/ Angel Funding"/>
    <n v="1500000"/>
    <s v="nan"/>
    <s v="Bin2"/>
    <x v="2"/>
  </r>
  <r>
    <n v="277"/>
    <d v="2018-05-29T00:00:00"/>
    <s v="Tonetag"/>
    <s v="Technology"/>
    <s v="Mobile Payments Technology Platform"/>
    <x v="0"/>
    <s v="Amazon Inc. and Mastercard"/>
    <s v="Private Equity"/>
    <n v="8000000"/>
    <s v="nan"/>
    <s v="Bin2"/>
    <x v="2"/>
  </r>
  <r>
    <n v="278"/>
    <d v="2018-05-30T00:00:00"/>
    <s v="Events High"/>
    <s v="Consumer Internet"/>
    <s v="Events and Activities Discovery Platform"/>
    <x v="0"/>
    <s v="Treebo"/>
    <s v="Private Equity"/>
    <n v="0"/>
    <s v="nan"/>
    <s v="Bin1"/>
    <x v="2"/>
  </r>
  <r>
    <n v="279"/>
    <d v="2018-05-30T00:00:00"/>
    <s v="Stellaps"/>
    <s v="Technology"/>
    <s v="Iot Application Platform In Agriculture"/>
    <x v="0"/>
    <s v="IndusAge Partners, Bill &amp; Melinda Gates Foundation, Qualcomm Venture, ABB Technology Ventures, Omnivore, Blume Ventures, Venture Highway and BEENEXT"/>
    <s v="Private Equity"/>
    <n v="14000000"/>
    <s v="nan"/>
    <s v="Bin3"/>
    <x v="2"/>
  </r>
  <r>
    <n v="280"/>
    <d v="2018-05-31T00:00:00"/>
    <s v="Credright"/>
    <s v="Consumer Internet"/>
    <s v="Lending Platform For SMEs"/>
    <x v="13"/>
    <s v="Accion Venture Lab, YourNest Venture Capital And Other Angel Investors"/>
    <s v="Seed/ Angel Funding"/>
    <s v="13,000,00"/>
    <s v="nan"/>
    <s v="Bin3"/>
    <x v="2"/>
  </r>
  <r>
    <n v="281"/>
    <d v="2018-04-02T00:00:00"/>
    <s v="Fitternity"/>
    <s v="Consumer Internet"/>
    <s v="Online Fitness Discovey Platform"/>
    <x v="3"/>
    <s v="Exfinity Venture, Saha fund Partners, Arihant Patni of Patni Family Office, Anjali Bansal, Shardul Amarchand Mangaldas, Satish Khanna and Taparia family office."/>
    <s v="Private Equity"/>
    <n v="2000000"/>
    <s v="nan"/>
    <s v="Bin2"/>
    <x v="2"/>
  </r>
  <r>
    <n v="282"/>
    <d v="2018-04-02T00:00:00"/>
    <s v="Synctag"/>
    <s v="Technology"/>
    <s v="Social Media Anlaytics Platform"/>
    <x v="45"/>
    <s v="Subhkam Ventures and Mohit Khadaria"/>
    <s v="Seed / Angel Funding"/>
    <n v="307600"/>
    <s v="nan"/>
    <s v="Bin1"/>
    <x v="2"/>
  </r>
  <r>
    <n v="283"/>
    <d v="2018-04-02T00:00:00"/>
    <s v="Benepik"/>
    <s v="Technology"/>
    <s v="Enhanced Employee Engagement Platform"/>
    <x v="16"/>
    <s v="Vishal Bali, Yogesh Misra, Thomas Assessments and others"/>
    <s v="Seed / Angel Funding"/>
    <n v="0"/>
    <s v="nan"/>
    <s v="Bin1"/>
    <x v="2"/>
  </r>
  <r>
    <n v="284"/>
    <d v="2018-04-02T00:00:00"/>
    <s v="Finzy"/>
    <s v="Consumer Internet"/>
    <s v="Online Loan Matchmaking Platform"/>
    <x v="0"/>
    <s v="N/A"/>
    <s v="Seed / Angel Funding"/>
    <n v="1300000"/>
    <s v="nan"/>
    <s v="Bin2"/>
    <x v="2"/>
  </r>
  <r>
    <n v="285"/>
    <d v="2018-04-04T00:00:00"/>
    <s v="Varthana"/>
    <s v="Finance"/>
    <s v="Loans and Services To Affordable Private Schools in India"/>
    <x v="0"/>
    <s v="ChrysCapital, Existing investors, Elevar Equity, LGT Impact, Omidyar Network and Kaizen Private Equity also participated in the round"/>
    <s v="Private Equity"/>
    <n v="55000000"/>
    <s v="nan"/>
    <s v="Bin3"/>
    <x v="2"/>
  </r>
  <r>
    <n v="286"/>
    <d v="2018-04-05T00:00:00"/>
    <s v="IndigoLearn"/>
    <s v="Ed-Tech"/>
    <s v="Online Education Platform"/>
    <x v="13"/>
    <s v="Maheshwar Peri, founder and chairman of career information portal Careers360, and Jamshed Jeejeebhoy, director at Byramjee Jeejeebhoy Pvt. Ltd were among the angels"/>
    <s v="Seed / Angel Funding"/>
    <n v="150000"/>
    <s v="nan"/>
    <s v="Bin1"/>
    <x v="2"/>
  </r>
  <r>
    <n v="287"/>
    <d v="2018-04-05T00:00:00"/>
    <s v="Vedantu"/>
    <s v="Ed-Tech"/>
    <s v="Interactive Online Tutoring Platform"/>
    <x v="46"/>
    <s v="Accel Partners, Tiger Global And Others"/>
    <s v="Private Equity"/>
    <n v="10000000"/>
    <s v="nan"/>
    <s v="Bin2"/>
    <x v="2"/>
  </r>
  <r>
    <n v="288"/>
    <d v="2018-04-09T00:00:00"/>
    <s v="Kaleidofin"/>
    <s v="Fiinance"/>
    <s v="Digital Financial Services Platform"/>
    <x v="4"/>
    <s v="Omidyar Network. Blume Ventures and Professor Shlomo Ben-Haim"/>
    <s v="Seed / Angel Funding"/>
    <n v="2800000"/>
    <s v="nan"/>
    <s v="Bin2"/>
    <x v="2"/>
  </r>
  <r>
    <n v="289"/>
    <d v="2018-04-09T00:00:00"/>
    <s v="Pipabella"/>
    <s v="Consumer Internet"/>
    <s v="Fashion Accessories Etailer"/>
    <x v="3"/>
    <s v="Fireside Ventures"/>
    <s v="Seed / Angel Funding"/>
    <s v="1,000,000,"/>
    <s v="nan"/>
    <s v="Bin3"/>
    <x v="2"/>
  </r>
  <r>
    <n v="290"/>
    <d v="2018-04-09T00:00:00"/>
    <s v="Elemential"/>
    <s v="Technology"/>
    <s v="Blockchain Platform"/>
    <x v="3"/>
    <s v="Matrix Partner, Amrish Rau, Investopad, Digital Currency Group, Hinduja Group, Lightspeed India, Eight Innovate, Amit Ranjan, Prashant Malik and others"/>
    <s v="Seed / Angel Funding"/>
    <n v="0"/>
    <s v="nan"/>
    <s v="Bin1"/>
    <x v="2"/>
  </r>
  <r>
    <n v="291"/>
    <d v="2018-04-09T00:00:00"/>
    <s v="Kriger Campus"/>
    <s v="Ed-Tech"/>
    <s v="Mobile-Based Education Network"/>
    <x v="11"/>
    <s v="N/A"/>
    <s v="Seed / Angel Funding"/>
    <n v="46140"/>
    <s v="nan"/>
    <s v="Bin1"/>
    <x v="2"/>
  </r>
  <r>
    <n v="292"/>
    <d v="2018-04-10T00:00:00"/>
    <s v="Loanzen"/>
    <s v="Finance"/>
    <s v="Digital Lending Platform In Logistics"/>
    <x v="0"/>
    <s v="Kae Capital Management"/>
    <s v="Seed / Angel Funding"/>
    <n v="0"/>
    <s v="nan"/>
    <s v="Bin1"/>
    <x v="2"/>
  </r>
  <r>
    <n v="293"/>
    <d v="2018-04-10T00:00:00"/>
    <s v="TravelTriangle"/>
    <s v="Consumer Internet"/>
    <s v="Online Travel Marketplace"/>
    <x v="16"/>
    <s v="Fundamentum, SAIF Partners, Bessemer Venture Partners, RB investments &amp; Others"/>
    <s v="Private Equity"/>
    <n v="12000000"/>
    <s v="nan"/>
    <s v="Bin3"/>
    <x v="2"/>
  </r>
  <r>
    <n v="294"/>
    <d v="2018-04-12T00:00:00"/>
    <s v="Letsmd"/>
    <s v="Healthcare"/>
    <s v="Platform To Discover Healthcare Financing Options"/>
    <x v="11"/>
    <s v="SRI Capital, Waterbridge Ventures and ThinKuvate"/>
    <s v="Seed / Angel Funding"/>
    <n v="1000000"/>
    <s v="nan"/>
    <s v="Bin2"/>
    <x v="2"/>
  </r>
  <r>
    <n v="295"/>
    <d v="2018-04-12T00:00:00"/>
    <s v="AyeFinance"/>
    <s v="Finance"/>
    <s v="Online Lending Platform"/>
    <x v="16"/>
    <s v="BlueOrchard Finance Ltd, Hinduja Leyland Finance and IntelleGrow"/>
    <s v="Debt Funding"/>
    <s v="46,000,00"/>
    <s v="nan"/>
    <s v="Bin3"/>
    <x v="2"/>
  </r>
  <r>
    <n v="296"/>
    <d v="2018-04-13T00:00:00"/>
    <s v="mintifi"/>
    <s v="Finance"/>
    <s v="Online Lending Platform"/>
    <x v="3"/>
    <s v="Lok Capital"/>
    <s v="Seed / Angel Funding"/>
    <n v="2000000"/>
    <s v="nan"/>
    <s v="Bin2"/>
    <x v="2"/>
  </r>
  <r>
    <n v="297"/>
    <d v="2018-04-16T00:00:00"/>
    <s v="icanstay"/>
    <s v="Consumer Internet"/>
    <s v="Online Platform For Luxury Hotel Stay For Business Travelers"/>
    <x v="11"/>
    <s v="Mr. Manoj Prasad"/>
    <s v="Seed / Angel Funding"/>
    <n v="500000"/>
    <s v="nan"/>
    <s v="Bin1"/>
    <x v="2"/>
  </r>
  <r>
    <n v="298"/>
    <d v="2018-04-16T00:00:00"/>
    <s v="Pregbuddy"/>
    <s v="Healthcare"/>
    <s v="Connected Care App For Pregnant Women"/>
    <x v="0"/>
    <s v="Rajan Anandan, Madhusudhan Kannan, Jayant Kadambi, Puneet Gupta and Pradeep K Jaisingh"/>
    <s v="Seed / Angel Funding"/>
    <n v="0"/>
    <s v="nan"/>
    <s v="Bin1"/>
    <x v="2"/>
  </r>
  <r>
    <n v="299"/>
    <d v="2018-04-18T00:00:00"/>
    <s v="Coverfox"/>
    <s v="Consumer Internet"/>
    <s v="Online Insurance Aggregator"/>
    <x v="3"/>
    <s v="International Finance Corporation, Transamerica and others."/>
    <s v="Private Equity"/>
    <n v="22000000"/>
    <s v="nan"/>
    <s v="Bin3"/>
    <x v="2"/>
  </r>
  <r>
    <n v="300"/>
    <d v="2018-04-19T00:00:00"/>
    <s v="Lenskart"/>
    <s v="Consumer Internet"/>
    <s v="Online Eyewear Retailer"/>
    <x v="7"/>
    <s v="TR Capital"/>
    <s v="Private Equity"/>
    <n v="0"/>
    <s v="nan"/>
    <s v="Bin1"/>
    <x v="2"/>
  </r>
  <r>
    <n v="301"/>
    <d v="2018-04-19T00:00:00"/>
    <s v="mamaearth"/>
    <s v="Healthcare"/>
    <s v="Online Baby care Products"/>
    <x v="16"/>
    <s v="Shilpa Shetty Kundra"/>
    <s v="Private Equity"/>
    <n v="0"/>
    <s v="nan"/>
    <s v="Bin1"/>
    <x v="2"/>
  </r>
  <r>
    <n v="302"/>
    <d v="2018-04-19T00:00:00"/>
    <s v="Fyle Technologies"/>
    <s v="Technology"/>
    <s v="AI Based Expense Management Platform"/>
    <x v="0"/>
    <s v="Pravega Ventures and Beenext"/>
    <s v="Seed / Angel Funding"/>
    <s v="11,000,00"/>
    <s v="nan"/>
    <s v="Bin3"/>
    <x v="2"/>
  </r>
  <r>
    <n v="303"/>
    <d v="2018-04-19T00:00:00"/>
    <s v="True Balance"/>
    <s v="Technology"/>
    <s v="Mobile Balance Checking App"/>
    <x v="16"/>
    <s v="Line Ventures Corporation, Line Corp, Naver, Shinhan Bank and TS Investment"/>
    <s v="Private Equity"/>
    <n v="23000000"/>
    <s v="nan"/>
    <s v="Bin3"/>
    <x v="2"/>
  </r>
  <r>
    <n v="304"/>
    <d v="2018-04-22T00:00:00"/>
    <s v="Visit"/>
    <s v="Healthcare"/>
    <s v="AI Driven Health tech Platform"/>
    <x v="11"/>
    <s v="Biz Stone, Kunal Bahl, Rohit Bansal, Alagu Periyannan and Karthee Madasamy"/>
    <s v="Private Equity"/>
    <n v="0"/>
    <s v="nan"/>
    <s v="Bin1"/>
    <x v="2"/>
  </r>
  <r>
    <n v="305"/>
    <d v="2018-04-22T00:00:00"/>
    <s v="Doxper"/>
    <s v="Healthcare"/>
    <s v="Digitized Health-Tech Solutions For Practitioners"/>
    <x v="3"/>
    <s v="Vidal Healthcare"/>
    <s v="Seed / Angel Funding"/>
    <n v="1900000"/>
    <s v="nan"/>
    <s v="Bin2"/>
    <x v="2"/>
  </r>
  <r>
    <n v="306"/>
    <d v="2018-04-22T00:00:00"/>
    <s v="Nykaa"/>
    <s v="Consumer Internet"/>
    <s v="Beauty e-tailer"/>
    <x v="3"/>
    <s v="Sunil Munjal, Harsh Mariwala, Dalip Pathak and Others"/>
    <s v="Private Equity"/>
    <n v="11000000"/>
    <s v="nan"/>
    <s v="Bin3"/>
    <x v="2"/>
  </r>
  <r>
    <n v="307"/>
    <d v="2018-04-23T00:00:00"/>
    <s v="Mihuru"/>
    <s v="Finance"/>
    <s v="Online Platform Providing Micro Loans For Air Travel"/>
    <x v="3"/>
    <s v="N/A"/>
    <s v="Seed / Angel Funding"/>
    <n v="150000"/>
    <s v="nan"/>
    <s v="Bin1"/>
    <x v="2"/>
  </r>
  <r>
    <n v="308"/>
    <d v="2018-04-23T00:00:00"/>
    <s v="Capital Float"/>
    <s v="Finance"/>
    <s v="Online Lending Platform"/>
    <x v="0"/>
    <s v="Amazon"/>
    <s v="Private Equity"/>
    <n v="22000000"/>
    <s v="nan"/>
    <s v="Bin3"/>
    <x v="2"/>
  </r>
  <r>
    <n v="309"/>
    <d v="2018-04-25T00:00:00"/>
    <s v="Trip shelf"/>
    <s v="Consumer Internet"/>
    <s v="Online Travel Marketplace"/>
    <x v="11"/>
    <s v="GEMS Advisory, Alok Mittal and Sachin Bhatia"/>
    <s v="Seed / Angel Funding"/>
    <n v="246000"/>
    <s v="nan"/>
    <s v="Bin1"/>
    <x v="2"/>
  </r>
  <r>
    <n v="310"/>
    <d v="2018-04-26T00:00:00"/>
    <s v="POPxo"/>
    <s v="Technology"/>
    <s v="Women Focussed Digital Media Platform"/>
    <x v="11"/>
    <s v="Neoplux, OPPO, IDG Ventures India, Kalaari Capital, GREE Ventures and Summit Media"/>
    <s v="Private Equity"/>
    <n v="5500000"/>
    <s v="nan"/>
    <s v="Bin2"/>
    <x v="2"/>
  </r>
  <r>
    <n v="311"/>
    <d v="2018-04-26T00:00:00"/>
    <s v="RailYatri"/>
    <s v="Consumer Internet"/>
    <s v="Online Travel Ticketing Platform"/>
    <x v="6"/>
    <s v="Omidyar Network, Nandan Nilekani, Blume Ventures, Helion Venture Partners"/>
    <s v="Private Equity"/>
    <n v="0"/>
    <s v="nan"/>
    <s v="Bin1"/>
    <x v="2"/>
  </r>
  <r>
    <n v="312"/>
    <d v="2018-04-27T00:00:00"/>
    <s v="1mg"/>
    <s v="Consumer Internet"/>
    <s v="Online Pharmacy Store"/>
    <x v="16"/>
    <s v="Sequoia Capital, Maverick Capital Ltd and HBM Healthcare Investments Ltd"/>
    <s v="Private Equity"/>
    <n v="10000000"/>
    <s v="nan"/>
    <s v="Bin2"/>
    <x v="2"/>
  </r>
  <r>
    <n v="313"/>
    <d v="2018-04-29T00:00:00"/>
    <s v="Rubique"/>
    <s v="Consumer Internet"/>
    <s v="Online Lending MarketPlace"/>
    <x v="3"/>
    <s v="Emery Capital, Blacksoil and Kalaari Capital"/>
    <s v="Private Equity"/>
    <n v="0"/>
    <s v="nan"/>
    <s v="Bin1"/>
    <x v="2"/>
  </r>
  <r>
    <n v="314"/>
    <d v="2018-04-30T00:00:00"/>
    <s v="Samco"/>
    <s v="Consumer Internet"/>
    <s v="Online Stock Broker"/>
    <x v="3"/>
    <s v="Bay Capital Investments and Others"/>
    <s v="Private Equity"/>
    <n v="7500000"/>
    <s v="nan"/>
    <s v="Bin2"/>
    <x v="2"/>
  </r>
  <r>
    <n v="315"/>
    <d v="2018-04-30T00:00:00"/>
    <s v="MyLoanCare"/>
    <s v="Finance"/>
    <s v="B2C Online Loans Marketplace"/>
    <x v="1"/>
    <s v="SAR Group"/>
    <s v="Seed / Angel Funding"/>
    <n v="978000"/>
    <s v="nan"/>
    <s v="Bin1"/>
    <x v="2"/>
  </r>
  <r>
    <n v="316"/>
    <d v="2018-03-01T00:00:00"/>
    <s v="PharmEasy"/>
    <s v="Consumer Internet"/>
    <s v="Online Pharmacy Store"/>
    <x v="3"/>
    <s v="Bessemer Venture Partners and Orios Venture Partners, JM Financials and MEMG"/>
    <s v="Private Equity"/>
    <n v="0"/>
    <s v="nan"/>
    <s v="Bin1"/>
    <x v="2"/>
  </r>
  <r>
    <n v="317"/>
    <d v="2018-03-01T00:00:00"/>
    <s v="Buddy4studdy"/>
    <s v="Consumer Internet"/>
    <s v="Online Scholarship Portal"/>
    <x v="6"/>
    <s v="CBA Capital and others"/>
    <s v="Private Equity"/>
    <n v="3000000"/>
    <s v="nan"/>
    <s v="Bin2"/>
    <x v="2"/>
  </r>
  <r>
    <n v="318"/>
    <d v="2018-03-01T00:00:00"/>
    <s v="Urban Ladder"/>
    <s v="E-Commerce"/>
    <s v="Online Furniture Store"/>
    <x v="0"/>
    <s v="Sequoia Capital, SAIF Partners and Kalaari capital"/>
    <s v="Private Equity"/>
    <n v="12000000"/>
    <s v="nan"/>
    <s v="Bin3"/>
    <x v="2"/>
  </r>
  <r>
    <n v="319"/>
    <d v="2018-03-03T00:00:00"/>
    <s v="Kuvera"/>
    <s v="Consumer Internet"/>
    <s v="Online Financial Planning"/>
    <x v="0"/>
    <s v="Baskar Subramanian, Saket Kumar, Gaurav Suri and Ankit Kesarwani"/>
    <s v="Seed / Angel Funding"/>
    <n v="250000"/>
    <s v="nan"/>
    <s v="Bin1"/>
    <x v="2"/>
  </r>
  <r>
    <n v="320"/>
    <d v="2018-03-04T00:00:00"/>
    <s v="Gramophone"/>
    <s v="Technology"/>
    <s v="Agri-tech"/>
    <x v="33"/>
    <s v="InfoEdge"/>
    <s v="Seed/Angel Funding"/>
    <n v="1000000"/>
    <s v="nan"/>
    <s v="Bin2"/>
    <x v="2"/>
  </r>
  <r>
    <n v="321"/>
    <d v="2018-03-05T00:00:00"/>
    <s v="Wellthy"/>
    <s v="Healthcare"/>
    <s v="Therapeutics"/>
    <x v="3"/>
    <s v="Ranjan Pai, Apoorva Patni, Beenext Ventures,GrowX Ventures"/>
    <s v="Private Equity"/>
    <n v="2100000"/>
    <s v="nan"/>
    <s v="Bin2"/>
    <x v="2"/>
  </r>
  <r>
    <n v="322"/>
    <d v="2018-03-05T00:00:00"/>
    <s v="MedGenome"/>
    <s v="Healthcare"/>
    <s v="Genetic Screening, DNA Diagnostics Labs &amp; Research Centers"/>
    <x v="0"/>
    <s v="HDFC Life, HDFC Asset Management"/>
    <s v="Private Equity"/>
    <n v="10000000"/>
    <s v="nan"/>
    <s v="Bin2"/>
    <x v="2"/>
  </r>
  <r>
    <n v="323"/>
    <d v="2018-03-05T00:00:00"/>
    <s v="Finova Capital"/>
    <s v="Consumer Internet"/>
    <s v="Online Lending"/>
    <x v="30"/>
    <s v="Sequoia Capital"/>
    <s v="Private Equity"/>
    <n v="6000000"/>
    <s v="nan"/>
    <s v="Bin2"/>
    <x v="2"/>
  </r>
  <r>
    <n v="324"/>
    <d v="2018-03-05T00:00:00"/>
    <s v="Hotelogix"/>
    <s v="Technology"/>
    <s v="Cloud based Online Hotel Management Software"/>
    <x v="6"/>
    <s v="Vertex Ventures, Accel Partners and Saama Capital"/>
    <s v="Private Equity"/>
    <n v="5000000"/>
    <s v="nan"/>
    <s v="Bin2"/>
    <x v="2"/>
  </r>
  <r>
    <n v="325"/>
    <d v="2018-03-04T00:00:00"/>
    <s v="Livehealth"/>
    <s v="Consumer Internet"/>
    <s v="Health Service Aggregator Platform"/>
    <x v="5"/>
    <s v="Nexus Venture Partners"/>
    <s v="Seed / Angel Funding"/>
    <n v="1100000"/>
    <s v="nan"/>
    <s v="Bin2"/>
    <x v="2"/>
  </r>
  <r>
    <n v="326"/>
    <d v="2018-03-06T00:00:00"/>
    <s v="Ad2pro"/>
    <s v="Technology"/>
    <s v="Creative Design, Brand, Media and Technology Platform Solutions"/>
    <x v="4"/>
    <s v="Avendus Finance Pvt. Ltd"/>
    <s v="Debt Funding"/>
    <n v="9700000"/>
    <s v="nan"/>
    <s v="Bin2"/>
    <x v="2"/>
  </r>
  <r>
    <n v="327"/>
    <d v="2018-03-06T00:00:00"/>
    <s v="Coverfox"/>
    <s v="Consumer Internet"/>
    <s v="Online Insurance Aggregator"/>
    <x v="3"/>
    <s v="Aegon NV"/>
    <s v="Private Equity"/>
    <n v="7600000"/>
    <s v="nan"/>
    <s v="Bin2"/>
    <x v="2"/>
  </r>
  <r>
    <n v="328"/>
    <d v="2018-03-08T00:00:00"/>
    <s v="Pepperfry"/>
    <s v="Consumer Internet"/>
    <s v="Online Furniture Shopping Store"/>
    <x v="3"/>
    <s v="State Street Global Advisors"/>
    <s v="Private Equity"/>
    <n v="38400000"/>
    <s v="nan"/>
    <s v="Bin3"/>
    <x v="2"/>
  </r>
  <r>
    <n v="329"/>
    <d v="2018-03-08T00:00:00"/>
    <s v="Magicpin"/>
    <s v="Consumer Internet"/>
    <s v="Hyperlocal Discovery"/>
    <x v="16"/>
    <s v="Trifecta Capital"/>
    <s v="Debt Funding"/>
    <n v="1000000"/>
    <s v="nan"/>
    <s v="Bin2"/>
    <x v="2"/>
  </r>
  <r>
    <n v="330"/>
    <d v="2018-03-12T00:00:00"/>
    <s v="HealthCare"/>
    <s v="Consumer Internet"/>
    <s v="Healthcare Aggregator"/>
    <x v="3"/>
    <s v="HR Fund"/>
    <s v="Seed / Angel Funding"/>
    <n v="1000000"/>
    <s v="nan"/>
    <s v="Bin2"/>
    <x v="2"/>
  </r>
  <r>
    <n v="331"/>
    <d v="2018-03-13T00:00:00"/>
    <s v="PineLabs"/>
    <s v="Technology"/>
    <s v="Digital Payment Platform"/>
    <x v="3"/>
    <s v="Actis, Altimeter Capital"/>
    <s v="Private Equity"/>
    <n v="82000000"/>
    <s v="nan"/>
    <s v="Bin3"/>
    <x v="2"/>
  </r>
  <r>
    <n v="332"/>
    <d v="2018-03-14T00:00:00"/>
    <s v="Stumagz"/>
    <s v="Consumer Internet"/>
    <s v="Online Communication and Collaboration Platform For Educational Institutions"/>
    <x v="13"/>
    <s v="Venkat Subramanian, Sudhakar Pennam, and other tech investors from Silicon Valley"/>
    <s v="Seed / Angel Funding"/>
    <n v="0"/>
    <s v="nan"/>
    <s v="Bin1"/>
    <x v="2"/>
  </r>
  <r>
    <n v="333"/>
    <d v="2018-03-14T00:00:00"/>
    <s v="AvailFinance"/>
    <s v="Consumer Internet"/>
    <s v="Online Lending Platform"/>
    <x v="0"/>
    <s v="Matrix Partners, Bhavish Aggarwal, Ankit Bhati, Binny Bansal, Kunal Shah and Manish Patel."/>
    <s v="Private Equity"/>
    <n v="17200000"/>
    <s v="nan"/>
    <s v="Bin3"/>
    <x v="2"/>
  </r>
  <r>
    <n v="334"/>
    <d v="2018-03-15T00:00:00"/>
    <s v="Grofers"/>
    <s v="Consumer Internet"/>
    <s v="Online Grocery Shop"/>
    <x v="16"/>
    <s v="SoftBank, Tiger Global and Apoletto Managers."/>
    <s v="Private Equity"/>
    <n v="62000000"/>
    <s v="nan"/>
    <s v="Bin3"/>
    <x v="2"/>
  </r>
  <r>
    <n v="335"/>
    <d v="2018-03-19T00:00:00"/>
    <s v="Fingerlix"/>
    <s v="Consumer Internet"/>
    <s v="Ready To cook Food Solution"/>
    <x v="3"/>
    <s v="Alteria Capital"/>
    <s v="Debt Funding"/>
    <n v="1310000"/>
    <s v="nan"/>
    <s v="Bin2"/>
    <x v="2"/>
  </r>
  <r>
    <n v="336"/>
    <d v="2018-03-19T00:00:00"/>
    <s v="Karma Healthcare"/>
    <s v="Healthcare"/>
    <s v="Technology enabled equitable healthcare for India"/>
    <x v="47"/>
    <s v="1Crowd, Ankur Capital"/>
    <s v="Seed / Angel Funding"/>
    <n v="500000"/>
    <s v="nan"/>
    <s v="Bin1"/>
    <x v="2"/>
  </r>
  <r>
    <n v="337"/>
    <d v="2018-03-19T00:00:00"/>
    <s v="Zappfresh"/>
    <s v="Food &amp; Beverages"/>
    <s v="Online Raw Meat E-tailer"/>
    <x v="16"/>
    <s v="Amit Burman, SIDBI Venture Capital"/>
    <s v="Seed / Angel Funding"/>
    <n v="3000000"/>
    <s v="nan"/>
    <s v="Bin2"/>
    <x v="2"/>
  </r>
  <r>
    <n v="338"/>
    <d v="2018-03-19T00:00:00"/>
    <s v="CustomerSucessBox"/>
    <s v="Technology"/>
    <s v="Customer Success Software for B2B SaaS"/>
    <x v="16"/>
    <s v="Pi Ventures, Axilor Ventures"/>
    <s v="Seed / Angel Funding"/>
    <n v="1000000"/>
    <s v="nan"/>
    <s v="Bin2"/>
    <x v="2"/>
  </r>
  <r>
    <n v="339"/>
    <d v="2018-03-20T00:00:00"/>
    <s v="One Labs"/>
    <s v="Consumer Internet"/>
    <s v="Consumer Technology and Artificial Intelligence Based Aggregator App"/>
    <x v="48"/>
    <s v="Micromax Informatics Ltd"/>
    <s v="Private Equity"/>
    <n v="0"/>
    <s v="nan"/>
    <s v="Bin1"/>
    <x v="2"/>
  </r>
  <r>
    <n v="340"/>
    <d v="2018-03-21T00:00:00"/>
    <s v="GigIndia"/>
    <s v="Consumer Internet"/>
    <s v="Micro Jobs Provider For Students"/>
    <x v="5"/>
    <s v="Jessica Wong, Hiro Mashita, Xue Manzi and Yiyun Zhang."/>
    <s v="Seed / Angel Funding"/>
    <n v="0"/>
    <s v="nan"/>
    <s v="Bin1"/>
    <x v="2"/>
  </r>
  <r>
    <n v="341"/>
    <d v="2018-03-22T00:00:00"/>
    <s v="Chargebee"/>
    <s v="Technology"/>
    <s v="Subscription Billing &amp; Recurring Payments Software"/>
    <x v="4"/>
    <s v="Insight Venture Partners, Accel Partners and Tiger Global Management."/>
    <s v="Private Equity"/>
    <n v="18000000"/>
    <s v="nan"/>
    <s v="Bin3"/>
    <x v="2"/>
  </r>
  <r>
    <n v="342"/>
    <d v="2018-03-22T00:00:00"/>
    <s v="i2i Funding"/>
    <s v="Consumer Internet"/>
    <s v="Online loan platform"/>
    <x v="6"/>
    <s v="SucSEED Venture Partners"/>
    <s v="Seed / Angel Funding"/>
    <n v="768000"/>
    <s v="nan"/>
    <s v="Bin1"/>
    <x v="2"/>
  </r>
  <r>
    <n v="343"/>
    <d v="2018-03-22T00:00:00"/>
    <s v="Slang Labs"/>
    <s v="Technology"/>
    <s v="Voice-based assistant platform"/>
    <x v="0"/>
    <s v="Endiya Partners"/>
    <s v="Seed / Angel Funding"/>
    <n v="1240000"/>
    <s v="nan"/>
    <s v="Bin2"/>
    <x v="2"/>
  </r>
  <r>
    <n v="344"/>
    <d v="2018-03-22T00:00:00"/>
    <s v="UrbanPiper"/>
    <s v="Technology"/>
    <s v="Online ordering solution for restaurants and food chains"/>
    <x v="0"/>
    <s v="Kumar Vembu, Axilor Ventures"/>
    <s v="Seed / Angel Funding"/>
    <n v="0"/>
    <s v="nan"/>
    <s v="Bin1"/>
    <x v="2"/>
  </r>
  <r>
    <n v="345"/>
    <d v="2018-03-26T00:00:00"/>
    <s v="Cash Suvidha"/>
    <s v="Consumer Internet"/>
    <s v="Online loan platform"/>
    <x v="11"/>
    <s v="Initia Holdings,Vipin Agarwal and others."/>
    <s v="Seed / Angel Funding"/>
    <n v="1000000"/>
    <s v="nan"/>
    <s v="Bin2"/>
    <x v="2"/>
  </r>
  <r>
    <n v="346"/>
    <d v="2018-03-28T00:00:00"/>
    <s v="Roadcast"/>
    <s v="Technology"/>
    <s v="Fleet management and asset monitoring platform"/>
    <x v="11"/>
    <s v="N/A"/>
    <s v="Private Equity"/>
    <n v="250000"/>
    <s v="nan"/>
    <s v="Bin1"/>
    <x v="2"/>
  </r>
  <r>
    <n v="347"/>
    <d v="2018-03-28T00:00:00"/>
    <s v="Smartcoin"/>
    <s v="Finance"/>
    <s v="Micro lending company"/>
    <x v="0"/>
    <s v="Accion Venture Lab, Unicorn India Ventures and ISME ACE."/>
    <s v="Seed / Angel Funding"/>
    <n v="2000000"/>
    <s v="nan"/>
    <s v="Bin2"/>
    <x v="2"/>
  </r>
  <r>
    <n v="348"/>
    <d v="2018-03-27T00:00:00"/>
    <s v="The Print"/>
    <s v="Media"/>
    <s v="News portal"/>
    <x v="11"/>
    <s v="Ratan Tata"/>
    <s v="Seed / Angel Funding"/>
    <n v="535000"/>
    <s v="nan"/>
    <s v="Bin1"/>
    <x v="2"/>
  </r>
  <r>
    <n v="349"/>
    <d v="2018-03-27T00:00:00"/>
    <s v="DriveU"/>
    <s v="Technology"/>
    <s v="Professional Car Drivers Hiring App"/>
    <x v="0"/>
    <s v="Amit Singhal and Unitus Seed Fund"/>
    <s v="Private Equity"/>
    <n v="3000000"/>
    <s v="nan"/>
    <s v="Bin2"/>
    <x v="2"/>
  </r>
  <r>
    <n v="350"/>
    <d v="2018-03-29T00:00:00"/>
    <s v="Fynd"/>
    <s v="Consumer Internet"/>
    <s v="O2O fashion ecommerce platform"/>
    <x v="3"/>
    <s v="Google, Kae Capital, IIFL, Singularity Ventures, GrowX, Tracxn Labs, Venture Catalyst, Patni family office and Axis Capital."/>
    <s v="Seed / Angel Funding"/>
    <n v="0"/>
    <s v="nan"/>
    <s v="Bin1"/>
    <x v="2"/>
  </r>
  <r>
    <n v="351"/>
    <d v="2018-02-01T00:00:00"/>
    <s v="BigBasket"/>
    <s v="Consumer Internet"/>
    <s v="Online Grocery &amp; Food Store"/>
    <x v="0"/>
    <s v="Alibaba, Helion Venture Partners, Bessemer Venture Partners, Ascent Capital"/>
    <s v="Private Equity"/>
    <n v="300000000"/>
    <s v="nan"/>
    <s v="Bin3"/>
    <x v="2"/>
  </r>
  <r>
    <n v="352"/>
    <d v="2018-02-01T00:00:00"/>
    <s v="Zomato"/>
    <s v="Food and Beverages"/>
    <s v="Food Ordering and Restaurant Discovery"/>
    <x v="16"/>
    <s v="Ant Financials"/>
    <s v="Private Equity"/>
    <n v="200000000"/>
    <s v="nan"/>
    <s v="Bin3"/>
    <x v="2"/>
  </r>
  <r>
    <n v="353"/>
    <d v="2018-02-05T00:00:00"/>
    <s v="Pratilipi"/>
    <s v="Publishing"/>
    <s v="E-Publishing"/>
    <x v="0"/>
    <s v="Omidyar Network"/>
    <s v="Private Equity"/>
    <n v="4300000"/>
    <s v="nan"/>
    <s v="Bin2"/>
    <x v="2"/>
  </r>
  <r>
    <n v="354"/>
    <d v="2018-02-05T00:00:00"/>
    <s v="Asia Institute Of Medical Science"/>
    <s v="Healthcare"/>
    <s v="Super-specialty Hospital"/>
    <x v="7"/>
    <s v="CDC Group Plc"/>
    <s v="Private Equity"/>
    <n v="21000000"/>
    <s v="nan"/>
    <s v="Bin3"/>
    <x v="2"/>
  </r>
  <r>
    <n v="355"/>
    <d v="2018-02-05T00:00:00"/>
    <s v="CollegeDekho"/>
    <s v="Consumer Internet"/>
    <s v="Online platform for Higher Education Services"/>
    <x v="16"/>
    <s v="Man Capital LLP, Girnar Software, Others"/>
    <s v="Private Equity"/>
    <n v="2000000"/>
    <s v="nan"/>
    <s v="Bin2"/>
    <x v="2"/>
  </r>
  <r>
    <n v="356"/>
    <d v="2018-02-06T00:00:00"/>
    <s v="Foodmemories"/>
    <s v="Consumer Internet"/>
    <s v="Online Food Marketplace"/>
    <x v="49"/>
    <s v="Bhavesh Manglani, Suraj Saharan, Darshan Upadhyay, Sanjay Notani &amp; Others"/>
    <s v="Seed funding"/>
    <n v="0"/>
    <s v="nan"/>
    <s v="Bin1"/>
    <x v="2"/>
  </r>
  <r>
    <n v="357"/>
    <d v="2018-02-06T00:00:00"/>
    <s v="Healthi"/>
    <s v="Healthcare"/>
    <s v="Preventive Health Checkup"/>
    <x v="0"/>
    <s v="Montane Ventures"/>
    <s v="Private Equity"/>
    <n v="3100000"/>
    <s v="nan"/>
    <s v="Bin2"/>
    <x v="2"/>
  </r>
  <r>
    <n v="358"/>
    <d v="2018-02-07T00:00:00"/>
    <s v="Swiggy"/>
    <s v="Food and Beverages"/>
    <s v="Online Food Delivery"/>
    <x v="0"/>
    <s v="Naspers"/>
    <s v="Private Equity"/>
    <n v="100000000"/>
    <s v="nan"/>
    <s v="Bin3"/>
    <x v="2"/>
  </r>
  <r>
    <n v="359"/>
    <d v="2018-02-08T00:00:00"/>
    <s v="Shape"/>
    <s v="Healthcare"/>
    <s v="Online Portal for Diet,fitness and Beauty"/>
    <x v="5"/>
    <s v="Sandeep Mathur"/>
    <s v="Seed / Angle Funding"/>
    <n v="100000000"/>
    <s v="nan"/>
    <s v="Bin3"/>
    <x v="2"/>
  </r>
  <r>
    <n v="360"/>
    <d v="2018-02-08T00:00:00"/>
    <s v="Icertis"/>
    <s v="Consumer Internet"/>
    <s v="Enterprise Contract Management Platform"/>
    <x v="5"/>
    <s v="Meritech Capital Partners"/>
    <s v="Private Equity"/>
    <n v="50000000"/>
    <s v="nan"/>
    <s v="Bin3"/>
    <x v="2"/>
  </r>
  <r>
    <n v="361"/>
    <d v="2018-02-09T00:00:00"/>
    <s v="healthifyme"/>
    <s v="Healthcare"/>
    <s v="Mobile Weight Loss Coach"/>
    <x v="0"/>
    <s v="Sistema Asia Fund"/>
    <s v="Private Equity"/>
    <n v="12000000"/>
    <s v="nan"/>
    <s v="Bin3"/>
    <x v="2"/>
  </r>
  <r>
    <n v="362"/>
    <d v="2018-02-09T00:00:00"/>
    <s v="MedTel"/>
    <s v="Healthcare"/>
    <s v="Virtual health clinics"/>
    <x v="50"/>
    <s v="British and Indian Governments"/>
    <s v="Private Equity"/>
    <n v="0"/>
    <s v="nan"/>
    <s v="Bin1"/>
    <x v="2"/>
  </r>
  <r>
    <n v="363"/>
    <d v="2018-02-09T00:00:00"/>
    <s v="Rupeek"/>
    <s v="Consumer Internet"/>
    <s v="Online Gold Loan"/>
    <x v="0"/>
    <s v="Accel Partners, Sequoia Capital"/>
    <s v="Private Equity"/>
    <n v="6830000"/>
    <s v="nan"/>
    <s v="Bin2"/>
    <x v="2"/>
  </r>
  <r>
    <n v="364"/>
    <d v="2018-02-09T00:00:00"/>
    <s v="WebEngage"/>
    <s v="Technology"/>
    <s v="Marketing Cloud for consumer businesses"/>
    <x v="3"/>
    <s v="Social Capital"/>
    <s v="Private Equity"/>
    <n v="0"/>
    <s v="nan"/>
    <s v="Bin1"/>
    <x v="2"/>
  </r>
  <r>
    <n v="365"/>
    <d v="2018-02-12T00:00:00"/>
    <s v="Lendingkart"/>
    <s v="Finance"/>
    <s v="Online Lending Platform"/>
    <x v="0"/>
    <s v="Fullerton Financial Holdings Pte Ltd &amp; Others"/>
    <s v="Private Equity"/>
    <n v="87000000"/>
    <s v="nan"/>
    <s v="Bin3"/>
    <x v="2"/>
  </r>
  <r>
    <n v="366"/>
    <d v="2018-02-12T00:00:00"/>
    <s v="Wydr"/>
    <s v="Consumer Internet"/>
    <s v="B2B Marketplace"/>
    <x v="16"/>
    <s v="Bessemer Venture Partners, Stellaris Venture Partners, Axis Capital, Singapore, Jungle Venture Partners"/>
    <s v="Private Equity"/>
    <n v="0"/>
    <s v="nan"/>
    <s v="Bin1"/>
    <x v="2"/>
  </r>
  <r>
    <n v="367"/>
    <d v="2018-02-12T00:00:00"/>
    <s v="Cashify"/>
    <s v="E-Commerce"/>
    <s v="Online Selling"/>
    <x v="16"/>
    <s v="Trifecta Capital"/>
    <s v="Debt Funding"/>
    <n v="935089"/>
    <s v="nan"/>
    <s v="Bin1"/>
    <x v="2"/>
  </r>
  <r>
    <n v="368"/>
    <d v="2018-02-13T00:00:00"/>
    <s v="holachef"/>
    <s v="Food and Beverages"/>
    <s v="Online Food Delivery"/>
    <x v="3"/>
    <s v="Ashok Kumar Gajera"/>
    <s v="Seed / Angle Funding"/>
    <n v="311200"/>
    <s v="nan"/>
    <s v="Bin1"/>
    <x v="2"/>
  </r>
  <r>
    <n v="369"/>
    <d v="2018-02-13T00:00:00"/>
    <s v="Awaaz De"/>
    <s v="Technology"/>
    <s v="Mobile Solutions for Social Impact"/>
    <x v="51"/>
    <s v="Tribe Impact Capital LLP"/>
    <s v="Seed / Angle Funding"/>
    <n v="0"/>
    <s v="nan"/>
    <s v="Bin1"/>
    <x v="2"/>
  </r>
  <r>
    <n v="370"/>
    <d v="2018-02-13T00:00:00"/>
    <s v="IMAX Program"/>
    <s v="Ed-Tech"/>
    <s v="Individualised Progressive Learning Program"/>
    <x v="0"/>
    <s v="Michael &amp; Susan Dell Foundation, LGT Impact Ventures"/>
    <s v="Private Equity"/>
    <n v="13500000"/>
    <s v="nan"/>
    <s v="Bin3"/>
    <x v="2"/>
  </r>
  <r>
    <n v="371"/>
    <d v="2018-02-14T00:00:00"/>
    <s v="Littlemore"/>
    <s v="Ed-Tech"/>
    <s v="Online Education Platform"/>
    <x v="4"/>
    <s v="Kalpavriksh"/>
    <s v="Private Equity"/>
    <n v="3000000"/>
    <s v="nan"/>
    <s v="Bin2"/>
    <x v="2"/>
  </r>
  <r>
    <n v="372"/>
    <d v="2018-02-14T00:00:00"/>
    <s v="Toppr"/>
    <s v="Ed-Tech"/>
    <s v="Online Education Platform"/>
    <x v="3"/>
    <s v="Axis Capital Partners"/>
    <s v="Private Equity"/>
    <n v="100000"/>
    <s v="nan"/>
    <s v="Bin1"/>
    <x v="2"/>
  </r>
  <r>
    <n v="373"/>
    <d v="2018-02-14T00:00:00"/>
    <s v="Shirsa Labs"/>
    <s v="Ed-Tech"/>
    <s v="Integrated Kids Engagement Company"/>
    <x v="3"/>
    <s v="Dewang Neralla, Mahesh Kothurkar,Atul Agarwal"/>
    <s v="Private Equity"/>
    <n v="500000"/>
    <s v="nan"/>
    <s v="Bin1"/>
    <x v="2"/>
  </r>
  <r>
    <n v="374"/>
    <d v="2018-02-14T00:00:00"/>
    <s v="MoneyOnMobile"/>
    <s v="Technology"/>
    <s v="mobile payment platform"/>
    <x v="3"/>
    <s v="S7 Group"/>
    <s v="Private Equity"/>
    <n v="5000000"/>
    <s v="nan"/>
    <s v="Bin2"/>
    <x v="2"/>
  </r>
  <r>
    <n v="375"/>
    <d v="2018-02-15T00:00:00"/>
    <s v="PetSutra"/>
    <s v="Consumer Internet"/>
    <s v="Online Pet Care Products"/>
    <x v="16"/>
    <s v="Michael Patrick Hickey"/>
    <s v="Seed / Angel Funding"/>
    <n v="148434"/>
    <s v="nan"/>
    <s v="Bin1"/>
    <x v="2"/>
  </r>
  <r>
    <n v="376"/>
    <d v="2018-02-15T00:00:00"/>
    <s v="Infibeam"/>
    <s v="E-Commerce"/>
    <s v="Online Retailing"/>
    <x v="37"/>
    <s v="Network 18"/>
    <s v="Private Equity"/>
    <n v="6230000"/>
    <s v="nan"/>
    <s v="Bin2"/>
    <x v="2"/>
  </r>
  <r>
    <n v="377"/>
    <d v="2018-02-16T00:00:00"/>
    <s v="happay"/>
    <s v="Finance"/>
    <s v="Expense Management"/>
    <x v="0"/>
    <s v="Sequoia and Jerry Yang"/>
    <s v="Seed / Angel Funding"/>
    <n v="250000"/>
    <s v="nan"/>
    <s v="Bin1"/>
    <x v="2"/>
  </r>
  <r>
    <n v="378"/>
    <d v="2018-02-16T00:00:00"/>
    <s v="Fincash"/>
    <s v="Finance"/>
    <s v="Fin-Tech"/>
    <x v="3"/>
    <s v="Mohammed Khan, Sameer Narayan &amp; Others"/>
    <s v="Seed / Angel Funding"/>
    <n v="150000"/>
    <s v="nan"/>
    <s v="Bin1"/>
    <x v="2"/>
  </r>
  <r>
    <n v="379"/>
    <d v="2018-02-19T00:00:00"/>
    <s v="AyeFinance"/>
    <s v="Finance"/>
    <s v="Online Lending"/>
    <x v="16"/>
    <s v="Hinduja Leyland Finance, IntelleGrow"/>
    <s v="Private Equity"/>
    <n v="3800000"/>
    <s v="nan"/>
    <s v="Bin2"/>
    <x v="2"/>
  </r>
  <r>
    <n v="380"/>
    <d v="2018-02-20T00:00:00"/>
    <s v="Agricxlab"/>
    <s v="Agriculture"/>
    <s v="Agri-tech"/>
    <x v="3"/>
    <s v="Ankur Capital"/>
    <s v="Seed / Angel Funding"/>
    <n v="500000"/>
    <s v="nan"/>
    <s v="Bin1"/>
    <x v="2"/>
  </r>
  <r>
    <n v="381"/>
    <d v="2018-02-21T00:00:00"/>
    <s v="Udaan"/>
    <s v="E-Commerce"/>
    <s v="B2B Marketplace"/>
    <x v="0"/>
    <s v="Lightspeed &amp; Yuri Milner"/>
    <s v="Private Equity"/>
    <n v="50000000"/>
    <s v="nan"/>
    <s v="Bin3"/>
    <x v="2"/>
  </r>
  <r>
    <n v="382"/>
    <d v="2018-02-21T00:00:00"/>
    <s v="Capillary"/>
    <s v="IT"/>
    <s v="SaaS"/>
    <x v="0"/>
    <s v="Wargburg Pincus, Sequoia"/>
    <s v="Private Equity"/>
    <n v="20000000"/>
    <s v="nan"/>
    <s v="Bin3"/>
    <x v="2"/>
  </r>
  <r>
    <n v="383"/>
    <d v="2018-02-21T00:00:00"/>
    <s v="The Healthy Billions"/>
    <s v="Healthcare"/>
    <s v="Analytics"/>
    <x v="16"/>
    <s v="Blume Ventures, HealthQuad and Fireside Ventures"/>
    <s v="Private Equity"/>
    <n v="2100000"/>
    <s v="nan"/>
    <s v="Bin2"/>
    <x v="2"/>
  </r>
  <r>
    <n v="384"/>
    <d v="2018-02-21T00:00:00"/>
    <s v="HighRadius"/>
    <s v="Technology"/>
    <s v="Cloud-based Software"/>
    <x v="13"/>
    <s v="PNC, Citi Ventures"/>
    <s v="Private Equity"/>
    <n v="0"/>
    <s v="nan"/>
    <s v="Bin1"/>
    <x v="2"/>
  </r>
  <r>
    <n v="385"/>
    <d v="2018-02-26T00:00:00"/>
    <s v="Avishkaar Box"/>
    <s v="Ed-Tech"/>
    <s v="Education"/>
    <x v="11"/>
    <s v="Auxano Deals"/>
    <s v="Private Equity"/>
    <n v="772500"/>
    <s v="nan"/>
    <s v="Bin1"/>
    <x v="2"/>
  </r>
  <r>
    <n v="386"/>
    <d v="2018-02-26T00:00:00"/>
    <s v="Planys Technologies"/>
    <s v="Technology"/>
    <s v="Robotic InspectionStartup"/>
    <x v="4"/>
    <s v="Kris Gopalakrishnan, Pratithi Investment Trust, MEMG Family Office, S Gopal"/>
    <s v="Private Equity"/>
    <n v="1040000"/>
    <s v="nan"/>
    <s v="Bin2"/>
    <x v="2"/>
  </r>
  <r>
    <n v="387"/>
    <d v="2018-02-27T00:00:00"/>
    <s v="Lollypop"/>
    <s v="Technology"/>
    <s v="Digital Design"/>
    <x v="0"/>
    <s v="Dr Devi Shetty"/>
    <s v="Seed / Angel Funding"/>
    <n v="0"/>
    <s v="nan"/>
    <s v="Bin1"/>
    <x v="2"/>
  </r>
  <r>
    <n v="388"/>
    <d v="2018-02-27T00:00:00"/>
    <s v="Trilyo"/>
    <s v="Technology"/>
    <s v="AI platform for hospitality industry"/>
    <x v="3"/>
    <s v="Startup Buddy,Amit Manocha and others"/>
    <s v="Seed / Angel Funding"/>
    <n v="250000"/>
    <s v="nan"/>
    <s v="Bin1"/>
    <x v="2"/>
  </r>
  <r>
    <n v="389"/>
    <d v="2018-02-28T00:00:00"/>
    <s v="Gaana"/>
    <s v="Technology"/>
    <s v="Online Music Streaming"/>
    <x v="16"/>
    <s v="Tencent Holdings Ltd, Times Internet"/>
    <s v="Private Equity"/>
    <n v="115000000"/>
    <s v="nan"/>
    <s v="Bin3"/>
    <x v="2"/>
  </r>
  <r>
    <n v="390"/>
    <d v="2018-02-28T00:00:00"/>
    <s v="Credy"/>
    <s v="IT"/>
    <s v="SaaS"/>
    <x v="0"/>
    <s v="Y Combinator, Khosla Ventures, Vy Capital and others"/>
    <s v="Seed / Angel Funding"/>
    <n v="1400000"/>
    <s v="nan"/>
    <s v="Bin2"/>
    <x v="2"/>
  </r>
  <r>
    <n v="391"/>
    <d v="2018-02-28T00:00:00"/>
    <s v="Predible Health"/>
    <s v="Healthcare"/>
    <s v="Cancer radiology"/>
    <x v="0"/>
    <s v="Unitus Seed Fund"/>
    <s v="Seed/Angel Funding"/>
    <n v="0"/>
    <s v="nan"/>
    <s v="Bin1"/>
    <x v="2"/>
  </r>
  <r>
    <n v="392"/>
    <d v="2018-01-02T00:00:00"/>
    <s v="CleverTap"/>
    <s v="Technology"/>
    <s v="Mobile App Analytics"/>
    <x v="3"/>
    <s v="Recruit Holdings, Sequoia Capital India, Accel Partners"/>
    <s v="Angel / Seed Funding"/>
    <n v="0"/>
    <s v="nan"/>
    <s v="Bin1"/>
    <x v="2"/>
  </r>
  <r>
    <n v="393"/>
    <d v="2018-01-04T00:00:00"/>
    <s v="EarlySalary"/>
    <s v="Finance"/>
    <s v="Online Lending"/>
    <x v="5"/>
    <s v="Eight Roads Ventures India"/>
    <s v="Private"/>
    <n v="15700000"/>
    <s v="nan"/>
    <s v="Bin3"/>
    <x v="2"/>
  </r>
  <r>
    <n v="394"/>
    <d v="2018-01-05T00:00:00"/>
    <s v="WOTU"/>
    <s v="E-commerce"/>
    <s v="Food and Beverages"/>
    <x v="0"/>
    <s v="Claris Capital, Mumbai Angels Network"/>
    <s v="Angel / Seed Funding"/>
    <n v="0"/>
    <s v="nan"/>
    <s v="Bin1"/>
    <x v="2"/>
  </r>
  <r>
    <n v="395"/>
    <d v="2018-01-08T00:00:00"/>
    <s v="DAAKI"/>
    <s v="E-commerce"/>
    <s v="Sports Nutrition Supplement etailer"/>
    <x v="0"/>
    <s v="Rohan Agila"/>
    <s v="Angel / Seed Funding"/>
    <n v="0"/>
    <s v="nan"/>
    <s v="Bin1"/>
    <x v="2"/>
  </r>
  <r>
    <n v="396"/>
    <d v="2018-01-09T00:00:00"/>
    <s v="Lendingkart"/>
    <s v="Finance"/>
    <s v="Online Lending"/>
    <x v="51"/>
    <s v="Nederlandse Financierings-Maatschappij voor Ontwikkelingslanden N.V."/>
    <s v="Debt Funding"/>
    <n v="4700000"/>
    <s v="nan"/>
    <s v="Bin2"/>
    <x v="2"/>
  </r>
  <r>
    <n v="397"/>
    <d v="2018-01-09T00:00:00"/>
    <s v="Kinsane Entertainment Inc"/>
    <s v="Entertainment"/>
    <s v="Digital Entertainment for Children"/>
    <x v="3"/>
    <s v="N/A"/>
    <s v="Seed/Angel Funding"/>
    <n v="2500000"/>
    <s v="nan"/>
    <s v="Bin2"/>
    <x v="2"/>
  </r>
  <r>
    <n v="398"/>
    <d v="2018-01-10T00:00:00"/>
    <s v="Tapzo"/>
    <s v="Technology"/>
    <s v="Personal Assistant"/>
    <x v="0"/>
    <s v="RuNet &amp; Other"/>
    <s v="Private Equity"/>
    <n v="1930000"/>
    <s v="nan"/>
    <s v="Bin2"/>
    <x v="2"/>
  </r>
  <r>
    <n v="399"/>
    <d v="2018-01-10T00:00:00"/>
    <s v="Appario Retail Pvt Ltd."/>
    <s v="E-commerce"/>
    <s v="Retail"/>
    <x v="11"/>
    <s v="Amazon-Patni JV"/>
    <s v="Private Equity"/>
    <n v="18840000"/>
    <s v="nan"/>
    <s v="Bin3"/>
    <x v="2"/>
  </r>
  <r>
    <n v="400"/>
    <d v="2018-01-10T00:00:00"/>
    <s v="Samunnati"/>
    <s v="Finance"/>
    <s v="Agricultural Loan"/>
    <x v="4"/>
    <s v="responsAbility, Elevar Equity and Accel Partners"/>
    <s v="Private Equity"/>
    <n v="23500000"/>
    <s v="nan"/>
    <s v="Bin3"/>
    <x v="2"/>
  </r>
  <r>
    <n v="401"/>
    <d v="2018-01-10T00:00:00"/>
    <s v="Sahajanand Medical Technologies"/>
    <s v="Technology"/>
    <s v="Medical Devices"/>
    <x v="52"/>
    <s v="Morgan Stanley Private Equity Asia"/>
    <s v="Private Equity"/>
    <n v="36230000"/>
    <s v="nan"/>
    <s v="Bin3"/>
    <x v="2"/>
  </r>
  <r>
    <n v="402"/>
    <d v="2018-01-12T00:00:00"/>
    <s v="Kuants"/>
    <s v="Technology"/>
    <s v="Algorithmic Trading"/>
    <x v="1"/>
    <s v="Pankaj Chopra, Ankush Gupta"/>
    <s v="Angel / Seed Funding"/>
    <n v="80000"/>
    <s v="nan"/>
    <s v="Bin1"/>
    <x v="2"/>
  </r>
  <r>
    <n v="403"/>
    <d v="2018-01-12T00:00:00"/>
    <s v="Razorpay"/>
    <s v="Technology"/>
    <s v="Payment Gateway"/>
    <x v="0"/>
    <s v="Tiger Global, Y Combinator"/>
    <s v="Private Equity"/>
    <n v="20000000"/>
    <s v="nan"/>
    <s v="Bin3"/>
    <x v="2"/>
  </r>
  <r>
    <n v="404"/>
    <d v="2018-01-15T00:00:00"/>
    <s v="Streak"/>
    <s v="Technology"/>
    <s v="Algorithmic Trading"/>
    <x v="0"/>
    <s v="Indian fintech fund, Rainmatter"/>
    <s v="Angel / Seed Funding"/>
    <n v="354600"/>
    <s v="nan"/>
    <s v="Bin1"/>
    <x v="2"/>
  </r>
  <r>
    <n v="405"/>
    <d v="2018-01-15T00:00:00"/>
    <s v="pi Ventures"/>
    <s v="Finance"/>
    <s v="Venture Capital"/>
    <x v="0"/>
    <s v="Sunil Kant Munjal, Hero Electronix\\xe2\\x80\\x99s corporate financing arm, Electronic Development Fund"/>
    <s v="Private Equity"/>
    <n v="25000000"/>
    <s v="nan"/>
    <s v="Bin3"/>
    <x v="2"/>
  </r>
  <r>
    <n v="406"/>
    <d v="2018-01-15T00:00:00"/>
    <s v="Newgen Software"/>
    <s v="Technology"/>
    <s v="IT"/>
    <x v="2"/>
    <s v="Goldman Sachs, hedge fund &amp; Others"/>
    <s v="Private Equity"/>
    <n v="20000000"/>
    <s v="nan"/>
    <s v="Bin3"/>
    <x v="2"/>
  </r>
  <r>
    <n v="407"/>
    <d v="2018-01-17T00:00:00"/>
    <s v="Rubix"/>
    <s v="Technology"/>
    <s v="Education"/>
    <x v="5"/>
    <s v="Polaris Fund"/>
    <s v="Private Equity"/>
    <n v="1000000"/>
    <s v="nan"/>
    <s v="Bin2"/>
    <x v="2"/>
  </r>
  <r>
    <n v="408"/>
    <d v="2018-01-18T00:00:00"/>
    <s v="ShareChat"/>
    <s v="Technology"/>
    <s v="Social"/>
    <x v="0"/>
    <s v="Xiaomi Singapore, Shunwei Capital"/>
    <s v="Private Equity"/>
    <n v="18200000"/>
    <s v="nan"/>
    <s v="Bin3"/>
    <x v="2"/>
  </r>
  <r>
    <n v="409"/>
    <d v="2018-01-22T00:00:00"/>
    <s v="Paperflite"/>
    <s v="Technology"/>
    <s v="IT"/>
    <x v="4"/>
    <s v="The Chennai Angels"/>
    <s v="Angel / Seed Funding"/>
    <n v="400000"/>
    <s v="nan"/>
    <s v="Bin1"/>
    <x v="2"/>
  </r>
  <r>
    <n v="410"/>
    <d v="2018-01-22T00:00:00"/>
    <s v="HungerBox"/>
    <s v="Consumer Internet"/>
    <s v="Food and Beverages"/>
    <x v="46"/>
    <s v="Lionrock Capital"/>
    <s v="Private Equity"/>
    <n v="2500000"/>
    <s v="nan"/>
    <s v="Bin2"/>
    <x v="2"/>
  </r>
  <r>
    <n v="411"/>
    <d v="2018-01-22T00:00:00"/>
    <s v="Skillate"/>
    <s v="Technology"/>
    <s v="Artificial Intellegence"/>
    <x v="0"/>
    <s v="Incubate Fund India, Anuj Agrawal"/>
    <s v="Private Equity"/>
    <n v="0"/>
    <s v="nan"/>
    <s v="Bin1"/>
    <x v="2"/>
  </r>
  <r>
    <n v="412"/>
    <d v="2018-01-22T00:00:00"/>
    <s v="OptaCredit"/>
    <s v="Finance"/>
    <s v="Alternative Lending"/>
    <x v="4"/>
    <s v="DMI Finance"/>
    <s v="Private Equity"/>
    <n v="4000000"/>
    <s v="nan"/>
    <s v="Bin2"/>
    <x v="2"/>
  </r>
  <r>
    <n v="413"/>
    <d v="2018-01-22T00:00:00"/>
    <s v="AEON Learning"/>
    <s v="Technology"/>
    <s v="Education"/>
    <x v="0"/>
    <s v="Dr. Ranjan Pai"/>
    <s v="Private Equity"/>
    <n v="3200000"/>
    <s v="nan"/>
    <s v="Bin2"/>
    <x v="2"/>
  </r>
  <r>
    <n v="414"/>
    <d v="2018-01-23T00:00:00"/>
    <s v="Milkbasket"/>
    <s v="E-commerce"/>
    <s v="Online Grocery"/>
    <x v="16"/>
    <s v="Unilever Ventures"/>
    <s v="Private Equity"/>
    <n v="3000000"/>
    <s v="nan"/>
    <s v="Bin2"/>
    <x v="2"/>
  </r>
  <r>
    <n v="415"/>
    <d v="2018-01-24T00:00:00"/>
    <s v="NeoGrowth Credit"/>
    <s v="Finance"/>
    <s v="Digital Lending"/>
    <x v="3"/>
    <s v="LeapFrog Investments, Aspada Investment, Quona Capital"/>
    <s v="Private Equity"/>
    <n v="47000000"/>
    <s v="nan"/>
    <s v="Bin3"/>
    <x v="2"/>
  </r>
  <r>
    <n v="416"/>
    <d v="2018-01-24T00:00:00"/>
    <s v="Rao IIT Academy"/>
    <s v="Education"/>
    <s v="Coaching Services"/>
    <x v="3"/>
    <s v="Avendus Finance"/>
    <s v="Structured Debt"/>
    <n v="8600000"/>
    <s v="nan"/>
    <s v="Bin2"/>
    <x v="2"/>
  </r>
  <r>
    <n v="417"/>
    <d v="2018-01-24T00:00:00"/>
    <s v="Aye Finance"/>
    <s v="Finance"/>
    <s v="Online Lending"/>
    <x v="16"/>
    <s v="IFMR Capital"/>
    <s v="Term Loan"/>
    <n v="6240000"/>
    <s v="nan"/>
    <s v="Bin2"/>
    <x v="2"/>
  </r>
  <r>
    <n v="418"/>
    <d v="2018-01-25T00:00:00"/>
    <s v="Glassic"/>
    <s v="Ecommerce"/>
    <s v="Eyewear"/>
    <x v="0"/>
    <s v="Chennai Angels, Lead Angels, LetsVenture"/>
    <s v="Angel / Seed Funding"/>
    <n v="0"/>
    <s v="nan"/>
    <s v="Bin1"/>
    <x v="2"/>
  </r>
  <r>
    <n v="419"/>
    <d v="2018-01-25T00:00:00"/>
    <s v="GreyAtom"/>
    <s v="Technology"/>
    <s v="Education"/>
    <x v="3"/>
    <s v="Pravega Ventures"/>
    <s v="Private Equity"/>
    <n v="1000000"/>
    <s v="nan"/>
    <s v="Bin2"/>
    <x v="2"/>
  </r>
  <r>
    <n v="420"/>
    <d v="2018-01-26T00:00:00"/>
    <s v="Axio"/>
    <s v="Healthcare"/>
    <s v="Hemostatic Dressing Solutions"/>
    <x v="0"/>
    <s v="RNT Capital"/>
    <s v="Private Equity"/>
    <n v="7400000"/>
    <s v="nan"/>
    <s v="Bin2"/>
    <x v="2"/>
  </r>
  <r>
    <n v="421"/>
    <d v="2018-01-29T00:00:00"/>
    <s v="eKincare"/>
    <s v="Healthcare"/>
    <s v="Technology"/>
    <x v="13"/>
    <s v="Ventureast, Endiya Partners, Eight Roads Ventures, Touchstone Equities, BVR Mohan Reddy"/>
    <s v="Private Equity"/>
    <n v="1500000"/>
    <s v="nan"/>
    <s v="Bin2"/>
    <x v="2"/>
  </r>
  <r>
    <n v="422"/>
    <d v="2018-01-29T00:00:00"/>
    <s v="The Wedding Brigade"/>
    <s v="Consumer internet"/>
    <s v="Online Services"/>
    <x v="3"/>
    <s v="Blume Ventures"/>
    <s v="Private Equity"/>
    <n v="1000000"/>
    <s v="nan"/>
    <s v="Bin2"/>
    <x v="2"/>
  </r>
  <r>
    <n v="423"/>
    <d v="2018-01-30T00:00:00"/>
    <s v="PeeSafe"/>
    <s v="Healthcare"/>
    <s v="Hygiene"/>
    <x v="16"/>
    <s v="Shivani Singh, Rahul Maroli, Mitesh Shah, Venture Catalysts, Alfa Capital, Green Shots Capital, Real Time Ventures."/>
    <s v="Private Equity"/>
    <n v="1000000"/>
    <s v="nan"/>
    <s v="Bin2"/>
    <x v="2"/>
  </r>
  <r>
    <n v="424"/>
    <d v="2018-01-30T00:00:00"/>
    <s v="BrowserStack"/>
    <s v="Technology"/>
    <s v="Browser Testing"/>
    <x v="3"/>
    <s v="Accel Partners"/>
    <s v="Private Equity"/>
    <n v="50000000"/>
    <s v="nan"/>
    <s v="Bin3"/>
    <x v="2"/>
  </r>
  <r>
    <n v="425"/>
    <d v="2018-01-30T00:00:00"/>
    <s v="Scapic"/>
    <s v="Technology"/>
    <s v="Virtual Reality"/>
    <x v="0"/>
    <s v="Axilor Ventures, Newfort Capital"/>
    <s v="Angel / Seed Funding"/>
    <n v="500000"/>
    <s v="nan"/>
    <s v="Bin1"/>
    <x v="2"/>
  </r>
  <r>
    <n v="426"/>
    <d v="2018-01-30T00:00:00"/>
    <s v="MoneyOnMobile"/>
    <s v="Technology"/>
    <s v="Mobile Payment Platform"/>
    <x v="3"/>
    <s v="Undisclosed Investors"/>
    <s v="Private Equity"/>
    <n v="7600000"/>
    <s v="nan"/>
    <s v="Bin2"/>
    <x v="2"/>
  </r>
  <r>
    <n v="427"/>
    <d v="2018-01-30T00:00:00"/>
    <s v="CureFit"/>
    <s v="Healthcare"/>
    <s v="Fitness"/>
    <x v="0"/>
    <s v="HDFC Bank, Axis Bank"/>
    <s v="Debt Funding"/>
    <n v="10000000"/>
    <s v="nan"/>
    <s v="Bin2"/>
    <x v="2"/>
  </r>
  <r>
    <n v="428"/>
    <d v="2018-01-31T00:00:00"/>
    <s v="iNurture"/>
    <s v="Technology"/>
    <s v="Education Solutions"/>
    <x v="0"/>
    <s v="Ventureast"/>
    <s v="Private Equity"/>
    <n v="4400000"/>
    <s v="nan"/>
    <s v="Bin2"/>
    <x v="2"/>
  </r>
  <r>
    <n v="429"/>
    <d v="2017-12-01T00:00:00"/>
    <s v="Strata Enviro"/>
    <s v="Technology"/>
    <s v="IoT based air pollution controller"/>
    <x v="3"/>
    <s v="Scale Minds"/>
    <s v="Private Equity"/>
    <n v="0"/>
    <s v="nan"/>
    <s v="Bin1"/>
    <x v="3"/>
  </r>
  <r>
    <n v="430"/>
    <d v="2017-12-05T00:00:00"/>
    <s v="Dunzo"/>
    <s v="Technology"/>
    <s v="Daily Task Management Mobile App"/>
    <x v="46"/>
    <s v="Google"/>
    <s v="Private Equity"/>
    <n v="12300000"/>
    <s v="nan"/>
    <s v="Bin3"/>
    <x v="3"/>
  </r>
  <r>
    <n v="431"/>
    <d v="2017-12-05T00:00:00"/>
    <s v="Tata Housing"/>
    <s v="Real Estate"/>
    <s v="Residential Project"/>
    <x v="3"/>
    <s v="Hines"/>
    <s v="Private Equity"/>
    <n v="23000000"/>
    <s v="nan"/>
    <s v="Bin3"/>
    <x v="3"/>
  </r>
  <r>
    <n v="432"/>
    <d v="2017-12-05T00:00:00"/>
    <s v="HandyTrain"/>
    <s v="Technology"/>
    <s v="Mobile Learning Management Platform"/>
    <x v="53"/>
    <s v="NB Ventures"/>
    <s v="Private Equity"/>
    <n v="1000000"/>
    <s v="nan"/>
    <s v="Bin2"/>
    <x v="3"/>
  </r>
  <r>
    <n v="433"/>
    <d v="2017-12-05T00:00:00"/>
    <s v="Mobycy"/>
    <s v="Technology"/>
    <s v="Bicycle sharing Platform"/>
    <x v="1"/>
    <s v="Undisclosed Investors"/>
    <s v="Seed/Angel Funding"/>
    <n v="500000"/>
    <s v="nan"/>
    <s v="Bin1"/>
    <x v="3"/>
  </r>
  <r>
    <n v="434"/>
    <d v="2017-12-06T00:00:00"/>
    <s v="Greenlight Planet"/>
    <s v="Technology"/>
    <s v="Off-grid solar products platform"/>
    <x v="3"/>
    <s v="Apis Partner, Eight Roads Ventures, Bamboo Capital Partners"/>
    <s v="Private Equity"/>
    <n v="60000000"/>
    <s v="nan"/>
    <s v="Bin3"/>
    <x v="3"/>
  </r>
  <r>
    <n v="435"/>
    <d v="2017-12-06T00:00:00"/>
    <s v="Fintobox"/>
    <s v="Technology"/>
    <s v="Child Learning &amp; Development Platform"/>
    <x v="4"/>
    <s v="Lightbox"/>
    <s v="Private Equity"/>
    <n v="7000000"/>
    <s v="nan"/>
    <s v="Bin2"/>
    <x v="3"/>
  </r>
  <r>
    <n v="436"/>
    <d v="2017-12-07T00:00:00"/>
    <s v="Mswipe"/>
    <s v="Technology"/>
    <s v="Mobile point of sale services provider"/>
    <x v="3"/>
    <s v="Eduardo Saverin"/>
    <s v="Private Equity"/>
    <n v="10000000"/>
    <s v="nan"/>
    <s v="Bin2"/>
    <x v="3"/>
  </r>
  <r>
    <n v="437"/>
    <d v="2017-12-07T00:00:00"/>
    <s v="The Label Life"/>
    <s v="E-Commerce"/>
    <s v="Home Decor and Online Fashion Portal"/>
    <x v="3"/>
    <s v="Kalpvriksh"/>
    <s v="Private Equity"/>
    <n v="3100000"/>
    <s v="nan"/>
    <s v="Bin2"/>
    <x v="3"/>
  </r>
  <r>
    <n v="438"/>
    <d v="2017-12-07T00:00:00"/>
    <s v="Cygnus Hospitals"/>
    <s v="Healthcare"/>
    <s v="Super speciality Hospitals"/>
    <x v="1"/>
    <s v="Somerset Indus Capital Ventures"/>
    <s v="Seed/Angel Funding"/>
    <n v="750000"/>
    <s v="nan"/>
    <s v="Bin1"/>
    <x v="3"/>
  </r>
  <r>
    <n v="439"/>
    <d v="2017-12-07T00:00:00"/>
    <s v="eShakti"/>
    <s v="Ecommerce"/>
    <s v="&quot;Women\\'s Fashion Clothing Online Platform&quot;"/>
    <x v="4"/>
    <s v="IDG Ventures"/>
    <s v="Debt Funding"/>
    <n v="2300000"/>
    <s v="nan"/>
    <s v="Bin2"/>
    <x v="3"/>
  </r>
  <r>
    <n v="440"/>
    <d v="2017-12-08T00:00:00"/>
    <s v="Inshorts"/>
    <s v="Technology"/>
    <s v="Mobile News Curation App"/>
    <x v="6"/>
    <s v="Tiger Global"/>
    <s v="Private Equity"/>
    <n v="5000000"/>
    <s v="nan"/>
    <s v="Bin2"/>
    <x v="3"/>
  </r>
  <r>
    <n v="441"/>
    <d v="2017-12-11T00:00:00"/>
    <s v="Vahdam Tea"/>
    <s v="E-Commerce"/>
    <s v="Online Platform Selling Indian Tea Globally"/>
    <x v="11"/>
    <s v="Singapore Angel Network, Mumbai Angel"/>
    <s v="Private Equity"/>
    <n v="1500000"/>
    <s v="nan"/>
    <s v="Bin2"/>
    <x v="3"/>
  </r>
  <r>
    <n v="442"/>
    <d v="2017-12-11T00:00:00"/>
    <s v="Logic Roots"/>
    <s v="Technology"/>
    <s v="Educational Platform to Learn Mathematics"/>
    <x v="3"/>
    <s v="Village Capital"/>
    <s v="Seed/Angel Funding"/>
    <n v="50000"/>
    <s v="nan"/>
    <s v="Bin1"/>
    <x v="3"/>
  </r>
  <r>
    <n v="443"/>
    <d v="2017-12-11T00:00:00"/>
    <s v="Project Mudra"/>
    <s v="Technology"/>
    <s v="Assisting Visually Impaired to learn through Braille"/>
    <x v="0"/>
    <s v="Village Capital"/>
    <s v="Seed/Angel Funding"/>
    <n v="50000"/>
    <s v="nan"/>
    <s v="Bin1"/>
    <x v="3"/>
  </r>
  <r>
    <n v="444"/>
    <d v="2017-12-11T00:00:00"/>
    <s v="Furlenco"/>
    <s v="Technology"/>
    <s v="Furniture Rental Platform"/>
    <x v="0"/>
    <s v="Aamir Khan"/>
    <s v="Debt Funding"/>
    <n v="1200000"/>
    <s v="nan"/>
    <s v="Bin2"/>
    <x v="3"/>
  </r>
  <r>
    <n v="445"/>
    <d v="2017-12-12T00:00:00"/>
    <s v="I Can Stay"/>
    <s v="Technology"/>
    <s v="Hotel Aggregator Platform"/>
    <x v="11"/>
    <s v="HT Media"/>
    <s v="Private Equity"/>
    <n v="1800000"/>
    <s v="nan"/>
    <s v="Bin2"/>
    <x v="3"/>
  </r>
  <r>
    <n v="446"/>
    <d v="2017-12-12T00:00:00"/>
    <s v="Fracktal Works"/>
    <s v="Technology"/>
    <s v="Platform based on 3D printing and Digital Manufacturing"/>
    <x v="0"/>
    <s v="Hyderabad Angels"/>
    <s v="Seed/Angel Funding"/>
    <n v="0"/>
    <s v="nan"/>
    <s v="Bin1"/>
    <x v="3"/>
  </r>
  <r>
    <n v="447"/>
    <d v="2017-12-12T00:00:00"/>
    <s v="Simility"/>
    <s v="Technology"/>
    <s v="Adaptive Fraud Intelligence Platform"/>
    <x v="13"/>
    <s v="Accel Partners"/>
    <s v="Private Equity"/>
    <n v="17500000"/>
    <s v="nan"/>
    <s v="Bin3"/>
    <x v="3"/>
  </r>
  <r>
    <n v="448"/>
    <d v="2017-12-12T00:00:00"/>
    <s v="Shopholix"/>
    <s v="E-Commerce"/>
    <s v="Fashion and Lifestyle Coupon Platform"/>
    <x v="1"/>
    <s v="Munesh Khanna"/>
    <s v="Seed/Angel Funding"/>
    <n v="233000"/>
    <s v="nan"/>
    <s v="Bin1"/>
    <x v="3"/>
  </r>
  <r>
    <n v="449"/>
    <d v="2017-12-13T00:00:00"/>
    <s v="MindTickle"/>
    <s v="Technology"/>
    <s v="Gamification Platform to train Sales People"/>
    <x v="5"/>
    <s v="Canaan Partners"/>
    <s v="Private Equity"/>
    <n v="27000000"/>
    <s v="nan"/>
    <s v="Bin3"/>
    <x v="3"/>
  </r>
  <r>
    <n v="450"/>
    <d v="2017-12-13T00:00:00"/>
    <s v="Nazara Technologies"/>
    <s v="Technology"/>
    <s v="Mobile Games Development Firm"/>
    <x v="3"/>
    <s v="Rakesh Jhunjhunwala"/>
    <s v="Private Equity"/>
    <n v="27000000"/>
    <s v="nan"/>
    <s v="Bin3"/>
    <x v="3"/>
  </r>
  <r>
    <n v="451"/>
    <d v="2017-12-13T00:00:00"/>
    <s v="DocsApp"/>
    <s v="Technology"/>
    <s v="Mobile Application for Doctor Consultation"/>
    <x v="0"/>
    <s v="Bessemer Venture Partners"/>
    <s v="Private Equity"/>
    <n v="7200000"/>
    <s v="nan"/>
    <s v="Bin2"/>
    <x v="3"/>
  </r>
  <r>
    <n v="452"/>
    <d v="2017-12-13T00:00:00"/>
    <s v="Capita World"/>
    <s v="Technology"/>
    <s v="Artificial Intelligence Platform to Raise Funds"/>
    <x v="3"/>
    <s v="Mohan Tanksale, Kiran Shetty, Darshak Shah, Mandar Mhatre"/>
    <s v="Private Equity"/>
    <n v="0"/>
    <s v="nan"/>
    <s v="Bin1"/>
    <x v="3"/>
  </r>
  <r>
    <n v="453"/>
    <d v="2017-12-14T00:00:00"/>
    <s v="Tea Box"/>
    <s v="E-Commerce"/>
    <s v="Fresh Indian Tea Selling Platform across 112 countries"/>
    <x v="0"/>
    <s v="RB Investments"/>
    <s v="Private Equity"/>
    <n v="7000000"/>
    <s v="nan"/>
    <s v="Bin2"/>
    <x v="3"/>
  </r>
  <r>
    <n v="454"/>
    <d v="2017-12-14T00:00:00"/>
    <s v="Transversal Technologies"/>
    <s v="Technology"/>
    <s v="Hyperlocal Video Information Sharing Platform"/>
    <x v="0"/>
    <s v="Matrix Partners"/>
    <s v="Private Equity"/>
    <n v="6000000"/>
    <s v="nan"/>
    <s v="Bin2"/>
    <x v="3"/>
  </r>
  <r>
    <n v="455"/>
    <d v="2017-12-14T00:00:00"/>
    <s v="Curofy"/>
    <s v="Technology"/>
    <s v="Mobile App for Network of Doctors"/>
    <x v="1"/>
    <s v="RoundGlass Partners LLC"/>
    <s v="Seed/Angel Funding"/>
    <n v="250000"/>
    <s v="nan"/>
    <s v="Bin1"/>
    <x v="3"/>
  </r>
  <r>
    <n v="456"/>
    <d v="2017-12-14T00:00:00"/>
    <s v="HomeLane"/>
    <s v="E-Commerce"/>
    <s v="Online Furniture Marketplace"/>
    <x v="0"/>
    <s v="Accel Partners, Sequoia Capital, RB Investments"/>
    <s v="Private Equity"/>
    <n v="10000000"/>
    <s v="nan"/>
    <s v="Bin2"/>
    <x v="3"/>
  </r>
  <r>
    <n v="457"/>
    <d v="2017-12-14T00:00:00"/>
    <s v="WeDoSky"/>
    <s v="Technology"/>
    <s v="Provides Business Insights using Drone Imaginary"/>
    <x v="11"/>
    <s v="Mumbai Angels Network"/>
    <s v="Private Equity"/>
    <n v="0"/>
    <s v="nan"/>
    <s v="Bin1"/>
    <x v="3"/>
  </r>
  <r>
    <n v="458"/>
    <d v="2017-12-15T00:00:00"/>
    <s v="Purplle"/>
    <s v="E-Commerce"/>
    <s v="Beauty Products Online Marketplace"/>
    <x v="3"/>
    <s v="Mountain Pain Capital, Suncoast Investments"/>
    <s v="Seed/Angel Funding"/>
    <n v="537000"/>
    <s v="nan"/>
    <s v="Bin1"/>
    <x v="3"/>
  </r>
  <r>
    <n v="459"/>
    <d v="2017-12-15T00:00:00"/>
    <s v="Cash Suvidha"/>
    <s v="E-Commerce"/>
    <s v="Online Micro-Lending Platform"/>
    <x v="11"/>
    <s v="N/A"/>
    <s v="Debt Funding"/>
    <n v="2700000"/>
    <s v="nan"/>
    <s v="Bin2"/>
    <x v="3"/>
  </r>
  <r>
    <n v="460"/>
    <d v="2017-12-18T00:00:00"/>
    <s v="Sky Met Weather"/>
    <s v="Technology"/>
    <s v="Weather Forecast Platform"/>
    <x v="6"/>
    <s v="InsuResillience Investment Fund"/>
    <s v="Private Equity"/>
    <n v="0"/>
    <s v="nan"/>
    <s v="Bin1"/>
    <x v="3"/>
  </r>
  <r>
    <n v="461"/>
    <d v="2017-12-19T00:00:00"/>
    <s v="Springboard"/>
    <s v="Technology"/>
    <s v="Online Courses and Mentoring from Experts"/>
    <x v="0"/>
    <s v="Costanoa, Learn Capital, Jyoti Bansal"/>
    <s v="Private Equity"/>
    <n v="9500000"/>
    <s v="nan"/>
    <s v="Bin2"/>
    <x v="3"/>
  </r>
  <r>
    <n v="462"/>
    <d v="2017-12-19T00:00:00"/>
    <s v="Peel Works"/>
    <s v="Technology"/>
    <s v="SaaS based Big Data Analytics Platform"/>
    <x v="3"/>
    <s v="Unilever Ventures"/>
    <s v="Private Equity"/>
    <n v="0"/>
    <s v="nan"/>
    <s v="Bin1"/>
    <x v="3"/>
  </r>
  <r>
    <n v="463"/>
    <d v="2017-12-19T00:00:00"/>
    <s v="9Stacks"/>
    <s v="Technology"/>
    <s v="Online Poker Platform"/>
    <x v="11"/>
    <s v="Swati Gupta, Purnima Khandelwal, Maheshwar Peri, Sanjay Singh"/>
    <s v="Private Equity"/>
    <n v="1500000"/>
    <s v="nan"/>
    <s v="Bin2"/>
    <x v="3"/>
  </r>
  <r>
    <n v="464"/>
    <d v="2017-12-20T00:00:00"/>
    <s v="Your Quote"/>
    <s v="Technology"/>
    <s v="Vernacular and Video Content Platform"/>
    <x v="0"/>
    <s v="Axilor Ventures, E-City VEntures Atul Goel"/>
    <s v="Private Equity"/>
    <n v="1000000"/>
    <s v="nan"/>
    <s v="Bin2"/>
    <x v="3"/>
  </r>
  <r>
    <n v="465"/>
    <d v="2017-12-20T00:00:00"/>
    <s v="Spandana Sphoorty"/>
    <s v="Finance"/>
    <s v="Micro finance institution providing small ticket unsecured loans to women"/>
    <x v="13"/>
    <s v="&quot;Kedaraa Capital, Ontario Teachers\\'&quot;"/>
    <s v="Private Equity"/>
    <n v="19500000"/>
    <s v="nan"/>
    <s v="Bin3"/>
    <x v="3"/>
  </r>
  <r>
    <n v="466"/>
    <d v="2017-12-21T00:00:00"/>
    <s v="Indus OS"/>
    <s v="Technology"/>
    <s v="Regional Operating System for Smartphones"/>
    <x v="3"/>
    <s v="Omidyar Network"/>
    <s v="Private Equity"/>
    <n v="4000000"/>
    <s v="nan"/>
    <s v="Bin2"/>
    <x v="3"/>
  </r>
  <r>
    <n v="467"/>
    <d v="2017-12-21T00:00:00"/>
    <s v="EasyEcom"/>
    <s v="E-Commerce"/>
    <s v="Ecommerce enabler platform"/>
    <x v="0"/>
    <s v="Ambarish Gupta, Aneesh Reddy, Bold Ventures, Vona Investments"/>
    <s v="Seed/Angel Funding"/>
    <n v="150000"/>
    <s v="nan"/>
    <s v="Bin1"/>
    <x v="3"/>
  </r>
  <r>
    <n v="468"/>
    <d v="2017-12-21T00:00:00"/>
    <s v="IGP.com"/>
    <s v="E-Commerce"/>
    <s v="Online Gifting Platform"/>
    <x v="54"/>
    <s v="Venture Catalysts"/>
    <s v="Private Equity"/>
    <n v="0"/>
    <s v="nan"/>
    <s v="Bin1"/>
    <x v="3"/>
  </r>
  <r>
    <n v="469"/>
    <d v="2017-12-26T00:00:00"/>
    <s v="Specsmakers"/>
    <s v="E-Commerce"/>
    <s v="Online Spects Platform for Men and Women"/>
    <x v="4"/>
    <s v="Eight Roads Ventures India"/>
    <s v="Private Equity"/>
    <n v="10000000"/>
    <s v="nan"/>
    <s v="Bin2"/>
    <x v="3"/>
  </r>
  <r>
    <n v="470"/>
    <d v="2017-12-27T00:00:00"/>
    <s v="Garage On Road"/>
    <s v="E-Commerce"/>
    <s v="Online vehicle service booking platform"/>
    <x v="6"/>
    <s v="Gaurav Gupta"/>
    <s v="Private Equity"/>
    <n v="0"/>
    <s v="nan"/>
    <s v="Bin1"/>
    <x v="3"/>
  </r>
  <r>
    <n v="471"/>
    <d v="2017-12-27T00:00:00"/>
    <s v="Foyr.com"/>
    <s v="Technology"/>
    <s v="Realty Tech Startup solving real life Interior Designing problems"/>
    <x v="13"/>
    <s v="Jones Lang LaSalle"/>
    <s v="Private Equity"/>
    <n v="3800000"/>
    <s v="nan"/>
    <s v="Bin2"/>
    <x v="3"/>
  </r>
  <r>
    <n v="472"/>
    <d v="2017-11-02T00:00:00"/>
    <s v="Prest Loans"/>
    <s v="Finance"/>
    <s v="Business &amp; SME Loans provider"/>
    <x v="2"/>
    <s v="Manish Poddar, Arun Garg, Parmeshwar Sharma"/>
    <s v="Seed Funding"/>
    <n v="570000"/>
    <s v="nan"/>
    <s v="Bin1"/>
    <x v="3"/>
  </r>
  <r>
    <n v="473"/>
    <d v="2017-11-02T00:00:00"/>
    <s v="AadharAPI.com"/>
    <s v="Technology"/>
    <s v="Aadhaar-based API provider"/>
    <x v="5"/>
    <s v="CIO Angel Network"/>
    <s v="Seed Funding"/>
    <n v="0"/>
    <s v="nan"/>
    <s v="Bin1"/>
    <x v="3"/>
  </r>
  <r>
    <n v="474"/>
    <d v="2017-11-02T00:00:00"/>
    <s v="FreshBoxx"/>
    <s v="ECommerce"/>
    <s v="Online Grocery Store"/>
    <x v="46"/>
    <s v="Jayant Humbarwadi"/>
    <s v="Seed Funding"/>
    <n v="0"/>
    <s v="nan"/>
    <s v="Bin1"/>
    <x v="3"/>
  </r>
  <r>
    <n v="475"/>
    <d v="2017-11-03T00:00:00"/>
    <s v="Vagupu"/>
    <s v="Technology"/>
    <s v="Online Tutorial Marketplace"/>
    <x v="46"/>
    <s v="Undisclosed Investors"/>
    <s v="Seed Funding"/>
    <n v="1000000"/>
    <s v="nan"/>
    <s v="Bin2"/>
    <x v="3"/>
  </r>
  <r>
    <n v="476"/>
    <d v="2017-11-03T00:00:00"/>
    <s v="HalaPlay"/>
    <s v="Consumer Internet"/>
    <s v="Online Fantasy Games"/>
    <x v="3"/>
    <s v="Kae Capital Management, Nazara Technologies"/>
    <s v="Seed Funding"/>
    <n v="0"/>
    <s v="nan"/>
    <s v="Bin1"/>
    <x v="3"/>
  </r>
  <r>
    <n v="477"/>
    <d v="2017-11-03T00:00:00"/>
    <s v="Kalpnik Technologies"/>
    <s v="Technology"/>
    <s v="VR based Spiritual platform"/>
    <x v="46"/>
    <s v="Venture Catalysts"/>
    <s v="Seed Funding"/>
    <n v="500000"/>
    <s v="nan"/>
    <s v="Bin1"/>
    <x v="3"/>
  </r>
  <r>
    <n v="478"/>
    <d v="2017-11-04T00:00:00"/>
    <s v="Hevo Data"/>
    <s v="Technology"/>
    <s v="Real time data analytics &amp; reporting"/>
    <x v="46"/>
    <s v="IDG Ventures India"/>
    <s v="Private Equity"/>
    <n v="1000000"/>
    <s v="nan"/>
    <s v="Bin2"/>
    <x v="3"/>
  </r>
  <r>
    <n v="479"/>
    <d v="2017-11-06T00:00:00"/>
    <s v="Smart Karma"/>
    <s v="Technology"/>
    <s v="Financial Technology Research Platform"/>
    <x v="46"/>
    <s v="IDG Ventures India"/>
    <s v="Private Equity"/>
    <n v="0"/>
    <s v="nan"/>
    <s v="Bin1"/>
    <x v="3"/>
  </r>
  <r>
    <n v="480"/>
    <d v="2017-11-06T00:00:00"/>
    <s v="Leverage Edu"/>
    <s v="ECommerce"/>
    <s v="Online platform for Higher Education Services"/>
    <x v="2"/>
    <s v="Alok Mittal, Deepak Jain, Ritesh Malik, Jim Schimdktke"/>
    <s v="Seed Funding"/>
    <n v="0"/>
    <s v="nan"/>
    <s v="Bin1"/>
    <x v="3"/>
  </r>
  <r>
    <n v="481"/>
    <d v="2017-11-07T00:00:00"/>
    <s v="Crayon Data"/>
    <s v="Technology"/>
    <s v="Customer Engagement Platform"/>
    <x v="2"/>
    <s v="Infosys co-founder Kris Gopalakrishnan"/>
    <s v="Seed Funding"/>
    <n v="0"/>
    <s v="nan"/>
    <s v="Bin1"/>
    <x v="3"/>
  </r>
  <r>
    <n v="482"/>
    <d v="2017-11-07T00:00:00"/>
    <s v="DocTalk"/>
    <s v="Technology"/>
    <s v="Doctor Patient Communication platform"/>
    <x v="3"/>
    <s v="Matrix Partners India, Khosla Ventures"/>
    <s v="Private Equity"/>
    <n v="5000000"/>
    <s v="nan"/>
    <s v="Bin2"/>
    <x v="3"/>
  </r>
  <r>
    <n v="483"/>
    <d v="2017-11-07T00:00:00"/>
    <s v="CoveIoT"/>
    <s v="Technology"/>
    <s v="Wearable tech and Internet of Things platform"/>
    <x v="46"/>
    <s v="Titan Co Ltd, Tata Group\\xe2\\x80\\x99s watch and jewellery retailing firm"/>
    <s v="Private Equity"/>
    <n v="5000000"/>
    <s v="nan"/>
    <s v="Bin2"/>
    <x v="3"/>
  </r>
  <r>
    <n v="484"/>
    <d v="2017-11-08T00:00:00"/>
    <s v="TalentEdge"/>
    <s v="Technology"/>
    <s v="Distance Education Learning Platform"/>
    <x v="46"/>
    <s v="Lumis Partners"/>
    <s v="Private Equity"/>
    <n v="7600000"/>
    <s v="nan"/>
    <s v="Bin2"/>
    <x v="3"/>
  </r>
  <r>
    <n v="485"/>
    <d v="2017-11-08T00:00:00"/>
    <s v="Fisdom"/>
    <s v="Finance"/>
    <s v="Mutual Fund Investment App"/>
    <x v="46"/>
    <s v="Quona Capital Management"/>
    <s v="Private Equity"/>
    <n v="3000000"/>
    <s v="nan"/>
    <s v="Bin2"/>
    <x v="3"/>
  </r>
  <r>
    <n v="486"/>
    <d v="2017-11-08T00:00:00"/>
    <s v="FarmLink"/>
    <s v="eCommerce"/>
    <s v="Online platform for Agricultural products"/>
    <x v="3"/>
    <s v="Pioneering Ventures, Syngenta AG"/>
    <s v="Private Equity"/>
    <n v="3000000"/>
    <s v="nan"/>
    <s v="Bin2"/>
    <x v="3"/>
  </r>
  <r>
    <n v="487"/>
    <d v="2017-11-08T00:00:00"/>
    <s v="OpenApp"/>
    <s v="Technology"/>
    <s v="IoT based Tech Startup"/>
    <x v="46"/>
    <s v="Axilor Ventures, Kumar Vembu"/>
    <s v="Private Equity"/>
    <n v="3600000"/>
    <s v="nan"/>
    <s v="Bin2"/>
    <x v="3"/>
  </r>
  <r>
    <n v="488"/>
    <d v="2017-11-09T00:00:00"/>
    <s v="NoPaperForms"/>
    <s v="Technology"/>
    <s v="Enrolment Management Platform"/>
    <x v="11"/>
    <s v="Info Edge"/>
    <s v="Seed Funding"/>
    <n v="872000"/>
    <s v="nan"/>
    <s v="Bin1"/>
    <x v="3"/>
  </r>
  <r>
    <n v="489"/>
    <d v="2017-11-09T00:00:00"/>
    <s v="Tilite Technologies Pvt. Ltd"/>
    <s v="Technology"/>
    <s v="Saas based Corporate Travel Management Solution"/>
    <x v="46"/>
    <s v="Matrix Partners"/>
    <s v="Seed Funding"/>
    <n v="0"/>
    <s v="nan"/>
    <s v="Bin1"/>
    <x v="3"/>
  </r>
  <r>
    <n v="490"/>
    <d v="2017-11-09T00:00:00"/>
    <s v="Mobiliz AR"/>
    <s v="Technology"/>
    <s v="Augmented Reality based Tech platform"/>
    <x v="46"/>
    <s v="IDG Ventures, IDFC-Parampara Fund"/>
    <s v="Private Equity"/>
    <n v="0"/>
    <s v="nan"/>
    <s v="Bin1"/>
    <x v="3"/>
  </r>
  <r>
    <n v="491"/>
    <d v="2017-11-10T00:00:00"/>
    <s v="Qubole"/>
    <s v="Technology"/>
    <s v="Big Data based analytics platform"/>
    <x v="46"/>
    <s v="Singtel, Innov8, Harmony Partners"/>
    <s v="Private Equity"/>
    <n v="25000000"/>
    <s v="nan"/>
    <s v="Bin3"/>
    <x v="3"/>
  </r>
  <r>
    <n v="492"/>
    <d v="2017-11-10T00:00:00"/>
    <s v="Happily Unmarried"/>
    <s v="ECommerce"/>
    <s v="Online Gifting platform"/>
    <x v="55"/>
    <s v="Wipro Consumer Care"/>
    <s v="Private Equity"/>
    <n v="0"/>
    <s v="nan"/>
    <s v="Bin1"/>
    <x v="3"/>
  </r>
  <r>
    <n v="493"/>
    <d v="2017-11-13T00:00:00"/>
    <s v="Universal Sportsbiz Pvt. Ltd"/>
    <s v="ECommerce"/>
    <s v="Celebrity fashion accessories and merchandise"/>
    <x v="3"/>
    <s v="Accel Partners"/>
    <s v="PrivateEquity"/>
    <n v="15000000"/>
    <s v="nan"/>
    <s v="Bin3"/>
    <x v="3"/>
  </r>
  <r>
    <n v="494"/>
    <d v="2017-11-14T00:00:00"/>
    <s v="Hungry Foal"/>
    <s v="Ecommerce"/>
    <s v="Healthy &amp; Nutrition based snacks online platform"/>
    <x v="1"/>
    <s v="GAIL India Ltd"/>
    <s v="Seed Funding"/>
    <n v="0"/>
    <s v="nan"/>
    <s v="Bin1"/>
    <x v="3"/>
  </r>
  <r>
    <n v="495"/>
    <d v="2017-11-14T00:00:00"/>
    <s v="Active AI"/>
    <s v="Technology"/>
    <s v="AI based FinTech platform"/>
    <x v="46"/>
    <s v="Vertex Ventures"/>
    <s v="Private Equity"/>
    <n v="8250000"/>
    <s v="nan"/>
    <s v="Bin2"/>
    <x v="3"/>
  </r>
  <r>
    <n v="496"/>
    <d v="2017-11-15T00:00:00"/>
    <s v="Sumeru"/>
    <s v="Technology"/>
    <s v="Banking Software License Platform"/>
    <x v="46"/>
    <s v="Undisclosed Investors"/>
    <s v="Seed Funding"/>
    <n v="900000"/>
    <s v="nan"/>
    <s v="Bin1"/>
    <x v="3"/>
  </r>
  <r>
    <n v="497"/>
    <d v="2017-11-15T00:00:00"/>
    <s v="ElderAid Wellness"/>
    <s v="Health Care"/>
    <s v="Social Healthcare Enterprise"/>
    <x v="46"/>
    <s v="Rugmini Menon"/>
    <s v="Angel Funding"/>
    <n v="0"/>
    <s v="nan"/>
    <s v="Bin1"/>
    <x v="3"/>
  </r>
  <r>
    <n v="498"/>
    <d v="2017-11-15T00:00:00"/>
    <s v="Omnia Information"/>
    <s v="Technology"/>
    <s v="WiFi Analytics Platform"/>
    <x v="11"/>
    <s v="Omidyar Network"/>
    <s v="Private Equity"/>
    <n v="3000000"/>
    <s v="nan"/>
    <s v="Bin2"/>
    <x v="3"/>
  </r>
  <r>
    <n v="499"/>
    <d v="2017-11-15T00:00:00"/>
    <s v="Josh Talks"/>
    <s v="Inspiration"/>
    <s v="Storytelling platform"/>
    <x v="1"/>
    <s v="Girish Mathrubootham, Apurva Chamaria, Rohit Chanana"/>
    <s v="Private Equity"/>
    <n v="0"/>
    <s v="nan"/>
    <s v="Bin1"/>
    <x v="3"/>
  </r>
  <r>
    <n v="500"/>
    <d v="2017-11-15T00:00:00"/>
    <s v="Reniso"/>
    <s v="Technology"/>
    <s v="End-to-End property management for landlords living away"/>
    <x v="2"/>
    <s v="Nishit Sharma, Alok Srivastava"/>
    <s v="Seed Funding"/>
    <n v="0"/>
    <s v="nan"/>
    <s v="Bin1"/>
    <x v="3"/>
  </r>
  <r>
    <n v="501"/>
    <d v="2017-11-17T00:00:00"/>
    <s v="Kanhaiya"/>
    <s v="Inspiration"/>
    <s v="Storytelling platform"/>
    <x v="13"/>
    <s v="Undisclosed Investors"/>
    <s v="Seed/Angel Funding"/>
    <n v="200000"/>
    <s v="nan"/>
    <s v="Bin1"/>
    <x v="3"/>
  </r>
  <r>
    <n v="502"/>
    <d v="2017-11-17T00:00:00"/>
    <s v="Perspectico"/>
    <s v="Technology"/>
    <s v="Placement preparation and career growth training platform"/>
    <x v="11"/>
    <s v="SSCBS Innovation, Incubation Foundation (SIIF)"/>
    <s v="Seed/Angel Funding"/>
    <n v="0"/>
    <s v="nan"/>
    <s v="Bin1"/>
    <x v="3"/>
  </r>
  <r>
    <n v="503"/>
    <d v="2017-11-20T00:00:00"/>
    <s v="ONN Bikes"/>
    <s v="Technology"/>
    <s v="Self riding bike rental program"/>
    <x v="3"/>
    <s v="Z Nation Lab"/>
    <s v="Seed/Angel Funding"/>
    <n v="692000"/>
    <s v="nan"/>
    <s v="Bin1"/>
    <x v="3"/>
  </r>
  <r>
    <n v="504"/>
    <d v="2017-11-21T00:00:00"/>
    <s v="Rapido"/>
    <s v="Technology"/>
    <s v="Bike and Taxi pooling online platform"/>
    <x v="13"/>
    <s v="Skycatcher Fund, Aravind Sanka"/>
    <s v="Seed/Angel Funding"/>
    <n v="329230"/>
    <s v="nan"/>
    <s v="Bin1"/>
    <x v="3"/>
  </r>
  <r>
    <n v="505"/>
    <d v="2017-11-21T00:00:00"/>
    <s v="Heckyl"/>
    <s v="Technology"/>
    <s v="Big Data Analytics Platform"/>
    <x v="3"/>
    <s v="Notion Capital, IDG Ventures"/>
    <s v="Private Equity"/>
    <n v="2700000"/>
    <s v="nan"/>
    <s v="Bin2"/>
    <x v="3"/>
  </r>
  <r>
    <n v="506"/>
    <d v="2017-11-21T00:00:00"/>
    <s v="Nuvepro"/>
    <s v="Technology"/>
    <s v="Managed Cloud Environment Solutions"/>
    <x v="3"/>
    <s v="1Crowd"/>
    <s v="Seed/Angel Funding"/>
    <n v="400000"/>
    <s v="nan"/>
    <s v="Bin1"/>
    <x v="3"/>
  </r>
  <r>
    <n v="507"/>
    <d v="2017-11-21T00:00:00"/>
    <s v="RedBook"/>
    <s v="Technology"/>
    <s v="AI based pharmacy drugs insights platform"/>
    <x v="3"/>
    <s v="Vida Ventures, Dr. Aniruddha Malpani"/>
    <s v="Seed/Angel Funding"/>
    <n v="250000"/>
    <s v="nan"/>
    <s v="Bin1"/>
    <x v="3"/>
  </r>
  <r>
    <n v="508"/>
    <d v="2017-11-21T00:00:00"/>
    <s v="Portea"/>
    <s v="Healthcare"/>
    <s v="Healthcare facilities at doorstep"/>
    <x v="46"/>
    <s v="Sabre Partners, MEMG CDC"/>
    <s v="Private Equity"/>
    <n v="26000000"/>
    <s v="nan"/>
    <s v="Bin3"/>
    <x v="3"/>
  </r>
  <r>
    <n v="509"/>
    <d v="2017-11-21T00:00:00"/>
    <s v="Credit Mate"/>
    <s v="Technology"/>
    <s v="Vehicle loan approval platform"/>
    <x v="3"/>
    <s v="Paytm"/>
    <s v="Private Equity"/>
    <n v="0"/>
    <s v="nan"/>
    <s v="Bin1"/>
    <x v="3"/>
  </r>
  <r>
    <n v="510"/>
    <d v="2017-11-21T00:00:00"/>
    <s v="Epiq Capital"/>
    <s v="Finance"/>
    <s v="Tech based investor firm"/>
    <x v="3"/>
    <s v="Global Institutional Investors"/>
    <s v="Private Equity"/>
    <n v="200000000"/>
    <s v="nan"/>
    <s v="Bin3"/>
    <x v="3"/>
  </r>
  <r>
    <n v="511"/>
    <d v="2017-11-22T00:00:00"/>
    <s v="MiStay"/>
    <s v="Technology"/>
    <s v="Online Hotel Reservation Platform"/>
    <x v="46"/>
    <s v="Axilor Ventures"/>
    <s v="Seed/Angel Funding"/>
    <n v="0"/>
    <s v="nan"/>
    <s v="Bin1"/>
    <x v="3"/>
  </r>
  <r>
    <n v="512"/>
    <d v="2017-11-23T00:00:00"/>
    <s v="WittyFeed"/>
    <s v="Storytelling"/>
    <s v="Viral Content and storytelling platform"/>
    <x v="33"/>
    <s v="Sandeep Aggarwal"/>
    <s v="Seed/Angel Funding"/>
    <n v="0"/>
    <s v="nan"/>
    <s v="Bin1"/>
    <x v="3"/>
  </r>
  <r>
    <n v="513"/>
    <d v="2017-11-24T00:00:00"/>
    <s v="IDG Ventures"/>
    <s v="Finance"/>
    <s v="Venture Capitalist"/>
    <x v="46"/>
    <s v="Uniliver Ventures"/>
    <s v="Private Equity"/>
    <n v="10000000"/>
    <s v="nan"/>
    <s v="Bin2"/>
    <x v="3"/>
  </r>
  <r>
    <n v="514"/>
    <d v="2017-11-24T00:00:00"/>
    <s v="TempGo"/>
    <s v="Technology"/>
    <s v="IoT and SaaS based transportation platform"/>
    <x v="53"/>
    <s v="Javelin StartupO Victory Fund"/>
    <s v="Seed/Angel Funding"/>
    <n v="250000"/>
    <s v="nan"/>
    <s v="Bin1"/>
    <x v="3"/>
  </r>
  <r>
    <n v="515"/>
    <d v="2017-11-27T00:00:00"/>
    <s v="Edelweiss"/>
    <s v="Finance"/>
    <s v="Diversified Financial"/>
    <x v="3"/>
    <s v="Undisclosed investors"/>
    <s v="Private Equity"/>
    <n v="270000000"/>
    <s v="nan"/>
    <s v="Bin3"/>
    <x v="3"/>
  </r>
  <r>
    <n v="516"/>
    <d v="2017-11-27T00:00:00"/>
    <s v="ERA"/>
    <s v="Technology"/>
    <s v="Identity management platform"/>
    <x v="3"/>
    <s v="Amit Patni"/>
    <s v="Seed/Angel Funding"/>
    <n v="39000"/>
    <s v="nan"/>
    <s v="Bin1"/>
    <x v="3"/>
  </r>
  <r>
    <n v="517"/>
    <d v="2017-11-27T00:00:00"/>
    <s v="Smaaash"/>
    <s v="Technology"/>
    <s v="Virtual Reality based gaming platform"/>
    <x v="3"/>
    <s v="Sixth Sense Ventures"/>
    <s v="Private Equity"/>
    <n v="3800000"/>
    <s v="nan"/>
    <s v="Bin2"/>
    <x v="3"/>
  </r>
  <r>
    <n v="518"/>
    <d v="2017-11-28T00:00:00"/>
    <s v="Chumbak"/>
    <s v="Lifestyle"/>
    <s v="Designer-led consumer products"/>
    <x v="46"/>
    <s v="Gaja Capital"/>
    <s v="Private Equity"/>
    <n v="13000000"/>
    <s v="nan"/>
    <s v="Bin3"/>
    <x v="3"/>
  </r>
  <r>
    <n v="519"/>
    <d v="2017-11-28T00:00:00"/>
    <s v="FR8"/>
    <s v="Technology"/>
    <s v="Online Truck aggregator platform"/>
    <x v="4"/>
    <s v="IFMR Capital"/>
    <s v="Debt Funding"/>
    <n v="1500000"/>
    <s v="nan"/>
    <s v="Bin2"/>
    <x v="3"/>
  </r>
  <r>
    <n v="520"/>
    <d v="2017-11-28T00:00:00"/>
    <s v="MobieFit"/>
    <s v="Healthcare"/>
    <s v="Health and fitness based mobile App"/>
    <x v="53"/>
    <s v="NB Ventures, MediAssist"/>
    <s v="Seed/Angel Funding"/>
    <n v="1350000"/>
    <s v="nan"/>
    <s v="Bin2"/>
    <x v="3"/>
  </r>
  <r>
    <n v="521"/>
    <d v="2017-11-28T00:00:00"/>
    <s v="Stanza Living"/>
    <s v="Technology"/>
    <s v="Student accommodation platform"/>
    <x v="11"/>
    <s v="Matrix PArtners, Accel"/>
    <s v="Private Equity"/>
    <n v="2000000"/>
    <s v="nan"/>
    <s v="Bin2"/>
    <x v="3"/>
  </r>
  <r>
    <n v="522"/>
    <d v="2017-10-03T00:00:00"/>
    <s v="ChqBook"/>
    <s v="Consumer Internet"/>
    <s v="Home Loans Aggregation platform"/>
    <x v="1"/>
    <s v="Startup Buddy, Apurva Chamaria,Sachin Arora, Bharat Gupta, Amit Manocha"/>
    <s v="Seed Funding"/>
    <n v="0"/>
    <s v="nan"/>
    <s v="Bin1"/>
    <x v="3"/>
  </r>
  <r>
    <n v="523"/>
    <d v="2017-10-03T00:00:00"/>
    <s v="HomeCapital"/>
    <s v="Consumer Internet"/>
    <s v="Home Loan Down payment assistance program"/>
    <x v="3"/>
    <s v="Venture Catalysts"/>
    <s v="Seed Funding"/>
    <n v="0"/>
    <s v="nan"/>
    <s v="Bin1"/>
    <x v="3"/>
  </r>
  <r>
    <n v="524"/>
    <d v="2017-10-03T00:00:00"/>
    <s v="Ola Cabs"/>
    <s v="Consumer Internet"/>
    <s v="App based cab hailing services"/>
    <x v="46"/>
    <s v="Tencent, Softbank Group"/>
    <s v="Private Equity"/>
    <n v="110000000"/>
    <s v="nan"/>
    <s v="Bin3"/>
    <x v="3"/>
  </r>
  <r>
    <n v="525"/>
    <d v="2017-10-04T00:00:00"/>
    <s v="Elanic"/>
    <s v="Consumer Internet"/>
    <s v="P2P platform for Fashion sales"/>
    <x v="46"/>
    <s v="Digital Garage"/>
    <s v="Seed Funding"/>
    <n v="0"/>
    <s v="nan"/>
    <s v="Bin1"/>
    <x v="3"/>
  </r>
  <r>
    <n v="526"/>
    <d v="2017-10-04T00:00:00"/>
    <s v="CollPoll"/>
    <s v="Consumer Internet"/>
    <s v="Education collaboration platform"/>
    <x v="46"/>
    <s v="Sprout Angels"/>
    <s v="Seed Funding"/>
    <n v="306000"/>
    <s v="nan"/>
    <s v="Bin1"/>
    <x v="3"/>
  </r>
  <r>
    <n v="527"/>
    <d v="2017-10-04T00:00:00"/>
    <s v="PhonePe"/>
    <s v="Consumer Internet"/>
    <s v="Digital Wallet"/>
    <x v="46"/>
    <s v="Flipkart"/>
    <s v="Private Equity"/>
    <n v="38700000"/>
    <s v="nan"/>
    <s v="Bin3"/>
    <x v="3"/>
  </r>
  <r>
    <n v="528"/>
    <d v="2017-10-05T00:00:00"/>
    <s v="Little Black Book"/>
    <s v="Consumer Internet"/>
    <s v="Local Recommendations and Discoveries Platform"/>
    <x v="2"/>
    <s v="Blume Ventures, IDG Ventures &amp; Indian Angel Network"/>
    <s v="Private Equity"/>
    <n v="1000000"/>
    <s v="nan"/>
    <s v="Bin2"/>
    <x v="3"/>
  </r>
  <r>
    <n v="529"/>
    <d v="2017-10-05T00:00:00"/>
    <s v="Oorjan"/>
    <s v="Technology"/>
    <s v="rooftop solar platform"/>
    <x v="3"/>
    <s v="Globevestor"/>
    <s v="Seed Funding"/>
    <n v="450000"/>
    <s v="nan"/>
    <s v="Bin1"/>
    <x v="3"/>
  </r>
  <r>
    <n v="530"/>
    <d v="2017-10-05T00:00:00"/>
    <s v="Zefo"/>
    <s v="ECommerce"/>
    <s v="Ecommerce Portal for Used Goods"/>
    <x v="46"/>
    <s v="Sequoia India, Helion Venture Partners, Beenext"/>
    <s v="Private Equity"/>
    <n v="9200000"/>
    <s v="nan"/>
    <s v="Bin2"/>
    <x v="3"/>
  </r>
  <r>
    <n v="531"/>
    <d v="2017-10-06T00:00:00"/>
    <s v="Yaantra"/>
    <s v="ECommerce"/>
    <s v="Mobile repair and Refurbishment platform"/>
    <x v="2"/>
    <s v="Carpediem Capital"/>
    <s v="Private Equity"/>
    <n v="3100000"/>
    <s v="nan"/>
    <s v="Bin2"/>
    <x v="3"/>
  </r>
  <r>
    <n v="532"/>
    <d v="2017-10-06T00:00:00"/>
    <s v="Farm Taaza"/>
    <s v="Technology"/>
    <s v="Fresh Produce SCM company"/>
    <x v="46"/>
    <s v="Epsilon Venture Partners, Tara India Fund IV and others"/>
    <s v="Private Equity"/>
    <n v="8000000"/>
    <s v="nan"/>
    <s v="Bin2"/>
    <x v="3"/>
  </r>
  <r>
    <n v="533"/>
    <d v="2017-10-06T00:00:00"/>
    <s v="Drivezy"/>
    <s v="Consumer Internet"/>
    <s v="Self Drive car and bike rental platform"/>
    <x v="46"/>
    <s v="Das Capital, Axan Partners, Das Capital and IT Farm"/>
    <s v="Private Equity"/>
    <n v="10000000"/>
    <s v="nan"/>
    <s v="Bin2"/>
    <x v="3"/>
  </r>
  <r>
    <n v="534"/>
    <d v="2017-10-06T00:00:00"/>
    <s v="Slice Pay"/>
    <s v="Consumer Internet"/>
    <s v="Student Micro-financing platform"/>
    <x v="46"/>
    <s v="Das Capital, Simile Ventures"/>
    <s v="Private Equity"/>
    <n v="2000000"/>
    <s v="nan"/>
    <s v="Bin2"/>
    <x v="3"/>
  </r>
  <r>
    <n v="535"/>
    <d v="2017-10-09T00:00:00"/>
    <s v="Agrowave"/>
    <s v="Technology"/>
    <s v="Agriculture Supply Chain management solutions"/>
    <x v="1"/>
    <s v="Daffodil Software"/>
    <s v="Seed Funding"/>
    <n v="0"/>
    <s v="nan"/>
    <s v="Bin1"/>
    <x v="3"/>
  </r>
  <r>
    <n v="536"/>
    <d v="2017-10-09T00:00:00"/>
    <s v="MyGubbi"/>
    <s v="eCommerce"/>
    <s v="Home Interior Designing Seller"/>
    <x v="46"/>
    <s v="Firoze Irani, Vipul Parekh, Ananda Kallugadde, Rajesh K Murthy"/>
    <s v="Private Equity"/>
    <n v="2700000"/>
    <s v="nan"/>
    <s v="Bin2"/>
    <x v="3"/>
  </r>
  <r>
    <n v="537"/>
    <d v="2017-10-09T00:00:00"/>
    <s v="IBSFintech"/>
    <s v="Technology"/>
    <s v="Treasury Risk Management Solution"/>
    <x v="46"/>
    <s v="Shailesh Haribhakti"/>
    <s v="Seed Funding"/>
    <n v="0"/>
    <s v="nan"/>
    <s v="Bin1"/>
    <x v="3"/>
  </r>
  <r>
    <n v="538"/>
    <d v="2017-10-09T00:00:00"/>
    <s v="Letsservice"/>
    <s v="Consumer Internet"/>
    <s v="Auto Service Logistics &amp; SAAS platform"/>
    <x v="46"/>
    <s v="Aequs Group"/>
    <s v="Private Equity"/>
    <n v="0"/>
    <s v="nan"/>
    <s v="Bin1"/>
    <x v="3"/>
  </r>
  <r>
    <n v="539"/>
    <d v="2017-10-09T00:00:00"/>
    <s v="OneStepUp"/>
    <s v="Technology"/>
    <s v="Education Technology platform"/>
    <x v="2"/>
    <s v="Orient BlackSwan"/>
    <s v="Seed Funding"/>
    <n v="336000"/>
    <s v="nan"/>
    <s v="Bin1"/>
    <x v="3"/>
  </r>
  <r>
    <n v="540"/>
    <d v="2017-10-09T00:00:00"/>
    <s v="ThirdWatch"/>
    <s v="Technology"/>
    <s v="AI-powered anti-fraud solutions"/>
    <x v="1"/>
    <s v="Rahul Agarwalla, Keshav Sanghi, Batlivala &amp; Karani Securities"/>
    <s v="Seed Funding"/>
    <n v="0"/>
    <s v="nan"/>
    <s v="Bin1"/>
    <x v="3"/>
  </r>
  <r>
    <n v="541"/>
    <d v="2017-10-10T00:00:00"/>
    <s v="Parallel Dots"/>
    <s v="Technology"/>
    <s v="AI-powered deep learning solutions"/>
    <x v="1"/>
    <s v="Multipoint Capital,"/>
    <s v="Private Equity"/>
    <n v="1400000"/>
    <s v="nan"/>
    <s v="Bin2"/>
    <x v="3"/>
  </r>
  <r>
    <n v="542"/>
    <d v="2017-10-10T00:00:00"/>
    <s v="Easy Diner"/>
    <s v="Consumer Internet"/>
    <s v="online restaurant reservation platform"/>
    <x v="1"/>
    <s v="Saama Capital and DSG Consumer Partners"/>
    <s v="Private Equity"/>
    <n v="4500000"/>
    <s v="nan"/>
    <s v="Bin2"/>
    <x v="3"/>
  </r>
  <r>
    <n v="543"/>
    <d v="2017-10-11T00:00:00"/>
    <s v="Meesho"/>
    <s v="ECommerce"/>
    <s v="Online Reseller Network"/>
    <x v="46"/>
    <s v="SAIF Partners, YCombinator, Venture Highway"/>
    <s v="Private Equity"/>
    <n v="3100000"/>
    <s v="nan"/>
    <s v="Bin2"/>
    <x v="3"/>
  </r>
  <r>
    <n v="544"/>
    <d v="2017-10-11T00:00:00"/>
    <s v="StanPlus"/>
    <s v="Logistics"/>
    <s v="Medical Transportation Services"/>
    <x v="13"/>
    <s v="KStart Capital"/>
    <s v="Private Equity"/>
    <n v="1100000"/>
    <s v="nan"/>
    <s v="Bin2"/>
    <x v="3"/>
  </r>
  <r>
    <n v="545"/>
    <d v="2017-10-12T00:00:00"/>
    <s v="UCLID"/>
    <s v="Technology"/>
    <s v="Education Network for Institutions, teachers &amp; Students"/>
    <x v="13"/>
    <s v="Undisclosed investors"/>
    <s v="Seed Funding"/>
    <n v="235000"/>
    <s v="nan"/>
    <s v="Bin1"/>
    <x v="3"/>
  </r>
  <r>
    <n v="546"/>
    <d v="2017-10-13T00:00:00"/>
    <s v="Policy Bazaar"/>
    <s v="Consumer Internet"/>
    <s v="Online insurance policy aggregator"/>
    <x v="1"/>
    <s v="Wellington Management, DG Ventures India, True North"/>
    <s v="Private Equity"/>
    <n v="77000000"/>
    <s v="nan"/>
    <s v="Bin3"/>
    <x v="3"/>
  </r>
  <r>
    <n v="547"/>
    <d v="2017-10-13T00:00:00"/>
    <s v="Gapoon"/>
    <s v="Consumer Internet"/>
    <s v="home maintenance services platform"/>
    <x v="46"/>
    <s v="Vida Ventures, Snehal Mantri, Anshu Bahadur"/>
    <s v="Seed Funding"/>
    <n v="250000"/>
    <s v="nan"/>
    <s v="Bin1"/>
    <x v="3"/>
  </r>
  <r>
    <n v="548"/>
    <d v="2017-10-13T00:00:00"/>
    <s v="Chaayos"/>
    <s v="eCommerce"/>
    <s v="Online Chai ordering platform"/>
    <x v="1"/>
    <s v="Tiger Global Management"/>
    <s v="Private Equity"/>
    <n v="2000000"/>
    <s v="nan"/>
    <s v="Bin2"/>
    <x v="3"/>
  </r>
  <r>
    <n v="549"/>
    <d v="2017-10-16T00:00:00"/>
    <s v="KrazyBee"/>
    <s v="Consumer Internet"/>
    <s v="Micro-lending platform"/>
    <x v="46"/>
    <s v="Xiaomi Technologies, Shunwei Capital"/>
    <s v="Private Equity"/>
    <n v="8000000"/>
    <s v="nan"/>
    <s v="Bin2"/>
    <x v="3"/>
  </r>
  <r>
    <n v="550"/>
    <d v="2017-10-16T00:00:00"/>
    <s v="Renew Buy"/>
    <s v="Consumer Internet"/>
    <s v="Online Insurance Aggregator"/>
    <x v="2"/>
    <s v="Amicus Capital"/>
    <s v="Private Equity"/>
    <n v="9200000"/>
    <s v="nan"/>
    <s v="Bin2"/>
    <x v="3"/>
  </r>
  <r>
    <n v="551"/>
    <d v="2017-10-17T00:00:00"/>
    <s v="Fingerlix"/>
    <s v="Consumer Internet"/>
    <s v="Food Ordering Portal"/>
    <x v="46"/>
    <s v="Accel Partners, Zephyr Peacock"/>
    <s v="Private Equity"/>
    <n v="7000000"/>
    <s v="nan"/>
    <s v="Bin2"/>
    <x v="3"/>
  </r>
  <r>
    <n v="552"/>
    <d v="2017-10-18T00:00:00"/>
    <s v="Bank Bazaar"/>
    <s v="Consumer Internet"/>
    <s v="Online Financial Marketplace"/>
    <x v="4"/>
    <s v="Experian"/>
    <s v="Private Equity"/>
    <n v="7000000"/>
    <s v="nan"/>
    <s v="Bin2"/>
    <x v="3"/>
  </r>
  <r>
    <n v="553"/>
    <d v="2017-10-18T00:00:00"/>
    <s v="Hasura"/>
    <s v="Technology"/>
    <s v="App building platform"/>
    <x v="4"/>
    <s v="Nexus, GREE Ventures"/>
    <s v="Private Equity"/>
    <n v="0"/>
    <s v="nan"/>
    <s v="Bin1"/>
    <x v="3"/>
  </r>
  <r>
    <n v="554"/>
    <d v="2017-10-18T00:00:00"/>
    <s v="BlackBuck"/>
    <s v="Logistics"/>
    <s v="B2B Logistics provider"/>
    <x v="46"/>
    <s v="Innoven Capital"/>
    <s v="Private Equity"/>
    <n v="7700000"/>
    <s v="nan"/>
    <s v="Bin2"/>
    <x v="3"/>
  </r>
  <r>
    <n v="555"/>
    <d v="2017-10-18T00:00:00"/>
    <s v="LenDen Club"/>
    <s v="Consumer Internet"/>
    <s v="Online peer-to-peer lending platform"/>
    <x v="3"/>
    <s v="Undisclosed Investor"/>
    <s v="Seed Funding"/>
    <n v="500000"/>
    <s v="nan"/>
    <s v="Bin1"/>
    <x v="3"/>
  </r>
  <r>
    <n v="556"/>
    <d v="2017-10-23T00:00:00"/>
    <s v="Toppr"/>
    <s v="Consumer Internet"/>
    <s v="Mobile based learning app"/>
    <x v="3"/>
    <s v="SAIF Partners, Helion Ventures, FIL Capital Management"/>
    <s v="Private Equity"/>
    <n v="7000000"/>
    <s v="nan"/>
    <s v="Bin2"/>
    <x v="3"/>
  </r>
  <r>
    <n v="557"/>
    <d v="2017-10-23T00:00:00"/>
    <s v="RAW Pressery"/>
    <s v="Food &amp; Beverage"/>
    <s v="Cold pressed Juice maker"/>
    <x v="3"/>
    <s v="DSG Consumer Partners, Sequoia Capital, Saama Capital"/>
    <s v="Private Equity"/>
    <n v="6000000"/>
    <s v="nan"/>
    <s v="Bin2"/>
    <x v="3"/>
  </r>
  <r>
    <n v="558"/>
    <d v="2017-10-23T00:00:00"/>
    <s v="Cashe"/>
    <s v="Consumer Internet"/>
    <s v="app-only lending platform"/>
    <x v="3"/>
    <s v="IFMR Capital"/>
    <s v="Debt Funding"/>
    <n v="3100000"/>
    <s v="nan"/>
    <s v="Bin2"/>
    <x v="3"/>
  </r>
  <r>
    <n v="559"/>
    <d v="2017-10-23T00:00:00"/>
    <s v="Park Easy"/>
    <s v="Consumer Internet"/>
    <s v="Machine learning based parking discovery"/>
    <x v="44"/>
    <s v="Rockstart Accelerator"/>
    <s v="Seed Funding"/>
    <n v="118000"/>
    <s v="nan"/>
    <s v="Bin1"/>
    <x v="3"/>
  </r>
  <r>
    <n v="560"/>
    <d v="2017-10-24T00:00:00"/>
    <s v="TagBox"/>
    <s v="Technology"/>
    <s v="Cold Chain monitoring solution"/>
    <x v="46"/>
    <s v="Indian Angel network, IAN Fund"/>
    <s v="Seed Funding"/>
    <n v="0"/>
    <s v="nan"/>
    <s v="Bin1"/>
    <x v="3"/>
  </r>
  <r>
    <n v="561"/>
    <d v="2017-10-24T00:00:00"/>
    <s v="FYRE"/>
    <s v="Food &amp; Beverage"/>
    <s v="Herbal energy shot maker"/>
    <x v="3"/>
    <s v="Venture Catalysts"/>
    <s v="Seed Funding"/>
    <n v="500000"/>
    <s v="nan"/>
    <s v="Bin1"/>
    <x v="3"/>
  </r>
  <r>
    <n v="562"/>
    <d v="2017-10-24T00:00:00"/>
    <s v="ZipLoan"/>
    <s v="Consumer Internet"/>
    <s v="SME lending platform"/>
    <x v="2"/>
    <s v="Matrix Partners India, WaterBridge Ventures, Whiteboard Capital, Sarbvir Singh"/>
    <s v="Private Equity"/>
    <n v="3000000"/>
    <s v="nan"/>
    <s v="Bin2"/>
    <x v="3"/>
  </r>
  <r>
    <n v="563"/>
    <d v="2017-10-24T00:00:00"/>
    <s v="Skillenza"/>
    <s v="Consumer Internet"/>
    <s v="Online Learning Platform"/>
    <x v="46"/>
    <s v="Blume Ventures, Indian Angel Network"/>
    <s v="Seed Funding"/>
    <n v="722000"/>
    <s v="nan"/>
    <s v="Bin1"/>
    <x v="3"/>
  </r>
  <r>
    <n v="564"/>
    <d v="2017-10-24T00:00:00"/>
    <s v="Chevon"/>
    <s v="Food &amp; Beverage"/>
    <s v="Frozen Meat provider"/>
    <x v="3"/>
    <s v="Greenfield Advisory"/>
    <s v="Private Equity"/>
    <n v="0"/>
    <s v="nan"/>
    <s v="Bin1"/>
    <x v="3"/>
  </r>
  <r>
    <n v="565"/>
    <d v="2017-10-25T00:00:00"/>
    <s v="PropStory"/>
    <s v="Consumer Internet"/>
    <s v="Real Estate content portal"/>
    <x v="1"/>
    <s v="Abhishek Bhatewara, Vivek Shah, Haitong Securities, Suraj Saharan, Paras Arora"/>
    <s v="Seed Funding"/>
    <n v="0"/>
    <s v="nan"/>
    <s v="Bin1"/>
    <x v="3"/>
  </r>
  <r>
    <n v="566"/>
    <d v="2017-10-25T00:00:00"/>
    <s v="SpotDraft"/>
    <s v="Consumer Internet"/>
    <s v="Contract Automation"/>
    <x v="1"/>
    <s v="Hunch Ventures, Spiral Ventures, 500 Startups, Singapore Angel Network, Citrus Payments"/>
    <s v="Seed Funding"/>
    <n v="550000"/>
    <s v="nan"/>
    <s v="Bin1"/>
    <x v="3"/>
  </r>
  <r>
    <n v="567"/>
    <d v="2017-10-26T00:00:00"/>
    <s v="Big Basket"/>
    <s v="eCommerce"/>
    <s v="Online Grocery portal"/>
    <x v="46"/>
    <s v="Helion Ventures Partners"/>
    <s v="Private Equity"/>
    <n v="5000000"/>
    <s v="nan"/>
    <s v="Bin2"/>
    <x v="3"/>
  </r>
  <r>
    <n v="568"/>
    <d v="2017-10-27T00:00:00"/>
    <s v="OfBusiness"/>
    <s v="Technology"/>
    <s v="B2B Finance &amp; Fulfilment Network"/>
    <x v="1"/>
    <s v="Kotak Mahindra Bank"/>
    <s v="Debt Funding"/>
    <n v="3800000"/>
    <s v="nan"/>
    <s v="Bin2"/>
    <x v="3"/>
  </r>
  <r>
    <n v="569"/>
    <d v="2017-10-27T00:00:00"/>
    <s v="Olly Credit"/>
    <s v="Technology"/>
    <s v="Credit + payment mobile app"/>
    <x v="2"/>
    <s v="Incubate Fund, Sandesh Kirkire, Anand Kumar, Yogesh Chaudhary"/>
    <s v="Seed Funding"/>
    <n v="0"/>
    <s v="nan"/>
    <s v="Bin1"/>
    <x v="3"/>
  </r>
  <r>
    <n v="570"/>
    <d v="2017-10-28T00:00:00"/>
    <s v="CashFree"/>
    <s v="Technology"/>
    <s v="Payments Platform for Marketplaces and Fintechs"/>
    <x v="2"/>
    <s v="Y Combinator"/>
    <s v="Seed Funding"/>
    <n v="120000"/>
    <s v="nan"/>
    <s v="Bin1"/>
    <x v="3"/>
  </r>
  <r>
    <n v="571"/>
    <d v="2017-10-28T00:00:00"/>
    <s v="Ola Cabs"/>
    <s v="Consumer Internet"/>
    <s v="App based cab hailing services"/>
    <x v="46"/>
    <s v="ANI Technologies Pvt. Ltd"/>
    <s v="Private Equity"/>
    <n v="7700000"/>
    <s v="nan"/>
    <s v="Bin2"/>
    <x v="3"/>
  </r>
  <r>
    <n v="572"/>
    <d v="2017-10-30T00:00:00"/>
    <s v="GoldFarm"/>
    <s v="Food &amp; Beverage"/>
    <s v="Agriculture Technology"/>
    <x v="45"/>
    <s v="Mahindra &amp; Mahindra and Infuse Ventures"/>
    <s v="Private Equity"/>
    <n v="2000000"/>
    <s v="nan"/>
    <s v="Bin2"/>
    <x v="3"/>
  </r>
  <r>
    <n v="573"/>
    <d v="2017-10-31T00:00:00"/>
    <s v="NetMeds"/>
    <s v="ECommerce"/>
    <s v="Online Pharmacy"/>
    <x v="4"/>
    <s v="TannCam Investment &amp; Sistema Asia Fund"/>
    <s v="Private Equity"/>
    <n v="14000000"/>
    <s v="nan"/>
    <s v="Bin3"/>
    <x v="3"/>
  </r>
  <r>
    <n v="574"/>
    <d v="2017-10-31T00:00:00"/>
    <s v="MSE"/>
    <s v="Finance"/>
    <s v="Equity Stock Exchange"/>
    <x v="3"/>
    <s v="IL&amp;FS, Trust Capital, Rosy Blue Securities, Radhakrishan Damani and Rakesh Jhunjhunwala"/>
    <s v="Private Equity"/>
    <n v="32000000"/>
    <s v="nan"/>
    <s v="Bin3"/>
    <x v="3"/>
  </r>
  <r>
    <n v="575"/>
    <d v="2017-09-01T00:00:00"/>
    <s v="Aahaa Stores"/>
    <s v="eCommece"/>
    <s v="Online B2B store for office supplies"/>
    <x v="4"/>
    <s v="YourNest Angel Fund"/>
    <s v="Private Equity"/>
    <n v="1000000"/>
    <s v="nan"/>
    <s v="Bin2"/>
    <x v="3"/>
  </r>
  <r>
    <n v="576"/>
    <d v="2017-09-01T00:00:00"/>
    <s v="MFine"/>
    <s v="Consumer Internet"/>
    <s v="Online Doctor Discovery platform"/>
    <x v="46"/>
    <s v="Stellaris Venture Partners, Mayur Abhaya, Rohit MA"/>
    <s v="Private Equity"/>
    <n v="1500000"/>
    <s v="nan"/>
    <s v="Bin2"/>
    <x v="3"/>
  </r>
  <r>
    <n v="577"/>
    <d v="2017-09-01T00:00:00"/>
    <s v="Canvera"/>
    <s v="Consumer Internet"/>
    <s v="Online Photography platform"/>
    <x v="3"/>
    <s v="InfoEdge"/>
    <s v="Private Equity"/>
    <n v="1300000"/>
    <s v="nan"/>
    <s v="Bin2"/>
    <x v="3"/>
  </r>
  <r>
    <n v="578"/>
    <d v="2017-09-04T00:00:00"/>
    <s v="PrimaryIO"/>
    <s v="Technology"/>
    <s v="Application Performance Acceleration"/>
    <x v="5"/>
    <s v="Accel Partners, Exfinity Ventures, Partech Ventures"/>
    <s v="Private Equity"/>
    <n v="5600000"/>
    <s v="nan"/>
    <s v="Bin2"/>
    <x v="3"/>
  </r>
  <r>
    <n v="579"/>
    <d v="2017-09-05T00:00:00"/>
    <s v="Shubh Loans"/>
    <s v="Consumer Internet"/>
    <s v="online lending platform"/>
    <x v="46"/>
    <s v="SRI Capital, BeeNext, Pravega Ventures"/>
    <s v="Private Equity"/>
    <n v="1500000"/>
    <s v="nan"/>
    <s v="Bin2"/>
    <x v="3"/>
  </r>
  <r>
    <n v="580"/>
    <d v="2017-09-05T00:00:00"/>
    <s v="Nest Education"/>
    <s v="Technology"/>
    <s v="EduTech Platform"/>
    <x v="1"/>
    <s v="Michael and Susan Dell Foundation, Anand Mahindra"/>
    <s v="Seed Funding"/>
    <n v="600000"/>
    <s v="nan"/>
    <s v="Bin1"/>
    <x v="3"/>
  </r>
  <r>
    <n v="581"/>
    <d v="2017-09-06T00:00:00"/>
    <s v="Lending Kart"/>
    <s v="Consumer Internet"/>
    <s v="Online Lending Platform"/>
    <x v="51"/>
    <s v="Bertelsmann India, Mayfield Capital, Saama Capital, Darrin Capital"/>
    <s v="Private Equity"/>
    <n v="10750000"/>
    <s v="nan"/>
    <s v="Bin3"/>
    <x v="3"/>
  </r>
  <r>
    <n v="582"/>
    <d v="2017-09-06T00:00:00"/>
    <s v="GoFro"/>
    <s v="Consumer Internet"/>
    <s v="Online travel booking platform"/>
    <x v="2"/>
    <s v="HIS Co. Ltd, MakeMyTrip"/>
    <s v="Private Equity"/>
    <n v="10000000"/>
    <s v="nan"/>
    <s v="Bin2"/>
    <x v="3"/>
  </r>
  <r>
    <n v="583"/>
    <d v="2017-09-06T00:00:00"/>
    <s v="OncoStem"/>
    <s v="Healthcare"/>
    <s v="Medical Diagnostic Solutions"/>
    <x v="46"/>
    <s v="Sequoia Capital India, Artiman Ventures"/>
    <s v="Private Equity"/>
    <n v="6000000"/>
    <s v="nan"/>
    <s v="Bin2"/>
    <x v="3"/>
  </r>
  <r>
    <n v="584"/>
    <d v="2017-09-06T00:00:00"/>
    <s v="Power2SME"/>
    <s v="eCommerce"/>
    <s v="Buying Club for Small Businesses"/>
    <x v="1"/>
    <s v="International Finance Corporation (IFC), Inventus Capital Partners, Accel Partners, Kalaari Capital, and Nandan Nilekani,"/>
    <s v="Private Equity"/>
    <n v="26000000"/>
    <s v="nan"/>
    <s v="Bin3"/>
    <x v="3"/>
  </r>
  <r>
    <n v="585"/>
    <d v="2017-09-07T00:00:00"/>
    <s v="Credit Vidya"/>
    <s v="Consumer Internet"/>
    <s v="Online Credit scoring platform"/>
    <x v="3"/>
    <s v="Matrix Partners"/>
    <s v="Private Equity"/>
    <n v="5000000"/>
    <s v="nan"/>
    <s v="Bin2"/>
    <x v="3"/>
  </r>
  <r>
    <n v="586"/>
    <d v="2017-09-07T00:00:00"/>
    <s v="Tails Life"/>
    <s v="Consumer Internet"/>
    <s v="Pet care portal &amp; mobile app"/>
    <x v="46"/>
    <s v="V Balakrishnan."/>
    <s v="Private Equity"/>
    <n v="0"/>
    <s v="nan"/>
    <s v="Bin1"/>
    <x v="3"/>
  </r>
  <r>
    <n v="587"/>
    <d v="2017-09-07T00:00:00"/>
    <s v="OYO Rooms"/>
    <s v="Consumer Internet"/>
    <s v="Branded budget hotels marketplace"/>
    <x v="1"/>
    <s v="SoftBank Group, Sequoia Capital India, Lightspeed Venture Partners, Greenoaks Capital, Hero Enterprise"/>
    <s v="Private Equity"/>
    <n v="250000000"/>
    <s v="nan"/>
    <s v="Bin3"/>
    <x v="3"/>
  </r>
  <r>
    <n v="588"/>
    <d v="2017-09-07T00:00:00"/>
    <s v="Early Salary"/>
    <s v="Consumer Internet"/>
    <s v="Online Unsecured Lending platform"/>
    <x v="5"/>
    <s v="IFMR Capital"/>
    <s v="Debt Funding"/>
    <n v="780000"/>
    <s v="nan"/>
    <s v="Bin1"/>
    <x v="3"/>
  </r>
  <r>
    <n v="589"/>
    <d v="2017-09-07T00:00:00"/>
    <s v="MamaEarth"/>
    <s v="eCommerce"/>
    <s v="online babycare products marketplace"/>
    <x v="1"/>
    <s v="Fireside Ventures"/>
    <s v="Seed Funding"/>
    <n v="0"/>
    <s v="nan"/>
    <s v="Bin1"/>
    <x v="3"/>
  </r>
  <r>
    <n v="590"/>
    <d v="2017-09-07T00:00:00"/>
    <s v="Seniority"/>
    <s v="eCommerce"/>
    <s v="Ecommerce portal for senior citizens"/>
    <x v="5"/>
    <s v="RPG Enterprises"/>
    <s v="Private Equity"/>
    <n v="1000000"/>
    <s v="nan"/>
    <s v="Bin2"/>
    <x v="3"/>
  </r>
  <r>
    <n v="591"/>
    <d v="2017-09-08T00:00:00"/>
    <s v="AYE Finance"/>
    <s v="Consumer Internet"/>
    <s v="Micro Lending Platform"/>
    <x v="2"/>
    <s v="Triodos Investment Management,"/>
    <s v="Debt Funding"/>
    <n v="6900000"/>
    <s v="nan"/>
    <s v="Bin2"/>
    <x v="3"/>
  </r>
  <r>
    <n v="592"/>
    <d v="2017-09-08T00:00:00"/>
    <s v="Farmizen"/>
    <s v="Technology"/>
    <s v="Agre-Tech Mobile app"/>
    <x v="46"/>
    <s v="Venture Highway, Alok Mittal, Mohit Agarwal, Anuj Gupta,"/>
    <s v="Seed Funding"/>
    <n v="0"/>
    <s v="nan"/>
    <s v="Bin1"/>
    <x v="3"/>
  </r>
  <r>
    <n v="593"/>
    <d v="2017-09-11T00:00:00"/>
    <s v="Ecom Express"/>
    <s v="Logistics"/>
    <s v="Logistics Solutions provider"/>
    <x v="2"/>
    <s v="Warburg Pincus"/>
    <s v="Private Equity"/>
    <n v="30000000"/>
    <s v="nan"/>
    <s v="Bin3"/>
    <x v="3"/>
  </r>
  <r>
    <n v="594"/>
    <d v="2017-09-11T00:00:00"/>
    <s v="Call Health"/>
    <s v="Consumer Internet"/>
    <s v="Healthcare Services Aggregator"/>
    <x v="13"/>
    <s v="Sachin Tendulkar, P.V SIndhu, Pullela Gopichand"/>
    <s v="Private Equity"/>
    <n v="6200000"/>
    <s v="nan"/>
    <s v="Bin2"/>
    <x v="3"/>
  </r>
  <r>
    <n v="595"/>
    <d v="2017-09-12T00:00:00"/>
    <s v="Sattviko"/>
    <s v="eCommerce"/>
    <s v="Health Food etailer"/>
    <x v="2"/>
    <s v="Raman Roy, Arvind Uppal, Sonu Bhasin, G Ravishankar"/>
    <s v="Seed Funding"/>
    <n v="0"/>
    <s v="nan"/>
    <s v="Bin1"/>
    <x v="3"/>
  </r>
  <r>
    <n v="596"/>
    <d v="2017-09-12T00:00:00"/>
    <s v="3HCare"/>
    <s v="Consumer Internet"/>
    <s v="Healthcare services portal"/>
    <x v="2"/>
    <s v="Undisclosed Investor"/>
    <s v="Seed Funding"/>
    <n v="100000"/>
    <s v="nan"/>
    <s v="Bin1"/>
    <x v="3"/>
  </r>
  <r>
    <n v="597"/>
    <d v="2017-09-12T00:00:00"/>
    <s v="Tonbo Imaging"/>
    <s v="Technology"/>
    <s v="Imaging Technology for Armed Forces"/>
    <x v="46"/>
    <s v="WRV Capital, Qualcomm Ventures, Edelweiss Private Equity, Artiman Ventures"/>
    <s v="Private Equity"/>
    <n v="17000000"/>
    <s v="nan"/>
    <s v="Bin3"/>
    <x v="3"/>
  </r>
  <r>
    <n v="598"/>
    <d v="2017-09-12T00:00:00"/>
    <s v="Get My Parking"/>
    <s v="Consumer Internet"/>
    <s v="Smart Parking Enabler"/>
    <x v="2"/>
    <s v="IAN Fund, Beenext, Indian Angel Network"/>
    <s v="Private Equity"/>
    <n v="3000000"/>
    <s v="nan"/>
    <s v="Bin2"/>
    <x v="3"/>
  </r>
  <r>
    <n v="599"/>
    <d v="2017-09-13T00:00:00"/>
    <s v="WittyFeed"/>
    <s v="Technology"/>
    <s v="Content marketing platform"/>
    <x v="33"/>
    <s v="Anand Chandrasekaran, Apurva Chamaria, Ritesh Malik, Ashish Toshniwal, Ajeet Khurana"/>
    <s v="Seed Funding"/>
    <n v="0"/>
    <s v="nan"/>
    <s v="Bin1"/>
    <x v="3"/>
  </r>
  <r>
    <n v="600"/>
    <d v="2017-09-13T00:00:00"/>
    <s v="Glowroad"/>
    <s v="Consumer Internet"/>
    <s v="women focussed customer-to-customer reseller network"/>
    <x v="46"/>
    <s v="Accel Partners,"/>
    <s v="Private Equity"/>
    <n v="2000000"/>
    <s v="nan"/>
    <s v="Bin2"/>
    <x v="3"/>
  </r>
  <r>
    <n v="601"/>
    <d v="2017-09-13T00:00:00"/>
    <s v="OYO Rooms"/>
    <s v="Consumer Internet"/>
    <s v="udget hotel marketplace"/>
    <x v="1"/>
    <s v="China Lodging Group"/>
    <s v="Private Equity"/>
    <n v="10000000"/>
    <s v="nan"/>
    <s v="Bin2"/>
    <x v="3"/>
  </r>
  <r>
    <n v="602"/>
    <d v="2017-09-13T00:00:00"/>
    <s v="Unacademy"/>
    <s v="Consumer Internet"/>
    <s v="Online learning platform"/>
    <x v="3"/>
    <s v="Sequoia Capital India, SAIF Partners, Nexus Venture Partners and Blume Ventures,"/>
    <s v="Private Equity"/>
    <n v="11500000"/>
    <s v="nan"/>
    <s v="Bin3"/>
    <x v="3"/>
  </r>
  <r>
    <n v="603"/>
    <d v="2017-09-13T00:00:00"/>
    <s v="Heterogenous"/>
    <s v="Technology"/>
    <s v="Telecom &amp; IoT platform"/>
    <x v="4"/>
    <s v="Chennai Angels, Keiretsu Forum &amp; Others"/>
    <s v="Seed Funding"/>
    <n v="780000"/>
    <s v="nan"/>
    <s v="Bin1"/>
    <x v="3"/>
  </r>
  <r>
    <n v="604"/>
    <d v="2017-09-14T00:00:00"/>
    <s v="Gurukul"/>
    <s v="Consumer Internet"/>
    <s v="co-working space provider"/>
    <x v="2"/>
    <s v="Rohit Nanda, Rajit Nanda, Smarak Bhuyan, Sashwat Brahma,"/>
    <s v="Seed Funding"/>
    <n v="0"/>
    <s v="nan"/>
    <s v="Bin1"/>
    <x v="3"/>
  </r>
  <r>
    <n v="605"/>
    <d v="2017-09-14T00:00:00"/>
    <s v="Smaaash"/>
    <s v="Technology"/>
    <s v="Virtual Reality gaming and entertainment platform"/>
    <x v="3"/>
    <s v="ECL Finance"/>
    <s v="Private Equity"/>
    <n v="44000000"/>
    <s v="nan"/>
    <s v="Bin3"/>
    <x v="3"/>
  </r>
  <r>
    <n v="606"/>
    <d v="2017-09-14T00:00:00"/>
    <s v="WheelStreet"/>
    <s v="Consumer Portal"/>
    <s v="Bike Rental Platform"/>
    <x v="46"/>
    <s v="Y Combinator"/>
    <s v="Seed Funding"/>
    <n v="120000"/>
    <s v="nan"/>
    <s v="Bin1"/>
    <x v="3"/>
  </r>
  <r>
    <n v="607"/>
    <d v="2017-09-14T00:00:00"/>
    <s v="Xprep"/>
    <s v="Consumer Internet"/>
    <s v="Online Tutoring Platform"/>
    <x v="2"/>
    <s v="Rising Stars, Manish Amin, Pallav Pandey, Chavi Jafa"/>
    <s v="Private Equity"/>
    <n v="0"/>
    <s v="nan"/>
    <s v="Bin1"/>
    <x v="3"/>
  </r>
  <r>
    <n v="608"/>
    <d v="2017-09-18T00:00:00"/>
    <s v="The Moms Co"/>
    <s v="eCommerce"/>
    <s v="Pregnancy &amp; Baby Care product etailer"/>
    <x v="1"/>
    <s v="DSG Consumer Partners, Saama Capital"/>
    <s v="Private Equity"/>
    <n v="1000000"/>
    <s v="nan"/>
    <s v="Bin2"/>
    <x v="3"/>
  </r>
  <r>
    <n v="609"/>
    <d v="2017-09-19T00:00:00"/>
    <s v="Noticeboard"/>
    <s v="Technology"/>
    <s v="mobile-first communication platform for on-field staff,"/>
    <x v="46"/>
    <s v="Shamik Sharma, Aprameya Radhakrishna"/>
    <s v="Seed Funding"/>
    <n v="0"/>
    <s v="nan"/>
    <s v="Bin1"/>
    <x v="3"/>
  </r>
  <r>
    <n v="610"/>
    <d v="2017-09-19T00:00:00"/>
    <s v="High Radius"/>
    <s v="Technology"/>
    <s v="Integrated receivables software solutions"/>
    <x v="13"/>
    <s v="Susquehanna Growth Equity LLC"/>
    <s v="Private Equity"/>
    <n v="50000000"/>
    <s v="nan"/>
    <s v="Bin3"/>
    <x v="3"/>
  </r>
  <r>
    <n v="611"/>
    <d v="2017-09-20T00:00:00"/>
    <s v="HWell24 Plus"/>
    <s v="Healthcare"/>
    <s v="Technology-Empowered Healthcare Solutions"/>
    <x v="3"/>
    <s v="Undisclosed Investors"/>
    <s v="Seed Funding"/>
    <n v="0"/>
    <s v="nan"/>
    <s v="Bin1"/>
    <x v="3"/>
  </r>
  <r>
    <n v="612"/>
    <d v="2017-09-21T00:00:00"/>
    <s v="SaveBC"/>
    <s v="Finance"/>
    <s v="financial services firm"/>
    <x v="56"/>
    <s v="Incofin Investment Management."/>
    <s v="Private Equity"/>
    <n v="6000000"/>
    <s v="nan"/>
    <s v="Bin2"/>
    <x v="3"/>
  </r>
  <r>
    <n v="613"/>
    <d v="2017-09-21T00:00:00"/>
    <s v="Gaming Monk"/>
    <s v="Consumer Internet"/>
    <s v="E-sports platform"/>
    <x v="2"/>
    <s v="AdvantEdge"/>
    <s v="Private Equity"/>
    <n v="0"/>
    <s v="nan"/>
    <s v="Bin1"/>
    <x v="3"/>
  </r>
  <r>
    <n v="614"/>
    <d v="2017-09-21T00:00:00"/>
    <s v="91SpringBoard"/>
    <s v="Consumer Internet"/>
    <s v="Co-working spaces"/>
    <x v="2"/>
    <s v="Sandway Investment Ltd, Pearl Brook Holdings, Silo Holdings and Al Nour"/>
    <s v="Private Equity"/>
    <n v="0"/>
    <s v="nan"/>
    <s v="Bin1"/>
    <x v="3"/>
  </r>
  <r>
    <n v="615"/>
    <d v="2017-09-21T00:00:00"/>
    <s v="Homergize"/>
    <s v="eCommerce"/>
    <s v="Home Furnishing &amp; Building material marketplace"/>
    <x v="46"/>
    <s v="LG Chandrasekhar"/>
    <s v="Private Equity"/>
    <n v="1000000"/>
    <s v="nan"/>
    <s v="Bin2"/>
    <x v="3"/>
  </r>
  <r>
    <n v="616"/>
    <d v="2017-09-22T00:00:00"/>
    <s v="Yatra.com"/>
    <s v="eCommerce"/>
    <s v="Online Travel Agency"/>
    <x v="1"/>
    <s v="InnoVen Capital India"/>
    <s v="Debt Funding"/>
    <n v="15400000"/>
    <s v="nan"/>
    <s v="Bin3"/>
    <x v="3"/>
  </r>
  <r>
    <n v="617"/>
    <d v="2017-09-22T00:00:00"/>
    <s v="Ace Turtle"/>
    <s v="Technology"/>
    <s v="Omni-channel web commerce solutions provider"/>
    <x v="46"/>
    <s v="InnoVen Capital"/>
    <s v="Private Equity"/>
    <n v="0"/>
    <s v="nan"/>
    <s v="Bin1"/>
    <x v="3"/>
  </r>
  <r>
    <n v="618"/>
    <d v="2017-09-25T00:00:00"/>
    <s v="Vogo"/>
    <s v="Consumer Internet"/>
    <s v="Scooter Rental Platform"/>
    <x v="46"/>
    <s v="AV Thomas Group"/>
    <s v="Seed Funding"/>
    <n v="0"/>
    <s v="nan"/>
    <s v="Bin1"/>
    <x v="3"/>
  </r>
  <r>
    <n v="619"/>
    <d v="2017-09-25T00:00:00"/>
    <s v="Synup"/>
    <s v="Technology"/>
    <s v="SME Marketing Management Solution"/>
    <x v="46"/>
    <s v="Vertex Ventures, Prime Venture Partners."/>
    <s v="Private Equity"/>
    <n v="6000000"/>
    <s v="nan"/>
    <s v="Bin2"/>
    <x v="3"/>
  </r>
  <r>
    <n v="620"/>
    <d v="2017-09-25T00:00:00"/>
    <s v="Tinmen"/>
    <s v="Consumer Internet"/>
    <s v="Food Delivery platform"/>
    <x v="13"/>
    <s v="Zomato Media Pvt. Ltd"/>
    <s v="Private Equity"/>
    <n v="0"/>
    <s v="nan"/>
    <s v="Bin1"/>
    <x v="3"/>
  </r>
  <r>
    <n v="621"/>
    <d v="2017-09-25T00:00:00"/>
    <s v="Cropin"/>
    <s v="Technology"/>
    <s v="Crop Technology Solutions"/>
    <x v="46"/>
    <s v="Beenext"/>
    <s v="Private Equity"/>
    <n v="0"/>
    <s v="nan"/>
    <s v="Bin1"/>
    <x v="3"/>
  </r>
  <r>
    <n v="622"/>
    <d v="2017-09-25T00:00:00"/>
    <s v="Rapido"/>
    <s v="Consumer Internet"/>
    <s v="Bike Aggregator Mobile App"/>
    <x v="46"/>
    <s v="Battery Road Digital Holdings LLC"/>
    <s v="Seed Funding"/>
    <n v="422000"/>
    <s v="nan"/>
    <s v="Bin1"/>
    <x v="3"/>
  </r>
  <r>
    <n v="623"/>
    <d v="2017-09-25T00:00:00"/>
    <s v="Sportobuddy"/>
    <s v="Consumer Internet"/>
    <s v="Sports &amp; Sport related equipment portal"/>
    <x v="3"/>
    <s v="Mehul Shah"/>
    <s v="Seed Funding"/>
    <n v="150000"/>
    <s v="nan"/>
    <s v="Bin1"/>
    <x v="3"/>
  </r>
  <r>
    <n v="624"/>
    <d v="2017-09-26T00:00:00"/>
    <s v="Credifiable"/>
    <s v="Consumer Internet"/>
    <s v="Online consumer lending platform"/>
    <x v="46"/>
    <s v="Kae Capital"/>
    <s v="Private Equity"/>
    <n v="0"/>
    <s v="nan"/>
    <s v="Bin1"/>
    <x v="3"/>
  </r>
  <r>
    <n v="625"/>
    <d v="2017-09-26T00:00:00"/>
    <s v="Inclov"/>
    <s v="Consumer Internet"/>
    <s v="Matchmaking app for the differently abled"/>
    <x v="1"/>
    <s v="Rajan Anandan, Jamil Khatri, Ravi Iyer, Raghav Bahl"/>
    <s v="Seed Funding"/>
    <n v="0"/>
    <s v="nan"/>
    <s v="Bin1"/>
    <x v="3"/>
  </r>
  <r>
    <n v="626"/>
    <d v="2017-09-26T00:00:00"/>
    <s v="Multibhashi"/>
    <s v="Consumer Internet"/>
    <s v="Language learning Mobile App"/>
    <x v="46"/>
    <s v="Aniruddha Malpani, Startup Oasis"/>
    <s v="Seed Funding"/>
    <n v="0"/>
    <s v="nan"/>
    <s v="Bin1"/>
    <x v="3"/>
  </r>
  <r>
    <n v="627"/>
    <d v="2017-09-27T00:00:00"/>
    <s v="Transerve"/>
    <s v="Technology"/>
    <s v="Geospatial Technology-based SaaS solutions"/>
    <x v="3"/>
    <s v="IL&amp;FS Investment Managers, Omidyar Network."/>
    <s v="Private Equity"/>
    <n v="1600000"/>
    <s v="nan"/>
    <s v="Bin2"/>
    <x v="3"/>
  </r>
  <r>
    <n v="628"/>
    <d v="2017-09-27T00:00:00"/>
    <s v="Fashalot"/>
    <s v="Consumer Internet"/>
    <s v="O2O fashion discovery platform"/>
    <x v="1"/>
    <s v="Capillary Technologies, Whiteboard Capital, YourNest Angel Fund, Rajul Garg"/>
    <s v="Private Equity"/>
    <n v="0"/>
    <s v="nan"/>
    <s v="Bin1"/>
    <x v="3"/>
  </r>
  <r>
    <n v="629"/>
    <d v="2017-09-27T00:00:00"/>
    <s v="Pitstop"/>
    <s v="Consumer Internet"/>
    <s v="Car repair and Servicing Platform"/>
    <x v="46"/>
    <s v="Blume Ventures, Goldbell Group, Anurag Srivastava, Shailesh Rao, Amiya Pathak, Rajesh Yohanan and Rahul Garg"/>
    <s v="Private Equity"/>
    <n v="1000000"/>
    <s v="nan"/>
    <s v="Bin2"/>
    <x v="3"/>
  </r>
  <r>
    <n v="630"/>
    <d v="2017-09-27T00:00:00"/>
    <s v="GoChoppers"/>
    <s v="Consumer Internet"/>
    <s v="Luxury Helicopter Tourism Services portal"/>
    <x v="1"/>
    <s v="Rivergate Capital,"/>
    <s v="Seed Funding"/>
    <n v="0"/>
    <s v="nan"/>
    <s v="Bin1"/>
    <x v="3"/>
  </r>
  <r>
    <n v="631"/>
    <d v="2017-09-27T00:00:00"/>
    <s v="MyUpchar"/>
    <s v="Consumer Internet"/>
    <s v="Local Language Health Information portal"/>
    <x v="2"/>
    <s v="LetsVenture"/>
    <s v="Seed Funding"/>
    <n v="300000"/>
    <s v="nan"/>
    <s v="Bin1"/>
    <x v="3"/>
  </r>
  <r>
    <n v="632"/>
    <d v="2017-09-28T00:00:00"/>
    <s v="Aadyah"/>
    <s v="Technology"/>
    <s v="Defense Tech &amp; Aerospace startup"/>
    <x v="46"/>
    <s v="Keiretsu Forum"/>
    <s v="Private Equity"/>
    <n v="1000000"/>
    <s v="nan"/>
    <s v="Bin2"/>
    <x v="3"/>
  </r>
  <r>
    <n v="633"/>
    <d v="2017-08-01T00:00:00"/>
    <s v="TouchKin"/>
    <s v="Technology"/>
    <s v="Predictive Care Platform"/>
    <x v="46"/>
    <s v="Kae Capital"/>
    <s v="Private Equity"/>
    <n v="1300000"/>
    <s v="nan"/>
    <s v="Bin2"/>
    <x v="3"/>
  </r>
  <r>
    <n v="634"/>
    <d v="2017-08-02T00:00:00"/>
    <s v="Ethinos"/>
    <s v="Technology"/>
    <s v="Digital Marketing Agency"/>
    <x v="3"/>
    <s v="Triton Investment Advisors"/>
    <s v="Private Equity"/>
    <n v="0"/>
    <s v="nan"/>
    <s v="Bin1"/>
    <x v="3"/>
  </r>
  <r>
    <n v="635"/>
    <d v="2017-08-02T00:00:00"/>
    <s v="Leverage Edu"/>
    <s v="Consumer Internet"/>
    <s v="Online platform for Higher Education Services"/>
    <x v="2"/>
    <s v="Kashyap Deorah, Anand Sankeshwar, Deepak Jain, Sadashiva NT, Arjun Mehta, Satish Kaul, Anindya Ghose"/>
    <s v="Seed Funding"/>
    <n v="0"/>
    <s v="nan"/>
    <s v="Bin1"/>
    <x v="3"/>
  </r>
  <r>
    <n v="636"/>
    <d v="2017-08-02T00:00:00"/>
    <s v="Zepo"/>
    <s v="Consumer Internet"/>
    <s v="DIY Ecommerce platform"/>
    <x v="3"/>
    <s v="Kunal Shah, LetsVenture, Anupam Mittal, Hetal Sonpal"/>
    <s v="Seed Funding"/>
    <n v="500000"/>
    <s v="nan"/>
    <s v="Bin1"/>
    <x v="3"/>
  </r>
  <r>
    <n v="637"/>
    <d v="2017-08-02T00:00:00"/>
    <s v="Click2Clinic"/>
    <s v="Consumer Internet"/>
    <s v="healthcare service aggregator"/>
    <x v="13"/>
    <s v="Narottam Thudi, Shireesh Palle"/>
    <s v="Seed Funding"/>
    <n v="850000"/>
    <s v="nan"/>
    <s v="Bin1"/>
    <x v="3"/>
  </r>
  <r>
    <n v="638"/>
    <d v="2017-08-03T00:00:00"/>
    <s v="SpeedBox"/>
    <s v="Logistics"/>
    <s v="On-Demand Logistics Service provider"/>
    <x v="3"/>
    <s v="Cismat Cargo Services Pvt. Ltd."/>
    <s v="Seed Funding"/>
    <n v="300000"/>
    <s v="nan"/>
    <s v="Bin1"/>
    <x v="3"/>
  </r>
  <r>
    <n v="639"/>
    <d v="2017-08-03T00:00:00"/>
    <s v="Skill Connect"/>
    <s v="Consumer Internet"/>
    <s v="Recruitment Portal"/>
    <x v="30"/>
    <s v="Rajasthan Angel Investor Network"/>
    <s v="Seed Funding"/>
    <n v="0"/>
    <s v="nan"/>
    <s v="Bin1"/>
    <x v="3"/>
  </r>
  <r>
    <n v="640"/>
    <d v="2017-08-03T00:00:00"/>
    <s v="Chai Point"/>
    <s v="Consumer Internet"/>
    <s v="Tea Delivery Portal &amp; offline stores"/>
    <x v="46"/>
    <s v="DSG Consumer Partners, Eight Roads Ventures India"/>
    <s v="Private Equity"/>
    <n v="0"/>
    <s v="nan"/>
    <s v="Bin1"/>
    <x v="3"/>
  </r>
  <r>
    <n v="641"/>
    <d v="2017-08-03T00:00:00"/>
    <s v="Zoctr"/>
    <s v="Consumer Internet"/>
    <s v="Health Products &amp; Services Aggregator"/>
    <x v="3"/>
    <s v="SIDBI"/>
    <s v="Private Equity"/>
    <n v="0"/>
    <s v="nan"/>
    <s v="Bin1"/>
    <x v="3"/>
  </r>
  <r>
    <n v="642"/>
    <d v="2017-08-04T00:00:00"/>
    <s v="Lime Tray"/>
    <s v="Technology"/>
    <s v="Restaurant Management Solutions"/>
    <x v="2"/>
    <s v="JSW Ventures"/>
    <s v="Private Equity"/>
    <n v="0"/>
    <s v="nan"/>
    <s v="Bin1"/>
    <x v="3"/>
  </r>
  <r>
    <n v="643"/>
    <d v="2017-08-04T00:00:00"/>
    <s v="CoutLoot"/>
    <s v="eCommerce"/>
    <s v="Fashion Resale Marketplace"/>
    <x v="3"/>
    <s v="Anuj Puri, Redcliffe Capital, Artha India Ventures, Siddharth Kothari, Apoorv Ranjan Sharma,"/>
    <s v="Seed Funding"/>
    <n v="0"/>
    <s v="nan"/>
    <s v="Bin1"/>
    <x v="3"/>
  </r>
  <r>
    <n v="644"/>
    <d v="2017-08-04T00:00:00"/>
    <s v="Box My Space"/>
    <s v="Logistics"/>
    <s v="Warehouse Aggregator"/>
    <x v="3"/>
    <s v="R. Jayakumar, Vaibhav Vohra, Aditya Vazirani, Rhea Vazirani, AVN Business Solutions, Dreamweaver Investments"/>
    <s v="Seed Funding"/>
    <n v="0"/>
    <s v="nan"/>
    <s v="Bin1"/>
    <x v="3"/>
  </r>
  <r>
    <n v="645"/>
    <d v="2017-08-05T00:00:00"/>
    <s v="Curatio"/>
    <s v="Healthcare"/>
    <s v="Skincare Speciality services"/>
    <x v="4"/>
    <s v="Anicut Capital"/>
    <s v="Private Equity"/>
    <n v="0"/>
    <s v="nan"/>
    <s v="Bin1"/>
    <x v="3"/>
  </r>
  <r>
    <n v="646"/>
    <d v="2017-08-08T00:00:00"/>
    <s v="New Castle Technologies"/>
    <s v="Technology"/>
    <s v="Hospital Management Software"/>
    <x v="4"/>
    <s v="Undisclosed investors"/>
    <s v="Seed Funding"/>
    <n v="243000"/>
    <s v="nan"/>
    <s v="Bin1"/>
    <x v="3"/>
  </r>
  <r>
    <n v="647"/>
    <d v="2017-08-08T00:00:00"/>
    <s v="My Forex Eye"/>
    <s v="Consumer Internet"/>
    <s v="foreign exchange services"/>
    <x v="2"/>
    <s v="Rahul Dev Kumar, Rajesh Mahajan, Ankit Sharma and others"/>
    <s v="Seed Funding"/>
    <n v="220000"/>
    <s v="nan"/>
    <s v="Bin1"/>
    <x v="3"/>
  </r>
  <r>
    <n v="648"/>
    <d v="2017-08-09T00:00:00"/>
    <s v="TruxApp"/>
    <s v="Logistics"/>
    <s v="Mobile based Logistics Service"/>
    <x v="2"/>
    <s v="Venugopal Dhoot, Ajay Bhatia, Tarun Khandelwal, Ganpat Singhvi, Mandhian family &amp; Others"/>
    <s v="Seed Funding"/>
    <n v="3100000"/>
    <s v="nan"/>
    <s v="Bin2"/>
    <x v="3"/>
  </r>
  <r>
    <n v="649"/>
    <d v="2017-08-09T00:00:00"/>
    <s v="CroFarm"/>
    <s v="Technology"/>
    <s v="Agriculture Supply Chain solutions"/>
    <x v="1"/>
    <s v="Factor[e] Ventures"/>
    <s v="Seed Funding"/>
    <n v="783000"/>
    <s v="nan"/>
    <s v="Bin1"/>
    <x v="3"/>
  </r>
  <r>
    <n v="650"/>
    <d v="2017-08-09T00:00:00"/>
    <s v="DoodhWala"/>
    <s v="Consumer Internet"/>
    <s v="Online milk delivery"/>
    <x v="46"/>
    <s v="Tom Varkey"/>
    <s v="Seed Funding"/>
    <n v="0"/>
    <s v="nan"/>
    <s v="Bin1"/>
    <x v="3"/>
  </r>
  <r>
    <n v="651"/>
    <d v="2017-08-10T00:00:00"/>
    <s v="Stayabode"/>
    <s v="Consumer Internet"/>
    <s v="Co-Living space aggregator"/>
    <x v="46"/>
    <s v="Incubate Fund, Sanjay Shenoy, Mridul Upreti,"/>
    <s v="Private Equity"/>
    <n v="0"/>
    <s v="nan"/>
    <s v="Bin1"/>
    <x v="3"/>
  </r>
  <r>
    <n v="652"/>
    <d v="2017-08-11T00:00:00"/>
    <s v="Flipkart"/>
    <s v="eCommerce"/>
    <s v="Online Marketplace"/>
    <x v="46"/>
    <s v="Softbank"/>
    <s v="Private Equity"/>
    <n v="2500000000"/>
    <s v="nan"/>
    <s v="Bin3"/>
    <x v="3"/>
  </r>
  <r>
    <n v="653"/>
    <d v="2017-08-11T00:00:00"/>
    <s v="Moong Labs"/>
    <s v="Technology"/>
    <s v="Mobile games developer"/>
    <x v="2"/>
    <s v="Nazara Games"/>
    <s v="Private Equity"/>
    <n v="0"/>
    <s v="nan"/>
    <s v="Bin1"/>
    <x v="3"/>
  </r>
  <r>
    <n v="654"/>
    <d v="2017-08-11T00:00:00"/>
    <s v="Ola Cabs"/>
    <s v="Consumer Internet"/>
    <s v="App based cab aggregation Service"/>
    <x v="1"/>
    <s v="Tekne Capital Management"/>
    <s v="Private Equity"/>
    <n v="36000000"/>
    <s v="nan"/>
    <s v="Bin3"/>
    <x v="3"/>
  </r>
  <r>
    <n v="655"/>
    <d v="2017-08-14T00:00:00"/>
    <s v="Sports Flashes"/>
    <s v="Consumer Internet"/>
    <s v="Sports Content Mobile App"/>
    <x v="2"/>
    <s v="Bennett, Coleman and Company Ltd (BCCL),"/>
    <s v="Private Equity"/>
    <n v="0"/>
    <s v="nan"/>
    <s v="Bin1"/>
    <x v="3"/>
  </r>
  <r>
    <n v="656"/>
    <d v="2017-08-14T00:00:00"/>
    <s v="Digilend"/>
    <s v="Technology"/>
    <s v="Personal Loans &amp; EMI solutions platform"/>
    <x v="3"/>
    <s v="InCred Finance, Fullerton India Credit Company Ltd"/>
    <s v="Seed Funding"/>
    <n v="312000"/>
    <s v="nan"/>
    <s v="Bin1"/>
    <x v="3"/>
  </r>
  <r>
    <n v="657"/>
    <d v="2017-08-15T00:00:00"/>
    <s v="KNAB Finance"/>
    <s v="Consumer Internet"/>
    <s v="Unsecured Small Business Loans"/>
    <x v="46"/>
    <s v="InCred, Krishnakumar Natarajan, Ravi Bhardwaj"/>
    <s v="Seed Funding"/>
    <n v="385000"/>
    <s v="nan"/>
    <s v="Bin1"/>
    <x v="3"/>
  </r>
  <r>
    <n v="658"/>
    <d v="2017-08-17T00:00:00"/>
    <s v="Get Simpl"/>
    <s v="Consumer Internet"/>
    <s v="Payment Solution Mobile app"/>
    <x v="3"/>
    <s v="Green Visor Capital LP II, IA Venture Strategies Fund II LP, Boillot Family Trust, Russell M Byrne, The Oliver R. Grace, Jr. Millennium Trust, SF Capital Investments LP"/>
    <s v="Seed Funding"/>
    <n v="0"/>
    <s v="nan"/>
    <s v="Bin1"/>
    <x v="3"/>
  </r>
  <r>
    <n v="659"/>
    <d v="2017-08-20T00:00:00"/>
    <s v="Rootefy"/>
    <s v="eCommerce"/>
    <s v="Building material online store"/>
    <x v="2"/>
    <s v="Abhinav Gupta,"/>
    <s v="Seed Funding"/>
    <n v="187000"/>
    <s v="nan"/>
    <s v="Bin1"/>
    <x v="3"/>
  </r>
  <r>
    <n v="660"/>
    <d v="2017-08-21T00:00:00"/>
    <s v="Uniphore"/>
    <s v="Technology"/>
    <s v="speech recognition startup"/>
    <x v="4"/>
    <s v="IDG Ventures"/>
    <s v="Private Equity"/>
    <n v="6800000"/>
    <s v="nan"/>
    <s v="Bin2"/>
    <x v="3"/>
  </r>
  <r>
    <n v="661"/>
    <d v="2017-08-21T00:00:00"/>
    <s v="Cerebroz"/>
    <s v="Consumer Internet"/>
    <s v="E-Tech platform"/>
    <x v="57"/>
    <s v="Undisclosed HNI\\xe2\\x80\\x99s"/>
    <s v="Seed Funding"/>
    <n v="734000"/>
    <s v="nan"/>
    <s v="Bin1"/>
    <x v="3"/>
  </r>
  <r>
    <n v="662"/>
    <d v="2017-08-22T00:00:00"/>
    <s v="Flochat"/>
    <s v="Consumer Internet"/>
    <s v="instant messaging platform"/>
    <x v="3"/>
    <s v="iSquare Global,"/>
    <s v="Seed Funding"/>
    <n v="0"/>
    <s v="nan"/>
    <s v="Bin1"/>
    <x v="3"/>
  </r>
  <r>
    <n v="663"/>
    <d v="2017-08-22T00:00:00"/>
    <s v="EasyGov"/>
    <s v="Consumer Internet"/>
    <s v="Govt service application portal"/>
    <x v="6"/>
    <s v="Social Alpha, Rajan Anandan, Rajeev Ahuja, Kshitij Arora"/>
    <s v="Seed Funding"/>
    <n v="0"/>
    <s v="nan"/>
    <s v="Bin1"/>
    <x v="3"/>
  </r>
  <r>
    <n v="664"/>
    <d v="2017-08-23T00:00:00"/>
    <s v="Milk Basket"/>
    <s v="Consumer Internet"/>
    <s v="Online Grocery platform"/>
    <x v="1"/>
    <s v="Blume Ventures. Lenovo Capital and Incubator Group (LCIG)"/>
    <s v="Seed Funding"/>
    <n v="0"/>
    <s v="nan"/>
    <s v="Bin1"/>
    <x v="3"/>
  </r>
  <r>
    <n v="665"/>
    <d v="2017-08-23T00:00:00"/>
    <s v="Dhruva"/>
    <s v="Technology"/>
    <s v="Cloud data protection and management solutions"/>
    <x v="5"/>
    <s v="Riverwood Capital, Sequoia Capital India, Nexus Venture Partners, Tenaya Capital"/>
    <s v="Private Equity"/>
    <n v="80000000"/>
    <s v="nan"/>
    <s v="Bin3"/>
    <x v="3"/>
  </r>
  <r>
    <n v="666"/>
    <d v="2017-08-23T00:00:00"/>
    <s v="Bombay Shaving Company"/>
    <s v="eCommerce"/>
    <s v="Men Grooming product etailer"/>
    <x v="2"/>
    <s v="Fireside Ventures"/>
    <s v="Private Equity"/>
    <n v="2300000"/>
    <s v="nan"/>
    <s v="Bin2"/>
    <x v="3"/>
  </r>
  <r>
    <n v="667"/>
    <d v="2017-08-23T00:00:00"/>
    <s v="Awign"/>
    <s v="Technology"/>
    <s v="Operations and manpower outsourcing"/>
    <x v="46"/>
    <s v="IIT Ropar, Imanpreet Singh Arora, Sidharth Rozario, Saurabh Abichandani, Shikhar Gupta,"/>
    <s v="Seed Funding"/>
    <n v="0"/>
    <s v="nan"/>
    <s v="Bin1"/>
    <x v="3"/>
  </r>
  <r>
    <n v="668"/>
    <d v="2017-08-23T00:00:00"/>
    <s v="Indiez"/>
    <s v="Technology"/>
    <s v="Software &amp; Mobile app development platform"/>
    <x v="46"/>
    <s v="Haresh Chawla"/>
    <s v="Seed Funding"/>
    <n v="500000"/>
    <s v="nan"/>
    <s v="Bin1"/>
    <x v="3"/>
  </r>
  <r>
    <n v="669"/>
    <d v="2017-08-24T00:00:00"/>
    <s v="Ezetap"/>
    <s v="Technology"/>
    <s v="mPOS solutions provider"/>
    <x v="46"/>
    <s v="JS Capital Management, Social Capital, Horizons Ventures,"/>
    <s v="Private Equity"/>
    <n v="16000000"/>
    <s v="nan"/>
    <s v="Bin3"/>
    <x v="3"/>
  </r>
  <r>
    <n v="670"/>
    <d v="2017-08-25T00:00:00"/>
    <s v="Ink Monk"/>
    <s v="Consumer Internet"/>
    <s v="Online printing marketplace"/>
    <x v="4"/>
    <s v="VAMM Ventures, Raksul, Dena"/>
    <s v="Seed Funding"/>
    <n v="750000"/>
    <s v="nan"/>
    <s v="Bin1"/>
    <x v="3"/>
  </r>
  <r>
    <n v="671"/>
    <d v="2017-08-25T00:00:00"/>
    <s v="Medinfi"/>
    <s v="Consumer Internet"/>
    <s v="Online Doctor Discovery Platform"/>
    <x v="46"/>
    <s v="PBS Srinivas, Vinod Martin,"/>
    <s v="Seed Funding"/>
    <n v="125000"/>
    <s v="nan"/>
    <s v="Bin1"/>
    <x v="3"/>
  </r>
  <r>
    <n v="672"/>
    <d v="2017-08-28T00:00:00"/>
    <s v="Mobikon"/>
    <s v="Technology"/>
    <s v="Restaurant &amp; Hotel CRM platform"/>
    <x v="5"/>
    <s v="Sistema Asia Fund, C31 Ventures, Qualgro."/>
    <s v="Private Equity"/>
    <n v="7000000"/>
    <s v="nan"/>
    <s v="Bin2"/>
    <x v="3"/>
  </r>
  <r>
    <n v="673"/>
    <d v="2017-08-29T00:00:00"/>
    <s v="CureFit"/>
    <s v="Consumer Internet"/>
    <s v="End to End health and wellness platform."/>
    <x v="46"/>
    <s v="Accel Partners, IDG Ventures, Kalaari Capital,\\xc2\\xa0 UC-RNT fund"/>
    <s v="Private Equity"/>
    <n v="25000000"/>
    <s v="nan"/>
    <s v="Bin3"/>
    <x v="3"/>
  </r>
  <r>
    <n v="674"/>
    <d v="2017-08-29T00:00:00"/>
    <s v="Doxper"/>
    <s v="Technology"/>
    <s v="Healthtech IoT platform"/>
    <x v="3"/>
    <s v="idal Health, growx ventures, Capier Investments, Globevestor &amp; others"/>
    <s v="Seed Funding"/>
    <n v="750000"/>
    <s v="nan"/>
    <s v="Bin1"/>
    <x v="3"/>
  </r>
  <r>
    <n v="675"/>
    <d v="2017-08-29T00:00:00"/>
    <s v="Fieldassist"/>
    <s v="Technology"/>
    <s v="SAAS based sales force automation services"/>
    <x v="1"/>
    <s v="Small Industries Development Bank of India (SIDBI)"/>
    <s v="Debt Funding"/>
    <n v="0"/>
    <s v="nan"/>
    <s v="Bin1"/>
    <x v="3"/>
  </r>
  <r>
    <n v="676"/>
    <d v="2017-08-30T00:00:00"/>
    <s v="Treebo"/>
    <s v="Consumer Internet"/>
    <s v="Budget Hotel Aggregator platform"/>
    <x v="46"/>
    <s v="Ward Ferry Management and Karst Peak Capital,"/>
    <s v="Private Equity"/>
    <n v="34000000"/>
    <s v="nan"/>
    <s v="Bin3"/>
    <x v="3"/>
  </r>
  <r>
    <n v="677"/>
    <d v="2017-08-30T00:00:00"/>
    <s v="MedGenome"/>
    <s v="Technology"/>
    <s v="Genomics Research and Diagnostics Solutions"/>
    <x v="46"/>
    <s v="Sequoia India, Sofina s.a., Zodius Capital, Kris Gopalakrishnan, Lakshmi Narayanan,"/>
    <s v="Private Equity"/>
    <n v="30000000"/>
    <s v="nan"/>
    <s v="Bin3"/>
    <x v="3"/>
  </r>
  <r>
    <n v="678"/>
    <d v="2017-07-01T00:00:00"/>
    <s v="Billion Loans"/>
    <s v="Consumer Internet"/>
    <s v="Peer to Peer Lending platform"/>
    <x v="46"/>
    <s v="Reliance Corporate Advisory Services Ltd"/>
    <s v="Seed Funding"/>
    <n v="1000000"/>
    <s v="nan"/>
    <s v="Bin2"/>
    <x v="3"/>
  </r>
  <r>
    <n v="679"/>
    <d v="2017-07-03T00:00:00"/>
    <s v="Ecolibriumenergy"/>
    <s v="Technology"/>
    <s v="Energy management solutions provider"/>
    <x v="51"/>
    <s v="Infuse Ventures, JLL"/>
    <s v="Private Equity"/>
    <n v="2600000"/>
    <s v="nan"/>
    <s v="Bin2"/>
    <x v="3"/>
  </r>
  <r>
    <n v="680"/>
    <d v="2017-07-04T00:00:00"/>
    <s v="Droom"/>
    <s v="eCommerce"/>
    <s v="Online marketplace for automobiles"/>
    <x v="1"/>
    <s v="Asset Management (Asia) Ltd, Digital Garage Inc"/>
    <s v="Private Equity"/>
    <n v="20000000"/>
    <s v="nan"/>
    <s v="Bin3"/>
    <x v="3"/>
  </r>
  <r>
    <n v="681"/>
    <d v="2017-07-05T00:00:00"/>
    <s v="Jumbotail"/>
    <s v="eCommerce"/>
    <s v="online marketplace for food and grocery"/>
    <x v="46"/>
    <s v="Kalaari Capital, Nexus India Capital Advisors"/>
    <s v="Private Equity"/>
    <n v="8500000"/>
    <s v="nan"/>
    <s v="Bin2"/>
    <x v="3"/>
  </r>
  <r>
    <n v="682"/>
    <d v="2017-07-05T00:00:00"/>
    <s v="Moglix"/>
    <s v="eCommerce"/>
    <s v="B2B marketplace for Industrial products"/>
    <x v="6"/>
    <s v="International Finance Corporation, Rocketship, Accel Partners, Jungle Ventures, Shailesh Rao, Venture Highway"/>
    <s v="Private Equity"/>
    <n v="12000000"/>
    <s v="nan"/>
    <s v="Bin3"/>
    <x v="3"/>
  </r>
  <r>
    <n v="683"/>
    <d v="2017-07-05T00:00:00"/>
    <s v="Timesaverz"/>
    <s v="Consumer Internet"/>
    <s v="Hyperlocal home services provider"/>
    <x v="3"/>
    <s v="BCCL"/>
    <s v="Private Equity"/>
    <n v="1000000"/>
    <s v="nan"/>
    <s v="Bin2"/>
    <x v="3"/>
  </r>
  <r>
    <n v="684"/>
    <d v="2017-07-06T00:00:00"/>
    <s v="Minjar"/>
    <s v="Technology"/>
    <s v="Cloud Solutions provider"/>
    <x v="46"/>
    <s v="Blume Ventures, Contrarian Capital India Partners, Emergent Ventures India, Pallav Nadhani, Ashish Gupta, Sharad Sharma, Sirion Labs"/>
    <s v="Seed Funding"/>
    <n v="0"/>
    <s v="nan"/>
    <s v="Bin1"/>
    <x v="3"/>
  </r>
  <r>
    <n v="685"/>
    <d v="2017-07-06T00:00:00"/>
    <s v="MyCity4kids"/>
    <s v="Consumer Internet"/>
    <s v="parenting blog and kids\\xe2\\x80\\x99 events discovery platform"/>
    <x v="1"/>
    <s v="N/A"/>
    <s v="Seed Funding"/>
    <n v="0"/>
    <s v="nan"/>
    <s v="Bin1"/>
    <x v="3"/>
  </r>
  <r>
    <n v="686"/>
    <d v="2017-07-07T00:00:00"/>
    <s v="Clip App"/>
    <s v="Consumer Internet"/>
    <s v="Digital Media Video platform"/>
    <x v="46"/>
    <s v="India Quotient, Shunwei Capital"/>
    <s v="Seed Funding"/>
    <n v="1000000"/>
    <s v="nan"/>
    <s v="Bin2"/>
    <x v="3"/>
  </r>
  <r>
    <n v="687"/>
    <d v="2017-07-07T00:00:00"/>
    <s v="Upwardly.in"/>
    <s v="Consumer Internet"/>
    <s v="MF investment platform"/>
    <x v="46"/>
    <s v="Sreeram Iyer, Suvo Sarkar, Anita Gupta, Likemind Ventures"/>
    <s v="Seed Funding"/>
    <n v="0"/>
    <s v="nan"/>
    <s v="Bin1"/>
    <x v="3"/>
  </r>
  <r>
    <n v="688"/>
    <d v="2017-07-10T00:00:00"/>
    <s v="Autorox.co"/>
    <s v="Technology"/>
    <s v="Workshop Management Software Platform"/>
    <x v="13"/>
    <s v="Mitsui &amp; Co."/>
    <s v="Private Equity"/>
    <n v="3000000"/>
    <s v="nan"/>
    <s v="Bin2"/>
    <x v="3"/>
  </r>
  <r>
    <n v="689"/>
    <d v="2017-07-11T00:00:00"/>
    <s v="Fabogo"/>
    <s v="Consumer Internet"/>
    <s v="Salon &amp; Spa Aggregation &amp; Discovery platform"/>
    <x v="5"/>
    <s v="Dunamis Ventures Pte Ltd"/>
    <s v="Private Equity"/>
    <n v="2250000"/>
    <s v="nan"/>
    <s v="Bin2"/>
    <x v="3"/>
  </r>
  <r>
    <n v="690"/>
    <d v="2017-07-11T00:00:00"/>
    <s v="Flickstree"/>
    <s v="Consumer Internet"/>
    <s v="Video Content Discovery Platform"/>
    <x v="3"/>
    <s v="Venture Catalysts, Sourav Ganguly, Ankit Aditya, Moksh Sports Ventures"/>
    <s v="Seed Funding"/>
    <n v="464000"/>
    <s v="nan"/>
    <s v="Bin1"/>
    <x v="3"/>
  </r>
  <r>
    <n v="691"/>
    <d v="2017-07-11T00:00:00"/>
    <s v="Design Cafe"/>
    <s v="Consumer Internet"/>
    <s v="Online Interior Design platform"/>
    <x v="46"/>
    <s v="Fireside Ventures, Apurva Salarpuria, Sidharth Pansari, Sprout Capital"/>
    <s v="Seed Funding"/>
    <n v="0"/>
    <s v="nan"/>
    <s v="Bin1"/>
    <x v="3"/>
  </r>
  <r>
    <n v="692"/>
    <d v="2017-07-12T00:00:00"/>
    <s v="Innoviti"/>
    <s v="Technology"/>
    <s v="Digital payments solutions"/>
    <x v="46"/>
    <s v="SBI-FMO Fund, Bessemer Venture Partners, Catamaran Ventures"/>
    <s v="Private Equity"/>
    <n v="18500000"/>
    <s v="nan"/>
    <s v="Bin3"/>
    <x v="3"/>
  </r>
  <r>
    <n v="693"/>
    <d v="2017-07-12T00:00:00"/>
    <s v="VDeliver"/>
    <s v="Logistics"/>
    <s v="Door Step Delivery platform"/>
    <x v="13"/>
    <s v="Corvus Ventures, MAPE Advisory Group"/>
    <s v="Private Equity"/>
    <n v="0"/>
    <s v="nan"/>
    <s v="Bin1"/>
    <x v="3"/>
  </r>
  <r>
    <n v="694"/>
    <d v="2017-07-12T00:00:00"/>
    <s v="Bottr.me"/>
    <s v="Technology"/>
    <s v="Chatbot creation tool"/>
    <x v="46"/>
    <s v="500 Startups, Purvi Capital, Rajan Anandan, Abhishek Gupta"/>
    <s v="Seed Funding"/>
    <n v="0"/>
    <s v="nan"/>
    <s v="Bin1"/>
    <x v="3"/>
  </r>
  <r>
    <n v="695"/>
    <d v="2017-07-12T00:00:00"/>
    <s v="Arcatron"/>
    <s v="Technology"/>
    <s v="Next Gen Mobility device manufacturer"/>
    <x v="5"/>
    <s v="Indian Angel Network"/>
    <s v="Seed Funding"/>
    <n v="0"/>
    <s v="nan"/>
    <s v="Bin1"/>
    <x v="3"/>
  </r>
  <r>
    <n v="696"/>
    <d v="2017-07-14T00:00:00"/>
    <s v="QwikSpec"/>
    <s v="Technology"/>
    <s v="Construction site operations and analytics platform"/>
    <x v="46"/>
    <s v="Brigade Innovations LLP, TV Mohandas Pai, Suhail Rahman, Bobby Reddy, M George Oommen"/>
    <s v="Seed Funding"/>
    <n v="540000"/>
    <s v="nan"/>
    <s v="Bin1"/>
    <x v="3"/>
  </r>
  <r>
    <n v="697"/>
    <d v="2017-07-14T00:00:00"/>
    <s v="Chumbak"/>
    <s v="eCommerce"/>
    <s v="Designer consumer products Marketplace"/>
    <x v="46"/>
    <s v="Blacksoil Capital Pvt. Ltd"/>
    <s v="Private Equity"/>
    <n v="1700000"/>
    <s v="nan"/>
    <s v="Bin2"/>
    <x v="3"/>
  </r>
  <r>
    <n v="698"/>
    <d v="2017-07-17T00:00:00"/>
    <s v="Increff"/>
    <s v="Technology"/>
    <s v="Sales Solutions for Fashion Brands"/>
    <x v="46"/>
    <s v="Sequoia Capital, Grey Orange, Rajesh Ramaiah, Anshuman Das, Rishi Das"/>
    <s v="Seed Funding"/>
    <n v="2000000"/>
    <s v="nan"/>
    <s v="Bin2"/>
    <x v="3"/>
  </r>
  <r>
    <n v="699"/>
    <d v="2017-07-17T00:00:00"/>
    <s v="Vayana"/>
    <s v="Technology"/>
    <s v="Enterprise Banking Solutions"/>
    <x v="5"/>
    <s v="IDG Ventures India Advisors, Jungle Ventures"/>
    <s v="Private Equity"/>
    <n v="4000000"/>
    <s v="nan"/>
    <s v="Bin2"/>
    <x v="3"/>
  </r>
  <r>
    <n v="700"/>
    <d v="2017-07-18T00:00:00"/>
    <s v="MObiquest"/>
    <s v="Technology"/>
    <s v="Mobile Services &amp; Solutions"/>
    <x v="6"/>
    <s v="One97 Communication Ltd"/>
    <s v="Private Equity"/>
    <n v="0"/>
    <s v="nan"/>
    <s v="Bin1"/>
    <x v="3"/>
  </r>
  <r>
    <n v="701"/>
    <d v="2017-07-18T00:00:00"/>
    <s v="Ambee"/>
    <s v="Consumer Internet"/>
    <s v="Ambulance Aggregation Services"/>
    <x v="13"/>
    <s v="Uber Technologies Inc, Amaya Capital LLP"/>
    <s v="Seed Funding"/>
    <n v="0"/>
    <s v="nan"/>
    <s v="Bin1"/>
    <x v="3"/>
  </r>
  <r>
    <n v="702"/>
    <d v="2017-07-18T00:00:00"/>
    <s v="Ideal Insurance"/>
    <s v="Consumer Internet"/>
    <s v="Online Insurance platform"/>
    <x v="44"/>
    <s v="Xelpmoc"/>
    <s v="Seed Funding"/>
    <n v="0"/>
    <s v="nan"/>
    <s v="Bin1"/>
    <x v="3"/>
  </r>
  <r>
    <n v="703"/>
    <d v="2017-07-18T00:00:00"/>
    <s v="Hypernova Interactive"/>
    <s v="Technology"/>
    <s v="Mobile games creator"/>
    <x v="46"/>
    <s v="Kae Capital"/>
    <s v="Seed Funding"/>
    <n v="0"/>
    <s v="nan"/>
    <s v="Bin1"/>
    <x v="3"/>
  </r>
  <r>
    <n v="704"/>
    <d v="2017-07-19T00:00:00"/>
    <s v="Rentomojo"/>
    <s v="Consumer Internet"/>
    <s v="Consumer Leasing Platform"/>
    <x v="46"/>
    <s v="ain Capital Ventures, Renaud Laplanche"/>
    <s v="Private Equity"/>
    <n v="10000000"/>
    <s v="nan"/>
    <s v="Bin2"/>
    <x v="3"/>
  </r>
  <r>
    <n v="705"/>
    <d v="2017-07-19T00:00:00"/>
    <s v="AirCTO"/>
    <s v="Consumer Internet"/>
    <s v="AI powered recruitment platform"/>
    <x v="46"/>
    <s v="Francesco Cara"/>
    <s v="Seed Funding"/>
    <n v="0"/>
    <s v="nan"/>
    <s v="Bin1"/>
    <x v="3"/>
  </r>
  <r>
    <n v="706"/>
    <d v="2017-07-19T00:00:00"/>
    <s v="Playablo"/>
    <s v="Technology"/>
    <s v="Gamified Learning App"/>
    <x v="46"/>
    <s v="ABI-Showatech (India) Ltd"/>
    <s v="Seed Funding"/>
    <n v="600000"/>
    <s v="nan"/>
    <s v="Bin1"/>
    <x v="3"/>
  </r>
  <r>
    <n v="707"/>
    <d v="2017-07-20T00:00:00"/>
    <s v="Trupay"/>
    <s v="Technology"/>
    <s v="Online payments platform"/>
    <x v="1"/>
    <s v="Kae Capital, M&amp;S Partners,"/>
    <s v="Seed Funding"/>
    <n v="700000"/>
    <s v="nan"/>
    <s v="Bin1"/>
    <x v="3"/>
  </r>
  <r>
    <n v="708"/>
    <d v="2017-07-21T00:00:00"/>
    <s v="Brick2Wall"/>
    <s v="eCommerce"/>
    <s v="Online Marketplace for Construction Material"/>
    <x v="1"/>
    <s v="Subramani Somasundaram, Sundeep Sahni, Mayank Mittal &amp; Others"/>
    <s v="Seed Funding"/>
    <n v="200000"/>
    <s v="nan"/>
    <s v="Bin1"/>
    <x v="3"/>
  </r>
  <r>
    <n v="709"/>
    <d v="2017-07-21T00:00:00"/>
    <s v="FableStreet"/>
    <s v="eCommerce"/>
    <s v="Women Work wear etailer"/>
    <x v="2"/>
    <s v="Harmeet Bajaj, Pameela P, Fusiontech Ventures &amp; Others"/>
    <s v="Seed Funding"/>
    <n v="0"/>
    <s v="nan"/>
    <s v="Bin1"/>
    <x v="3"/>
  </r>
  <r>
    <n v="710"/>
    <d v="2017-07-21T00:00:00"/>
    <s v="Monsoon Fintech"/>
    <s v="Technology"/>
    <s v="Machine Learning Access platform"/>
    <x v="2"/>
    <s v="Sunil Kalra, Aditya Singh, Rishi Srivastava, Rajan Anandan"/>
    <s v="Seed Funding"/>
    <n v="0"/>
    <s v="nan"/>
    <s v="Bin1"/>
    <x v="3"/>
  </r>
  <r>
    <n v="711"/>
    <d v="2017-07-21T00:00:00"/>
    <s v="MonkeyBox"/>
    <s v="Consumer Internet"/>
    <s v="Healthy Food Delivery Platform"/>
    <x v="46"/>
    <s v="Blume Ventures, NB Ventures, Nspira"/>
    <s v="Seed Funding"/>
    <n v="0"/>
    <s v="nan"/>
    <s v="Bin1"/>
    <x v="3"/>
  </r>
  <r>
    <n v="712"/>
    <d v="2017-07-25T00:00:00"/>
    <s v="Noticeboard"/>
    <s v="Consumer Internet"/>
    <s v="Mobile-first Enterprise communication platform"/>
    <x v="46"/>
    <s v="Stellaris Venture Partners,"/>
    <s v="Private Equity"/>
    <n v="1200000"/>
    <s v="nan"/>
    <s v="Bin2"/>
    <x v="3"/>
  </r>
  <r>
    <n v="713"/>
    <d v="2017-07-25T00:00:00"/>
    <s v="Byju\\xe2\\x80\\x99s"/>
    <s v="Consumer Internet"/>
    <s v="Mobile Learning App"/>
    <x v="46"/>
    <s v="Tencent Holdings"/>
    <s v="Private Equity"/>
    <n v="35000000"/>
    <s v="nan"/>
    <s v="Bin3"/>
    <x v="3"/>
  </r>
  <r>
    <n v="714"/>
    <d v="2017-07-26T00:00:00"/>
    <s v="Creator\\xe2\\x80\\x99s Gurukul"/>
    <s v="Others"/>
    <s v="Co-Working Space Provider"/>
    <x v="2"/>
    <s v="Yuvraj Singh"/>
    <s v="Seed Funding"/>
    <n v="0"/>
    <s v="nan"/>
    <s v="Bin1"/>
    <x v="3"/>
  </r>
  <r>
    <n v="715"/>
    <d v="2017-07-26T00:00:00"/>
    <s v="Fab Hotels"/>
    <s v="Consumer Internet"/>
    <s v="Budget hotels brand &amp; Aggregator Platform"/>
    <x v="2"/>
    <s v="Goldman Sachs"/>
    <s v="Private Equity"/>
    <n v="25000000"/>
    <s v="nan"/>
    <s v="Bin3"/>
    <x v="3"/>
  </r>
  <r>
    <n v="716"/>
    <d v="2017-07-26T00:00:00"/>
    <s v="ThinkerBell"/>
    <s v="Consumer Internet"/>
    <s v="Assisted Learning Startup"/>
    <x v="46"/>
    <s v="Indian Angel Network, Anand Mahindra"/>
    <s v="Seed Funding"/>
    <n v="200000"/>
    <s v="nan"/>
    <s v="Bin1"/>
    <x v="3"/>
  </r>
  <r>
    <n v="717"/>
    <d v="2017-07-27T00:00:00"/>
    <s v="1mg"/>
    <s v="eCommerce"/>
    <s v="Online Pharmacy"/>
    <x v="1"/>
    <s v="HBM Healthcare Investments, Maverick Capital Ventures, Sequoia India, Omidyar Network and Kae Capital"/>
    <s v="Private Equity"/>
    <n v="15000000"/>
    <s v="nan"/>
    <s v="Bin3"/>
    <x v="3"/>
  </r>
  <r>
    <n v="718"/>
    <d v="2017-07-28T00:00:00"/>
    <s v="Jhakaas"/>
    <s v="Consumer Internet"/>
    <s v="App-based Aggregator of Offline Businesses"/>
    <x v="3"/>
    <s v="Amen Dhyllon"/>
    <s v="Seed Funding"/>
    <n v="0"/>
    <s v="nan"/>
    <s v="Bin1"/>
    <x v="3"/>
  </r>
  <r>
    <n v="719"/>
    <d v="2017-07-28T00:00:00"/>
    <s v="BigStylist"/>
    <s v="Consumer Internet"/>
    <s v="Beauty Services Marketplace"/>
    <x v="3"/>
    <s v="Info Edge (India) Ltd"/>
    <s v="Private Equity"/>
    <n v="1250000"/>
    <s v="nan"/>
    <s v="Bin2"/>
    <x v="3"/>
  </r>
  <r>
    <n v="720"/>
    <d v="2017-07-28T00:00:00"/>
    <s v="Gympik.com"/>
    <s v="Consumer Internet"/>
    <s v="online marketplace for discovering fitness centres"/>
    <x v="46"/>
    <s v="RoundGlass Partners"/>
    <s v="Seed Funding"/>
    <n v="0"/>
    <s v="nan"/>
    <s v="Bin1"/>
    <x v="3"/>
  </r>
  <r>
    <n v="721"/>
    <d v="2017-06-01T00:00:00"/>
    <s v="Tripeur"/>
    <s v="Technology"/>
    <s v="Mobile based travel ERP platform"/>
    <x v="46"/>
    <s v="Grace Grace Techno Ventures LLP, Rajul Garg &amp; Other undisclosed investors"/>
    <s v="Seed Funding"/>
    <n v="0"/>
    <s v="nan"/>
    <s v="Bin1"/>
    <x v="3"/>
  </r>
  <r>
    <n v="722"/>
    <d v="2017-06-02T00:00:00"/>
    <s v="RentOnGo"/>
    <s v="eCommerce"/>
    <s v="Online Marketplace for Renting Bikes, Electronics &amp; Appliances"/>
    <x v="46"/>
    <s v="TVS Motor Company"/>
    <s v="Seed Funding"/>
    <n v="234000"/>
    <s v="nan"/>
    <s v="Bin1"/>
    <x v="3"/>
  </r>
  <r>
    <n v="723"/>
    <d v="2017-06-05T00:00:00"/>
    <s v="Goomo"/>
    <s v="Consumer Internet"/>
    <s v="Online Travel &amp; Holiday Booking platform"/>
    <x v="3"/>
    <s v="Emerging India"/>
    <s v="Private Equity"/>
    <n v="50000000"/>
    <s v="nan"/>
    <s v="Bin3"/>
    <x v="3"/>
  </r>
  <r>
    <n v="724"/>
    <d v="2017-06-05T00:00:00"/>
    <s v="MaxMyWealth"/>
    <s v="Consumer Internet"/>
    <s v="Online Wealth Management &amp; Savings platform"/>
    <x v="3"/>
    <s v="lockchain ecosystem Global Advisors, Horseferry"/>
    <s v="Private Equity"/>
    <n v="0"/>
    <s v="nan"/>
    <s v="Bin1"/>
    <x v="3"/>
  </r>
  <r>
    <n v="725"/>
    <d v="2017-06-06T00:00:00"/>
    <s v="Spinny"/>
    <s v="eCommerce"/>
    <s v="Online Used Car marketplace"/>
    <x v="1"/>
    <s v="Blume Ventures, Indian Angel Network, Kunal Shah, Sandeep Tandon"/>
    <s v="Private Equity"/>
    <n v="1000000"/>
    <s v="nan"/>
    <s v="Bin2"/>
    <x v="3"/>
  </r>
  <r>
    <n v="726"/>
    <d v="2017-06-06T00:00:00"/>
    <s v="Healthbuds"/>
    <s v="Consumer Internet"/>
    <s v="Healthcare Discovery &amp; booking platform"/>
    <x v="44"/>
    <s v="Arun Patodia, Bharat Kedia"/>
    <s v="Seed Funding"/>
    <n v="0"/>
    <s v="nan"/>
    <s v="Bin1"/>
    <x v="3"/>
  </r>
  <r>
    <n v="727"/>
    <d v="2017-06-06T00:00:00"/>
    <s v="Ftcash"/>
    <s v="Consumer Internet"/>
    <s v="Mobile Payments platform"/>
    <x v="3"/>
    <s v="500 Startups, IvyCap Ventures"/>
    <s v="Private Equity"/>
    <n v="0"/>
    <s v="nan"/>
    <s v="Bin1"/>
    <x v="3"/>
  </r>
  <r>
    <n v="728"/>
    <d v="2017-06-06T00:00:00"/>
    <s v="BHIVE Workspace"/>
    <s v="Consumer Internet"/>
    <s v="co-working spaces"/>
    <x v="46"/>
    <s v="Blume Ventures"/>
    <s v="Private Equity"/>
    <n v="1200000"/>
    <s v="nan"/>
    <s v="Bin2"/>
    <x v="3"/>
  </r>
  <r>
    <n v="729"/>
    <d v="2017-06-06T00:00:00"/>
    <s v="wayForward"/>
    <s v="Consumer Internet"/>
    <s v="Mobile app for Mental Health"/>
    <x v="2"/>
    <s v="Harsh Mahajan, Farhan Naqvi, Sreepathy Viswanathan"/>
    <s v="Seed Funding"/>
    <n v="1000000"/>
    <s v="nan"/>
    <s v="Bin2"/>
    <x v="3"/>
  </r>
  <r>
    <n v="730"/>
    <d v="2017-06-06T00:00:00"/>
    <s v="GyanDhan"/>
    <s v="Consumer Internet"/>
    <s v="Education Marketplace"/>
    <x v="2"/>
    <s v="Sundaram Finance Holdings"/>
    <s v="Private Equity"/>
    <n v="0"/>
    <s v="nan"/>
    <s v="Bin1"/>
    <x v="3"/>
  </r>
  <r>
    <n v="731"/>
    <d v="2017-06-06T00:00:00"/>
    <s v="Hungry Foal"/>
    <s v="Consumer Internet"/>
    <s v="For profit Social Venture"/>
    <x v="1"/>
    <s v="SBI (Stand Up India Scheme)"/>
    <s v="Private Equity"/>
    <n v="0"/>
    <s v="nan"/>
    <s v="Bin1"/>
    <x v="3"/>
  </r>
  <r>
    <n v="732"/>
    <d v="2017-06-07T00:00:00"/>
    <s v="ZipLoan"/>
    <s v="Consumer Internet"/>
    <s v="Online lending platform"/>
    <x v="2"/>
    <s v="WaterBridge Ventures"/>
    <s v="Seed Funding"/>
    <n v="650000"/>
    <s v="nan"/>
    <s v="Bin1"/>
    <x v="3"/>
  </r>
  <r>
    <n v="733"/>
    <d v="2017-06-07T00:00:00"/>
    <s v="GrowFitter"/>
    <s v="Consumer Internet"/>
    <s v="health and fitness discovery platform"/>
    <x v="3"/>
    <s v="SQue Capital"/>
    <s v="Seed Funding"/>
    <n v="600000"/>
    <s v="nan"/>
    <s v="Bin1"/>
    <x v="3"/>
  </r>
  <r>
    <n v="734"/>
    <d v="2017-06-08T00:00:00"/>
    <s v="Stratfit"/>
    <s v="Consumer Internet"/>
    <s v="Health coaching programs"/>
    <x v="13"/>
    <s v="Bodhtree Consulting Limited"/>
    <s v="Seed Funding"/>
    <n v="232000"/>
    <s v="nan"/>
    <s v="Bin1"/>
    <x v="3"/>
  </r>
  <r>
    <n v="735"/>
    <d v="2017-06-08T00:00:00"/>
    <s v="Multiplier Solutions"/>
    <s v="Technology"/>
    <s v="CRM Software for Healthcare space"/>
    <x v="13"/>
    <s v="Norwest Venture Partners"/>
    <s v="Private Equity"/>
    <n v="1500000"/>
    <s v="nan"/>
    <s v="Bin2"/>
    <x v="3"/>
  </r>
  <r>
    <n v="736"/>
    <d v="2017-06-08T00:00:00"/>
    <s v="ABI Health"/>
    <s v="Technology"/>
    <s v="Unified Digital Health Platform"/>
    <x v="46"/>
    <s v="Norwest Venture Partners"/>
    <s v="Private Equity"/>
    <n v="1500000"/>
    <s v="nan"/>
    <s v="Bin2"/>
    <x v="3"/>
  </r>
  <r>
    <n v="737"/>
    <d v="2017-06-08T00:00:00"/>
    <s v="Stockal"/>
    <s v="Consumer Internet"/>
    <s v="App-based Investment advisory Services"/>
    <x v="46"/>
    <s v="Mohan Alexander, R. Natarajan, Vikrant Varshney, Amit Sinha"/>
    <s v="Seed Funding"/>
    <n v="350000"/>
    <s v="nan"/>
    <s v="Bin1"/>
    <x v="3"/>
  </r>
  <r>
    <n v="738"/>
    <d v="2017-06-09T00:00:00"/>
    <s v="Guidoo"/>
    <s v="Consumer Internet"/>
    <s v="Travel &amp; adventure planning platform"/>
    <x v="3"/>
    <s v="Pawan Borle, Nirmal Singh, Manish Prasad, Vineet Varma, Nick Haulkoury, Abhai S. Rao"/>
    <s v="Seed Funding"/>
    <n v="300000"/>
    <s v="nan"/>
    <s v="Bin1"/>
    <x v="3"/>
  </r>
  <r>
    <n v="739"/>
    <d v="2017-06-09T00:00:00"/>
    <s v="eSahai.in"/>
    <s v="Consumer Internet"/>
    <s v="ambulance aggregator and medical taxi provider"/>
    <x v="13"/>
    <s v="Dr Ramesh Ayyala, Satya Muthyala"/>
    <s v="Seed Funding"/>
    <n v="250000"/>
    <s v="nan"/>
    <s v="Bin1"/>
    <x v="3"/>
  </r>
  <r>
    <n v="740"/>
    <d v="2017-06-12T00:00:00"/>
    <s v="Loanmeet"/>
    <s v="Consumer Internet"/>
    <s v="Online peer-to-peer lending platform"/>
    <x v="46"/>
    <s v="Cao Yibin, Huang Wei, Madhusudan E,"/>
    <s v="Seed Funding"/>
    <n v="0"/>
    <s v="nan"/>
    <s v="Bin1"/>
    <x v="3"/>
  </r>
  <r>
    <n v="741"/>
    <d v="2017-06-12T00:00:00"/>
    <s v="LendingKart"/>
    <s v="Consumer Internet"/>
    <s v="Online Lending platform"/>
    <x v="51"/>
    <s v="Yes Bank"/>
    <s v="Debt Funding"/>
    <n v="7800000"/>
    <s v="nan"/>
    <s v="Bin2"/>
    <x v="3"/>
  </r>
  <r>
    <n v="742"/>
    <d v="2017-06-12T00:00:00"/>
    <s v="Boxx.ai"/>
    <s v="Technology"/>
    <s v="Artificial Intelligence"/>
    <x v="46"/>
    <s v="Unicorn India Ventures, Venky Krishnakumar, Suresh Shankar, Vivek Bhargava"/>
    <s v="Private Equity"/>
    <n v="500000"/>
    <s v="nan"/>
    <s v="Bin1"/>
    <x v="3"/>
  </r>
  <r>
    <n v="743"/>
    <d v="2017-06-12T00:00:00"/>
    <s v="PeeSafe.in"/>
    <s v="Healthcare"/>
    <s v="Hygiene care product manufacturer"/>
    <x v="2"/>
    <s v="Venture Catalysts, Alfa Capital, Green Shots Capital, Real Time Ventures"/>
    <s v="Private Equity"/>
    <n v="1000000"/>
    <s v="nan"/>
    <s v="Bin2"/>
    <x v="3"/>
  </r>
  <r>
    <n v="744"/>
    <d v="2017-06-12T00:00:00"/>
    <s v="Vista Rooms"/>
    <s v="Consumer Internet"/>
    <s v="Online rooms aggregation platform"/>
    <x v="3"/>
    <s v="Artha India Ventures, Singularity Holdings, Rajan Anandan, Girish Mathrubootham"/>
    <s v="Seed Funding"/>
    <n v="776000"/>
    <s v="nan"/>
    <s v="Bin1"/>
    <x v="3"/>
  </r>
  <r>
    <n v="745"/>
    <d v="2017-06-12T00:00:00"/>
    <s v="CoverFox"/>
    <s v="Consumer Internet"/>
    <s v="Online insurance brokerage platform"/>
    <x v="3"/>
    <s v="Transamerica"/>
    <s v="Private Equity"/>
    <n v="15000000"/>
    <s v="nan"/>
    <s v="Bin3"/>
    <x v="3"/>
  </r>
  <r>
    <n v="746"/>
    <d v="2017-06-13T00:00:00"/>
    <s v="HyperTrack"/>
    <s v="Technology"/>
    <s v="Location tracking solutions"/>
    <x v="2"/>
    <s v="Nexus Venture Partners, Founders Fund"/>
    <s v="Private Equity"/>
    <n v="0"/>
    <s v="nan"/>
    <s v="Bin1"/>
    <x v="3"/>
  </r>
  <r>
    <n v="747"/>
    <d v="2017-06-13T00:00:00"/>
    <s v="Goodera"/>
    <s v="Technology"/>
    <s v="CSR and sustainability management platform"/>
    <x v="46"/>
    <s v="Nexus Venture Partners, Omidyar Network"/>
    <s v="Private Equity"/>
    <n v="5500000"/>
    <s v="nan"/>
    <s v="Bin2"/>
    <x v="3"/>
  </r>
  <r>
    <n v="748"/>
    <d v="2017-06-13T00:00:00"/>
    <s v="Digit"/>
    <s v="Technology"/>
    <s v="Tech driven Insurance platform"/>
    <x v="46"/>
    <s v="Fairfax Holdings"/>
    <s v="Private Equity"/>
    <n v="0"/>
    <s v="nan"/>
    <s v="Bin1"/>
    <x v="3"/>
  </r>
  <r>
    <n v="749"/>
    <d v="2017-06-14T00:00:00"/>
    <s v="Ola"/>
    <s v="Consumer Internet"/>
    <s v="Cab Aggregation App"/>
    <x v="46"/>
    <s v="Tekne Capital Management LLC"/>
    <s v="Private Equity"/>
    <n v="50000000"/>
    <s v="nan"/>
    <s v="Bin3"/>
    <x v="3"/>
  </r>
  <r>
    <n v="750"/>
    <d v="2017-06-14T00:00:00"/>
    <s v="Vanitycask"/>
    <s v="Consumer Internet"/>
    <s v="Beauty products discovery platform"/>
    <x v="3"/>
    <s v="RB Investments"/>
    <s v="Seed Funding"/>
    <n v="0"/>
    <s v="nan"/>
    <s v="Bin1"/>
    <x v="3"/>
  </r>
  <r>
    <n v="751"/>
    <d v="2017-06-14T00:00:00"/>
    <s v="MrNeeds"/>
    <s v="Consumer Internet"/>
    <s v="Micro Food Delivery platform"/>
    <x v="6"/>
    <s v="undisclosed investors"/>
    <s v="Seed Funding"/>
    <n v="500000"/>
    <s v="nan"/>
    <s v="Bin1"/>
    <x v="3"/>
  </r>
  <r>
    <n v="752"/>
    <d v="2017-06-15T00:00:00"/>
    <s v="MoneyTap"/>
    <s v="Consumer Internet"/>
    <s v="Money Lending platform"/>
    <x v="46"/>
    <s v="Sequoia India, NEA, Prime Venture Partners"/>
    <s v="Private Equity"/>
    <n v="12300000"/>
    <s v="nan"/>
    <s v="Bin3"/>
    <x v="3"/>
  </r>
  <r>
    <n v="753"/>
    <d v="2017-06-16T00:00:00"/>
    <s v="Goodbox"/>
    <s v="eCommerce"/>
    <s v="Mobile SAAS\\xc2\\xa0 ECommerce platform for SMEs"/>
    <x v="46"/>
    <s v="Nexus Venture Partners, Mekin Maheshwari"/>
    <s v="Private Equity"/>
    <n v="1000000"/>
    <s v="nan"/>
    <s v="Bin2"/>
    <x v="3"/>
  </r>
  <r>
    <n v="754"/>
    <d v="2017-06-16T00:00:00"/>
    <s v="Fincash"/>
    <s v="Consumer Internet"/>
    <s v="Personal Finance platform"/>
    <x v="3"/>
    <s v="Mohammed Khan, Sameer Narayan &amp; Others"/>
    <s v="Seed Funding"/>
    <n v="100000"/>
    <s v="nan"/>
    <s v="Bin1"/>
    <x v="3"/>
  </r>
  <r>
    <n v="755"/>
    <d v="2017-06-16T00:00:00"/>
    <s v="PortDesk"/>
    <s v="Technology"/>
    <s v="Maritime Solutions"/>
    <x v="6"/>
    <s v="Alphard Maritime Group"/>
    <s v="Seed Funding"/>
    <n v="2000000"/>
    <s v="nan"/>
    <s v="Bin2"/>
    <x v="3"/>
  </r>
  <r>
    <n v="756"/>
    <d v="2017-06-16T00:00:00"/>
    <s v="EdgeFx"/>
    <s v="eCommerce"/>
    <s v="DIY project Kits seller"/>
    <x v="13"/>
    <s v="Cross Border Angels &amp; Experts, Rajasthan Angel Innovators Network, The Chennai Angels"/>
    <s v="Seed Funding"/>
    <n v="0"/>
    <s v="nan"/>
    <s v="Bin1"/>
    <x v="3"/>
  </r>
  <r>
    <n v="757"/>
    <d v="2017-06-16T00:00:00"/>
    <s v="EazyDiner"/>
    <s v="Consumer Internet"/>
    <s v="Online Restaurant Reservation Platform"/>
    <x v="1"/>
    <s v="YouWeCan Ventures"/>
    <s v="Seed Funding"/>
    <n v="0"/>
    <s v="nan"/>
    <s v="Bin1"/>
    <x v="3"/>
  </r>
  <r>
    <n v="758"/>
    <d v="2017-06-16T00:00:00"/>
    <s v="HealthIntel"/>
    <s v="Healthcare"/>
    <s v="Online Pharmacy"/>
    <x v="2"/>
    <s v="BLIP Initiatives"/>
    <s v="Seed Funding"/>
    <n v="0"/>
    <s v="nan"/>
    <s v="Bin1"/>
    <x v="3"/>
  </r>
  <r>
    <n v="759"/>
    <d v="2017-06-19T00:00:00"/>
    <s v="Unbxd"/>
    <s v="Technology"/>
    <s v="Cloud-based product discovery platform"/>
    <x v="46"/>
    <s v="Eight Roads Ventures"/>
    <s v="Private Equity"/>
    <n v="12500000"/>
    <s v="nan"/>
    <s v="Bin3"/>
    <x v="3"/>
  </r>
  <r>
    <n v="760"/>
    <d v="2017-06-19T00:00:00"/>
    <s v="DarwinBox"/>
    <s v="Technology"/>
    <s v="Enterprise human resources management platform"/>
    <x v="13"/>
    <s v="Lightspeed India Partners, Endiya Partners, 3one4 Capital Advisors LLP, Startupxseed Ventures LLP"/>
    <s v="Private Equity"/>
    <n v="4000000"/>
    <s v="nan"/>
    <s v="Bin2"/>
    <x v="3"/>
  </r>
  <r>
    <n v="761"/>
    <d v="2017-06-20T00:00:00"/>
    <s v="ForeverShop"/>
    <s v="Consumer Internet"/>
    <s v="Mobile based ecommerce platform"/>
    <x v="46"/>
    <s v="91maker.com"/>
    <s v="Seed Funding"/>
    <n v="300000"/>
    <s v="nan"/>
    <s v="Bin1"/>
    <x v="3"/>
  </r>
  <r>
    <n v="762"/>
    <d v="2017-06-20T00:00:00"/>
    <s v="Insider.in"/>
    <s v="Consumer Internet"/>
    <s v="Events Ticketing platform"/>
    <x v="3"/>
    <s v="Paytm"/>
    <s v="Private Equity"/>
    <n v="5200000"/>
    <s v="nan"/>
    <s v="Bin2"/>
    <x v="3"/>
  </r>
  <r>
    <n v="763"/>
    <d v="2017-06-21T00:00:00"/>
    <s v="Fynd"/>
    <s v="eCommerce"/>
    <s v="Fashion etailer"/>
    <x v="3"/>
    <s v="IIFL Seed Ventures, Kae Capital, FJ Labs, Singularity Ventures, GrowX, Tracxn Labs, Axis Capital"/>
    <s v="Private Equity"/>
    <n v="2400000"/>
    <s v="nan"/>
    <s v="Bin2"/>
    <x v="3"/>
  </r>
  <r>
    <n v="764"/>
    <d v="2017-06-21T00:00:00"/>
    <s v="Grow Fit"/>
    <s v="Consumer Internet"/>
    <s v="Health-Tech platform"/>
    <x v="46"/>
    <s v="Manipal Education and Medical Group (MEMG), SAR Group, The Grover Trust"/>
    <s v="Private Equity"/>
    <n v="4500000"/>
    <s v="nan"/>
    <s v="Bin2"/>
    <x v="3"/>
  </r>
  <r>
    <n v="765"/>
    <d v="2017-06-21T00:00:00"/>
    <s v="Fabulyst"/>
    <s v="Technology"/>
    <s v="Artificial Intelligence based platform"/>
    <x v="13"/>
    <s v="iBhubs"/>
    <s v="Seed Funding"/>
    <n v="215000"/>
    <s v="nan"/>
    <s v="Bin1"/>
    <x v="3"/>
  </r>
  <r>
    <n v="766"/>
    <d v="2017-06-21T00:00:00"/>
    <s v="mSwipe"/>
    <s v="Technology"/>
    <s v="Point-of-Sale services"/>
    <x v="3"/>
    <s v="UC-RNT Fund, Matrix Partners, alcon Edge Capital, DSG Consumer Partners"/>
    <s v="Private Equity"/>
    <n v="31000000"/>
    <s v="nan"/>
    <s v="Bin3"/>
    <x v="3"/>
  </r>
  <r>
    <n v="767"/>
    <d v="2017-06-21T00:00:00"/>
    <s v="OneAssist"/>
    <s v="Consumer Internet"/>
    <s v="Credit card fraud protection"/>
    <x v="3"/>
    <s v="Sequoia Capital"/>
    <s v="Private Equity"/>
    <n v="0"/>
    <s v="nan"/>
    <s v="Bin1"/>
    <x v="3"/>
  </r>
  <r>
    <n v="768"/>
    <d v="2017-06-22T00:00:00"/>
    <s v="Julia Computing"/>
    <s v="Technology"/>
    <s v="Open Source Language for Data Science and Machine Learning"/>
    <x v="46"/>
    <s v="General Catalyst, Founder Collective"/>
    <s v="Private Equity"/>
    <n v="4600000"/>
    <s v="nan"/>
    <s v="Bin2"/>
    <x v="3"/>
  </r>
  <r>
    <n v="769"/>
    <d v="2017-06-22T00:00:00"/>
    <s v="Kissht"/>
    <s v="Consumer Internet"/>
    <s v="Consumer Lending platform"/>
    <x v="3"/>
    <s v="Endiya Partners, Ventureast"/>
    <s v="Private Equity"/>
    <n v="2000000"/>
    <s v="nan"/>
    <s v="Bin2"/>
    <x v="3"/>
  </r>
  <r>
    <n v="770"/>
    <d v="2017-06-22T00:00:00"/>
    <s v="Explore Life traveling"/>
    <s v="Consumer Internet"/>
    <s v="Local homes booking platform"/>
    <x v="46"/>
    <s v="Mekin Maheshwari, Bharat Vijay, Krish Seshadri, Amar Arsikere"/>
    <s v="Seed Funding"/>
    <n v="500000"/>
    <s v="nan"/>
    <s v="Bin1"/>
    <x v="3"/>
  </r>
  <r>
    <n v="771"/>
    <d v="2017-06-23T00:00:00"/>
    <s v="Loantap"/>
    <s v="Consumer Internet"/>
    <s v="Lending platform for salaried professionals"/>
    <x v="3"/>
    <s v="Kae Capital, India Quotient, IFMR, and MAS Financial Services Ltd"/>
    <s v="Private Equity"/>
    <n v="4000000"/>
    <s v="nan"/>
    <s v="Bin2"/>
    <x v="3"/>
  </r>
  <r>
    <n v="772"/>
    <d v="2017-06-23T00:00:00"/>
    <s v="Voxweb"/>
    <s v="Consumer Internet"/>
    <s v="Mobile based social networking platform"/>
    <x v="3"/>
    <s v="Undisclosed investors"/>
    <s v="Seed Funding"/>
    <n v="1000000"/>
    <s v="nan"/>
    <s v="Bin2"/>
    <x v="3"/>
  </r>
  <r>
    <n v="773"/>
    <d v="2017-06-26T00:00:00"/>
    <s v="HUG Innovations"/>
    <s v="Technology"/>
    <s v="Gesture based\\xc2\\xa0 Smartwatch manufacturer"/>
    <x v="13"/>
    <s v="Mohit Srivastav, Kishore Ganji, Venkat Vallabhaneni, Rajeev Menon"/>
    <s v="Private Equity"/>
    <n v="5000000"/>
    <s v="nan"/>
    <s v="Bin2"/>
    <x v="3"/>
  </r>
  <r>
    <n v="774"/>
    <d v="2017-06-26T00:00:00"/>
    <s v="Flipkart"/>
    <s v="eCommerce"/>
    <s v="Online marketplace"/>
    <x v="46"/>
    <s v="Naspers"/>
    <s v="Private Equity"/>
    <n v="71000000"/>
    <s v="nan"/>
    <s v="Bin3"/>
    <x v="3"/>
  </r>
  <r>
    <n v="775"/>
    <d v="2017-06-26T00:00:00"/>
    <s v="V Resorts"/>
    <s v="Consumer Internet"/>
    <s v="Holiday &amp; Vacation resort aggregator"/>
    <x v="6"/>
    <s v="Seedfund, RB International"/>
    <s v="Private Equity"/>
    <n v="4000000"/>
    <s v="nan"/>
    <s v="Bin2"/>
    <x v="3"/>
  </r>
  <r>
    <n v="776"/>
    <d v="2017-06-27T00:00:00"/>
    <s v="Stashfin"/>
    <s v="Consumer Internet"/>
    <s v="Personal Finance App"/>
    <x v="2"/>
    <s v="Snow Leopard Ventures, Alto Partners"/>
    <s v="Private Equity"/>
    <n v="5000000"/>
    <s v="nan"/>
    <s v="Bin2"/>
    <x v="3"/>
  </r>
  <r>
    <n v="777"/>
    <d v="2017-06-27T00:00:00"/>
    <s v="Formcept"/>
    <s v="Consumer Internet"/>
    <s v="Unified Data Analysis platform"/>
    <x v="46"/>
    <s v="Gujarat Venture Finance Ltd"/>
    <s v="Private Equity"/>
    <n v="0"/>
    <s v="nan"/>
    <s v="Bin1"/>
    <x v="3"/>
  </r>
  <r>
    <n v="778"/>
    <d v="2017-06-27T00:00:00"/>
    <s v="Spares Hub"/>
    <s v="eCommerce"/>
    <s v="Automobile parts marketplace"/>
    <x v="5"/>
    <s v="The Chennai Angels, Anthill Scale Ventures, Esvee Technologies Inc, Inc95 Consulting"/>
    <s v="Seed Funding"/>
    <n v="311000"/>
    <s v="nan"/>
    <s v="Bin1"/>
    <x v="3"/>
  </r>
  <r>
    <n v="779"/>
    <d v="2017-06-28T00:00:00"/>
    <s v="FiTraQ"/>
    <s v="Consumer Internet"/>
    <s v="Fitness Centre Discovery Platform"/>
    <x v="2"/>
    <s v="Aparup Sengupta, Devendra Reddy,"/>
    <s v="Seed Funding"/>
    <n v="0"/>
    <s v="nan"/>
    <s v="Bin1"/>
    <x v="3"/>
  </r>
  <r>
    <n v="780"/>
    <d v="2017-06-28T00:00:00"/>
    <s v="Rubique"/>
    <s v="Consumer Internet"/>
    <s v="Online Marketplace for financial products"/>
    <x v="3"/>
    <s v="Kalaari Capital, Udayan Goyal"/>
    <s v="Private Equity"/>
    <n v="3000000"/>
    <s v="nan"/>
    <s v="Bin2"/>
    <x v="3"/>
  </r>
  <r>
    <n v="781"/>
    <d v="2017-06-28T00:00:00"/>
    <s v="Niki.ai"/>
    <s v="Consumer Internet"/>
    <s v="AI Based Personal Assistant"/>
    <x v="46"/>
    <s v="SAP.iO, Unilazer Ventures"/>
    <s v="Private Equity"/>
    <n v="2000000"/>
    <s v="nan"/>
    <s v="Bin2"/>
    <x v="3"/>
  </r>
  <r>
    <n v="782"/>
    <d v="2017-06-29T00:00:00"/>
    <s v="Fitpass"/>
    <s v="Consumer Internet"/>
    <s v="Online Fitness Marketplace"/>
    <x v="2"/>
    <s v="Abhinav Bindra, Gaurav Marya"/>
    <s v="Private Equity"/>
    <n v="1000000"/>
    <s v="nan"/>
    <s v="Bin2"/>
    <x v="3"/>
  </r>
  <r>
    <n v="783"/>
    <d v="2017-06-29T00:00:00"/>
    <s v="ZingHR"/>
    <s v="Technology"/>
    <s v="digital employee solutions,"/>
    <x v="3"/>
    <s v="Zeta"/>
    <s v="Private Equity"/>
    <n v="0"/>
    <s v="nan"/>
    <s v="Bin1"/>
    <x v="3"/>
  </r>
  <r>
    <n v="784"/>
    <d v="2017-06-30T00:00:00"/>
    <s v="Tagos Design"/>
    <s v="Technology"/>
    <s v="in-video discovery platform"/>
    <x v="46"/>
    <s v="Undisclosed Investors"/>
    <s v="Private Equity"/>
    <n v="5000000"/>
    <s v="nan"/>
    <s v="Bin2"/>
    <x v="3"/>
  </r>
  <r>
    <n v="785"/>
    <d v="2017-06-30T00:00:00"/>
    <s v="UrbanClap"/>
    <s v="Consumer Internet"/>
    <s v="Mobile Services Marketplace"/>
    <x v="1"/>
    <s v="Vy Capital, SAIF Partners, Accel Partner, Bessemer Venture Partners"/>
    <s v="Private Equity"/>
    <n v="21000000"/>
    <s v="nan"/>
    <s v="Bin3"/>
    <x v="3"/>
  </r>
  <r>
    <n v="786"/>
    <d v="2017-05-01T00:00:00"/>
    <s v="Ace2three"/>
    <s v="Consumer Internet"/>
    <s v="Online Rummy playing Website"/>
    <x v="13"/>
    <s v="Clairvest Group"/>
    <s v="Private Equity"/>
    <n v="73700000"/>
    <s v="nan"/>
    <s v="Bin3"/>
    <x v="3"/>
  </r>
  <r>
    <n v="787"/>
    <d v="2017-05-01T00:00:00"/>
    <s v="Power2SME"/>
    <s v="eCommerce"/>
    <s v="Buying portal for SMEs"/>
    <x v="1"/>
    <s v="International Finance Corporation"/>
    <s v="Private Equity"/>
    <n v="10000000"/>
    <s v="nan"/>
    <s v="Bin2"/>
    <x v="3"/>
  </r>
  <r>
    <n v="788"/>
    <d v="2017-05-02T00:00:00"/>
    <s v="Innovapptive"/>
    <s v="Technology"/>
    <s v="Enterprise Mobility Solutions"/>
    <x v="13"/>
    <s v="Hyderabad Angels"/>
    <s v="Seed Funding"/>
    <n v="1500000"/>
    <s v="nan"/>
    <s v="Bin2"/>
    <x v="3"/>
  </r>
  <r>
    <n v="789"/>
    <d v="2017-05-02T00:00:00"/>
    <s v="4tigo"/>
    <s v="Logistics"/>
    <s v="Truck Network company"/>
    <x v="46"/>
    <s v="Accel Partners, Nandan Nilekani,"/>
    <s v="Private Equity"/>
    <n v="10000000"/>
    <s v="nan"/>
    <s v="Bin2"/>
    <x v="3"/>
  </r>
  <r>
    <n v="790"/>
    <d v="2017-05-02T00:00:00"/>
    <s v="SMECorner"/>
    <s v="Consumer Internet"/>
    <s v="Online Platform for small business loans"/>
    <x v="3"/>
    <s v="Dutch government fund"/>
    <s v="Private Equity"/>
    <n v="0"/>
    <s v="nan"/>
    <s v="Bin1"/>
    <x v="3"/>
  </r>
  <r>
    <n v="791"/>
    <d v="2017-05-02T00:00:00"/>
    <s v="ZippServe"/>
    <s v="Consumer Internet"/>
    <s v="Real estate risk assessment platform"/>
    <x v="46"/>
    <s v="undisclosed investors"/>
    <s v="Seed Funding"/>
    <n v="390000"/>
    <s v="nan"/>
    <s v="Bin1"/>
    <x v="3"/>
  </r>
  <r>
    <n v="792"/>
    <d v="2017-05-03T00:00:00"/>
    <s v="Ola"/>
    <s v="Consumer Internet"/>
    <s v="Cab Aggregation App"/>
    <x v="46"/>
    <s v="Falcon Edge Capital,\\xc2\\xa0 Capital Advisers"/>
    <s v="Private Equity"/>
    <n v="104500000"/>
    <s v="nan"/>
    <s v="Bin3"/>
    <x v="3"/>
  </r>
  <r>
    <n v="793"/>
    <d v="2017-05-03T00:00:00"/>
    <s v="Sumeru"/>
    <s v="Technology"/>
    <s v="Software &amp; Mobile development services"/>
    <x v="46"/>
    <s v="undisclosed investors"/>
    <s v="Seed Funding"/>
    <n v="1000000"/>
    <s v="nan"/>
    <s v="Bin2"/>
    <x v="3"/>
  </r>
  <r>
    <n v="794"/>
    <d v="2017-05-04T00:00:00"/>
    <s v="Healthians"/>
    <s v="Consumer Internet"/>
    <s v="Online Diagnostics and wellness platform"/>
    <x v="2"/>
    <s v="Asuka Holdings, YouWeCan Ventures, Beenext, Beenos, M&amp;S Partners"/>
    <s v="Private Equity"/>
    <n v="0"/>
    <s v="nan"/>
    <s v="Bin1"/>
    <x v="3"/>
  </r>
  <r>
    <n v="795"/>
    <d v="2017-05-05T00:00:00"/>
    <s v="HealthMir"/>
    <s v="Consumer Internet"/>
    <s v="AI-based health content platform"/>
    <x v="2"/>
    <s v="Nimit Panigrahi"/>
    <s v="Seed Funding"/>
    <n v="0"/>
    <s v="nan"/>
    <s v="Bin1"/>
    <x v="3"/>
  </r>
  <r>
    <n v="796"/>
    <d v="2017-05-05T00:00:00"/>
    <s v="Uactive"/>
    <s v="Consumer Internet"/>
    <s v="Health-based social networking &amp; discovery App"/>
    <x v="3"/>
    <s v="Hinduja family"/>
    <s v="Seed Funding"/>
    <n v="0"/>
    <s v="nan"/>
    <s v="Bin1"/>
    <x v="3"/>
  </r>
  <r>
    <n v="797"/>
    <d v="2017-05-05T00:00:00"/>
    <s v="i-lend"/>
    <s v="Consumer Internet"/>
    <s v="Peer-to-peer lending platform"/>
    <x v="13"/>
    <s v="50K Ventures"/>
    <s v="Seed Funding"/>
    <n v="0"/>
    <s v="nan"/>
    <s v="Bin1"/>
    <x v="3"/>
  </r>
  <r>
    <n v="798"/>
    <d v="2017-05-05T00:00:00"/>
    <s v="Good Methods Global"/>
    <s v="Technology"/>
    <s v="Cloud Based Practice Management Software"/>
    <x v="58"/>
    <s v="Accel Partners"/>
    <s v="Private Equity"/>
    <n v="0"/>
    <s v="nan"/>
    <s v="Bin1"/>
    <x v="3"/>
  </r>
  <r>
    <n v="799"/>
    <d v="2017-05-05T00:00:00"/>
    <s v="Balance App"/>
    <s v="Consumer Internet"/>
    <s v="Money Savings &amp; Management App"/>
    <x v="46"/>
    <s v="Rainmatter"/>
    <s v="Seed Funding"/>
    <n v="233000"/>
    <s v="nan"/>
    <s v="Bin1"/>
    <x v="3"/>
  </r>
  <r>
    <n v="800"/>
    <d v="2017-05-08T00:00:00"/>
    <s v="YepMe"/>
    <s v="eCommerce"/>
    <s v="Private Label Fashion etailer"/>
    <x v="1"/>
    <s v="Rainbow Digital Services Pvt. Ltd, ILearnFinance Academy Pvt. Ltd."/>
    <s v="Private Equity"/>
    <n v="700000"/>
    <s v="nan"/>
    <s v="Bin1"/>
    <x v="3"/>
  </r>
  <r>
    <n v="801"/>
    <d v="2017-05-08T00:00:00"/>
    <s v="Nightstay"/>
    <s v="Consumer Internet"/>
    <s v="Last minute hotel booking mobile app"/>
    <x v="2"/>
    <s v="Indian Angels Network, LetsVenture"/>
    <s v="Seed Funding"/>
    <n v="0"/>
    <s v="nan"/>
    <s v="Bin1"/>
    <x v="3"/>
  </r>
  <r>
    <n v="802"/>
    <d v="2017-05-08T00:00:00"/>
    <s v="Devourin"/>
    <s v="Technology"/>
    <s v="Restaurant Automation Solution"/>
    <x v="5"/>
    <s v="Deepak Nathani"/>
    <s v="Seed Funding"/>
    <n v="0"/>
    <s v="nan"/>
    <s v="Bin1"/>
    <x v="3"/>
  </r>
  <r>
    <n v="803"/>
    <d v="2017-05-08T00:00:00"/>
    <s v="MyGreens"/>
    <s v="Food &amp; Beverage"/>
    <s v="Cold-press Juices manufacturer"/>
    <x v="2"/>
    <s v="Ajay Relan, LetsVenture"/>
    <s v="Seed Funding"/>
    <n v="1000000"/>
    <s v="nan"/>
    <s v="Bin2"/>
    <x v="3"/>
  </r>
  <r>
    <n v="804"/>
    <d v="2017-05-08T00:00:00"/>
    <s v="Ace Turtle"/>
    <s v="Technology"/>
    <s v="Omni-Channel Platform"/>
    <x v="46"/>
    <s v="Vertex Ventures, C31 Ventures"/>
    <s v="Private Equity"/>
    <n v="5000000"/>
    <s v="nan"/>
    <s v="Bin2"/>
    <x v="3"/>
  </r>
  <r>
    <n v="805"/>
    <d v="2017-05-08T00:00:00"/>
    <s v="CureFit"/>
    <s v="Technology"/>
    <s v="Health-Tech Platform"/>
    <x v="46"/>
    <s v="Trifecta Capital Advisors LLP, Prathithi Investment Trust, RNT Capital, Gokul Rajaram, Aditya Agarwal, Ruchi Sanghvi &amp; others"/>
    <s v="Private Equity"/>
    <n v="3200000"/>
    <s v="nan"/>
    <s v="Bin2"/>
    <x v="3"/>
  </r>
  <r>
    <n v="806"/>
    <d v="2017-05-09T00:00:00"/>
    <s v="Curie Labs"/>
    <s v="Technology"/>
    <s v="Energy Analytics startup"/>
    <x v="2"/>
    <s v="Satoshi Studios"/>
    <s v="Seed Funding"/>
    <n v="50000"/>
    <s v="nan"/>
    <s v="Bin1"/>
    <x v="3"/>
  </r>
  <r>
    <n v="807"/>
    <d v="2017-05-09T00:00:00"/>
    <s v="Uncanny Vision"/>
    <s v="Technology"/>
    <s v="Computer Vision on Embedded Systems"/>
    <x v="46"/>
    <s v="Anand Chandrasekaran"/>
    <s v="Seed Funding"/>
    <n v="0"/>
    <s v="nan"/>
    <s v="Bin1"/>
    <x v="3"/>
  </r>
  <r>
    <n v="808"/>
    <d v="2017-05-09T00:00:00"/>
    <s v="Anchanto"/>
    <s v="Technology"/>
    <s v="Ecommerce Fulfilment and Technology Platform"/>
    <x v="5"/>
    <s v="Luxasia Group"/>
    <s v="Private Equity"/>
    <n v="0"/>
    <s v="nan"/>
    <s v="Bin1"/>
    <x v="3"/>
  </r>
  <r>
    <n v="809"/>
    <d v="2017-05-09T00:00:00"/>
    <s v="Sequretek"/>
    <s v="Technology"/>
    <s v="IT Security &amp; Data Management Services"/>
    <x v="3"/>
    <s v="GVFL, Unicorn India Ventures"/>
    <s v="Private Equity"/>
    <n v="0"/>
    <s v="nan"/>
    <s v="Bin1"/>
    <x v="3"/>
  </r>
  <r>
    <n v="810"/>
    <d v="2017-05-10T00:00:00"/>
    <s v="Lucideus"/>
    <s v="Technology"/>
    <s v="Cyber Security Startup"/>
    <x v="2"/>
    <s v="Vellayan Subbiah, Jonathan Boutelle, Rajan Anandan,\\xc2\\xa0 Rahul Chawla, Salil Donde, Amit Ranjan, Govind Rajan &amp; Others"/>
    <s v="Seed Funding"/>
    <n v="0"/>
    <s v="nan"/>
    <s v="Bin1"/>
    <x v="3"/>
  </r>
  <r>
    <n v="811"/>
    <d v="2017-05-10T00:00:00"/>
    <s v="Vidooly"/>
    <s v="Consumer Internet"/>
    <s v="Video Intelligence platform"/>
    <x v="6"/>
    <s v="Times Internet, GVFL"/>
    <s v="Private Equity"/>
    <n v="1400000"/>
    <s v="nan"/>
    <s v="Bin2"/>
    <x v="3"/>
  </r>
  <r>
    <n v="812"/>
    <d v="2017-05-10T00:00:00"/>
    <s v="Shopclues"/>
    <s v="eCommerce"/>
    <s v="Online marketplace"/>
    <x v="1"/>
    <s v="InnoVen Capital"/>
    <s v="Private Equity"/>
    <n v="7700000"/>
    <s v="nan"/>
    <s v="Bin2"/>
    <x v="3"/>
  </r>
  <r>
    <n v="813"/>
    <d v="2017-05-10T00:00:00"/>
    <s v="Fourth Ambit"/>
    <s v="Consumer Internet"/>
    <s v="Community Building platform"/>
    <x v="46"/>
    <s v="1Crowd"/>
    <s v="Seed Funding"/>
    <n v="600000"/>
    <s v="nan"/>
    <s v="Bin1"/>
    <x v="3"/>
  </r>
  <r>
    <n v="814"/>
    <d v="2017-05-10T00:00:00"/>
    <s v="Chymera VR"/>
    <s v="Technology"/>
    <s v="Advertising Platform for Virtual Reality"/>
    <x v="46"/>
    <s v="Varsha Rao, Surojit Chatterjee, Nirav Choksi &amp; Others"/>
    <s v="Seed Funding"/>
    <n v="0"/>
    <s v="nan"/>
    <s v="Bin1"/>
    <x v="3"/>
  </r>
  <r>
    <n v="815"/>
    <d v="2017-05-11T00:00:00"/>
    <s v="Early Salary"/>
    <s v="Consumer Internet"/>
    <s v="Online lending platform"/>
    <x v="5"/>
    <s v="DG Ventures India, Dewan Housing Finance Corp"/>
    <s v="Private Equity"/>
    <n v="4000000"/>
    <s v="nan"/>
    <s v="Bin2"/>
    <x v="3"/>
  </r>
  <r>
    <n v="816"/>
    <d v="2017-05-11T00:00:00"/>
    <s v="Book My Diamond"/>
    <s v="eCommerce"/>
    <s v="Diamond B2B eTailer"/>
    <x v="3"/>
    <s v="Chirag Nikunj Sheth &amp; Others"/>
    <s v="Seed Funding"/>
    <n v="0"/>
    <s v="nan"/>
    <s v="Bin1"/>
    <x v="3"/>
  </r>
  <r>
    <n v="817"/>
    <d v="2017-05-11T00:00:00"/>
    <s v="ION Energy"/>
    <s v="Technology"/>
    <s v="Clean Tech Startup"/>
    <x v="3"/>
    <s v="Aakrit Vaish, Swapan Rajdev, Sushill Jiwarajka"/>
    <s v="Seed Funding"/>
    <n v="0"/>
    <s v="nan"/>
    <s v="Bin1"/>
    <x v="3"/>
  </r>
  <r>
    <n v="818"/>
    <d v="2017-05-12T00:00:00"/>
    <s v="Legal Raasta"/>
    <s v="Consumer Internet"/>
    <s v="Legal Services to SMEs &amp; Individuals"/>
    <x v="2"/>
    <s v="Impanix Capital"/>
    <s v="Private Equity"/>
    <n v="5000000"/>
    <s v="nan"/>
    <s v="Bin2"/>
    <x v="3"/>
  </r>
  <r>
    <n v="819"/>
    <d v="2017-05-12T00:00:00"/>
    <s v="Log 9 Materials"/>
    <s v="Technology"/>
    <s v="NanoTech product developer"/>
    <x v="46"/>
    <s v="GEMs"/>
    <s v="Seed Funding"/>
    <n v="0"/>
    <s v="nan"/>
    <s v="Bin1"/>
    <x v="3"/>
  </r>
  <r>
    <n v="820"/>
    <d v="2017-05-12T00:00:00"/>
    <s v="Remit Guru"/>
    <s v="Consumer Internet"/>
    <s v="Digital money transfer platform"/>
    <x v="3"/>
    <s v="Infibeam, CCavenue"/>
    <s v="Private Equity"/>
    <n v="466000"/>
    <s v="nan"/>
    <s v="Bin1"/>
    <x v="3"/>
  </r>
  <r>
    <n v="821"/>
    <d v="2017-05-12T00:00:00"/>
    <s v="Aequm"/>
    <s v="eCommerce"/>
    <s v="Cloud ECommerce platform"/>
    <x v="46"/>
    <s v="undisclosed investors"/>
    <s v="Seed Funding"/>
    <n v="1000000"/>
    <s v="nan"/>
    <s v="Bin2"/>
    <x v="3"/>
  </r>
  <r>
    <n v="822"/>
    <d v="2017-05-15T00:00:00"/>
    <s v="Zapty"/>
    <s v="Technology"/>
    <s v="Project Management tool"/>
    <x v="46"/>
    <s v="IdeaSpring Capital"/>
    <s v="Seed Funding"/>
    <n v="500000"/>
    <s v="nan"/>
    <s v="Bin1"/>
    <x v="3"/>
  </r>
  <r>
    <n v="823"/>
    <d v="2017-05-15T00:00:00"/>
    <s v="Vernacular.ai"/>
    <s v="Technology"/>
    <s v="Multi-lingual AI Platform for Businesses"/>
    <x v="46"/>
    <s v="Kstart Capital"/>
    <s v="Seed Funding"/>
    <n v="0"/>
    <s v="nan"/>
    <s v="Bin1"/>
    <x v="3"/>
  </r>
  <r>
    <n v="824"/>
    <d v="2017-05-16T00:00:00"/>
    <s v="Niki.ai"/>
    <s v="Technology"/>
    <s v="AI-based chatbot"/>
    <x v="46"/>
    <s v="SAP"/>
    <s v="Private Equity"/>
    <n v="0"/>
    <s v="nan"/>
    <s v="Bin1"/>
    <x v="3"/>
  </r>
  <r>
    <n v="825"/>
    <d v="2017-05-16T00:00:00"/>
    <s v="Telr"/>
    <s v="Technology"/>
    <s v="Online Payment Gateway"/>
    <x v="3"/>
    <s v="Innovations East"/>
    <s v="Private Equity"/>
    <n v="3000000"/>
    <s v="nan"/>
    <s v="Bin2"/>
    <x v="3"/>
  </r>
  <r>
    <n v="826"/>
    <d v="2017-05-16T00:00:00"/>
    <s v="Fynd"/>
    <s v="eCommerce"/>
    <s v="Fashion ECommerce Portal"/>
    <x v="3"/>
    <s v="Rocketship"/>
    <s v="Private Equity"/>
    <n v="500000"/>
    <s v="nan"/>
    <s v="Bin1"/>
    <x v="3"/>
  </r>
  <r>
    <n v="827"/>
    <d v="2017-05-17T00:00:00"/>
    <s v="Genie"/>
    <s v="Consumer Internet"/>
    <s v="hyperlocal delivery and logistics mobile app"/>
    <x v="4"/>
    <s v="undisclosed investors"/>
    <s v="Seed Funding"/>
    <n v="250000"/>
    <s v="nan"/>
    <s v="Bin1"/>
    <x v="3"/>
  </r>
  <r>
    <n v="828"/>
    <d v="2017-05-17T00:00:00"/>
    <s v="Paysense"/>
    <s v="Consumer Internet"/>
    <s v="Online Lending platform"/>
    <x v="3"/>
    <s v="Jungle Ventures"/>
    <s v="Private Equity"/>
    <n v="5300000"/>
    <s v="nan"/>
    <s v="Bin2"/>
    <x v="3"/>
  </r>
  <r>
    <n v="829"/>
    <d v="2017-05-18T00:00:00"/>
    <s v="The Good Life"/>
    <s v="ECommerce"/>
    <s v="Online Luxury Tea etailer"/>
    <x v="3"/>
    <s v="Ayesha Takia Azmi, Abu Farhan Azmi"/>
    <s v="Seed Funding"/>
    <n v="1000000"/>
    <s v="nan"/>
    <s v="Bin2"/>
    <x v="3"/>
  </r>
  <r>
    <n v="830"/>
    <d v="2017-05-18T00:00:00"/>
    <s v="PumpKart"/>
    <s v="eCommerce"/>
    <s v="Online Water Pumps etailer"/>
    <x v="41"/>
    <s v="Dr. Ritesh Malik"/>
    <s v="Seed Funding"/>
    <n v="0"/>
    <s v="nan"/>
    <s v="Bin1"/>
    <x v="3"/>
  </r>
  <r>
    <n v="831"/>
    <d v="2017-05-18T00:00:00"/>
    <s v="Paytm"/>
    <s v="ECommerce"/>
    <s v="Mobile Wallet &amp; ECommerce platform"/>
    <x v="46"/>
    <s v="SoftBank Group"/>
    <s v="Private Equity"/>
    <n v="1400000000"/>
    <s v="nan"/>
    <s v="Bin3"/>
    <x v="3"/>
  </r>
  <r>
    <n v="832"/>
    <d v="2017-05-19T00:00:00"/>
    <s v="EzCred"/>
    <s v="Consumer Internet"/>
    <s v="Consumer Lending Platform"/>
    <x v="46"/>
    <s v="Dheeraj Pandey, Rajesh Yohannan, Akash Garg"/>
    <s v="Seed Funding"/>
    <n v="1000000"/>
    <s v="nan"/>
    <s v="Bin2"/>
    <x v="3"/>
  </r>
  <r>
    <n v="833"/>
    <d v="2017-05-19T00:00:00"/>
    <s v="HealthSutra"/>
    <s v="Food &amp; Beverage"/>
    <s v="Health Food Maker"/>
    <x v="13"/>
    <s v="Ankur Capital, Hyderabad Angels"/>
    <s v="Seed Funding"/>
    <n v="0"/>
    <s v="nan"/>
    <s v="Bin1"/>
    <x v="3"/>
  </r>
  <r>
    <n v="834"/>
    <d v="2017-05-20T00:00:00"/>
    <s v="YepMe"/>
    <s v="eCommerce"/>
    <s v="Private Fashion Brand etailer"/>
    <x v="2"/>
    <s v="Gokaldas Exports Ltd"/>
    <s v="Private Equity"/>
    <n v="0"/>
    <s v="nan"/>
    <s v="Bin1"/>
    <x v="3"/>
  </r>
  <r>
    <n v="835"/>
    <d v="2017-05-22T00:00:00"/>
    <s v="Delhivery"/>
    <s v="Logistics"/>
    <s v="ECommerce Logistics provider"/>
    <x v="2"/>
    <s v="Fosun International"/>
    <s v="Private Equity"/>
    <n v="30000000"/>
    <s v="nan"/>
    <s v="Bin3"/>
    <x v="3"/>
  </r>
  <r>
    <n v="836"/>
    <d v="2017-05-22T00:00:00"/>
    <s v="ZipGrid"/>
    <s v="Consumer Internet"/>
    <s v="Cashless, paperless solutions for Housing societies"/>
    <x v="3"/>
    <s v="JLL, 1Crowd"/>
    <s v="Seed Funding"/>
    <n v="500000"/>
    <s v="nan"/>
    <s v="Bin1"/>
    <x v="3"/>
  </r>
  <r>
    <n v="837"/>
    <d v="2017-05-23T00:00:00"/>
    <s v="TravelSpice"/>
    <s v="ECommerce"/>
    <s v="Travel ECommerce portal"/>
    <x v="13"/>
    <s v="Eagle10 Ventures"/>
    <s v="Seed Funding"/>
    <n v="0"/>
    <s v="nan"/>
    <s v="Bin1"/>
    <x v="3"/>
  </r>
  <r>
    <n v="838"/>
    <d v="2017-05-23T00:00:00"/>
    <s v="Magicpin"/>
    <s v="Consumer Internet"/>
    <s v="Hyperlocal discovery platform"/>
    <x v="1"/>
    <s v="Lightspeed Venture Partners, Vy Capital,"/>
    <s v="Private Equity"/>
    <n v="6600000"/>
    <s v="nan"/>
    <s v="Bin2"/>
    <x v="3"/>
  </r>
  <r>
    <n v="839"/>
    <d v="2017-05-23T00:00:00"/>
    <s v="The Print"/>
    <s v="Consumer Internet"/>
    <s v="News Portal"/>
    <x v="2"/>
    <s v="Ratan Tata, Nandan Nilekani, Uday Kotak, Vijay Shekhar Sharma, Kiran Mazumdar-Shaw, Rajiv C Mody"/>
    <s v="Seed Funding"/>
    <n v="0"/>
    <s v="nan"/>
    <s v="Bin1"/>
    <x v="3"/>
  </r>
  <r>
    <n v="840"/>
    <d v="2017-05-23T00:00:00"/>
    <s v="Box8"/>
    <s v="Consumer Internet"/>
    <s v="Food Delivery Platform"/>
    <x v="3"/>
    <s v="Trifecta Capital"/>
    <s v="Private Equity"/>
    <n v="1000000"/>
    <s v="nan"/>
    <s v="Bin2"/>
    <x v="3"/>
  </r>
  <r>
    <n v="841"/>
    <d v="2017-05-24T00:00:00"/>
    <s v="GenNext Students"/>
    <s v="Consumer Internet"/>
    <s v="Online Tutoring Services"/>
    <x v="3"/>
    <s v="Undisclosed Investors"/>
    <s v="Seed Funding"/>
    <n v="580000"/>
    <s v="nan"/>
    <s v="Bin1"/>
    <x v="3"/>
  </r>
  <r>
    <n v="842"/>
    <d v="2017-05-25T00:00:00"/>
    <s v="Aye Finance"/>
    <s v="Finance"/>
    <s v="Non-Banking Financial Company"/>
    <x v="1"/>
    <s v="Blue Orchard"/>
    <s v="Private Equity"/>
    <n v="8000000"/>
    <s v="nan"/>
    <s v="Bin2"/>
    <x v="3"/>
  </r>
  <r>
    <n v="843"/>
    <d v="2017-05-26T00:00:00"/>
    <s v="WhatsLoan"/>
    <s v="Consumer Internet"/>
    <s v="Online Lending mobile app"/>
    <x v="46"/>
    <s v="Lahiri Music\\xe2\\x80\\x99s family office"/>
    <s v="Seed Funding"/>
    <n v="0"/>
    <s v="nan"/>
    <s v="Bin1"/>
    <x v="3"/>
  </r>
  <r>
    <n v="844"/>
    <d v="2017-05-29T00:00:00"/>
    <s v="Cube Consumer Services"/>
    <s v="Consumer Internet"/>
    <s v="Finance management Mobile app"/>
    <x v="3"/>
    <s v="N/A"/>
    <s v="Seed Funding"/>
    <n v="0"/>
    <s v="nan"/>
    <s v="Bin1"/>
    <x v="3"/>
  </r>
  <r>
    <n v="845"/>
    <d v="2017-05-29T00:00:00"/>
    <s v="Nivesh"/>
    <s v="Consumer Internet"/>
    <s v="Online MF investment platform"/>
    <x v="6"/>
    <s v="PV Sahad, Sandeep Shroff, Rahul Gupta"/>
    <s v="Seed Funding"/>
    <n v="0"/>
    <s v="nan"/>
    <s v="Bin1"/>
    <x v="3"/>
  </r>
  <r>
    <n v="846"/>
    <d v="2017-05-29T00:00:00"/>
    <s v="Wowflux"/>
    <s v="Technology"/>
    <s v="image Processing solution"/>
    <x v="2"/>
    <s v="Undisclosed Investors"/>
    <s v="Seed Funding"/>
    <n v="0"/>
    <s v="nan"/>
    <s v="Bin1"/>
    <x v="3"/>
  </r>
  <r>
    <n v="847"/>
    <d v="2017-05-29T00:00:00"/>
    <s v="Collateral Medical"/>
    <s v="eCommerce"/>
    <s v="Online Medical equipment supplier"/>
    <x v="3"/>
    <s v="Carpediem Capital"/>
    <s v="Private Equity"/>
    <n v="3500000"/>
    <s v="nan"/>
    <s v="Bin2"/>
    <x v="3"/>
  </r>
  <r>
    <n v="848"/>
    <d v="2017-05-30T00:00:00"/>
    <s v="Loadshare"/>
    <s v="Logistics"/>
    <s v="Express Logistics Network"/>
    <x v="46"/>
    <s v="Matrix Partners"/>
    <s v="Seed Funding"/>
    <n v="0"/>
    <s v="nan"/>
    <s v="Bin1"/>
    <x v="3"/>
  </r>
  <r>
    <n v="849"/>
    <d v="2017-05-30T00:00:00"/>
    <s v="SimpliLend"/>
    <s v="Consumer Internet"/>
    <s v="Online lending platform"/>
    <x v="2"/>
    <s v="Undisclosed Investors"/>
    <s v="Seed Funding"/>
    <n v="0"/>
    <s v="nan"/>
    <s v="Bin1"/>
    <x v="3"/>
  </r>
  <r>
    <n v="850"/>
    <d v="2017-05-30T00:00:00"/>
    <s v="Supr Daily"/>
    <s v="Consumer Internet"/>
    <s v="Subscription based delivery platform"/>
    <x v="3"/>
    <s v="Soma Capital, Great Oaks Ventures, 122 West Ventures"/>
    <s v="Private Equity"/>
    <n v="1500000"/>
    <s v="nan"/>
    <s v="Bin2"/>
    <x v="3"/>
  </r>
  <r>
    <n v="851"/>
    <d v="2017-05-30T00:00:00"/>
    <s v="Swiggy"/>
    <s v="Consumer Internet"/>
    <s v="Online food delivery platform"/>
    <x v="46"/>
    <s v="Nasper, Accel India, SAIF Partners, Bessemer Venture Partners, Harmony Partners, Norwest Venture Partners"/>
    <s v="Private Equity"/>
    <n v="80000000"/>
    <s v="nan"/>
    <s v="Bin3"/>
    <x v="3"/>
  </r>
  <r>
    <n v="852"/>
    <d v="2017-05-31T00:00:00"/>
    <s v="SastaSundar"/>
    <s v="eCommerce"/>
    <s v="Online Pharmacy"/>
    <x v="44"/>
    <s v="Rohto Pharmaceutical"/>
    <s v="Private Equity"/>
    <n v="5000000"/>
    <s v="nan"/>
    <s v="Bin2"/>
    <x v="3"/>
  </r>
  <r>
    <n v="853"/>
    <d v="2017-05-31T00:00:00"/>
    <s v="Magicpin"/>
    <s v="Consumer Internet"/>
    <s v="Hyperlocal Discovery\\xc2\\xa0 &amp; Rewards platform"/>
    <x v="1"/>
    <s v="Lightspeed India Partners, Waterbridge Ventures"/>
    <s v="Private Equity"/>
    <n v="7000000"/>
    <s v="nan"/>
    <s v="Bin2"/>
    <x v="3"/>
  </r>
  <r>
    <n v="854"/>
    <d v="2017-04-01T00:00:00"/>
    <s v="Cashe"/>
    <s v="Consumer Internet"/>
    <s v="Online &amp; Mobile based Lending platform"/>
    <x v="3"/>
    <s v="Mathew Cyriac, Florintree Advisors,"/>
    <s v="Private Equity"/>
    <n v="3800000"/>
    <s v="nan"/>
    <s v="Bin2"/>
    <x v="3"/>
  </r>
  <r>
    <n v="855"/>
    <d v="2017-04-03T00:00:00"/>
    <s v="Eruditus"/>
    <s v="Education"/>
    <s v="Executive Education Provider"/>
    <x v="3"/>
    <s v="Bertelsmann India"/>
    <s v="Private Equity"/>
    <n v="8200000"/>
    <s v="nan"/>
    <s v="Bin2"/>
    <x v="3"/>
  </r>
  <r>
    <n v="856"/>
    <d v="2017-04-03T00:00:00"/>
    <s v="TestBook"/>
    <s v="Consumer Internet"/>
    <s v="Online Test Preparation Platform"/>
    <x v="3"/>
    <s v="Matrix Partners India"/>
    <s v="Private Equity"/>
    <n v="0"/>
    <s v="nan"/>
    <s v="Bin1"/>
    <x v="3"/>
  </r>
  <r>
    <n v="857"/>
    <d v="2017-04-03T00:00:00"/>
    <s v="Healthcare at Home"/>
    <s v="Healthcare"/>
    <s v="Home Healthcare Provider"/>
    <x v="6"/>
    <s v="Quadria Capital Advisors"/>
    <s v="Private Equity"/>
    <n v="40000000"/>
    <s v="nan"/>
    <s v="Bin3"/>
    <x v="3"/>
  </r>
  <r>
    <n v="858"/>
    <d v="2017-04-03T00:00:00"/>
    <s v="Tyre Express"/>
    <s v="Technology"/>
    <s v="Enterprise IoT solutions For Tyre Performance"/>
    <x v="3"/>
    <s v="Rohitash Gupta"/>
    <s v="Seed Funding"/>
    <n v="0"/>
    <s v="nan"/>
    <s v="Bin1"/>
    <x v="3"/>
  </r>
  <r>
    <n v="859"/>
    <d v="2017-04-03T00:00:00"/>
    <s v="SmartCoin"/>
    <s v="Consumer Internet"/>
    <s v="Micro Lending platform"/>
    <x v="46"/>
    <s v="Unicorn India Ventures &amp; Others"/>
    <s v="Private Equity"/>
    <n v="0"/>
    <s v="nan"/>
    <s v="Bin1"/>
    <x v="3"/>
  </r>
  <r>
    <n v="860"/>
    <d v="2017-04-04T00:00:00"/>
    <s v="WayCool"/>
    <s v="Food &amp; Beverage"/>
    <s v="Fresh-Produce Distribution Platform"/>
    <x v="4"/>
    <s v="Aspada Investments"/>
    <s v="Private Equity"/>
    <n v="2700000"/>
    <s v="nan"/>
    <s v="Bin2"/>
    <x v="3"/>
  </r>
  <r>
    <n v="861"/>
    <d v="2017-04-04T00:00:00"/>
    <s v="Perfios"/>
    <s v="Technology"/>
    <s v="Fin-Tech Solutions"/>
    <x v="46"/>
    <s v="Bessemer Venture Partners"/>
    <s v="Private Equity"/>
    <n v="6100000"/>
    <s v="nan"/>
    <s v="Bin2"/>
    <x v="3"/>
  </r>
  <r>
    <n v="862"/>
    <d v="2017-04-04T00:00:00"/>
    <s v="Whatfix"/>
    <s v="Technology"/>
    <s v="Interactive Tech-Support Guides"/>
    <x v="46"/>
    <s v="Stellaris Venture Partners, Helion Venture Partners, Powerhouse Ventures, Gokul Rajaram, Girish Mathrubootham, Aneesh Reddy, Vispi Daver"/>
    <s v="Private Equity"/>
    <n v="3690000"/>
    <s v="nan"/>
    <s v="Bin2"/>
    <x v="3"/>
  </r>
  <r>
    <n v="863"/>
    <d v="2017-04-04T00:00:00"/>
    <s v="ElastiRun"/>
    <s v="Technology"/>
    <s v="App based Logistics &amp; Distribution platform"/>
    <x v="5"/>
    <s v="Kalaari Capital, Norwest Venture Partners"/>
    <s v="Private Equity"/>
    <n v="7000000"/>
    <s v="nan"/>
    <s v="Bin2"/>
    <x v="3"/>
  </r>
  <r>
    <n v="864"/>
    <d v="2017-04-04T00:00:00"/>
    <s v="Trukky"/>
    <s v="Consumer Internet"/>
    <s v="Online Truck Aggregator &amp; Booking platform"/>
    <x v="51"/>
    <s v="Keyur Joshi, Pavan Bakeri"/>
    <s v="Seed Funding"/>
    <n v="500000"/>
    <s v="nan"/>
    <s v="Bin1"/>
    <x v="3"/>
  </r>
  <r>
    <n v="865"/>
    <d v="2017-04-04T00:00:00"/>
    <s v="Konsult App"/>
    <s v="Consumer Internet"/>
    <s v="App based Doctor Consulting platform"/>
    <x v="2"/>
    <s v="Koen Bouwers, Lomesh Agarwal, Jeroen Mensen, Pablo van den Bosch &amp; Others"/>
    <s v="Seed Funding"/>
    <n v="500000"/>
    <s v="nan"/>
    <s v="Bin1"/>
    <x v="3"/>
  </r>
  <r>
    <n v="866"/>
    <d v="2017-04-05T00:00:00"/>
    <s v="Credit Sudhaar"/>
    <s v="Consumer Internet"/>
    <s v="Credit Score Improvement platform"/>
    <x v="3"/>
    <s v="Deepak Kulkarni, Sandeep Pangal"/>
    <s v="Seed Funding"/>
    <n v="0"/>
    <s v="nan"/>
    <s v="Bin1"/>
    <x v="3"/>
  </r>
  <r>
    <n v="867"/>
    <d v="2017-04-05T00:00:00"/>
    <s v="Fingerlix"/>
    <s v="Consumer Internet"/>
    <s v="Food Delivery Platform"/>
    <x v="3"/>
    <s v="Zephyr Peacock India"/>
    <s v="Private Equity"/>
    <n v="3000000"/>
    <s v="nan"/>
    <s v="Bin2"/>
    <x v="3"/>
  </r>
  <r>
    <n v="868"/>
    <d v="2017-04-05T00:00:00"/>
    <s v="DataWeave"/>
    <s v="Technology"/>
    <s v="Business Intelligence Solutions"/>
    <x v="46"/>
    <s v="FreakOut Group, Blume Ventures, Herb Madan, WaterBridge Ventures"/>
    <s v="Private Equity"/>
    <n v="0"/>
    <s v="nan"/>
    <s v="Bin1"/>
    <x v="3"/>
  </r>
  <r>
    <n v="869"/>
    <d v="2017-04-06T00:00:00"/>
    <s v="Medwell Ventures"/>
    <s v="Healthcare"/>
    <s v="Home-Based Healthcare provider"/>
    <x v="46"/>
    <s v="Mahindra Partners, Eight Roads Ventures, F-Prime Capital Partners"/>
    <s v="Private Equity"/>
    <n v="21000000"/>
    <s v="nan"/>
    <s v="Bin3"/>
    <x v="3"/>
  </r>
  <r>
    <n v="870"/>
    <d v="2017-04-06T00:00:00"/>
    <s v="Mech Mocha"/>
    <s v="Consumer Internet"/>
    <s v="Mobile gaming startup"/>
    <x v="46"/>
    <s v="Accel Partners, Shunwei Capital"/>
    <s v="Private Equity"/>
    <n v="5000000"/>
    <s v="nan"/>
    <s v="Bin2"/>
    <x v="3"/>
  </r>
  <r>
    <n v="871"/>
    <d v="2017-04-07T00:00:00"/>
    <s v="Startup Buddy"/>
    <s v="Consumer Internet"/>
    <s v="Startup Support Platform"/>
    <x v="1"/>
    <s v="YouWeCan Ventures,"/>
    <s v="Seed Funding"/>
    <n v="0"/>
    <s v="nan"/>
    <s v="Bin1"/>
    <x v="3"/>
  </r>
  <r>
    <n v="872"/>
    <d v="2017-04-07T00:00:00"/>
    <s v="QorQI"/>
    <s v="Healthcare"/>
    <s v="Online Healthcare provider"/>
    <x v="6"/>
    <s v="Paytm"/>
    <s v="Seed Funding"/>
    <n v="0"/>
    <s v="nan"/>
    <s v="Bin1"/>
    <x v="3"/>
  </r>
  <r>
    <n v="873"/>
    <d v="2017-04-07T00:00:00"/>
    <s v="Twenty Two Motors"/>
    <s v="Technology"/>
    <s v="Smart Scooter manufacturer"/>
    <x v="1"/>
    <s v="Ishwar Singh,Farhaan Shabbir"/>
    <s v="Seed Funding"/>
    <n v="0"/>
    <s v="nan"/>
    <s v="Bin1"/>
    <x v="3"/>
  </r>
  <r>
    <n v="874"/>
    <d v="2017-04-07T00:00:00"/>
    <s v="PharmEasy"/>
    <s v="eCommerce"/>
    <s v="Online Pharmacy"/>
    <x v="3"/>
    <s v="Bessemer Venture Partners, Orios Venture Partners, Trifecta Capital,"/>
    <s v="Private Equity"/>
    <n v="18000000"/>
    <s v="nan"/>
    <s v="Bin3"/>
    <x v="3"/>
  </r>
  <r>
    <n v="875"/>
    <d v="2017-04-08T00:00:00"/>
    <s v="WonderChef"/>
    <s v="eCommerce"/>
    <s v="Online marketplace for kitchen products"/>
    <x v="3"/>
    <s v="Labruyere Eberl\\xc3\\xa9"/>
    <s v="Private Equity"/>
    <n v="0"/>
    <s v="nan"/>
    <s v="Bin1"/>
    <x v="3"/>
  </r>
  <r>
    <n v="876"/>
    <d v="2017-04-08T00:00:00"/>
    <s v="FastFox"/>
    <s v="Consumer Internet"/>
    <s v="Online rental discovery platform"/>
    <x v="1"/>
    <s v="Lightspeed India Partners, Blume Ventures, CyberAgent Ventures, GrowX Ventures, IMJ Investment Partners"/>
    <s v="Private Equity"/>
    <n v="4600000"/>
    <s v="nan"/>
    <s v="Bin2"/>
    <x v="3"/>
  </r>
  <r>
    <n v="877"/>
    <d v="2017-04-10T00:00:00"/>
    <s v="Omnify"/>
    <s v="Technology"/>
    <s v="SaaS platform for SMEs"/>
    <x v="46"/>
    <s v="Rajan Anandan, L.D Sharma, Saurabh Arora"/>
    <s v="Seed Funding"/>
    <n v="150000"/>
    <s v="nan"/>
    <s v="Bin1"/>
    <x v="3"/>
  </r>
  <r>
    <n v="878"/>
    <d v="2017-04-10T00:00:00"/>
    <s v="Capital Float"/>
    <s v="Consumer Internet"/>
    <s v="Online Lending Platform for SME"/>
    <x v="46"/>
    <s v="Mahindra and Mahindra Financial Services"/>
    <s v="Private Equity"/>
    <n v="2300000"/>
    <s v="nan"/>
    <s v="Bin2"/>
    <x v="3"/>
  </r>
  <r>
    <n v="879"/>
    <d v="2017-04-11T00:00:00"/>
    <s v="Ninjacart"/>
    <s v="eCommerce"/>
    <s v="B2B agri-marketing platform"/>
    <x v="46"/>
    <s v="Accel Partners, Nandan Nilekani\\xe2\\x80\\x99s NRJN Trust, Mistletoe, Qualcomm Ventures, M&amp;S Partners"/>
    <s v="Private Equity"/>
    <n v="5500000"/>
    <s v="nan"/>
    <s v="Bin2"/>
    <x v="3"/>
  </r>
  <r>
    <n v="880"/>
    <d v="2017-04-11T00:00:00"/>
    <s v="MergerWare"/>
    <s v="Technology"/>
    <s v="Software solutions for M&amp;As"/>
    <x v="46"/>
    <s v="Philippe Bouchet"/>
    <s v="Seed Funding"/>
    <n v="100000"/>
    <s v="nan"/>
    <s v="Bin1"/>
    <x v="3"/>
  </r>
  <r>
    <n v="881"/>
    <d v="2017-04-11T00:00:00"/>
    <s v="Sports Flashes"/>
    <s v="Consumer Internet"/>
    <s v="Online Sports portal &amp; Mobile app"/>
    <x v="2"/>
    <s v="Sushil Kumar, Sandeep Singh"/>
    <s v="Seed Funding"/>
    <n v="0"/>
    <s v="nan"/>
    <s v="Bin1"/>
    <x v="3"/>
  </r>
  <r>
    <n v="882"/>
    <d v="2017-04-12T00:00:00"/>
    <s v="Clovia"/>
    <s v="eCommerce"/>
    <s v="Online lingerie &amp; Sleepwear etailer"/>
    <x v="2"/>
    <s v="Ivycap Ventures Advisors, Singularity Ventures and Ravi Dhariwal"/>
    <s v="Private Equity"/>
    <n v="4000000"/>
    <s v="nan"/>
    <s v="Bin2"/>
    <x v="3"/>
  </r>
  <r>
    <n v="883"/>
    <d v="2017-04-12T00:00:00"/>
    <s v="Emiza"/>
    <s v="Logistics"/>
    <s v="Third Party Logistics provider"/>
    <x v="3"/>
    <s v="Mayfield, Nishant Rao, Dileep Nath"/>
    <s v="Private Equity"/>
    <n v="4500000"/>
    <s v="nan"/>
    <s v="Bin2"/>
    <x v="3"/>
  </r>
  <r>
    <n v="884"/>
    <d v="2017-04-12T00:00:00"/>
    <s v="HackerEarth"/>
    <s v="Consumer Internet"/>
    <s v="Online Skill Assessment Platform"/>
    <x v="46"/>
    <s v="DHI Group Inc, Prime Venture Partners, Beenext, Beenos, Digital Garage, BizReach"/>
    <s v="Private Equity"/>
    <n v="4500000"/>
    <s v="nan"/>
    <s v="Bin2"/>
    <x v="3"/>
  </r>
  <r>
    <n v="885"/>
    <d v="2017-04-12T00:00:00"/>
    <s v="Squadrun"/>
    <s v="Technology"/>
    <s v="Software-As-a-Service Platform"/>
    <x v="6"/>
    <s v="Blume Ventures, Contrarian Capital, 91springboard, Emergent Ventures, Abstract Ventures, Anthill Ventures, Axilor Ventures"/>
    <s v="Private Equity"/>
    <n v="2100000"/>
    <s v="nan"/>
    <s v="Bin2"/>
    <x v="3"/>
  </r>
  <r>
    <n v="886"/>
    <d v="2017-04-12T00:00:00"/>
    <s v="Tinmen"/>
    <s v="Consumer Internet"/>
    <s v="Food Delivery Platform"/>
    <x v="13"/>
    <s v="MAPE Advisory Group, R Ramaraj, Corvus Ventures"/>
    <s v="Seed Funding"/>
    <n v="0"/>
    <s v="nan"/>
    <s v="Bin1"/>
    <x v="3"/>
  </r>
  <r>
    <n v="887"/>
    <d v="2017-04-12T00:00:00"/>
    <s v="ScoutMyTrip"/>
    <s v="Consumer Internet"/>
    <s v="Online Travel planner"/>
    <x v="3"/>
    <s v="Z Nation Lab"/>
    <s v="Seed Funding"/>
    <n v="0"/>
    <s v="nan"/>
    <s v="Bin1"/>
    <x v="3"/>
  </r>
  <r>
    <n v="888"/>
    <d v="2017-04-13T00:00:00"/>
    <s v="SafetyKart"/>
    <s v="eCommerce"/>
    <s v="Safety &amp; Hygiene Products etailer"/>
    <x v="1"/>
    <s v="Redcliffe Capital"/>
    <s v="Private Equity"/>
    <n v="0"/>
    <s v="nan"/>
    <s v="Bin1"/>
    <x v="3"/>
  </r>
  <r>
    <n v="889"/>
    <d v="2017-04-13T00:00:00"/>
    <s v="WeAreHolidays"/>
    <s v="Consumer Internet"/>
    <s v="Travel Packages &amp; Planner marketplace"/>
    <x v="1"/>
    <s v="Urrshila Kerkar,"/>
    <s v="Private Equity"/>
    <n v="7700000"/>
    <s v="nan"/>
    <s v="Bin2"/>
    <x v="3"/>
  </r>
  <r>
    <n v="890"/>
    <d v="2017-04-14T00:00:00"/>
    <s v="Ola Cabs"/>
    <s v="Consumer Internet"/>
    <s v="Cab Aggregator App"/>
    <x v="46"/>
    <s v="SIMI Pacific Pte"/>
    <s v="Private Equity"/>
    <n v="260000000"/>
    <s v="nan"/>
    <s v="Bin3"/>
    <x v="3"/>
  </r>
  <r>
    <n v="891"/>
    <d v="2017-04-15T00:00:00"/>
    <s v="Myly"/>
    <s v="Consumer Internet"/>
    <s v="Mobile App for Schools"/>
    <x v="30"/>
    <s v="mall Industries Development Bank of India (SIDBI)"/>
    <s v="Seed Funding"/>
    <n v="310000"/>
    <s v="nan"/>
    <s v="Bin1"/>
    <x v="3"/>
  </r>
  <r>
    <n v="892"/>
    <d v="2017-04-17T00:00:00"/>
    <s v="CrediHealth"/>
    <s v="Consumer Internet"/>
    <s v="Online Medical Assistance platform"/>
    <x v="1"/>
    <s v="Tolaram Inc, Mountain Pine Capital"/>
    <s v="Private Equity"/>
    <n v="1500000"/>
    <s v="nan"/>
    <s v="Bin2"/>
    <x v="3"/>
  </r>
  <r>
    <n v="893"/>
    <d v="2017-04-17T00:00:00"/>
    <s v="Navia Life Care"/>
    <s v="Technology"/>
    <s v="Health Technology platform"/>
    <x v="2"/>
    <s v="Benori Ventures LLP"/>
    <s v="Seed Funding"/>
    <n v="0"/>
    <s v="nan"/>
    <s v="Bin1"/>
    <x v="3"/>
  </r>
  <r>
    <n v="894"/>
    <d v="2017-04-17T00:00:00"/>
    <s v="Raw Pressery"/>
    <s v="Food &amp; Beverages"/>
    <s v="Raw Pressed Juices manufacturer"/>
    <x v="3"/>
    <s v="Jacqueline Fernandez"/>
    <s v="Seed Funding"/>
    <n v="0"/>
    <s v="nan"/>
    <s v="Bin1"/>
    <x v="3"/>
  </r>
  <r>
    <n v="895"/>
    <d v="2017-04-17T00:00:00"/>
    <s v="Snackible"/>
    <s v="Food &amp; Beverages"/>
    <s v="Healthy Snacks manufacturer"/>
    <x v="3"/>
    <s v="Nibhrant Shah, Anandbir Singh, Anirudh Sheth, Pratik Singhi, Vikram Mehta, Murali Nair"/>
    <s v="Seed Funding"/>
    <n v="175000"/>
    <s v="nan"/>
    <s v="Bin1"/>
    <x v="3"/>
  </r>
  <r>
    <n v="896"/>
    <d v="2017-04-17T00:00:00"/>
    <s v="Be U Salons"/>
    <s v="Consumer Internet"/>
    <s v="Online Salon discovery &amp; Booking Services"/>
    <x v="2"/>
    <s v="Gaurav Kachru, Sundeep Singh Sahni, Jatin Aneja, Arun Malhotra"/>
    <s v="Seed Funding"/>
    <n v="620000"/>
    <s v="nan"/>
    <s v="Bin1"/>
    <x v="3"/>
  </r>
  <r>
    <n v="897"/>
    <d v="2017-04-17T00:00:00"/>
    <s v="Simulanis"/>
    <s v="Consumer Internet"/>
    <s v="eLearning &amp; Skills Development plat"/>
    <x v="2"/>
    <s v="Village Capital"/>
    <s v="Seed Funding"/>
    <n v="0"/>
    <s v="nan"/>
    <s v="Bin1"/>
    <x v="3"/>
  </r>
  <r>
    <n v="898"/>
    <d v="2017-04-17T00:00:00"/>
    <s v="LendingKart"/>
    <s v="Consumer Internet"/>
    <s v="Lending platform for small businesses"/>
    <x v="51"/>
    <s v="Anicut Capital"/>
    <s v="Private Equity"/>
    <n v="4650000"/>
    <s v="nan"/>
    <s v="Bin2"/>
    <x v="3"/>
  </r>
  <r>
    <n v="899"/>
    <d v="2017-04-18T00:00:00"/>
    <s v="Innefu Security Consulting"/>
    <s v="Technology"/>
    <s v="Cyber Security solutions using AI"/>
    <x v="2"/>
    <s v="IndiaNivesh Venture Capital Fund"/>
    <s v="Private Equity"/>
    <n v="2000000"/>
    <s v="nan"/>
    <s v="Bin2"/>
    <x v="3"/>
  </r>
  <r>
    <n v="900"/>
    <d v="2017-04-18T00:00:00"/>
    <s v="Whodat"/>
    <s v="Technology"/>
    <s v="Markerless AR platform"/>
    <x v="46"/>
    <s v="Ideaspring Capital"/>
    <s v="Private Equity"/>
    <n v="600000"/>
    <s v="nan"/>
    <s v="Bin1"/>
    <x v="3"/>
  </r>
  <r>
    <n v="901"/>
    <d v="2017-04-18T00:00:00"/>
    <s v="Absentia VR"/>
    <s v="Technology"/>
    <s v="Virtual Reality Startup"/>
    <x v="46"/>
    <s v="Exfinity Venture Partners"/>
    <s v="Private Equity"/>
    <n v="1250000"/>
    <s v="nan"/>
    <s v="Bin2"/>
    <x v="3"/>
  </r>
  <r>
    <n v="902"/>
    <d v="2017-04-19T00:00:00"/>
    <s v="IOTrek"/>
    <s v="Technology"/>
    <s v="IoT Platform for Bus"/>
    <x v="2"/>
    <s v="Undisclosed Investor"/>
    <s v="Seed Funding"/>
    <n v="155000"/>
    <s v="nan"/>
    <s v="Bin1"/>
    <x v="3"/>
  </r>
  <r>
    <n v="903"/>
    <d v="2017-04-20T00:00:00"/>
    <s v="HolaChef"/>
    <s v="Consumer Internet"/>
    <s v="Online Food Delivery"/>
    <x v="3"/>
    <s v="SIDBI Venture Capital Ltd, Kalaari Capital"/>
    <s v="Private Equity"/>
    <n v="3000000"/>
    <s v="nan"/>
    <s v="Bin2"/>
    <x v="3"/>
  </r>
  <r>
    <n v="904"/>
    <d v="2017-04-20T00:00:00"/>
    <s v="Wooplr"/>
    <s v="eCommerce"/>
    <s v="Social Commerce\\xc2\\xa0 Fashion platform"/>
    <x v="46"/>
    <s v="Ankit Nagori"/>
    <s v="Private Equity"/>
    <n v="0"/>
    <s v="nan"/>
    <s v="Bin1"/>
    <x v="3"/>
  </r>
  <r>
    <n v="905"/>
    <d v="2017-04-21T00:00:00"/>
    <s v="Video Ken"/>
    <s v="Consumer Internet"/>
    <s v="Video Based Collaborative Learning"/>
    <x v="46"/>
    <s v="Ravi Garikipati, Surot Chatterjee, Ashish Agrawal, LG Chandrasekhar, Sashi Reddi"/>
    <s v="Seed Funding"/>
    <n v="1000000"/>
    <s v="nan"/>
    <s v="Bin2"/>
    <x v="3"/>
  </r>
  <r>
    <n v="906"/>
    <d v="2017-04-24T00:00:00"/>
    <s v="Faasos"/>
    <s v="Food &amp; Beverage"/>
    <s v="QSR chain and online food delivery"/>
    <x v="5"/>
    <s v="Ligthbox Ventures II, Lightbox Expansion Fund, Sequoia Capital India, RuNet South Asia, RB Investments"/>
    <s v="Private Equity"/>
    <n v="6300000"/>
    <s v="nan"/>
    <s v="Bin2"/>
    <x v="3"/>
  </r>
  <r>
    <n v="907"/>
    <d v="2017-04-24T00:00:00"/>
    <s v="Oyo Rooms"/>
    <s v="Consumer Internet"/>
    <s v="Branded Budget Hotels Aggregator"/>
    <x v="1"/>
    <s v="SoftBank Vision Fund, Lightspeed Venture Partners, Sequoia Capital India Advisors, Greenoaks Capital Partners"/>
    <s v="Private Equity"/>
    <n v="250000000"/>
    <s v="nan"/>
    <s v="Bin3"/>
    <x v="3"/>
  </r>
  <r>
    <n v="908"/>
    <d v="2017-04-24T00:00:00"/>
    <s v="Toppr"/>
    <s v="Consumer Internet"/>
    <s v="Learning mobile app for students"/>
    <x v="3"/>
    <s v="WGG International"/>
    <s v="Private Equity"/>
    <n v="3200000"/>
    <s v="nan"/>
    <s v="Bin2"/>
    <x v="3"/>
  </r>
  <r>
    <n v="909"/>
    <d v="2017-04-24T00:00:00"/>
    <s v="Niramai"/>
    <s v="Healthcare"/>
    <s v="Breast Cancer Screening Solutions"/>
    <x v="46"/>
    <s v="pi Ventures, Axilor Ventures, 500 Startups, Binny Bansal"/>
    <s v="Seed Funding"/>
    <n v="0"/>
    <s v="nan"/>
    <s v="Bin1"/>
    <x v="3"/>
  </r>
  <r>
    <n v="910"/>
    <d v="2017-04-25T00:00:00"/>
    <s v="The Office Pass"/>
    <s v="Consumer Internet"/>
    <s v="CoWorking Spaces booking platform"/>
    <x v="1"/>
    <s v="Arun Tadanki, Aditya Verma"/>
    <s v="Seed Funding"/>
    <n v="245000"/>
    <s v="nan"/>
    <s v="Bin1"/>
    <x v="3"/>
  </r>
  <r>
    <n v="911"/>
    <d v="2017-04-25T00:00:00"/>
    <s v="UrbanClap"/>
    <s v="Consumer Internet"/>
    <s v="Mobile Services Marketplace"/>
    <x v="1"/>
    <s v="Trifecta Capital"/>
    <s v="Private Equity"/>
    <n v="3100000"/>
    <s v="nan"/>
    <s v="Bin2"/>
    <x v="3"/>
  </r>
  <r>
    <n v="912"/>
    <d v="2017-04-26T00:00:00"/>
    <s v="Awfis"/>
    <s v="Consumer Internet"/>
    <s v="Collaborative co-Working Spaces"/>
    <x v="3"/>
    <s v="Sequoia India"/>
    <s v="Private Equity"/>
    <n v="20000000"/>
    <s v="nan"/>
    <s v="Bin3"/>
    <x v="3"/>
  </r>
  <r>
    <n v="913"/>
    <d v="2017-04-26T00:00:00"/>
    <s v="Myra"/>
    <s v="Consumer Internet"/>
    <s v="Online Pharmacy"/>
    <x v="46"/>
    <s v="Times Internet,Matrix Partners"/>
    <s v="Private Equity"/>
    <n v="0"/>
    <s v="nan"/>
    <s v="Bin1"/>
    <x v="3"/>
  </r>
  <r>
    <n v="914"/>
    <d v="2017-04-26T00:00:00"/>
    <s v="Flytxt"/>
    <s v="Technology"/>
    <s v="Customer data analytics software"/>
    <x v="3"/>
    <s v="DAH Beteiligungs GmbH"/>
    <s v="Private Equity"/>
    <n v="11000000"/>
    <s v="nan"/>
    <s v="Bin3"/>
    <x v="3"/>
  </r>
  <r>
    <n v="915"/>
    <d v="2017-04-26T00:00:00"/>
    <s v="Howdy Ventures"/>
    <s v="Consumer Internet"/>
    <s v="Public and Private Events creation app"/>
    <x v="4"/>
    <s v="S. Xavier Britto"/>
    <s v="Seed Funding"/>
    <n v="1500000"/>
    <s v="nan"/>
    <s v="Bin2"/>
    <x v="3"/>
  </r>
  <r>
    <n v="916"/>
    <d v="2017-04-26T00:00:00"/>
    <s v="StalkBuyLove"/>
    <s v="eCommerce"/>
    <s v="Online fashion marketplace"/>
    <x v="2"/>
    <s v="Trifecta Capital"/>
    <s v="Private Equity"/>
    <n v="1000000"/>
    <s v="nan"/>
    <s v="Bin2"/>
    <x v="3"/>
  </r>
  <r>
    <n v="917"/>
    <d v="2017-04-26T00:00:00"/>
    <s v="ZipGo"/>
    <s v="Consumer Internet"/>
    <s v="Bus Pooling services platform"/>
    <x v="46"/>
    <s v="Orios Ventures Partners, Team Builder Ventures, Omidyar Networks"/>
    <s v="Private Equity"/>
    <n v="0"/>
    <s v="nan"/>
    <s v="Bin1"/>
    <x v="3"/>
  </r>
  <r>
    <n v="918"/>
    <d v="2017-04-27T00:00:00"/>
    <s v="Scootsy"/>
    <s v="Consumer Internet"/>
    <s v="On-Demand Food Delivery"/>
    <x v="3"/>
    <s v="Agnus Capital, Khattar Holdings"/>
    <s v="Private Equity"/>
    <n v="3600000"/>
    <s v="nan"/>
    <s v="Bin2"/>
    <x v="3"/>
  </r>
  <r>
    <n v="919"/>
    <d v="2017-04-27T00:00:00"/>
    <s v="Autobix"/>
    <s v="Technology"/>
    <s v="Software Solutions for Auto Dealership"/>
    <x v="5"/>
    <s v="GardX International"/>
    <s v="Seed Funding"/>
    <n v="0"/>
    <s v="nan"/>
    <s v="Bin1"/>
    <x v="3"/>
  </r>
  <r>
    <n v="920"/>
    <d v="2017-04-27T00:00:00"/>
    <s v="eShiksha"/>
    <s v="Technology"/>
    <s v="Education Institution Management Solutions"/>
    <x v="30"/>
    <s v="Cross Border Angels &amp; Experts"/>
    <s v="Seed Funding"/>
    <n v="0"/>
    <s v="nan"/>
    <s v="Bin1"/>
    <x v="3"/>
  </r>
  <r>
    <n v="921"/>
    <d v="2017-04-27T00:00:00"/>
    <s v="iNurture"/>
    <s v="Consumer Internet"/>
    <s v="Online Educational courses"/>
    <x v="46"/>
    <s v="BlackSoil Capital Pvt. Ltd"/>
    <s v="Private Equity"/>
    <n v="1500000"/>
    <s v="nan"/>
    <s v="Bin2"/>
    <x v="3"/>
  </r>
  <r>
    <n v="922"/>
    <d v="2017-04-28T00:00:00"/>
    <s v="Sepalika"/>
    <s v="Consumer Internet"/>
    <s v="Healthcare related content platform"/>
    <x v="2"/>
    <s v="Accel Partners"/>
    <s v="Seed Funding"/>
    <n v="750000"/>
    <s v="nan"/>
    <s v="Bin1"/>
    <x v="3"/>
  </r>
  <r>
    <n v="923"/>
    <d v="2017-04-28T00:00:00"/>
    <s v="Mintwalk"/>
    <s v="Consumer Internet"/>
    <s v="Financial advisory mobile app"/>
    <x v="3"/>
    <s v="Poshika Financial Ecosystem"/>
    <s v="Seed Funding"/>
    <n v="0"/>
    <s v="nan"/>
    <s v="Bin1"/>
    <x v="3"/>
  </r>
  <r>
    <n v="924"/>
    <d v="2017-04-29T00:00:00"/>
    <s v="Qriyo"/>
    <s v="Consumer Internet"/>
    <s v="Tutor Discovery &amp; Booking platform"/>
    <x v="30"/>
    <s v="NB Ventures"/>
    <s v="Private Equity"/>
    <n v="0"/>
    <s v="nan"/>
    <s v="Bin1"/>
    <x v="3"/>
  </r>
  <r>
    <n v="925"/>
    <d v="2017-03-01T00:00:00"/>
    <s v="Ola"/>
    <s v="Consumer Internet"/>
    <s v="App based cab aggregator"/>
    <x v="46"/>
    <s v="SoftBank Group Corp"/>
    <s v="Private Equity"/>
    <n v="330000000"/>
    <s v="nan"/>
    <s v="Bin3"/>
    <x v="3"/>
  </r>
  <r>
    <n v="926"/>
    <d v="2017-03-01T00:00:00"/>
    <s v="Belong"/>
    <s v="Consumer Internet"/>
    <s v="Online Jon Portal"/>
    <x v="46"/>
    <s v="Sequoia Capital India"/>
    <s v="Private Equity"/>
    <n v="10000000"/>
    <s v="nan"/>
    <s v="Bin2"/>
    <x v="3"/>
  </r>
  <r>
    <n v="927"/>
    <d v="2017-03-01T00:00:00"/>
    <s v="Seenit"/>
    <s v="Consumer Internet"/>
    <s v="AI based Fashion Search Portal"/>
    <x v="44"/>
    <s v="Calcutta Angels Network (CAN), Augment Ventures"/>
    <s v="Seed Funding"/>
    <n v="0"/>
    <s v="nan"/>
    <s v="Bin1"/>
    <x v="3"/>
  </r>
  <r>
    <n v="928"/>
    <d v="2017-03-01T00:00:00"/>
    <s v="Paalak"/>
    <s v="ECommerce"/>
    <s v="Fresh Produce Selling portal"/>
    <x v="2"/>
    <s v="Vishwadeep Bajaj, Harsh Kundra, Nandkumar Rane, LN Buddharaju, Anupam Tyagi"/>
    <s v="Seed Funding"/>
    <n v="0"/>
    <s v="nan"/>
    <s v="Bin1"/>
    <x v="3"/>
  </r>
  <r>
    <n v="929"/>
    <d v="2017-03-02T00:00:00"/>
    <s v="Celes Care"/>
    <s v="Consumer Internet"/>
    <s v="Women Healthcare &amp; Information portal"/>
    <x v="13"/>
    <s v="Ventureast, Endiya Partners, Eight Roads Ventures, F-Prime Capital Partners"/>
    <s v="Private Equity"/>
    <n v="1500000"/>
    <s v="nan"/>
    <s v="Bin2"/>
    <x v="3"/>
  </r>
  <r>
    <n v="930"/>
    <d v="2017-03-02T00:00:00"/>
    <s v="Karomi"/>
    <s v="Technology"/>
    <s v="Packaging Artwork Management software"/>
    <x v="4"/>
    <s v="Ideaspring Capital"/>
    <s v="Seed Funding"/>
    <n v="500000"/>
    <s v="nan"/>
    <s v="Bin1"/>
    <x v="3"/>
  </r>
  <r>
    <n v="931"/>
    <d v="2017-03-02T00:00:00"/>
    <s v="Red Carpet"/>
    <s v="Consumer Internet"/>
    <s v="Micro Lending platform"/>
    <x v="1"/>
    <s v="Lightspeed Venture Partners"/>
    <s v="Private Equity"/>
    <n v="2500000"/>
    <s v="nan"/>
    <s v="Bin2"/>
    <x v="3"/>
  </r>
  <r>
    <n v="932"/>
    <d v="2017-03-02T00:00:00"/>
    <s v="Kreate Konnect"/>
    <s v="Technology"/>
    <s v="End-to-End Seller e-commerce solutions Provider"/>
    <x v="57"/>
    <s v="Langoor"/>
    <s v="Seed Funding"/>
    <n v="0"/>
    <s v="nan"/>
    <s v="Bin1"/>
    <x v="3"/>
  </r>
  <r>
    <n v="933"/>
    <d v="2017-03-02T00:00:00"/>
    <s v="CreditMantri"/>
    <s v="Consumer Internet"/>
    <s v="Online Credit score &amp; lending platform"/>
    <x v="4"/>
    <s v="Quona Capital"/>
    <s v="Private Equity"/>
    <n v="7600000"/>
    <s v="nan"/>
    <s v="Bin2"/>
    <x v="3"/>
  </r>
  <r>
    <n v="934"/>
    <d v="2017-03-03T00:00:00"/>
    <s v="Lets Endorse"/>
    <s v="Consumer Internet"/>
    <s v="Online Ecosystem of social innovators"/>
    <x v="46"/>
    <s v="Chandigarh Angels Network, Social Alpha and other unnamed angel investors"/>
    <s v="Seed Funding"/>
    <n v="0"/>
    <s v="nan"/>
    <s v="Bin1"/>
    <x v="3"/>
  </r>
  <r>
    <n v="935"/>
    <d v="2017-03-03T00:00:00"/>
    <s v="Tydy"/>
    <s v="Technology"/>
    <s v="Employee Onboarding and Engagement platform"/>
    <x v="46"/>
    <s v="Bhupen Shah, Jayesh Parekh, Sanjay Sathe"/>
    <s v="Seed Funding"/>
    <n v="275000"/>
    <s v="nan"/>
    <s v="Bin1"/>
    <x v="3"/>
  </r>
  <r>
    <n v="936"/>
    <d v="2017-03-03T00:00:00"/>
    <s v="Nactus"/>
    <s v="Consumer Internet"/>
    <s v="Professional Tutors discovery &amp; booking mobile app"/>
    <x v="30"/>
    <s v="Sandeep Aggarwal, Gautam Chhaochharia, R Balachandar"/>
    <s v="Seed Funding"/>
    <n v="0"/>
    <s v="nan"/>
    <s v="Bin1"/>
    <x v="3"/>
  </r>
  <r>
    <n v="937"/>
    <d v="2017-03-03T00:00:00"/>
    <s v="Oho Shop"/>
    <s v="Technology"/>
    <s v="eCommerce Mobile App Builder"/>
    <x v="51"/>
    <s v="Bennett, Coleman and Company Ltd"/>
    <s v="Private Equity"/>
    <n v="6700000"/>
    <s v="nan"/>
    <s v="Bin2"/>
    <x v="3"/>
  </r>
  <r>
    <n v="938"/>
    <d v="2017-03-03T00:00:00"/>
    <s v="Emojifi"/>
    <s v="Consumer Internet"/>
    <s v="Mobile App for live emoji"/>
    <x v="13"/>
    <s v="Undisclosed angel investors"/>
    <s v="Seed Funding"/>
    <n v="0"/>
    <s v="nan"/>
    <s v="Bin1"/>
    <x v="3"/>
  </r>
  <r>
    <n v="939"/>
    <d v="2017-03-03T00:00:00"/>
    <s v="Paytm Marketplace"/>
    <s v="ECommerce"/>
    <s v="ECommerce Marketplace"/>
    <x v="46"/>
    <s v="Alibaba"/>
    <s v="Private Equity"/>
    <n v="200000000"/>
    <s v="nan"/>
    <s v="Bin3"/>
    <x v="3"/>
  </r>
  <r>
    <n v="940"/>
    <d v="2017-03-04T00:00:00"/>
    <s v="iGenetics"/>
    <s v="Healthcare"/>
    <s v="Health Diagnostic Solutions"/>
    <x v="3"/>
    <s v="CDC Group Plc"/>
    <s v="Private Equity"/>
    <n v="19500000"/>
    <s v="nan"/>
    <s v="Bin3"/>
    <x v="3"/>
  </r>
  <r>
    <n v="941"/>
    <d v="2017-03-06T00:00:00"/>
    <s v="Juno Clinic"/>
    <s v="Consumer Internet"/>
    <s v="Online Counseling Platform"/>
    <x v="3"/>
    <s v="Atul Nishar"/>
    <s v="Seed Funding"/>
    <n v="1200000"/>
    <s v="nan"/>
    <s v="Bin2"/>
    <x v="3"/>
  </r>
  <r>
    <n v="942"/>
    <d v="2017-03-06T00:00:00"/>
    <s v="Summerlabel"/>
    <s v="Consumer Internet"/>
    <s v="Fashion and Lifestyle discovery platform"/>
    <x v="1"/>
    <s v="Aneesh Seth, Tushar Mittal"/>
    <s v="Seed Funding"/>
    <n v="150000"/>
    <s v="nan"/>
    <s v="Bin1"/>
    <x v="3"/>
  </r>
  <r>
    <n v="943"/>
    <d v="2017-03-06T00:00:00"/>
    <s v="PickMe"/>
    <s v="Consumer Internet"/>
    <s v="Gadget Insurance &amp; Repair Services platform"/>
    <x v="3"/>
    <s v="SIDBI Venture Capital Fund"/>
    <s v="Private Equity"/>
    <n v="1790000"/>
    <s v="nan"/>
    <s v="Bin2"/>
    <x v="3"/>
  </r>
  <r>
    <n v="944"/>
    <d v="2017-03-07T00:00:00"/>
    <s v="Agrostar"/>
    <s v="Technology"/>
    <s v="Direct-to-Farmer Mobile-Based Retail platform"/>
    <x v="5"/>
    <s v="Accel Partners"/>
    <s v="Private Equity"/>
    <n v="10000000"/>
    <s v="nan"/>
    <s v="Bin2"/>
    <x v="3"/>
  </r>
  <r>
    <n v="945"/>
    <d v="2017-03-07T00:00:00"/>
    <s v="Zapr"/>
    <s v="Technology"/>
    <s v="DSP, TV Analytics &amp; Cross-Platform advertising"/>
    <x v="46"/>
    <s v="Star India Pvt Ltd"/>
    <s v="Private Equity"/>
    <n v="10000000"/>
    <s v="nan"/>
    <s v="Bin2"/>
    <x v="3"/>
  </r>
  <r>
    <n v="946"/>
    <d v="2017-03-07T00:00:00"/>
    <s v="Data Resolve"/>
    <s v="Technology"/>
    <s v="Cyber Security Solutions"/>
    <x v="6"/>
    <s v="IDFC Parampara Early Stage Opportunities Fund"/>
    <s v="Private Equity"/>
    <n v="1000000"/>
    <s v="nan"/>
    <s v="Bin2"/>
    <x v="3"/>
  </r>
  <r>
    <n v="947"/>
    <d v="2017-03-07T00:00:00"/>
    <s v="Book Servicing"/>
    <s v="Consumer Internet"/>
    <s v="Online Vehicle Services Booking platform"/>
    <x v="2"/>
    <s v="National Science and Technology Entrepreneurship Development Board"/>
    <s v="Seed Funding"/>
    <n v="30000"/>
    <s v="nan"/>
    <s v="Bin1"/>
    <x v="3"/>
  </r>
  <r>
    <n v="948"/>
    <d v="2017-03-07T00:00:00"/>
    <s v="Blowhorn"/>
    <s v="Consumer Internet"/>
    <s v="Intra-City Logistics provider"/>
    <x v="46"/>
    <s v="IDG Ventures India, Michael &amp; Susan Dell Foundation, Draper Associates, Unitus Seed Fund"/>
    <s v="Private Equity"/>
    <n v="3650000"/>
    <s v="nan"/>
    <s v="Bin2"/>
    <x v="3"/>
  </r>
  <r>
    <n v="949"/>
    <d v="2017-03-08T00:00:00"/>
    <s v="Rivigo"/>
    <s v="Logistics"/>
    <s v="Technology Enabled Logistics Company"/>
    <x v="1"/>
    <s v="Private Sector Banks (Debt Funding)"/>
    <s v="Private Equity"/>
    <n v="15000000"/>
    <s v="nan"/>
    <s v="Bin3"/>
    <x v="3"/>
  </r>
  <r>
    <n v="950"/>
    <d v="2017-03-08T00:00:00"/>
    <s v="PipeCandy"/>
    <s v="Technology"/>
    <s v="Intelligent Sales Prospecting Platform"/>
    <x v="4"/>
    <s v="IDG ventures, Axilor Ventures, Emergent Ventures, Indian Angel Network"/>
    <s v="Seed Funding"/>
    <n v="1100000"/>
    <s v="nan"/>
    <s v="Bin2"/>
    <x v="3"/>
  </r>
  <r>
    <n v="951"/>
    <d v="2017-03-08T00:00:00"/>
    <s v="Supr Daily"/>
    <s v="Consumer Internet"/>
    <s v="Subscription based Home Delivery Platform"/>
    <x v="3"/>
    <s v="Y Combinator"/>
    <s v="Seed Funding"/>
    <n v="120000"/>
    <s v="nan"/>
    <s v="Bin1"/>
    <x v="3"/>
  </r>
  <r>
    <n v="952"/>
    <d v="2017-03-08T00:00:00"/>
    <s v="Parentune"/>
    <s v="Consumer Internet"/>
    <s v="Online Community for Parents"/>
    <x v="1"/>
    <s v="Kae Capital, SEGNEL Ventures"/>
    <s v="Private Equity"/>
    <n v="0"/>
    <s v="nan"/>
    <s v="Bin1"/>
    <x v="3"/>
  </r>
  <r>
    <n v="953"/>
    <d v="2017-03-09T00:00:00"/>
    <s v="AppBrowzer"/>
    <s v="Consumer Internet"/>
    <s v="Instant Mobile Apps Store"/>
    <x v="46"/>
    <s v="Deepak Gurnani"/>
    <s v="Seed Funding"/>
    <n v="500000"/>
    <s v="nan"/>
    <s v="Bin1"/>
    <x v="3"/>
  </r>
  <r>
    <n v="954"/>
    <d v="2017-03-09T00:00:00"/>
    <s v="MagicBricks"/>
    <s v="Consumer Internet"/>
    <s v="Online Real Estate Portal"/>
    <x v="3"/>
    <s v="Times Internet Ltd"/>
    <s v="Private Equity"/>
    <n v="4500000"/>
    <s v="nan"/>
    <s v="Bin2"/>
    <x v="3"/>
  </r>
  <r>
    <n v="955"/>
    <d v="2017-03-10T00:00:00"/>
    <s v="PeeBuddy"/>
    <s v="Healthcare"/>
    <s v="Female Hygiene product manufacturer"/>
    <x v="2"/>
    <s v="Indian Angel Network"/>
    <s v="Seed Funding"/>
    <n v="443000"/>
    <s v="nan"/>
    <s v="Bin1"/>
    <x v="3"/>
  </r>
  <r>
    <n v="956"/>
    <d v="2017-03-10T00:00:00"/>
    <s v="iOrderFresh"/>
    <s v="ECommerce"/>
    <s v="Online fresh fruits and grocery store"/>
    <x v="2"/>
    <s v="Singapore Angel Network"/>
    <s v="Seed Funding"/>
    <n v="0"/>
    <s v="nan"/>
    <s v="Bin1"/>
    <x v="3"/>
  </r>
  <r>
    <n v="957"/>
    <d v="2017-03-10T00:00:00"/>
    <s v="Lavelle Networks"/>
    <s v="Technology"/>
    <s v="SDN Solutions"/>
    <x v="46"/>
    <s v="Ideaspring Capital"/>
    <s v="Seed Funding"/>
    <n v="600000"/>
    <s v="nan"/>
    <s v="Bin1"/>
    <x v="3"/>
  </r>
  <r>
    <n v="958"/>
    <d v="2017-03-10T00:00:00"/>
    <s v="PropertyShare"/>
    <s v="Consumer Internet"/>
    <s v="Fractional Proerty Ownership &amp; Rental platform"/>
    <x v="46"/>
    <s v="Asuka, Pravega Ventures, BEENEXT"/>
    <s v="Seed Funding"/>
    <n v="0"/>
    <s v="nan"/>
    <s v="Bin1"/>
    <x v="3"/>
  </r>
  <r>
    <n v="959"/>
    <d v="2017-03-14T00:00:00"/>
    <s v="MyDermacy"/>
    <s v="Consumer Internet"/>
    <s v="Online Dermatology consultation platform"/>
    <x v="2"/>
    <s v="Cyber Carrier"/>
    <s v="Private Equity"/>
    <n v="0"/>
    <s v="nan"/>
    <s v="Bin1"/>
    <x v="3"/>
  </r>
  <r>
    <n v="960"/>
    <d v="2017-03-15T00:00:00"/>
    <s v="LatestOne"/>
    <s v="eCommerce"/>
    <s v="Tech Accessories e-tailer"/>
    <x v="13"/>
    <s v="Florintree, Mathew Cyriac, Chidambaram Palaniappan, Bharat Sheth"/>
    <s v="Private Equity"/>
    <n v="3350000"/>
    <s v="nan"/>
    <s v="Bin2"/>
    <x v="3"/>
  </r>
  <r>
    <n v="961"/>
    <d v="2017-03-15T00:00:00"/>
    <s v="Frapperz"/>
    <s v="Consumer Internet"/>
    <s v="On-demand home services provider"/>
    <x v="44"/>
    <s v="Undisclosed Investor"/>
    <s v="Seed Funding"/>
    <n v="100000"/>
    <s v="nan"/>
    <s v="Bin1"/>
    <x v="3"/>
  </r>
  <r>
    <n v="962"/>
    <d v="2017-03-16T00:00:00"/>
    <s v="mPaani"/>
    <s v="Consumer Internet"/>
    <s v="Loyalty rewards app"/>
    <x v="3"/>
    <s v="IDG Ventures, Blume Ventures, Saha Fund,"/>
    <s v="Private Equity"/>
    <n v="1350000"/>
    <s v="nan"/>
    <s v="Bin2"/>
    <x v="3"/>
  </r>
  <r>
    <n v="963"/>
    <d v="2017-03-16T00:00:00"/>
    <s v="ShilpMIS"/>
    <s v="Technology"/>
    <s v="Virtual Reality platform"/>
    <x v="52"/>
    <s v="Puneet Gupta, Nimitt Desai &amp; Others"/>
    <s v="Seed Funding"/>
    <n v="0"/>
    <s v="nan"/>
    <s v="Bin1"/>
    <x v="3"/>
  </r>
  <r>
    <n v="964"/>
    <d v="2017-03-16T00:00:00"/>
    <s v="POPxo"/>
    <s v="Consumer Internet"/>
    <s v="Digital Media publication for women"/>
    <x v="2"/>
    <s v="GREE Ventures, Kalaari Capital and IDG Ventures India, Summit Media, Atul Goel, and Gurpreet Singh"/>
    <s v="Private Equity"/>
    <n v="3100000"/>
    <s v="nan"/>
    <s v="Bin2"/>
    <x v="3"/>
  </r>
  <r>
    <n v="965"/>
    <d v="2017-03-16T00:00:00"/>
    <s v="Fitso"/>
    <s v="Consumer Internet"/>
    <s v="Fitness Mobile App"/>
    <x v="1"/>
    <s v="Sujeet Kumar, Bhupender Singh, Yashish Dhaiya"/>
    <s v="Seed Funding"/>
    <n v="200000"/>
    <s v="nan"/>
    <s v="Bin1"/>
    <x v="3"/>
  </r>
  <r>
    <n v="966"/>
    <d v="2017-03-17T00:00:00"/>
    <s v="FarMart"/>
    <s v="Technology"/>
    <s v="Farming rental equipment provider"/>
    <x v="1"/>
    <s v="Indian Angel Network"/>
    <s v="Seed Funding"/>
    <n v="0"/>
    <s v="nan"/>
    <s v="Bin1"/>
    <x v="3"/>
  </r>
  <r>
    <n v="967"/>
    <d v="2017-03-21T00:00:00"/>
    <s v="Flipkart"/>
    <s v="eCommerce"/>
    <s v="ECommerce Marketplace"/>
    <x v="46"/>
    <s v="Microsoft, eBay, Tencent Holdings"/>
    <s v="Private Equity"/>
    <n v="1400000000"/>
    <s v="nan"/>
    <s v="Bin3"/>
    <x v="3"/>
  </r>
  <r>
    <n v="968"/>
    <d v="2017-03-21T00:00:00"/>
    <s v="Airpay"/>
    <s v="Technology"/>
    <s v="Online payment Gateway"/>
    <x v="3"/>
    <s v="Kalaari Capital, Rakesh and Rajesh Jhunjhunwala"/>
    <s v="Private Equity"/>
    <n v="3670000"/>
    <s v="nan"/>
    <s v="Bin2"/>
    <x v="3"/>
  </r>
  <r>
    <n v="969"/>
    <d v="2017-03-21T00:00:00"/>
    <s v="MyGlamm"/>
    <s v="Consumer Internet"/>
    <s v="On-Demand Beauty Services"/>
    <x v="3"/>
    <s v="L\\xe2\\x80\\x99Occitane"/>
    <s v="Private Equity"/>
    <n v="5300000"/>
    <s v="nan"/>
    <s v="Bin2"/>
    <x v="3"/>
  </r>
  <r>
    <n v="970"/>
    <d v="2017-03-22T00:00:00"/>
    <s v="The Mons Co."/>
    <s v="eCommerce"/>
    <s v="Pregnancy &amp; Baby Care etailer"/>
    <x v="2"/>
    <s v="Shripad Nadkarni, Nandu Nandkishore"/>
    <s v="Seed Funding"/>
    <n v="0"/>
    <s v="nan"/>
    <s v="Bin1"/>
    <x v="3"/>
  </r>
  <r>
    <n v="971"/>
    <d v="2017-03-22T00:00:00"/>
    <s v="Haqdarshak"/>
    <s v="Consumer Internet"/>
    <s v="Tech-Enabled Social Enterprise"/>
    <x v="46"/>
    <s v="Ravi Saxena, Sandeep Raju,"/>
    <s v="Seed Funding"/>
    <n v="191000"/>
    <s v="nan"/>
    <s v="Bin1"/>
    <x v="3"/>
  </r>
  <r>
    <n v="972"/>
    <d v="2017-03-23T00:00:00"/>
    <s v="Ixigo"/>
    <s v="Consumer Internet"/>
    <s v="Online Travel Search Engine"/>
    <x v="1"/>
    <s v="Sequoia Capital, Kinzon Capital"/>
    <s v="Private Equity"/>
    <n v="15000000"/>
    <s v="nan"/>
    <s v="Bin3"/>
    <x v="3"/>
  </r>
  <r>
    <n v="973"/>
    <d v="2017-03-23T00:00:00"/>
    <s v="Markets and Markets"/>
    <s v="Technology"/>
    <s v="Marketing Research Company"/>
    <x v="5"/>
    <s v="FTV Capital, Zodius Capital"/>
    <s v="Private Equity"/>
    <n v="56000000"/>
    <s v="nan"/>
    <s v="Bin3"/>
    <x v="3"/>
  </r>
  <r>
    <n v="974"/>
    <d v="2017-03-24T00:00:00"/>
    <s v="Bizom"/>
    <s v="Technology"/>
    <s v="supply chain automation platform"/>
    <x v="46"/>
    <s v="Ojas Ventures"/>
    <s v="Seed Funding"/>
    <n v="382000"/>
    <s v="nan"/>
    <s v="Bin1"/>
    <x v="3"/>
  </r>
  <r>
    <n v="975"/>
    <d v="2017-03-24T00:00:00"/>
    <s v="BabyonBoard"/>
    <s v="Consumer Internet"/>
    <s v="Parenting Mobile App"/>
    <x v="46"/>
    <s v="Mahavir Sharma, Vishal Jain, Rohit Sethi, Gaurav Luniya"/>
    <s v="Seed Funding"/>
    <n v="0"/>
    <s v="nan"/>
    <s v="Bin1"/>
    <x v="3"/>
  </r>
  <r>
    <n v="976"/>
    <d v="2017-03-24T00:00:00"/>
    <s v="Delhivery"/>
    <s v="Technology"/>
    <s v="Tech enabled Fulfilment &amp; Logistics Solutions"/>
    <x v="2"/>
    <s v="Carlyle Group, Tiger Global"/>
    <s v="Private Equity"/>
    <n v="100000000"/>
    <s v="nan"/>
    <s v="Bin3"/>
    <x v="3"/>
  </r>
  <r>
    <n v="977"/>
    <d v="2017-03-27T00:00:00"/>
    <s v="Sport Flashes"/>
    <s v="Consumer Internet"/>
    <s v="Sports Based Online Media portal"/>
    <x v="2"/>
    <s v="Vikas Bajaj, Amit Kharbanda,"/>
    <s v="Seed Funding"/>
    <n v="0"/>
    <s v="nan"/>
    <s v="Bin1"/>
    <x v="3"/>
  </r>
  <r>
    <n v="978"/>
    <d v="2017-03-28T00:00:00"/>
    <s v="Fynd"/>
    <s v="ECommerce"/>
    <s v="Online fashion marketplace"/>
    <x v="3"/>
    <s v="Venture Catalysts"/>
    <s v="Private Equity"/>
    <n v="500000"/>
    <s v="nan"/>
    <s v="Bin1"/>
    <x v="3"/>
  </r>
  <r>
    <n v="979"/>
    <d v="2017-03-28T00:00:00"/>
    <s v="Wigzo"/>
    <s v="Technology"/>
    <s v="Enterprise Automation suite"/>
    <x v="2"/>
    <s v="3one4 capital"/>
    <s v="Private Equity"/>
    <n v="0"/>
    <s v="nan"/>
    <s v="Bin1"/>
    <x v="3"/>
  </r>
  <r>
    <n v="980"/>
    <d v="2017-03-28T00:00:00"/>
    <s v="DoneThing"/>
    <s v="Consumer Internet"/>
    <s v="On-demand Personal Assistant service"/>
    <x v="1"/>
    <s v="Brand Capital"/>
    <s v="Private Equity"/>
    <n v="300000"/>
    <s v="nan"/>
    <s v="Bin1"/>
    <x v="3"/>
  </r>
  <r>
    <n v="981"/>
    <d v="2017-03-29T00:00:00"/>
    <s v="Zapyle"/>
    <s v="ECommerce"/>
    <s v="Luxury Fashion Marketplace"/>
    <x v="46"/>
    <s v="Undisclosed Investors"/>
    <s v="Seed Funding"/>
    <n v="0"/>
    <s v="nan"/>
    <s v="Bin1"/>
    <x v="3"/>
  </r>
  <r>
    <n v="982"/>
    <d v="2017-03-29T00:00:00"/>
    <s v="Ithaka"/>
    <s v="Consumer Internet"/>
    <s v="Vacation Trip Planning platform"/>
    <x v="3"/>
    <s v="Ankit Gupta, Puneet Motihar"/>
    <s v="Seed Funding"/>
    <n v="325000"/>
    <s v="nan"/>
    <s v="Bin1"/>
    <x v="3"/>
  </r>
  <r>
    <n v="983"/>
    <d v="2017-03-29T00:00:00"/>
    <s v="perpule"/>
    <s v="eCommerce"/>
    <s v="Self-Checkout ECommerce App"/>
    <x v="46"/>
    <s v="KStart Capital"/>
    <s v="Seed Funding"/>
    <n v="650000"/>
    <s v="nan"/>
    <s v="Bin1"/>
    <x v="3"/>
  </r>
  <r>
    <n v="984"/>
    <d v="2017-03-29T00:00:00"/>
    <s v="Byju\\xe2\\x80\\x99s"/>
    <s v="Consumer Internet"/>
    <s v="Online Education Platform"/>
    <x v="46"/>
    <s v="Verlinvest"/>
    <s v="Private Equity"/>
    <n v="0"/>
    <s v="nan"/>
    <s v="Bin1"/>
    <x v="3"/>
  </r>
  <r>
    <n v="985"/>
    <d v="2017-03-29T00:00:00"/>
    <s v="Licious"/>
    <s v="ECommerce"/>
    <s v="Online Meat Ordering platform"/>
    <x v="46"/>
    <s v="Mayfield India, 3one4 Capital, Sistema Asia Fund, Neoplux Technology Fund"/>
    <s v="Private Equity"/>
    <n v="10000000"/>
    <s v="nan"/>
    <s v="Bin2"/>
    <x v="3"/>
  </r>
  <r>
    <n v="986"/>
    <d v="2017-03-29T00:00:00"/>
    <s v="Medinfi"/>
    <s v="Consumer Internet"/>
    <s v="Doctor &amp; Hospital search Platform"/>
    <x v="46"/>
    <s v="Vinod Martin, Hemant Kaul, Prof. Ram Kumar Kakani &amp; Others"/>
    <s v="Seed Funding"/>
    <n v="50000"/>
    <s v="nan"/>
    <s v="Bin1"/>
    <x v="3"/>
  </r>
  <r>
    <n v="987"/>
    <d v="2017-03-30T00:00:00"/>
    <s v="Indus OS"/>
    <s v="Technology"/>
    <s v="Mobile OS creator"/>
    <x v="3"/>
    <s v="JSW Ventures, VenturEast"/>
    <s v="Private Equity"/>
    <n v="0"/>
    <s v="nan"/>
    <s v="Bin1"/>
    <x v="3"/>
  </r>
  <r>
    <n v="988"/>
    <d v="2017-03-30T00:00:00"/>
    <s v="Emflux Motors"/>
    <s v="Technology"/>
    <s v="Electric Motorcycle manufacturer"/>
    <x v="46"/>
    <s v="Meher Roy, Nikhil Arora, Meet Kanodia, Krit Sankalp, Nitish Singh, Risabh Gupta"/>
    <s v="Seed Funding"/>
    <n v="0"/>
    <s v="nan"/>
    <s v="Bin1"/>
    <x v="3"/>
  </r>
  <r>
    <n v="989"/>
    <d v="2017-03-30T00:00:00"/>
    <s v="Klinic App"/>
    <s v="Consumer Internet"/>
    <s v="Pathology &amp; Diagnostic Tests Portal"/>
    <x v="1"/>
    <s v="Om Chaudhry"/>
    <s v="Seed Funding"/>
    <n v="0"/>
    <s v="nan"/>
    <s v="Bin1"/>
    <x v="3"/>
  </r>
  <r>
    <n v="990"/>
    <d v="2017-03-31T00:00:00"/>
    <s v="Jhakaas"/>
    <s v="Consumer Internet"/>
    <s v="Offline Business Aggregator App"/>
    <x v="3"/>
    <s v="Malini Patel, Stelcore Management Services, Anjani Prasad"/>
    <s v="Seed Funding"/>
    <n v="155000"/>
    <s v="nan"/>
    <s v="Bin1"/>
    <x v="3"/>
  </r>
  <r>
    <n v="991"/>
    <d v="2017-03-31T00:00:00"/>
    <s v="Oriano Solar"/>
    <s v="Technology"/>
    <s v="Turnkey Solar Solutions"/>
    <x v="3"/>
    <s v="Samridhi Fund"/>
    <s v="Private Equity"/>
    <n v="3000000"/>
    <s v="nan"/>
    <s v="Bin2"/>
    <x v="3"/>
  </r>
  <r>
    <n v="992"/>
    <d v="2017-03-31T00:00:00"/>
    <s v="BigBasket"/>
    <s v="ECommerce"/>
    <s v="Online Grocer"/>
    <x v="46"/>
    <s v="Trifecta Capital"/>
    <s v="Private Equity"/>
    <n v="7000000"/>
    <s v="nan"/>
    <s v="Bin2"/>
    <x v="3"/>
  </r>
  <r>
    <n v="993"/>
    <d v="2017-03-31T00:00:00"/>
    <s v="Rooter"/>
    <s v="Consumer Internet"/>
    <s v="Sports engagement platform"/>
    <x v="2"/>
    <s v="Intex Technologies"/>
    <s v="Private Equity"/>
    <n v="0"/>
    <s v="nan"/>
    <s v="Bin1"/>
    <x v="3"/>
  </r>
  <r>
    <n v="994"/>
    <d v="2017-03-31T00:00:00"/>
    <s v="FalconBrick"/>
    <s v="Technology"/>
    <s v="Real-Estate Workflow mobile app"/>
    <x v="46"/>
    <s v="Satveer Thakral, LetsVenture, Mumbai Angels"/>
    <s v="Seed Funding"/>
    <n v="0"/>
    <s v="nan"/>
    <s v="Bin1"/>
    <x v="3"/>
  </r>
  <r>
    <n v="995"/>
    <d v="2017-03-31T00:00:00"/>
    <s v="Icertis"/>
    <s v="Technology"/>
    <s v="ERP solutions provider"/>
    <x v="5"/>
    <s v="B Capital Group, Ignition Partners, Greycroft, e.ventures,\\xc2\\xa0 Eight Roads Ventures"/>
    <s v="Private Equity"/>
    <n v="25000000"/>
    <s v="nan"/>
    <s v="Bin3"/>
    <x v="3"/>
  </r>
  <r>
    <n v="996"/>
    <d v="2017-02-02T00:00:00"/>
    <s v="Clodura"/>
    <s v="Technology"/>
    <s v="Intelligent Sales Assistant"/>
    <x v="5"/>
    <s v="Undisclosed Investors"/>
    <s v="Seed Funding"/>
    <n v="0"/>
    <s v="nan"/>
    <s v="Bin1"/>
    <x v="3"/>
  </r>
  <r>
    <n v="997"/>
    <d v="2017-02-03T00:00:00"/>
    <s v="Stockroom.io"/>
    <s v="Consumer Internet"/>
    <s v="Curated Platform for Developers"/>
    <x v="13"/>
    <s v="Satya D Sinha, Gyanendra Singh"/>
    <s v="Seed Funding"/>
    <n v="0"/>
    <s v="nan"/>
    <s v="Bin1"/>
    <x v="3"/>
  </r>
  <r>
    <n v="998"/>
    <d v="2017-02-06T00:00:00"/>
    <s v="Capital Float"/>
    <s v="Consumer Internet"/>
    <s v="Online lending platform"/>
    <x v="46"/>
    <s v="IFMR Capital Finance"/>
    <s v="Private Equity"/>
    <n v="2500000"/>
    <s v="nan"/>
    <s v="Bin2"/>
    <x v="3"/>
  </r>
  <r>
    <n v="999"/>
    <d v="2017-02-06T00:00:00"/>
    <s v="iManageMyHotel"/>
    <s v="Technology"/>
    <s v="Hotel Management Solution"/>
    <x v="44"/>
    <s v="Jaarvis Accelerator"/>
    <s v="Seed Funding"/>
    <n v="0"/>
    <s v="nan"/>
    <s v="Bin1"/>
    <x v="3"/>
  </r>
  <r>
    <n v="1000"/>
    <d v="2017-02-07T00:00:00"/>
    <s v="Inner Hour"/>
    <s v="Consumer Internet"/>
    <s v="Online Counselling Platform"/>
    <x v="3"/>
    <s v="Batlivala &amp; Karani Securities, Venture Works"/>
    <s v="Seed Funding"/>
    <n v="450000"/>
    <s v="nan"/>
    <s v="Bin1"/>
    <x v="3"/>
  </r>
  <r>
    <n v="1001"/>
    <d v="2017-02-07T00:00:00"/>
    <s v="Travel Triangle"/>
    <s v="Consumer Internet"/>
    <s v="Online travel agent marketplace"/>
    <x v="6"/>
    <s v="RB Investments, SAIF Partners, Bessemer Venture Partners"/>
    <s v="Private Equity"/>
    <n v="10000000"/>
    <s v="nan"/>
    <s v="Bin2"/>
    <x v="3"/>
  </r>
  <r>
    <n v="1002"/>
    <d v="2017-02-08T00:00:00"/>
    <s v="Wandertrails"/>
    <s v="Consumer Internet"/>
    <s v="Online Travel, Adventure &amp; Activities Portal"/>
    <x v="46"/>
    <s v="Earlsfield Capital"/>
    <s v="Seed Funding"/>
    <n v="1000000"/>
    <s v="nan"/>
    <s v="Bin2"/>
    <x v="3"/>
  </r>
  <r>
    <n v="1003"/>
    <d v="2017-02-08T00:00:00"/>
    <s v="Zenatix"/>
    <s v="Technology"/>
    <s v="IoT Based Energy Monitoring &amp; Control"/>
    <x v="1"/>
    <s v="pi Ventures, Blume Ventures"/>
    <s v="Private Equity"/>
    <n v="1200000"/>
    <s v="nan"/>
    <s v="Bin2"/>
    <x v="3"/>
  </r>
  <r>
    <n v="1004"/>
    <d v="2017-02-08T00:00:00"/>
    <s v="Cartrade"/>
    <s v="Consumer Internet"/>
    <s v="Automobile Classifieds Portal"/>
    <x v="3"/>
    <s v="Temasek Holdings"/>
    <s v="Private Equity"/>
    <n v="55000000"/>
    <s v="nan"/>
    <s v="Bin3"/>
    <x v="3"/>
  </r>
  <r>
    <n v="1005"/>
    <d v="2017-02-08T00:00:00"/>
    <s v="MindYourFleet"/>
    <s v="Technology"/>
    <s v="Car Rental Software Solutions"/>
    <x v="6"/>
    <s v="Japan Vyas, Tarun Adlakha"/>
    <s v="Seed Funding"/>
    <n v="0"/>
    <s v="nan"/>
    <s v="Bin1"/>
    <x v="3"/>
  </r>
  <r>
    <n v="1006"/>
    <d v="2017-02-08T00:00:00"/>
    <s v="Edurev"/>
    <s v="Consumer Internet"/>
    <s v="Online Education Portal"/>
    <x v="1"/>
    <s v="Facebook FB Start programme"/>
    <s v="Seed Funding"/>
    <n v="40000"/>
    <s v="nan"/>
    <s v="Bin1"/>
    <x v="3"/>
  </r>
  <r>
    <n v="1007"/>
    <d v="2017-02-09T00:00:00"/>
    <s v="Voonik"/>
    <s v="ECommerce"/>
    <s v="Women Apparel &amp; Lifestyle etailer"/>
    <x v="46"/>
    <s v="RB Investments, Sequoia Capital"/>
    <s v="Private Equity"/>
    <n v="6000000"/>
    <s v="nan"/>
    <s v="Bin2"/>
    <x v="3"/>
  </r>
  <r>
    <n v="1008"/>
    <d v="2017-02-09T00:00:00"/>
    <s v="1Crowd"/>
    <s v="Finance"/>
    <s v="Startup Crowd-funding platform"/>
    <x v="3"/>
    <s v="Ganesh Natarajan"/>
    <s v="Seed Funding"/>
    <n v="0"/>
    <s v="nan"/>
    <s v="Bin1"/>
    <x v="3"/>
  </r>
  <r>
    <n v="1009"/>
    <d v="2017-02-09T00:00:00"/>
    <s v="Wooplr"/>
    <s v="ECommerce"/>
    <s v="Women Fashion Portal"/>
    <x v="46"/>
    <s v="Sistema Asia Fund, Amereus Group, Helion Ventures"/>
    <s v="Private Equity"/>
    <n v="8000000"/>
    <s v="nan"/>
    <s v="Bin2"/>
    <x v="3"/>
  </r>
  <r>
    <n v="1010"/>
    <d v="2017-02-10T00:00:00"/>
    <s v="48East"/>
    <s v="ECommerce"/>
    <s v="Online Food Delivery Platform"/>
    <x v="46"/>
    <s v="Al Dhaheri family"/>
    <s v="Private Equity"/>
    <n v="500000"/>
    <s v="nan"/>
    <s v="Bin1"/>
    <x v="3"/>
  </r>
  <r>
    <n v="1011"/>
    <d v="2017-02-10T00:00:00"/>
    <s v="Redesyn"/>
    <s v="Consumer Internet"/>
    <s v="Tech Enabler for Artists"/>
    <x v="3"/>
    <s v="ThinQbate"/>
    <s v="Seed Funding"/>
    <n v="0"/>
    <s v="nan"/>
    <s v="Bin1"/>
    <x v="3"/>
  </r>
  <r>
    <n v="1012"/>
    <d v="2017-02-13T00:00:00"/>
    <s v="Sigtuple"/>
    <s v="Technology"/>
    <s v="Medical Automation platform"/>
    <x v="46"/>
    <s v="Accel Partners, IDG Ventures, Endiya Partners, pi Ventures, VH Capital, Axilor Partners"/>
    <s v="Private Equity"/>
    <n v="5800000"/>
    <s v="nan"/>
    <s v="Bin2"/>
    <x v="3"/>
  </r>
  <r>
    <n v="1013"/>
    <d v="2017-02-13T00:00:00"/>
    <s v="Flutura"/>
    <s v="Technology"/>
    <s v="Decision Sciences Analytics Solutions"/>
    <x v="46"/>
    <s v="Vertex Ventures, Lumis Partners"/>
    <s v="Private Equity"/>
    <n v="7500000"/>
    <s v="nan"/>
    <s v="Bin2"/>
    <x v="3"/>
  </r>
  <r>
    <n v="1014"/>
    <d v="2017-02-13T00:00:00"/>
    <s v="Wassup"/>
    <s v="Consumer Internet"/>
    <s v="On Demand Laundry &amp; Dry Cleaning Services"/>
    <x v="4"/>
    <s v="Anil Jain &amp; other HNIs"/>
    <s v="Private Equity"/>
    <n v="3200000"/>
    <s v="nan"/>
    <s v="Bin2"/>
    <x v="3"/>
  </r>
  <r>
    <n v="1015"/>
    <d v="2017-02-13T00:00:00"/>
    <s v="Better Mortgage"/>
    <s v="Consumer Internet"/>
    <s v="Mortgage Offering Platform"/>
    <x v="1"/>
    <s v="Kleiner Perkins, Goldman Sachs, Pine Brook"/>
    <s v="Private Equity"/>
    <n v="15000000"/>
    <s v="nan"/>
    <s v="Bin3"/>
    <x v="3"/>
  </r>
  <r>
    <n v="1016"/>
    <d v="2017-02-13T00:00:00"/>
    <s v="Nurturey"/>
    <s v="Consumer Internet"/>
    <s v="Parenting Mobile App"/>
    <x v="2"/>
    <s v="Mohit Joshi &amp; Others"/>
    <s v="Seed Funding"/>
    <n v="330000"/>
    <s v="nan"/>
    <s v="Bin1"/>
    <x v="3"/>
  </r>
  <r>
    <n v="1017"/>
    <d v="2017-02-13T00:00:00"/>
    <s v="Fyle"/>
    <s v="Technology"/>
    <s v="Expense Management Solution"/>
    <x v="46"/>
    <s v="Pravega Ventures"/>
    <s v="Seed Funding"/>
    <n v="400000"/>
    <s v="nan"/>
    <s v="Bin1"/>
    <x v="3"/>
  </r>
  <r>
    <n v="1018"/>
    <d v="2017-02-14T00:00:00"/>
    <s v="GoBumpr"/>
    <s v="Consumer Internet"/>
    <s v="Online Bike &amp; Car Services provider"/>
    <x v="4"/>
    <s v="Mahalingam K, Girish Mathrubootham"/>
    <s v="Seed Funding"/>
    <n v="300000"/>
    <s v="nan"/>
    <s v="Bin1"/>
    <x v="3"/>
  </r>
  <r>
    <n v="1019"/>
    <d v="2017-02-14T00:00:00"/>
    <s v="CCAvenue"/>
    <s v="Consumer Internet"/>
    <s v="Online Payment Gateway"/>
    <x v="3"/>
    <s v="Infibeam"/>
    <s v="Private Equity"/>
    <n v="22400000"/>
    <s v="nan"/>
    <s v="Bin3"/>
    <x v="3"/>
  </r>
  <r>
    <n v="1020"/>
    <d v="2017-02-14T00:00:00"/>
    <s v="Connaizen"/>
    <s v="Technology"/>
    <s v="Data Analytics platform"/>
    <x v="2"/>
    <s v="Vikram Sud"/>
    <s v="Seed Funding"/>
    <n v="0"/>
    <s v="nan"/>
    <s v="Bin1"/>
    <x v="3"/>
  </r>
  <r>
    <n v="1021"/>
    <d v="2017-02-15T00:00:00"/>
    <s v="Innov8"/>
    <s v="Consumer Internet"/>
    <s v="Co-Working Space Platform"/>
    <x v="2"/>
    <s v="Vijay Shekhar Sharma, Rajan Anandan, Kunal Shah, Girish Mathrubootham, Punit Soni, Anand Chandrasekaran, Sunil Kalra, Utsav Somani, Vishal Gondal, Vikram Limaye"/>
    <s v="Seed Funding"/>
    <n v="0"/>
    <s v="nan"/>
    <s v="Bin1"/>
    <x v="3"/>
  </r>
  <r>
    <n v="1022"/>
    <d v="2017-02-15T00:00:00"/>
    <s v="ZestMoney"/>
    <s v="Consumer Internet"/>
    <s v="Online Consumer Lending platform"/>
    <x v="46"/>
    <s v="PayU, Ribbit Capital, Omidyar Network"/>
    <s v="Private Equity"/>
    <n v="6500000"/>
    <s v="nan"/>
    <s v="Bin2"/>
    <x v="3"/>
  </r>
  <r>
    <n v="1023"/>
    <d v="2017-02-15T00:00:00"/>
    <s v="AirZaar"/>
    <s v="Technology"/>
    <s v="Drone operations management platform"/>
    <x v="59"/>
    <s v="Quake Capital"/>
    <s v="Seed Funding"/>
    <n v="350000"/>
    <s v="nan"/>
    <s v="Bin1"/>
    <x v="3"/>
  </r>
  <r>
    <n v="1024"/>
    <d v="2017-02-16T00:00:00"/>
    <s v="Truebil"/>
    <s v="Consumer Internet"/>
    <s v="Online Marketplace for Used Cars"/>
    <x v="3"/>
    <s v="Shunwei Capital"/>
    <s v="Private Equity"/>
    <n v="3000000"/>
    <s v="nan"/>
    <s v="Bin2"/>
    <x v="3"/>
  </r>
  <r>
    <n v="1025"/>
    <d v="2017-02-16T00:00:00"/>
    <s v="YourStory"/>
    <s v="Consumer Internet"/>
    <s v="Online Media"/>
    <x v="46"/>
    <s v="Kalaari Capital Partners, Qualcomm, 3ONE4 Capital Advisors, UC-RNT"/>
    <s v="Private Equity"/>
    <n v="3000000"/>
    <s v="nan"/>
    <s v="Bin2"/>
    <x v="3"/>
  </r>
  <r>
    <n v="1026"/>
    <d v="2017-02-17T00:00:00"/>
    <s v="Imaginate"/>
    <s v="Technology"/>
    <s v="AR &amp; VR platform"/>
    <x v="13"/>
    <s v="SRI Capital"/>
    <s v="Seed Funding"/>
    <n v="500000"/>
    <s v="nan"/>
    <s v="Bin1"/>
    <x v="3"/>
  </r>
  <r>
    <n v="1027"/>
    <d v="2017-02-17T00:00:00"/>
    <s v="The Ken"/>
    <s v="Consumer Internet"/>
    <s v="Online Media Platform"/>
    <x v="46"/>
    <s v="Aprameya Radhakrishna, Deepak Natraj, Girish Mathrubootham, Mahesh Murthy, Pallav Nadhani, Pavan Ongole, Sandeep Mathur, Vijay Shekhar Sharma &amp; Others"/>
    <s v="Seed Funding"/>
    <n v="400000"/>
    <s v="nan"/>
    <s v="Bin1"/>
    <x v="3"/>
  </r>
  <r>
    <n v="1028"/>
    <d v="2017-02-17T00:00:00"/>
    <s v="Urban Ladder"/>
    <s v="ECommerce"/>
    <s v="Online Furniture Store"/>
    <x v="46"/>
    <s v="Kalaari Capital, SAIF Partners, Steadview Capital, Sequoia Capital"/>
    <s v="Private Equity"/>
    <n v="15200000"/>
    <s v="nan"/>
    <s v="Bin3"/>
    <x v="3"/>
  </r>
  <r>
    <n v="1029"/>
    <d v="2017-02-17T00:00:00"/>
    <s v="Aisle"/>
    <s v="Consumer Internet"/>
    <s v="Online match-making app"/>
    <x v="46"/>
    <s v="Konglo Ventures, White Unicorn Ventures, LetsVenture"/>
    <s v="Seed Funding"/>
    <n v="0"/>
    <s v="nan"/>
    <s v="Bin1"/>
    <x v="3"/>
  </r>
  <r>
    <n v="1030"/>
    <d v="2017-02-17T00:00:00"/>
    <s v="TownScript"/>
    <s v="Consumer Internet"/>
    <s v="DIY event registration and ticketing portal"/>
    <x v="5"/>
    <s v="BookMyShow"/>
    <s v="Private Equity"/>
    <n v="0"/>
    <s v="nan"/>
    <s v="Bin1"/>
    <x v="3"/>
  </r>
  <r>
    <n v="1031"/>
    <d v="2017-02-17T00:00:00"/>
    <s v="Leopetra"/>
    <s v="eCommerce"/>
    <s v="Solution provider for pet needs"/>
    <x v="3"/>
    <s v="Facebook FBStart"/>
    <s v="Seed Funding"/>
    <n v="40000"/>
    <s v="nan"/>
    <s v="Bin1"/>
    <x v="3"/>
  </r>
  <r>
    <n v="1032"/>
    <d v="2017-02-18T00:00:00"/>
    <s v="Blood n Care"/>
    <s v="Consumer Internet"/>
    <s v="First Aid care app"/>
    <x v="1"/>
    <s v="Facebook FBStart"/>
    <s v="Seed Funding"/>
    <n v="40000"/>
    <s v="nan"/>
    <s v="Bin1"/>
    <x v="3"/>
  </r>
  <r>
    <n v="1033"/>
    <d v="2017-02-20T00:00:00"/>
    <s v="Flipkart"/>
    <s v="eCommerce"/>
    <s v="Online Marketplace"/>
    <x v="46"/>
    <s v="Bennett, Coleman and Co. Ltd (BCCL)"/>
    <s v="Private Equity"/>
    <n v="38700000"/>
    <s v="nan"/>
    <s v="Bin3"/>
    <x v="3"/>
  </r>
  <r>
    <n v="1034"/>
    <d v="2017-02-21T00:00:00"/>
    <s v="True Balance"/>
    <s v="Consumer Internet"/>
    <s v="Mobile balance Checking App"/>
    <x v="1"/>
    <s v="Softbank Ventures Korea, IMM Investment"/>
    <s v="Private Equity"/>
    <n v="15000000"/>
    <s v="nan"/>
    <s v="Bin3"/>
    <x v="3"/>
  </r>
  <r>
    <n v="1035"/>
    <d v="2017-02-22T00:00:00"/>
    <s v="Vebbler"/>
    <s v="Consumer Internet"/>
    <s v="Photo Sharing for Groups"/>
    <x v="46"/>
    <s v="Facebook FBStart"/>
    <s v="Seed Funding"/>
    <n v="40000"/>
    <s v="nan"/>
    <s v="Bin1"/>
    <x v="3"/>
  </r>
  <r>
    <n v="1036"/>
    <d v="2017-02-23T00:00:00"/>
    <s v="Get My Parking"/>
    <s v="Consumer Internet"/>
    <s v="Smart Parking Platform"/>
    <x v="2"/>
    <s v="Indian Angel Network (IAN), BEENEXT, The Chennai Angels, Sunil Munjal"/>
    <s v="Private Equity"/>
    <n v="1100000"/>
    <s v="nan"/>
    <s v="Bin2"/>
    <x v="3"/>
  </r>
  <r>
    <n v="1037"/>
    <d v="2017-02-23T00:00:00"/>
    <s v="Lets Reap"/>
    <s v="Consumer Internet"/>
    <s v="B2B Mobile App for Pharmacies"/>
    <x v="3"/>
    <s v="Kunal Shah, Sandeep Tandon, Nitin Saluja, Gagan Goyal"/>
    <s v="Seed Funding"/>
    <n v="0"/>
    <s v="nan"/>
    <s v="Bin1"/>
    <x v="3"/>
  </r>
  <r>
    <n v="1038"/>
    <d v="2017-02-24T00:00:00"/>
    <s v="Oglas"/>
    <s v="Consumer Internet"/>
    <s v="Mobile Advertising App"/>
    <x v="6"/>
    <s v="Pankaj Rungta, Yogesh Agarwal"/>
    <s v="Seed Funding"/>
    <n v="0"/>
    <s v="nan"/>
    <s v="Bin1"/>
    <x v="3"/>
  </r>
  <r>
    <n v="1039"/>
    <d v="2017-02-27T00:00:00"/>
    <s v="Staydobe"/>
    <s v="Consumer Internet"/>
    <s v="Co-Living Spaces Aggregator"/>
    <x v="46"/>
    <s v="Ishan Manaktala"/>
    <s v="Seed Funding"/>
    <n v="0"/>
    <s v="nan"/>
    <s v="Bin1"/>
    <x v="3"/>
  </r>
  <r>
    <n v="1040"/>
    <d v="2017-02-27T00:00:00"/>
    <s v="Biryani By Kilo"/>
    <s v="Consumer Internet"/>
    <s v="Online Food Ordering &amp; Delivery Portal"/>
    <x v="1"/>
    <s v="Chandigarh Angels, Ashish Gupta, Rohit, Ashish Chand, Sunil Singh &amp; Others"/>
    <s v="Seed Funding"/>
    <n v="375000"/>
    <s v="nan"/>
    <s v="Bin1"/>
    <x v="3"/>
  </r>
  <r>
    <n v="1041"/>
    <d v="2017-02-27T00:00:00"/>
    <s v="Johari Shop"/>
    <s v="ECommerce"/>
    <s v="Online Jewellery etailer"/>
    <x v="46"/>
    <s v="Undisclosed Investors"/>
    <s v="Seed Funding"/>
    <n v="94000"/>
    <s v="nan"/>
    <s v="Bin1"/>
    <x v="3"/>
  </r>
  <r>
    <n v="1042"/>
    <d v="2017-02-28T00:00:00"/>
    <s v="NeoStencil"/>
    <s v="Consumer Internet"/>
    <s v="Live Online Coaching Classes"/>
    <x v="2"/>
    <s v="Brand Capital, Paragon Trust"/>
    <s v="Private Equity"/>
    <n v="1000000"/>
    <s v="nan"/>
    <s v="Bin2"/>
    <x v="3"/>
  </r>
  <r>
    <n v="1043"/>
    <d v="2017-02-28T00:00:00"/>
    <s v="Blackbuck"/>
    <s v="Logistics"/>
    <s v="Online freight aggregator"/>
    <x v="46"/>
    <s v="Sands Capital, IFC, Accel Partners, Flipkart, Sanjiv Rangrass"/>
    <s v="Private Equity"/>
    <n v="70000000"/>
    <s v="nan"/>
    <s v="Bin3"/>
    <x v="3"/>
  </r>
  <r>
    <n v="1044"/>
    <d v="2017-01-02T00:00:00"/>
    <s v="TaxSutra"/>
    <s v="Consumer Internet"/>
    <s v="Online Tax Filing platform"/>
    <x v="5"/>
    <s v="TV Mohandas Pai, V Balakrishnan, PV Srinivasan"/>
    <s v="Seed Funding"/>
    <n v="366000"/>
    <s v="nan"/>
    <s v="Bin1"/>
    <x v="3"/>
  </r>
  <r>
    <n v="1045"/>
    <d v="2017-01-03T00:00:00"/>
    <s v="TempoGo"/>
    <s v="Technology"/>
    <s v="IoT &amp; SAAS Solutions for Transportation Industry"/>
    <x v="60"/>
    <s v="K2 Capital"/>
    <s v="Seed Funding"/>
    <n v="825000"/>
    <s v="nan"/>
    <s v="Bin1"/>
    <x v="3"/>
  </r>
  <r>
    <n v="1046"/>
    <d v="2017-01-03T00:00:00"/>
    <s v="GoFynd"/>
    <s v="ecommerce"/>
    <s v="Fashion ecommerce portal"/>
    <x v="3"/>
    <s v="Anand Chandrasekaran, Rajiv Mehta, Ramakant Sharma"/>
    <s v="Seed Funding"/>
    <n v="0"/>
    <s v="nan"/>
    <s v="Bin1"/>
    <x v="3"/>
  </r>
  <r>
    <n v="1047"/>
    <d v="2017-01-03T00:00:00"/>
    <s v="Vow Car Clinic"/>
    <s v="Consumer Internet"/>
    <s v="Online/App Based Car cleaning service provider"/>
    <x v="1"/>
    <s v="Vishal Malik"/>
    <s v="Seed Funding"/>
    <n v="0"/>
    <s v="nan"/>
    <s v="Bin1"/>
    <x v="3"/>
  </r>
  <r>
    <n v="1048"/>
    <d v="2017-01-04T00:00:00"/>
    <s v="LearnTron"/>
    <s v="Technology"/>
    <s v="Blended Learning Delivery App for Schools &amp; Corporates"/>
    <x v="4"/>
    <s v="Kae Capital"/>
    <s v="Seed Funding"/>
    <n v="0"/>
    <s v="nan"/>
    <s v="Bin1"/>
    <x v="3"/>
  </r>
  <r>
    <n v="1049"/>
    <d v="2017-01-05T00:00:00"/>
    <s v="MobiDent"/>
    <s v="Consumer Internet"/>
    <s v="Dentist Appointments booking platform"/>
    <x v="46"/>
    <s v="DanGold Investment Corp"/>
    <s v="Private Equity"/>
    <n v="0"/>
    <s v="nan"/>
    <s v="Bin1"/>
    <x v="3"/>
  </r>
  <r>
    <n v="1050"/>
    <d v="2017-01-05T00:00:00"/>
    <s v="Yostra"/>
    <s v="Technology"/>
    <s v="Healthcare Technology Solutions"/>
    <x v="46"/>
    <s v="Marico Innovation Foundation (MIF), Villgro"/>
    <s v="Private Equity"/>
    <n v="0"/>
    <s v="nan"/>
    <s v="Bin1"/>
    <x v="3"/>
  </r>
  <r>
    <n v="1051"/>
    <d v="2017-01-06T00:00:00"/>
    <s v="Leap India"/>
    <s v="Logistics"/>
    <s v="Supply Chain Solutions Provider"/>
    <x v="3"/>
    <s v="India Nivesh Growth Fund, Sixth Sense, TCI Ventures"/>
    <s v="Private Equity"/>
    <n v="13000000"/>
    <s v="nan"/>
    <s v="Bin3"/>
    <x v="3"/>
  </r>
  <r>
    <n v="1052"/>
    <d v="2017-01-07T00:00:00"/>
    <s v="FreeCharge"/>
    <s v="Consumer Internet"/>
    <s v="Mobile Wallet"/>
    <x v="3"/>
    <s v="Jasper Infotech Pvt Ltd"/>
    <s v="Private Equity"/>
    <n v="57000000"/>
    <s v="nan"/>
    <s v="Bin3"/>
    <x v="3"/>
  </r>
  <r>
    <n v="1053"/>
    <d v="2017-01-09T00:00:00"/>
    <s v="TicketNew"/>
    <s v="Consumer Internet"/>
    <s v="Movie Ticket Booking platform"/>
    <x v="4"/>
    <s v="Alibaba Pictures"/>
    <s v="Private Equity"/>
    <n v="35000000"/>
    <s v="nan"/>
    <s v="Bin3"/>
    <x v="3"/>
  </r>
  <r>
    <n v="1054"/>
    <d v="2017-01-10T00:00:00"/>
    <s v="Intelligence Node"/>
    <s v="Technology"/>
    <s v="SAAS Based Retail Analytics Solutions"/>
    <x v="3"/>
    <s v="BlackSoil Capital Pvt Ltd"/>
    <s v="Private Equity"/>
    <n v="800000"/>
    <s v="nan"/>
    <s v="Bin1"/>
    <x v="3"/>
  </r>
  <r>
    <n v="1055"/>
    <d v="2017-01-10T00:00:00"/>
    <s v="Securens"/>
    <s v="Technology"/>
    <s v="e-surveillance services provider"/>
    <x v="3"/>
    <s v="Mayfield India, Trifecta Capital"/>
    <s v="Private Equity"/>
    <n v="5000000"/>
    <s v="nan"/>
    <s v="Bin2"/>
    <x v="3"/>
  </r>
  <r>
    <n v="1056"/>
    <d v="2017-01-10T00:00:00"/>
    <s v="Loan Frame"/>
    <s v="Consumer Internet"/>
    <s v="Small Business Loans Marketplace platform"/>
    <x v="1"/>
    <s v="Vedanta Capital, William Campbell, Toos N Daruvala"/>
    <s v="Private Equity"/>
    <n v="2250000"/>
    <s v="nan"/>
    <s v="Bin2"/>
    <x v="3"/>
  </r>
  <r>
    <n v="1057"/>
    <d v="2017-01-10T00:00:00"/>
    <s v="DriveSkool"/>
    <s v="Consumer Internet"/>
    <s v="online marketplace for driving schools"/>
    <x v="46"/>
    <s v="Aavya Ventures"/>
    <s v="Seed Funding"/>
    <n v="0"/>
    <s v="nan"/>
    <s v="Bin1"/>
    <x v="3"/>
  </r>
  <r>
    <n v="1058"/>
    <d v="2017-01-10T00:00:00"/>
    <s v="Medinfi"/>
    <s v="Consumer Internet"/>
    <s v="Doctor &amp; Clinic Discovery portal"/>
    <x v="46"/>
    <s v="Vinod Martin, Evan Lim, Kanchan Ghoshal, Ram Kumar Kakani"/>
    <s v="Seed Funding"/>
    <n v="100000"/>
    <s v="nan"/>
    <s v="Bin1"/>
    <x v="3"/>
  </r>
  <r>
    <n v="1059"/>
    <d v="2017-01-10T00:00:00"/>
    <s v="LensKart"/>
    <s v="eCommerce"/>
    <s v="Online eyewear retailer"/>
    <x v="46"/>
    <s v="Ronnie Screwvala"/>
    <s v="Private Equity"/>
    <n v="3500000"/>
    <s v="nan"/>
    <s v="Bin2"/>
    <x v="3"/>
  </r>
  <r>
    <n v="1060"/>
    <d v="2017-01-11T00:00:00"/>
    <s v="InstaOffice"/>
    <s v="Consumer Internet"/>
    <s v="CoWorking Spaces booking platform"/>
    <x v="1"/>
    <s v="Zishaan Hayath, Karan Chellani, Mohit Satyan"/>
    <s v="Seed Funding"/>
    <n v="0"/>
    <s v="nan"/>
    <s v="Bin1"/>
    <x v="3"/>
  </r>
  <r>
    <n v="1061"/>
    <d v="2017-01-12T00:00:00"/>
    <s v="Hansel.io"/>
    <s v="Consumer Internet"/>
    <s v="Real-time Mobile App Management Platform"/>
    <x v="46"/>
    <s v="IDG Ventures, Endiya Partners"/>
    <s v="Private Equity"/>
    <n v="1350000"/>
    <s v="nan"/>
    <s v="Bin2"/>
    <x v="3"/>
  </r>
  <r>
    <n v="1062"/>
    <d v="2017-01-12T00:00:00"/>
    <s v="Square Yards"/>
    <s v="Consumer Internet"/>
    <s v="Property Search Aggregator platform"/>
    <x v="1"/>
    <s v="Lohia Group, Andre Hoffman"/>
    <s v="Private Equity"/>
    <n v="10000000"/>
    <s v="nan"/>
    <s v="Bin2"/>
    <x v="3"/>
  </r>
  <r>
    <n v="1063"/>
    <d v="2017-01-13T00:00:00"/>
    <s v="Roambee"/>
    <s v="Technology"/>
    <s v="IoT smart Logistics and Asset Management Company"/>
    <x v="3"/>
    <s v="Deutsche Telekom Strategic Investments &amp; Others"/>
    <s v="Private Equity"/>
    <n v="4100000"/>
    <s v="nan"/>
    <s v="Bin2"/>
    <x v="3"/>
  </r>
  <r>
    <n v="1064"/>
    <d v="2017-01-13T00:00:00"/>
    <s v="PaisaWapas"/>
    <s v="Consumer Internet"/>
    <s v="Cashback &amp; Coupons platform"/>
    <x v="46"/>
    <s v="Vividhity Ventures"/>
    <s v="Seed Funding"/>
    <n v="0"/>
    <s v="nan"/>
    <s v="Bin1"/>
    <x v="3"/>
  </r>
  <r>
    <n v="1065"/>
    <d v="2017-01-13T00:00:00"/>
    <s v="iService"/>
    <s v="Consumer Internet"/>
    <s v="Gadgets Repair &amp; Service Booking platform"/>
    <x v="46"/>
    <s v="Blume Ventures, Girish Mathrubootham, Aprameya Radhakrishna"/>
    <s v="Seed Funding"/>
    <n v="440000"/>
    <s v="nan"/>
    <s v="Bin1"/>
    <x v="3"/>
  </r>
  <r>
    <n v="1066"/>
    <d v="2017-01-14T00:00:00"/>
    <s v="Unacademy"/>
    <s v="Consumer Internet"/>
    <s v="Online learning platform"/>
    <x v="46"/>
    <s v="Nexus Venture Partners, Blume Ventures"/>
    <s v="Private Equity"/>
    <n v="4500000"/>
    <s v="nan"/>
    <s v="Bin2"/>
    <x v="3"/>
  </r>
  <r>
    <n v="1067"/>
    <d v="2017-01-14T00:00:00"/>
    <s v="SecururAX"/>
    <s v="Technology"/>
    <s v="Cloud-based solutions provider"/>
    <x v="46"/>
    <s v="Axilor Ventures, Parampara Early Stage Opportunities Fund &amp; Others"/>
    <s v="Private Equity"/>
    <n v="0"/>
    <s v="nan"/>
    <s v="Bin1"/>
    <x v="3"/>
  </r>
  <r>
    <n v="1068"/>
    <d v="2017-01-16T00:00:00"/>
    <s v="Leadburg"/>
    <s v="Consumer Internet"/>
    <s v="Personality Development Mobile App"/>
    <x v="46"/>
    <s v="Harsh V. Pant, Ratheesh Raveendran"/>
    <s v="Seed Funding"/>
    <n v="0"/>
    <s v="nan"/>
    <s v="Bin1"/>
    <x v="3"/>
  </r>
  <r>
    <n v="1069"/>
    <d v="2017-01-16T00:00:00"/>
    <s v="ZoloStays"/>
    <s v="Consumer Internet"/>
    <s v="Branded PG Accomodation booking platform"/>
    <x v="46"/>
    <s v="Nexus Venture Partners, Innoven Capital"/>
    <s v="Private Equity"/>
    <n v="5000000"/>
    <s v="nan"/>
    <s v="Bin2"/>
    <x v="3"/>
  </r>
  <r>
    <n v="1070"/>
    <d v="2017-01-16T00:00:00"/>
    <s v="Oi Media"/>
    <s v="Technology"/>
    <s v="SAAS Based Media Marketing platform"/>
    <x v="2"/>
    <s v="Quarizon"/>
    <s v="Seed Funding"/>
    <n v="0"/>
    <s v="nan"/>
    <s v="Bin1"/>
    <x v="3"/>
  </r>
  <r>
    <n v="1071"/>
    <d v="2017-01-16T00:00:00"/>
    <s v="HipCouch"/>
    <s v="Consumer Internet"/>
    <s v="Custom &amp; Modular Furniture platform"/>
    <x v="3"/>
    <s v="Undisclosed Investors"/>
    <s v="Seed Funding"/>
    <n v="700000"/>
    <s v="nan"/>
    <s v="Bin1"/>
    <x v="3"/>
  </r>
  <r>
    <n v="1072"/>
    <d v="2017-01-17T00:00:00"/>
    <s v="Curiositi"/>
    <s v="Consumer Internet"/>
    <s v="Online Learning Platform"/>
    <x v="46"/>
    <s v="Menterra Social Impact Fund, Unitus Seed Fund"/>
    <s v="Private Equity"/>
    <n v="800000"/>
    <s v="nan"/>
    <s v="Bin1"/>
    <x v="3"/>
  </r>
  <r>
    <n v="1073"/>
    <d v="2017-01-17T00:00:00"/>
    <s v="TinyStep"/>
    <s v="Consumer Internet"/>
    <s v="Parenting Info &amp; Social Network"/>
    <x v="46"/>
    <s v="Flipkart"/>
    <s v="Private Equity"/>
    <n v="2000000"/>
    <s v="nan"/>
    <s v="Bin2"/>
    <x v="3"/>
  </r>
  <r>
    <n v="1074"/>
    <d v="2017-01-17T00:00:00"/>
    <s v="Practo"/>
    <s v="Consumer Internet"/>
    <s v="Online Healthcare platform"/>
    <x v="46"/>
    <s v="Tencent,\\xc2\\xa0 ru-Net, RSI Fund, Thrive Capital"/>
    <s v="Private Equity"/>
    <n v="55000000"/>
    <s v="nan"/>
    <s v="Bin3"/>
    <x v="3"/>
  </r>
  <r>
    <n v="1075"/>
    <d v="2017-01-17T00:00:00"/>
    <s v="Ketchupp"/>
    <s v="Consumer Internet"/>
    <s v="Food Discovery Platform"/>
    <x v="2"/>
    <s v="India Quotient and others"/>
    <s v="Seed Funding"/>
    <n v="441000"/>
    <s v="nan"/>
    <s v="Bin1"/>
    <x v="3"/>
  </r>
  <r>
    <n v="1076"/>
    <d v="2017-01-17T00:00:00"/>
    <s v="Hoopy"/>
    <s v="Consumer Internet"/>
    <s v="Online Car Service Platform"/>
    <x v="61"/>
    <s v="undisclosed investors"/>
    <s v="Seed Funding"/>
    <n v="500000"/>
    <s v="nan"/>
    <s v="Bin1"/>
    <x v="3"/>
  </r>
  <r>
    <n v="1077"/>
    <d v="2017-01-17T00:00:00"/>
    <s v="Ezytruk"/>
    <s v="Consumer Internet"/>
    <s v="Logistics and truck aggregator platform"/>
    <x v="46"/>
    <s v="Ajith Nair, Anish K"/>
    <s v="Seed Funding"/>
    <n v="147000"/>
    <s v="nan"/>
    <s v="Bin1"/>
    <x v="3"/>
  </r>
  <r>
    <n v="1078"/>
    <d v="2017-01-18T00:00:00"/>
    <s v="Kratikal"/>
    <s v="Technology"/>
    <s v="Cyber Security Solution provider"/>
    <x v="2"/>
    <s v="Amajit Gupta, Praveen Dubey, J.P. Bhatt"/>
    <s v="Seed Funding"/>
    <n v="0"/>
    <s v="nan"/>
    <s v="Bin1"/>
    <x v="3"/>
  </r>
  <r>
    <n v="1079"/>
    <d v="2017-01-18T00:00:00"/>
    <s v="Direct Create"/>
    <s v="eCommerce"/>
    <s v="B2B Marketplace for Handicrafts"/>
    <x v="1"/>
    <s v="Rajasthan Venture Capital Fund"/>
    <s v="Seed Funding"/>
    <n v="0"/>
    <s v="nan"/>
    <s v="Bin1"/>
    <x v="3"/>
  </r>
  <r>
    <n v="1080"/>
    <d v="2017-01-18T00:00:00"/>
    <s v="Vahdam Teas"/>
    <s v="eCommerce"/>
    <s v="Online Tea etailer"/>
    <x v="2"/>
    <s v="Mumbai Angels Network, Fireside Ventures, Singapore Angel Network"/>
    <s v="Seed Funding"/>
    <n v="650000"/>
    <s v="nan"/>
    <s v="Bin1"/>
    <x v="3"/>
  </r>
  <r>
    <n v="1081"/>
    <d v="2017-01-18T00:00:00"/>
    <s v="Qwikspec"/>
    <s v="Technology"/>
    <s v="Cloud-based construction"/>
    <x v="46"/>
    <s v="Undisclosed Investors"/>
    <s v="Seed Funding"/>
    <n v="300000"/>
    <s v="nan"/>
    <s v="Bin1"/>
    <x v="3"/>
  </r>
  <r>
    <n v="1082"/>
    <d v="2017-01-19T00:00:00"/>
    <s v="PParke"/>
    <s v="Consumer Internet"/>
    <s v="Parking Solutions mobile app"/>
    <x v="46"/>
    <s v="SB Ventures"/>
    <s v="Seed Funding"/>
    <n v="0"/>
    <s v="nan"/>
    <s v="Bin1"/>
    <x v="3"/>
  </r>
  <r>
    <n v="1083"/>
    <d v="2017-01-19T00:00:00"/>
    <s v="Weddingz.in"/>
    <s v="Consumer Internet"/>
    <s v="Online Marketplace for Wedding Venues and vendors"/>
    <x v="3"/>
    <s v="Singularity Ventures"/>
    <s v="Private Equity"/>
    <n v="1000000"/>
    <s v="nan"/>
    <s v="Bin2"/>
    <x v="3"/>
  </r>
  <r>
    <n v="1084"/>
    <d v="2017-01-19T00:00:00"/>
    <s v="Native Special"/>
    <s v="eCommerce"/>
    <s v="Indian Sweets &amp; Snacks etailer"/>
    <x v="62"/>
    <s v="Indian Angel Network, Native Angels Network"/>
    <s v="Seed Funding"/>
    <n v="0"/>
    <s v="nan"/>
    <s v="Bin1"/>
    <x v="3"/>
  </r>
  <r>
    <n v="1085"/>
    <d v="2017-01-19T00:00:00"/>
    <s v="Fitnapp"/>
    <s v="Consumer Internet"/>
    <s v="Fitness Mobile App"/>
    <x v="6"/>
    <s v="SD Group"/>
    <s v="Private Equity"/>
    <n v="0"/>
    <s v="nan"/>
    <s v="Bin1"/>
    <x v="3"/>
  </r>
  <r>
    <n v="1086"/>
    <d v="2017-01-20T00:00:00"/>
    <s v="Ethosh"/>
    <s v="Technology"/>
    <s v="Visual and Interactive communications Solutions"/>
    <x v="5"/>
    <s v="Deepak Nathani"/>
    <s v="Seed Funding"/>
    <n v="0"/>
    <s v="nan"/>
    <s v="Bin1"/>
    <x v="3"/>
  </r>
  <r>
    <n v="1087"/>
    <d v="2017-01-20T00:00:00"/>
    <s v="Wydr"/>
    <s v="eCommerce"/>
    <s v="B2B Wholesale Marketplace in India"/>
    <x v="1"/>
    <s v="Bessemer Venture Partners, Stellaris Venture Partners, Jungle Venture Partners, Axis Capital"/>
    <s v="Private Equity"/>
    <n v="0"/>
    <s v="nan"/>
    <s v="Bin1"/>
    <x v="3"/>
  </r>
  <r>
    <n v="1088"/>
    <d v="2017-01-20T00:00:00"/>
    <s v="Tyre Express"/>
    <s v="Technology"/>
    <s v="IoT platform for Tyre Performance management &amp; tracking"/>
    <x v="3"/>
    <s v="IvyCamp Ventures"/>
    <s v="Seed Funding"/>
    <n v="0"/>
    <s v="nan"/>
    <s v="Bin1"/>
    <x v="3"/>
  </r>
  <r>
    <n v="1089"/>
    <d v="2017-01-20T00:00:00"/>
    <s v="Connaizen"/>
    <s v="Technology"/>
    <s v="Data Analytics platform"/>
    <x v="2"/>
    <s v="Umang Moondra"/>
    <s v="Seed Funding"/>
    <n v="0"/>
    <s v="nan"/>
    <s v="Bin1"/>
    <x v="3"/>
  </r>
  <r>
    <n v="1090"/>
    <d v="2017-01-22T00:00:00"/>
    <s v="MessaGif"/>
    <s v="Consumer Internet"/>
    <s v="social messaging platform"/>
    <x v="2"/>
    <s v="Undisclosed investor"/>
    <s v="Seed Funding"/>
    <n v="50000"/>
    <s v="nan"/>
    <s v="Bin1"/>
    <x v="3"/>
  </r>
  <r>
    <n v="1091"/>
    <d v="2017-01-23T00:00:00"/>
    <s v="SmartHi"/>
    <s v="Technology"/>
    <s v="Audit automation Solutions"/>
    <x v="5"/>
    <s v="Singapore based investor"/>
    <s v="Seed Funding"/>
    <n v="0"/>
    <s v="nan"/>
    <s v="Bin1"/>
    <x v="3"/>
  </r>
  <r>
    <n v="1092"/>
    <d v="2017-01-23T00:00:00"/>
    <s v="CRON Systems"/>
    <s v="Technology"/>
    <s v="Border Intrusion Alert Solutions"/>
    <x v="2"/>
    <s v="YourNest Fund II"/>
    <s v="Seed Funding"/>
    <n v="0"/>
    <s v="nan"/>
    <s v="Bin1"/>
    <x v="3"/>
  </r>
  <r>
    <n v="1093"/>
    <d v="2017-01-23T00:00:00"/>
    <s v="CueMath"/>
    <s v="Technology"/>
    <s v="Maths Learning program"/>
    <x v="2"/>
    <s v="CapitalG, Sequoia India"/>
    <s v="Private Equity"/>
    <n v="15000000"/>
    <s v="nan"/>
    <s v="Bin3"/>
    <x v="3"/>
  </r>
  <r>
    <n v="1094"/>
    <d v="2017-01-23T00:00:00"/>
    <s v="ChipperSage"/>
    <s v="Technology"/>
    <s v="Online learning platform"/>
    <x v="46"/>
    <s v="India Educational Investment Fund"/>
    <s v="Seed Funding"/>
    <n v="0"/>
    <s v="nan"/>
    <s v="Bin1"/>
    <x v="3"/>
  </r>
  <r>
    <n v="1095"/>
    <d v="2017-01-24T00:00:00"/>
    <s v="SelectJobs"/>
    <s v="Consumer Internet"/>
    <s v="Online Job portal"/>
    <x v="3"/>
    <s v="India Educational Investment Fund"/>
    <s v="Seed Funding"/>
    <n v="0"/>
    <s v="nan"/>
    <s v="Bin1"/>
    <x v="3"/>
  </r>
  <r>
    <n v="1096"/>
    <d v="2017-01-24T00:00:00"/>
    <s v="Khel Now"/>
    <s v="Consumer Internet"/>
    <s v="Mobile-based Social Platform for Sports"/>
    <x v="46"/>
    <s v="Indochine International"/>
    <s v="Private Equity"/>
    <n v="500000"/>
    <s v="nan"/>
    <s v="Bin1"/>
    <x v="3"/>
  </r>
  <r>
    <n v="1097"/>
    <d v="2017-01-24T00:00:00"/>
    <s v="NowFloats"/>
    <s v="Consumer Internet"/>
    <s v="Platform to take businesses online"/>
    <x v="13"/>
    <s v="Iron Pillar and IIFL, Blume Ventures, Omidyar Network"/>
    <s v="Private Equity"/>
    <n v="10000000"/>
    <s v="nan"/>
    <s v="Bin2"/>
    <x v="3"/>
  </r>
  <r>
    <n v="1098"/>
    <d v="2017-01-24T00:00:00"/>
    <s v="Lets Transport"/>
    <s v="Consumer Internet"/>
    <s v="Online transport vehicle booking platform"/>
    <x v="46"/>
    <s v="GMO Japan, Neelesh Bhatnagar"/>
    <s v="Private Equity"/>
    <n v="4000000"/>
    <s v="nan"/>
    <s v="Bin2"/>
    <x v="3"/>
  </r>
  <r>
    <n v="1099"/>
    <d v="2017-01-24T00:00:00"/>
    <s v="BetaOut"/>
    <s v="Technology"/>
    <s v="ECommerce Marketing Software"/>
    <x v="6"/>
    <s v="East Ventures &amp; Others"/>
    <s v="Private Equity"/>
    <n v="0"/>
    <s v="nan"/>
    <s v="Bin1"/>
    <x v="3"/>
  </r>
  <r>
    <n v="1100"/>
    <d v="2017-01-25T00:00:00"/>
    <s v="Wishberry"/>
    <s v="Consumer Internet"/>
    <s v="Crowdfunding Platform"/>
    <x v="3"/>
    <s v="Sharad Sharma, Rajan Anandan,\\xc2\\xa0 Amit Ranjan, Alok Mittal &amp; others"/>
    <s v="Seed Funding"/>
    <n v="0"/>
    <s v="nan"/>
    <s v="Bin1"/>
    <x v="3"/>
  </r>
  <r>
    <n v="1101"/>
    <d v="2017-01-25T00:00:00"/>
    <s v="RML Agtech"/>
    <s v="Technology"/>
    <s v="Agri Decision Support Solution for farmers"/>
    <x v="5"/>
    <s v="IvyCap Ventures"/>
    <s v="Private Equity"/>
    <n v="4000000"/>
    <s v="nan"/>
    <s v="Bin2"/>
    <x v="3"/>
  </r>
  <r>
    <n v="1102"/>
    <d v="2017-01-25T00:00:00"/>
    <s v="LoyaltyPrime"/>
    <s v="Technology"/>
    <s v="Loyalty program management solutions"/>
    <x v="2"/>
    <s v="Senovo, Unternehmertum Venture Capital, Alexander Bruehl"/>
    <s v="Private Equity"/>
    <n v="0"/>
    <s v="nan"/>
    <s v="Bin1"/>
    <x v="3"/>
  </r>
  <r>
    <n v="1103"/>
    <d v="2017-01-25T00:00:00"/>
    <s v="InstaSafe"/>
    <s v="Technology"/>
    <s v="Security-as-a-Service solution provider"/>
    <x v="46"/>
    <s v="ABM Knowledgeware"/>
    <s v="Private Equity"/>
    <n v="2200000"/>
    <s v="nan"/>
    <s v="Bin2"/>
    <x v="3"/>
  </r>
  <r>
    <n v="1104"/>
    <d v="2017-01-25T00:00:00"/>
    <s v="Infibeam"/>
    <s v="eCommerce"/>
    <s v="eCommerce Marketplace"/>
    <x v="51"/>
    <s v="Bennett, Coleman and Company Ltd"/>
    <s v="Private Equity"/>
    <n v="8800000"/>
    <s v="nan"/>
    <s v="Bin2"/>
    <x v="3"/>
  </r>
  <r>
    <n v="1105"/>
    <d v="2017-01-02T00:00:00"/>
    <s v="99Games"/>
    <s v="Technology"/>
    <s v="Mobile Game Developer Studio"/>
    <x v="63"/>
    <s v="Dream Incubator"/>
    <s v="Seed Funding"/>
    <n v="0"/>
    <s v="nan"/>
    <s v="Bin1"/>
    <x v="3"/>
  </r>
  <r>
    <n v="1106"/>
    <d v="2017-01-26T00:00:00"/>
    <s v="AirMed Labs"/>
    <s v="Consumer Internet"/>
    <s v="Health Tests Booking platform &amp; ePharmacy"/>
    <x v="51"/>
    <s v="Brand Capital"/>
    <s v="Private Equity"/>
    <n v="1400000"/>
    <s v="nan"/>
    <s v="Bin2"/>
    <x v="3"/>
  </r>
  <r>
    <n v="1107"/>
    <d v="2017-01-26T00:00:00"/>
    <s v="99PerHour"/>
    <s v="Consumer Internet"/>
    <s v="Hyper-local Handyman Service provider"/>
    <x v="4"/>
    <s v="V Aanand R"/>
    <s v="Seed Funding"/>
    <n v="300000"/>
    <s v="nan"/>
    <s v="Bin1"/>
    <x v="3"/>
  </r>
  <r>
    <n v="1108"/>
    <d v="2017-01-26T00:00:00"/>
    <s v="Kochi Post"/>
    <s v="Consumer Internet"/>
    <s v="English Online News portal"/>
    <x v="64"/>
    <s v="Rajesh Yohannan, Puthen &amp; Cole"/>
    <s v="Seed Funding"/>
    <n v="0"/>
    <s v="nan"/>
    <s v="Bin1"/>
    <x v="3"/>
  </r>
  <r>
    <n v="1109"/>
    <d v="2017-01-30T00:00:00"/>
    <s v="Intuit Things"/>
    <s v="Technology"/>
    <s v="IoT solutions for home automation applications"/>
    <x v="3"/>
    <s v="Sanjay Mehta &amp; Others ( The Ten Minute Million)"/>
    <s v="Seed Funding"/>
    <n v="106000"/>
    <s v="nan"/>
    <s v="Bin1"/>
    <x v="3"/>
  </r>
  <r>
    <n v="1110"/>
    <d v="2017-01-30T00:00:00"/>
    <s v="Cloudrino"/>
    <s v="Technology"/>
    <s v="Cloud based Virtual Servers"/>
    <x v="2"/>
    <s v="The Ten Minute Million"/>
    <s v="Seed Funding"/>
    <n v="22500"/>
    <s v="nan"/>
    <s v="Bin1"/>
    <x v="3"/>
  </r>
  <r>
    <n v="1111"/>
    <d v="2017-01-30T00:00:00"/>
    <s v="FabX"/>
    <s v="eCommerce"/>
    <s v="Used Furniture Marketplace"/>
    <x v="3"/>
    <s v="The Ten Minute Million"/>
    <s v="Seed Funding"/>
    <n v="68000"/>
    <s v="nan"/>
    <s v="Bin1"/>
    <x v="3"/>
  </r>
  <r>
    <n v="1112"/>
    <d v="2017-01-30T00:00:00"/>
    <s v="Maptags"/>
    <s v="Consumer Internet"/>
    <s v="Smart Online address tags"/>
    <x v="46"/>
    <s v="The Ten Minute Million"/>
    <s v="Seed Funding"/>
    <n v="18000"/>
    <s v="nan"/>
    <s v="Bin1"/>
    <x v="3"/>
  </r>
  <r>
    <n v="1113"/>
    <d v="2017-01-30T00:00:00"/>
    <s v="YOLO Health"/>
    <s v="Consumer Internet"/>
    <s v="Online Healthcare platform"/>
    <x v="3"/>
    <s v="Chandigarh Angels Network (CAN)"/>
    <s v="Seed Funding"/>
    <n v="0"/>
    <s v="nan"/>
    <s v="Bin1"/>
    <x v="3"/>
  </r>
  <r>
    <n v="1114"/>
    <d v="2017-01-31T00:00:00"/>
    <s v="Heads Up For Tails"/>
    <s v="eCommerce"/>
    <s v="Online Pet Products Store"/>
    <x v="2"/>
    <s v="Undisclosed Investors"/>
    <s v="Private Equity"/>
    <n v="2000000"/>
    <s v="nan"/>
    <s v="Bin2"/>
    <x v="3"/>
  </r>
  <r>
    <n v="1115"/>
    <d v="2017-01-31T00:00:00"/>
    <s v="Register My Marriage"/>
    <s v="Consumer Internet"/>
    <s v="Online Marriage Registration services"/>
    <x v="2"/>
    <s v="Mumbai Angels"/>
    <s v="Seed Funding"/>
    <n v="0"/>
    <s v="nan"/>
    <s v="Bin1"/>
    <x v="3"/>
  </r>
  <r>
    <n v="1116"/>
    <d v="2016-12-01T00:00:00"/>
    <s v="SidQam"/>
    <s v="Technology"/>
    <s v="Healthcare Software System"/>
    <x v="6"/>
    <s v="SQue Capital, Grace Capital Ventures, Soham Vencaps"/>
    <s v="Private Equity"/>
    <n v="1200000"/>
    <s v="nan"/>
    <s v="Bin2"/>
    <x v="4"/>
  </r>
  <r>
    <n v="1117"/>
    <d v="2016-12-01T00:00:00"/>
    <s v="India Lends"/>
    <s v="Consumer Internet"/>
    <s v="Online Instant personal Loan provider"/>
    <x v="2"/>
    <s v="DSG Consumer Partners, American Express Ventures, Cyber Carrier VC, AdvantEdge Partners"/>
    <s v="Private Equity"/>
    <n v="4000000"/>
    <s v="nan"/>
    <s v="Bin2"/>
    <x v="4"/>
  </r>
  <r>
    <n v="1118"/>
    <d v="2016-12-01T00:00:00"/>
    <s v="Slide App"/>
    <s v="Consumer Internet"/>
    <s v="Lock screen Rewards mobile app"/>
    <x v="2"/>
    <s v="Songhyun Investment"/>
    <s v="Private Equity"/>
    <n v="3600000"/>
    <s v="nan"/>
    <s v="Bin2"/>
    <x v="4"/>
  </r>
  <r>
    <n v="1119"/>
    <d v="2016-12-02T00:00:00"/>
    <s v="Badiyajobs"/>
    <s v="Consumer Internet"/>
    <s v="Entry-Level job Seekers platform"/>
    <x v="2"/>
    <s v="Undisclosed"/>
    <s v="Seed Funding"/>
    <n v="100000"/>
    <s v="nan"/>
    <s v="Bin1"/>
    <x v="4"/>
  </r>
  <r>
    <n v="1120"/>
    <d v="2016-12-02T00:00:00"/>
    <s v="Streo"/>
    <s v="Consumer Internet"/>
    <s v="Live Music Streaming App"/>
    <x v="46"/>
    <s v="GEMs Advisory, Quarizon"/>
    <s v="Seed Funding"/>
    <n v="0"/>
    <s v="nan"/>
    <s v="Bin1"/>
    <x v="4"/>
  </r>
  <r>
    <n v="1121"/>
    <d v="2016-12-02T00:00:00"/>
    <s v="TYGR"/>
    <s v="Technology"/>
    <s v="Transport and logistics mobile App"/>
    <x v="3"/>
    <s v="Franchise India"/>
    <s v="Private Equity"/>
    <n v="3000000"/>
    <s v="nan"/>
    <s v="Bin2"/>
    <x v="4"/>
  </r>
  <r>
    <n v="1122"/>
    <d v="2016-12-05T00:00:00"/>
    <s v="Mr Hot Foods"/>
    <s v="Consumer Internet"/>
    <s v="Online Food Ordering &amp; Delivery Portal"/>
    <x v="33"/>
    <s v="IvyCamp Ventures"/>
    <s v="Seed Funding"/>
    <n v="0"/>
    <s v="nan"/>
    <s v="Bin1"/>
    <x v="4"/>
  </r>
  <r>
    <n v="1123"/>
    <d v="2016-12-05T00:00:00"/>
    <s v="UrDoorStep"/>
    <s v="eCommerce"/>
    <s v="Online Grocery Store"/>
    <x v="46"/>
    <s v="Lakshmi Vilas Bank &amp; undisclosed HNIs"/>
    <s v="Private Equity"/>
    <n v="1400000"/>
    <s v="nan"/>
    <s v="Bin2"/>
    <x v="4"/>
  </r>
  <r>
    <n v="1124"/>
    <d v="2016-12-05T00:00:00"/>
    <s v="ONN Bikes"/>
    <s v="eCommerce"/>
    <s v="On-demand, self-drive bike rental platform"/>
    <x v="3"/>
    <s v="Grace Capital Ventures"/>
    <s v="Seed Funding"/>
    <n v="0"/>
    <s v="nan"/>
    <s v="Bin1"/>
    <x v="4"/>
  </r>
  <r>
    <n v="1125"/>
    <d v="2016-12-06T00:00:00"/>
    <s v="Diro Labs"/>
    <s v="Consumer Internet"/>
    <s v="Mobile Contacts Management app"/>
    <x v="2"/>
    <s v="Info Edge (India)"/>
    <s v="Seed Funding"/>
    <n v="147000"/>
    <s v="nan"/>
    <s v="Bin1"/>
    <x v="4"/>
  </r>
  <r>
    <n v="1126"/>
    <d v="2016-12-06T00:00:00"/>
    <s v="THB"/>
    <s v="Technology"/>
    <s v="Clinical research and data analytics"/>
    <x v="1"/>
    <s v="Ajith Sukumaran, Currae Healthtech Fund"/>
    <s v="Seed Funding"/>
    <n v="0"/>
    <s v="nan"/>
    <s v="Bin1"/>
    <x v="4"/>
  </r>
  <r>
    <n v="1127"/>
    <d v="2016-12-07T00:00:00"/>
    <s v="LookAtMe"/>
    <s v="Consumer Internet"/>
    <s v="Mobile App based Fashion Network"/>
    <x v="19"/>
    <s v="Eros Labs"/>
    <s v="Seed Funding"/>
    <n v="0"/>
    <s v="nan"/>
    <s v="Bin1"/>
    <x v="4"/>
  </r>
  <r>
    <n v="1128"/>
    <d v="2016-12-07T00:00:00"/>
    <s v="Netree"/>
    <s v="eCommerce"/>
    <s v="Mobile-only Retailers Engagement Solution"/>
    <x v="2"/>
    <s v="The Chennai Angels, LetsVenture"/>
    <s v="Seed Funding"/>
    <n v="0"/>
    <s v="nan"/>
    <s v="Bin1"/>
    <x v="4"/>
  </r>
  <r>
    <n v="1129"/>
    <d v="2016-12-07T00:00:00"/>
    <s v="BookEventz"/>
    <s v="Consumer Internet"/>
    <s v="Venue, Events Booking platform"/>
    <x v="3"/>
    <s v="Investors from Mumbai Angels &amp; LetsVenture"/>
    <s v="Seed Funding"/>
    <n v="0"/>
    <s v="nan"/>
    <s v="Bin1"/>
    <x v="4"/>
  </r>
  <r>
    <n v="1130"/>
    <d v="2016-12-07T00:00:00"/>
    <s v="Tailslife"/>
    <s v="Consumer Internet"/>
    <s v="Pet Parenting mobile app"/>
    <x v="46"/>
    <s v="Mohan Kumar, V. Balakrishnan"/>
    <s v="Seed Funding"/>
    <n v="0"/>
    <s v="nan"/>
    <s v="Bin1"/>
    <x v="4"/>
  </r>
  <r>
    <n v="1131"/>
    <d v="2016-12-07T00:00:00"/>
    <s v="Revv"/>
    <s v="Consumer Internet"/>
    <s v="Self-Driven Car Services booking portal"/>
    <x v="2"/>
    <s v="Edelweiss Private Equity"/>
    <s v="Private Equity"/>
    <n v="9000000"/>
    <s v="nan"/>
    <s v="Bin2"/>
    <x v="4"/>
  </r>
  <r>
    <n v="1132"/>
    <d v="2016-12-07T00:00:00"/>
    <s v="WealthApp"/>
    <s v="Consumer Internet"/>
    <s v="Online Investment Advisory platform"/>
    <x v="46"/>
    <s v="Venk Krishnan, MJ Aravind, Vikram Kotak, Jayant Davar,\\xc2\\xa0 Ramkumar Nishtal, Arjun Sharmaa"/>
    <s v="Seed Funding"/>
    <n v="440000"/>
    <s v="nan"/>
    <s v="Bin1"/>
    <x v="4"/>
  </r>
  <r>
    <n v="1133"/>
    <d v="2016-12-07T00:00:00"/>
    <s v="Vehico"/>
    <s v="Technology"/>
    <s v="Connected Transportation solutions"/>
    <x v="46"/>
    <s v="Calcutta Angel Network, Appliyifi"/>
    <s v="Seed Funding"/>
    <n v="0"/>
    <s v="nan"/>
    <s v="Bin1"/>
    <x v="4"/>
  </r>
  <r>
    <n v="1134"/>
    <d v="2016-12-08T00:00:00"/>
    <s v="Zest Money"/>
    <s v="Consumer Internet"/>
    <s v="Online Consumer Lending platform"/>
    <x v="3"/>
    <s v="PayU"/>
    <s v="Private Equity"/>
    <n v="6500000"/>
    <s v="nan"/>
    <s v="Bin2"/>
    <x v="4"/>
  </r>
  <r>
    <n v="1135"/>
    <d v="2016-12-08T00:00:00"/>
    <s v="GoMechanic"/>
    <s v="Consumer Internet"/>
    <s v="Online Car servicing Booking platform"/>
    <x v="1"/>
    <s v="Venture Catalysts"/>
    <s v="Seed Funding"/>
    <n v="250000"/>
    <s v="nan"/>
    <s v="Bin1"/>
    <x v="4"/>
  </r>
  <r>
    <n v="1136"/>
    <d v="2016-12-09T00:00:00"/>
    <s v="Stalk Buy Love"/>
    <s v="eCommerce"/>
    <s v="Fashion Apparel eTailer"/>
    <x v="2"/>
    <s v="Kalaari Capital"/>
    <s v="Private Equity"/>
    <n v="6000000"/>
    <s v="nan"/>
    <s v="Bin2"/>
    <x v="4"/>
  </r>
  <r>
    <n v="1137"/>
    <d v="2016-12-09T00:00:00"/>
    <s v="Nykaa"/>
    <s v="eCommerce"/>
    <s v="Beauty Products etailer"/>
    <x v="3"/>
    <s v="Max Ventures and Industries"/>
    <s v="Private Equity"/>
    <n v="0"/>
    <s v="nan"/>
    <s v="Bin1"/>
    <x v="4"/>
  </r>
  <r>
    <n v="1138"/>
    <d v="2016-12-09T00:00:00"/>
    <s v="Wittyparot"/>
    <s v="Technology"/>
    <s v="Content Management &amp; Productivity platform"/>
    <x v="46"/>
    <s v="Mumbai Angels"/>
    <s v="Seed Funding"/>
    <n v="450000"/>
    <s v="nan"/>
    <s v="Bin1"/>
    <x v="4"/>
  </r>
  <r>
    <n v="1139"/>
    <d v="2016-12-09T00:00:00"/>
    <s v="NeuroEquilibrium"/>
    <s v="Technology"/>
    <s v="Health-Tech platform"/>
    <x v="30"/>
    <s v="Unicorn India Ventures"/>
    <s v="Seed Funding"/>
    <n v="250000"/>
    <s v="nan"/>
    <s v="Bin1"/>
    <x v="4"/>
  </r>
  <r>
    <n v="1140"/>
    <d v="2016-12-12T00:00:00"/>
    <s v="Xseed Education"/>
    <s v="Technology"/>
    <s v="Education &amp; learning Tech platform"/>
    <x v="46"/>
    <s v="Verlinvest SA"/>
    <s v="Private Equity"/>
    <n v="10000000"/>
    <s v="nan"/>
    <s v="Bin2"/>
    <x v="4"/>
  </r>
  <r>
    <n v="1141"/>
    <d v="2016-12-12T00:00:00"/>
    <s v="Rupaiya Exchange"/>
    <s v="Consumer Internet"/>
    <s v="P2P Lending platform"/>
    <x v="2"/>
    <s v="Undisclosed Investors"/>
    <s v="Seed Funding"/>
    <n v="200000"/>
    <s v="nan"/>
    <s v="Bin1"/>
    <x v="4"/>
  </r>
  <r>
    <n v="1142"/>
    <d v="2016-12-12T00:00:00"/>
    <s v="Doctor Insta"/>
    <s v="Consumer Internet"/>
    <s v="Online Doctor Consulting platform"/>
    <x v="1"/>
    <s v="RoundGlass Partners"/>
    <s v="Private Equity"/>
    <n v="2000000"/>
    <s v="nan"/>
    <s v="Bin2"/>
    <x v="4"/>
  </r>
  <r>
    <n v="1143"/>
    <d v="2016-12-12T00:00:00"/>
    <s v="UrbanPiper"/>
    <s v="Consumer Internet"/>
    <s v="Self-Branded Websites &amp; Apps for Ecommerce"/>
    <x v="46"/>
    <s v="Axilor, undisclosed investors"/>
    <s v="Seed Funding"/>
    <n v="0"/>
    <s v="nan"/>
    <s v="Bin1"/>
    <x v="4"/>
  </r>
  <r>
    <n v="1144"/>
    <d v="2016-12-12T00:00:00"/>
    <s v="Fresh Food Concepts"/>
    <s v="Food &amp; Beverage"/>
    <s v="Cold Press Juice manufacturer &amp; seller"/>
    <x v="2"/>
    <s v="Siddhartha Gupta, Ashvin Chadha"/>
    <s v="Seed Funding"/>
    <n v="2000000"/>
    <s v="nan"/>
    <s v="Bin2"/>
    <x v="4"/>
  </r>
  <r>
    <n v="1145"/>
    <d v="2016-12-13T00:00:00"/>
    <s v="Indifi"/>
    <s v="Consumer Internet"/>
    <s v="Online lending platform"/>
    <x v="1"/>
    <s v="Omidyar Network"/>
    <s v="Private Equity"/>
    <n v="10000000"/>
    <s v="nan"/>
    <s v="Bin2"/>
    <x v="4"/>
  </r>
  <r>
    <n v="1146"/>
    <d v="2016-12-13T00:00:00"/>
    <s v="GoComet"/>
    <s v="Logistics"/>
    <s v="Marketplace for International Freight"/>
    <x v="3"/>
    <s v="India Quotient, Rajul Garg, Rajesh Yabaji, Chanakya Hridaya, Ramasubramaniam B, Vishwanathan, Nobel House, Sunstone Capital"/>
    <s v="Seed Funding"/>
    <n v="0"/>
    <s v="nan"/>
    <s v="Bin1"/>
    <x v="4"/>
  </r>
  <r>
    <n v="1147"/>
    <d v="2016-12-13T00:00:00"/>
    <s v="OfBusiness"/>
    <s v="eCommerce"/>
    <s v="Online business-to-business (B2B) marketplace"/>
    <x v="1"/>
    <s v="Zodius Technology Opportunities Fund, Matrix Partners"/>
    <s v="Private Equity"/>
    <n v="11100000"/>
    <s v="nan"/>
    <s v="Bin3"/>
    <x v="4"/>
  </r>
  <r>
    <n v="1148"/>
    <d v="2016-12-14T00:00:00"/>
    <s v="Fitmein"/>
    <s v="Consumer Internet"/>
    <s v="Fitness Discovery &amp; Booking platform"/>
    <x v="2"/>
    <s v="FiNC, GHV"/>
    <s v="Seed Funding"/>
    <n v="0"/>
    <s v="nan"/>
    <s v="Bin1"/>
    <x v="4"/>
  </r>
  <r>
    <n v="1149"/>
    <d v="2016-12-14T00:00:00"/>
    <s v="Qacco"/>
    <s v="Consumer Internet"/>
    <s v="Hotel Booking platform"/>
    <x v="1"/>
    <s v="Lead Angels Network, Anbu Pandian, Prabhakar MR &amp; Others"/>
    <s v="Seed Funding"/>
    <n v="150000"/>
    <s v="nan"/>
    <s v="Bin1"/>
    <x v="4"/>
  </r>
  <r>
    <n v="1150"/>
    <d v="2016-12-14T00:00:00"/>
    <s v="Fitpass"/>
    <s v="Consumer Internet"/>
    <s v="Fitness center aggregator &amp; Booking mobile app"/>
    <x v="2"/>
    <s v="Mumbai Angels"/>
    <s v="Seed Funding"/>
    <n v="1000000"/>
    <s v="nan"/>
    <s v="Bin2"/>
    <x v="4"/>
  </r>
  <r>
    <n v="1151"/>
    <d v="2016-12-14T00:00:00"/>
    <s v="MoEngage"/>
    <s v="Technology"/>
    <s v="User analytics and engagement platform"/>
    <x v="46"/>
    <s v="Anand Chandrasekaran"/>
    <s v="Seed Funding"/>
    <n v="0"/>
    <s v="nan"/>
    <s v="Bin1"/>
    <x v="4"/>
  </r>
  <r>
    <n v="1152"/>
    <d v="2016-12-14T00:00:00"/>
    <s v="Ten3t Health"/>
    <s v="Technology"/>
    <s v="medical grade wearable patch maker"/>
    <x v="46"/>
    <s v="V. Krishna Prasad, Bhupen Shah &amp; Others"/>
    <s v="Seed Funding"/>
    <n v="0"/>
    <s v="nan"/>
    <s v="Bin1"/>
    <x v="4"/>
  </r>
  <r>
    <n v="1153"/>
    <d v="2016-12-14T00:00:00"/>
    <s v="Trading Bells"/>
    <s v="Consumer Internet"/>
    <s v="Online Share &amp; Commodity Broking platform"/>
    <x v="33"/>
    <s v="Swastika Investmart Ltd"/>
    <s v="Seed Funding"/>
    <n v="297000"/>
    <s v="nan"/>
    <s v="Bin1"/>
    <x v="4"/>
  </r>
  <r>
    <n v="1154"/>
    <d v="2016-12-15T00:00:00"/>
    <s v="SERV\\xe2\\x80\\x99D"/>
    <s v="Consumer Internet"/>
    <s v="Financial Services For Unorganized Workforce"/>
    <x v="5"/>
    <s v="Digital Financial Service Lab"/>
    <s v="Seed Funding"/>
    <n v="100000"/>
    <s v="nan"/>
    <s v="Bin1"/>
    <x v="4"/>
  </r>
  <r>
    <n v="1155"/>
    <d v="2016-12-15T00:00:00"/>
    <s v="IdeaForge"/>
    <s v="Technology"/>
    <s v="Drone Manufacturing"/>
    <x v="3"/>
    <s v="WRV Capital and IndusAge Partners, Infosys Innovation Fund"/>
    <s v="Private Equity"/>
    <n v="10000000"/>
    <s v="nan"/>
    <s v="Bin2"/>
    <x v="4"/>
  </r>
  <r>
    <n v="1156"/>
    <d v="2016-12-15T00:00:00"/>
    <s v="Amagi Media Labs"/>
    <s v="Technology"/>
    <s v="Media Technology Solutions"/>
    <x v="3"/>
    <s v="Emerald Media, Premji Invest"/>
    <s v="Private Equity"/>
    <n v="35000000"/>
    <s v="nan"/>
    <s v="Bin3"/>
    <x v="4"/>
  </r>
  <r>
    <n v="1157"/>
    <d v="2016-12-15T00:00:00"/>
    <s v="Pocket Aces"/>
    <s v="Technology"/>
    <s v="Digital Entertainment Company"/>
    <x v="3"/>
    <s v="Sequoia Capital India, North Base Media, Aarin Capital, 3one4 Capital, Axilor Ventures, Kunal Shah, Sandeep Tandon"/>
    <s v="Private Equity"/>
    <n v="3000000"/>
    <s v="nan"/>
    <s v="Bin2"/>
    <x v="4"/>
  </r>
  <r>
    <n v="1158"/>
    <d v="2016-12-16T00:00:00"/>
    <s v="Pi Data Centers"/>
    <s v="Technology"/>
    <s v="Cloud Data Center Solutions provider"/>
    <x v="13"/>
    <s v="Epsilon Venture Partners"/>
    <s v="Private Equity"/>
    <n v="23000000"/>
    <s v="nan"/>
    <s v="Bin3"/>
    <x v="4"/>
  </r>
  <r>
    <n v="1159"/>
    <d v="2016-12-16T00:00:00"/>
    <s v="TripShelf"/>
    <s v="Consumer Internet"/>
    <s v="Holiday Packages provider"/>
    <x v="2"/>
    <s v="GEMS Advisory, Quarizon"/>
    <s v="Seed Funding"/>
    <n v="123000"/>
    <s v="nan"/>
    <s v="Bin1"/>
    <x v="4"/>
  </r>
  <r>
    <n v="1160"/>
    <d v="2016-12-19T00:00:00"/>
    <s v="Events High"/>
    <s v="Consumer Internet"/>
    <s v="Events &amp; Activities Marketplace"/>
    <x v="46"/>
    <s v="Axilor Ventures"/>
    <s v="Private Equity"/>
    <n v="0"/>
    <s v="nan"/>
    <s v="Bin1"/>
    <x v="4"/>
  </r>
  <r>
    <n v="1161"/>
    <d v="2016-12-19T00:00:00"/>
    <s v="NoBroker"/>
    <s v="Consumer Internet"/>
    <s v="Rental property search portal"/>
    <x v="46"/>
    <s v="KTB Network, SAIF Partners, BEENEXT, Digital Garage"/>
    <s v="Private Equity"/>
    <n v="7400000"/>
    <s v="nan"/>
    <s v="Bin2"/>
    <x v="4"/>
  </r>
  <r>
    <n v="1162"/>
    <d v="2016-12-20T00:00:00"/>
    <s v="VivoCarat"/>
    <s v="eCommerce"/>
    <s v="Online jewellery marketplace"/>
    <x v="3"/>
    <s v="Undisclosed Investors"/>
    <s v="Seed Funding"/>
    <n v="50000"/>
    <s v="nan"/>
    <s v="Bin1"/>
    <x v="4"/>
  </r>
  <r>
    <n v="1163"/>
    <d v="2016-12-20T00:00:00"/>
    <s v="Tiyo"/>
    <s v="Consumer Internet"/>
    <s v="Doctor Search Mobile App"/>
    <x v="44"/>
    <s v="Ajith Nair"/>
    <s v="Seed Funding"/>
    <n v="0"/>
    <s v="nan"/>
    <s v="Bin1"/>
    <x v="4"/>
  </r>
  <r>
    <n v="1164"/>
    <d v="2016-12-20T00:00:00"/>
    <s v="Zoomcar"/>
    <s v="Consumer Internet"/>
    <s v="Self-Driven Cab booking platform"/>
    <x v="46"/>
    <s v="Cyber Carrier CL"/>
    <s v="Private Equity"/>
    <n v="0"/>
    <s v="nan"/>
    <s v="Bin1"/>
    <x v="4"/>
  </r>
  <r>
    <n v="1165"/>
    <d v="2016-12-20T00:00:00"/>
    <s v="BYJU\\xe2\\x80\\x99s"/>
    <s v="Consumer Internet"/>
    <s v="Online Learning platform"/>
    <x v="46"/>
    <s v="International Financial Corporation"/>
    <s v="Private Equity"/>
    <n v="15000000"/>
    <s v="nan"/>
    <s v="Bin3"/>
    <x v="4"/>
  </r>
  <r>
    <n v="1166"/>
    <d v="2016-12-21T00:00:00"/>
    <s v="Supr Daily"/>
    <s v="Consumer Internet"/>
    <s v="Daily Subscription based Delivery service"/>
    <x v="3"/>
    <s v="Dr. Apoorv Ranjan Sharma, Anil Jain, Anuj Golecha, Krishna Jhunjhunwala, Anirudh Damani"/>
    <s v="Seed Funding"/>
    <n v="0"/>
    <s v="nan"/>
    <s v="Bin1"/>
    <x v="4"/>
  </r>
  <r>
    <n v="1167"/>
    <d v="2016-12-21T00:00:00"/>
    <s v="The BlueBook"/>
    <s v="Consumer Internet"/>
    <s v="online to offline marketing platform"/>
    <x v="46"/>
    <s v="Indian Angel Network, Let\\xe2\\x80\\x99s Venture"/>
    <s v="Seed Funding"/>
    <n v="500000"/>
    <s v="nan"/>
    <s v="Bin1"/>
    <x v="4"/>
  </r>
  <r>
    <n v="1168"/>
    <d v="2016-12-21T00:00:00"/>
    <s v="MamaEarth"/>
    <s v="eCommerce"/>
    <s v="Babycare Products seller"/>
    <x v="2"/>
    <s v="Fireside Ventures &amp; Others"/>
    <s v="Seed Funding"/>
    <n v="0"/>
    <s v="nan"/>
    <s v="Bin1"/>
    <x v="4"/>
  </r>
  <r>
    <n v="1169"/>
    <d v="2016-12-21T00:00:00"/>
    <s v="Vegetall"/>
    <s v="eCommerce"/>
    <s v="Online Vegetable eTailer"/>
    <x v="4"/>
    <s v="The Chennai Angels"/>
    <s v="Seed Funding"/>
    <n v="162000"/>
    <s v="nan"/>
    <s v="Bin1"/>
    <x v="4"/>
  </r>
  <r>
    <n v="1170"/>
    <d v="2016-12-22T00:00:00"/>
    <s v="Innoplexus"/>
    <s v="Technology"/>
    <s v="Data as a Service Provider"/>
    <x v="5"/>
    <s v="HCS Venture capital fund"/>
    <s v="Private Equity"/>
    <n v="0"/>
    <s v="nan"/>
    <s v="Bin1"/>
    <x v="4"/>
  </r>
  <r>
    <n v="1171"/>
    <d v="2016-12-22T00:00:00"/>
    <s v="Mindler"/>
    <s v="Consumer Internet"/>
    <s v="Career Planning &amp; Assessment platform"/>
    <x v="2"/>
    <s v="Taxmann"/>
    <s v="Seed Funding"/>
    <n v="324000"/>
    <s v="nan"/>
    <s v="Bin1"/>
    <x v="4"/>
  </r>
  <r>
    <n v="1172"/>
    <d v="2016-12-22T00:00:00"/>
    <s v="MCaffeine"/>
    <s v="eCommerce"/>
    <s v="Personal care product etailer"/>
    <x v="46"/>
    <s v="Kaushal Agarwal, Harminder Sahani, KK Mehra, Pranay Jivrajka, Navjot Saini"/>
    <s v="Seed Funding"/>
    <n v="300000"/>
    <s v="nan"/>
    <s v="Bin1"/>
    <x v="4"/>
  </r>
  <r>
    <n v="1173"/>
    <d v="2016-12-23T00:00:00"/>
    <s v="enKast"/>
    <s v="Technology"/>
    <s v="Cloud based CRM for Agencies"/>
    <x v="46"/>
    <s v="Ivy League Alumni Angel Network"/>
    <s v="Private Equity"/>
    <n v="2000000"/>
    <s v="nan"/>
    <s v="Bin2"/>
    <x v="4"/>
  </r>
  <r>
    <n v="1174"/>
    <d v="2016-12-23T00:00:00"/>
    <s v="ShopKirana"/>
    <s v="eCommerce"/>
    <s v="B2B platform for Merchants &amp; Retailers"/>
    <x v="33"/>
    <s v="Incubate Fund, Lead Angels Group &amp; Others"/>
    <s v="Private Equity"/>
    <n v="0"/>
    <s v="nan"/>
    <s v="Bin1"/>
    <x v="4"/>
  </r>
  <r>
    <n v="1175"/>
    <d v="2016-12-23T00:00:00"/>
    <s v="MyAdvo"/>
    <s v="Consumer Internet"/>
    <s v="Legal Advice Platform"/>
    <x v="2"/>
    <s v="Pradyumna Dalmia, S. Somasegar &amp; Others"/>
    <s v="Seed Funding"/>
    <n v="0"/>
    <s v="nan"/>
    <s v="Bin1"/>
    <x v="4"/>
  </r>
  <r>
    <n v="1176"/>
    <d v="2016-12-23T00:00:00"/>
    <s v="Asocon"/>
    <s v="Technology"/>
    <s v="Process management startup"/>
    <x v="6"/>
    <s v="Quarizon"/>
    <s v="Seed Funding"/>
    <n v="0"/>
    <s v="nan"/>
    <s v="Bin1"/>
    <x v="4"/>
  </r>
  <r>
    <n v="1177"/>
    <d v="2016-12-23T00:00:00"/>
    <s v="LexComply"/>
    <s v="Consumer Internet"/>
    <s v="Compliance Management Software"/>
    <x v="2"/>
    <s v="Ajay Relan"/>
    <s v="Seed Funding"/>
    <n v="0"/>
    <s v="nan"/>
    <s v="Bin1"/>
    <x v="4"/>
  </r>
  <r>
    <n v="1178"/>
    <d v="2016-12-26T00:00:00"/>
    <s v="The Postbox"/>
    <s v="eCommerce"/>
    <s v="Art &amp; Lifestyle ECommerce Store"/>
    <x v="4"/>
    <s v="The Chennai Angels, Ritesh Mehta, Aruna Ganesh Ram"/>
    <s v="Seed Funding"/>
    <n v="0"/>
    <s v="nan"/>
    <s v="Bin1"/>
    <x v="4"/>
  </r>
  <r>
    <n v="1179"/>
    <d v="2016-12-26T00:00:00"/>
    <s v="Pandorum Technologies"/>
    <s v="Technology"/>
    <s v="3D printed experimental Human Liver tissue creator"/>
    <x v="46"/>
    <s v="Sachin Bansal, Binny Bansal"/>
    <s v="Seed Funding"/>
    <n v="0"/>
    <s v="nan"/>
    <s v="Bin1"/>
    <x v="4"/>
  </r>
  <r>
    <n v="1180"/>
    <d v="2016-12-26T00:00:00"/>
    <s v="Dekkho"/>
    <s v="Consumer Internet"/>
    <s v="Video Streaming platform"/>
    <x v="3"/>
    <s v="undisclosed investors"/>
    <s v="Seed Funding"/>
    <n v="1200000"/>
    <s v="nan"/>
    <s v="Bin2"/>
    <x v="4"/>
  </r>
  <r>
    <n v="1181"/>
    <d v="2016-12-26T00:00:00"/>
    <s v="Shadowfox"/>
    <s v="Logistics"/>
    <s v="On-Demand Delivery Service"/>
    <x v="1"/>
    <s v="Eight Roads Ventures"/>
    <s v="Private Equity"/>
    <n v="10000000"/>
    <s v="nan"/>
    <s v="Bin2"/>
    <x v="4"/>
  </r>
  <r>
    <n v="1182"/>
    <d v="2016-12-27T00:00:00"/>
    <s v="ShopX"/>
    <s v="eCommerce"/>
    <s v="SAAS ECommerce Retail app"/>
    <x v="46"/>
    <s v="Nandan Nilekani"/>
    <s v="Private Equity"/>
    <n v="5000000"/>
    <s v="nan"/>
    <s v="Bin2"/>
    <x v="4"/>
  </r>
  <r>
    <n v="1183"/>
    <d v="2016-12-28T00:00:00"/>
    <s v="BookEventz"/>
    <s v="Consumer Internet"/>
    <s v="Online event-booking platform"/>
    <x v="3"/>
    <s v="Lead Angels, Mumbai Angels, LetsVenture, Girish Mathrubootham, Anbu Pandian"/>
    <s v="Seed Funding"/>
    <n v="0"/>
    <s v="nan"/>
    <s v="Bin1"/>
    <x v="4"/>
  </r>
  <r>
    <n v="1184"/>
    <d v="2016-12-29T00:00:00"/>
    <s v="Healthifyme"/>
    <s v="Consumer Internet"/>
    <s v="Fitness Mobile App"/>
    <x v="46"/>
    <s v="NB Ventures"/>
    <s v="Private Equity"/>
    <n v="1000000"/>
    <s v="nan"/>
    <s v="Bin2"/>
    <x v="4"/>
  </r>
  <r>
    <n v="1185"/>
    <d v="2016-12-29T00:00:00"/>
    <s v="LetsMD"/>
    <s v="Consumer Internet"/>
    <s v="Healthcare plan comparison platform"/>
    <x v="2"/>
    <s v="WaterBridge Ventures,"/>
    <s v="Seed Funding"/>
    <n v="0"/>
    <s v="nan"/>
    <s v="Bin1"/>
    <x v="4"/>
  </r>
  <r>
    <n v="1186"/>
    <d v="2016-12-29T00:00:00"/>
    <s v="Justbooks"/>
    <s v="Consumer Internet"/>
    <s v="Library Chain Aggregator"/>
    <x v="46"/>
    <s v="CoCreate Ventures"/>
    <s v="Seed Funding"/>
    <n v="0"/>
    <s v="nan"/>
    <s v="Bin1"/>
    <x v="4"/>
  </r>
  <r>
    <n v="1187"/>
    <d v="2016-12-30T00:00:00"/>
    <s v="InstantPay"/>
    <s v="Consumer Internet"/>
    <s v="Digital payments &amp; recharge platform"/>
    <x v="2"/>
    <s v="RB Investments,\\xc2\\xa0 Kaleden Holdings"/>
    <s v="Private Equity"/>
    <n v="0"/>
    <s v="nan"/>
    <s v="Bin1"/>
    <x v="4"/>
  </r>
  <r>
    <n v="1188"/>
    <d v="2016-11-01T00:00:00"/>
    <s v="PickMyLaundry"/>
    <s v="Consumer Internet"/>
    <s v="On-Demand Washing &amp; Dry Cleaning Services"/>
    <x v="2"/>
    <s v="Kedar Lele, GHV Accelerator"/>
    <s v="Seed Funding"/>
    <n v="200000"/>
    <s v="nan"/>
    <s v="Bin1"/>
    <x v="4"/>
  </r>
  <r>
    <n v="1189"/>
    <d v="2016-11-02T00:00:00"/>
    <s v="FreshDesk"/>
    <s v="Consumer Internet"/>
    <s v="SAAS Based HelpDesk Services"/>
    <x v="4"/>
    <s v="Sequoia Capital India, Accel Partners"/>
    <s v="Private Equity"/>
    <n v="55000000"/>
    <s v="nan"/>
    <s v="Bin3"/>
    <x v="4"/>
  </r>
  <r>
    <n v="1190"/>
    <d v="2016-11-02T00:00:00"/>
    <s v="LaundryAnna"/>
    <s v="Consumer Internet"/>
    <s v="On-Demand Washing &amp; Dry Cleaning Services"/>
    <x v="46"/>
    <s v="Undisclosed Investors"/>
    <s v="Seed Funding"/>
    <n v="150000"/>
    <s v="nan"/>
    <s v="Bin1"/>
    <x v="4"/>
  </r>
  <r>
    <n v="1191"/>
    <d v="2016-11-02T00:00:00"/>
    <s v="LetsMD"/>
    <s v="Consumer Internet"/>
    <s v="Healthcare Services Comparison Platform"/>
    <x v="2"/>
    <s v="Calcutta Angels Network, LetsVenture, Anupam Mittal, Currae Healthtech Fund"/>
    <s v="Seed Funding"/>
    <n v="0"/>
    <s v="nan"/>
    <s v="Bin1"/>
    <x v="4"/>
  </r>
  <r>
    <n v="1192"/>
    <d v="2016-11-02T00:00:00"/>
    <s v="Sattviko"/>
    <s v="Food &amp; Beverage"/>
    <s v="Health Food Restaurant Chain"/>
    <x v="2"/>
    <s v="Raman Roy, Ashish Gupta, Yogesh Andlay, Vaibhav Jain"/>
    <s v="Seed Funding"/>
    <n v="0"/>
    <s v="nan"/>
    <s v="Bin1"/>
    <x v="4"/>
  </r>
  <r>
    <n v="1193"/>
    <d v="2016-11-03T00:00:00"/>
    <s v="Zarget"/>
    <s v="Technology"/>
    <s v="SaaS-based web optimisation and marketing platform"/>
    <x v="4"/>
    <s v="Sequoia India"/>
    <s v="Private Equity"/>
    <n v="6000000"/>
    <s v="nan"/>
    <s v="Bin2"/>
    <x v="4"/>
  </r>
  <r>
    <n v="1194"/>
    <d v="2016-11-03T00:00:00"/>
    <s v="DoSelect"/>
    <s v="Consumer Internet"/>
    <s v="Skill Showcasing platform"/>
    <x v="46"/>
    <s v="3one4 Capital, Mumbai Angels, Aarin Capital"/>
    <s v="Seed Funding"/>
    <n v="0"/>
    <s v="nan"/>
    <s v="Bin1"/>
    <x v="4"/>
  </r>
  <r>
    <n v="1195"/>
    <d v="2016-11-03T00:00:00"/>
    <s v="EasyPolicy"/>
    <s v="Consumer Internet"/>
    <s v="Online insurance Portal"/>
    <x v="6"/>
    <s v="Unilazer Ventures,"/>
    <s v="Private Equity"/>
    <n v="10000000"/>
    <s v="nan"/>
    <s v="Bin2"/>
    <x v="4"/>
  </r>
  <r>
    <n v="1196"/>
    <d v="2016-11-04T00:00:00"/>
    <s v="Browntape"/>
    <s v="Technology"/>
    <s v="cloud-based software solutions company"/>
    <x v="53"/>
    <s v="Gati Ltd"/>
    <s v="Private Equity"/>
    <n v="0"/>
    <s v="nan"/>
    <s v="Bin1"/>
    <x v="4"/>
  </r>
  <r>
    <n v="1197"/>
    <d v="2016-11-04T00:00:00"/>
    <s v="Connect India"/>
    <s v="Logistics"/>
    <s v="Last mile Delivery Network"/>
    <x v="46"/>
    <s v="Aavishkaar Venture Management"/>
    <s v="Private Equity"/>
    <n v="1000000"/>
    <s v="nan"/>
    <s v="Bin2"/>
    <x v="4"/>
  </r>
  <r>
    <n v="1198"/>
    <d v="2016-11-04T00:00:00"/>
    <s v="Corseco"/>
    <s v="Technology"/>
    <s v="AI-based Software as a Service Solution provider"/>
    <x v="2"/>
    <s v="Ameera Shah, Vivek Bhargava"/>
    <s v="Seed Funding"/>
    <n v="150000"/>
    <s v="nan"/>
    <s v="Bin1"/>
    <x v="4"/>
  </r>
  <r>
    <n v="1199"/>
    <d v="2016-11-04T00:00:00"/>
    <s v="vImmune"/>
    <s v="Consumer Internet"/>
    <s v="Immunisation Management Platform"/>
    <x v="46"/>
    <s v="Undisclosed investor"/>
    <s v="Seed Funding"/>
    <n v="0"/>
    <s v="nan"/>
    <s v="Bin1"/>
    <x v="4"/>
  </r>
  <r>
    <n v="1200"/>
    <d v="2016-11-04T00:00:00"/>
    <s v="The Gourmet Jar"/>
    <s v="eCommerce"/>
    <s v="Gourmet Food etailer"/>
    <x v="6"/>
    <s v="Chandigarh Angels Network"/>
    <s v="Seed Funding"/>
    <n v="0"/>
    <s v="nan"/>
    <s v="Bin1"/>
    <x v="4"/>
  </r>
  <r>
    <n v="1201"/>
    <d v="2016-11-05T00:00:00"/>
    <s v="Medzin"/>
    <s v="eCommerce"/>
    <s v="Online ordering &amp; Delivery of medicines"/>
    <x v="2"/>
    <s v="A M Sikander"/>
    <s v="Seed Funding"/>
    <n v="45000"/>
    <s v="nan"/>
    <s v="Bin1"/>
    <x v="4"/>
  </r>
  <r>
    <n v="1202"/>
    <d v="2016-11-05T00:00:00"/>
    <s v="Bizongo"/>
    <s v="eCommerce"/>
    <s v="Packaging Material Marketplace"/>
    <x v="3"/>
    <s v="IDG Ventures, Accel Partners"/>
    <s v="Private Equity"/>
    <n v="3000000"/>
    <s v="nan"/>
    <s v="Bin2"/>
    <x v="4"/>
  </r>
  <r>
    <n v="1203"/>
    <d v="2016-11-07T00:00:00"/>
    <s v="Rivigo"/>
    <s v="Technology"/>
    <s v="Technology based Logistics platform"/>
    <x v="1"/>
    <s v="Warburg Pincus"/>
    <s v="Private Equity"/>
    <n v="75000000"/>
    <s v="nan"/>
    <s v="Bin3"/>
    <x v="4"/>
  </r>
  <r>
    <n v="1204"/>
    <d v="2016-11-07T00:00:00"/>
    <s v="JustRide"/>
    <s v="Consumer Internet"/>
    <s v="Online Car Sharing platform"/>
    <x v="3"/>
    <s v="Justin Kan, Qasar Younis, Paul Bucche, Susa Ventures, Kima Ventures, Axan Venture, SCM Holdings"/>
    <s v="Private Equity"/>
    <n v="3000000"/>
    <s v="nan"/>
    <s v="Bin2"/>
    <x v="4"/>
  </r>
  <r>
    <n v="1205"/>
    <d v="2016-11-09T00:00:00"/>
    <s v="IIM Jobs"/>
    <s v="Consumer Internet"/>
    <s v="Online Job Portal"/>
    <x v="2"/>
    <s v="India Quotient"/>
    <s v="Private Equity"/>
    <n v="2000000"/>
    <s v="nan"/>
    <s v="Bin2"/>
    <x v="4"/>
  </r>
  <r>
    <n v="1206"/>
    <d v="2016-11-09T00:00:00"/>
    <s v="Square Yards"/>
    <s v="Consumer Internet"/>
    <s v="Online Property Search Portal"/>
    <x v="1"/>
    <s v="ADAG Reliance Private Equity"/>
    <s v="Private Equity"/>
    <n v="12000000"/>
    <s v="nan"/>
    <s v="Bin3"/>
    <x v="4"/>
  </r>
  <r>
    <n v="1207"/>
    <d v="2016-11-10T00:00:00"/>
    <s v="GolfLAN"/>
    <s v="Consumer Internet"/>
    <s v="Golf Session Online Bookings platform"/>
    <x v="2"/>
    <s v="YourNest Angel Fund, iSON"/>
    <s v="Private Equity"/>
    <n v="1000000"/>
    <s v="nan"/>
    <s v="Bin2"/>
    <x v="4"/>
  </r>
  <r>
    <n v="1208"/>
    <d v="2016-11-10T00:00:00"/>
    <s v="Yottaasys"/>
    <s v="Technology"/>
    <s v="Data Sciences platform"/>
    <x v="46"/>
    <s v="Gleevoaz Ventures"/>
    <s v="Private Equity"/>
    <n v="0"/>
    <s v="nan"/>
    <s v="Bin1"/>
    <x v="4"/>
  </r>
  <r>
    <n v="1209"/>
    <d v="2016-11-10T00:00:00"/>
    <s v="Tone Tag"/>
    <s v="Technology"/>
    <s v="Contactless Payment Solution"/>
    <x v="46"/>
    <s v="Arun Seth, T.V. Mohandas Pai, Anand Chandrasekaran, Deepak Ghaisas"/>
    <s v="Private Equity"/>
    <n v="0"/>
    <s v="nan"/>
    <s v="Bin1"/>
    <x v="4"/>
  </r>
  <r>
    <n v="1210"/>
    <d v="2016-11-11T00:00:00"/>
    <s v="Life in Control"/>
    <s v="Consumer Internet"/>
    <s v="Online Diabetes Management platform"/>
    <x v="1"/>
    <s v="RoundGlass Partners"/>
    <s v="Private Equity"/>
    <n v="0"/>
    <s v="nan"/>
    <s v="Bin1"/>
    <x v="4"/>
  </r>
  <r>
    <n v="1211"/>
    <d v="2016-11-14T00:00:00"/>
    <s v="Active.ai"/>
    <s v="Technology"/>
    <s v="Banking &amp; Fintech Platform"/>
    <x v="19"/>
    <s v="Kalaari Capital, IDG Ventures India"/>
    <s v="Private Equity"/>
    <n v="3000000"/>
    <s v="nan"/>
    <s v="Bin2"/>
    <x v="4"/>
  </r>
  <r>
    <n v="1212"/>
    <d v="2016-11-14T00:00:00"/>
    <s v="ElasticRun"/>
    <s v="Technology"/>
    <s v="Tech driven Logistic &amp; distribution platform"/>
    <x v="5"/>
    <s v="Kalaari Capital, Norwest Venture Partners"/>
    <s v="Private Equity"/>
    <n v="2000000"/>
    <s v="nan"/>
    <s v="Bin2"/>
    <x v="4"/>
  </r>
  <r>
    <n v="1213"/>
    <d v="2016-11-15T00:00:00"/>
    <s v="NoBroker"/>
    <s v="Consumer Internet"/>
    <s v="Online Rental discovery"/>
    <x v="46"/>
    <s v="Vijay Shekhar Sharma"/>
    <s v="Seed Funding"/>
    <n v="0"/>
    <s v="nan"/>
    <s v="Bin1"/>
    <x v="4"/>
  </r>
  <r>
    <n v="1214"/>
    <d v="2016-11-15T00:00:00"/>
    <s v="Zefo"/>
    <s v="eCommerce"/>
    <s v="Used Furniture &amp; Appliances Marketplace"/>
    <x v="46"/>
    <s v="Sequoia India, BEENEXT, Helion Ventures"/>
    <s v="Private Equity"/>
    <n v="6000000"/>
    <s v="nan"/>
    <s v="Bin2"/>
    <x v="4"/>
  </r>
  <r>
    <n v="1215"/>
    <d v="2016-11-15T00:00:00"/>
    <s v="PlaySimple"/>
    <s v="Technology"/>
    <s v="Mobile Gaming portal"/>
    <x v="46"/>
    <s v="SAIF Partners, IDG Ventures India"/>
    <s v="Private Equity"/>
    <n v="4000000"/>
    <s v="nan"/>
    <s v="Bin2"/>
    <x v="4"/>
  </r>
  <r>
    <n v="1216"/>
    <d v="2016-11-16T00:00:00"/>
    <s v="Stasis Labs"/>
    <s v="Technology"/>
    <s v="Cloud based\\xc2\\xa0 health monitoring platform"/>
    <x v="46"/>
    <s v="RTP-HC, Wonder Ventures, Techstars Ventures &amp; Others"/>
    <s v="Private Equity"/>
    <n v="5000000"/>
    <s v="nan"/>
    <s v="Bin2"/>
    <x v="4"/>
  </r>
  <r>
    <n v="1217"/>
    <d v="2016-11-17T00:00:00"/>
    <s v="Scienaptic"/>
    <s v="Technology"/>
    <s v="Data Analytics platform"/>
    <x v="46"/>
    <s v="Pramod Bhasin"/>
    <s v="Seed Funding"/>
    <n v="0"/>
    <s v="nan"/>
    <s v="Bin1"/>
    <x v="4"/>
  </r>
  <r>
    <n v="1218"/>
    <d v="2016-11-17T00:00:00"/>
    <s v="Koovs"/>
    <s v="eCommerce"/>
    <s v="Fashion eTailer"/>
    <x v="2"/>
    <s v="Times of India Group &amp; Existing investors"/>
    <s v="Private Equity"/>
    <n v="13500000"/>
    <s v="nan"/>
    <s v="Bin3"/>
    <x v="4"/>
  </r>
  <r>
    <n v="1219"/>
    <d v="2016-11-17T00:00:00"/>
    <s v="Lawrato"/>
    <s v="Consumer Internet"/>
    <s v="Free Legal Advice"/>
    <x v="2"/>
    <s v="Indian Angel Network"/>
    <s v="Seed Funding"/>
    <n v="0"/>
    <s v="nan"/>
    <s v="Bin1"/>
    <x v="4"/>
  </r>
  <r>
    <n v="1220"/>
    <d v="2016-11-17T00:00:00"/>
    <s v="Trip Tap Toe"/>
    <s v="Consumer Internet"/>
    <s v="Online Travel Portal"/>
    <x v="1"/>
    <s v="R.S Sharma"/>
    <s v="Seed Funding"/>
    <n v="0"/>
    <s v="nan"/>
    <s v="Bin1"/>
    <x v="4"/>
  </r>
  <r>
    <n v="1221"/>
    <d v="2016-11-17T00:00:00"/>
    <s v="Pictor Imaging"/>
    <s v="Consumer Internet"/>
    <s v="Product Photography Mobile App"/>
    <x v="3"/>
    <s v="Quarizon"/>
    <s v="Seed Funding"/>
    <n v="147000"/>
    <s v="nan"/>
    <s v="Bin1"/>
    <x v="4"/>
  </r>
  <r>
    <n v="1222"/>
    <d v="2016-11-18T00:00:00"/>
    <s v="GramCover"/>
    <s v="Finance"/>
    <s v="Insurance Marketplace for the Rural Sector"/>
    <x v="2"/>
    <s v="Omnivore Capital"/>
    <s v="Seed Funding"/>
    <n v="1000000"/>
    <s v="nan"/>
    <s v="Bin2"/>
    <x v="4"/>
  </r>
  <r>
    <n v="1223"/>
    <d v="2016-11-18T00:00:00"/>
    <s v="AerMed"/>
    <s v="eCommerce"/>
    <s v="Online Pharmacy"/>
    <x v="3"/>
    <s v="Hitesh Windlass"/>
    <s v="Seed Funding"/>
    <n v="0"/>
    <s v="nan"/>
    <s v="Bin1"/>
    <x v="4"/>
  </r>
  <r>
    <n v="1224"/>
    <d v="2016-11-18T00:00:00"/>
    <s v="WorkIndia"/>
    <s v="Consumer Internet"/>
    <s v="Job Board for Clue Collar Jobs"/>
    <x v="3"/>
    <s v="Asuka Holdings"/>
    <s v="Seed Funding"/>
    <n v="0"/>
    <s v="nan"/>
    <s v="Bin1"/>
    <x v="4"/>
  </r>
  <r>
    <n v="1225"/>
    <d v="2016-11-21T00:00:00"/>
    <s v="Bats on delivery"/>
    <s v="Consumer Internet"/>
    <s v="Online food, Grocery ordering &amp; Delivery"/>
    <x v="1"/>
    <s v="Devdeep Singh"/>
    <s v="Seed Funding"/>
    <n v="90000"/>
    <s v="nan"/>
    <s v="Bin1"/>
    <x v="4"/>
  </r>
  <r>
    <n v="1226"/>
    <d v="2016-11-21T00:00:00"/>
    <s v="numberz.in"/>
    <s v="Technology"/>
    <s v="Cash Flow Management Solution for Businesses"/>
    <x v="1"/>
    <s v="Kae Capital, Khosla Impact"/>
    <s v="Seed Funding"/>
    <n v="650000"/>
    <s v="nan"/>
    <s v="Bin1"/>
    <x v="4"/>
  </r>
  <r>
    <n v="1227"/>
    <d v="2016-11-22T00:00:00"/>
    <s v="Housing.com"/>
    <s v="Consumer Internet"/>
    <s v="Real Estate Portal"/>
    <x v="3"/>
    <s v="Softbank Group"/>
    <s v="Private Equity"/>
    <n v="5000000"/>
    <s v="nan"/>
    <s v="Bin2"/>
    <x v="4"/>
  </r>
  <r>
    <n v="1228"/>
    <d v="2016-11-22T00:00:00"/>
    <s v="Awesummly"/>
    <s v="Consumer Internet"/>
    <s v="Short News Mobile App"/>
    <x v="46"/>
    <s v="Vivek Bhargava, Ameera Shah"/>
    <s v="Seed Funding"/>
    <n v="147000"/>
    <s v="nan"/>
    <s v="Bin1"/>
    <x v="4"/>
  </r>
  <r>
    <n v="1229"/>
    <d v="2016-11-22T00:00:00"/>
    <s v="VoLT"/>
    <s v="Consumer Internet"/>
    <s v="Ed-Tech Platform"/>
    <x v="3"/>
    <s v="YMS Mobitech"/>
    <s v="Seed Funding"/>
    <n v="0"/>
    <s v="nan"/>
    <s v="Bin1"/>
    <x v="4"/>
  </r>
  <r>
    <n v="1230"/>
    <d v="2016-11-22T00:00:00"/>
    <s v="Vymo"/>
    <s v="Technology"/>
    <s v="SaaS-based predictive analytics platform"/>
    <x v="46"/>
    <s v="Sequoia India"/>
    <s v="Private Equity"/>
    <n v="5000000"/>
    <s v="nan"/>
    <s v="Bin2"/>
    <x v="4"/>
  </r>
  <r>
    <n v="1231"/>
    <d v="2016-11-22T00:00:00"/>
    <s v="ShubhLoans"/>
    <s v="Technology"/>
    <s v="Consumer Finance &amp; Credit Score platform"/>
    <x v="46"/>
    <s v="Sanjai Vohra, V. Bunty Bohra"/>
    <s v="Seed Funding"/>
    <n v="0"/>
    <s v="nan"/>
    <s v="Bin1"/>
    <x v="4"/>
  </r>
  <r>
    <n v="1232"/>
    <d v="2016-11-22T00:00:00"/>
    <s v="Noddapp"/>
    <s v="Consumer Internet"/>
    <s v="App based networking platform"/>
    <x v="3"/>
    <s v="Undisclosed multiple investors"/>
    <s v="Seed Funding"/>
    <n v="147000"/>
    <s v="nan"/>
    <s v="Bin1"/>
    <x v="4"/>
  </r>
  <r>
    <n v="1233"/>
    <d v="2016-11-23T00:00:00"/>
    <s v="Knowlarity"/>
    <s v="Consumer Internet"/>
    <s v="Cloud Telephony Platform"/>
    <x v="46"/>
    <s v="Delta Partners, Sequoia India,\\xc2\\xa0 Mayfield, Blacksoil, Trifecta Capital"/>
    <s v="Private Equity"/>
    <n v="20000000"/>
    <s v="nan"/>
    <s v="Bin3"/>
    <x v="4"/>
  </r>
  <r>
    <n v="1234"/>
    <d v="2016-11-23T00:00:00"/>
    <s v="Infisecure"/>
    <s v="Technology"/>
    <s v="Bot Protection Solutions"/>
    <x v="3"/>
    <s v="IDG Ventures, Axilor Ventures"/>
    <s v="Seed Funding"/>
    <n v="600000"/>
    <s v="nan"/>
    <s v="Bin1"/>
    <x v="4"/>
  </r>
  <r>
    <n v="1235"/>
    <d v="2016-11-23T00:00:00"/>
    <s v="Udaan"/>
    <s v="eCommerce"/>
    <s v="B2B Marketplace"/>
    <x v="46"/>
    <s v="Lightspeed Venture Partners India, Lightspeed US"/>
    <s v="Private Equity"/>
    <n v="10000000"/>
    <s v="nan"/>
    <s v="Bin2"/>
    <x v="4"/>
  </r>
  <r>
    <n v="1236"/>
    <d v="2016-11-24T00:00:00"/>
    <s v="FroyoFit"/>
    <s v="Consumer Internet"/>
    <s v="Fitness Discovery Platform"/>
    <x v="33"/>
    <s v="Dr. Pooja Gandhi"/>
    <s v="Seed Funding"/>
    <n v="0"/>
    <s v="nan"/>
    <s v="Bin1"/>
    <x v="4"/>
  </r>
  <r>
    <n v="1237"/>
    <d v="2016-11-24T00:00:00"/>
    <s v="Betterplace"/>
    <s v="Consumer Internet"/>
    <s v="Background Verification Services"/>
    <x v="46"/>
    <s v="Venture Highway"/>
    <s v="Seed Funding"/>
    <n v="0"/>
    <s v="nan"/>
    <s v="Bin1"/>
    <x v="4"/>
  </r>
  <r>
    <n v="1238"/>
    <d v="2016-11-24T00:00:00"/>
    <s v="ShareChat"/>
    <s v="Consumer Internet"/>
    <s v="Local Language Social Networking Platform"/>
    <x v="3"/>
    <s v="Lightspeed India Partners, SAIF Partners, India Quotient, Venture Highway"/>
    <s v="Private Equity"/>
    <n v="4000000"/>
    <s v="nan"/>
    <s v="Bin2"/>
    <x v="4"/>
  </r>
  <r>
    <n v="1239"/>
    <d v="2016-11-24T00:00:00"/>
    <s v="UClean"/>
    <s v="Consumer Internet"/>
    <s v="Tech Enabled Laundry Service Provider"/>
    <x v="1"/>
    <s v="Franchise India"/>
    <s v="Private Equity"/>
    <n v="0"/>
    <s v="nan"/>
    <s v="Bin1"/>
    <x v="4"/>
  </r>
  <r>
    <n v="1240"/>
    <d v="2016-11-24T00:00:00"/>
    <s v="Servify"/>
    <s v="Consumer Internet"/>
    <s v="Personal Device Assistant App"/>
    <x v="3"/>
    <s v="Blume Ventures, BEENEXT, Barkawi Holdings GmbH, TM Service Technology Holdings Gmbh, Sreevathsa Prabhakar"/>
    <s v="Private Equity"/>
    <n v="0"/>
    <s v="nan"/>
    <s v="Bin1"/>
    <x v="4"/>
  </r>
  <r>
    <n v="1241"/>
    <d v="2016-11-25T00:00:00"/>
    <s v="Hubilo"/>
    <s v="Consumer Internet"/>
    <s v="End-to-end Event Organizers Solutions"/>
    <x v="51"/>
    <s v="Girish Mathrubootham, VC Karthic, Miten Mehta, Umasankar Nistala, Rakesh Patel, Akash Bhavsar, Jeevanandhan Rajagopal, Vikas Chadha &amp; Others"/>
    <s v="Seed Funding"/>
    <n v="0"/>
    <s v="nan"/>
    <s v="Bin1"/>
    <x v="4"/>
  </r>
  <r>
    <n v="1242"/>
    <d v="2016-11-25T00:00:00"/>
    <s v="FunOnGo"/>
    <s v="Consumer Internet"/>
    <s v="Digital Media Content and Distribution platform"/>
    <x v="3"/>
    <s v="Reliance Entertainment"/>
    <s v="Private Equity"/>
    <n v="0"/>
    <s v="nan"/>
    <s v="Bin1"/>
    <x v="4"/>
  </r>
  <r>
    <n v="1243"/>
    <d v="2016-11-25T00:00:00"/>
    <s v="121Policy"/>
    <s v="Consumer Internet"/>
    <s v="Online Insurance Platform"/>
    <x v="44"/>
    <s v="Xelpmoc"/>
    <s v="Seed Funding"/>
    <n v="0"/>
    <s v="nan"/>
    <s v="Bin1"/>
    <x v="4"/>
  </r>
  <r>
    <n v="1244"/>
    <d v="2016-11-26T00:00:00"/>
    <s v="TapChief"/>
    <s v="Consumer Internet"/>
    <s v="Professional Expert Advice Platform"/>
    <x v="46"/>
    <s v="Paytm, Aprameya Radhakrishna, Subramanya Venkat, Venk Krishnan"/>
    <s v="Seed Funding"/>
    <n v="0"/>
    <s v="nan"/>
    <s v="Bin1"/>
    <x v="4"/>
  </r>
  <r>
    <n v="1245"/>
    <d v="2016-11-28T00:00:00"/>
    <s v="Kloseby"/>
    <s v="Consumer Internet"/>
    <s v="proximity based\\xc2\\xa0 Rewards platform"/>
    <x v="46"/>
    <s v="Undisclosed Investor"/>
    <s v="Seed Funding"/>
    <n v="100000"/>
    <s v="nan"/>
    <s v="Bin1"/>
    <x v="4"/>
  </r>
  <r>
    <n v="1246"/>
    <d v="2016-11-28T00:00:00"/>
    <s v="WholeSaleBox"/>
    <s v="eCommerce"/>
    <s v="B2B Wholesale Apparel Marketplace"/>
    <x v="30"/>
    <s v="Manish Maheshwari, Contrarian Vriddhi Fund"/>
    <s v="Private Equity"/>
    <n v="2000000"/>
    <s v="nan"/>
    <s v="Bin2"/>
    <x v="4"/>
  </r>
  <r>
    <n v="1247"/>
    <d v="2016-11-29T00:00:00"/>
    <s v="Crossahead"/>
    <s v="Consumer Internet"/>
    <s v="Creative Artists Discovery &amp; Booking platform"/>
    <x v="6"/>
    <s v="Mohit Sharma"/>
    <s v="Seed Funding"/>
    <n v="0"/>
    <s v="nan"/>
    <s v="Bin1"/>
    <x v="4"/>
  </r>
  <r>
    <n v="1248"/>
    <d v="2016-11-29T00:00:00"/>
    <s v="Affordplan"/>
    <s v="Consumer Internet"/>
    <s v="Savings platform for Medical Expenses"/>
    <x v="2"/>
    <s v="Prime Venture Partners, Kalaari Capital"/>
    <s v="Private Equity"/>
    <n v="3000000"/>
    <s v="nan"/>
    <s v="Bin2"/>
    <x v="4"/>
  </r>
  <r>
    <n v="1249"/>
    <d v="2016-11-30T00:00:00"/>
    <s v="HandyTrain"/>
    <s v="Consumer Internet"/>
    <s v="Mobile App for SAAS based Training"/>
    <x v="53"/>
    <s v="Silver Range Investments, Lumina Datamatics, Shun Yoshida &amp; Others"/>
    <s v="Private Equity"/>
    <n v="1000000"/>
    <s v="nan"/>
    <s v="Bin2"/>
    <x v="4"/>
  </r>
  <r>
    <n v="1250"/>
    <d v="2016-11-30T00:00:00"/>
    <s v="ShopsUp"/>
    <s v="eCommerce"/>
    <s v="Hyperlocal Shopping App"/>
    <x v="46"/>
    <s v="Anand Sankeshwar, Yang Shu"/>
    <s v="Seed Funding"/>
    <n v="963000"/>
    <s v="nan"/>
    <s v="Bin1"/>
    <x v="4"/>
  </r>
  <r>
    <n v="1251"/>
    <d v="2016-11-30T00:00:00"/>
    <s v="Indofash"/>
    <s v="eCommerce"/>
    <s v="Ethnic Indian Fashion Marketplace"/>
    <x v="46"/>
    <s v="Shekhar Sahu, Nitesh Pant"/>
    <s v="Seed Funding"/>
    <n v="150000"/>
    <s v="nan"/>
    <s v="Bin1"/>
    <x v="4"/>
  </r>
  <r>
    <n v="1252"/>
    <d v="2016-11-30T00:00:00"/>
    <s v="Entropika"/>
    <s v="Technology"/>
    <s v="AI, Machine learning Solutions"/>
    <x v="46"/>
    <s v="Dileep Bhatt, Milind Chaudhary"/>
    <s v="Seed Funding"/>
    <n v="200000"/>
    <s v="nan"/>
    <s v="Bin1"/>
    <x v="4"/>
  </r>
  <r>
    <n v="1253"/>
    <d v="2016-11-30T00:00:00"/>
    <s v="MarianaIQ"/>
    <s v="Technology"/>
    <s v="AI-driven B2B marketing platform"/>
    <x v="46"/>
    <s v="Exfinity Venture Partners"/>
    <s v="Private Equity"/>
    <n v="2000000"/>
    <s v="nan"/>
    <s v="Bin2"/>
    <x v="4"/>
  </r>
  <r>
    <n v="1254"/>
    <d v="2016-11-30T00:00:00"/>
    <s v="Chai Thela"/>
    <s v="Food &amp; Beverage"/>
    <s v="Quick Service Restaurants"/>
    <x v="6"/>
    <s v="Quarizon"/>
    <s v="Seed Funding"/>
    <n v="218000"/>
    <s v="nan"/>
    <s v="Bin1"/>
    <x v="4"/>
  </r>
  <r>
    <n v="1255"/>
    <d v="2016-11-30T00:00:00"/>
    <s v="Interviewpad"/>
    <s v="Technology"/>
    <s v="Engineering Interview facilitation platform"/>
    <x v="5"/>
    <s v="Krishna Rokhale"/>
    <s v="Seed Funding"/>
    <n v="100000"/>
    <s v="nan"/>
    <s v="Bin1"/>
    <x v="4"/>
  </r>
  <r>
    <n v="1256"/>
    <d v="2016-11-30T00:00:00"/>
    <s v="Math Buddy"/>
    <s v="Consumer Internet"/>
    <s v="Online Math Learn"/>
    <x v="57"/>
    <s v="Menterra Social Impact Fund"/>
    <s v="Seed Funding"/>
    <n v="440000"/>
    <s v="nan"/>
    <s v="Bin1"/>
    <x v="4"/>
  </r>
  <r>
    <n v="1257"/>
    <d v="2016-11-30T00:00:00"/>
    <s v="Pulse"/>
    <s v="Consumer Internet"/>
    <s v="Campus Social Networking App"/>
    <x v="46"/>
    <s v="SAIF Partners"/>
    <s v="Private Equity"/>
    <n v="500000"/>
    <s v="nan"/>
    <s v="Bin1"/>
    <x v="4"/>
  </r>
  <r>
    <n v="1258"/>
    <d v="2016-11-30T00:00:00"/>
    <s v="MonkeyBox"/>
    <s v="Consumer Internet"/>
    <s v="Healthy Food Delivery platform"/>
    <x v="46"/>
    <s v="Blume Ventures &amp; Others"/>
    <s v="Seed Funding"/>
    <n v="0"/>
    <s v="nan"/>
    <s v="Bin1"/>
    <x v="4"/>
  </r>
  <r>
    <n v="1259"/>
    <d v="2016-11-30T00:00:00"/>
    <s v="Carcrew.in"/>
    <s v="Consumer Internet"/>
    <s v="Online Car repair Marketplace"/>
    <x v="3"/>
    <s v="TVS Group"/>
    <s v="Seed Funding"/>
    <n v="500000"/>
    <s v="nan"/>
    <s v="Bin1"/>
    <x v="4"/>
  </r>
  <r>
    <n v="1260"/>
    <d v="2016-10-03T00:00:00"/>
    <s v="MeraKisan"/>
    <s v="eCommerce"/>
    <s v="Fruit &amp; vegetable eTailer"/>
    <x v="46"/>
    <s v="Mahindra Univeg"/>
    <s v="Seed Funding"/>
    <n v="0"/>
    <s v="nan"/>
    <s v="Bin1"/>
    <x v="4"/>
  </r>
  <r>
    <n v="1261"/>
    <d v="2016-10-03T00:00:00"/>
    <s v="Mystifly"/>
    <s v="Consumer Internet"/>
    <s v="Airline Ticket Aggregator"/>
    <x v="46"/>
    <s v="Recruit Holdings"/>
    <s v="Private Equity"/>
    <n v="5000000"/>
    <s v="nan"/>
    <s v="Bin2"/>
    <x v="4"/>
  </r>
  <r>
    <n v="1262"/>
    <d v="2016-10-03T00:00:00"/>
    <s v="HelpChat"/>
    <s v="Consumer Internet"/>
    <s v="AI Powered Content &amp; Commerce platform"/>
    <x v="46"/>
    <s v="American Express Ventures, Sequoia Capital"/>
    <s v="Private Equity"/>
    <n v="0"/>
    <s v="nan"/>
    <s v="Bin1"/>
    <x v="4"/>
  </r>
  <r>
    <n v="1263"/>
    <d v="2016-10-03T00:00:00"/>
    <s v="Uniphore"/>
    <s v="Technology"/>
    <s v="Speech Recognition Solutions"/>
    <x v="4"/>
    <s v="IDG Ventures, Indian Angel Network (IAN), YourNest Angel Fund"/>
    <s v="Private Equity"/>
    <n v="2000000"/>
    <s v="nan"/>
    <s v="Bin2"/>
    <x v="4"/>
  </r>
  <r>
    <n v="1264"/>
    <d v="2016-10-03T00:00:00"/>
    <s v="World Art Community"/>
    <s v="eCommerce"/>
    <s v="Art &amp; Craft Marketplace"/>
    <x v="1"/>
    <s v="Viraj Tyagi &amp; Others"/>
    <s v="Seed Funding"/>
    <n v="200000"/>
    <s v="nan"/>
    <s v="Bin1"/>
    <x v="4"/>
  </r>
  <r>
    <n v="1265"/>
    <d v="2016-10-04T00:00:00"/>
    <s v="Giftxoxo"/>
    <s v="eCommerce"/>
    <s v="Online Gifting platform"/>
    <x v="46"/>
    <s v="Mahindra Holidays &amp; Resorts India Ltd"/>
    <s v="Private Equity"/>
    <n v="450000"/>
    <s v="nan"/>
    <s v="Bin1"/>
    <x v="4"/>
  </r>
  <r>
    <n v="1266"/>
    <d v="2016-10-04T00:00:00"/>
    <s v="Bharat Bazaar"/>
    <s v="eCommerce"/>
    <s v="Online B2B Marketplace"/>
    <x v="3"/>
    <s v="BeeNext, TV Mohandas Pai, Kunal Shah, Sandeep Tandon"/>
    <s v="Seed Funding"/>
    <n v="0"/>
    <s v="nan"/>
    <s v="Bin1"/>
    <x v="4"/>
  </r>
  <r>
    <n v="1267"/>
    <d v="2016-10-04T00:00:00"/>
    <s v="GOQii"/>
    <s v="Consumer Internet"/>
    <s v="Health &amp; Fitness Wearable Device"/>
    <x v="3"/>
    <s v="Ratan Tata"/>
    <s v="Private Equity"/>
    <n v="0"/>
    <s v="nan"/>
    <s v="Bin1"/>
    <x v="4"/>
  </r>
  <r>
    <n v="1268"/>
    <d v="2016-10-04T00:00:00"/>
    <s v="India Gifts Portal"/>
    <s v="eCommerce"/>
    <s v="Online Gifting platform"/>
    <x v="6"/>
    <s v="Naveen Arya, Tarun Joshi"/>
    <s v="Private Equity"/>
    <n v="2000000"/>
    <s v="nan"/>
    <s v="Bin2"/>
    <x v="4"/>
  </r>
  <r>
    <n v="1269"/>
    <d v="2016-10-04T00:00:00"/>
    <s v="Moglix"/>
    <s v="eCommerce"/>
    <s v="Industrial &amp; Home products marketplace"/>
    <x v="6"/>
    <s v="Accel Partners, Jungle Ventures, SeedPlus"/>
    <s v="Private Equity"/>
    <n v="4200000"/>
    <s v="nan"/>
    <s v="Bin2"/>
    <x v="4"/>
  </r>
  <r>
    <n v="1270"/>
    <d v="2016-10-04T00:00:00"/>
    <s v="NetLinx"/>
    <s v="Consumer Internet"/>
    <s v="Internet Service Provider"/>
    <x v="13"/>
    <s v="Xchange Investors NV, TransGlobal FZC"/>
    <s v="Private Equity"/>
    <n v="3000000"/>
    <s v="nan"/>
    <s v="Bin2"/>
    <x v="4"/>
  </r>
  <r>
    <n v="1271"/>
    <d v="2016-10-04T00:00:00"/>
    <s v="Scandid"/>
    <s v="Consumer Internet"/>
    <s v="Product Shopping Comparison App"/>
    <x v="5"/>
    <s v="3One4 Capital"/>
    <s v="Private Equity"/>
    <n v="0"/>
    <s v="nan"/>
    <s v="Bin1"/>
    <x v="4"/>
  </r>
  <r>
    <n v="1272"/>
    <d v="2016-10-04T00:00:00"/>
    <s v="Remitr"/>
    <s v="Consumer Internet"/>
    <s v="Foreign Currency Payments Platform"/>
    <x v="3"/>
    <s v="Vijay Shekhar Sharma, Pravin Gandhi,\\xc2\\xa0 Smart Start Fund; Kunal Shah,\\xc2\\xa0 Sandeep Tandon, Vishal Gondal, &amp; Others"/>
    <s v="Seed Funding"/>
    <n v="1000000"/>
    <s v="nan"/>
    <s v="Bin2"/>
    <x v="4"/>
  </r>
  <r>
    <n v="1273"/>
    <d v="2016-10-04T00:00:00"/>
    <s v="InnerChef"/>
    <s v="Consumer Internet"/>
    <s v="Online food ordering platform"/>
    <x v="1"/>
    <s v="Mistletoe, M&amp;S Partners"/>
    <s v="Private Equity"/>
    <n v="2500000"/>
    <s v="nan"/>
    <s v="Bin2"/>
    <x v="4"/>
  </r>
  <r>
    <n v="1274"/>
    <d v="2016-10-04T00:00:00"/>
    <s v="AppsDaily"/>
    <s v="Consumer Internet"/>
    <s v="Mobile Phone Theft, Damage Protection platform"/>
    <x v="3"/>
    <s v="Zodius Capital, Kalaari Capital, Qualcomm Ventures, Russian venture capital fund Ru-Net, Mumbai Angels"/>
    <s v="Private Equity"/>
    <n v="3750000"/>
    <s v="nan"/>
    <s v="Bin2"/>
    <x v="4"/>
  </r>
  <r>
    <n v="1275"/>
    <d v="2016-10-05T00:00:00"/>
    <s v="MuhurtMaza"/>
    <s v="Consumer Internet"/>
    <s v="Online Puja Booking Service"/>
    <x v="5"/>
    <s v="Undisclosed Investor"/>
    <s v="Seed Funding"/>
    <n v="0"/>
    <s v="nan"/>
    <s v="Bin1"/>
    <x v="4"/>
  </r>
  <r>
    <n v="1276"/>
    <d v="2016-10-05T00:00:00"/>
    <s v="Azuro"/>
    <s v="Consumer Internet"/>
    <s v="Rental Property Finder platform"/>
    <x v="3"/>
    <s v="White Unicorn Ventures, Kae Capital, Mumbai Angels"/>
    <s v="Private Equity"/>
    <n v="0"/>
    <s v="nan"/>
    <s v="Bin1"/>
    <x v="4"/>
  </r>
  <r>
    <n v="1277"/>
    <d v="2016-10-05T00:00:00"/>
    <s v="NeuroSynaptic"/>
    <s v="Technology"/>
    <s v="Remote Healthcare Delivery Solutions"/>
    <x v="46"/>
    <s v="Indian Angel Network, Healthsquad, Axilor Ventures"/>
    <s v="Private Equity"/>
    <n v="0"/>
    <s v="nan"/>
    <s v="Bin1"/>
    <x v="4"/>
  </r>
  <r>
    <n v="1278"/>
    <d v="2016-10-05T00:00:00"/>
    <s v="UE LifeSciences"/>
    <s v="Technology"/>
    <s v="Mobile Health Technology Solutions"/>
    <x v="3"/>
    <s v="Kiran Mazumdar-Shaw, Unitus Seed Fund"/>
    <s v="Private Equity"/>
    <n v="1200000"/>
    <s v="nan"/>
    <s v="Bin2"/>
    <x v="4"/>
  </r>
  <r>
    <n v="1279"/>
    <d v="2016-10-06T00:00:00"/>
    <s v="FindmeaShoe"/>
    <s v="Consumer Internet"/>
    <s v="Footwear Recommendation App"/>
    <x v="46"/>
    <s v="Ventureast Fund Advisors"/>
    <s v="Seed Funding"/>
    <n v="0"/>
    <s v="nan"/>
    <s v="Bin1"/>
    <x v="4"/>
  </r>
  <r>
    <n v="1280"/>
    <d v="2016-10-06T00:00:00"/>
    <s v="RealBox"/>
    <s v="Technology"/>
    <s v="Data Sciences Platform"/>
    <x v="6"/>
    <s v="Hyderabad Angels"/>
    <s v="Seed Funding"/>
    <n v="300000"/>
    <s v="nan"/>
    <s v="Bin1"/>
    <x v="4"/>
  </r>
  <r>
    <n v="1281"/>
    <d v="2016-10-06T00:00:00"/>
    <s v="Sportido"/>
    <s v="Consumer Internet"/>
    <s v="Sports Discovery platform"/>
    <x v="6"/>
    <s v="Sumpoorna Group"/>
    <s v="Seed Funding"/>
    <n v="0"/>
    <s v="nan"/>
    <s v="Bin1"/>
    <x v="4"/>
  </r>
  <r>
    <n v="1282"/>
    <d v="2016-10-06T00:00:00"/>
    <s v="GoZefo"/>
    <s v="eCommerce"/>
    <s v="Used Furniture &amp; Appliances Marketplace"/>
    <x v="46"/>
    <s v="Helion Venture Partners, BeeNext"/>
    <s v="Private Equity"/>
    <n v="1050000"/>
    <s v="nan"/>
    <s v="Bin2"/>
    <x v="4"/>
  </r>
  <r>
    <n v="1283"/>
    <d v="2016-10-07T00:00:00"/>
    <s v="RayIOT"/>
    <s v="Technology"/>
    <s v="Baby Monitoring Devices manufacturer"/>
    <x v="46"/>
    <s v="HAX Accelerator"/>
    <s v="Seed Funding"/>
    <n v="100000"/>
    <s v="nan"/>
    <s v="Bin1"/>
    <x v="4"/>
  </r>
  <r>
    <n v="1284"/>
    <d v="2016-10-07T00:00:00"/>
    <s v="KOOH Sports"/>
    <s v="Technology"/>
    <s v="Sports Training &amp; Technology"/>
    <x v="3"/>
    <s v="HDFC, Faering Capital, Elevate Sports"/>
    <s v="Private Equity"/>
    <n v="2200000"/>
    <s v="nan"/>
    <s v="Bin2"/>
    <x v="4"/>
  </r>
  <r>
    <n v="1285"/>
    <d v="2016-10-07T00:00:00"/>
    <s v="Flexiloans"/>
    <s v="Consumer Internet"/>
    <s v="Online Funds Raising Platform"/>
    <x v="3"/>
    <s v="Sanjay Nayar, Vikram Sud, Anil Jaggia, Narayan Seshadri"/>
    <s v="Private Equity"/>
    <n v="15000000"/>
    <s v="nan"/>
    <s v="Bin3"/>
    <x v="4"/>
  </r>
  <r>
    <n v="1286"/>
    <d v="2016-10-07T00:00:00"/>
    <s v="Sibia Analytics"/>
    <s v="Technology"/>
    <s v="Marketing &amp; Customer Analytics Solutions"/>
    <x v="44"/>
    <s v="Radhakrishnan Natarajan &amp; Others"/>
    <s v="Seed Funding"/>
    <n v="0"/>
    <s v="nan"/>
    <s v="Bin1"/>
    <x v="4"/>
  </r>
  <r>
    <n v="1287"/>
    <d v="2016-10-10T00:00:00"/>
    <s v="Vithi.com"/>
    <s v="eCommerce"/>
    <s v="Online Hair Extension etailer"/>
    <x v="2"/>
    <s v="undisclosed investor"/>
    <s v="Seed Funding"/>
    <n v="375000"/>
    <s v="nan"/>
    <s v="Bin1"/>
    <x v="4"/>
  </r>
  <r>
    <n v="1288"/>
    <d v="2016-10-11T00:00:00"/>
    <s v="Yupp TV"/>
    <s v="Consumer Internet"/>
    <s v="Internet-based TV streaming service provider"/>
    <x v="46"/>
    <s v="Emerald Media"/>
    <s v="Private Equity"/>
    <n v="50000000"/>
    <s v="nan"/>
    <s v="Bin3"/>
    <x v="4"/>
  </r>
  <r>
    <n v="1289"/>
    <d v="2016-10-11T00:00:00"/>
    <s v="Deyor Camps"/>
    <s v="Consumer Internet"/>
    <s v="Branded Camping location Aggregator"/>
    <x v="1"/>
    <s v="Nitin Passi, Manickam Mahalingam, Udaan Angels, Rajesh Arora, Arkas Industries"/>
    <s v="Seed Funding"/>
    <n v="500000"/>
    <s v="nan"/>
    <s v="Bin1"/>
    <x v="4"/>
  </r>
  <r>
    <n v="1290"/>
    <d v="2016-10-12T00:00:00"/>
    <s v="ZipLoan"/>
    <s v="Consumer Internet"/>
    <s v="online lending platform"/>
    <x v="2"/>
    <s v="GrowX Ventures, Sunil Kalra, Arun Venkatachalam,\\xc2\\xa0 Badal Malick"/>
    <s v="Seed Funding"/>
    <n v="0"/>
    <s v="nan"/>
    <s v="Bin1"/>
    <x v="4"/>
  </r>
  <r>
    <n v="1291"/>
    <d v="2016-10-13T00:00:00"/>
    <s v="FabAlley"/>
    <s v="ecommerce"/>
    <s v="online fashion brand store"/>
    <x v="6"/>
    <s v="India Quotient, FAO Ventures, Indian Angel Network, Tushar Singh, Ranjan Sharma"/>
    <s v="Private Equity"/>
    <n v="2000000"/>
    <s v="nan"/>
    <s v="Bin2"/>
    <x v="4"/>
  </r>
  <r>
    <n v="1292"/>
    <d v="2016-10-13T00:00:00"/>
    <s v="Shoekonnect"/>
    <s v="eCommerce"/>
    <s v="B2B Marketplace for Shoes"/>
    <x v="65"/>
    <s v="Indian Angel Network"/>
    <s v="Seed Funding"/>
    <n v="0"/>
    <s v="nan"/>
    <s v="Bin1"/>
    <x v="4"/>
  </r>
  <r>
    <n v="1293"/>
    <d v="2016-10-13T00:00:00"/>
    <s v="Maya"/>
    <s v="Consumer Internet"/>
    <s v="Womens Health Tracker App"/>
    <x v="46"/>
    <s v="Rajan Anandan"/>
    <s v="Seed Funding"/>
    <n v="0"/>
    <s v="nan"/>
    <s v="Bin1"/>
    <x v="4"/>
  </r>
  <r>
    <n v="1294"/>
    <d v="2016-10-13T00:00:00"/>
    <s v="RoboVac"/>
    <s v="Technology"/>
    <s v="waterless car washing solution"/>
    <x v="51"/>
    <s v="Virendra Patel"/>
    <s v="Seed Funding"/>
    <n v="450000"/>
    <s v="nan"/>
    <s v="Bin1"/>
    <x v="4"/>
  </r>
  <r>
    <n v="1295"/>
    <d v="2016-10-14T00:00:00"/>
    <s v="Newspatrolling"/>
    <s v="Consumer Internet"/>
    <s v="Online News portal"/>
    <x v="2"/>
    <s v="Undisclosed"/>
    <s v="Seed Funding"/>
    <n v="25000"/>
    <s v="nan"/>
    <s v="Bin1"/>
    <x v="4"/>
  </r>
  <r>
    <n v="1296"/>
    <d v="2016-10-14T00:00:00"/>
    <s v="Postman"/>
    <s v="Consumer Internet"/>
    <s v="API Platform"/>
    <x v="46"/>
    <s v="Nexus Venture Partners"/>
    <s v="Private Equity"/>
    <n v="7000000"/>
    <s v="nan"/>
    <s v="Bin2"/>
    <x v="4"/>
  </r>
  <r>
    <n v="1297"/>
    <d v="2016-10-14T00:00:00"/>
    <s v="ISFC"/>
    <s v="Finance"/>
    <s v="Education Sector Lending"/>
    <x v="13"/>
    <s v="Gray Matters Capital"/>
    <s v="Private Equity"/>
    <n v="6000000"/>
    <s v="nan"/>
    <s v="Bin2"/>
    <x v="4"/>
  </r>
  <r>
    <n v="1298"/>
    <d v="2016-10-14T00:00:00"/>
    <s v="BeatRoute"/>
    <s v="Technology"/>
    <s v="SAAS based mobile application platform"/>
    <x v="1"/>
    <s v="Quarizon Consultancy Services LLP"/>
    <s v="Seed Funding"/>
    <n v="0"/>
    <s v="nan"/>
    <s v="Bin1"/>
    <x v="4"/>
  </r>
  <r>
    <n v="1299"/>
    <d v="2016-10-14T00:00:00"/>
    <s v="Kidsstoppress"/>
    <s v="Consumer Internet"/>
    <s v="Parenting and Baby care Platform"/>
    <x v="3"/>
    <s v="Karan Bhagat"/>
    <s v="Seed Funding"/>
    <n v="0"/>
    <s v="nan"/>
    <s v="Bin1"/>
    <x v="4"/>
  </r>
  <r>
    <n v="1300"/>
    <d v="2016-10-14T00:00:00"/>
    <s v="Innov8"/>
    <s v="Consumer Internet"/>
    <s v="Co-Working Spaces aggregator"/>
    <x v="46"/>
    <s v="Punit Soni"/>
    <s v="Seed Funding"/>
    <n v="0"/>
    <s v="nan"/>
    <s v="Bin1"/>
    <x v="4"/>
  </r>
  <r>
    <n v="1301"/>
    <d v="2016-10-15T00:00:00"/>
    <s v="DailyHunt"/>
    <s v="Consumer Internet"/>
    <s v="Vernacular content mobile app"/>
    <x v="46"/>
    <s v="ByteDance, Arun Sarin, Matrix Partners, Sequoia Capital India, Omidyar Network,\\xc2\\xa0 Falcon Edge"/>
    <s v="Private Equity"/>
    <n v="25000000"/>
    <s v="nan"/>
    <s v="Bin3"/>
    <x v="4"/>
  </r>
  <r>
    <n v="1302"/>
    <d v="2016-10-15T00:00:00"/>
    <s v="Tazzo Bikes"/>
    <s v="Consumer Internet"/>
    <s v="Motorbike rental platform"/>
    <x v="13"/>
    <s v="DSG Consumer Partners"/>
    <s v="Seed Funding"/>
    <n v="227000"/>
    <s v="nan"/>
    <s v="Bin1"/>
    <x v="4"/>
  </r>
  <r>
    <n v="1303"/>
    <d v="2016-10-15T00:00:00"/>
    <s v="MyKindofJob"/>
    <s v="Consumer Internet"/>
    <s v="Internet &amp; Fresher Job platform"/>
    <x v="3"/>
    <s v="Mayank Shah, Shreyans Shah"/>
    <s v="Seed Funding"/>
    <n v="1000000"/>
    <s v="nan"/>
    <s v="Bin2"/>
    <x v="4"/>
  </r>
  <r>
    <n v="1304"/>
    <d v="2016-10-17T00:00:00"/>
    <s v="Trilyo"/>
    <s v="Technology"/>
    <s v="B2B SAAS based product"/>
    <x v="46"/>
    <s v="Vishnu Bhat, Rajiv Lunkad, Naresh Ravindranath"/>
    <s v="Seed Funding"/>
    <n v="0"/>
    <s v="nan"/>
    <s v="Bin1"/>
    <x v="4"/>
  </r>
  <r>
    <n v="1305"/>
    <d v="2016-10-17T00:00:00"/>
    <s v="Rooter"/>
    <s v="Consumer Internet"/>
    <s v="Sports Social Network mobile app"/>
    <x v="2"/>
    <s v="Boman Irani, Dhruv Chitgopekar, Prantik Dasgupta"/>
    <s v="Seed Funding"/>
    <n v="0"/>
    <s v="nan"/>
    <s v="Bin1"/>
    <x v="4"/>
  </r>
  <r>
    <n v="1306"/>
    <d v="2016-10-17T00:00:00"/>
    <s v="Yumigo"/>
    <s v="Consumer Internet"/>
    <s v="App based Travel Discovery and Transactions platform"/>
    <x v="1"/>
    <s v="Hemant Sahni"/>
    <s v="Seed Funding"/>
    <n v="300000"/>
    <s v="nan"/>
    <s v="Bin1"/>
    <x v="4"/>
  </r>
  <r>
    <n v="1307"/>
    <d v="2016-10-17T00:00:00"/>
    <s v="Rentalpha"/>
    <s v="Others"/>
    <s v="equipment rental and leasing company"/>
    <x v="3"/>
    <s v="Bravia Capital"/>
    <s v="Private Equity"/>
    <n v="16000000"/>
    <s v="nan"/>
    <s v="Bin3"/>
    <x v="4"/>
  </r>
  <r>
    <n v="1308"/>
    <d v="2016-10-18T00:00:00"/>
    <s v="3Dexter"/>
    <s v="Technology"/>
    <s v="3D Printing Solutions for Edu space"/>
    <x v="2"/>
    <s v="Newbie Promoters"/>
    <s v="Seed Funding"/>
    <n v="150000"/>
    <s v="nan"/>
    <s v="Bin1"/>
    <x v="4"/>
  </r>
  <r>
    <n v="1309"/>
    <d v="2016-10-18T00:00:00"/>
    <s v="BabyChakra"/>
    <s v="Consumer Internet"/>
    <s v="Parenting and Child Care portal"/>
    <x v="3"/>
    <s v="RoundGlass Partners"/>
    <s v="Private Equity"/>
    <n v="0"/>
    <s v="nan"/>
    <s v="Bin1"/>
    <x v="4"/>
  </r>
  <r>
    <n v="1310"/>
    <d v="2016-10-18T00:00:00"/>
    <s v="Coppre"/>
    <s v="eCommerce"/>
    <s v="Copper based items etailer"/>
    <x v="5"/>
    <s v="Ganesh Natarajan"/>
    <s v="Seed Funding"/>
    <n v="0"/>
    <s v="nan"/>
    <s v="Bin1"/>
    <x v="4"/>
  </r>
  <r>
    <n v="1311"/>
    <d v="2016-10-18T00:00:00"/>
    <s v="MySUN"/>
    <s v="Technology"/>
    <s v="Solar Energy harnessing products marketplace"/>
    <x v="6"/>
    <s v="General Catalyst Partners"/>
    <s v="Private Equity"/>
    <n v="2500000"/>
    <s v="nan"/>
    <s v="Bin2"/>
    <x v="4"/>
  </r>
  <r>
    <n v="1312"/>
    <d v="2016-10-18T00:00:00"/>
    <s v="ePathsala"/>
    <s v="Technology"/>
    <s v="Cloud based ERP for Accreditation &amp; ICT"/>
    <x v="46"/>
    <s v="Hyderabad Angels, TLabs"/>
    <s v="Seed Funding"/>
    <n v="0"/>
    <s v="nan"/>
    <s v="Bin1"/>
    <x v="4"/>
  </r>
  <r>
    <n v="1313"/>
    <d v="2016-10-19T00:00:00"/>
    <s v="Furlenco"/>
    <s v="Consumer Internet"/>
    <s v="Online Furniture Rental platform"/>
    <x v="46"/>
    <s v="Lightbox Ventures, Axis Capital &amp; Others"/>
    <s v="Private Equity"/>
    <n v="30000000"/>
    <s v="nan"/>
    <s v="Bin3"/>
    <x v="4"/>
  </r>
  <r>
    <n v="1314"/>
    <d v="2016-10-19T00:00:00"/>
    <s v="Fisdom"/>
    <s v="Consumer Internet"/>
    <s v="Personal Wealth Management Platform &amp; App"/>
    <x v="46"/>
    <s v="Saama Capital, Raghunandan G, Aprameya Radhakrishna"/>
    <s v="Private Equity"/>
    <n v="1100000"/>
    <s v="nan"/>
    <s v="Bin2"/>
    <x v="4"/>
  </r>
  <r>
    <n v="1315"/>
    <d v="2016-10-19T00:00:00"/>
    <s v="Actofit"/>
    <s v="Technology"/>
    <s v="Wearable Technology platform &amp; devices"/>
    <x v="3"/>
    <s v="Next Orbit Ventures Fund"/>
    <s v="Private Equity"/>
    <n v="750000"/>
    <s v="nan"/>
    <s v="Bin1"/>
    <x v="4"/>
  </r>
  <r>
    <n v="1316"/>
    <d v="2016-10-20T00:00:00"/>
    <s v="Stayology"/>
    <s v="Consumer Internet"/>
    <s v="Stay &amp; Travel related services"/>
    <x v="46"/>
    <s v="Ranjan Pai"/>
    <s v="Seed Funding"/>
    <n v="0"/>
    <s v="nan"/>
    <s v="Bin1"/>
    <x v="4"/>
  </r>
  <r>
    <n v="1317"/>
    <d v="2016-10-20T00:00:00"/>
    <s v="Hipcask"/>
    <s v="Consumer Internet"/>
    <s v="Alcoholic beverage discovery platform"/>
    <x v="3"/>
    <s v="Mobikon"/>
    <s v="Seed Funding"/>
    <n v="0"/>
    <s v="nan"/>
    <s v="Bin1"/>
    <x v="4"/>
  </r>
  <r>
    <n v="1318"/>
    <d v="2016-10-20T00:00:00"/>
    <s v="RailYatri"/>
    <s v="Consumer Internet"/>
    <s v="Train Travel Info mobile app"/>
    <x v="6"/>
    <s v="Helion Ventures, Blume ventures"/>
    <s v="Private Equity"/>
    <n v="0"/>
    <s v="nan"/>
    <s v="Bin1"/>
    <x v="4"/>
  </r>
  <r>
    <n v="1319"/>
    <d v="2016-10-21T00:00:00"/>
    <s v="ChatOnGo"/>
    <s v="Consumer Internet"/>
    <s v="Hyperlocal\\xc2\\xa0 Communication Mobile app"/>
    <x v="3"/>
    <s v="Janak Jain"/>
    <s v="Seed Funding"/>
    <n v="300000"/>
    <s v="nan"/>
    <s v="Bin1"/>
    <x v="4"/>
  </r>
  <r>
    <n v="1320"/>
    <d v="2016-10-23T00:00:00"/>
    <s v="WOTU"/>
    <s v="eCommerce"/>
    <s v="B2B Marketplace for traders"/>
    <x v="46"/>
    <s v="KAE capital"/>
    <s v="Seed Funding"/>
    <n v="0"/>
    <s v="nan"/>
    <s v="Bin1"/>
    <x v="4"/>
  </r>
  <r>
    <n v="1321"/>
    <d v="2016-10-24T00:00:00"/>
    <s v="Healthians"/>
    <s v="Consumer Internet"/>
    <s v="Health Test Discovery &amp; Ordering service"/>
    <x v="1"/>
    <s v="BEENEXT"/>
    <s v="Private Equity"/>
    <n v="3000000"/>
    <s v="nan"/>
    <s v="Bin2"/>
    <x v="4"/>
  </r>
  <r>
    <n v="1322"/>
    <d v="2016-10-24T00:00:00"/>
    <s v="Box8"/>
    <s v="Consumer Internet"/>
    <s v="Online Food Ordering platform/App"/>
    <x v="3"/>
    <s v="IIFL Seed Ventures Fund, Mayfield Ventures"/>
    <s v="Private Equity"/>
    <n v="7500000"/>
    <s v="nan"/>
    <s v="Bin2"/>
    <x v="4"/>
  </r>
  <r>
    <n v="1323"/>
    <d v="2016-10-25T00:00:00"/>
    <s v="Kredx"/>
    <s v="eCommerce"/>
    <s v="Invoice discounting marketplace"/>
    <x v="46"/>
    <s v="Sequoia Capital"/>
    <s v="Private Equity"/>
    <n v="6000000"/>
    <s v="nan"/>
    <s v="Bin2"/>
    <x v="4"/>
  </r>
  <r>
    <n v="1324"/>
    <d v="2016-10-25T00:00:00"/>
    <s v="CreditMate"/>
    <s v="Consumer Internet"/>
    <s v="Credit Report Info platform"/>
    <x v="3"/>
    <s v="India Quotient"/>
    <s v="Seed Funding"/>
    <n v="500000"/>
    <s v="nan"/>
    <s v="Bin1"/>
    <x v="4"/>
  </r>
  <r>
    <n v="1325"/>
    <d v="2016-10-25T00:00:00"/>
    <s v="Pickrr"/>
    <s v="Technology"/>
    <s v="Courier Logistics &amp; Order management Solutions"/>
    <x v="2"/>
    <s v="Swastika Company Ltd"/>
    <s v="Seed Funding"/>
    <n v="0"/>
    <s v="nan"/>
    <s v="Bin1"/>
    <x v="4"/>
  </r>
  <r>
    <n v="1326"/>
    <d v="2016-10-25T00:00:00"/>
    <s v="SatvaKart"/>
    <s v="eCommerce"/>
    <s v="Online Grocery Etailer"/>
    <x v="1"/>
    <s v="Nimit Panigrahi"/>
    <s v="Seed Funding"/>
    <n v="0"/>
    <s v="nan"/>
    <s v="Bin1"/>
    <x v="4"/>
  </r>
  <r>
    <n v="1327"/>
    <d v="2016-10-25T00:00:00"/>
    <s v="SooperMO"/>
    <s v="Technology"/>
    <s v="Android utility app suite creator"/>
    <x v="1"/>
    <s v="Lalit Vase"/>
    <s v="Seed Funding"/>
    <n v="100000"/>
    <s v="nan"/>
    <s v="Bin1"/>
    <x v="4"/>
  </r>
  <r>
    <n v="1328"/>
    <d v="2016-10-26T00:00:00"/>
    <s v="OrangeTwig"/>
    <s v="Consumer Internet"/>
    <s v="Social Media Marketing platform"/>
    <x v="2"/>
    <s v="Undisclosed investor"/>
    <s v="Seed Funding"/>
    <n v="1000000"/>
    <s v="nan"/>
    <s v="Bin2"/>
    <x v="4"/>
  </r>
  <r>
    <n v="1329"/>
    <d v="2016-10-26T00:00:00"/>
    <s v="Wooplr"/>
    <s v="Consumer Internet"/>
    <s v="Fashion Discovery App"/>
    <x v="46"/>
    <s v="Astarc Ventures, Anand Chandrasekaran"/>
    <s v="Seed Funding"/>
    <n v="0"/>
    <s v="nan"/>
    <s v="Bin1"/>
    <x v="4"/>
  </r>
  <r>
    <n v="1330"/>
    <d v="2016-10-26T00:00:00"/>
    <s v="The Kettlery"/>
    <s v="eCommerce"/>
    <s v="Online Tea Etailer"/>
    <x v="51"/>
    <s v="hooting Starts Sports LLP, Franchise India Brands"/>
    <s v="Private Equity"/>
    <n v="1000000"/>
    <s v="nan"/>
    <s v="Bin2"/>
    <x v="4"/>
  </r>
  <r>
    <n v="1331"/>
    <d v="2016-10-27T00:00:00"/>
    <s v="Idea Bubbles"/>
    <s v="Consumer Internet"/>
    <s v="Doctor Consulting platform"/>
    <x v="46"/>
    <s v="1Crowd, Eureka Forbes Ltd, Shapoorji Pallonji &amp; Co. Ltd."/>
    <s v="Private Equity"/>
    <n v="700000"/>
    <s v="nan"/>
    <s v="Bin1"/>
    <x v="4"/>
  </r>
  <r>
    <n v="1332"/>
    <d v="2016-10-27T00:00:00"/>
    <s v="FR8"/>
    <s v="Technology"/>
    <s v="Truck Fleet Operation platform"/>
    <x v="4"/>
    <s v="Omnivore Partners"/>
    <s v="Private Equity"/>
    <n v="971000"/>
    <s v="nan"/>
    <s v="Bin1"/>
    <x v="4"/>
  </r>
  <r>
    <n v="1333"/>
    <d v="2016-10-27T00:00:00"/>
    <s v="Ather Energy"/>
    <s v="Technology"/>
    <s v="Electric Vehicle Manufacturer"/>
    <x v="46"/>
    <s v="Hero MotoCorp"/>
    <s v="Private Equity"/>
    <n v="27000000"/>
    <s v="nan"/>
    <s v="Bin3"/>
    <x v="4"/>
  </r>
  <r>
    <n v="1334"/>
    <d v="2016-10-28T00:00:00"/>
    <s v="Pikkol"/>
    <s v="Logistics"/>
    <s v="Relocation Service provider"/>
    <x v="46"/>
    <s v="Ajay Nanavati, Afsal Salu"/>
    <s v="Seed Funding"/>
    <n v="0"/>
    <s v="nan"/>
    <s v="Bin1"/>
    <x v="4"/>
  </r>
  <r>
    <n v="1335"/>
    <d v="2016-10-29T00:00:00"/>
    <s v="Velmenni"/>
    <s v="Technology"/>
    <s v="LiFi based wireless communication provider"/>
    <x v="2"/>
    <s v="Kalaari Capital"/>
    <s v="Seed Funding"/>
    <n v="100000"/>
    <s v="nan"/>
    <s v="Bin1"/>
    <x v="4"/>
  </r>
  <r>
    <n v="1336"/>
    <d v="2016-10-29T00:00:00"/>
    <s v="Volta Motors"/>
    <s v="Technology"/>
    <s v="Electric Bike Manufacturer"/>
    <x v="4"/>
    <s v="Kalaari Capital"/>
    <s v="Seed Funding"/>
    <n v="100000"/>
    <s v="nan"/>
    <s v="Bin1"/>
    <x v="4"/>
  </r>
  <r>
    <n v="1337"/>
    <d v="2016-10-29T00:00:00"/>
    <s v="Cyclops"/>
    <s v="Technology"/>
    <s v="Clinical and Wearable Diagnostic Product creator"/>
    <x v="46"/>
    <s v="Kalaari Capital"/>
    <s v="Seed Funding"/>
    <n v="100000"/>
    <s v="nan"/>
    <s v="Bin1"/>
    <x v="4"/>
  </r>
  <r>
    <n v="1338"/>
    <d v="2016-10-30T00:00:00"/>
    <s v="Impact Analytics"/>
    <s v="Technology"/>
    <s v="Business intelligence and data science Startup"/>
    <x v="46"/>
    <s v="Aarin Capital, Michael Herzig, Ashish Lakhanpal"/>
    <s v="Private Equity"/>
    <n v="750000"/>
    <s v="nan"/>
    <s v="Bin1"/>
    <x v="4"/>
  </r>
  <r>
    <n v="1339"/>
    <d v="2016-10-31T00:00:00"/>
    <s v="Talent Next"/>
    <s v="Consumer Internet"/>
    <s v="Talent Discovery &amp; Audition management platform"/>
    <x v="3"/>
    <s v="Karanpal Singh &amp; Others"/>
    <s v="Seed Funding"/>
    <n v="1000000"/>
    <s v="nan"/>
    <s v="Bin2"/>
    <x v="4"/>
  </r>
  <r>
    <n v="1340"/>
    <d v="2016-09-01T00:00:00"/>
    <s v="Mad Street Den"/>
    <s v="Technology"/>
    <s v="Artificial Intelligence platform"/>
    <x v="4"/>
    <s v="Sequoia India, Exfinity Ventures, growX ventures,"/>
    <s v="Private Equity"/>
    <n v="0"/>
    <s v="nan"/>
    <s v="Bin1"/>
    <x v="4"/>
  </r>
  <r>
    <n v="1341"/>
    <d v="2016-09-01T00:00:00"/>
    <s v="Mihup"/>
    <s v="Technology"/>
    <s v="Personal Digital Assistant"/>
    <x v="44"/>
    <s v="Accel Partners"/>
    <s v="Private Equity"/>
    <n v="6700000"/>
    <s v="nan"/>
    <s v="Bin2"/>
    <x v="4"/>
  </r>
  <r>
    <n v="1342"/>
    <d v="2016-09-01T00:00:00"/>
    <s v="Renowala"/>
    <s v="eCommerce"/>
    <s v="Home Improvement Marketplace"/>
    <x v="13"/>
    <s v="Pradeep Dhobale"/>
    <s v="Seed Funding"/>
    <n v="0"/>
    <s v="nan"/>
    <s v="Bin1"/>
    <x v="4"/>
  </r>
  <r>
    <n v="1343"/>
    <d v="2016-09-01T00:00:00"/>
    <s v="Lucideus"/>
    <s v="Technology"/>
    <s v="IT Risk Assessment and Digital Security Services provider."/>
    <x v="2"/>
    <s v="Amit Choudhary"/>
    <s v="Seed Funding"/>
    <n v="0"/>
    <s v="nan"/>
    <s v="Bin1"/>
    <x v="4"/>
  </r>
  <r>
    <n v="1344"/>
    <d v="2016-09-04T00:00:00"/>
    <s v="Trackbizz"/>
    <s v="Technology"/>
    <s v="Field Force Automation System"/>
    <x v="64"/>
    <s v="Grasshoppers"/>
    <s v="Private Equity"/>
    <n v="0"/>
    <s v="nan"/>
    <s v="Bin1"/>
    <x v="4"/>
  </r>
  <r>
    <n v="1345"/>
    <d v="2016-09-05T00:00:00"/>
    <s v="Social Quotient"/>
    <s v="Technology"/>
    <s v="Platform for Social Causes"/>
    <x v="3"/>
    <s v="Anita Dongre, Yash Dongre, Milind Sarwate"/>
    <s v="Seed Funding"/>
    <n v="0"/>
    <s v="nan"/>
    <s v="Bin1"/>
    <x v="4"/>
  </r>
  <r>
    <n v="1346"/>
    <d v="2016-09-05T00:00:00"/>
    <s v="Stalk Buy Love"/>
    <s v="eCommerce"/>
    <s v="Fashion Apparel eTailer"/>
    <x v="2"/>
    <s v="William Bissel"/>
    <s v="Seed Funding"/>
    <n v="0"/>
    <s v="nan"/>
    <s v="Bin1"/>
    <x v="4"/>
  </r>
  <r>
    <n v="1347"/>
    <d v="2016-09-06T00:00:00"/>
    <s v="eShakti"/>
    <s v="eCommerce"/>
    <s v="Women\xe2\x80\x99s Fashion Apparel eTailer"/>
    <x v="4"/>
    <s v="Infina Finance Pvt. Ltd, Uday Kotak"/>
    <s v="Private Equity"/>
    <n v="1350000"/>
    <s v="nan"/>
    <s v="Bin2"/>
    <x v="4"/>
  </r>
  <r>
    <n v="1348"/>
    <d v="2016-09-06T00:00:00"/>
    <s v="CheersOye!"/>
    <s v="Consumer Internet"/>
    <s v="Online Gift Vouchers platform"/>
    <x v="3"/>
    <s v="Undisclosed Investors"/>
    <s v="Seed Funding"/>
    <n v="500000"/>
    <s v="nan"/>
    <s v="Bin1"/>
    <x v="4"/>
  </r>
  <r>
    <n v="1349"/>
    <d v="2016-09-06T00:00:00"/>
    <s v="Lenskart"/>
    <s v="eCommerce"/>
    <s v="Online Eyewear eTailer"/>
    <x v="2"/>
    <s v="PremjiInvest"/>
    <s v="Private Equity"/>
    <n v="0"/>
    <s v="nan"/>
    <s v="Bin1"/>
    <x v="4"/>
  </r>
  <r>
    <n v="1350"/>
    <d v="2016-09-06T00:00:00"/>
    <s v="BigStylist"/>
    <s v="Consumer Internet"/>
    <s v="Hyperlocal doorstep Beauty Services provider"/>
    <x v="3"/>
    <s v="Info Edge (India) Ltd"/>
    <s v="Private Equity"/>
    <n v="900000"/>
    <s v="nan"/>
    <s v="Bin1"/>
    <x v="4"/>
  </r>
  <r>
    <n v="1351"/>
    <d v="2016-09-07T00:00:00"/>
    <s v="Zilingo"/>
    <s v="eCommerce"/>
    <s v="Online Fashion Retailer"/>
    <x v="66"/>
    <s v="Venturra Capital, Sequoia India, Susquehanna International Group.\\xc2\\xa0 Wavemaker Partners, Beenext, Beenos, Digital Garage"/>
    <s v="Private Equity"/>
    <n v="8000000"/>
    <s v="nan"/>
    <s v="Bin2"/>
    <x v="4"/>
  </r>
  <r>
    <n v="1352"/>
    <d v="2016-09-07T00:00:00"/>
    <s v="Alternacare"/>
    <s v="Consumer Internet"/>
    <s v="Online Doctor Consulting platform"/>
    <x v="2"/>
    <s v="Eros Labs"/>
    <s v="Seed Funding"/>
    <n v="500000"/>
    <s v="nan"/>
    <s v="Bin1"/>
    <x v="4"/>
  </r>
  <r>
    <n v="1353"/>
    <d v="2016-09-07T00:00:00"/>
    <s v="Simplilearn"/>
    <s v="Education"/>
    <s v="Online Certification programs"/>
    <x v="46"/>
    <s v="InnoVen Capital India"/>
    <s v="Private Equity"/>
    <n v="6000000"/>
    <s v="nan"/>
    <s v="Bin2"/>
    <x v="4"/>
  </r>
  <r>
    <n v="1354"/>
    <d v="2016-09-07T00:00:00"/>
    <s v="Prozo"/>
    <s v="eCommerce"/>
    <s v="Study Material Marketplace"/>
    <x v="1"/>
    <s v="Earlsfield Capital, Sailender Solanki, Rajiv Solanki"/>
    <s v="Seed Funding"/>
    <n v="315000"/>
    <s v="nan"/>
    <s v="Bin1"/>
    <x v="4"/>
  </r>
  <r>
    <n v="1355"/>
    <d v="2016-09-08T00:00:00"/>
    <s v="TopRankers"/>
    <s v="Education"/>
    <s v="Online Test Preparation platform"/>
    <x v="46"/>
    <s v="CareerNet Consulting Pvt. Ltd, Ideation Initiative Pvt. Ltd,"/>
    <s v="Seed Funding"/>
    <n v="670000"/>
    <s v="nan"/>
    <s v="Bin1"/>
    <x v="4"/>
  </r>
  <r>
    <n v="1356"/>
    <d v="2016-09-08T00:00:00"/>
    <s v="BuildTraders"/>
    <s v="eCommerce"/>
    <s v="Online Construction Materials Marketplace"/>
    <x v="46"/>
    <s v="Idein Ventures"/>
    <s v="Seed Funding"/>
    <n v="200000"/>
    <s v="nan"/>
    <s v="Bin1"/>
    <x v="4"/>
  </r>
  <r>
    <n v="1357"/>
    <d v="2016-09-09T00:00:00"/>
    <s v="Byju\\xe2\\x80\\x99s"/>
    <s v="Education"/>
    <s v="Online Learning App"/>
    <x v="46"/>
    <s v="Chan Zuckerberg Initiative, Times Internet Ltd, Sequoia Capital, Sofina, Lightspeed Ventures"/>
    <s v="Private Equity"/>
    <n v="50000000"/>
    <s v="nan"/>
    <s v="Bin3"/>
    <x v="4"/>
  </r>
  <r>
    <n v="1358"/>
    <d v="2016-09-09T00:00:00"/>
    <s v="NoBroker"/>
    <s v="Consumer Internet"/>
    <s v="Online Home Rental platform"/>
    <x v="46"/>
    <s v="Anand Chandrasekaran"/>
    <s v="Seed Funding"/>
    <n v="0"/>
    <s v="nan"/>
    <s v="Bin1"/>
    <x v="4"/>
  </r>
  <r>
    <n v="1359"/>
    <d v="2016-09-10T00:00:00"/>
    <s v="Freshboxx"/>
    <s v="eCommerce"/>
    <s v="Fruits &amp; vegetable eTailer"/>
    <x v="67"/>
    <s v="Ravi Linganuri"/>
    <s v="Seed Funding"/>
    <n v="0"/>
    <s v="nan"/>
    <s v="Bin1"/>
    <x v="4"/>
  </r>
  <r>
    <n v="1360"/>
    <d v="2016-09-10T00:00:00"/>
    <s v="CureInstant"/>
    <s v="Consumer Internet"/>
    <s v="Social Health Networking Platform"/>
    <x v="2"/>
    <s v="Dr. Rameshwar Kumar"/>
    <s v="Seed Funding"/>
    <n v="150000"/>
    <s v="nan"/>
    <s v="Bin1"/>
    <x v="4"/>
  </r>
  <r>
    <n v="1361"/>
    <d v="2016-09-10T00:00:00"/>
    <s v="Poshtic"/>
    <s v="Consumer Internet"/>
    <s v="Online health &amp; Wellness platform"/>
    <x v="6"/>
    <s v="havya Sharma, Amit Nagar"/>
    <s v="Seed Funding"/>
    <n v="450000"/>
    <s v="nan"/>
    <s v="Bin1"/>
    <x v="4"/>
  </r>
  <r>
    <n v="1362"/>
    <d v="2016-09-10T00:00:00"/>
    <s v="KarmaCircles"/>
    <s v="Consumer Internet"/>
    <s v="Peer-to-peer Social Learning platform"/>
    <x v="2"/>
    <s v="Harinder Takhar, Zain Raj, Dr. Prasad Kaipa, Abaran Deep, Aseem Sood, Mustafa Patni"/>
    <s v="Seed Funding"/>
    <n v="0"/>
    <s v="nan"/>
    <s v="Bin1"/>
    <x v="4"/>
  </r>
  <r>
    <n v="1363"/>
    <d v="2016-09-12T00:00:00"/>
    <s v="Purple Style Labs"/>
    <s v="Consumer Internet"/>
    <s v="Personal Styling Online platform"/>
    <x v="3"/>
    <s v="Augment Ventures, Rahul Kayan, Nikhil Golcha, Shubham Gupta, Roy Kwan"/>
    <s v="Seed Funding"/>
    <n v="448000"/>
    <s v="nan"/>
    <s v="Bin1"/>
    <x v="4"/>
  </r>
  <r>
    <n v="1364"/>
    <d v="2016-09-12T00:00:00"/>
    <s v="Inuxu"/>
    <s v="Technology"/>
    <s v="Online Advertising Solutions"/>
    <x v="5"/>
    <s v="Fork Media"/>
    <s v="Private Equity"/>
    <n v="3000000"/>
    <s v="nan"/>
    <s v="Bin2"/>
    <x v="4"/>
  </r>
  <r>
    <n v="1365"/>
    <d v="2016-09-12T00:00:00"/>
    <s v="Nykaa"/>
    <s v="eCommerce"/>
    <s v="Online Beauty products eTailer"/>
    <x v="3"/>
    <s v="Sunil Munjal, Mariwala family"/>
    <s v="Private Equity"/>
    <n v="12300000"/>
    <s v="nan"/>
    <s v="Bin3"/>
    <x v="4"/>
  </r>
  <r>
    <n v="1366"/>
    <d v="2016-09-12T00:00:00"/>
    <s v="Glam Studios"/>
    <s v="Consumer Internet"/>
    <s v="Beauty Salon Aggregator"/>
    <x v="6"/>
    <s v="Pradeep Mirani, Aqeel Ahmed, Anand Ladsariya, Nitin Agarwal"/>
    <s v="Seed Funding"/>
    <n v="300000"/>
    <s v="nan"/>
    <s v="Bin1"/>
    <x v="4"/>
  </r>
  <r>
    <n v="1367"/>
    <d v="2016-09-13T00:00:00"/>
    <s v="Findow"/>
    <s v="Consumer Internet"/>
    <s v="Fashion Discovery Mobile app"/>
    <x v="46"/>
    <s v="Raj Singh Bhandal"/>
    <s v="Seed Funding"/>
    <n v="0"/>
    <s v="nan"/>
    <s v="Bin1"/>
    <x v="4"/>
  </r>
  <r>
    <n v="1368"/>
    <d v="2016-09-13T00:00:00"/>
    <s v="IdeaChakki"/>
    <s v="Consumer Internet"/>
    <s v="Restaurant Menu &amp; Food mobile app"/>
    <x v="11"/>
    <s v="Ratan Tata"/>
    <s v="Seed Funding"/>
    <n v="0"/>
    <s v="nan"/>
    <s v="Bin1"/>
    <x v="4"/>
  </r>
  <r>
    <n v="1369"/>
    <d v="2016-09-13T00:00:00"/>
    <s v="ShoeKonnect"/>
    <s v="eCommerce"/>
    <s v="Footwear &amp; Leather B2B App"/>
    <x v="65"/>
    <s v="Indian Angels Network"/>
    <s v="Seed Funding"/>
    <n v="0"/>
    <s v="nan"/>
    <s v="Bin1"/>
    <x v="4"/>
  </r>
  <r>
    <n v="1370"/>
    <d v="2016-09-13T00:00:00"/>
    <s v="NearBuy"/>
    <s v="Consumer Internet"/>
    <s v="Online Deals &amp; Discount platform"/>
    <x v="1"/>
    <s v="BlackSoil Capital Pvt. Ltd."/>
    <s v="Private Equity"/>
    <n v="2500000"/>
    <s v="nan"/>
    <s v="Bin2"/>
    <x v="4"/>
  </r>
  <r>
    <n v="1371"/>
    <d v="2016-09-14T00:00:00"/>
    <s v="ZeroInfy"/>
    <s v="Consumer Internet"/>
    <s v="Online Video Lectures platform"/>
    <x v="44"/>
    <s v="Calcutta Angels Network"/>
    <s v="Seed Funding"/>
    <n v="0"/>
    <s v="nan"/>
    <s v="Bin1"/>
    <x v="4"/>
  </r>
  <r>
    <n v="1372"/>
    <d v="2016-09-14T00:00:00"/>
    <s v="Flocareer"/>
    <s v="Consumer Internet"/>
    <s v="Jobs &amp; Skill Validation platform"/>
    <x v="46"/>
    <s v="Balasubramanian Krishnamurthy, Sidhartha Hazarika &amp; Others"/>
    <s v="Seed Funding"/>
    <n v="150000"/>
    <s v="nan"/>
    <s v="Bin1"/>
    <x v="4"/>
  </r>
  <r>
    <n v="1373"/>
    <d v="2016-09-14T00:00:00"/>
    <s v="LensPick"/>
    <s v="eCommerce"/>
    <s v="eyewear eTailer"/>
    <x v="46"/>
    <s v="Scadea Solutions Inc"/>
    <s v="Private Equity"/>
    <n v="0"/>
    <s v="nan"/>
    <s v="Bin1"/>
    <x v="4"/>
  </r>
  <r>
    <n v="1374"/>
    <d v="2016-09-15T00:00:00"/>
    <s v="infeedo"/>
    <s v="Consumer Internet"/>
    <s v="Employee engagement platform"/>
    <x v="1"/>
    <s v="Dheeraj Jain, Palash Jain, Anupam Mittal, Ameera Shah,\\xc2\\xa0 Vivek Bhargava, Rahul Singh, Ambarish Gupta,"/>
    <s v="Seed Funding"/>
    <n v="200000"/>
    <s v="nan"/>
    <s v="Bin1"/>
    <x v="4"/>
  </r>
  <r>
    <n v="1375"/>
    <d v="2016-09-15T00:00:00"/>
    <s v="Furlenco"/>
    <s v="eCommerce"/>
    <s v="Online furniture rental startup"/>
    <x v="46"/>
    <s v="Lightbox Ventures and others"/>
    <s v="Private Equity"/>
    <n v="5000000"/>
    <s v="nan"/>
    <s v="Bin2"/>
    <x v="4"/>
  </r>
  <r>
    <n v="1376"/>
    <d v="2016-09-15T00:00:00"/>
    <s v="GoPigeon"/>
    <s v="Consumer Internet"/>
    <s v="on-demand logistics service provider"/>
    <x v="46"/>
    <s v="Nexus Venture Partners"/>
    <s v="Private Equity"/>
    <n v="1500000"/>
    <s v="nan"/>
    <s v="Bin2"/>
    <x v="4"/>
  </r>
  <r>
    <n v="1377"/>
    <d v="2016-09-16T00:00:00"/>
    <s v="NewsDistill"/>
    <s v="Consumer Internet"/>
    <s v="City based News Aggregator App"/>
    <x v="13"/>
    <s v="Ganesh Narasimhan, Ramana Thumu, Sudhir Mallem"/>
    <s v="Seed Funding"/>
    <n v="100000"/>
    <s v="nan"/>
    <s v="Bin1"/>
    <x v="4"/>
  </r>
  <r>
    <n v="1378"/>
    <d v="2016-09-16T00:00:00"/>
    <s v="DoctorInsta"/>
    <s v="Consumer Internet"/>
    <s v="Online Doctor Consultations"/>
    <x v="1"/>
    <s v="RoundGlass Partners"/>
    <s v="Private Equity"/>
    <n v="1000000"/>
    <s v="nan"/>
    <s v="Bin2"/>
    <x v="4"/>
  </r>
  <r>
    <n v="1379"/>
    <d v="2016-09-19T00:00:00"/>
    <s v="Milofy"/>
    <s v="Consumer Internet"/>
    <s v="Couple Socialization App"/>
    <x v="46"/>
    <s v="Accel Partners"/>
    <s v="Seed Funding"/>
    <n v="750000"/>
    <s v="nan"/>
    <s v="Bin1"/>
    <x v="4"/>
  </r>
  <r>
    <n v="1380"/>
    <d v="2016-09-19T00:00:00"/>
    <s v="Liqvid"/>
    <s v="Technology"/>
    <s v="Integrated eLearning content solutions"/>
    <x v="2"/>
    <s v="Gray Matters Capital"/>
    <s v="Private Equity"/>
    <n v="0"/>
    <s v="nan"/>
    <s v="Bin1"/>
    <x v="4"/>
  </r>
  <r>
    <n v="1381"/>
    <d v="2016-09-19T00:00:00"/>
    <s v="Swiggy"/>
    <s v="Consumer Internet"/>
    <s v="Online Food Ordering &amp; Delivery"/>
    <x v="46"/>
    <s v="Bessemer Venture Partners"/>
    <s v="Private Equity"/>
    <n v="15000000"/>
    <s v="nan"/>
    <s v="Bin3"/>
    <x v="4"/>
  </r>
  <r>
    <n v="1382"/>
    <d v="2016-09-20T00:00:00"/>
    <s v="Codemojo"/>
    <s v="Consumer Internet"/>
    <s v="Customer Engagement Platform"/>
    <x v="46"/>
    <s v="CIO Angel Network"/>
    <s v="Seed Funding"/>
    <n v="0"/>
    <s v="nan"/>
    <s v="Bin1"/>
    <x v="4"/>
  </r>
  <r>
    <n v="1383"/>
    <d v="2016-09-20T00:00:00"/>
    <s v="JustLikeNew"/>
    <s v="eCommerce"/>
    <s v="Online gadget Repair Services Marketplace"/>
    <x v="13"/>
    <s v="LetsVenture"/>
    <s v="Seed Funding"/>
    <n v="500000"/>
    <s v="nan"/>
    <s v="Bin1"/>
    <x v="4"/>
  </r>
  <r>
    <n v="1384"/>
    <d v="2016-09-20T00:00:00"/>
    <s v="JoeHukum"/>
    <s v="Technology"/>
    <s v="Enterprise customer engagement solutions"/>
    <x v="2"/>
    <s v="Sumit Jain"/>
    <s v="Seed Funding"/>
    <n v="0"/>
    <s v="nan"/>
    <s v="Bin1"/>
    <x v="4"/>
  </r>
  <r>
    <n v="1385"/>
    <d v="2016-09-21T00:00:00"/>
    <s v="Co Life"/>
    <s v="Consumer Internet"/>
    <s v="shared living and working spaces platform"/>
    <x v="46"/>
    <s v="Undisclosed Investors"/>
    <s v="Seed Funding"/>
    <n v="1000000"/>
    <s v="nan"/>
    <s v="Bin2"/>
    <x v="4"/>
  </r>
  <r>
    <n v="1386"/>
    <d v="2016-09-21T00:00:00"/>
    <s v="PurpleDocs"/>
    <s v="Consumer Internet"/>
    <s v="Electronic Health care records platform"/>
    <x v="57"/>
    <s v="KellyGamma, Lead Angels &amp; Others"/>
    <s v="Seed Funding"/>
    <n v="0"/>
    <s v="nan"/>
    <s v="Bin1"/>
    <x v="4"/>
  </r>
  <r>
    <n v="1387"/>
    <d v="2016-09-21T00:00:00"/>
    <s v="Pepperfry"/>
    <s v="eCommerce"/>
    <s v="Furniture eTailer"/>
    <x v="3"/>
    <s v="Goldman Sachs Group, Zodius Technology Fund, Norwest Venture Partners, Bertelsmann India"/>
    <s v="Private Equity"/>
    <n v="31300000"/>
    <s v="nan"/>
    <s v="Bin3"/>
    <x v="4"/>
  </r>
  <r>
    <n v="1388"/>
    <d v="2016-09-21T00:00:00"/>
    <s v="eQuickies"/>
    <s v="eCommerce"/>
    <s v="Online Book etailer"/>
    <x v="51"/>
    <s v="Lothal Angel Ventures"/>
    <s v="Seed Funding"/>
    <n v="298000"/>
    <s v="nan"/>
    <s v="Bin1"/>
    <x v="4"/>
  </r>
  <r>
    <n v="1389"/>
    <d v="2016-09-21T00:00:00"/>
    <s v="Khel Now"/>
    <s v="Consumer Internet"/>
    <s v="Mobile-based social networking platform"/>
    <x v="2"/>
    <s v="Anglian Omega Network"/>
    <s v="Seed Funding"/>
    <n v="350000"/>
    <s v="nan"/>
    <s v="Bin1"/>
    <x v="4"/>
  </r>
  <r>
    <n v="1390"/>
    <d v="2016-09-22T00:00:00"/>
    <s v="Gadgetwood"/>
    <s v="Consumer Internet"/>
    <s v="On-Demand Gadget repair services platform"/>
    <x v="2"/>
    <s v="Carpediem Capital"/>
    <s v="Private Equity"/>
    <n v="6000000"/>
    <s v="nan"/>
    <s v="Bin2"/>
    <x v="4"/>
  </r>
  <r>
    <n v="1391"/>
    <d v="2016-09-22T00:00:00"/>
    <s v="DailyRounds"/>
    <s v="Consumer Internet"/>
    <s v="Mobile App for Doctors"/>
    <x v="46"/>
    <s v="Accel Partners, Beenext, Powerhouse Ventures, Akusa Holdings"/>
    <s v="Private Equity"/>
    <n v="0"/>
    <s v="nan"/>
    <s v="Bin1"/>
    <x v="4"/>
  </r>
  <r>
    <n v="1392"/>
    <d v="2016-09-22T00:00:00"/>
    <s v="Flixy Games"/>
    <s v="Technology"/>
    <s v="Mobile Game Publisher for Indian audience"/>
    <x v="46"/>
    <s v="Rebright Partners"/>
    <s v="Seed Funding"/>
    <n v="425000"/>
    <s v="nan"/>
    <s v="Bin1"/>
    <x v="4"/>
  </r>
  <r>
    <n v="1393"/>
    <d v="2016-09-22T00:00:00"/>
    <s v="HashTaag"/>
    <s v="Technology"/>
    <s v="Mobile App Development company"/>
    <x v="46"/>
    <s v="Undisclosed investors"/>
    <s v="Seed Funding"/>
    <n v="1000000"/>
    <s v="nan"/>
    <s v="Bin2"/>
    <x v="4"/>
  </r>
  <r>
    <n v="1394"/>
    <d v="2016-09-22T00:00:00"/>
    <s v="PharmaRack"/>
    <s v="Technology"/>
    <s v="SAAS application for Pharma Industry"/>
    <x v="5"/>
    <s v="Currae Healthtech Fund, Unicorn India Ventures"/>
    <s v="Private Equity"/>
    <n v="745000"/>
    <s v="nan"/>
    <s v="Bin1"/>
    <x v="4"/>
  </r>
  <r>
    <n v="1395"/>
    <d v="2016-09-23T00:00:00"/>
    <s v="\\xc2\\xa0CloudCherry"/>
    <s v="Technology"/>
    <s v="CRM SAAS Platform"/>
    <x v="4"/>
    <s v="Vertex Ventures, Cisco Ventures, IDG Ventures"/>
    <s v="Private Equity"/>
    <n v="6000000"/>
    <s v="nan"/>
    <s v="Bin2"/>
    <x v="4"/>
  </r>
  <r>
    <n v="1396"/>
    <d v="2016-09-23T00:00:00"/>
    <s v="Parentlane"/>
    <s v="Consumer Internet"/>
    <s v="Social Platform for babycare and parenting"/>
    <x v="46"/>
    <s v="Rohit MA"/>
    <s v="Seed Funding"/>
    <n v="0"/>
    <s v="nan"/>
    <s v="Bin1"/>
    <x v="4"/>
  </r>
  <r>
    <n v="1397"/>
    <d v="2016-09-23T00:00:00"/>
    <s v="First Moms Club"/>
    <s v="Consumer Internet"/>
    <s v="Social Network for Mothers"/>
    <x v="3"/>
    <s v="Idea Wave Labs"/>
    <s v="Seed Funding"/>
    <n v="0"/>
    <s v="nan"/>
    <s v="Bin1"/>
    <x v="4"/>
  </r>
  <r>
    <n v="1398"/>
    <d v="2016-09-23T00:00:00"/>
    <s v="inMotion"/>
    <s v="Technology"/>
    <s v="Financial platform for daily wage earning communities"/>
    <x v="6"/>
    <s v="Prashant Tandon, Gaurav Agarwal, Gaurav Bhogle, Shrishti Sahu, Shantanu Mathur, Prabhat Aggarwal"/>
    <s v="Seed Funding"/>
    <n v="0"/>
    <s v="nan"/>
    <s v="Bin1"/>
    <x v="4"/>
  </r>
  <r>
    <n v="1399"/>
    <d v="2016-09-26T00:00:00"/>
    <s v="Let\xe2\x80\x99s Barter"/>
    <s v="Consumer Internet"/>
    <s v="Goods &amp; Services Barter Platform"/>
    <x v="2"/>
    <s v="Scale Ventures Funds"/>
    <s v="Seed Funding"/>
    <n v="0"/>
    <s v="nan"/>
    <s v="Bin1"/>
    <x v="4"/>
  </r>
  <r>
    <n v="1400"/>
    <d v="2016-09-26T00:00:00"/>
    <s v="EvenGini"/>
    <s v="Consumer Internet"/>
    <s v="Event Registration and Ticketing platform"/>
    <x v="4"/>
    <s v="Procam International Pvt. Ltd"/>
    <s v="Private Equity"/>
    <n v="0"/>
    <s v="nan"/>
    <s v="Bin1"/>
    <x v="4"/>
  </r>
  <r>
    <n v="1401"/>
    <d v="2016-09-27T00:00:00"/>
    <s v="TinyStep"/>
    <s v="Consumer Internet"/>
    <s v="Parenting Network Platform"/>
    <x v="46"/>
    <s v="Flipkart Logistics Pvt. Ltd"/>
    <s v="Private Equity"/>
    <n v="1580000"/>
    <s v="nan"/>
    <s v="Bin2"/>
    <x v="4"/>
  </r>
  <r>
    <n v="1402"/>
    <d v="2016-09-27T00:00:00"/>
    <s v="Canvs"/>
    <s v="Consumer Internet"/>
    <s v="Community Platform for Artists and Designers"/>
    <x v="3"/>
    <s v="Pratik Seal"/>
    <s v="Seed Funding"/>
    <n v="0"/>
    <s v="nan"/>
    <s v="Bin1"/>
    <x v="4"/>
  </r>
  <r>
    <n v="1403"/>
    <d v="2016-09-28T00:00:00"/>
    <s v="Beardo"/>
    <s v="eCommerce"/>
    <s v="Mens Grooming products etailer"/>
    <x v="51"/>
    <s v="Venture Catalysts"/>
    <s v="Seed Funding"/>
    <n v="500000"/>
    <s v="nan"/>
    <s v="Bin1"/>
    <x v="4"/>
  </r>
  <r>
    <n v="1404"/>
    <d v="2016-09-28T00:00:00"/>
    <s v="Instacar"/>
    <s v="Consumer Internet"/>
    <s v="Out-Station Taxi Rental Platform"/>
    <x v="33"/>
    <s v="Swastika Co Ltd."/>
    <s v="Seed Funding"/>
    <n v="1000000"/>
    <s v="nan"/>
    <s v="Bin2"/>
    <x v="4"/>
  </r>
  <r>
    <n v="1405"/>
    <d v="2016-09-28T00:00:00"/>
    <s v="Celes Care"/>
    <s v="Consumer Internet"/>
    <s v="Virtual Health Clinic for Women"/>
    <x v="13"/>
    <s v="Endiya Partners"/>
    <s v="Seed Funding"/>
    <n v="1000000"/>
    <s v="nan"/>
    <s v="Bin2"/>
    <x v="4"/>
  </r>
  <r>
    <n v="1406"/>
    <d v="2016-09-28T00:00:00"/>
    <s v="Druva"/>
    <s v="Technology"/>
    <s v="Cloud Based Data Protection Solution"/>
    <x v="5"/>
    <s v="Sequoia India, EDBI, Blue Cloud Ventures, Hercules Capital"/>
    <s v="Private Equity"/>
    <n v="51000000"/>
    <s v="nan"/>
    <s v="Bin3"/>
    <x v="4"/>
  </r>
  <r>
    <n v="1407"/>
    <d v="2016-09-29T00:00:00"/>
    <s v="Promon"/>
    <s v="eCommerce"/>
    <s v="Local Commerce Platform"/>
    <x v="2"/>
    <s v="Now Capital"/>
    <s v="Seed Funding"/>
    <n v="180000"/>
    <s v="nan"/>
    <s v="Bin1"/>
    <x v="4"/>
  </r>
  <r>
    <n v="1408"/>
    <d v="2016-09-29T00:00:00"/>
    <s v="Fastudent"/>
    <s v="eCommerce"/>
    <s v="Education eCommerce platform"/>
    <x v="6"/>
    <s v="Kanwaljit Singh, Ajay Lakhotia, Pavan Ongole, Ashish Gupta"/>
    <s v="Seed Funding"/>
    <n v="0"/>
    <s v="nan"/>
    <s v="Bin1"/>
    <x v="4"/>
  </r>
  <r>
    <n v="1409"/>
    <d v="2016-09-29T00:00:00"/>
    <s v="Unocoin"/>
    <s v="Consumer Internet"/>
    <s v="Bitcoin Wallet"/>
    <x v="46"/>
    <s v="Blume Ventures, Mumbai Angels, ah! Ventures, Digital Currency Group, Boost VC, Bank to the Future and Funders Club"/>
    <s v="Private Equity"/>
    <n v="1500000"/>
    <s v="nan"/>
    <s v="Bin2"/>
    <x v="4"/>
  </r>
  <r>
    <n v="1410"/>
    <d v="2016-09-30T00:00:00"/>
    <s v="Demyto"/>
    <s v="Consumer Internet"/>
    <s v="Vehicle maintenance Services platform"/>
    <x v="5"/>
    <s v="Deepak Nathani"/>
    <s v="Seed Funding"/>
    <n v="0"/>
    <s v="nan"/>
    <s v="Bin1"/>
    <x v="4"/>
  </r>
  <r>
    <n v="1411"/>
    <d v="2016-09-30T00:00:00"/>
    <s v="Zeta"/>
    <s v="Technology"/>
    <s v="Enterprise Cloud Solutions"/>
    <x v="3"/>
    <s v="Bhavin Turakhia"/>
    <s v="Private Equity"/>
    <n v="19000000"/>
    <s v="nan"/>
    <s v="Bin3"/>
    <x v="4"/>
  </r>
  <r>
    <n v="1412"/>
    <d v="2016-09-30T00:00:00"/>
    <s v="Kalaage"/>
    <s v="Consumer Internet"/>
    <s v="Social Networking Platform for Writers"/>
    <x v="30"/>
    <s v="Rajasthan Angel Innovators Network"/>
    <s v="Seed Funding"/>
    <n v="0"/>
    <s v="nan"/>
    <s v="Bin1"/>
    <x v="4"/>
  </r>
  <r>
    <n v="1413"/>
    <d v="2016-08-01T00:00:00"/>
    <s v="HealthKart"/>
    <s v="eCommerce"/>
    <s v="Online Pharmacy &amp; Health Marketplace"/>
    <x v="1"/>
    <s v="Sequoia Capital India, Omidyar Network, Kae Capital"/>
    <s v="Private Equity"/>
    <n v="12000000"/>
    <s v="nan"/>
    <s v="Bin3"/>
    <x v="4"/>
  </r>
  <r>
    <n v="1414"/>
    <d v="2016-08-01T00:00:00"/>
    <s v="Medinfi"/>
    <s v="Consumer Internet"/>
    <s v="Doctor &amp; Clinic\\xc2\\xa0 Discovery Platform"/>
    <x v="46"/>
    <s v="Mudit Saxena, Evan Lim"/>
    <s v="Seed Funding"/>
    <n v="200000"/>
    <s v="nan"/>
    <s v="Bin1"/>
    <x v="4"/>
  </r>
  <r>
    <n v="1415"/>
    <d v="2016-08-01T00:00:00"/>
    <s v="RepairEasy"/>
    <s v="Consumer Internet"/>
    <s v="Gadget Repair Services Platform"/>
    <x v="5"/>
    <s v="Undisclosed HNIs"/>
    <s v="Seed Funding"/>
    <n v="275000"/>
    <s v="nan"/>
    <s v="Bin1"/>
    <x v="4"/>
  </r>
  <r>
    <n v="1416"/>
    <d v="2016-08-01T00:00:00"/>
    <s v="Voonik"/>
    <s v="eCommerce"/>
    <s v="Online Women\\xe2\\x80\\x99s Fashion Marketplace"/>
    <x v="46"/>
    <s v="InnoVen Capital"/>
    <s v="Private Equity"/>
    <n v="3000000"/>
    <s v="nan"/>
    <s v="Bin2"/>
    <x v="4"/>
  </r>
  <r>
    <n v="1417"/>
    <d v="2016-08-01T00:00:00"/>
    <s v="Tokri"/>
    <s v="Consumer Internet"/>
    <s v="Hyperlocal Grocery Delivery platform"/>
    <x v="5"/>
    <s v="Syska LED group"/>
    <s v="Private Equity"/>
    <n v="2500000"/>
    <s v="nan"/>
    <s v="Bin2"/>
    <x v="4"/>
  </r>
  <r>
    <n v="1418"/>
    <d v="2016-08-02T00:00:00"/>
    <s v="Sheroes"/>
    <s v="Consumer Internet"/>
    <s v="Online Job and Career Platform for Women"/>
    <x v="6"/>
    <s v="Lumis Partners, The HR Fund, Rajul Garg, Quintillion Media"/>
    <s v="Private Equity"/>
    <n v="1800000"/>
    <s v="nan"/>
    <s v="Bin2"/>
    <x v="4"/>
  </r>
  <r>
    <n v="1419"/>
    <d v="2016-08-02T00:00:00"/>
    <s v="Daily Ninja"/>
    <s v="Consumer Internet"/>
    <s v="Hyperlocal daily needs Products delivery platform"/>
    <x v="46"/>
    <s v="Venk Krishnan, Aprameya Radhakrishna, Anupam Mittal, Kunal Shah, Tracxn Labs, Subramanya SV, Ravi Garkipati"/>
    <s v="Seed Funding"/>
    <n v="0"/>
    <s v="nan"/>
    <s v="Bin1"/>
    <x v="4"/>
  </r>
  <r>
    <n v="1420"/>
    <d v="2016-08-02T00:00:00"/>
    <s v="Yumlane"/>
    <s v="Food &amp; Beverage"/>
    <s v="Retail Food &amp; Snack Offline centres"/>
    <x v="3"/>
    <s v="Binny Bansal, Anupam Mittal, Sachin Bhatia, Darius Pandole, Kunal Khattar, Dheerag Jain"/>
    <s v="Seed Funding"/>
    <n v="1000000"/>
    <s v="nan"/>
    <s v="Bin2"/>
    <x v="4"/>
  </r>
  <r>
    <n v="1421"/>
    <d v="2016-08-03T00:00:00"/>
    <s v="Xcode"/>
    <s v="Healthcare"/>
    <s v="Personal Genomics"/>
    <x v="4"/>
    <s v="RoundGlass Partners"/>
    <s v="Private Equity"/>
    <n v="0"/>
    <s v="nan"/>
    <s v="Bin1"/>
    <x v="4"/>
  </r>
  <r>
    <n v="1422"/>
    <d v="2016-08-03T00:00:00"/>
    <s v="ExtraCarbon"/>
    <s v="Consumer Internet"/>
    <s v="Waste Recycle Management platform"/>
    <x v="1"/>
    <s v="Brand Capital"/>
    <s v="Seed Funding"/>
    <n v="225000"/>
    <s v="nan"/>
    <s v="Bin1"/>
    <x v="4"/>
  </r>
  <r>
    <n v="1423"/>
    <d v="2016-08-03T00:00:00"/>
    <s v="FlickBay"/>
    <s v="Consumer Internet"/>
    <s v="Mobile Based Bollywood Discovery platform"/>
    <x v="3"/>
    <s v="Paul Roy"/>
    <s v="Seed Funding"/>
    <n v="890000"/>
    <s v="nan"/>
    <s v="Bin1"/>
    <x v="4"/>
  </r>
  <r>
    <n v="1424"/>
    <d v="2016-08-04T00:00:00"/>
    <s v="Petoo"/>
    <s v="Consumer Internet"/>
    <s v="Food Delivery Platform"/>
    <x v="46"/>
    <s v="Existing Investors"/>
    <s v="Seed Funding"/>
    <n v="500000"/>
    <s v="nan"/>
    <s v="Bin1"/>
    <x v="4"/>
  </r>
  <r>
    <n v="1425"/>
    <d v="2016-08-04T00:00:00"/>
    <s v="lehlehsports"/>
    <s v="Others"/>
    <s v="Sports Arena discovery"/>
    <x v="2"/>
    <s v="Anglian Omega Network"/>
    <s v="Seed Funding"/>
    <n v="0"/>
    <s v="nan"/>
    <s v="Bin1"/>
    <x v="4"/>
  </r>
  <r>
    <n v="1426"/>
    <d v="2016-08-05T00:00:00"/>
    <s v="Tricog"/>
    <s v="Healthcare"/>
    <s v="Healthcare Analytics Platform"/>
    <x v="46"/>
    <s v="Inventus Capital Partners, Blume Ventures &amp; Others"/>
    <s v="Private Equity"/>
    <n v="0"/>
    <s v="nan"/>
    <s v="Bin1"/>
    <x v="4"/>
  </r>
  <r>
    <n v="1427"/>
    <d v="2016-08-06T00:00:00"/>
    <s v="VST Travels"/>
    <s v="Technology"/>
    <s v="Travel Ticket Booking Software"/>
    <x v="68"/>
    <s v="Promatus Group"/>
    <s v="Seed Funding"/>
    <n v="27000"/>
    <s v="nan"/>
    <s v="Bin1"/>
    <x v="4"/>
  </r>
  <r>
    <n v="1428"/>
    <d v="2016-08-08T00:00:00"/>
    <s v="AdPushUp"/>
    <s v="Technology"/>
    <s v="Ad optimization Platform"/>
    <x v="2"/>
    <s v="Geniee, Inc, Purvi Capital"/>
    <s v="Private Equity"/>
    <n v="0"/>
    <s v="nan"/>
    <s v="Bin1"/>
    <x v="4"/>
  </r>
  <r>
    <n v="1429"/>
    <d v="2016-08-08T00:00:00"/>
    <s v="Wefly Indoor Skydiving"/>
    <s v="Others"/>
    <s v="Indoor Skydiving Sports Provider"/>
    <x v="3"/>
    <s v="Swastika Company Ltd."/>
    <s v="Seed Funding"/>
    <n v="40000"/>
    <s v="nan"/>
    <s v="Bin1"/>
    <x v="4"/>
  </r>
  <r>
    <n v="1430"/>
    <d v="2016-08-08T00:00:00"/>
    <s v="Mojarto"/>
    <s v="eCommerce"/>
    <s v="Original Art, Digital Prints etailer"/>
    <x v="1"/>
    <s v="Undisclosed Investors"/>
    <s v="Seed Funding"/>
    <n v="445000"/>
    <s v="nan"/>
    <s v="Bin1"/>
    <x v="4"/>
  </r>
  <r>
    <n v="1431"/>
    <d v="2016-08-08T00:00:00"/>
    <s v="Zipgrid"/>
    <s v="Consumer Internet"/>
    <s v="Community services platform"/>
    <x v="3"/>
    <s v="1Crowd (through crowd funding)"/>
    <s v="Seed Funding"/>
    <n v="200000"/>
    <s v="nan"/>
    <s v="Bin1"/>
    <x v="4"/>
  </r>
  <r>
    <n v="1432"/>
    <d v="2016-08-09T00:00:00"/>
    <s v="MobiDent"/>
    <s v="Healthcare"/>
    <s v="Dental Protection Solution"/>
    <x v="46"/>
    <s v="Centre for Innovation Incubation and Entrepreneurship (CIIE)"/>
    <s v="Seed Funding"/>
    <n v="0"/>
    <s v="nan"/>
    <s v="Bin1"/>
    <x v="4"/>
  </r>
  <r>
    <n v="1433"/>
    <d v="2016-08-09T00:00:00"/>
    <s v="Zeolr/RespirON"/>
    <s v="Technology"/>
    <s v="Healthcare related IoT platform"/>
    <x v="2"/>
    <s v="Centre for Innovation Incubation and Entrepreneurship (CIIE)"/>
    <s v="Seed Funding"/>
    <n v="0"/>
    <s v="nan"/>
    <s v="Bin1"/>
    <x v="4"/>
  </r>
  <r>
    <n v="1434"/>
    <d v="2016-08-10T00:00:00"/>
    <s v="Vebbler"/>
    <s v="Consumer Internet"/>
    <s v="Photo Sharing Mobile App"/>
    <x v="46"/>
    <s v="Anupam Mittal, Sharad Sharma &amp; 14 others"/>
    <s v="Seed Funding"/>
    <n v="500000"/>
    <s v="nan"/>
    <s v="Bin1"/>
    <x v="4"/>
  </r>
  <r>
    <n v="1435"/>
    <d v="2016-08-10T00:00:00"/>
    <s v="Bombay Shaving Company"/>
    <s v="eCommerce"/>
    <s v="Men\\xe2\\x80\\x99s Grooming Product etailer"/>
    <x v="2"/>
    <s v="Noshir Kaka, Subramanian Ramadorai, Kiran Deshpande, Pankaj Gupta, Ravi Nigam &amp; Others"/>
    <s v="Seed Funding"/>
    <n v="600000"/>
    <s v="nan"/>
    <s v="Bin1"/>
    <x v="4"/>
  </r>
  <r>
    <n v="1436"/>
    <d v="2016-08-11T00:00:00"/>
    <s v="Travelyaari"/>
    <s v="Consumer Internet"/>
    <s v="Online ticket booking platform"/>
    <x v="46"/>
    <s v="Gujarat Venture Finance Limited (GVFL), Bennett Coleman &amp; Co. Ltd"/>
    <s v="Private Equity"/>
    <n v="7000000"/>
    <s v="nan"/>
    <s v="Bin2"/>
    <x v="4"/>
  </r>
  <r>
    <n v="1437"/>
    <d v="2016-08-11T00:00:00"/>
    <s v="91SpringBoard"/>
    <s v="Consumer Internet"/>
    <s v="Co-Working Spaces Discovery &amp; Booking platform"/>
    <x v="3"/>
    <s v="Khattar Holdings, ThirtyThree Investments, Soumitra Sharma, Deepak Sharma, Sumit Dayal and others"/>
    <s v="Private Equity"/>
    <n v="0"/>
    <s v="nan"/>
    <s v="Bin1"/>
    <x v="4"/>
  </r>
  <r>
    <n v="1438"/>
    <d v="2016-08-11T00:00:00"/>
    <s v="Genextstudents"/>
    <s v="Consumer Internet"/>
    <s v="Online Tutoring Service provider"/>
    <x v="3"/>
    <s v="1Crowd (through crowdfunding)"/>
    <s v="Seed Funding"/>
    <n v="209000"/>
    <s v="nan"/>
    <s v="Bin1"/>
    <x v="4"/>
  </r>
  <r>
    <n v="1439"/>
    <d v="2016-08-11T00:00:00"/>
    <s v="Zenoti"/>
    <s v="Technology"/>
    <s v="Cloud Based Software Solutions Provider"/>
    <x v="13"/>
    <s v="Norwest Venture Partners, Accel India"/>
    <s v="Private Equity"/>
    <n v="15000000"/>
    <s v="nan"/>
    <s v="Bin3"/>
    <x v="4"/>
  </r>
  <r>
    <n v="1440"/>
    <d v="2016-08-12T00:00:00"/>
    <s v="Crofarm"/>
    <s v="Technology"/>
    <s v="Agri-Tech supply chain Solution provider"/>
    <x v="1"/>
    <s v="Mukul Singhal, Rohit Jain, Himanshu Aggrawal, Sunil Goyal Ashish Gupta,"/>
    <s v="Private Equity"/>
    <n v="1500000"/>
    <s v="nan"/>
    <s v="Bin2"/>
    <x v="4"/>
  </r>
  <r>
    <n v="1441"/>
    <d v="2016-08-12T00:00:00"/>
    <s v="Faircent.com"/>
    <s v="Consumer Internet"/>
    <s v="peer-to-peer lending platform"/>
    <x v="1"/>
    <s v="Brand Capital"/>
    <s v="Private Equity"/>
    <n v="1500000"/>
    <s v="nan"/>
    <s v="Bin2"/>
    <x v="4"/>
  </r>
  <r>
    <n v="1442"/>
    <d v="2016-08-12T00:00:00"/>
    <s v="Innovaccer"/>
    <s v="Technology"/>
    <s v="Integrated Enterprise Analytics Platform"/>
    <x v="6"/>
    <s v="Westbridge Capital Partners"/>
    <s v="Private Equity"/>
    <n v="15600000"/>
    <s v="nan"/>
    <s v="Bin3"/>
    <x v="4"/>
  </r>
  <r>
    <n v="1443"/>
    <d v="2016-08-12T00:00:00"/>
    <s v="Cuberoot"/>
    <s v="Technology"/>
    <s v="Data Analytics &amp; Audience Management Platform"/>
    <x v="1"/>
    <s v="Undisclosed Investors"/>
    <s v="Seed Funding"/>
    <n v="500000"/>
    <s v="nan"/>
    <s v="Bin1"/>
    <x v="4"/>
  </r>
  <r>
    <n v="1444"/>
    <d v="2016-08-12T00:00:00"/>
    <s v="Funcastic"/>
    <s v="Consumer Internet"/>
    <s v="B2C vernacular podcast aggregator platform"/>
    <x v="2"/>
    <s v="HT Media Ltd, North Base Media"/>
    <s v="Seed Funding"/>
    <n v="0"/>
    <s v="nan"/>
    <s v="Bin1"/>
    <x v="4"/>
  </r>
  <r>
    <n v="1445"/>
    <d v="2016-08-15T00:00:00"/>
    <s v="Buttercups"/>
    <s v="ECommerce"/>
    <s v="Women Intimate Wear eTailer"/>
    <x v="46"/>
    <s v="Anand Chandrasekaran, Kanwaljit Singh, Manoj Varghese"/>
    <s v="Seed Funding"/>
    <n v="0"/>
    <s v="nan"/>
    <s v="Bin1"/>
    <x v="4"/>
  </r>
  <r>
    <n v="1446"/>
    <d v="2016-08-16T00:00:00"/>
    <s v="Zappfresh"/>
    <s v="ECommerce"/>
    <s v="Raw Meat Products eTailer"/>
    <x v="1"/>
    <s v="Ashvin Chadha"/>
    <s v="Seed Funding"/>
    <n v="0"/>
    <s v="nan"/>
    <s v="Bin1"/>
    <x v="4"/>
  </r>
  <r>
    <n v="1447"/>
    <d v="2016-08-16T00:00:00"/>
    <s v="OyoRooms"/>
    <s v="Consumer Internet"/>
    <s v="Budget Hotels Aggregator"/>
    <x v="2"/>
    <s v="SoftBank Group"/>
    <s v="Private Equity"/>
    <n v="62000000"/>
    <s v="nan"/>
    <s v="Bin3"/>
    <x v="4"/>
  </r>
  <r>
    <n v="1448"/>
    <d v="2016-08-16T00:00:00"/>
    <s v="Hike"/>
    <s v="Consumer Internet"/>
    <s v="Mobile Messaging App"/>
    <x v="2"/>
    <s v="Tencent Holdings, Foxconn Technology Group, Tiger Global, SoftBank Group, Bharti Enterprises"/>
    <s v="Private Equity"/>
    <n v="175000000"/>
    <s v="nan"/>
    <s v="Bin3"/>
    <x v="4"/>
  </r>
  <r>
    <n v="1449"/>
    <d v="2016-08-16T00:00:00"/>
    <s v="Joolz"/>
    <s v="eCommerce"/>
    <s v="Online Jewellery Store"/>
    <x v="3"/>
    <s v="Powerhouse Ventures, M&amp;S Partners"/>
    <s v="Private Equity"/>
    <n v="500000"/>
    <s v="nan"/>
    <s v="Bin1"/>
    <x v="4"/>
  </r>
  <r>
    <n v="1450"/>
    <d v="2016-08-16T00:00:00"/>
    <s v="SaleBhai"/>
    <s v="eCommerce"/>
    <s v="Sweets, Dry Fruits &amp; Handicrafts etailer"/>
    <x v="51"/>
    <s v="Brand Capital"/>
    <s v="Private Equity"/>
    <n v="1500000"/>
    <s v="nan"/>
    <s v="Bin2"/>
    <x v="4"/>
  </r>
  <r>
    <n v="1451"/>
    <d v="2016-08-16T00:00:00"/>
    <s v="Makkajai"/>
    <s v="Technology"/>
    <s v="Online &amp; Mobile learning for kids"/>
    <x v="5"/>
    <s v="Anand Chandrasekaran, Ananth Narayanan, Mekin Maheshwari, Ravi Garikipati, Divyesh Shah, Swastika Company Ltd"/>
    <s v="Seed Funding"/>
    <n v="250000"/>
    <s v="nan"/>
    <s v="Bin1"/>
    <x v="4"/>
  </r>
  <r>
    <n v="1452"/>
    <d v="2016-08-16T00:00:00"/>
    <s v="Gradopedia"/>
    <s v="Consumer Internet"/>
    <s v="Career progression Portal"/>
    <x v="3"/>
    <s v="Undisclosed Dubai based HNIs"/>
    <s v="Seed Funding"/>
    <n v="0"/>
    <s v="nan"/>
    <s v="Bin1"/>
    <x v="4"/>
  </r>
  <r>
    <n v="1453"/>
    <d v="2016-08-17T00:00:00"/>
    <s v="MaalGaadi"/>
    <s v="Logistics"/>
    <s v="Online Logistics Marketplace"/>
    <x v="33"/>
    <s v="Swan Angel Network,Sachin Khandelwal and others"/>
    <s v="Seed Funding"/>
    <n v="375000"/>
    <s v="nan"/>
    <s v="Bin1"/>
    <x v="4"/>
  </r>
  <r>
    <n v="1454"/>
    <d v="2016-08-17T00:00:00"/>
    <s v="ZiPi"/>
    <s v="Technology"/>
    <s v="Mobile Chatbot App"/>
    <x v="46"/>
    <s v="Swan Angel Network"/>
    <s v="Seed Funding"/>
    <n v="0"/>
    <s v="nan"/>
    <s v="Bin1"/>
    <x v="4"/>
  </r>
  <r>
    <n v="1455"/>
    <d v="2016-08-17T00:00:00"/>
    <s v="Appknox"/>
    <s v="Technology"/>
    <s v="Mobile security solutions"/>
    <x v="46"/>
    <s v="SeedPlus, Infocomm Investments, Accel Partners RNT Associates"/>
    <s v="Private Equity"/>
    <n v="675000"/>
    <s v="nan"/>
    <s v="Bin1"/>
    <x v="4"/>
  </r>
  <r>
    <n v="1456"/>
    <d v="2016-08-17T00:00:00"/>
    <s v="Pikkol"/>
    <s v="Logistics"/>
    <s v="Packers &amp; Movers"/>
    <x v="46"/>
    <s v="Indian Angel Network"/>
    <s v="Seed Funding"/>
    <n v="0"/>
    <s v="nan"/>
    <s v="Bin1"/>
    <x v="4"/>
  </r>
  <r>
    <n v="1457"/>
    <d v="2016-08-18T00:00:00"/>
    <s v="Meesho"/>
    <s v="eCommerce"/>
    <s v="Mobile based eCommerce SAAS platform"/>
    <x v="46"/>
    <s v="Kashyap Deorah, Rajul Garg, Maninder Gulati"/>
    <s v="Seed Funding"/>
    <n v="0"/>
    <s v="nan"/>
    <s v="Bin1"/>
    <x v="4"/>
  </r>
  <r>
    <n v="1458"/>
    <d v="2016-08-18T00:00:00"/>
    <s v="Sesame Software"/>
    <s v="Technology"/>
    <s v="Financial Technology Solutions Provider"/>
    <x v="69"/>
    <s v="Speridian Technologies"/>
    <s v="Private Equity"/>
    <n v="0"/>
    <s v="nan"/>
    <s v="Bin1"/>
    <x v="4"/>
  </r>
  <r>
    <n v="1459"/>
    <d v="2016-08-19T00:00:00"/>
    <s v="Quikr"/>
    <s v="Consumer Internet"/>
    <s v="Classified Listings platform"/>
    <x v="3"/>
    <s v="Brand Capital"/>
    <s v="Private Equity"/>
    <n v="20000000"/>
    <s v="nan"/>
    <s v="Bin3"/>
    <x v="4"/>
  </r>
  <r>
    <n v="1460"/>
    <d v="2016-08-19T00:00:00"/>
    <s v="Digio"/>
    <s v="Technology"/>
    <s v="Aadhar based Document Signing platform"/>
    <x v="46"/>
    <s v="Rainmatter"/>
    <s v="Private Equity"/>
    <n v="375000"/>
    <s v="nan"/>
    <s v="Bin1"/>
    <x v="4"/>
  </r>
  <r>
    <n v="1461"/>
    <d v="2016-08-19T00:00:00"/>
    <s v="Ziffity"/>
    <s v="Technology"/>
    <s v="Full Service Ecommerce Agency"/>
    <x v="4"/>
    <s v="Aspire Systems"/>
    <s v="Private Equity"/>
    <n v="0"/>
    <s v="nan"/>
    <s v="Bin1"/>
    <x v="4"/>
  </r>
  <r>
    <n v="1462"/>
    <d v="2016-08-22T00:00:00"/>
    <s v="Zzungry"/>
    <s v="Consumer Internet"/>
    <s v="Food Delivery platform"/>
    <x v="46"/>
    <s v="Satish Vasudeva, Madhusudhan Jujare &amp; Others"/>
    <s v="Seed Funding"/>
    <n v="0"/>
    <s v="nan"/>
    <s v="Bin1"/>
    <x v="4"/>
  </r>
  <r>
    <n v="1463"/>
    <d v="2016-08-22T00:00:00"/>
    <s v="Puro Wellness"/>
    <s v="healthcare"/>
    <s v="Organic,\\xc2\\xa0 Natural\\xc2\\xa0 Food substitute manufacturer"/>
    <x v="3"/>
    <s v="Torrent Group"/>
    <s v="Private Equity"/>
    <n v="37000000"/>
    <s v="nan"/>
    <s v="Bin3"/>
    <x v="4"/>
  </r>
  <r>
    <n v="1464"/>
    <d v="2016-08-22T00:00:00"/>
    <s v="Fitternity"/>
    <s v="Consumer Internet"/>
    <s v="Fitness Gym &amp; Services Discovery platform"/>
    <x v="3"/>
    <s v="Saha Fund, Exfinity Venture Partners &amp; Others"/>
    <s v="Private Equity"/>
    <n v="0"/>
    <s v="nan"/>
    <s v="Bin1"/>
    <x v="4"/>
  </r>
  <r>
    <n v="1465"/>
    <d v="2016-08-23T00:00:00"/>
    <s v="TAC Security"/>
    <s v="Technology"/>
    <s v="Cyber-Security Solutions Provider"/>
    <x v="2"/>
    <s v="Vijay Kedia"/>
    <s v="Seed Funding"/>
    <n v="0"/>
    <s v="nan"/>
    <s v="Bin1"/>
    <x v="4"/>
  </r>
  <r>
    <n v="1466"/>
    <d v="2016-08-23T00:00:00"/>
    <s v="Notesgen"/>
    <s v="Consumer Internet"/>
    <s v="Online Notes Sharing Portal"/>
    <x v="2"/>
    <s v="Riju Gupta, Kamal Chabra"/>
    <s v="Seed Funding"/>
    <n v="100000"/>
    <s v="nan"/>
    <s v="Bin1"/>
    <x v="4"/>
  </r>
  <r>
    <n v="1467"/>
    <d v="2016-08-23T00:00:00"/>
    <s v="NearU"/>
    <s v="Consumer Internet"/>
    <s v="Marketing app for retailers"/>
    <x v="3"/>
    <s v="Dr. Goutam Challagalla"/>
    <s v="Seed Funding"/>
    <n v="0"/>
    <s v="nan"/>
    <s v="Bin1"/>
    <x v="4"/>
  </r>
  <r>
    <n v="1468"/>
    <d v="2016-08-23T00:00:00"/>
    <s v="Octo.ai"/>
    <s v="Technology"/>
    <s v="Artificial Intelligence based marketing platform"/>
    <x v="2"/>
    <s v="Outbox Ventures, Jaspreet Bindra, Arjun Malhotra, Rohan Malhotra, Sidharth Rao, Rakesh Agrawal"/>
    <s v="Seed Funding"/>
    <n v="200000"/>
    <s v="nan"/>
    <s v="Bin1"/>
    <x v="4"/>
  </r>
  <r>
    <n v="1469"/>
    <d v="2016-08-24T00:00:00"/>
    <s v="ShaadiSaga"/>
    <s v="Consumer Internet"/>
    <s v="Wedding Website Creator"/>
    <x v="2"/>
    <s v="ah! Ventures, Anupam Mittal, Kunal Shah, Sandeep Tandon, Dheeraj Jain, Rohit Chokhani"/>
    <s v="Seed Funding"/>
    <n v="0"/>
    <s v="nan"/>
    <s v="Bin1"/>
    <x v="4"/>
  </r>
  <r>
    <n v="1470"/>
    <d v="2016-08-24T00:00:00"/>
    <s v="UnaAcademy"/>
    <s v="Consumer Internet"/>
    <s v="Free Interactive education platform"/>
    <x v="46"/>
    <s v="Blume Ventures, Sachin Bansal, Vijay Shekhar Sharma, Binny Bansal,\\xc2\\xa0 Kunal Shah, Sandeep Tandon, Ashish Tulsian"/>
    <s v="Private Equity"/>
    <n v="1000000"/>
    <s v="nan"/>
    <s v="Bin2"/>
    <x v="4"/>
  </r>
  <r>
    <n v="1471"/>
    <d v="2016-08-24T00:00:00"/>
    <s v="Advenio"/>
    <s v="Technology"/>
    <s v="Clinical Imaging Solution Provider"/>
    <x v="41"/>
    <s v="Kalaari Capital"/>
    <s v="Seed Funding"/>
    <n v="100000"/>
    <s v="nan"/>
    <s v="Bin1"/>
    <x v="4"/>
  </r>
  <r>
    <n v="1472"/>
    <d v="2016-08-24T00:00:00"/>
    <s v="Guarented"/>
    <s v="eCommerce"/>
    <s v="Home Furnishing rental marketplace"/>
    <x v="46"/>
    <s v="Kalaari Capital"/>
    <s v="Seed Funding"/>
    <n v="500000"/>
    <s v="nan"/>
    <s v="Bin1"/>
    <x v="4"/>
  </r>
  <r>
    <n v="1473"/>
    <d v="2016-08-24T00:00:00"/>
    <s v="Beyond Evolution"/>
    <s v="Technology"/>
    <s v="Mobile Apps &amp; Tech Services provider"/>
    <x v="1"/>
    <s v="Vineet Taneja, Kamal Puri"/>
    <s v="Seed Funding"/>
    <n v="0"/>
    <s v="nan"/>
    <s v="Bin1"/>
    <x v="4"/>
  </r>
  <r>
    <n v="1474"/>
    <d v="2016-08-24T00:00:00"/>
    <s v="Uber Dreams"/>
    <s v="eCommerce"/>
    <s v="Dreams fulfilling marketplace"/>
    <x v="3"/>
    <s v="Mohit Lalvani"/>
    <s v="Seed Funding"/>
    <n v="500000"/>
    <s v="nan"/>
    <s v="Bin1"/>
    <x v="4"/>
  </r>
  <r>
    <n v="1475"/>
    <d v="2016-08-24T00:00:00"/>
    <s v="Convegenius"/>
    <s v="Education"/>
    <s v="Edutainment platform"/>
    <x v="6"/>
    <s v="Michael and Susan Dell Foundation"/>
    <s v="Private Equity"/>
    <n v="900000"/>
    <s v="nan"/>
    <s v="Bin1"/>
    <x v="4"/>
  </r>
  <r>
    <n v="1476"/>
    <d v="2016-08-24T00:00:00"/>
    <s v="UrbanLadder"/>
    <s v="eCommerce"/>
    <s v="Online Furniture Store"/>
    <x v="3"/>
    <s v="Trifecta Capital"/>
    <s v="Private Equity"/>
    <n v="3000000"/>
    <s v="nan"/>
    <s v="Bin2"/>
    <x v="4"/>
  </r>
  <r>
    <n v="1477"/>
    <d v="2016-08-24T00:00:00"/>
    <s v="enCashea"/>
    <s v="Consumer Internet"/>
    <s v="Scrap Collection and Recycling platform"/>
    <x v="46"/>
    <s v="Kunal Shah, Sandeep Tandon, Tracxn Labs"/>
    <s v="Seed Funding"/>
    <n v="0"/>
    <s v="nan"/>
    <s v="Bin1"/>
    <x v="4"/>
  </r>
  <r>
    <n v="1478"/>
    <d v="2016-08-25T00:00:00"/>
    <s v="EngineerBabu"/>
    <s v="Technology"/>
    <s v="Mobile App &amp; Web Development company"/>
    <x v="33"/>
    <s v="Scale Ventures"/>
    <s v="Seed Funding"/>
    <n v="0"/>
    <s v="nan"/>
    <s v="Bin1"/>
    <x v="4"/>
  </r>
  <r>
    <n v="1479"/>
    <d v="2016-08-25T00:00:00"/>
    <s v="Cult"/>
    <s v="Healthcare"/>
    <s v="Health and Fitness Centres"/>
    <x v="46"/>
    <s v="CureFit"/>
    <s v="Private Equity"/>
    <n v="3000000"/>
    <s v="nan"/>
    <s v="Bin2"/>
    <x v="4"/>
  </r>
  <r>
    <n v="1480"/>
    <d v="2016-08-25T00:00:00"/>
    <s v="WitWorks"/>
    <s v="Technology"/>
    <s v="Consumer IoT Startup"/>
    <x v="46"/>
    <s v="Fireside Ventures, Investopad, P39 Capital, Anupam Mittal, Pranay Jivrajka, Maninder Gulati, Abhinav Sinha"/>
    <s v="Seed Funding"/>
    <n v="0"/>
    <s v="nan"/>
    <s v="Bin1"/>
    <x v="4"/>
  </r>
  <r>
    <n v="1481"/>
    <d v="2016-08-25T00:00:00"/>
    <s v="NearFox"/>
    <s v="Consumer Internet"/>
    <s v="Local Lifestyle Content and Discovery Platform"/>
    <x v="3"/>
    <s v="Globevestor Angel Fund, Devendra Rane, Ravi Jain,\\xc2\\xa0 Arpan Nagdeve"/>
    <s v="Seed Funding"/>
    <n v="0"/>
    <s v="nan"/>
    <s v="Bin1"/>
    <x v="4"/>
  </r>
  <r>
    <n v="1482"/>
    <d v="2016-08-25T00:00:00"/>
    <s v="ZoomCar"/>
    <s v="Consumer Internet"/>
    <s v="Self-driven car booking platform"/>
    <x v="46"/>
    <s v="Ford Smart Mobility Llc"/>
    <s v="Private Equity"/>
    <n v="24000000"/>
    <s v="nan"/>
    <s v="Bin3"/>
    <x v="4"/>
  </r>
  <r>
    <n v="1483"/>
    <d v="2016-08-26T00:00:00"/>
    <s v="Plix"/>
    <s v="Consumer Internet"/>
    <s v="Photo and Video Sharing App"/>
    <x v="1"/>
    <s v="Instalabs"/>
    <s v="Seed Funding"/>
    <n v="500000"/>
    <s v="nan"/>
    <s v="Bin1"/>
    <x v="4"/>
  </r>
  <r>
    <n v="1484"/>
    <d v="2016-08-26T00:00:00"/>
    <s v="Mobikwik"/>
    <s v="Consumer Internet"/>
    <s v="Digital Wallet platform"/>
    <x v="1"/>
    <s v="Net1 UEPS Technologies Inc"/>
    <s v="Private Equity"/>
    <n v="40000000"/>
    <s v="nan"/>
    <s v="Bin3"/>
    <x v="4"/>
  </r>
  <r>
    <n v="1485"/>
    <d v="2016-08-26T00:00:00"/>
    <s v="MyDidi"/>
    <s v="Consumer Internet"/>
    <s v="on-demand, hyper-local Cleaning services provider"/>
    <x v="3"/>
    <s v="Undisclosed Ex Mckinsey Directors and Partners"/>
    <s v="Seed Funding"/>
    <n v="550000"/>
    <s v="nan"/>
    <s v="Bin1"/>
    <x v="4"/>
  </r>
  <r>
    <n v="1486"/>
    <d v="2016-08-26T00:00:00"/>
    <s v="CrownIt"/>
    <s v="Consumer Internet"/>
    <s v="Cashback Mobile app"/>
    <x v="1"/>
    <s v="Kunal Shah &amp; Sandeep Tandon, Girish Mathrubootham, Anand Chandrasekaran"/>
    <s v="Seed Funding"/>
    <n v="0"/>
    <s v="nan"/>
    <s v="Bin1"/>
    <x v="4"/>
  </r>
  <r>
    <n v="1487"/>
    <d v="2016-08-29T00:00:00"/>
    <s v="LoanTap"/>
    <s v="Consumer Internet"/>
    <s v="Lending platform for Salaried professionals"/>
    <x v="3"/>
    <s v="Dr. Abhishek Pandey, Jaysukh Sapra"/>
    <s v="Private Equity"/>
    <n v="3000000"/>
    <s v="nan"/>
    <s v="Bin2"/>
    <x v="4"/>
  </r>
  <r>
    <n v="1488"/>
    <d v="2016-08-29T00:00:00"/>
    <s v="Runnr"/>
    <s v="Consumer Internet"/>
    <s v="hyperlocal Logistics services provider"/>
    <x v="46"/>
    <s v="Nexus Venture Partners, Blume Ventures"/>
    <s v="Private Equity"/>
    <n v="7000000"/>
    <s v="nan"/>
    <s v="Bin2"/>
    <x v="4"/>
  </r>
  <r>
    <n v="1489"/>
    <d v="2016-08-29T00:00:00"/>
    <s v="Zolo"/>
    <s v="Consumer Internet"/>
    <s v="on-demand online talent marketplace"/>
    <x v="6"/>
    <s v="Hitouch AG"/>
    <s v="Private Equity"/>
    <n v="0"/>
    <s v="nan"/>
    <s v="Bin1"/>
    <x v="4"/>
  </r>
  <r>
    <n v="1490"/>
    <d v="2016-08-29T00:00:00"/>
    <s v="Notion Press"/>
    <s v="Consumer Internet"/>
    <s v="Self-Publishing books platform"/>
    <x v="4"/>
    <s v="Undisclosed HNI investors"/>
    <s v="Private Equity"/>
    <n v="1000000"/>
    <s v="nan"/>
    <s v="Bin2"/>
    <x v="4"/>
  </r>
  <r>
    <n v="1491"/>
    <d v="2016-08-29T00:00:00"/>
    <s v="LivSpace"/>
    <s v="Consumer Internet"/>
    <s v="Online portal for Home Design"/>
    <x v="46"/>
    <s v="Bessemer Venture Partners, Jungle Ventures, Helion Ventures"/>
    <s v="Private Equity"/>
    <n v="15000000"/>
    <s v="nan"/>
    <s v="Bin3"/>
    <x v="4"/>
  </r>
  <r>
    <n v="1492"/>
    <d v="2016-08-30T00:00:00"/>
    <s v="iAugmentor Labs"/>
    <s v="Technology"/>
    <s v="Assessment &amp; Learning Platform"/>
    <x v="1"/>
    <s v="Rajasthan Angel Investor Network &amp; Others"/>
    <s v="Seed Funding"/>
    <n v="149000"/>
    <s v="nan"/>
    <s v="Bin1"/>
    <x v="4"/>
  </r>
  <r>
    <n v="1493"/>
    <d v="2016-08-30T00:00:00"/>
    <s v="DayBox"/>
    <s v="Consumer Internet"/>
    <s v="Fruit &amp; Vegetable Delivery platform"/>
    <x v="2"/>
    <s v="Ashutosh Lawania, Rajul Jain, Badal Malick, Rishi Gupta &amp; Others"/>
    <s v="Seed Funding"/>
    <n v="104000"/>
    <s v="nan"/>
    <s v="Bin1"/>
    <x v="4"/>
  </r>
  <r>
    <n v="1494"/>
    <d v="2016-08-30T00:00:00"/>
    <s v="Paytm"/>
    <s v="eCommerce"/>
    <s v="Mobile Wallet &amp; ECommerce platform"/>
    <x v="46"/>
    <s v="MediaTek Inc."/>
    <s v="Private Equity"/>
    <n v="60000000"/>
    <s v="nan"/>
    <s v="Bin3"/>
    <x v="4"/>
  </r>
  <r>
    <n v="1495"/>
    <d v="2016-08-30T00:00:00"/>
    <s v="CropIn"/>
    <s v="Technology"/>
    <s v="Agriculture Technology Solutions"/>
    <x v="46"/>
    <s v="Sophia Investment ApS"/>
    <s v="Private Equity"/>
    <n v="2000000"/>
    <s v="nan"/>
    <s v="Bin2"/>
    <x v="4"/>
  </r>
  <r>
    <n v="1496"/>
    <d v="2016-08-30T00:00:00"/>
    <s v="Canvera"/>
    <s v="Consumer Internet"/>
    <s v="Photographer Discovery &amp; Information platform"/>
    <x v="46"/>
    <s v="Info Edge (India) Ltd"/>
    <s v="Private Equity"/>
    <n v="3000000"/>
    <s v="nan"/>
    <s v="Bin2"/>
    <x v="4"/>
  </r>
  <r>
    <n v="1497"/>
    <d v="2016-08-30T00:00:00"/>
    <s v="Prime Focus Technologies"/>
    <s v="Technology"/>
    <s v="Hybrid Cloud technology enabled Media ERP platform"/>
    <x v="3"/>
    <s v="Ambit Pragma"/>
    <s v="Private Equity"/>
    <n v="0"/>
    <s v="nan"/>
    <s v="Bin1"/>
    <x v="4"/>
  </r>
  <r>
    <n v="1498"/>
    <d v="2016-08-31T00:00:00"/>
    <s v="Flyrobe"/>
    <s v="eCommerce"/>
    <s v="Online fashion rental platform"/>
    <x v="3"/>
    <s v="IDG Ventures, Sequoia Capital, GREE Ventures"/>
    <s v="Private Equity"/>
    <n v="5300000"/>
    <s v="nan"/>
    <s v="Bin2"/>
    <x v="4"/>
  </r>
  <r>
    <n v="1499"/>
    <d v="2016-08-31T00:00:00"/>
    <s v="inclov"/>
    <s v="Consumer Internet"/>
    <s v="Matchmaking App for Disabled"/>
    <x v="3"/>
    <s v="Sarbvir Singh, Raghav Bahl"/>
    <s v="Seed Funding"/>
    <n v="0"/>
    <s v="nan"/>
    <s v="Bin1"/>
    <x v="4"/>
  </r>
  <r>
    <n v="1500"/>
    <d v="2016-07-01T00:00:00"/>
    <s v="RazorPay"/>
    <s v="Consumer Internet"/>
    <s v="Online Payment Gateway"/>
    <x v="46"/>
    <s v="MasterCard"/>
    <s v="Private Equity"/>
    <n v="0"/>
    <s v="nan"/>
    <s v="Bin1"/>
    <x v="4"/>
  </r>
  <r>
    <n v="1501"/>
    <d v="2016-07-01T00:00:00"/>
    <s v="DarwinBox"/>
    <s v="Technology"/>
    <s v="HR Software Services Startup"/>
    <x v="13"/>
    <s v="3one4 Capital, Tracxn Labs, Aaruha Technology Fund, Endiya Partners"/>
    <s v="Seed Funding"/>
    <n v="0"/>
    <s v="nan"/>
    <s v="Bin1"/>
    <x v="4"/>
  </r>
  <r>
    <n v="1502"/>
    <d v="2016-07-01T00:00:00"/>
    <s v="Venture Catalysts"/>
    <s v="Consumer Internet"/>
    <s v="Seed Investment &amp; Innovation Platform"/>
    <x v="3"/>
    <s v="Zaffiro Ventures"/>
    <s v="Seed Funding"/>
    <n v="500000"/>
    <s v="nan"/>
    <s v="Bin1"/>
    <x v="4"/>
  </r>
  <r>
    <n v="1503"/>
    <d v="2016-07-01T00:00:00"/>
    <s v="PressPlay TV"/>
    <s v="Consumer Internet"/>
    <s v="Video Content Discovery Platform"/>
    <x v="2"/>
    <s v="Sequoia Capital, SD Ventures, Vistaar Investment Advisors Pvt. Ltd."/>
    <s v="Private Equity"/>
    <n v="0"/>
    <s v="nan"/>
    <s v="Bin1"/>
    <x v="4"/>
  </r>
  <r>
    <n v="1504"/>
    <d v="2016-07-02T00:00:00"/>
    <s v="Playment"/>
    <s v="Consumer Internet"/>
    <s v="Mobile Marketplace for Crowdsourced Work"/>
    <x v="46"/>
    <s v="SAIF Partners"/>
    <s v="Private Equity"/>
    <n v="700000"/>
    <s v="nan"/>
    <s v="Bin1"/>
    <x v="4"/>
  </r>
  <r>
    <n v="1505"/>
    <d v="2016-07-04T00:00:00"/>
    <s v="WealthTrust"/>
    <s v="Consumer Internet"/>
    <s v="Wealth Management App"/>
    <x v="3"/>
    <s v="India Quotient"/>
    <s v="Seed Funding"/>
    <n v="0"/>
    <s v="nan"/>
    <s v="Bin1"/>
    <x v="4"/>
  </r>
  <r>
    <n v="1506"/>
    <d v="2016-07-04T00:00:00"/>
    <s v="Curefit"/>
    <s v="Consumer Internet"/>
    <s v="Online Preventive Healthcare Platform"/>
    <x v="46"/>
    <s v="Accel Partners, IDG Ventures, Kalaari Capital"/>
    <s v="Private Equity"/>
    <n v="15000000"/>
    <s v="nan"/>
    <s v="Bin3"/>
    <x v="4"/>
  </r>
  <r>
    <n v="1507"/>
    <d v="2016-07-04T00:00:00"/>
    <s v="StitchWood"/>
    <s v="eCommerce"/>
    <s v="Custom Furniture Online"/>
    <x v="3"/>
    <s v="Deepak Gupta"/>
    <s v="Seed Funding"/>
    <n v="200000"/>
    <s v="nan"/>
    <s v="Bin1"/>
    <x v="4"/>
  </r>
  <r>
    <n v="1508"/>
    <d v="2016-07-04T00:00:00"/>
    <s v="Grab.in"/>
    <s v="Logistics"/>
    <s v="hyperlocal logistics service"/>
    <x v="3"/>
    <s v="Aramex Ventures Llc"/>
    <s v="Private Equity"/>
    <n v="2000000"/>
    <s v="nan"/>
    <s v="Bin2"/>
    <x v="4"/>
  </r>
  <r>
    <n v="1509"/>
    <d v="2016-07-04T00:00:00"/>
    <s v="Fulfil.IO"/>
    <s v="Consumer Internet"/>
    <s v="Cloud Based ERP Software"/>
    <x v="70"/>
    <s v="Rajan Anandan"/>
    <s v="Seed Funding"/>
    <n v="0"/>
    <s v="nan"/>
    <s v="Bin1"/>
    <x v="4"/>
  </r>
  <r>
    <n v="1510"/>
    <d v="2016-07-04T00:00:00"/>
    <s v="NeoGrowth"/>
    <s v="Finance"/>
    <s v="SME Lending platform"/>
    <x v="3"/>
    <s v="IIFL Wealth Management Seed Venture Fund, Omidyar Network, Khosla Impact, Aspada"/>
    <s v="Private Equity"/>
    <n v="16000000"/>
    <s v="nan"/>
    <s v="Bin3"/>
    <x v="4"/>
  </r>
  <r>
    <n v="1511"/>
    <d v="2016-07-05T00:00:00"/>
    <s v="SeeDoc"/>
    <s v="Consumer Internet"/>
    <s v="Video Based Doctor Consulting platform App"/>
    <x v="1"/>
    <s v="YourNest Angel Fund\\xc2\\xa0 &amp; Others"/>
    <s v="Private Equity"/>
    <n v="1000000"/>
    <s v="nan"/>
    <s v="Bin2"/>
    <x v="4"/>
  </r>
  <r>
    <n v="1512"/>
    <d v="2016-07-05T00:00:00"/>
    <s v="BookMyShow"/>
    <s v="Consumer Internet"/>
    <s v="Event &amp; Movie Ticketing platform"/>
    <x v="3"/>
    <s v="Stripes Group, Network 18, Accel Partners, SAIF Partners"/>
    <s v="Private Equity"/>
    <n v="82000000"/>
    <s v="nan"/>
    <s v="Bin3"/>
    <x v="4"/>
  </r>
  <r>
    <n v="1513"/>
    <d v="2016-07-05T00:00:00"/>
    <s v="Flyrobe"/>
    <s v="eCommerce"/>
    <s v="Online fashion rental platform"/>
    <x v="3"/>
    <s v="Sequoia Capital, Rohit Bansal, Kunal Bahl, Sandeep Tandon, Kunal Shah, Zishaan Hayath,\\xc2\\xa0 Abhishek Jain"/>
    <s v="Seed Funding"/>
    <n v="1700000"/>
    <s v="nan"/>
    <s v="Bin2"/>
    <x v="4"/>
  </r>
  <r>
    <n v="1514"/>
    <d v="2016-07-06T00:00:00"/>
    <s v="HappilyUnmarried"/>
    <s v="eCommerce"/>
    <s v="Online Merchandize etailer"/>
    <x v="2"/>
    <s v="Info Edge (India) Ltd"/>
    <s v="Private Equity"/>
    <n v="740000"/>
    <s v="nan"/>
    <s v="Bin1"/>
    <x v="4"/>
  </r>
  <r>
    <n v="1515"/>
    <d v="2016-07-06T00:00:00"/>
    <s v="Don\\xe2\\x80\\x99t Scratch Your Head"/>
    <s v="Technology"/>
    <s v="Full Stack Offline &amp; Online ERP Solution"/>
    <x v="51"/>
    <s v="Gaurav Singhvi, Zaffiro Ventures"/>
    <s v="Seed Funding"/>
    <n v="250000"/>
    <s v="nan"/>
    <s v="Bin1"/>
    <x v="4"/>
  </r>
  <r>
    <n v="1516"/>
    <d v="2016-07-06T00:00:00"/>
    <s v="Wedding Wishlist"/>
    <s v="Consumer Internet"/>
    <s v="Wedding Wishlist, Gifts &amp; Registry Creation platform"/>
    <x v="4"/>
    <s v="Kirthiga Reddy, Renuka Ramanath,Cherry Tin"/>
    <s v="Seed Funding"/>
    <n v="297000"/>
    <s v="nan"/>
    <s v="Bin1"/>
    <x v="4"/>
  </r>
  <r>
    <n v="1517"/>
    <d v="2016-07-07T00:00:00"/>
    <s v="AppDaily"/>
    <s v="Technology"/>
    <s v="Mobile Security App development &amp; Distribution"/>
    <x v="3"/>
    <s v="Kalaari Capital, Qualcomm Ventures, ru-Net, Zodius Technology Opportunities Fund,"/>
    <s v="Private Equity"/>
    <n v="2000000"/>
    <s v="nan"/>
    <s v="Bin2"/>
    <x v="4"/>
  </r>
  <r>
    <n v="1518"/>
    <d v="2016-07-07T00:00:00"/>
    <s v="Adytude"/>
    <s v="Consumer Internet"/>
    <s v="Gamified Consumer Insights Portal"/>
    <x v="2"/>
    <s v="Indian Angel Network"/>
    <s v="Private Equity"/>
    <n v="1000000"/>
    <s v="nan"/>
    <s v="Bin2"/>
    <x v="4"/>
  </r>
  <r>
    <n v="1519"/>
    <d v="2016-07-07T00:00:00"/>
    <s v="Quickli"/>
    <s v="Logistics"/>
    <s v="On-Demand Delivery Startup"/>
    <x v="1"/>
    <s v="AVG Group, 500 Startups"/>
    <s v="Private Equity"/>
    <n v="0"/>
    <s v="nan"/>
    <s v="Bin1"/>
    <x v="4"/>
  </r>
  <r>
    <n v="1520"/>
    <d v="2016-07-07T00:00:00"/>
    <s v="SpectraVR"/>
    <s v="Technology"/>
    <s v="Virtual Reality Content Studio"/>
    <x v="3"/>
    <s v="Rothenberg Ventures"/>
    <s v="Seed Funding"/>
    <n v="0"/>
    <s v="nan"/>
    <s v="Bin1"/>
    <x v="4"/>
  </r>
  <r>
    <n v="1521"/>
    <d v="2016-07-08T00:00:00"/>
    <s v="Pitstop"/>
    <s v="Consumer Internet"/>
    <s v="Online Car Repair and Servicing Booking platform"/>
    <x v="46"/>
    <s v="Alex Chua, Rahul Garg"/>
    <s v="Seed Funding"/>
    <n v="0"/>
    <s v="nan"/>
    <s v="Bin1"/>
    <x v="4"/>
  </r>
  <r>
    <n v="1522"/>
    <d v="2016-07-08T00:00:00"/>
    <s v="HolaChef"/>
    <s v="Consumer Internet"/>
    <s v="Online Food Ordering &amp; Delivery Platform"/>
    <x v="3"/>
    <s v="Kalaari Capital, India Quotient"/>
    <s v="Private Equity"/>
    <n v="1950000"/>
    <s v="nan"/>
    <s v="Bin2"/>
    <x v="4"/>
  </r>
  <r>
    <n v="1523"/>
    <d v="2016-07-11T00:00:00"/>
    <s v="Purplle"/>
    <s v="eCommerce"/>
    <s v="Beauty Products Marketplace"/>
    <x v="3"/>
    <s v="JSW Ventures, Blume Ventures &amp; IvyCap Ventures"/>
    <s v="Private Equity"/>
    <n v="6000000"/>
    <s v="nan"/>
    <s v="Bin2"/>
    <x v="4"/>
  </r>
  <r>
    <n v="1524"/>
    <d v="2016-07-11T00:00:00"/>
    <s v="Trak N Tell"/>
    <s v="Technology"/>
    <s v="Car Tracking &amp; Safety System"/>
    <x v="1"/>
    <s v="Brian Acton"/>
    <s v="Private Equity"/>
    <n v="3500000"/>
    <s v="nan"/>
    <s v="Bin2"/>
    <x v="4"/>
  </r>
  <r>
    <n v="1525"/>
    <d v="2016-07-11T00:00:00"/>
    <s v="Overcart.com"/>
    <s v="eCommerce"/>
    <s v="Unboxed &amp; refurbished electronic products marketplace"/>
    <x v="1"/>
    <s v="JSW Ventures, Omidyar Network, Sattva Capital, Venture Works"/>
    <s v="Private Equity"/>
    <n v="3000000"/>
    <s v="nan"/>
    <s v="Bin2"/>
    <x v="4"/>
  </r>
  <r>
    <n v="1526"/>
    <d v="2016-07-12T00:00:00"/>
    <s v="SirionLabs"/>
    <s v="Technology"/>
    <s v="SAAS based Service Agreement Management"/>
    <x v="1"/>
    <s v="Sequoia Capital"/>
    <s v="Private Equity"/>
    <n v="12250000"/>
    <s v="nan"/>
    <s v="Bin3"/>
    <x v="4"/>
  </r>
  <r>
    <n v="1527"/>
    <d v="2016-07-12T00:00:00"/>
    <s v="GyanDhan"/>
    <s v="Consumer Internet"/>
    <s v="Education Focused Financing Platform"/>
    <x v="2"/>
    <s v="Stanford Angels &amp; Entrepreneurs, Harvard Angels"/>
    <s v="Seed Funding"/>
    <n v="0"/>
    <s v="nan"/>
    <s v="Bin1"/>
    <x v="4"/>
  </r>
  <r>
    <n v="1528"/>
    <d v="2016-07-12T00:00:00"/>
    <s v="MintM"/>
    <s v="Consumer Internet"/>
    <s v="Digital Marketing &amp; AdTech Platform"/>
    <x v="46"/>
    <s v="Mumbai Angels,\\xc2\\xa0 Times Internet"/>
    <s v="Private Equity"/>
    <n v="0"/>
    <s v="nan"/>
    <s v="Bin1"/>
    <x v="4"/>
  </r>
  <r>
    <n v="1529"/>
    <d v="2016-07-12T00:00:00"/>
    <s v="HitGrit"/>
    <s v="Consumer Internet"/>
    <s v="Online Legal Consultation platform"/>
    <x v="41"/>
    <s v="Ashish Mahajan, Sarvesh Sharma"/>
    <s v="Seed Funding"/>
    <n v="0"/>
    <s v="nan"/>
    <s v="Bin1"/>
    <x v="4"/>
  </r>
  <r>
    <n v="1530"/>
    <d v="2016-07-12T00:00:00"/>
    <s v="Find My Stay"/>
    <s v="Consumer Internet"/>
    <s v="Online Budget Hotel Aggregator &amp; Booking Platform"/>
    <x v="2"/>
    <s v="Rishi Parti, Yogesh Bansal"/>
    <s v="Seed Funding"/>
    <n v="0"/>
    <s v="nan"/>
    <s v="Bin1"/>
    <x v="4"/>
  </r>
  <r>
    <n v="1531"/>
    <d v="2016-07-13T00:00:00"/>
    <s v="YAAP"/>
    <s v="Consumer Internet"/>
    <s v="Online Content Discovery, Creation &amp; Distribution Platform"/>
    <x v="2"/>
    <s v="Rainmaker Ventures"/>
    <s v="Private Equity"/>
    <n v="5000000"/>
    <s v="nan"/>
    <s v="Bin2"/>
    <x v="4"/>
  </r>
  <r>
    <n v="1532"/>
    <d v="2016-07-13T00:00:00"/>
    <s v="Utoo Cabs"/>
    <s v="Consumer Internet"/>
    <s v="Cab aggregation &amp; Rental platform"/>
    <x v="4"/>
    <s v="Ajay Piramal"/>
    <s v="Seed Funding"/>
    <n v="0"/>
    <s v="nan"/>
    <s v="Bin1"/>
    <x v="4"/>
  </r>
  <r>
    <n v="1533"/>
    <d v="2016-07-13T00:00:00"/>
    <s v="Twigly"/>
    <s v="Consumer Internet"/>
    <s v="Online Food Ordering &amp; Delivery Startup"/>
    <x v="1"/>
    <s v="Tracxn Labs, Hyderabad Angels, Kunal Shah, Gaurav Bhalotia"/>
    <s v="Seed Funding"/>
    <n v="600000"/>
    <s v="nan"/>
    <s v="Bin1"/>
    <x v="4"/>
  </r>
  <r>
    <n v="1534"/>
    <d v="2016-07-13T00:00:00"/>
    <s v="ShareChat"/>
    <s v="Consumer Internet"/>
    <s v="Vernacular Language Content Creation &amp; Sharing App"/>
    <x v="46"/>
    <s v="SAIF Partners, India Quotient"/>
    <s v="Private Equity"/>
    <n v="1350000"/>
    <s v="nan"/>
    <s v="Bin2"/>
    <x v="4"/>
  </r>
  <r>
    <n v="1535"/>
    <d v="2016-07-13T00:00:00"/>
    <s v="Urban Tailor"/>
    <s v="Consumer Internet"/>
    <s v="E-Tailoring service provider"/>
    <x v="46"/>
    <s v="Unitus Seed Fund"/>
    <s v="Private Equity"/>
    <n v="0"/>
    <s v="nan"/>
    <s v="Bin1"/>
    <x v="4"/>
  </r>
  <r>
    <n v="1536"/>
    <d v="2016-07-13T00:00:00"/>
    <s v="RentMojo"/>
    <s v="Consumer Internet"/>
    <s v="Online Furniture Renting Platform"/>
    <x v="46"/>
    <s v="Accel Partners, IDG Ventures India"/>
    <s v="Private Equity"/>
    <n v="5000000"/>
    <s v="nan"/>
    <s v="Bin2"/>
    <x v="4"/>
  </r>
  <r>
    <n v="1537"/>
    <d v="2016-07-13T00:00:00"/>
    <s v="CityFurnish"/>
    <s v="Consumer Internet"/>
    <s v="Online Furniture Renting Platform"/>
    <x v="1"/>
    <s v="Brand Capital"/>
    <s v="Seed Funding"/>
    <n v="0"/>
    <s v="nan"/>
    <s v="Bin1"/>
    <x v="4"/>
  </r>
  <r>
    <n v="1538"/>
    <d v="2016-07-13T00:00:00"/>
    <s v="HEAL Institute"/>
    <s v="Healthcare"/>
    <s v="Sports Focused Healthcare Startup"/>
    <x v="3"/>
    <s v="Jaspal Bindra, Parth Jindal"/>
    <s v="Seed Funding"/>
    <n v="0"/>
    <s v="nan"/>
    <s v="Bin1"/>
    <x v="4"/>
  </r>
  <r>
    <n v="1539"/>
    <d v="2016-07-14T00:00:00"/>
    <s v="Augrav"/>
    <s v="eCommerce"/>
    <s v="Personalized precious Jewellery etailer"/>
    <x v="45"/>
    <s v="Keiretsu Forum"/>
    <s v="Seed Funding"/>
    <n v="450000"/>
    <s v="nan"/>
    <s v="Bin1"/>
    <x v="4"/>
  </r>
  <r>
    <n v="1540"/>
    <d v="2016-07-14T00:00:00"/>
    <s v="ShoppinPal"/>
    <s v="Technology"/>
    <s v="M-Commerce Solutions for Retail Stores"/>
    <x v="5"/>
    <s v="Plug and Play Tech Center, Steelhead Ventures &amp; Others"/>
    <s v="Private Equity"/>
    <n v="1070000"/>
    <s v="nan"/>
    <s v="Bin2"/>
    <x v="4"/>
  </r>
  <r>
    <n v="1541"/>
    <d v="2016-07-14T00:00:00"/>
    <s v="TransTutors / AskIITians"/>
    <s v="Consumer Internet"/>
    <s v="Online Education &amp; Tutoring portals"/>
    <x v="2"/>
    <s v="500 Startups"/>
    <s v="Private Equity"/>
    <n v="0"/>
    <s v="nan"/>
    <s v="Bin1"/>
    <x v="4"/>
  </r>
  <r>
    <n v="1542"/>
    <d v="2016-07-15T00:00:00"/>
    <s v="WorkApps"/>
    <s v="Technology"/>
    <s v="Enterprise Work Management Software"/>
    <x v="5"/>
    <s v="SRI Capital"/>
    <s v="Seed Funding"/>
    <n v="1000000"/>
    <s v="nan"/>
    <s v="Bin2"/>
    <x v="4"/>
  </r>
  <r>
    <n v="1543"/>
    <d v="2016-07-15T00:00:00"/>
    <s v="BankerBay"/>
    <s v="Consumer Internet"/>
    <s v="Online Investment Banking platform"/>
    <x v="46"/>
    <s v="undisclosed investors"/>
    <s v="Private Equity"/>
    <n v="2000000"/>
    <s v="nan"/>
    <s v="Bin2"/>
    <x v="4"/>
  </r>
  <r>
    <n v="1544"/>
    <d v="2016-07-15T00:00:00"/>
    <s v="BaggOut"/>
    <s v="eCommerce"/>
    <s v="Women\\xe2\\x80\\x99s Fashion etailer"/>
    <x v="2"/>
    <s v="Sumit Jain, Sumit Jain, Anurag Gupta, Varun Khanna, Faraz Khan"/>
    <s v="Seed Funding"/>
    <n v="0"/>
    <s v="nan"/>
    <s v="Bin1"/>
    <x v="4"/>
  </r>
  <r>
    <n v="1545"/>
    <d v="2016-07-15T00:00:00"/>
    <s v="TripShelf"/>
    <s v="eCommerce"/>
    <s v="Travel Package Marketplace"/>
    <x v="2"/>
    <s v="GEMS group"/>
    <s v="Seed Funding"/>
    <n v="250000"/>
    <s v="nan"/>
    <s v="Bin1"/>
    <x v="4"/>
  </r>
  <r>
    <n v="1546"/>
    <d v="2016-07-15T00:00:00"/>
    <s v="SatvaCart"/>
    <s v="eCommerce"/>
    <s v="Online Grocers"/>
    <x v="2"/>
    <s v="Abhijit Avasthi, Karan Chellani, SP Vijay"/>
    <s v="Seed Funding"/>
    <n v="0"/>
    <s v="nan"/>
    <s v="Bin1"/>
    <x v="4"/>
  </r>
  <r>
    <n v="1547"/>
    <d v="2016-07-15T00:00:00"/>
    <s v="Ridlr"/>
    <s v="Consumer Internet"/>
    <s v="Public Transport Mobile App"/>
    <x v="3"/>
    <s v="Times Internet, Innoven Capital, Matrix Partners India, Qualcomm Ventures"/>
    <s v="Private Equity"/>
    <n v="6000000"/>
    <s v="nan"/>
    <s v="Bin2"/>
    <x v="4"/>
  </r>
  <r>
    <n v="1548"/>
    <d v="2016-07-18T00:00:00"/>
    <s v="Yellowdig"/>
    <s v="Consumer Internet"/>
    <s v="Online Learning Platform"/>
    <x v="5"/>
    <s v="SRI Capital"/>
    <s v="Seed Funding"/>
    <n v="650000"/>
    <s v="nan"/>
    <s v="Bin1"/>
    <x v="4"/>
  </r>
  <r>
    <n v="1549"/>
    <d v="2016-07-18T00:00:00"/>
    <s v="Zuppler"/>
    <s v="Consumer Internet"/>
    <s v="Online Food Ordering platform"/>
    <x v="2"/>
    <s v="SRI Capital"/>
    <s v="Seed Funding"/>
    <n v="650000"/>
    <s v="nan"/>
    <s v="Bin1"/>
    <x v="4"/>
  </r>
  <r>
    <n v="1550"/>
    <d v="2016-07-18T00:00:00"/>
    <s v="BlueStone"/>
    <s v="eCommerce"/>
    <s v="Jewellery Etailer"/>
    <x v="3"/>
    <s v="IIFL and Accel Partners, Kalaari Capital, IvyCap Ventures, RB Investments"/>
    <s v="Private Equity"/>
    <n v="30000000"/>
    <s v="nan"/>
    <s v="Bin3"/>
    <x v="4"/>
  </r>
  <r>
    <n v="1551"/>
    <d v="2016-07-18T00:00:00"/>
    <s v="underDOGS"/>
    <s v="Technology"/>
    <s v="Game Development Startup"/>
    <x v="3"/>
    <s v="Intelli Reboot Digital Pvt. Ltd"/>
    <s v="Private Equity"/>
    <n v="0"/>
    <s v="nan"/>
    <s v="Bin1"/>
    <x v="4"/>
  </r>
  <r>
    <n v="1552"/>
    <d v="2016-07-18T00:00:00"/>
    <s v="ImageProVision"/>
    <s v="Technology"/>
    <s v="Image Analysis Solutions"/>
    <x v="5"/>
    <s v="Satish Jamdar"/>
    <s v="Seed Funding"/>
    <n v="0"/>
    <s v="nan"/>
    <s v="Bin1"/>
    <x v="4"/>
  </r>
  <r>
    <n v="1553"/>
    <d v="2016-07-19T00:00:00"/>
    <s v="Sagacito"/>
    <s v="Technology"/>
    <s v="Cloud-Based Enterprise Solutions"/>
    <x v="2"/>
    <s v="Star India Pvt. Ltd"/>
    <s v="Private Equity"/>
    <n v="10000000"/>
    <s v="nan"/>
    <s v="Bin2"/>
    <x v="4"/>
  </r>
  <r>
    <n v="1554"/>
    <d v="2016-07-19T00:00:00"/>
    <s v="Deal4Loans / Wishfin"/>
    <s v="Consumer Internet"/>
    <s v="\\nLoans Comparison platform\\n\\n\\n\\n     (adsbygoogle = window.adsbygoogle || []).push({});\\n\\n"/>
    <x v="6"/>
    <s v="Franklin Templeton International Services Pvt. Ltd"/>
    <s v="Private Equity"/>
    <n v="15000000"/>
    <s v="nan"/>
    <s v="Bin3"/>
    <x v="4"/>
  </r>
  <r>
    <n v="1555"/>
    <d v="2016-07-19T00:00:00"/>
    <s v="NiYO Solutions"/>
    <s v="Technology"/>
    <s v="Payroll &amp; Benefits Software solutions"/>
    <x v="46"/>
    <s v="Prime Venture Partners"/>
    <s v="Private Equity"/>
    <n v="1000000"/>
    <s v="nan"/>
    <s v="Bin2"/>
    <x v="4"/>
  </r>
  <r>
    <n v="1556"/>
    <d v="2016-07-19T00:00:00"/>
    <s v="AppLop"/>
    <s v="Consumer Internet"/>
    <s v="Mobile Apps SaaS Platform"/>
    <x v="1"/>
    <s v="Green House Ventures Accelerator"/>
    <s v="Seed Funding"/>
    <n v="250000"/>
    <s v="nan"/>
    <s v="Bin1"/>
    <x v="4"/>
  </r>
  <r>
    <n v="1557"/>
    <d v="2016-07-20T00:00:00"/>
    <s v="Tax2Win"/>
    <s v="Consumer Internet"/>
    <s v="Online Tax Filing Portal"/>
    <x v="30"/>
    <s v="Undisclosed Investors"/>
    <s v="Private Equity"/>
    <n v="1000000"/>
    <s v="nan"/>
    <s v="Bin2"/>
    <x v="4"/>
  </r>
  <r>
    <n v="1558"/>
    <d v="2016-07-20T00:00:00"/>
    <s v="Truckola"/>
    <s v="Logistics"/>
    <s v="Tech-focused cargo transport startup"/>
    <x v="3"/>
    <s v="Abhishek Agarwal, Krishnakumar Nataraj, Sarath Sura, Shanti Mohan, Sarthak and Nihit Agarwal, Suramya Gupta"/>
    <s v="Seed Funding"/>
    <n v="595000"/>
    <s v="nan"/>
    <s v="Bin1"/>
    <x v="4"/>
  </r>
  <r>
    <n v="1559"/>
    <d v="2016-07-20T00:00:00"/>
    <s v="iServe Financial"/>
    <s v="Consumer Internet"/>
    <s v="Loan Comparison &amp; Deals platform"/>
    <x v="5"/>
    <s v="Nilesh Shah"/>
    <s v="Seed Funding"/>
    <n v="0"/>
    <s v="nan"/>
    <s v="Bin1"/>
    <x v="4"/>
  </r>
  <r>
    <n v="1560"/>
    <d v="2016-07-21T00:00:00"/>
    <s v="MyTaxiIndia"/>
    <s v="Consumer Internet"/>
    <s v="Online Car rental booking platform"/>
    <x v="2"/>
    <s v="Nihon Kotsu Co"/>
    <s v="Private Equity"/>
    <n v="1000000"/>
    <s v="nan"/>
    <s v="Bin2"/>
    <x v="4"/>
  </r>
  <r>
    <n v="1561"/>
    <d v="2016-07-21T00:00:00"/>
    <s v="AbeRuk"/>
    <s v="eCommerce"/>
    <s v="Online Marketplace for books"/>
    <x v="46"/>
    <s v="Swastika Company Pvt Ltd"/>
    <s v="Seed Funding"/>
    <n v="0"/>
    <s v="nan"/>
    <s v="Bin1"/>
    <x v="4"/>
  </r>
  <r>
    <n v="1562"/>
    <d v="2016-07-21T00:00:00"/>
    <s v="Wiwigo"/>
    <s v="Consumer Internet"/>
    <s v="Inter-City Taxi Booking platform"/>
    <x v="46"/>
    <s v="Indian Angel Network"/>
    <s v="Seed Funding"/>
    <n v="595000"/>
    <s v="nan"/>
    <s v="Bin1"/>
    <x v="4"/>
  </r>
  <r>
    <n v="1563"/>
    <d v="2016-07-21T00:00:00"/>
    <s v="Drums Food"/>
    <s v="Food &amp; Beverage"/>
    <s v="Yogurt and Ice Cream maker"/>
    <x v="3"/>
    <s v="Verlinvest, DSG Consumer Partners"/>
    <s v="nan"/>
    <n v="0"/>
    <s v="nan"/>
    <s v="Bin1"/>
    <x v="4"/>
  </r>
  <r>
    <n v="1564"/>
    <d v="2016-06-01T00:00:00"/>
    <s v="Chikoop"/>
    <s v="Consumer Internet"/>
    <s v="Free Ad based Voice Calling"/>
    <x v="33"/>
    <s v="Undisclosed Investors"/>
    <s v="Seed Funding"/>
    <n v="0"/>
    <s v="nan"/>
    <s v="Bin1"/>
    <x v="4"/>
  </r>
  <r>
    <n v="1565"/>
    <d v="2016-06-01T00:00:00"/>
    <s v="BRIDGEi2I"/>
    <s v="Technology"/>
    <s v="Data Analytics Platform"/>
    <x v="46"/>
    <s v="Edelweiss Private Equity"/>
    <s v="Private Equity"/>
    <n v="0"/>
    <s v="nan"/>
    <s v="Bin1"/>
    <x v="4"/>
  </r>
  <r>
    <n v="1566"/>
    <d v="2016-06-02T00:00:00"/>
    <s v="Droom"/>
    <s v="eCommerce"/>
    <s v="Online marketplace for used automobiles"/>
    <x v="2"/>
    <s v="Beenext, Digital Garage, Lightbox, Beenos"/>
    <s v="Private Equity"/>
    <n v="0"/>
    <s v="nan"/>
    <s v="Bin1"/>
    <x v="4"/>
  </r>
  <r>
    <n v="1567"/>
    <d v="2016-06-02T00:00:00"/>
    <s v="Visit"/>
    <s v="Consumer Internet"/>
    <s v="On-Demand Healthcare Service provider"/>
    <x v="2"/>
    <s v="MapmyIndia"/>
    <s v="Seed Funding"/>
    <n v="0"/>
    <s v="nan"/>
    <s v="Bin1"/>
    <x v="4"/>
  </r>
  <r>
    <n v="1568"/>
    <d v="2016-06-02T00:00:00"/>
    <s v="Atomberg"/>
    <s v="Technology"/>
    <s v="smart, energy efficient home appliance manufacturer"/>
    <x v="3"/>
    <s v="Parampara Capital"/>
    <s v="Private Equity"/>
    <n v="1000000"/>
    <s v="nan"/>
    <s v="Bin2"/>
    <x v="4"/>
  </r>
  <r>
    <n v="1569"/>
    <d v="2016-06-02T00:00:00"/>
    <s v="Coutloot"/>
    <s v="eCommerce"/>
    <s v="Fashion Re-Commerce Platform"/>
    <x v="3"/>
    <s v="Venture Catalysts"/>
    <s v="Seed Funding"/>
    <n v="0"/>
    <s v="nan"/>
    <s v="Bin1"/>
    <x v="4"/>
  </r>
  <r>
    <n v="1570"/>
    <d v="2016-06-02T00:00:00"/>
    <s v="Limo"/>
    <s v="Consumer Internet"/>
    <s v="Bus Aggregator Mobile app"/>
    <x v="3"/>
    <s v="Rainmaker Ventures"/>
    <s v="Private Equity"/>
    <n v="1000000"/>
    <s v="nan"/>
    <s v="Bin2"/>
    <x v="4"/>
  </r>
  <r>
    <n v="1571"/>
    <d v="2016-06-03T00:00:00"/>
    <s v="iCliniq"/>
    <s v="Consumer Internet"/>
    <s v="Doctor Consultation platform"/>
    <x v="46"/>
    <s v="MadhanKumar Madathupalayam"/>
    <s v="Seed Funding"/>
    <n v="0"/>
    <s v="nan"/>
    <s v="Bin1"/>
    <x v="4"/>
  </r>
  <r>
    <n v="1572"/>
    <d v="2016-06-03T00:00:00"/>
    <s v="GoGo Truck"/>
    <s v="Consumer Internet"/>
    <s v="Truck Aggregator &amp; Booking platform"/>
    <x v="4"/>
    <s v="Undisclosed Investor"/>
    <s v="Seed Funding"/>
    <n v="75000"/>
    <s v="nan"/>
    <s v="Bin1"/>
    <x v="4"/>
  </r>
  <r>
    <n v="1573"/>
    <d v="2016-06-03T00:00:00"/>
    <s v="Vyome Biosciences"/>
    <s v="Healthcare"/>
    <s v="Treatment Development for Antibiotic-resistant diseases"/>
    <x v="2"/>
    <s v="Romulus Capital"/>
    <s v="Private Equity"/>
    <n v="2000000"/>
    <s v="nan"/>
    <s v="Bin2"/>
    <x v="4"/>
  </r>
  <r>
    <n v="1574"/>
    <d v="2016-06-06T00:00:00"/>
    <s v="SillyMonks"/>
    <s v="Consumer Internet"/>
    <s v="Digital Media and Entertainment Startup"/>
    <x v="13"/>
    <s v="Sreenivasa Reddy Musani"/>
    <s v="Seed Funding"/>
    <n v="448000"/>
    <s v="nan"/>
    <s v="Bin1"/>
    <x v="4"/>
  </r>
  <r>
    <n v="1575"/>
    <d v="2016-06-07T00:00:00"/>
    <s v="CueMath"/>
    <s v="Education"/>
    <s v="K-12 Maths Learning Courses"/>
    <x v="46"/>
    <s v="Sequoia Capital, Unitus Seed Fund"/>
    <s v="Private Equity"/>
    <n v="4000000"/>
    <s v="nan"/>
    <s v="Bin2"/>
    <x v="4"/>
  </r>
  <r>
    <n v="1576"/>
    <d v="2016-06-07T00:00:00"/>
    <s v="KrazyBee"/>
    <s v="Consumer Internet"/>
    <s v="Student Micro-Loan platform"/>
    <x v="46"/>
    <s v="Yeahmobi, Fenqile"/>
    <s v="Private Equity"/>
    <n v="2000000"/>
    <s v="nan"/>
    <s v="Bin2"/>
    <x v="4"/>
  </r>
  <r>
    <n v="1577"/>
    <d v="2016-06-07T00:00:00"/>
    <s v="Intgrea"/>
    <s v="Technology"/>
    <s v="Post merger Integration Partners"/>
    <x v="46"/>
    <s v="Undisclosed Investor"/>
    <s v="Seed Funding"/>
    <n v="100000"/>
    <s v="nan"/>
    <s v="Bin1"/>
    <x v="4"/>
  </r>
  <r>
    <n v="1578"/>
    <d v="2016-06-07T00:00:00"/>
    <s v="HelpShift"/>
    <s v="Technology"/>
    <s v="Mobile CRM Platform"/>
    <x v="5"/>
    <s v="Microsoft Ventures, Salesforce Ventures"/>
    <s v="Private Equity"/>
    <n v="23000000"/>
    <s v="nan"/>
    <s v="Bin3"/>
    <x v="4"/>
  </r>
  <r>
    <n v="1579"/>
    <d v="2016-06-07T00:00:00"/>
    <s v="CreditVidya"/>
    <s v="Technology"/>
    <s v="Credit Scoring Platform"/>
    <x v="3"/>
    <s v="Kalaari Capital"/>
    <s v="Private Equity"/>
    <n v="1000000"/>
    <s v="nan"/>
    <s v="Bin2"/>
    <x v="4"/>
  </r>
  <r>
    <n v="1580"/>
    <d v="2016-06-08T00:00:00"/>
    <s v="Grey Campus"/>
    <s v="Consumer Internet"/>
    <s v="Online Learning Platform"/>
    <x v="13"/>
    <s v="Sarath Sura"/>
    <s v="Seed Funding"/>
    <n v="1000000"/>
    <s v="nan"/>
    <s v="Bin2"/>
    <x v="4"/>
  </r>
  <r>
    <n v="1581"/>
    <d v="2016-06-08T00:00:00"/>
    <s v="ListUp"/>
    <s v="eCommerce"/>
    <s v="Location based Classified Mobile app"/>
    <x v="3"/>
    <s v="Kae Capital, Kunal Shah, Sandeep Tandon"/>
    <s v="Seed Funding"/>
    <n v="500000"/>
    <s v="nan"/>
    <s v="Bin1"/>
    <x v="4"/>
  </r>
  <r>
    <n v="1582"/>
    <d v="2016-06-08T00:00:00"/>
    <s v="6Degree"/>
    <s v="Technology"/>
    <s v="Tech-enabled Fashion Talent platform"/>
    <x v="3"/>
    <s v="Indian Angel Network"/>
    <s v="Seed Funding"/>
    <n v="200000"/>
    <s v="nan"/>
    <s v="Bin1"/>
    <x v="4"/>
  </r>
  <r>
    <n v="1583"/>
    <d v="2016-06-08T00:00:00"/>
    <s v="Shopwati"/>
    <s v="Consumer Internet"/>
    <s v="Online Fashion Discussion Community"/>
    <x v="1"/>
    <s v="Sanjiv Rai"/>
    <s v="Seed Funding"/>
    <n v="0"/>
    <s v="nan"/>
    <s v="Bin1"/>
    <x v="4"/>
  </r>
  <r>
    <n v="1584"/>
    <d v="2016-06-08T00:00:00"/>
    <s v="Cookifi"/>
    <s v="Consumer Internet"/>
    <s v="Online Chef Discovery &amp; Booking Service"/>
    <x v="46"/>
    <s v="Kunal Shah, Aneesh Reddy, Tracxn Labs, Venkat Tadanki, Krishna Mehra, Amit Rathore"/>
    <s v="Seed Funding"/>
    <n v="0"/>
    <s v="nan"/>
    <s v="Bin1"/>
    <x v="4"/>
  </r>
  <r>
    <n v="1585"/>
    <d v="2016-06-08T00:00:00"/>
    <s v="StoreKing"/>
    <s v="eCommerce"/>
    <s v="Connecting Small Town Consumers to E-Commerce"/>
    <x v="46"/>
    <s v="Axiata Digital"/>
    <s v="Private Equity"/>
    <n v="16000000"/>
    <s v="nan"/>
    <s v="Bin3"/>
    <x v="4"/>
  </r>
  <r>
    <n v="1586"/>
    <d v="2016-06-08T00:00:00"/>
    <s v="Wired Hub"/>
    <s v="Real Estate"/>
    <s v="Co-Working Spaces"/>
    <x v="30"/>
    <s v="Ankit Maheshwari, Anand Singh"/>
    <s v="Seed Funding"/>
    <n v="0"/>
    <s v="nan"/>
    <s v="Bin1"/>
    <x v="4"/>
  </r>
  <r>
    <n v="1587"/>
    <d v="2016-06-08T00:00:00"/>
    <s v="MySeniorDoctor"/>
    <s v="Consumer Internet"/>
    <s v="Online medical support platform"/>
    <x v="1"/>
    <s v="BlackJag Partners"/>
    <s v="Seed Funding"/>
    <n v="200000"/>
    <s v="nan"/>
    <s v="Bin1"/>
    <x v="4"/>
  </r>
  <r>
    <n v="1588"/>
    <d v="2016-06-09T00:00:00"/>
    <s v="Teabox"/>
    <s v="eCommerce"/>
    <s v="Online Tea Store"/>
    <x v="71"/>
    <s v="Cameron Jones"/>
    <s v="Seed Funding"/>
    <n v="0"/>
    <s v="nan"/>
    <s v="Bin1"/>
    <x v="4"/>
  </r>
  <r>
    <n v="1589"/>
    <d v="2016-06-09T00:00:00"/>
    <s v="ExtraaEdge"/>
    <s v="Consumer Internet"/>
    <s v="Student Acquisition Platform"/>
    <x v="5"/>
    <s v="Ritesh Dwivedy, Priti Padhy"/>
    <s v="Seed Funding"/>
    <n v="0"/>
    <s v="nan"/>
    <s v="Bin1"/>
    <x v="4"/>
  </r>
  <r>
    <n v="1590"/>
    <d v="2016-06-09T00:00:00"/>
    <s v="EPayLater"/>
    <s v="Technology"/>
    <s v="Fin-Tech Platform"/>
    <x v="3"/>
    <s v="3 undisclosed HNIs"/>
    <s v="Seed Funding"/>
    <n v="2000000"/>
    <s v="nan"/>
    <s v="Bin2"/>
    <x v="4"/>
  </r>
  <r>
    <n v="1591"/>
    <d v="2016-06-10T00:00:00"/>
    <s v="Kyazoonga"/>
    <s v="eCommerce"/>
    <s v="Online event ticketing Platform"/>
    <x v="3"/>
    <s v="Ratan Tata"/>
    <s v="Seed Funding"/>
    <n v="0"/>
    <s v="nan"/>
    <s v="Bin1"/>
    <x v="4"/>
  </r>
  <r>
    <n v="1592"/>
    <d v="2016-06-10T00:00:00"/>
    <s v="Paytunes"/>
    <s v="Consumer Internet"/>
    <s v="Mobile based rewards platform"/>
    <x v="2"/>
    <s v="CIO Angel Network, Indian Angel Network"/>
    <s v="Private Equity"/>
    <n v="500000"/>
    <s v="nan"/>
    <s v="Bin1"/>
    <x v="4"/>
  </r>
  <r>
    <n v="1593"/>
    <d v="2016-06-10T00:00:00"/>
    <s v="Kickstart Jobs"/>
    <s v="Technology"/>
    <s v="Entry level hiring platform"/>
    <x v="1"/>
    <s v="Vivek Joshi, Mohit Satyanand, Amit Banati, Arun Khanna"/>
    <s v="Seed Funding"/>
    <n v="0"/>
    <s v="nan"/>
    <s v="Bin1"/>
    <x v="4"/>
  </r>
  <r>
    <n v="1594"/>
    <d v="2016-06-10T00:00:00"/>
    <s v="Freshee"/>
    <s v="FMCG"/>
    <s v="Household packaging &amp; Storage product manufacturer"/>
    <x v="3"/>
    <s v="Edelweiss Private Equity"/>
    <s v="Private Equity"/>
    <n v="0"/>
    <s v="nan"/>
    <s v="Bin1"/>
    <x v="4"/>
  </r>
  <r>
    <n v="1595"/>
    <d v="2016-06-10T00:00:00"/>
    <s v="MadRat Games"/>
    <s v="Technology"/>
    <s v="Wearable Gaming Platform"/>
    <x v="46"/>
    <s v="Ratan Tata, Bhavish Aggarwal, Ankit Bhati, Binny Bansal, Girish Mathrubootham"/>
    <s v="Seed Funding"/>
    <n v="0"/>
    <s v="nan"/>
    <s v="Bin1"/>
    <x v="4"/>
  </r>
  <r>
    <n v="1596"/>
    <d v="2016-06-11T00:00:00"/>
    <s v="Jazzmyride"/>
    <s v="eCommerce"/>
    <s v="Auto Parts &amp; Accessories eTailer"/>
    <x v="2"/>
    <s v="TVS Automobile Solutions Ltd"/>
    <s v="Private Equity"/>
    <n v="0"/>
    <s v="nan"/>
    <s v="Bin1"/>
    <x v="4"/>
  </r>
  <r>
    <n v="1597"/>
    <d v="2016-06-11T00:00:00"/>
    <s v="AutoSense"/>
    <s v="Technology"/>
    <s v="Data Analytics based Customer Management Services"/>
    <x v="2"/>
    <s v="TVS Automobile Solutions Ltd"/>
    <s v="Private Equity"/>
    <n v="0"/>
    <s v="nan"/>
    <s v="Bin1"/>
    <x v="4"/>
  </r>
  <r>
    <n v="1598"/>
    <d v="2016-06-11T00:00:00"/>
    <s v="Redsun Telematics"/>
    <s v="Consumer Internet"/>
    <s v="Internet of Things Platform"/>
    <x v="4"/>
    <s v="TVS Automobile Solutions Ltd"/>
    <s v="Private Equity"/>
    <n v="0"/>
    <s v="nan"/>
    <s v="Bin1"/>
    <x v="4"/>
  </r>
  <r>
    <n v="1599"/>
    <d v="2016-06-13T00:00:00"/>
    <s v="KhanaGadi"/>
    <s v="Consumer Internet"/>
    <s v="Online Food Delivery for Train Travelers"/>
    <x v="30"/>
    <s v="50K Ventures"/>
    <s v="Seed Funding"/>
    <n v="0"/>
    <s v="nan"/>
    <s v="Bin1"/>
    <x v="4"/>
  </r>
  <r>
    <n v="1600"/>
    <d v="2016-06-13T00:00:00"/>
    <s v="Bombay Shirt Company"/>
    <s v="eCommerce"/>
    <s v="Online custom Shirt retailer"/>
    <x v="3"/>
    <s v="undisclosed investor"/>
    <s v="Private Equity"/>
    <n v="1000000"/>
    <s v="nan"/>
    <s v="Bin2"/>
    <x v="4"/>
  </r>
  <r>
    <n v="1602"/>
    <d v="2016-06-14T00:00:00"/>
    <s v="EdTechReview"/>
    <s v="Consumer Internet"/>
    <s v="Education based online portal"/>
    <x v="2"/>
    <s v="EVC Ventures"/>
    <s v="Seed Funding"/>
    <n v="0"/>
    <s v="nan"/>
    <s v="Bin1"/>
    <x v="4"/>
  </r>
  <r>
    <n v="1603"/>
    <d v="2016-06-14T00:00:00"/>
    <s v="Bonhomia"/>
    <s v="Food &amp; Beverage"/>
    <s v="Premium Tea &amp; Coffee Capsules maker"/>
    <x v="2"/>
    <s v="Valpro Capital and existing investors"/>
    <s v="Private Equity"/>
    <n v="0"/>
    <s v="nan"/>
    <s v="Bin1"/>
    <x v="4"/>
  </r>
  <r>
    <n v="1604"/>
    <d v="2016-06-14T00:00:00"/>
    <s v="Gobolt"/>
    <s v="Logistics"/>
    <s v="B2B Logistics provider"/>
    <x v="2"/>
    <s v="MCube8"/>
    <s v="Seed Funding"/>
    <n v="0"/>
    <s v="nan"/>
    <s v="Bin1"/>
    <x v="4"/>
  </r>
  <r>
    <n v="1605"/>
    <d v="2016-06-14T00:00:00"/>
    <s v="Jivox"/>
    <s v="Technology"/>
    <s v="Data Driven Advertising platform"/>
    <x v="46"/>
    <s v="You &amp; Mr Jones, Fortisure Ventures, Diaz Nesamoney"/>
    <s v="Private Equity"/>
    <n v="6000000"/>
    <s v="nan"/>
    <s v="Bin2"/>
    <x v="4"/>
  </r>
  <r>
    <n v="1606"/>
    <d v="2016-06-14T00:00:00"/>
    <s v="Sminq"/>
    <s v="Consumer Internet"/>
    <s v="Queue management Mobile app"/>
    <x v="5"/>
    <s v="Saama Capital, Blume Ventures &amp; Vaibhav Domkundwar"/>
    <s v="Seed Funding"/>
    <n v="1000000"/>
    <s v="nan"/>
    <s v="Bin2"/>
    <x v="4"/>
  </r>
  <r>
    <n v="1607"/>
    <d v="2016-06-14T00:00:00"/>
    <s v="CureJoy"/>
    <s v="Consumer Internet"/>
    <s v="Online Alternative health community platform"/>
    <x v="46"/>
    <s v="Accel Partners India"/>
    <s v="Private Equity"/>
    <n v="4400000"/>
    <s v="nan"/>
    <s v="Bin2"/>
    <x v="4"/>
  </r>
  <r>
    <n v="1608"/>
    <d v="2016-06-15T00:00:00"/>
    <s v="Oneway.cab"/>
    <s v="Consumer Internet"/>
    <s v="Taxi Rental Platform"/>
    <x v="57"/>
    <s v="Indian Angel Network"/>
    <s v="Seed Funding"/>
    <n v="450000"/>
    <s v="nan"/>
    <s v="Bin1"/>
    <x v="4"/>
  </r>
  <r>
    <n v="1609"/>
    <d v="2016-06-15T00:00:00"/>
    <s v="GrabOnRent"/>
    <s v="eCommerce"/>
    <s v="On-demand product rental marketplace"/>
    <x v="46"/>
    <s v="IvyCap Ventures and Unicorn India Ventures"/>
    <s v="Private Equity"/>
    <n v="0"/>
    <s v="nan"/>
    <s v="Bin1"/>
    <x v="4"/>
  </r>
  <r>
    <n v="1610"/>
    <d v="2016-06-16T00:00:00"/>
    <s v="Diro Labs"/>
    <s v="Consumer Internet"/>
    <s v="Contact Management Mobile App"/>
    <x v="2"/>
    <s v="Info Edge (India) Ltd"/>
    <s v="Private Equity"/>
    <n v="450000"/>
    <s v="nan"/>
    <s v="Bin1"/>
    <x v="4"/>
  </r>
  <r>
    <n v="1611"/>
    <d v="2016-06-16T00:00:00"/>
    <s v="Unnati Helpers"/>
    <s v="Consumer Internet"/>
    <s v="Help Hiring Platform"/>
    <x v="1"/>
    <s v="Info Edge (India) Ltd"/>
    <s v="Private Equity"/>
    <n v="600000"/>
    <s v="nan"/>
    <s v="Bin1"/>
    <x v="4"/>
  </r>
  <r>
    <n v="1612"/>
    <d v="2016-06-16T00:00:00"/>
    <s v="Athletto"/>
    <s v="Consumer Internet"/>
    <s v="Sports Venue discovery and booking platform"/>
    <x v="46"/>
    <s v="Atul Ingle"/>
    <s v="Seed Funding"/>
    <n v="0"/>
    <s v="nan"/>
    <s v="Bin1"/>
    <x v="4"/>
  </r>
  <r>
    <n v="1613"/>
    <d v="2016-06-16T00:00:00"/>
    <s v="Saavn"/>
    <s v="Consumer Internet"/>
    <s v="Web/Mobile Music Streaming service"/>
    <x v="72"/>
    <s v="Guy Oseary"/>
    <s v="Private Equity"/>
    <n v="0"/>
    <s v="nan"/>
    <s v="Bin1"/>
    <x v="4"/>
  </r>
  <r>
    <n v="1614"/>
    <d v="2016-06-16T00:00:00"/>
    <s v="Voonik"/>
    <s v="eCommerce"/>
    <s v="Online Women\\xe2\\x80\\x99s Fashion Marketplace"/>
    <x v="46"/>
    <s v="Sequoia Capital"/>
    <s v="Private Equity"/>
    <n v="20000000"/>
    <s v="nan"/>
    <s v="Bin3"/>
    <x v="4"/>
  </r>
  <r>
    <n v="1615"/>
    <d v="2016-06-16T00:00:00"/>
    <s v="ThinkPhi"/>
    <s v="Technology"/>
    <s v="Sustainable Green Tech Solution developer"/>
    <x v="3"/>
    <s v="Nimmagadda Prasad"/>
    <s v="Seed Funding"/>
    <n v="0"/>
    <s v="nan"/>
    <s v="Bin1"/>
    <x v="4"/>
  </r>
  <r>
    <n v="1616"/>
    <d v="2016-06-17T00:00:00"/>
    <s v="Cleartax"/>
    <s v="Consumer Internet"/>
    <s v="Online Tax Filing Platform"/>
    <x v="2"/>
    <s v="Ravi Adusumalli, SAIF Partners"/>
    <s v="Private Equity"/>
    <n v="12000000"/>
    <s v="nan"/>
    <s v="Bin3"/>
    <x v="4"/>
  </r>
  <r>
    <n v="1617"/>
    <d v="2016-06-17T00:00:00"/>
    <s v="Silvan Innovation Labs"/>
    <s v="Technology"/>
    <s v="Home Automation Solutions"/>
    <x v="46"/>
    <s v="Infuse Ventures"/>
    <s v="Private Equity"/>
    <n v="900000"/>
    <s v="nan"/>
    <s v="Bin1"/>
    <x v="4"/>
  </r>
  <r>
    <n v="1618"/>
    <d v="2016-06-17T00:00:00"/>
    <s v="GreytHR"/>
    <s v="Technology"/>
    <s v="Payroll &amp; HR Software Developer"/>
    <x v="46"/>
    <s v="New Enterprise Associates (NEA), Blume Ventures"/>
    <s v="Private Equity"/>
    <n v="5200000"/>
    <s v="nan"/>
    <s v="Bin2"/>
    <x v="4"/>
  </r>
  <r>
    <n v="1619"/>
    <d v="2016-06-17T00:00:00"/>
    <s v="Duffl"/>
    <s v="eCommerce"/>
    <s v="Fashion Rental Marketplace"/>
    <x v="46"/>
    <s v="BetOnIndia Technology Pvt Ltd"/>
    <s v="Seed Funding"/>
    <n v="0"/>
    <s v="nan"/>
    <s v="Bin1"/>
    <x v="4"/>
  </r>
  <r>
    <n v="1620"/>
    <d v="2016-06-17T00:00:00"/>
    <s v="BYG"/>
    <s v="Consumer Internet"/>
    <s v="Fitness centre Discovery &amp; Booking Mobile app"/>
    <x v="46"/>
    <s v="Sanjay Verma, Amit Khanna (LetsVenture)"/>
    <s v="Seed Funding"/>
    <n v="0"/>
    <s v="nan"/>
    <s v="Bin1"/>
    <x v="4"/>
  </r>
  <r>
    <n v="1621"/>
    <d v="2016-06-20T00:00:00"/>
    <s v="Dipper"/>
    <s v="eCommerce"/>
    <s v="Freight Logistics Marketplace"/>
    <x v="2"/>
    <s v="Undisclosed investor"/>
    <s v="Seed Funding"/>
    <n v="0"/>
    <s v="nan"/>
    <s v="Bin1"/>
    <x v="4"/>
  </r>
  <r>
    <n v="1622"/>
    <d v="2016-06-20T00:00:00"/>
    <s v="Qonfuse"/>
    <s v="Consumer Internet"/>
    <s v="Online Test Papers for competitive exams"/>
    <x v="2"/>
    <s v="Hamraj Kumar"/>
    <s v="Seed Funding"/>
    <n v="0"/>
    <s v="nan"/>
    <s v="Bin1"/>
    <x v="4"/>
  </r>
  <r>
    <n v="1623"/>
    <d v="2016-06-20T00:00:00"/>
    <s v="The Indian IRIS"/>
    <s v="Consumer Internet"/>
    <s v="Govt Policy Research &amp; Information portal"/>
    <x v="51"/>
    <s v="Timbru Ventures"/>
    <s v="Seed Funding"/>
    <n v="0"/>
    <s v="nan"/>
    <s v="Bin1"/>
    <x v="4"/>
  </r>
  <r>
    <n v="1624"/>
    <d v="2016-06-21T00:00:00"/>
    <s v="Onspoon"/>
    <s v="Consumer Internet"/>
    <s v="Online Platform for Event Sponsorship"/>
    <x v="3"/>
    <s v="Swan Angel Network"/>
    <s v="Seed Funding"/>
    <n v="150000"/>
    <s v="nan"/>
    <s v="Bin1"/>
    <x v="4"/>
  </r>
  <r>
    <n v="1625"/>
    <d v="2016-06-21T00:00:00"/>
    <s v="REstate"/>
    <s v="Consumer Internet"/>
    <s v="Real Estate Platform"/>
    <x v="46"/>
    <s v="Idein Ventures"/>
    <s v="Seed Funding"/>
    <n v="0"/>
    <s v="nan"/>
    <s v="Bin1"/>
    <x v="4"/>
  </r>
  <r>
    <n v="1626"/>
    <d v="2016-06-21T00:00:00"/>
    <s v="Cleartrip"/>
    <s v="Consumer Internet"/>
    <s v="Online Travel Agency"/>
    <x v="3"/>
    <s v="Concur Technologies, Gund Investment"/>
    <s v="Private Equity"/>
    <n v="0"/>
    <s v="nan"/>
    <s v="Bin1"/>
    <x v="4"/>
  </r>
  <r>
    <n v="1627"/>
    <d v="2016-06-21T00:00:00"/>
    <s v="ProcMart"/>
    <s v="Consumer Internet"/>
    <s v="Online Procurement Marketplace"/>
    <x v="6"/>
    <s v="IndiaMart"/>
    <s v="Private Equity"/>
    <n v="0"/>
    <s v="nan"/>
    <s v="Bin1"/>
    <x v="4"/>
  </r>
  <r>
    <n v="1628"/>
    <d v="2016-06-21T00:00:00"/>
    <s v="Celerix"/>
    <s v="Technology"/>
    <s v="Fintech Product Development &amp; Services Startup"/>
    <x v="46"/>
    <s v="Bitkemy Ventures"/>
    <s v="Seed Funding"/>
    <n v="400000"/>
    <s v="nan"/>
    <s v="Bin1"/>
    <x v="4"/>
  </r>
  <r>
    <n v="1629"/>
    <d v="2016-06-21T00:00:00"/>
    <s v="NatureNama"/>
    <s v="Consumer Internet"/>
    <s v="Online Outdoors &amp; travel"/>
    <x v="3"/>
    <s v="Unicorn Venture"/>
    <s v="Seed Funding"/>
    <n v="225000"/>
    <s v="nan"/>
    <s v="Bin1"/>
    <x v="4"/>
  </r>
  <r>
    <n v="1630"/>
    <d v="2016-06-21T00:00:00"/>
    <s v="CyclopsMedtech"/>
    <s v="Technology"/>
    <s v="Medical Technology Provider"/>
    <x v="46"/>
    <s v="CP Bothra"/>
    <s v="Seed Funding"/>
    <n v="0"/>
    <s v="nan"/>
    <s v="Bin1"/>
    <x v="4"/>
  </r>
  <r>
    <n v="1631"/>
    <d v="2016-06-21T00:00:00"/>
    <s v="Syona Cosmetics"/>
    <s v="FMCG"/>
    <s v="Beauty Products &amp; Training to Salons &amp; Spas"/>
    <x v="4"/>
    <s v="The Chennai Angels"/>
    <s v="Seed Funding"/>
    <n v="150000"/>
    <s v="nan"/>
    <s v="Bin1"/>
    <x v="4"/>
  </r>
  <r>
    <n v="1632"/>
    <d v="2016-06-21T00:00:00"/>
    <s v="PrettySecrets"/>
    <s v="eCommerce"/>
    <s v="Women Lingerie Store"/>
    <x v="3"/>
    <s v="RB Investments PTE Ltd, Orios Venture Partners"/>
    <s v="Private Equity"/>
    <n v="6000000"/>
    <s v="nan"/>
    <s v="Bin2"/>
    <x v="4"/>
  </r>
  <r>
    <n v="1633"/>
    <d v="2016-06-22T00:00:00"/>
    <s v="SpiderG"/>
    <s v="Consumer Internet"/>
    <s v="Online invoice app for SMEs"/>
    <x v="5"/>
    <s v="Rahul Kirloskar, Fusion Tech Ventures, Adi Saravanan, Pravin Dongre, Mahendra Doshi"/>
    <s v="Seed Funding"/>
    <n v="150000"/>
    <s v="nan"/>
    <s v="Bin1"/>
    <x v="4"/>
  </r>
  <r>
    <n v="1634"/>
    <d v="2016-06-23T00:00:00"/>
    <s v="FarEye"/>
    <s v="Technology"/>
    <s v="Logistics Management Software"/>
    <x v="2"/>
    <s v="Saif Partners"/>
    <s v="Private Equity"/>
    <n v="3500000"/>
    <s v="nan"/>
    <s v="Bin2"/>
    <x v="4"/>
  </r>
  <r>
    <n v="1635"/>
    <d v="2016-06-23T00:00:00"/>
    <s v="The Uolo"/>
    <s v="Consumer Internet"/>
    <s v="School Parent Communication App"/>
    <x v="46"/>
    <s v="Purvi Ventures, Rajul Garg, Vipin Arora"/>
    <s v="Seed Funding"/>
    <n v="210000"/>
    <s v="nan"/>
    <s v="Bin1"/>
    <x v="4"/>
  </r>
  <r>
    <n v="1636"/>
    <d v="2016-06-23T00:00:00"/>
    <s v="Staqu"/>
    <s v="Technology"/>
    <s v="Artificial Intelligence based search platform"/>
    <x v="1"/>
    <s v="Indian Angel Network"/>
    <s v="Seed Funding"/>
    <n v="0"/>
    <s v="nan"/>
    <s v="Bin1"/>
    <x v="4"/>
  </r>
  <r>
    <n v="1637"/>
    <d v="2016-06-23T00:00:00"/>
    <s v="Padhopadhao"/>
    <s v="Consumer Internet"/>
    <s v="Home Tutors search &amp; Discovery"/>
    <x v="2"/>
    <s v="Rise India"/>
    <s v="Private Equity"/>
    <n v="0"/>
    <s v="nan"/>
    <s v="Bin1"/>
    <x v="4"/>
  </r>
  <r>
    <n v="1638"/>
    <d v="2016-06-24T00:00:00"/>
    <s v="Drivify"/>
    <s v="Consumer Internet"/>
    <s v="Professional Driver discovery &amp; Booking Mobile app"/>
    <x v="3"/>
    <s v="Jitendra Gupta, Pankaj Tripathi"/>
    <s v="Seed Funding"/>
    <n v="50000"/>
    <s v="nan"/>
    <s v="Bin1"/>
    <x v="4"/>
  </r>
  <r>
    <n v="1639"/>
    <d v="2016-06-24T00:00:00"/>
    <s v="PratiLipi"/>
    <s v="Consumer Internet"/>
    <s v="Multi-Lingual self-publishing platform"/>
    <x v="46"/>
    <s v="Nexus Venture Partners"/>
    <s v="Seed Funding"/>
    <n v="0"/>
    <s v="nan"/>
    <s v="Bin1"/>
    <x v="4"/>
  </r>
  <r>
    <n v="1640"/>
    <d v="2016-06-24T00:00:00"/>
    <s v="ParaBlu"/>
    <s v="Technology"/>
    <s v="Cloud Data Security &amp; Privacy Solutions"/>
    <x v="46"/>
    <s v="Kalaari Capital"/>
    <s v="Seed Funding"/>
    <n v="500000"/>
    <s v="nan"/>
    <s v="Bin1"/>
    <x v="4"/>
  </r>
  <r>
    <n v="1641"/>
    <d v="2016-06-24T00:00:00"/>
    <s v="Schedulers Logistics"/>
    <s v="Logistics"/>
    <s v="Cold Storage Logistics solutions"/>
    <x v="3"/>
    <s v="GVFL"/>
    <s v="Private Equity"/>
    <n v="6000000"/>
    <s v="nan"/>
    <s v="Bin2"/>
    <x v="4"/>
  </r>
  <r>
    <n v="1642"/>
    <d v="2016-06-24T00:00:00"/>
    <s v="LEAP India"/>
    <s v="Others"/>
    <s v="Supply Chain Equipment &amp; Services provider"/>
    <x v="3"/>
    <s v="Mayfield Ventures"/>
    <s v="Private Equity"/>
    <n v="3000000"/>
    <s v="nan"/>
    <s v="Bin2"/>
    <x v="4"/>
  </r>
  <r>
    <n v="1643"/>
    <d v="2016-06-24T00:00:00"/>
    <s v="KabadiExpress"/>
    <s v="Others"/>
    <s v="Free Door Step Scrap Pickup Service"/>
    <x v="2"/>
    <s v="Undisclosed investor"/>
    <s v="Seed Funding"/>
    <n v="148000"/>
    <s v="nan"/>
    <s v="Bin1"/>
    <x v="4"/>
  </r>
  <r>
    <n v="1644"/>
    <d v="2016-06-27T00:00:00"/>
    <s v="YourDost"/>
    <s v="Consumer Internet"/>
    <s v="Online counselling &amp; Personal coaching platform"/>
    <x v="46"/>
    <s v="SAIF Partners, Aprameya Radhakrishnan, Phanindra Sama, Subba Rao Telidevara, Vibhu Garg, Paula Ravindra Mariwala, Gaurav Bhalotia"/>
    <s v="Seed Funding"/>
    <n v="1200000"/>
    <s v="nan"/>
    <s v="Bin2"/>
    <x v="4"/>
  </r>
  <r>
    <n v="1645"/>
    <d v="2016-06-27T00:00:00"/>
    <s v="Gomalon"/>
    <s v="Consumer Internet"/>
    <s v="Online Spa &amp; Salon discovery &amp; Booking platform"/>
    <x v="46"/>
    <s v="Undisclosed investor"/>
    <s v="Seed Funding"/>
    <n v="100000"/>
    <s v="nan"/>
    <s v="Bin1"/>
    <x v="4"/>
  </r>
  <r>
    <n v="1646"/>
    <d v="2016-06-27T00:00:00"/>
    <s v="Voler Cars"/>
    <s v="Consumer Internet"/>
    <s v="Self-Driven Car rental platform"/>
    <x v="2"/>
    <s v="Kanodia family, Amit Banka"/>
    <s v="Seed Funding"/>
    <n v="0"/>
    <s v="nan"/>
    <s v="Bin1"/>
    <x v="4"/>
  </r>
  <r>
    <n v="1647"/>
    <d v="2016-06-27T00:00:00"/>
    <s v="Travelyaari"/>
    <s v="Consumer Internet"/>
    <s v="Online ticket booking platform"/>
    <x v="46"/>
    <s v="GVFL Ltd"/>
    <s v="Private Equity"/>
    <n v="3000000"/>
    <s v="nan"/>
    <s v="Bin2"/>
    <x v="4"/>
  </r>
  <r>
    <n v="1648"/>
    <d v="2016-06-28T00:00:00"/>
    <s v="FabHotels"/>
    <s v="Consumer Internet"/>
    <s v="Online Hotel aggregator &amp; Booking platform"/>
    <x v="1"/>
    <s v="Accel Partners, RB Investments"/>
    <s v="Private Equity"/>
    <n v="8000000"/>
    <s v="nan"/>
    <s v="Bin2"/>
    <x v="4"/>
  </r>
  <r>
    <n v="1649"/>
    <d v="2016-06-28T00:00:00"/>
    <s v="Locanix"/>
    <s v="Technology"/>
    <s v="GPS based SaaS Solutions"/>
    <x v="51"/>
    <s v="Undisclosed investors"/>
    <s v="Seed Funding"/>
    <n v="300000"/>
    <s v="nan"/>
    <s v="Bin1"/>
    <x v="4"/>
  </r>
  <r>
    <n v="1650"/>
    <d v="2016-06-28T00:00:00"/>
    <s v="LendingKart"/>
    <s v="Consumer Internet"/>
    <s v="Online Working Capital Business Loans Platform"/>
    <x v="51"/>
    <s v="Bertelsmann India Investments, Mayfield India, Saama Capital, India Quotient"/>
    <s v="Private Equity"/>
    <n v="32000000"/>
    <s v="nan"/>
    <s v="Bin3"/>
    <x v="4"/>
  </r>
  <r>
    <n v="1651"/>
    <d v="2016-06-28T00:00:00"/>
    <s v="Hello Tax"/>
    <s v="Consumer Internet"/>
    <s v="Online Tax Filing Platform"/>
    <x v="2"/>
    <s v="Sanjeev Sinha"/>
    <s v="Seed Funding"/>
    <n v="295000"/>
    <s v="nan"/>
    <s v="Bin1"/>
    <x v="4"/>
  </r>
  <r>
    <n v="1652"/>
    <d v="2016-06-28T00:00:00"/>
    <s v="MySuperBrain"/>
    <s v="Consumer Internet"/>
    <s v="Online Talent Discovery Platform for Kids"/>
    <x v="13"/>
    <s v="Soniks Consulting"/>
    <s v="Seed Funding"/>
    <n v="0"/>
    <s v="nan"/>
    <s v="Bin1"/>
    <x v="4"/>
  </r>
  <r>
    <n v="1653"/>
    <d v="2016-06-28T00:00:00"/>
    <s v="BlogBeats"/>
    <s v="Consumer Internet"/>
    <s v="Online Blogging Platform"/>
    <x v="46"/>
    <s v="Undisclosed Investor"/>
    <s v="Seed Funding"/>
    <n v="0"/>
    <s v="nan"/>
    <s v="Bin1"/>
    <x v="4"/>
  </r>
  <r>
    <n v="1654"/>
    <d v="2016-06-29T00:00:00"/>
    <s v="LetReach"/>
    <s v="eCommerce"/>
    <s v="ECommerce SAAS Solutions"/>
    <x v="2"/>
    <s v="vCommission"/>
    <s v="Private Equity"/>
    <n v="100000"/>
    <s v="nan"/>
    <s v="Bin1"/>
    <x v="4"/>
  </r>
  <r>
    <n v="1655"/>
    <d v="2016-06-29T00:00:00"/>
    <s v="TrendieApp"/>
    <s v="Technology"/>
    <s v="Visual Content Marketing"/>
    <x v="44"/>
    <s v="Harsh Vardhan Hada"/>
    <s v="Seed Funding"/>
    <n v="50000"/>
    <s v="nan"/>
    <s v="Bin1"/>
    <x v="4"/>
  </r>
  <r>
    <n v="1656"/>
    <d v="2016-06-29T00:00:00"/>
    <s v="ImpactGuru"/>
    <s v="Consumer Internet"/>
    <s v="Crowdfunding Platform"/>
    <x v="3"/>
    <s v="Piyush Jain"/>
    <s v="Seed Funding"/>
    <n v="0"/>
    <s v="nan"/>
    <s v="Bin1"/>
    <x v="4"/>
  </r>
  <r>
    <n v="1657"/>
    <d v="2016-06-29T00:00:00"/>
    <s v="Velvetcase"/>
    <s v="eCommerce"/>
    <s v="Online designer jewellery marketplace"/>
    <x v="3"/>
    <s v="Uniqorn Ventures Fund, TV Mohandas Pai, S Somasegar"/>
    <s v="Private Equity"/>
    <n v="1500000"/>
    <s v="nan"/>
    <s v="Bin2"/>
    <x v="4"/>
  </r>
  <r>
    <n v="1658"/>
    <d v="2016-06-30T00:00:00"/>
    <s v="Meru Cabs"/>
    <s v="Consumer Internet"/>
    <s v="Online/ Mobile Tax Cab booking"/>
    <x v="3"/>
    <s v="Brand Capital"/>
    <s v="Private Equity"/>
    <n v="25000000"/>
    <s v="nan"/>
    <s v="Bin3"/>
    <x v="4"/>
  </r>
  <r>
    <n v="1659"/>
    <d v="2016-06-30T00:00:00"/>
    <s v="Campus Diaries"/>
    <s v="Consumer Internet"/>
    <s v="Student focussed Content Discovery portal"/>
    <x v="46"/>
    <s v="Aarin Capital"/>
    <s v="Seed Funding"/>
    <n v="220000"/>
    <s v="nan"/>
    <s v="Bin1"/>
    <x v="4"/>
  </r>
  <r>
    <n v="1660"/>
    <d v="2016-06-30T00:00:00"/>
    <s v="Scripbox"/>
    <s v="Consumer Internet"/>
    <s v="Online Mutual Fund Investment platform"/>
    <x v="46"/>
    <s v="Omidyar Network, Accel Partners &amp; existing investors"/>
    <s v="Private Equity"/>
    <n v="0"/>
    <s v="nan"/>
    <s v="Bin1"/>
    <x v="4"/>
  </r>
  <r>
    <n v="1661"/>
    <d v="2016-06-30T00:00:00"/>
    <s v="Biryani Blues"/>
    <s v="Food &amp; Beverage"/>
    <s v="QSR Chain"/>
    <x v="1"/>
    <s v="Carpediem Capital &amp; Others"/>
    <s v="Private Equity"/>
    <n v="368000"/>
    <s v="nan"/>
    <s v="Bin1"/>
    <x v="4"/>
  </r>
  <r>
    <n v="1662"/>
    <d v="2016-05-01T00:00:00"/>
    <s v="MotoMojo"/>
    <s v="Consumer Internet"/>
    <s v="Mobile based Vehicle maintenance App"/>
    <x v="3"/>
    <s v="Niloufer Dundh, Fauzan Rahim, Balamurugan Mani,"/>
    <s v="Seed Funding"/>
    <n v="0"/>
    <s v="nan"/>
    <s v="Bin1"/>
    <x v="4"/>
  </r>
  <r>
    <n v="1663"/>
    <d v="2016-05-01T00:00:00"/>
    <s v="Get My Parking"/>
    <s v="Technology"/>
    <s v="Parking Technology Platform"/>
    <x v="2"/>
    <s v="The Chennai Angels"/>
    <s v="Seed Funding"/>
    <n v="376000"/>
    <s v="nan"/>
    <s v="Bin1"/>
    <x v="4"/>
  </r>
  <r>
    <n v="1664"/>
    <d v="2016-05-01T00:00:00"/>
    <s v="Prescribez"/>
    <s v="Consumer Internet"/>
    <s v="Health Service Aggregator Platform"/>
    <x v="5"/>
    <s v="Ankush Mehta"/>
    <s v="Seed Funding"/>
    <n v="145000"/>
    <s v="nan"/>
    <s v="Bin1"/>
    <x v="4"/>
  </r>
  <r>
    <n v="1665"/>
    <d v="2016-05-02T00:00:00"/>
    <s v="Airwood"/>
    <s v="Technology"/>
    <s v="Agri Data &amp; Analytics Platform"/>
    <x v="4"/>
    <s v="StartupXseed Ventures"/>
    <s v="Seed Funding"/>
    <n v="0"/>
    <s v="nan"/>
    <s v="Bin1"/>
    <x v="4"/>
  </r>
  <r>
    <n v="1666"/>
    <d v="2016-05-03T00:00:00"/>
    <s v="Mobikwik"/>
    <s v="Consumer Internet"/>
    <s v="Mobile &amp; Digital Wallet"/>
    <x v="1"/>
    <s v="GMO Payment Gateway, MediaTek"/>
    <s v="Private Equity"/>
    <n v="50000000"/>
    <s v="nan"/>
    <s v="Bin3"/>
    <x v="4"/>
  </r>
  <r>
    <n v="1667"/>
    <d v="2016-05-03T00:00:00"/>
    <s v="iDreamCareer"/>
    <s v="Consumer Internet"/>
    <s v="Career Planning Services Portal"/>
    <x v="2"/>
    <s v="Brand Capital"/>
    <s v="Private Equity"/>
    <n v="0"/>
    <s v="nan"/>
    <s v="Bin1"/>
    <x v="4"/>
  </r>
  <r>
    <n v="1668"/>
    <d v="2016-05-03T00:00:00"/>
    <s v="Zwayam"/>
    <s v="Consumer Internet"/>
    <s v="Online Recruitment Platform"/>
    <x v="46"/>
    <s v="Undisclosed investors"/>
    <s v="Seed Funding"/>
    <n v="250000"/>
    <s v="nan"/>
    <s v="Bin1"/>
    <x v="4"/>
  </r>
  <r>
    <n v="1669"/>
    <d v="2016-05-03T00:00:00"/>
    <s v="BoiBanit"/>
    <s v="Consumer Internet"/>
    <s v="Online Food Delivery platform"/>
    <x v="57"/>
    <s v="Undisclosed investors"/>
    <s v="Seed Funding"/>
    <n v="0"/>
    <s v="nan"/>
    <s v="Bin1"/>
    <x v="4"/>
  </r>
  <r>
    <n v="1670"/>
    <d v="2016-05-03T00:00:00"/>
    <s v="Zuver"/>
    <s v="Consumer Internet"/>
    <s v="Car driver Discovery App"/>
    <x v="3"/>
    <s v="Shruth &amp; Smith Group, Hermes Group"/>
    <s v="Seed Funding"/>
    <n v="180000"/>
    <s v="nan"/>
    <s v="Bin1"/>
    <x v="4"/>
  </r>
  <r>
    <n v="1671"/>
    <d v="2016-05-03T00:00:00"/>
    <s v="Prepathon"/>
    <s v="Education"/>
    <s v="Competitive Exam learning platform"/>
    <x v="3"/>
    <s v="Blume Ventures"/>
    <s v="Private Equity"/>
    <n v="0"/>
    <s v="nan"/>
    <s v="Bin1"/>
    <x v="4"/>
  </r>
  <r>
    <n v="1672"/>
    <d v="2016-05-04T00:00:00"/>
    <s v="EasyRoads"/>
    <s v="Consumer Internet"/>
    <s v="Road Trip planning Mobile app"/>
    <x v="3"/>
    <s v="Rohan Angrish, Hrishi Oberoi, Rahul Mehta, Kapil Hetamsaria, Pranav Dedhia"/>
    <s v="Seed Funding"/>
    <n v="200000"/>
    <s v="nan"/>
    <s v="Bin1"/>
    <x v="4"/>
  </r>
  <r>
    <n v="1673"/>
    <d v="2016-05-04T00:00:00"/>
    <s v="Lenskart"/>
    <s v="eCommerce"/>
    <s v="Eyewear &amp; Accessories etailer"/>
    <x v="2"/>
    <s v="International Finance Corp, TPG Growth, Adveq Management, IDG Ventures, Ratan Tata, Kris Gopalakrishnan"/>
    <s v="Private Equity"/>
    <n v="60000000"/>
    <s v="nan"/>
    <s v="Bin3"/>
    <x v="4"/>
  </r>
  <r>
    <n v="1674"/>
    <d v="2016-05-04T00:00:00"/>
    <s v="Seclore"/>
    <s v="Technology"/>
    <s v="Enterprise Security Technology platform"/>
    <x v="3"/>
    <s v="Sistema Asia Fund, Helion Venture, VentureEast, India Alternatives"/>
    <s v="Private Equity"/>
    <n v="12000000"/>
    <s v="nan"/>
    <s v="Bin3"/>
    <x v="4"/>
  </r>
  <r>
    <n v="1675"/>
    <d v="2016-05-04T00:00:00"/>
    <s v="SolarTown"/>
    <s v="Technology"/>
    <s v="Solar Rooftop system installation company"/>
    <x v="4"/>
    <s v="Grex.in"/>
    <s v="Seed Funding"/>
    <n v="200000"/>
    <s v="nan"/>
    <s v="Bin1"/>
    <x v="4"/>
  </r>
  <r>
    <n v="1676"/>
    <d v="2016-05-04T00:00:00"/>
    <s v="Comarete"/>
    <s v="Technology"/>
    <s v="Telecom &amp; Media IT services company"/>
    <x v="5"/>
    <s v="Grex.in"/>
    <s v="Seed Funding"/>
    <n v="200000"/>
    <s v="nan"/>
    <s v="Bin1"/>
    <x v="4"/>
  </r>
  <r>
    <n v="1677"/>
    <d v="2016-05-04T00:00:00"/>
    <s v="MyDentistChoice"/>
    <s v="eCommerce"/>
    <s v="Medical Supplies eTailer"/>
    <x v="13"/>
    <s v="Undisclosed investors"/>
    <s v="Seed Funding"/>
    <n v="150000"/>
    <s v="nan"/>
    <s v="Bin1"/>
    <x v="4"/>
  </r>
  <r>
    <n v="1678"/>
    <d v="2016-05-04T00:00:00"/>
    <s v="Active.ai"/>
    <s v="Technology"/>
    <s v="Intelligent Tech platform for Finance vertical"/>
    <x v="19"/>
    <s v="Kalaari Capital Accelerator Program"/>
    <s v="Seed Funding"/>
    <n v="500000"/>
    <s v="nan"/>
    <s v="Bin1"/>
    <x v="4"/>
  </r>
  <r>
    <n v="1679"/>
    <d v="2016-05-04T00:00:00"/>
    <s v="Affordplan"/>
    <s v="Technology"/>
    <s v="Affordable non-emergency medical service health plans"/>
    <x v="2"/>
    <s v="Kalaari Capital Accelerator Program"/>
    <s v="Seed Funding"/>
    <n v="500000"/>
    <s v="nan"/>
    <s v="Bin1"/>
    <x v="4"/>
  </r>
  <r>
    <n v="1680"/>
    <d v="2016-05-04T00:00:00"/>
    <s v="Indee"/>
    <s v="Consumer Internet"/>
    <s v="Web Video Streaming Platform"/>
    <x v="46"/>
    <s v="Kalaari Capital Accelerator Program"/>
    <s v="Seed Funding"/>
    <n v="500000"/>
    <s v="nan"/>
    <s v="Bin1"/>
    <x v="4"/>
  </r>
  <r>
    <n v="1681"/>
    <d v="2016-05-05T00:00:00"/>
    <s v="Unbxd"/>
    <s v="Technology"/>
    <s v="eCommerce product discovery software"/>
    <x v="2"/>
    <s v="IDG Ventures, Inventus Capital, Indian Angel Network"/>
    <s v="Private Equity"/>
    <n v="0"/>
    <s v="nan"/>
    <s v="Bin1"/>
    <x v="4"/>
  </r>
  <r>
    <n v="1682"/>
    <d v="2016-05-05T00:00:00"/>
    <s v="WebAlligator"/>
    <s v="Consumer Internet"/>
    <s v="Cloud Based Software Solutions"/>
    <x v="46"/>
    <s v="Group of undisclosed Angel Investors &amp; HNIs"/>
    <s v="Seed Funding"/>
    <n v="375000"/>
    <s v="nan"/>
    <s v="Bin1"/>
    <x v="4"/>
  </r>
  <r>
    <n v="1683"/>
    <d v="2016-05-06T00:00:00"/>
    <s v="EduAce Services"/>
    <s v="Education"/>
    <s v="Education Workshops &amp; mentoring programs"/>
    <x v="73"/>
    <s v="MoMagic Technologies"/>
    <s v="Private Equity"/>
    <n v="1000000"/>
    <s v="nan"/>
    <s v="Bin2"/>
    <x v="4"/>
  </r>
  <r>
    <n v="1684"/>
    <d v="2016-05-06T00:00:00"/>
    <s v="Meesho"/>
    <s v="eCommerce"/>
    <s v="Social commerce platform"/>
    <x v="46"/>
    <s v="Rajul Garg &amp; Others"/>
    <s v="Seed Funding"/>
    <n v="0"/>
    <s v="nan"/>
    <s v="Bin1"/>
    <x v="4"/>
  </r>
  <r>
    <n v="1685"/>
    <d v="2016-05-07T00:00:00"/>
    <s v="Zebroads"/>
    <s v="Logistics"/>
    <s v="Logistics and Warehousing services"/>
    <x v="13"/>
    <s v="Undisclosed investors"/>
    <s v="Seed Funding"/>
    <n v="75000"/>
    <s v="nan"/>
    <s v="Bin1"/>
    <x v="4"/>
  </r>
  <r>
    <n v="1686"/>
    <d v="2016-05-09T00:00:00"/>
    <s v="Locus"/>
    <s v="Technology"/>
    <s v="Logistics Intelligence platform"/>
    <x v="46"/>
    <s v="Exfinity Venture Partners, Blume Ventures, BeeNext, Rajesh Ranavat"/>
    <s v="Private Equity"/>
    <n v="2750000"/>
    <s v="nan"/>
    <s v="Bin2"/>
    <x v="4"/>
  </r>
  <r>
    <n v="1687"/>
    <d v="2016-05-09T00:00:00"/>
    <s v="Toko Innovations"/>
    <s v="Consumer Internet"/>
    <s v="Children\\xe2\\x80\\x99s Entertainment Portal"/>
    <x v="46"/>
    <s v="Roopak Saluja, Vishal Khare"/>
    <s v="Seed Funding"/>
    <n v="450000"/>
    <s v="nan"/>
    <s v="Bin1"/>
    <x v="4"/>
  </r>
  <r>
    <n v="1688"/>
    <d v="2016-05-09T00:00:00"/>
    <s v="Rentickle"/>
    <s v="eCommerce"/>
    <s v="Furniture, appliances Portal"/>
    <x v="2"/>
    <s v="Manish Kheterpal, Vinay Mittal, Dinesh Mittal, Sandeep Gupta"/>
    <s v="Seed Funding"/>
    <n v="250000"/>
    <s v="nan"/>
    <s v="Bin1"/>
    <x v="4"/>
  </r>
  <r>
    <n v="1689"/>
    <d v="2016-05-10T00:00:00"/>
    <s v="HealthifyMe"/>
    <s v="Consumer Internet"/>
    <s v="Health &amp; Fitness App"/>
    <x v="46"/>
    <s v="IDG Ventures India, Inventus Capital, Blume Ventures"/>
    <s v="Private Equity"/>
    <n v="6000000"/>
    <s v="nan"/>
    <s v="Bin2"/>
    <x v="4"/>
  </r>
  <r>
    <n v="1690"/>
    <d v="2016-05-10T00:00:00"/>
    <s v="Zarget"/>
    <s v="Consumer Internet"/>
    <s v="Conversion Rate Optimization Platform"/>
    <x v="4"/>
    <s v="Accel Partners, Matrix Partners, Girish Mathrubootham"/>
    <s v="Private Equity"/>
    <n v="1500000"/>
    <s v="nan"/>
    <s v="Bin2"/>
    <x v="4"/>
  </r>
  <r>
    <n v="1691"/>
    <d v="2016-05-10T00:00:00"/>
    <s v="InnoNano Research"/>
    <s v="Technology"/>
    <s v="Clean Water Technology"/>
    <x v="4"/>
    <s v="NanoHoldings"/>
    <s v="Private Equity"/>
    <n v="18000000"/>
    <s v="nan"/>
    <s v="Bin3"/>
    <x v="4"/>
  </r>
  <r>
    <n v="1692"/>
    <d v="2016-05-10T00:00:00"/>
    <s v="SchoolWear"/>
    <s v="eCommerce"/>
    <s v="School Uniform &amp; Supplies Marketplace"/>
    <x v="3"/>
    <s v="Undisclosed investors"/>
    <s v="Seed Funding"/>
    <n v="1500000"/>
    <s v="nan"/>
    <s v="Bin2"/>
    <x v="4"/>
  </r>
  <r>
    <n v="1693"/>
    <d v="2016-05-10T00:00:00"/>
    <s v="Swiggy"/>
    <s v="Consumer Internet"/>
    <s v="Food Delivery Platform"/>
    <x v="46"/>
    <s v="Norwest Venture Partners, DST Global, Accel Partners"/>
    <s v="Private Equity"/>
    <n v="7000000"/>
    <s v="nan"/>
    <s v="Bin2"/>
    <x v="4"/>
  </r>
  <r>
    <n v="1694"/>
    <d v="2016-05-11T00:00:00"/>
    <s v="Zenify"/>
    <s v="Consumer Internet"/>
    <s v="Home rental Discovery &amp; Booking Portal"/>
    <x v="46"/>
    <s v="Undisclosed Investors"/>
    <s v="Private Equity"/>
    <n v="900000"/>
    <s v="nan"/>
    <s v="Bin1"/>
    <x v="4"/>
  </r>
  <r>
    <n v="1695"/>
    <d v="2016-05-11T00:00:00"/>
    <s v="Faircent"/>
    <s v="Consumer Internet"/>
    <s v="Online Peer to Peer Lending platform"/>
    <x v="1"/>
    <s v="JM Financial Products Ltd, Arun Tadanki, Doreswamy Nandkishore, Kshitij Jain"/>
    <s v="Private Equity"/>
    <n v="0"/>
    <s v="nan"/>
    <s v="Bin1"/>
    <x v="4"/>
  </r>
  <r>
    <n v="1696"/>
    <d v="2016-05-11T00:00:00"/>
    <s v="Fractal Analytics"/>
    <s v="Technology"/>
    <s v="Data Analytics Company"/>
    <x v="3"/>
    <s v="Khazanah Nasional Berhad"/>
    <s v="Private Equity"/>
    <n v="100000000"/>
    <s v="nan"/>
    <s v="Bin3"/>
    <x v="4"/>
  </r>
  <r>
    <n v="1697"/>
    <d v="2016-05-12T00:00:00"/>
    <s v="Unacademy"/>
    <s v="Consumer Internet"/>
    <s v="Free Online Education Platform"/>
    <x v="46"/>
    <s v="Blume Ventures, Rajan Anandan, Sumit Jain, Aprameya Radhakrishna, Sujeet Kumar, Phanindra Sama"/>
    <s v="Seed Funding"/>
    <n v="500000"/>
    <s v="nan"/>
    <s v="Bin1"/>
    <x v="4"/>
  </r>
  <r>
    <n v="1698"/>
    <d v="2016-05-12T00:00:00"/>
    <s v="Capital Float"/>
    <s v="Consumer Internet"/>
    <s v="Online Lending Platform"/>
    <x v="46"/>
    <s v="Creation Investments Capital Management, SAIF Partners, Sequoia Capital, Aspada Ventures"/>
    <s v="Private Equity"/>
    <n v="25000000"/>
    <s v="nan"/>
    <s v="Bin3"/>
    <x v="4"/>
  </r>
  <r>
    <n v="1699"/>
    <d v="2016-05-12T00:00:00"/>
    <s v="Life Circle"/>
    <s v="Healthcare"/>
    <s v="Senior Healthcare Services"/>
    <x v="13"/>
    <s v="GROUPE SOS"/>
    <s v="Private Equity"/>
    <n v="150000"/>
    <s v="nan"/>
    <s v="Bin1"/>
    <x v="4"/>
  </r>
  <r>
    <n v="1700"/>
    <d v="2016-05-12T00:00:00"/>
    <s v="Dream Wallets"/>
    <s v="Consumer Internet"/>
    <s v="Online Crowdfunding platform"/>
    <x v="30"/>
    <s v="Rakesh Gupta, Aditya Aggarwal, Siddharth Banerjee, Vikas Ranjan, Anshul Jindal, Sunil Koul, and Sanjeev Agrawal"/>
    <s v="Seed Funding"/>
    <n v="0"/>
    <s v="nan"/>
    <s v="Bin1"/>
    <x v="4"/>
  </r>
  <r>
    <n v="1701"/>
    <d v="2016-05-12T00:00:00"/>
    <s v="ShabdNagari"/>
    <s v="Consumer Internet"/>
    <s v="Hindi social networking portal"/>
    <x v="74"/>
    <s v="ah! Ventures"/>
    <s v="Seed Funding"/>
    <n v="0"/>
    <s v="nan"/>
    <s v="Bin1"/>
    <x v="4"/>
  </r>
  <r>
    <n v="1702"/>
    <d v="2016-05-12T00:00:00"/>
    <s v="Galleri5"/>
    <s v="Consumer Internet"/>
    <s v="Visual Content Discovery platform"/>
    <x v="46"/>
    <s v="Phanindra Sama, Raghunandan G,"/>
    <s v="Seed Funding"/>
    <n v="0"/>
    <s v="nan"/>
    <s v="Bin1"/>
    <x v="4"/>
  </r>
  <r>
    <n v="1703"/>
    <d v="2016-05-12T00:00:00"/>
    <s v="Derbii"/>
    <s v="Logistics"/>
    <s v="Carpooling Services"/>
    <x v="1"/>
    <s v="Anurag Chauhan"/>
    <s v="Seed Funding"/>
    <n v="0"/>
    <s v="nan"/>
    <s v="Bin1"/>
    <x v="4"/>
  </r>
  <r>
    <n v="1704"/>
    <d v="2016-05-13T00:00:00"/>
    <s v="StayZilla"/>
    <s v="Consumer Internet"/>
    <s v="Budget Room Aggregator Booking platform"/>
    <x v="4"/>
    <s v="Matrix Partners, Nexus Ventures"/>
    <s v="Private Equity"/>
    <n v="13500000"/>
    <s v="nan"/>
    <s v="Bin3"/>
    <x v="4"/>
  </r>
  <r>
    <n v="1705"/>
    <d v="2016-05-13T00:00:00"/>
    <s v="WoW Express"/>
    <s v="Logistics"/>
    <s v="E-Commerce Logistics Solutions"/>
    <x v="3"/>
    <s v="Undisclosed Investors &amp; Tamarind Family Private Trust"/>
    <s v="Private Equity"/>
    <n v="2200000"/>
    <s v="nan"/>
    <s v="Bin2"/>
    <x v="4"/>
  </r>
  <r>
    <n v="1706"/>
    <d v="2016-05-16T00:00:00"/>
    <s v="Smartivity"/>
    <s v="eCommerce"/>
    <s v="Smart Learning products"/>
    <x v="11"/>
    <s v="S Chand, AdvantEdge Partners"/>
    <s v="Private Equity"/>
    <n v="1000000"/>
    <s v="nan"/>
    <s v="Bin2"/>
    <x v="4"/>
  </r>
  <r>
    <n v="1707"/>
    <d v="2016-05-16T00:00:00"/>
    <s v="BedBathMore"/>
    <s v="Consumer Internet"/>
    <s v="Home Decor eMarketplace"/>
    <x v="3"/>
    <s v="Kinnevik Group, Rocket Internet"/>
    <s v="Private Equity"/>
    <n v="0"/>
    <s v="nan"/>
    <s v="Bin1"/>
    <x v="4"/>
  </r>
  <r>
    <n v="1708"/>
    <d v="2016-05-17T00:00:00"/>
    <s v="Murgency"/>
    <s v="Consumer Internet"/>
    <s v="Medical Emergency Response App"/>
    <x v="3"/>
    <s v="Rata Tata"/>
    <s v="Private Equity"/>
    <n v="0"/>
    <s v="nan"/>
    <s v="Bin1"/>
    <x v="4"/>
  </r>
  <r>
    <n v="1709"/>
    <d v="2016-05-17T00:00:00"/>
    <s v="Crownit"/>
    <s v="Consumer Internet"/>
    <s v="Mobile customer rewards management platform"/>
    <x v="1"/>
    <s v="Undisclosed investors, Accel Partners, Helion Venture Partners"/>
    <s v="Private Equity"/>
    <n v="0"/>
    <s v="nan"/>
    <s v="Bin1"/>
    <x v="4"/>
  </r>
  <r>
    <n v="1710"/>
    <d v="2016-05-17T00:00:00"/>
    <s v="Blinge"/>
    <s v="eCommerce"/>
    <s v="Apparel Rental platform"/>
    <x v="3"/>
    <s v="Anupam Mittal, Anuj Srivastava, Ankit Nagori"/>
    <s v="Seed Funding"/>
    <n v="0"/>
    <s v="nan"/>
    <s v="Bin1"/>
    <x v="4"/>
  </r>
  <r>
    <n v="1711"/>
    <d v="2016-05-18T00:00:00"/>
    <s v="TheSmartQ"/>
    <s v="Consumer Internet"/>
    <s v="Food Ordering Mobile App"/>
    <x v="46"/>
    <s v="YourNest Angel Fund"/>
    <s v="Seed Funding"/>
    <n v="250000"/>
    <s v="nan"/>
    <s v="Bin1"/>
    <x v="4"/>
  </r>
  <r>
    <n v="1712"/>
    <d v="2016-05-18T00:00:00"/>
    <s v="PurpleHealth"/>
    <s v="Consumer Internet"/>
    <s v="Online health-on-demand platform"/>
    <x v="58"/>
    <s v="Katabole Technology Venture"/>
    <s v="Seed Funding"/>
    <n v="100000"/>
    <s v="nan"/>
    <s v="Bin1"/>
    <x v="4"/>
  </r>
  <r>
    <n v="1713"/>
    <d v="2016-05-18T00:00:00"/>
    <s v="Fundamentor"/>
    <s v="Education"/>
    <s v="Aptitude Development Program"/>
    <x v="5"/>
    <s v="Subramanya SV"/>
    <s v="Seed Funding"/>
    <n v="0"/>
    <s v="nan"/>
    <s v="Bin1"/>
    <x v="4"/>
  </r>
  <r>
    <n v="1714"/>
    <d v="2016-05-18T00:00:00"/>
    <s v="EduPristine"/>
    <s v="Education"/>
    <s v="Online Certification Courses"/>
    <x v="3"/>
    <s v="Kaizen Management Advisors, DeVry Inc"/>
    <s v="Private Equity"/>
    <n v="10000000"/>
    <s v="nan"/>
    <s v="Bin2"/>
    <x v="4"/>
  </r>
  <r>
    <n v="1715"/>
    <d v="2016-05-18T00:00:00"/>
    <s v="BhiveWorkspace"/>
    <s v="Reality"/>
    <s v="Co-Working Spaces"/>
    <x v="46"/>
    <s v="Blume Ventures"/>
    <s v="Private Equity"/>
    <n v="1000000"/>
    <s v="nan"/>
    <s v="Bin2"/>
    <x v="4"/>
  </r>
  <r>
    <n v="1716"/>
    <d v="2016-05-18T00:00:00"/>
    <s v="Parentlane"/>
    <s v="Consumer Internet"/>
    <s v="Parenting &amp; Child Care app"/>
    <x v="46"/>
    <s v="Sujeet Kumar, Aprameya, Sumit Jain, Subramanya Venkat, Venk, Ravi Machani, Hitesh Gupta, Rohit Choudhary"/>
    <s v="Seed Funding"/>
    <n v="0"/>
    <s v="nan"/>
    <s v="Bin1"/>
    <x v="4"/>
  </r>
  <r>
    <n v="1717"/>
    <d v="2016-05-19T00:00:00"/>
    <s v="Appie"/>
    <s v="Consumer Internet"/>
    <s v="Location-based offline retail discovery platform"/>
    <x v="3"/>
    <s v="Undisclosed investors"/>
    <s v="Seed Funding"/>
    <n v="1000000"/>
    <s v="nan"/>
    <s v="Bin2"/>
    <x v="4"/>
  </r>
  <r>
    <n v="1718"/>
    <d v="2016-05-19T00:00:00"/>
    <s v="Niki.ai"/>
    <s v="Technology"/>
    <s v="Artificial Intelligence Platform"/>
    <x v="46"/>
    <s v="Ratan Tata"/>
    <s v="Private Equity"/>
    <n v="0"/>
    <s v="nan"/>
    <s v="Bin1"/>
    <x v="4"/>
  </r>
  <r>
    <n v="1719"/>
    <d v="2016-05-19T00:00:00"/>
    <s v="TaxiVaxi"/>
    <s v="Consumer Internet"/>
    <s v="Cab Aggregating Platform"/>
    <x v="2"/>
    <s v="Undisclosed HNIs"/>
    <s v="Seed Funding"/>
    <n v="500000"/>
    <s v="nan"/>
    <s v="Bin1"/>
    <x v="4"/>
  </r>
  <r>
    <n v="1720"/>
    <d v="2016-05-19T00:00:00"/>
    <s v="Veqta"/>
    <s v="Consumer Internet"/>
    <s v="On Demand Digital Sports Network"/>
    <x v="2"/>
    <s v="Chatsworth Management, ITW Digital"/>
    <s v="Seed Funding"/>
    <n v="500000"/>
    <s v="nan"/>
    <s v="Bin1"/>
    <x v="4"/>
  </r>
  <r>
    <n v="1721"/>
    <d v="2016-05-20T00:00:00"/>
    <s v="i2ifunding"/>
    <s v="Consumer Internet"/>
    <s v="Online Peer to Peer Funding"/>
    <x v="6"/>
    <s v="Undisclosed Investors"/>
    <s v="Seed Funding"/>
    <n v="300000"/>
    <s v="nan"/>
    <s v="Bin1"/>
    <x v="4"/>
  </r>
  <r>
    <n v="1722"/>
    <d v="2016-05-23T00:00:00"/>
    <s v="EduRev"/>
    <s v="Consumer Internet"/>
    <s v="Online Learning Platform"/>
    <x v="1"/>
    <s v="Pradeep Reddy Kamasan"/>
    <s v="Seed Funding"/>
    <n v="0"/>
    <s v="nan"/>
    <s v="Bin1"/>
    <x v="4"/>
  </r>
  <r>
    <n v="1723"/>
    <d v="2016-05-23T00:00:00"/>
    <s v="Hoppingo"/>
    <s v="Consumer Internet"/>
    <s v="Fashion Discovery platform"/>
    <x v="2"/>
    <s v="vCommission"/>
    <s v="Seed Funding"/>
    <n v="89000"/>
    <s v="nan"/>
    <s v="Bin1"/>
    <x v="4"/>
  </r>
  <r>
    <n v="1724"/>
    <d v="2016-05-24T00:00:00"/>
    <s v="Eatonomist"/>
    <s v="Consumer Internet"/>
    <s v="Food Delivery Platform"/>
    <x v="1"/>
    <s v="MCube Capital Advisors Pvt Ltd"/>
    <s v="Seed Funding"/>
    <n v="0"/>
    <s v="nan"/>
    <s v="Bin1"/>
    <x v="4"/>
  </r>
  <r>
    <n v="1725"/>
    <d v="2016-05-24T00:00:00"/>
    <s v="Goalwise"/>
    <s v="Consumer Internet"/>
    <s v="Online investment platform"/>
    <x v="46"/>
    <s v="Undisclosed HNIs"/>
    <s v="Seed Funding"/>
    <n v="1000000"/>
    <s v="nan"/>
    <s v="Bin2"/>
    <x v="4"/>
  </r>
  <r>
    <n v="1726"/>
    <d v="2016-05-25T00:00:00"/>
    <s v="Roast"/>
    <s v="Consumer Internet"/>
    <s v="Mobile entertainment App"/>
    <x v="2"/>
    <s v="Indian Angel Network"/>
    <s v="Seed Funding"/>
    <n v="0"/>
    <s v="nan"/>
    <s v="Bin1"/>
    <x v="4"/>
  </r>
  <r>
    <n v="1727"/>
    <d v="2016-05-25T00:00:00"/>
    <s v="Address Health"/>
    <s v="Healthcare"/>
    <s v="Pediatric Primary Healthcare Network"/>
    <x v="46"/>
    <s v="Gray Matters Capital"/>
    <s v="Private Equity"/>
    <n v="1500000"/>
    <s v="nan"/>
    <s v="Bin2"/>
    <x v="4"/>
  </r>
  <r>
    <n v="1728"/>
    <d v="2016-05-25T00:00:00"/>
    <s v="Arcatron Mobility"/>
    <s v="Technology"/>
    <s v="Mobility Devices for differently abled"/>
    <x v="5"/>
    <s v="Sudhir Mehta"/>
    <s v="Seed Funding"/>
    <n v="100000"/>
    <s v="nan"/>
    <s v="Bin1"/>
    <x v="4"/>
  </r>
  <r>
    <n v="1729"/>
    <d v="2016-05-25T00:00:00"/>
    <s v="SheThePeople"/>
    <s v="Consumer Internet"/>
    <s v="Digital platform for Women"/>
    <x v="2"/>
    <s v="Anand Mahindra"/>
    <s v="Seed Funding"/>
    <n v="0"/>
    <s v="nan"/>
    <s v="Bin1"/>
    <x v="4"/>
  </r>
  <r>
    <n v="1730"/>
    <d v="2016-05-26T00:00:00"/>
    <s v="Cleartax"/>
    <s v="Consumer Internet"/>
    <s v="Online Income Tax Filing platform"/>
    <x v="46"/>
    <s v="FF Angel, Sequoia Capital"/>
    <s v="Private Equity"/>
    <n v="2000000"/>
    <s v="nan"/>
    <s v="Bin2"/>
    <x v="4"/>
  </r>
  <r>
    <n v="1731"/>
    <d v="2016-05-26T00:00:00"/>
    <s v="Consure Medical"/>
    <s v="Healthcare"/>
    <s v="Medical Devices Kit manufacturer"/>
    <x v="2"/>
    <s v="Accel Partners, Indian Angel Network, India Innovation Fund India Venture Partners"/>
    <s v="Private Equity"/>
    <n v="0"/>
    <s v="nan"/>
    <s v="Bin1"/>
    <x v="4"/>
  </r>
  <r>
    <n v="1732"/>
    <d v="2016-05-26T00:00:00"/>
    <s v="mChamp"/>
    <s v="Consumer Internet"/>
    <s v="Celebrity Entertainment Contest App"/>
    <x v="2"/>
    <s v="MoMagic Technologies"/>
    <s v="Seed Funding"/>
    <n v="475000"/>
    <s v="nan"/>
    <s v="Bin1"/>
    <x v="4"/>
  </r>
  <r>
    <n v="1733"/>
    <d v="2016-05-27T00:00:00"/>
    <s v="Pianta"/>
    <s v="Consumer Internet"/>
    <s v="Online healthcare service discovery platform"/>
    <x v="46"/>
    <s v="Kunal Shah, Sandeep Tandon"/>
    <s v="Seed Funding"/>
    <n v="0"/>
    <s v="nan"/>
    <s v="Bin1"/>
    <x v="4"/>
  </r>
  <r>
    <n v="1734"/>
    <d v="2016-05-30T00:00:00"/>
    <s v="Vahanalytics"/>
    <s v="Technology"/>
    <s v="Safe driving Analytics platform"/>
    <x v="3"/>
    <s v="Anirudh Damani, Vikram Lakhotia"/>
    <s v="Seed Funding"/>
    <n v="200000"/>
    <s v="nan"/>
    <s v="Bin1"/>
    <x v="4"/>
  </r>
  <r>
    <n v="1735"/>
    <d v="2016-05-31T00:00:00"/>
    <s v="Play Your Sport"/>
    <s v="Consumer Internet"/>
    <s v="Location based Sports &amp; Fitness Discovery App"/>
    <x v="2"/>
    <s v="Ashish Gupta and other undisclosed investors"/>
    <s v="Seed Funding"/>
    <n v="0"/>
    <s v="nan"/>
    <s v="Bin1"/>
    <x v="4"/>
  </r>
  <r>
    <n v="1736"/>
    <d v="2016-05-31T00:00:00"/>
    <s v="Koovs"/>
    <s v="eCommerce"/>
    <s v="Apparel &amp; Lifestyle eTailer"/>
    <x v="2"/>
    <s v="HT Media Ltd"/>
    <s v="Private Equity"/>
    <n v="4400000"/>
    <s v="nan"/>
    <s v="Bin2"/>
    <x v="4"/>
  </r>
  <r>
    <n v="1737"/>
    <d v="2016-05-31T00:00:00"/>
    <s v="CCavenue"/>
    <s v="Consumer Internet"/>
    <s v="Payment Gateway"/>
    <x v="3"/>
    <s v="NSI Infinium Global Pvt. Ltd"/>
    <s v="Private Equity"/>
    <n v="8900000"/>
    <s v="nan"/>
    <s v="Bin2"/>
    <x v="4"/>
  </r>
  <r>
    <n v="1738"/>
    <d v="2016-05-31T00:00:00"/>
    <s v="1mg"/>
    <s v="eCommerce"/>
    <s v="Online Pharmacy"/>
    <x v="1"/>
    <s v="HBM Healthcare Investments"/>
    <s v="Private Equity"/>
    <n v="0"/>
    <s v="nan"/>
    <s v="Bin1"/>
    <x v="4"/>
  </r>
  <r>
    <n v="1739"/>
    <d v="2016-05-31T00:00:00"/>
    <s v="Tpot"/>
    <s v="Food &amp; Beverage"/>
    <s v="QSR Chain"/>
    <x v="1"/>
    <s v="Ashish Gupta"/>
    <s v="Seed Funding"/>
    <n v="0"/>
    <s v="nan"/>
    <s v="Bin1"/>
    <x v="4"/>
  </r>
  <r>
    <n v="1740"/>
    <d v="2016-05-31T00:00:00"/>
    <s v="MachaDalo"/>
    <s v="Consumer Internet"/>
    <s v="Hyperlocal Advertising Platform"/>
    <x v="3"/>
    <s v="Undisclosed Investors"/>
    <s v="Seed Funding"/>
    <n v="175000"/>
    <s v="nan"/>
    <s v="Bin1"/>
    <x v="4"/>
  </r>
  <r>
    <n v="1741"/>
    <d v="2016-04-01T00:00:00"/>
    <s v="Dil Mil"/>
    <s v="Consumer Internet"/>
    <s v="Matchmaking Mobile App"/>
    <x v="75"/>
    <s v="Nelstone Ventures, Transmedia Capital, Maiden Lane Ventures, CSC Upshot &amp; Angel investors"/>
    <s v="Private Equity"/>
    <n v="2700000"/>
    <s v="nan"/>
    <s v="Bin2"/>
    <x v="4"/>
  </r>
  <r>
    <n v="1742"/>
    <d v="2016-04-01T00:00:00"/>
    <s v="PicsDream"/>
    <s v="Consumer Internet"/>
    <s v="Online Marketplace for Photographers"/>
    <x v="11"/>
    <s v="Raman Roy"/>
    <s v="Seed Funding"/>
    <n v="0"/>
    <s v="nan"/>
    <s v="Bin1"/>
    <x v="4"/>
  </r>
  <r>
    <n v="1743"/>
    <d v="2016-04-01T00:00:00"/>
    <s v="Process 9"/>
    <s v="Consumer Internet"/>
    <s v="online translation and transliteration"/>
    <x v="1"/>
    <s v="Indian Angel Network, Alok Sharma, Kris Gopalakrishnan, Saurabh Srivastava, and Ajai Chowdhry"/>
    <s v="Seed Funding"/>
    <n v="0"/>
    <s v="nan"/>
    <s v="Bin1"/>
    <x v="4"/>
  </r>
  <r>
    <n v="1744"/>
    <d v="2016-04-04T00:00:00"/>
    <s v="Housing"/>
    <s v="Consumer Internet"/>
    <s v="Real Estate Portal"/>
    <x v="3"/>
    <s v="Vineet Singh"/>
    <s v="Private Equity"/>
    <n v="0"/>
    <s v="nan"/>
    <s v="Bin1"/>
    <x v="4"/>
  </r>
  <r>
    <n v="1745"/>
    <d v="2016-04-04T00:00:00"/>
    <s v="Roll Mafia"/>
    <s v="Food &amp; Beverage"/>
    <s v="Rolls &amp; Biryanis QSR chain"/>
    <x v="5"/>
    <s v="Equentia Natural Resource &amp; Other undisclosed investors"/>
    <s v="Seed Funding"/>
    <n v="0"/>
    <s v="nan"/>
    <s v="Bin1"/>
    <x v="4"/>
  </r>
  <r>
    <n v="1746"/>
    <d v="2016-04-04T00:00:00"/>
    <s v="Hungama"/>
    <s v="Consumer Internet"/>
    <s v="Digital Media Entertainment Portal"/>
    <x v="3"/>
    <s v="Xiaomi Inc"/>
    <s v="Private Equity"/>
    <n v="25000000"/>
    <s v="nan"/>
    <s v="Bin3"/>
    <x v="4"/>
  </r>
  <r>
    <n v="1747"/>
    <d v="2016-04-04T00:00:00"/>
    <s v="Highway Delite"/>
    <s v="Consumer Internet"/>
    <s v="Various Highway Help Services"/>
    <x v="46"/>
    <s v="N.S. Raghavan Centre for Entrepreneurial Learning"/>
    <s v="Seed Funding"/>
    <n v="0"/>
    <s v="nan"/>
    <s v="Bin1"/>
    <x v="4"/>
  </r>
  <r>
    <n v="1748"/>
    <d v="2016-04-05T00:00:00"/>
    <s v="Cult Fitness"/>
    <s v="Healthcare"/>
    <s v="Healthcare training programs"/>
    <x v="46"/>
    <s v="Mukesh Bansal"/>
    <s v="Seed Funding"/>
    <n v="0"/>
    <s v="nan"/>
    <s v="Bin1"/>
    <x v="4"/>
  </r>
  <r>
    <n v="1749"/>
    <d v="2016-04-05T00:00:00"/>
    <s v="Haptik"/>
    <s v="Technology"/>
    <s v="Personal Assistant App"/>
    <x v="3"/>
    <s v="Times Internet Ltd"/>
    <s v="Private Equity"/>
    <n v="0"/>
    <s v="nan"/>
    <s v="Bin1"/>
    <x v="4"/>
  </r>
  <r>
    <n v="1750"/>
    <d v="2016-04-05T00:00:00"/>
    <s v="Servify"/>
    <s v="Consumer Internet"/>
    <s v="Gadget &amp; Appliances Service App"/>
    <x v="3"/>
    <s v="Blume Ventures, Barkawi Holdings GmbH, TM Service Technology Holdings GmbH"/>
    <s v="Private Equity"/>
    <n v="0"/>
    <s v="nan"/>
    <s v="Bin1"/>
    <x v="4"/>
  </r>
  <r>
    <n v="1751"/>
    <d v="2016-04-06T00:00:00"/>
    <s v="Shipsy"/>
    <s v="Logistics"/>
    <s v="Logistics Solutions"/>
    <x v="1"/>
    <s v="DTDC Express Ltd"/>
    <s v="Private Equity"/>
    <n v="1000000"/>
    <s v="nan"/>
    <s v="Bin2"/>
    <x v="4"/>
  </r>
  <r>
    <n v="1752"/>
    <d v="2016-04-06T00:00:00"/>
    <s v="gear6"/>
    <s v="Consumer Internet"/>
    <s v="Online bike service and repairs platform"/>
    <x v="46"/>
    <s v="Ninestarter"/>
    <s v="Seed Funding"/>
    <n v="500000"/>
    <s v="nan"/>
    <s v="Bin1"/>
    <x v="4"/>
  </r>
  <r>
    <n v="1753"/>
    <d v="2016-04-06T00:00:00"/>
    <s v="MyGlamm"/>
    <s v="Consumer Internet"/>
    <s v="Mobile based on-demand Beauty Services platform"/>
    <x v="3"/>
    <s v="L\\xe2\\x80\\x99Occitane"/>
    <s v="Private Equity"/>
    <n v="6000000"/>
    <s v="nan"/>
    <s v="Bin2"/>
    <x v="4"/>
  </r>
  <r>
    <n v="1754"/>
    <d v="2016-04-06T00:00:00"/>
    <s v="Petoo"/>
    <s v="Consumer Internet"/>
    <s v="Online Food Delivery Platform"/>
    <x v="46"/>
    <s v="Axilor Ventures"/>
    <s v="Private Equity"/>
    <n v="1000000"/>
    <s v="nan"/>
    <s v="Bin2"/>
    <x v="4"/>
  </r>
  <r>
    <n v="1755"/>
    <d v="2016-04-07T00:00:00"/>
    <s v="Truly Social"/>
    <s v="Consumer Internet"/>
    <s v="Mobile Gaming Studio"/>
    <x v="76"/>
    <s v="Nazara Technologies Pvt Ltd"/>
    <s v="Private Equity"/>
    <n v="0"/>
    <s v="nan"/>
    <s v="Bin1"/>
    <x v="4"/>
  </r>
  <r>
    <n v="1756"/>
    <d v="2016-04-08T00:00:00"/>
    <s v="Little Black Book"/>
    <s v="Consumer Internet"/>
    <s v="Curated Food, event &amp; Lifestyle guide"/>
    <x v="2"/>
    <s v="IDG, Indian Angel Network"/>
    <s v="Seed Funding"/>
    <n v="0"/>
    <s v="nan"/>
    <s v="Bin1"/>
    <x v="4"/>
  </r>
  <r>
    <n v="1757"/>
    <d v="2016-04-08T00:00:00"/>
    <s v="Vahan"/>
    <s v="Education"/>
    <s v="Mobile Education Platform"/>
    <x v="4"/>
    <s v="Villgro"/>
    <s v="Seed Funding"/>
    <n v="0"/>
    <s v="nan"/>
    <s v="Bin1"/>
    <x v="4"/>
  </r>
  <r>
    <n v="1758"/>
    <d v="2016-04-08T00:00:00"/>
    <s v="imedilane"/>
    <s v="Consumer Internet"/>
    <s v="Online Health Diagnosis platform"/>
    <x v="2"/>
    <s v="Mahendra Patel, Nilender Chauhan"/>
    <s v="Seed Funding"/>
    <n v="40000"/>
    <s v="nan"/>
    <s v="Bin1"/>
    <x v="4"/>
  </r>
  <r>
    <n v="1759"/>
    <d v="2016-04-11T00:00:00"/>
    <s v="Living Local"/>
    <s v="Consumer Internet"/>
    <s v="Social discovery platform"/>
    <x v="3"/>
    <s v="Rattan Chadha"/>
    <s v="Seed Funding"/>
    <n v="200000"/>
    <s v="nan"/>
    <s v="Bin1"/>
    <x v="4"/>
  </r>
  <r>
    <n v="1760"/>
    <d v="2016-04-11T00:00:00"/>
    <s v="Vegfru"/>
    <s v="eCommerce"/>
    <s v="Online Fruit &amp; Vegetable Marketplace"/>
    <x v="2"/>
    <s v="Wingify"/>
    <s v="Seed Funding"/>
    <n v="0"/>
    <s v="nan"/>
    <s v="Bin1"/>
    <x v="4"/>
  </r>
  <r>
    <n v="1761"/>
    <d v="2016-04-11T00:00:00"/>
    <s v="Oyo"/>
    <s v="Consumer Internet"/>
    <s v="Online Branded Budget Room Booking Service"/>
    <x v="2"/>
    <s v="Softbank, Sequoia Capital, Lightspeed Venture Partners, Greenoaks Capital, DSG Consumer Partners and Venture Nursery"/>
    <s v="Private Equity"/>
    <n v="100000000"/>
    <s v="nan"/>
    <s v="Bin3"/>
    <x v="4"/>
  </r>
  <r>
    <n v="1762"/>
    <d v="2016-04-11T00:00:00"/>
    <s v="PriceRaja"/>
    <s v="Consumer Internet"/>
    <s v="Price Comparison Portal"/>
    <x v="1"/>
    <s v="Prashant Puri"/>
    <s v="Seed Funding"/>
    <n v="300000"/>
    <s v="nan"/>
    <s v="Bin1"/>
    <x v="4"/>
  </r>
  <r>
    <n v="1763"/>
    <d v="2016-04-12T00:00:00"/>
    <s v="MagicX"/>
    <s v="Consumer Internet"/>
    <s v="On-Demand Task Management App"/>
    <x v="46"/>
    <s v="Kris Gopalakrishnan, Dr. Ranjan Pai"/>
    <s v="Seed Funding"/>
    <n v="1000000"/>
    <s v="nan"/>
    <s v="Bin2"/>
    <x v="4"/>
  </r>
  <r>
    <n v="1764"/>
    <d v="2016-04-12T00:00:00"/>
    <s v="Happydemic"/>
    <s v="Consumer Internet"/>
    <s v="Artist Discovery &amp; Booking platform"/>
    <x v="3"/>
    <s v="Shaan"/>
    <s v="Seed Funding"/>
    <n v="0"/>
    <s v="nan"/>
    <s v="Bin1"/>
    <x v="4"/>
  </r>
  <r>
    <n v="1765"/>
    <d v="2016-04-12T00:00:00"/>
    <s v="LenDenClub"/>
    <s v="Finance"/>
    <s v="Peer-to-Peer Lending Platform"/>
    <x v="3"/>
    <s v="Anirudh Damani, Daud Ali, Narendra Karnavat, Vikas Kapoor, Vikram Lakhotia, Krishna Jhunjhunwaala, Jayesh Shah"/>
    <s v="Seed Funding"/>
    <n v="0"/>
    <s v="nan"/>
    <s v="Bin1"/>
    <x v="4"/>
  </r>
  <r>
    <n v="1766"/>
    <d v="2016-04-12T00:00:00"/>
    <s v="Indi.com"/>
    <s v="Consumer Internet"/>
    <s v="Video Social Network"/>
    <x v="48"/>
    <s v="Anil Kapoor"/>
    <s v="Seed Funding"/>
    <n v="0"/>
    <s v="nan"/>
    <s v="Bin1"/>
    <x v="4"/>
  </r>
  <r>
    <n v="1767"/>
    <d v="2016-04-13T00:00:00"/>
    <s v="Legalraasta"/>
    <s v="Consumer Internet"/>
    <s v="Online legal Services for Startups"/>
    <x v="2"/>
    <s v="Pravin Khandelwal, Yatin Kumar Jain"/>
    <s v="Seed Funding"/>
    <n v="1000000"/>
    <s v="nan"/>
    <s v="Bin2"/>
    <x v="4"/>
  </r>
  <r>
    <n v="1768"/>
    <d v="2016-04-13T00:00:00"/>
    <s v="RainCan"/>
    <s v="Consumer Internet"/>
    <s v="Subscription-based grocery delivery Mobile App"/>
    <x v="5"/>
    <s v="Dr. Aniruddha Malpani"/>
    <s v="Seed Funding"/>
    <n v="150000"/>
    <s v="nan"/>
    <s v="Bin1"/>
    <x v="4"/>
  </r>
  <r>
    <n v="1769"/>
    <d v="2016-04-13T00:00:00"/>
    <s v="Hippily"/>
    <s v="eCommerce"/>
    <s v="Fashion ECommerce App"/>
    <x v="3"/>
    <s v="Dr. Sridhar Ramaswamy, Rakesh Mathur"/>
    <s v="Seed Funding"/>
    <n v="250000"/>
    <s v="nan"/>
    <s v="Bin1"/>
    <x v="4"/>
  </r>
  <r>
    <n v="1770"/>
    <d v="2016-04-13T00:00:00"/>
    <s v="kredX"/>
    <s v="eCommerce"/>
    <s v="Invoice discounting\\xc2\\xa0 Marketplace"/>
    <x v="46"/>
    <s v="Prime Venture Partners,"/>
    <s v="Seed Funding"/>
    <n v="750000"/>
    <s v="nan"/>
    <s v="Bin1"/>
    <x v="4"/>
  </r>
  <r>
    <n v="1771"/>
    <d v="2016-04-14T00:00:00"/>
    <s v="Wedwise"/>
    <s v="Consumer Internet"/>
    <s v="Wedding related services community"/>
    <x v="2"/>
    <s v="StartUp Equity Partners"/>
    <s v="Seed Funding"/>
    <n v="0"/>
    <s v="nan"/>
    <s v="Bin1"/>
    <x v="4"/>
  </r>
  <r>
    <n v="1772"/>
    <d v="2016-04-14T00:00:00"/>
    <s v="BeaconsTalk"/>
    <s v="Technology"/>
    <s v="contextual mobile advertising"/>
    <x v="3"/>
    <s v="Rajeev Agrawal, Prashant Gooty"/>
    <s v="Seed Funding"/>
    <n v="100000"/>
    <s v="nan"/>
    <s v="Bin1"/>
    <x v="4"/>
  </r>
  <r>
    <n v="1773"/>
    <d v="2016-04-15T00:00:00"/>
    <s v="Deal 4Loans"/>
    <s v="Consumer Internet"/>
    <s v="Loan Comparison Portal"/>
    <x v="6"/>
    <s v="Ram Shriram, Neeraj Arora, Puru Vashishtha"/>
    <s v="Seed Funding"/>
    <n v="0"/>
    <s v="nan"/>
    <s v="Bin1"/>
    <x v="4"/>
  </r>
  <r>
    <n v="1774"/>
    <d v="2016-04-15T00:00:00"/>
    <s v="RenewBuy"/>
    <s v="Consumer Internet"/>
    <s v="Online Car &amp; Bike Insurance Comparison portal"/>
    <x v="2"/>
    <s v="Mount Nathan Advisors"/>
    <s v="Seed Funding"/>
    <n v="1000000"/>
    <s v="nan"/>
    <s v="Bin2"/>
    <x v="4"/>
  </r>
  <r>
    <n v="1775"/>
    <d v="2016-04-15T00:00:00"/>
    <s v="Blue Box Media"/>
    <s v="Consumer Internet"/>
    <s v="Online Tech Portals"/>
    <x v="30"/>
    <s v="Mahavir Pratap Sharma, Ajay Data, Yogesh Chaudhary, Sanjay Phophaliya, Siddharth Agarwal, Kamal Kothari"/>
    <s v="Seed Funding"/>
    <n v="0"/>
    <s v="nan"/>
    <s v="Bin1"/>
    <x v="4"/>
  </r>
  <r>
    <n v="1776"/>
    <d v="2016-04-15T00:00:00"/>
    <s v="Vyomo"/>
    <s v="Consumer Internet"/>
    <s v="On-Demand Beauty Service provider"/>
    <x v="2"/>
    <s v="Naturals Salon Chain"/>
    <s v="Private Equity"/>
    <n v="15000000"/>
    <s v="nan"/>
    <s v="Bin3"/>
    <x v="4"/>
  </r>
  <r>
    <n v="1777"/>
    <d v="2016-04-15T00:00:00"/>
    <s v="Organicshop"/>
    <s v="eCommerce"/>
    <s v="Marketplace for organic products"/>
    <x v="30"/>
    <s v="Vivek Nathani, Yogesh Chaudhary, Mahavir Pratap Sharma, Kamal Kothari, H C Jain"/>
    <s v="Seed Funding"/>
    <n v="0"/>
    <s v="nan"/>
    <s v="Bin1"/>
    <x v="4"/>
  </r>
  <r>
    <n v="1778"/>
    <d v="2016-04-15T00:00:00"/>
    <s v="MInd Your Fleet"/>
    <s v="Consumer Internet"/>
    <s v="Car Rental Software"/>
    <x v="6"/>
    <s v="Undisclosed Investors"/>
    <s v="Seed Funding"/>
    <n v="0"/>
    <s v="nan"/>
    <s v="Bin1"/>
    <x v="4"/>
  </r>
  <r>
    <n v="1779"/>
    <d v="2016-04-15T00:00:00"/>
    <s v="NestAway"/>
    <s v="Consumer Internet"/>
    <s v="Furnished Home Rental Platform"/>
    <x v="46"/>
    <s v="Tiger Global"/>
    <s v="Private Equity"/>
    <n v="30000000"/>
    <s v="nan"/>
    <s v="Bin3"/>
    <x v="4"/>
  </r>
  <r>
    <n v="1780"/>
    <d v="2016-04-15T00:00:00"/>
    <s v="Tapchief"/>
    <s v="Consumer Internet"/>
    <s v="Expert Advice Platform"/>
    <x v="46"/>
    <s v="Vijay Shekhar Sharma"/>
    <s v="Seed Funding"/>
    <n v="150000"/>
    <s v="nan"/>
    <s v="Bin1"/>
    <x v="4"/>
  </r>
  <r>
    <n v="1781"/>
    <d v="2016-04-18T00:00:00"/>
    <s v="Rapido"/>
    <s v="Consumer Internet"/>
    <s v="Bike Aggregator App"/>
    <x v="46"/>
    <s v="Pawan Munjal, AdvantEdge Partners, Astarc Ventures"/>
    <s v="Private Equity"/>
    <n v="0"/>
    <s v="nan"/>
    <s v="Bin1"/>
    <x v="4"/>
  </r>
  <r>
    <n v="1782"/>
    <d v="2016-04-18T00:00:00"/>
    <s v="Yufta"/>
    <s v="eCommerce"/>
    <s v="Women\\xe2\\x80\\x99s Fashion ECommerce Portal"/>
    <x v="46"/>
    <s v="Ajay Data &amp; other HNIs"/>
    <s v="Seed Funding"/>
    <n v="0"/>
    <s v="nan"/>
    <s v="Bin1"/>
    <x v="4"/>
  </r>
  <r>
    <n v="1783"/>
    <d v="2016-04-18T00:00:00"/>
    <s v="Smytten"/>
    <s v="eCommerce"/>
    <s v="Online Discovery and Shopping Platform"/>
    <x v="1"/>
    <s v="Rajan Anandan"/>
    <s v="Seed Funding"/>
    <n v="0"/>
    <s v="nan"/>
    <s v="Bin1"/>
    <x v="4"/>
  </r>
  <r>
    <n v="1784"/>
    <d v="2016-04-18T00:00:00"/>
    <s v="Houssup"/>
    <s v="Consumer Internet"/>
    <s v="interior design and home furnishing portal"/>
    <x v="30"/>
    <s v="Mitin Patel, Gaurav Agarwal"/>
    <s v="Seed Funding"/>
    <n v="0"/>
    <s v="nan"/>
    <s v="Bin1"/>
    <x v="4"/>
  </r>
  <r>
    <n v="1785"/>
    <d v="2016-04-18T00:00:00"/>
    <s v="Jugnoo"/>
    <s v="Consumer Internet"/>
    <s v="On-demand Delivery &amp; Logistics platform"/>
    <x v="41"/>
    <s v="Paytm &amp; existing investors"/>
    <s v="Private Equity"/>
    <n v="10000000"/>
    <s v="nan"/>
    <s v="Bin2"/>
    <x v="4"/>
  </r>
  <r>
    <n v="1786"/>
    <d v="2016-04-18T00:00:00"/>
    <s v="Tork Motocycles"/>
    <s v="Auto"/>
    <s v="Electric Motorcycle Manufacturer"/>
    <x v="5"/>
    <s v="Bhavish Aggarwal, Ankit Bhati"/>
    <s v="Seed Funding"/>
    <n v="0"/>
    <s v="nan"/>
    <s v="Bin1"/>
    <x v="4"/>
  </r>
  <r>
    <n v="1787"/>
    <d v="2016-04-19T00:00:00"/>
    <s v="Betaout"/>
    <s v="eCommerce"/>
    <s v="customer intelligence and marketing automation platform"/>
    <x v="6"/>
    <s v="Stanford Angels, LetsVenture, Chennai Angels, Hyderabad Angels, Mumbai Angels"/>
    <s v="Private Equity"/>
    <n v="1500000"/>
    <s v="nan"/>
    <s v="Bin2"/>
    <x v="4"/>
  </r>
  <r>
    <n v="1788"/>
    <d v="2016-04-19T00:00:00"/>
    <s v="DriversCart"/>
    <s v="Consumer Internet"/>
    <s v="on-demand chauffeur provider"/>
    <x v="4"/>
    <s v="ah! Ventures"/>
    <s v="Seed Funding"/>
    <n v="450000"/>
    <s v="nan"/>
    <s v="Bin1"/>
    <x v="4"/>
  </r>
  <r>
    <n v="1789"/>
    <d v="2016-04-19T00:00:00"/>
    <s v="LensKart"/>
    <s v="eCommerce"/>
    <s v="Eyewear etailing platform"/>
    <x v="2"/>
    <s v="Ratan Tata"/>
    <s v="Private Equity"/>
    <n v="0"/>
    <s v="nan"/>
    <s v="Bin1"/>
    <x v="4"/>
  </r>
  <r>
    <n v="1790"/>
    <d v="2016-04-19T00:00:00"/>
    <s v="CollegeDekho"/>
    <s v="Consumer Internet"/>
    <s v="College &amp; Student information platform"/>
    <x v="2"/>
    <s v="Man Capital"/>
    <s v="Private Equity"/>
    <n v="2000000"/>
    <s v="nan"/>
    <s v="Bin2"/>
    <x v="4"/>
  </r>
  <r>
    <n v="1791"/>
    <d v="2016-04-19T00:00:00"/>
    <s v="OYOfit"/>
    <s v="Consumer Internet"/>
    <s v="Fitness Services Aggregator platform"/>
    <x v="46"/>
    <s v="RN Agarwal"/>
    <s v="Seed Funding"/>
    <n v="0"/>
    <s v="nan"/>
    <s v="Bin1"/>
    <x v="4"/>
  </r>
  <r>
    <n v="1792"/>
    <d v="2016-04-19T00:00:00"/>
    <s v="Oliveboard"/>
    <s v="Consumer Internet"/>
    <s v="Online exam practice &amp; preparation platform"/>
    <x v="46"/>
    <s v="India Educational Investment Fund"/>
    <s v="Private Equity"/>
    <n v="0"/>
    <s v="nan"/>
    <s v="Bin1"/>
    <x v="4"/>
  </r>
  <r>
    <n v="1793"/>
    <d v="2016-04-19T00:00:00"/>
    <s v="Simplilearn"/>
    <s v="Consumer Internet"/>
    <s v="Online certification platform"/>
    <x v="46"/>
    <s v="Brand Capital"/>
    <s v="Private Equity"/>
    <n v="0"/>
    <s v="nan"/>
    <s v="Bin1"/>
    <x v="4"/>
  </r>
  <r>
    <n v="1794"/>
    <d v="2016-04-20T00:00:00"/>
    <s v="1mg"/>
    <s v="eCommerce"/>
    <s v="Online Pharmacy"/>
    <x v="1"/>
    <s v="Maverick Capital Ventures, Sequoia Capital, Omidyar Network"/>
    <s v="Private Equity"/>
    <n v="15000000"/>
    <s v="nan"/>
    <s v="Bin3"/>
    <x v="4"/>
  </r>
  <r>
    <n v="1795"/>
    <d v="2016-04-20T00:00:00"/>
    <s v="Fashalot"/>
    <s v="Consumer Internet"/>
    <s v="Fashion and Store discovery mobile app"/>
    <x v="2"/>
    <s v="YourNest Angel Fund, Rajul Garg"/>
    <s v="Seed Funding"/>
    <n v="0"/>
    <s v="nan"/>
    <s v="Bin1"/>
    <x v="4"/>
  </r>
  <r>
    <n v="1796"/>
    <d v="2016-04-20T00:00:00"/>
    <s v="Broomberg"/>
    <s v="Consumer Internet"/>
    <s v="Cleaning Services Provider"/>
    <x v="2"/>
    <s v="Undisclosed Angel investors &amp; HNIs"/>
    <s v="Seed Funding"/>
    <n v="0"/>
    <s v="nan"/>
    <s v="Bin1"/>
    <x v="4"/>
  </r>
  <r>
    <n v="1797"/>
    <d v="2016-04-21T00:00:00"/>
    <s v="m.paani"/>
    <s v="Consumer Internet"/>
    <s v="Loyalty rewards platform"/>
    <x v="3"/>
    <s v="Blume Ventures, Adil Allana, Aprameya Radhakrishna, Gautam Ivatury, Signal Point Partners"/>
    <s v="Seed Funding"/>
    <n v="0"/>
    <s v="nan"/>
    <s v="Bin1"/>
    <x v="4"/>
  </r>
  <r>
    <n v="1798"/>
    <d v="2016-04-21T00:00:00"/>
    <s v="Yufta"/>
    <s v="eCommerce"/>
    <s v="hyperlocal fashion retail platform"/>
    <x v="30"/>
    <s v="Ajay Data &amp; undisclosed HNIs"/>
    <s v="Seed Funding"/>
    <n v="0"/>
    <s v="nan"/>
    <s v="Bin1"/>
    <x v="4"/>
  </r>
  <r>
    <n v="1799"/>
    <d v="2016-04-21T00:00:00"/>
    <s v="mishTag"/>
    <s v="Consumer Internet"/>
    <s v="Style, Fashion Discovery Mobile app"/>
    <x v="2"/>
    <s v="M&amp;Y Partners, SVG Media, Anthil Ventures &amp; others"/>
    <s v="Seed Funding"/>
    <n v="0"/>
    <s v="nan"/>
    <s v="Bin1"/>
    <x v="4"/>
  </r>
  <r>
    <n v="1800"/>
    <d v="2016-04-21T00:00:00"/>
    <s v="Advanced Structures India"/>
    <s v="Auto"/>
    <s v="Automotive Design and Engineering company"/>
    <x v="46"/>
    <s v="GirnarSoft"/>
    <s v="Private Equity"/>
    <n v="0"/>
    <s v="nan"/>
    <s v="Bin1"/>
    <x v="4"/>
  </r>
  <r>
    <n v="1801"/>
    <d v="2016-04-22T00:00:00"/>
    <s v="Licious"/>
    <s v="eCommerce"/>
    <s v="Mobile based Meat ordering App"/>
    <x v="46"/>
    <s v="Mayfield India II Management Ltd"/>
    <s v="Private Equity"/>
    <n v="3000000"/>
    <s v="nan"/>
    <s v="Bin2"/>
    <x v="4"/>
  </r>
  <r>
    <n v="1802"/>
    <d v="2016-04-22T00:00:00"/>
    <s v="Knolskae"/>
    <s v="Consumer Internet"/>
    <s v="Educational Gamification &amp; Simulation platform"/>
    <x v="46"/>
    <s v="Inventus Capital Partners, HR Fund"/>
    <s v="Private Equity"/>
    <n v="0"/>
    <s v="nan"/>
    <s v="Bin1"/>
    <x v="4"/>
  </r>
  <r>
    <n v="1803"/>
    <d v="2016-04-22T00:00:00"/>
    <s v="Druva"/>
    <s v="Technology"/>
    <s v="Converged Backup &amp; Data Protection Solutions for Enterprises"/>
    <x v="5"/>
    <s v="NTT Finance, Telephone Corporation"/>
    <s v="Private Equity"/>
    <n v="0"/>
    <s v="nan"/>
    <s v="Bin1"/>
    <x v="4"/>
  </r>
  <r>
    <n v="1804"/>
    <d v="2016-04-22T00:00:00"/>
    <s v="TOKO Innovation Studios"/>
    <s v="Consumer Internet"/>
    <s v="Children\xe2\x80\x99s Entertainment Games &amp; Products"/>
    <x v="2"/>
    <s v="Indian Angel network"/>
    <s v="Seed Funding"/>
    <n v="450000"/>
    <s v="nan"/>
    <s v="Bin1"/>
    <x v="4"/>
  </r>
  <r>
    <n v="1805"/>
    <d v="2016-04-25T00:00:00"/>
    <s v="Commut"/>
    <s v="Consumer Internet"/>
    <s v="Shuttle Service Provider"/>
    <x v="13"/>
    <s v="50K Ventures"/>
    <s v="Seed Funding"/>
    <n v="200000"/>
    <s v="nan"/>
    <s v="Bin1"/>
    <x v="4"/>
  </r>
  <r>
    <n v="1806"/>
    <d v="2016-04-25T00:00:00"/>
    <s v="intouchapp"/>
    <s v="Consumer Internet"/>
    <s v="Contact Management Mobile App"/>
    <x v="5"/>
    <s v="Blume Ventures"/>
    <s v="Seed Funding"/>
    <n v="0"/>
    <s v="nan"/>
    <s v="Bin1"/>
    <x v="4"/>
  </r>
  <r>
    <n v="1807"/>
    <d v="2016-04-25T00:00:00"/>
    <s v="Dropkaffe"/>
    <s v="Food &amp; Beverage"/>
    <s v="Ready-to-Drink Beverage Producer"/>
    <x v="46"/>
    <s v="GrowthStory, Apurva Salapuria, Hitesh Oberoi, Sidharth Pansari, Nirupa Shankar"/>
    <s v="Seed Funding"/>
    <n v="550000"/>
    <s v="nan"/>
    <s v="Bin1"/>
    <x v="4"/>
  </r>
  <r>
    <n v="1808"/>
    <d v="2016-04-26T00:00:00"/>
    <s v="Transerv"/>
    <s v="Consumer Internet"/>
    <s v="Digital Payments platform"/>
    <x v="3"/>
    <s v="IDFC SPICE Fund, Micromax Informatics"/>
    <s v="Private Equity"/>
    <n v="15000000"/>
    <s v="nan"/>
    <s v="Bin3"/>
    <x v="4"/>
  </r>
  <r>
    <n v="1809"/>
    <d v="2016-04-26T00:00:00"/>
    <s v="ClearTax"/>
    <s v="Consumer Internet"/>
    <s v="Online filing of Tax returns"/>
    <x v="46"/>
    <s v="Max Levchin, Scott Banister"/>
    <s v="Private Equity"/>
    <n v="1300000"/>
    <s v="nan"/>
    <s v="Bin2"/>
    <x v="4"/>
  </r>
  <r>
    <n v="1810"/>
    <d v="2016-04-26T00:00:00"/>
    <s v="Roposo"/>
    <s v="eCommerce"/>
    <s v="Social Fashion ECommerce Discovery platform"/>
    <x v="1"/>
    <s v="Bertelsmann India Investments"/>
    <s v="Private Equity"/>
    <n v="15000000"/>
    <s v="nan"/>
    <s v="Bin3"/>
    <x v="4"/>
  </r>
  <r>
    <n v="1811"/>
    <d v="2016-04-27T00:00:00"/>
    <s v="MilkBasket"/>
    <s v="Consumer Internet"/>
    <s v="Micro Grocery Delivery Platform"/>
    <x v="1"/>
    <s v="EVC Ventures"/>
    <s v="Seed Funding"/>
    <n v="500000"/>
    <s v="nan"/>
    <s v="Bin1"/>
    <x v="4"/>
  </r>
  <r>
    <n v="1813"/>
    <d v="2016-04-27T00:00:00"/>
    <s v="RailYatri"/>
    <s v="Consumer Internet"/>
    <s v="Train Related Information portal"/>
    <x v="6"/>
    <s v="Nandan Nilekani, Helion Ventures, Omidyar Networks, Blume Ventures"/>
    <s v="Private Equity"/>
    <n v="0"/>
    <s v="nan"/>
    <s v="Bin1"/>
    <x v="4"/>
  </r>
  <r>
    <n v="1814"/>
    <d v="2016-04-27T00:00:00"/>
    <s v="ICHR"/>
    <s v="Consumer Internet"/>
    <s v="Mobile based Children health Information app"/>
    <x v="2"/>
    <s v="Undisclosed"/>
    <s v="Seed Funding"/>
    <n v="450000"/>
    <s v="nan"/>
    <s v="Bin1"/>
    <x v="4"/>
  </r>
  <r>
    <n v="1815"/>
    <d v="2016-04-27T00:00:00"/>
    <s v="Murgency"/>
    <s v="Consumer Internet"/>
    <s v="Medical Emergency Response App"/>
    <x v="3"/>
    <s v="Axilor Ventures"/>
    <s v="Private Equity"/>
    <n v="0"/>
    <s v="nan"/>
    <s v="Bin1"/>
    <x v="4"/>
  </r>
  <r>
    <n v="1816"/>
    <d v="2016-04-28T00:00:00"/>
    <s v="The Wedding Brigade"/>
    <s v="Consumer Internet"/>
    <s v="Online Wedding Information Portal"/>
    <x v="3"/>
    <s v="Blume Ventures &amp; Other unnamed Investors"/>
    <s v="Seed Funding"/>
    <n v="600000"/>
    <s v="nan"/>
    <s v="Bin1"/>
    <x v="4"/>
  </r>
  <r>
    <n v="1817"/>
    <d v="2016-04-28T00:00:00"/>
    <s v="DocsApp"/>
    <s v="Consumer Internet"/>
    <s v="Online Doctor Discovery &amp; Chat platform"/>
    <x v="46"/>
    <s v="Rebright Partners, Anand Rajaraman, Venky Harinarayan"/>
    <s v="Private Equity"/>
    <n v="1200000"/>
    <s v="nan"/>
    <s v="Bin2"/>
    <x v="4"/>
  </r>
  <r>
    <n v="1818"/>
    <d v="2016-04-29T00:00:00"/>
    <s v="Impact Guru"/>
    <s v="Consumer Internet"/>
    <s v="Online Crowdfunding platform for NGOs &amp; Social Projects"/>
    <x v="3"/>
    <s v="RB Investments, Fundnel"/>
    <s v="Seed Funding"/>
    <n v="500000"/>
    <s v="nan"/>
    <s v="Bin1"/>
    <x v="4"/>
  </r>
  <r>
    <n v="1819"/>
    <d v="2016-04-29T00:00:00"/>
    <s v="LetReach"/>
    <s v="eCommerce"/>
    <s v="ECommerce SAAS Solutions"/>
    <x v="2"/>
    <s v="vCommission"/>
    <s v="Private Equity"/>
    <n v="100000"/>
    <s v="nan"/>
    <s v="Bin1"/>
    <x v="4"/>
  </r>
  <r>
    <n v="1820"/>
    <d v="2016-03-01T00:00:00"/>
    <s v="DriveU"/>
    <s v="Consumer Internet"/>
    <s v="Chauffeurs Discovery for private car owners"/>
    <x v="46"/>
    <s v="Unitus Seed Fund"/>
    <s v="Seed Funding"/>
    <n v="0"/>
    <s v="nan"/>
    <s v="Bin1"/>
    <x v="4"/>
  </r>
  <r>
    <n v="1821"/>
    <d v="2016-03-01T00:00:00"/>
    <s v="Gympik"/>
    <s v="Consumer Internet"/>
    <s v="Fitness Centres, Gym Discovery online marketplace"/>
    <x v="46"/>
    <s v="RoundGlass Partners"/>
    <s v="Private Equity"/>
    <n v="0"/>
    <s v="nan"/>
    <s v="Bin1"/>
    <x v="4"/>
  </r>
  <r>
    <n v="1822"/>
    <d v="2016-03-01T00:00:00"/>
    <s v="Testbook"/>
    <s v="Consumer Internet"/>
    <s v="Online Test Preparation Platform"/>
    <x v="3"/>
    <s v="S Chand &amp; Co"/>
    <s v="Private Equity"/>
    <n v="0"/>
    <s v="nan"/>
    <s v="Bin1"/>
    <x v="4"/>
  </r>
  <r>
    <n v="1823"/>
    <d v="2016-03-01T00:00:00"/>
    <s v="IQlect"/>
    <s v="Technology"/>
    <s v="Big Data Analytics Platform"/>
    <x v="46"/>
    <s v="Lip-Bu Tan, Michael Marks, Nicolas Braithwaite"/>
    <s v="Private Equity"/>
    <n v="0"/>
    <s v="nan"/>
    <s v="Bin1"/>
    <x v="4"/>
  </r>
  <r>
    <n v="1824"/>
    <d v="2016-03-02T00:00:00"/>
    <s v="MoMark"/>
    <s v="Consumer Internet"/>
    <s v="Mobile Wallet Aggregation platform"/>
    <x v="6"/>
    <s v="YourNest Angel Fund"/>
    <s v="Private Equity"/>
    <n v="600000"/>
    <s v="nan"/>
    <s v="Bin1"/>
    <x v="4"/>
  </r>
  <r>
    <n v="1825"/>
    <d v="2016-03-02T00:00:00"/>
    <s v="Skedool"/>
    <s v="Consumer Internet"/>
    <s v="AI based Office Assistant Mobile App"/>
    <x v="77"/>
    <s v="Kludein LLC\\nPhanindra Sama, Narayan Ramachandran, Pranav Pai"/>
    <s v="Seed Funding"/>
    <n v="0"/>
    <s v="nan"/>
    <s v="Bin1"/>
    <x v="4"/>
  </r>
  <r>
    <n v="1826"/>
    <d v="2016-03-02T00:00:00"/>
    <s v="Systemantics"/>
    <s v="Technology"/>
    <s v="Industrial robots maker"/>
    <x v="46"/>
    <s v="Nandan Nilekani, Accel Partners"/>
    <s v="Private Equity"/>
    <n v="1400000"/>
    <s v="nan"/>
    <s v="Bin2"/>
    <x v="4"/>
  </r>
  <r>
    <n v="1827"/>
    <d v="2016-03-03T00:00:00"/>
    <s v="Vertuals"/>
    <s v="Technology"/>
    <s v="Audio Visual Digital Content creators for Brands"/>
    <x v="3"/>
    <s v="Dino Morea"/>
    <s v="Seed Funding"/>
    <n v="0"/>
    <s v="nan"/>
    <s v="Bin1"/>
    <x v="4"/>
  </r>
  <r>
    <n v="1828"/>
    <d v="2016-03-03T00:00:00"/>
    <s v="Imarticus Learning"/>
    <s v="Education"/>
    <s v="Financial Services &amp; Analytics Education Institute"/>
    <x v="3"/>
    <s v="Blinc Advisors, Amit Nanavati, Tashwinder Singh, Taranjit Jaswal, Amit Khanna"/>
    <s v="Private Equity"/>
    <n v="1000000"/>
    <s v="nan"/>
    <s v="Bin2"/>
    <x v="4"/>
  </r>
  <r>
    <n v="1829"/>
    <d v="2016-03-03T00:00:00"/>
    <s v="Shouut"/>
    <s v="Consumer Internet"/>
    <s v="Social Discovery Mobile app"/>
    <x v="2"/>
    <s v="Undisclosed investor"/>
    <s v="Seed Funding"/>
    <n v="500000"/>
    <s v="nan"/>
    <s v="Bin1"/>
    <x v="4"/>
  </r>
  <r>
    <n v="1830"/>
    <d v="2016-03-04T00:00:00"/>
    <s v="TinyStep"/>
    <s v="Consumer Internet"/>
    <s v="Parenting Social Network Platform"/>
    <x v="46"/>
    <s v="Matt Glickman"/>
    <s v="Private Equity"/>
    <n v="0"/>
    <s v="nan"/>
    <s v="Bin1"/>
    <x v="4"/>
  </r>
  <r>
    <n v="1831"/>
    <d v="2016-03-04T00:00:00"/>
    <s v="Aahaa"/>
    <s v="ECommerce"/>
    <s v="Office Products Super Store"/>
    <x v="4"/>
    <s v="YourNest Angel Fund,"/>
    <s v="Private Equity"/>
    <n v="1000000"/>
    <s v="nan"/>
    <s v="Bin2"/>
    <x v="4"/>
  </r>
  <r>
    <n v="1832"/>
    <d v="2016-03-04T00:00:00"/>
    <s v="Arcatron Mobility"/>
    <s v="Technology"/>
    <s v="Smart wheelchair Design and Development"/>
    <x v="5"/>
    <s v="Sudhir Mehta, Anoop Hingorani"/>
    <s v="Seed Funding"/>
    <n v="0"/>
    <s v="nan"/>
    <s v="Bin1"/>
    <x v="4"/>
  </r>
  <r>
    <n v="1833"/>
    <d v="2016-03-04T00:00:00"/>
    <s v="FTCash"/>
    <s v="Consumer Internet"/>
    <s v="Mobile Payments Platform"/>
    <x v="44"/>
    <s v="IvyCap Ventures"/>
    <s v="Seed Funding"/>
    <n v="150000"/>
    <s v="nan"/>
    <s v="Bin1"/>
    <x v="4"/>
  </r>
  <r>
    <n v="1834"/>
    <d v="2016-03-04T00:00:00"/>
    <s v="Civilsdaily"/>
    <s v="Consumer Internet"/>
    <s v="Civil Services News Aggregator"/>
    <x v="2"/>
    <s v="Manoj Kumar &amp; Other undisclosed investors"/>
    <s v="Seed Funding"/>
    <n v="0"/>
    <s v="nan"/>
    <s v="Bin1"/>
    <x v="4"/>
  </r>
  <r>
    <n v="1835"/>
    <d v="2016-03-04T00:00:00"/>
    <s v="Zappka"/>
    <s v="Consumer Internet"/>
    <s v="Mobile App discovery and review platform"/>
    <x v="1"/>
    <s v="Daman Soni, Rajat Gupta &amp; Others"/>
    <s v="Seed Funding"/>
    <n v="100000"/>
    <s v="nan"/>
    <s v="Bin1"/>
    <x v="4"/>
  </r>
  <r>
    <n v="1836"/>
    <d v="2016-03-04T00:00:00"/>
    <s v="Tarusa World"/>
    <s v="ECommerce"/>
    <s v="Handicraft products eTailer"/>
    <x v="3"/>
    <s v="Mohit Gulati"/>
    <s v="Seed Funding"/>
    <n v="0"/>
    <s v="nan"/>
    <s v="Bin1"/>
    <x v="4"/>
  </r>
  <r>
    <n v="1837"/>
    <d v="2016-03-04T00:00:00"/>
    <s v="medECUBE"/>
    <s v="Healthcare"/>
    <s v="Healthcare related Services provider"/>
    <x v="1"/>
    <s v="Artiman Ventures"/>
    <s v="Private Equity"/>
    <n v="4000000"/>
    <s v="nan"/>
    <s v="Bin2"/>
    <x v="4"/>
  </r>
  <r>
    <n v="1838"/>
    <d v="2016-03-07T00:00:00"/>
    <s v="N.O.W"/>
    <s v="Consumer Internet"/>
    <s v="Bike Taxi Service &amp; Hyperlocal Delivery App"/>
    <x v="6"/>
    <s v="Ruchirans Jaipuria, Anuj Sanghi"/>
    <s v="Seed Funding"/>
    <n v="500000"/>
    <s v="nan"/>
    <s v="Bin1"/>
    <x v="4"/>
  </r>
  <r>
    <n v="1839"/>
    <d v="2016-03-07T00:00:00"/>
    <s v="Ninjacart"/>
    <s v="ECommerce"/>
    <s v="B2B marketplace for Farmers &amp; Retailers"/>
    <x v="46"/>
    <s v="Accel Partners, Qualcomm Ventures, M&amp;S Partners, Zop Smart"/>
    <s v="Private Equity"/>
    <n v="3000000"/>
    <s v="nan"/>
    <s v="Bin2"/>
    <x v="4"/>
  </r>
  <r>
    <n v="1840"/>
    <d v="2016-03-07T00:00:00"/>
    <s v="Reach"/>
    <s v="Consumer Internet"/>
    <s v="Cross Platform P2P file sharing mobile app"/>
    <x v="46"/>
    <s v="Rebright Partners, Sol Primero, Sudhir Anandarao, Ankur Warikoo, Ankur Singla"/>
    <s v="Seed Funding"/>
    <n v="500000"/>
    <s v="nan"/>
    <s v="Bin1"/>
    <x v="4"/>
  </r>
  <r>
    <n v="1841"/>
    <d v="2016-03-07T00:00:00"/>
    <s v="Vanity Cube"/>
    <s v="Consumer Internet"/>
    <s v="Hyperlocal Beauty Services platform"/>
    <x v="2"/>
    <s v="Unicorn Ventures"/>
    <s v="Seed Funding"/>
    <n v="250000"/>
    <s v="nan"/>
    <s v="Bin1"/>
    <x v="4"/>
  </r>
  <r>
    <n v="1842"/>
    <d v="2016-03-07T00:00:00"/>
    <s v="Wooplr"/>
    <s v="ECommerce"/>
    <s v="Curated Fashion ECommerce portal"/>
    <x v="46"/>
    <s v="Naveen Tewari, Abhay Singhal, Amit Gupta, Piyush Shah, Raghunandan G, Rajiv Mehta"/>
    <s v="Seed Funding"/>
    <n v="0"/>
    <s v="nan"/>
    <s v="Bin1"/>
    <x v="4"/>
  </r>
  <r>
    <n v="1843"/>
    <d v="2016-03-07T00:00:00"/>
    <s v="Medidaili"/>
    <s v="Consumer Internet"/>
    <s v="Medical Support service platform"/>
    <x v="46"/>
    <s v="Undisclosed private investors"/>
    <s v="Seed Funding"/>
    <n v="100000"/>
    <s v="nan"/>
    <s v="Bin1"/>
    <x v="4"/>
  </r>
  <r>
    <n v="1844"/>
    <d v="2016-03-08T00:00:00"/>
    <s v="Finomena"/>
    <s v="Technology"/>
    <s v="Credit Worthiness Big Data Analytics"/>
    <x v="2"/>
    <s v="Matrix Partners India"/>
    <s v="Private Equity"/>
    <n v="0"/>
    <s v="nan"/>
    <s v="Bin1"/>
    <x v="4"/>
  </r>
  <r>
    <n v="1845"/>
    <d v="2016-03-08T00:00:00"/>
    <s v="Cookaroo"/>
    <s v="Consumer Internet"/>
    <s v="Food Delivery Platform"/>
    <x v="46"/>
    <s v="Vijay Krishna Yadav"/>
    <s v="Seed Funding"/>
    <n v="0"/>
    <s v="nan"/>
    <s v="Bin1"/>
    <x v="4"/>
  </r>
  <r>
    <n v="1846"/>
    <d v="2016-03-08T00:00:00"/>
    <s v="vPhrase Analytics"/>
    <s v="Technology"/>
    <s v="AI based data analytics platform"/>
    <x v="3"/>
    <s v="Apoorv Ranjan Sharma, Daud Ali and others"/>
    <s v="Seed Funding"/>
    <n v="0"/>
    <s v="nan"/>
    <s v="Bin1"/>
    <x v="4"/>
  </r>
  <r>
    <n v="1847"/>
    <d v="2016-03-08T00:00:00"/>
    <s v="LoveCycles"/>
    <s v="Consumer Internet"/>
    <s v="Women\\xe2\\x80\\x99s health Tracker"/>
    <x v="46"/>
    <s v="Prime Venture Partners"/>
    <s v="Seed Funding"/>
    <n v="750000"/>
    <s v="nan"/>
    <s v="Bin1"/>
    <x v="4"/>
  </r>
  <r>
    <n v="1848"/>
    <d v="2016-03-08T00:00:00"/>
    <s v="Kartrocket"/>
    <s v="ECommerce"/>
    <s v="ECommerce SAAS platform"/>
    <x v="2"/>
    <s v="Undisclosed Japanese investor, Bertelsmann India Investments, Nirvana Digital India Fund, Nirvana Digital Investment Holding Co Ltd, 500 Start-Ups"/>
    <s v="Private Equity"/>
    <n v="8000000"/>
    <s v="nan"/>
    <s v="Bin2"/>
    <x v="4"/>
  </r>
  <r>
    <n v="1849"/>
    <d v="2016-03-08T00:00:00"/>
    <s v="dunzo"/>
    <s v="Consumer Internet"/>
    <s v="Daily Task Management App"/>
    <x v="46"/>
    <s v="Aspada Investment Advisors, Blume Ventures."/>
    <s v="Seed Funding"/>
    <n v="650000"/>
    <s v="nan"/>
    <s v="Bin1"/>
    <x v="4"/>
  </r>
  <r>
    <n v="1850"/>
    <d v="2016-03-09T00:00:00"/>
    <s v="Indiamart"/>
    <s v="ECommerce"/>
    <s v="B2B Marketplace for SMBs"/>
    <x v="6"/>
    <s v="Amadeus Capital"/>
    <s v="Private Equity"/>
    <n v="0"/>
    <s v="nan"/>
    <s v="Bin1"/>
    <x v="4"/>
  </r>
  <r>
    <n v="1851"/>
    <d v="2016-03-09T00:00:00"/>
    <s v="SmartVizX"/>
    <s v="Technology"/>
    <s v="Virtual Reality Solutions"/>
    <x v="6"/>
    <s v="Indian Angel Network, Stanford Angels, Entrepreneurs India"/>
    <s v="Seed Funding"/>
    <n v="500000"/>
    <s v="nan"/>
    <s v="Bin1"/>
    <x v="4"/>
  </r>
  <r>
    <n v="1852"/>
    <d v="2016-03-09T00:00:00"/>
    <s v="MyGubbi"/>
    <s v="Real Estate"/>
    <s v="Interior Design &amp; Home D\\xc3\\xa9cor Solutions"/>
    <x v="46"/>
    <s v="Vipul Parekh, ajesh K Murthy,"/>
    <s v="Seed Funding"/>
    <n v="2500000"/>
    <s v="nan"/>
    <s v="Bin2"/>
    <x v="4"/>
  </r>
  <r>
    <n v="1853"/>
    <d v="2016-03-09T00:00:00"/>
    <s v="Nukkad Shops"/>
    <s v="Consumer Internet"/>
    <s v="Hyperlocal Grocery Delivery Service"/>
    <x v="13"/>
    <s v="PurpleTalk Inc"/>
    <s v="Seed Funding"/>
    <n v="1000000"/>
    <s v="nan"/>
    <s v="Bin2"/>
    <x v="4"/>
  </r>
  <r>
    <n v="1854"/>
    <d v="2016-03-09T00:00:00"/>
    <s v="Cloudacar"/>
    <s v="Consumer Internet"/>
    <s v="Carpooling Mobile App"/>
    <x v="5"/>
    <s v="Amit Choudhary, Anuj Puri"/>
    <s v="Seed Funding"/>
    <n v="0"/>
    <s v="nan"/>
    <s v="Bin1"/>
    <x v="4"/>
  </r>
  <r>
    <n v="1855"/>
    <d v="2016-03-09T00:00:00"/>
    <s v="Justride"/>
    <s v="Consumer Internet"/>
    <s v="Self Drive Car Rental"/>
    <x v="3"/>
    <s v="Dheeraj Jain &amp; Other angel investors"/>
    <s v="Seed Funding"/>
    <n v="400000"/>
    <s v="nan"/>
    <s v="Bin1"/>
    <x v="4"/>
  </r>
  <r>
    <n v="1856"/>
    <d v="2016-03-09T00:00:00"/>
    <s v="Yana"/>
    <s v="Consumer Internet"/>
    <s v="Personal AI Transaction Engine App"/>
    <x v="1"/>
    <s v="Puneet Gupta,"/>
    <s v="Seed Funding"/>
    <n v="0"/>
    <s v="nan"/>
    <s v="Bin1"/>
    <x v="4"/>
  </r>
  <r>
    <n v="1857"/>
    <d v="2016-03-10T00:00:00"/>
    <s v="Big Fish Ventures"/>
    <s v="Food &amp; Beverage"/>
    <s v="premium dining lounges Chain"/>
    <x v="2"/>
    <s v="Undisclosed investors"/>
    <s v="Private Equity"/>
    <n v="11100000"/>
    <s v="nan"/>
    <s v="Bin3"/>
    <x v="4"/>
  </r>
  <r>
    <n v="1858"/>
    <d v="2016-03-10T00:00:00"/>
    <s v="Stylflip"/>
    <s v="ECommerce"/>
    <s v="Pre-Owned Fashion marketplace mobile app"/>
    <x v="3"/>
    <s v="Raj Gala Shah, Zaheer Memon"/>
    <s v="Seed Funding"/>
    <n v="0"/>
    <s v="nan"/>
    <s v="Bin1"/>
    <x v="4"/>
  </r>
  <r>
    <n v="1859"/>
    <d v="2016-03-10T00:00:00"/>
    <s v="Icertis"/>
    <s v="Technology"/>
    <s v="Contract Management Software Solutions platform"/>
    <x v="78"/>
    <s v="Ignition Partners, Greycroft Partners, Fidelity Growth Partners India"/>
    <s v="Private Equity"/>
    <n v="15000000"/>
    <s v="nan"/>
    <s v="Bin3"/>
    <x v="4"/>
  </r>
  <r>
    <n v="1860"/>
    <d v="2016-03-10T00:00:00"/>
    <s v="Supplified"/>
    <s v="ECommerce"/>
    <s v="Construction material eTailer"/>
    <x v="2"/>
    <s v="Mohit Goel"/>
    <s v="Seed Funding"/>
    <n v="1000000"/>
    <s v="nan"/>
    <s v="Bin2"/>
    <x v="4"/>
  </r>
  <r>
    <n v="1861"/>
    <d v="2016-03-11T00:00:00"/>
    <s v="JollyFoodFellow"/>
    <s v="Technology"/>
    <s v="Food Related Marketing &amp; Branding platform"/>
    <x v="51"/>
    <s v="Janak Parikh"/>
    <s v="Seed Funding"/>
    <n v="0"/>
    <s v="nan"/>
    <s v="Bin1"/>
    <x v="4"/>
  </r>
  <r>
    <n v="1862"/>
    <d v="2016-03-14T00:00:00"/>
    <s v="PinkBlue"/>
    <s v="ECommerce"/>
    <s v="Medical Supplies eTailer"/>
    <x v="46"/>
    <s v="Hari Krishna, Ajay Modani, Dr V Ravinder, Anirudh Rastogi, Abhishek Jain, Rakesh Gakhar, Rajeev Mudumba, Nagendra Prasad Bhanuprakash"/>
    <s v="Seed Funding"/>
    <n v="223608"/>
    <s v="nan"/>
    <s v="Bin1"/>
    <x v="4"/>
  </r>
  <r>
    <n v="1863"/>
    <d v="2016-03-14T00:00:00"/>
    <s v="TruckingCube"/>
    <s v="Logistics"/>
    <s v="Domestic, Commercial, and Industrial Goods Movers"/>
    <x v="2"/>
    <s v="Agarwal Movers Group"/>
    <s v="Private Equity"/>
    <n v="14900000"/>
    <s v="nan"/>
    <s v="Bin3"/>
    <x v="4"/>
  </r>
  <r>
    <n v="1864"/>
    <d v="2016-03-14T00:00:00"/>
    <s v="eSwasthya"/>
    <s v="Consumer Internet"/>
    <s v="Online Medicine Delivery Aggregator"/>
    <x v="51"/>
    <s v="Hemang Sahani"/>
    <s v="Seed Funding"/>
    <n v="0"/>
    <s v="nan"/>
    <s v="Bin1"/>
    <x v="4"/>
  </r>
  <r>
    <n v="1865"/>
    <d v="2016-03-15T00:00:00"/>
    <s v="FlipClass"/>
    <s v="Consumer Internet"/>
    <s v="Tutor Search Platform"/>
    <x v="46"/>
    <s v="S Chand and Co Pvt Ltd, Blume Ventures"/>
    <s v="Private Equity"/>
    <n v="1000000"/>
    <s v="nan"/>
    <s v="Bin2"/>
    <x v="4"/>
  </r>
  <r>
    <n v="1866"/>
    <d v="2016-03-15T00:00:00"/>
    <s v="Proximit"/>
    <s v="Technology"/>
    <s v="Advertising Technology"/>
    <x v="5"/>
    <s v="Funding through 1Crowd platform"/>
    <s v="Seed Funding"/>
    <n v="150000"/>
    <s v="nan"/>
    <s v="Bin1"/>
    <x v="4"/>
  </r>
  <r>
    <n v="1867"/>
    <d v="2016-03-15T00:00:00"/>
    <s v="WithMe"/>
    <s v="Consumer Internet"/>
    <s v="Personalized Fashion App"/>
    <x v="1"/>
    <s v="Alex Kuruvilla, Pradeep Guha, Saket Dhankar, Rajan Pandhare"/>
    <s v="Seed Funding"/>
    <n v="250000"/>
    <s v="nan"/>
    <s v="Bin1"/>
    <x v="4"/>
  </r>
  <r>
    <n v="1868"/>
    <d v="2016-03-16T00:00:00"/>
    <s v="Gapoon"/>
    <s v="Consumer Internet"/>
    <s v="Hyperlocal Home Maintenance services"/>
    <x v="46"/>
    <s v="Chandrashekar Tallapragada, Pankaj Kapoor"/>
    <s v="Seed Funding"/>
    <n v="180000"/>
    <s v="nan"/>
    <s v="Bin1"/>
    <x v="4"/>
  </r>
  <r>
    <n v="1869"/>
    <d v="2016-03-16T00:00:00"/>
    <s v="Avagmah"/>
    <s v="Consumer Internet"/>
    <s v="Online Education Portal"/>
    <x v="46"/>
    <s v="Kris Gopalakrishnan, Atul Nishar"/>
    <s v="Seed Funding"/>
    <n v="0"/>
    <s v="nan"/>
    <s v="Bin1"/>
    <x v="4"/>
  </r>
  <r>
    <n v="1870"/>
    <d v="2016-03-16T00:00:00"/>
    <s v="WorkIndia"/>
    <s v="Consumer Internet"/>
    <s v="Online Job Board"/>
    <x v="3"/>
    <s v="Beenext"/>
    <s v="Seed Funding"/>
    <n v="0"/>
    <s v="nan"/>
    <s v="Bin1"/>
    <x v="4"/>
  </r>
  <r>
    <n v="1871"/>
    <d v="2016-03-16T00:00:00"/>
    <s v="Wealthy"/>
    <s v="Consumer Internet"/>
    <s v="Online Investment management portal"/>
    <x v="46"/>
    <s v="Zishaan Hayath, Abhishek Goyal, Arjun and Rohan Malhotra, Harpreet Singh Grover, Gagan Dugal"/>
    <s v="Seed Funding"/>
    <n v="250000"/>
    <s v="nan"/>
    <s v="Bin1"/>
    <x v="4"/>
  </r>
  <r>
    <n v="1872"/>
    <d v="2016-03-17T00:00:00"/>
    <s v="Pramati"/>
    <s v="Healthcare"/>
    <s v="Specialized Patient Care platform"/>
    <x v="6"/>
    <s v="Undisclosed investors"/>
    <s v="Seed Funding"/>
    <n v="200000"/>
    <s v="nan"/>
    <s v="Bin1"/>
    <x v="4"/>
  </r>
  <r>
    <n v="1873"/>
    <d v="2016-03-17T00:00:00"/>
    <s v="Qlivery"/>
    <s v="Consumer Internet"/>
    <s v="Ondemand Concierge Service"/>
    <x v="1"/>
    <s v="Swastika Company Ltd"/>
    <s v="Seed Funding"/>
    <n v="230000"/>
    <s v="nan"/>
    <s v="Bin1"/>
    <x v="4"/>
  </r>
  <r>
    <n v="1874"/>
    <d v="2016-03-17T00:00:00"/>
    <s v="HealthEnablr"/>
    <s v="Consumer Internet"/>
    <s v="Doctor Discovery and booking platform"/>
    <x v="3"/>
    <s v="Undisclosed investors"/>
    <s v="Seed Funding"/>
    <n v="800000"/>
    <s v="nan"/>
    <s v="Bin1"/>
    <x v="4"/>
  </r>
  <r>
    <n v="1875"/>
    <d v="2016-03-17T00:00:00"/>
    <s v="Liftiee"/>
    <s v="Consumer Internet"/>
    <s v="Car/ bike Pooling App"/>
    <x v="3"/>
    <s v="Rannvijay Singh, Anita Hassanandani"/>
    <s v="Seed Funding"/>
    <n v="108000"/>
    <s v="nan"/>
    <s v="Bin1"/>
    <x v="4"/>
  </r>
  <r>
    <n v="1876"/>
    <d v="2016-03-18T00:00:00"/>
    <s v="Hello Curry"/>
    <s v="Food &amp; Beverage"/>
    <s v="Quick Service Restaurant Chain"/>
    <x v="13"/>
    <s v="Sashi Reddi &amp; Other unnamed investors"/>
    <s v="Private Equity"/>
    <n v="1500000"/>
    <s v="nan"/>
    <s v="Bin2"/>
    <x v="4"/>
  </r>
  <r>
    <n v="1877"/>
    <d v="2016-03-19T00:00:00"/>
    <s v="goSporto"/>
    <s v="Consumer Internet"/>
    <s v="Online Sports discovery and booking platform"/>
    <x v="2"/>
    <s v="Naveen Gupta"/>
    <s v="Seed Funding"/>
    <n v="30000"/>
    <s v="nan"/>
    <s v="Bin1"/>
    <x v="4"/>
  </r>
  <r>
    <n v="1878"/>
    <d v="2016-03-21T00:00:00"/>
    <s v="OneClickWash"/>
    <s v="Consumer Internet"/>
    <s v="Online Laundry &amp; Washing service Booking &amp; Delivery"/>
    <x v="1"/>
    <s v="Unitus Seed Fund"/>
    <s v="Seed Funding"/>
    <n v="0"/>
    <s v="nan"/>
    <s v="Bin1"/>
    <x v="4"/>
  </r>
  <r>
    <n v="1879"/>
    <d v="2016-03-21T00:00:00"/>
    <s v="Girnar Software"/>
    <s v="Consumer Internet"/>
    <s v="Online News Media Network"/>
    <x v="30"/>
    <s v="Google Capital"/>
    <s v="Private Equity"/>
    <n v="0"/>
    <s v="nan"/>
    <s v="Bin1"/>
    <x v="4"/>
  </r>
  <r>
    <n v="1880"/>
    <d v="2016-03-21T00:00:00"/>
    <s v="Room On Call"/>
    <s v="Consumer Internet"/>
    <s v="Budget hotel aggregator"/>
    <x v="1"/>
    <s v="CASHurDRIVE Marketing Pvt Ltd"/>
    <s v="Private Equity"/>
    <n v="2000000"/>
    <s v="nan"/>
    <s v="Bin2"/>
    <x v="4"/>
  </r>
  <r>
    <n v="1881"/>
    <d v="2016-03-22T00:00:00"/>
    <s v="Byju\\xe2\\x80\\x99s"/>
    <s v="Consumer Internet"/>
    <s v="Educational Video Content Creator"/>
    <x v="46"/>
    <s v="Sequoia India, Sofina"/>
    <s v="Private Equity"/>
    <n v="75000000"/>
    <s v="nan"/>
    <s v="Bin3"/>
    <x v="4"/>
  </r>
  <r>
    <n v="1882"/>
    <d v="2016-03-22T00:00:00"/>
    <s v="BigBasket"/>
    <s v="eCommerce"/>
    <s v="Online Grocery Shop"/>
    <x v="46"/>
    <s v="Abraaj Group"/>
    <s v="Private Equity"/>
    <n v="150000000"/>
    <s v="nan"/>
    <s v="Bin3"/>
    <x v="4"/>
  </r>
  <r>
    <n v="1883"/>
    <d v="2016-03-22T00:00:00"/>
    <s v="DrivoJoy"/>
    <s v="Consumer Internet"/>
    <s v="On-demand 2-wheeler Servicing platform"/>
    <x v="46"/>
    <s v="Indian Angel Network, Tracxn Labs &amp; Others"/>
    <s v="Seed Funding"/>
    <n v="600000"/>
    <s v="nan"/>
    <s v="Bin1"/>
    <x v="4"/>
  </r>
  <r>
    <n v="1884"/>
    <d v="2016-03-22T00:00:00"/>
    <s v="Smartron"/>
    <s v="Technology"/>
    <s v="Internet of Things Device manufacturer"/>
    <x v="46"/>
    <s v="Sachin Tendulkar"/>
    <s v="Private Equity"/>
    <n v="0"/>
    <s v="nan"/>
    <s v="Bin1"/>
    <x v="4"/>
  </r>
  <r>
    <n v="1885"/>
    <d v="2016-03-22T00:00:00"/>
    <s v="LifCare"/>
    <s v="Consumer Internet"/>
    <s v="Online Pharmacy portal"/>
    <x v="30"/>
    <s v="Rajul Garg, Alok Mittal, Kunal Shah, Rishi Mandawat, Dheeraj Jain, Sandeep Tandon, Dexter Angel Circle"/>
    <s v="Seed Funding"/>
    <n v="0"/>
    <s v="nan"/>
    <s v="Bin1"/>
    <x v="4"/>
  </r>
  <r>
    <n v="1886"/>
    <d v="2016-03-22T00:00:00"/>
    <s v="CreditSeva"/>
    <s v="Consumer Internet"/>
    <s v="Online Credit management tools"/>
    <x v="13"/>
    <s v="Pix Vine Capital, Infocomm Development Authority of Singapore"/>
    <s v="Seed Funding"/>
    <n v="360000"/>
    <s v="nan"/>
    <s v="Bin1"/>
    <x v="4"/>
  </r>
  <r>
    <n v="1887"/>
    <d v="2016-03-22T00:00:00"/>
    <s v="CityShor"/>
    <s v="Consumer Internet"/>
    <s v="online lifestyle media recommendation portal"/>
    <x v="51"/>
    <s v="GAIN"/>
    <s v="Seed Funding"/>
    <n v="0"/>
    <s v="nan"/>
    <s v="Bin1"/>
    <x v="4"/>
  </r>
  <r>
    <n v="1888"/>
    <d v="2016-03-23T00:00:00"/>
    <s v="Endless Robotics"/>
    <s v="Technology"/>
    <s v="Interior Painting Automation"/>
    <x v="13"/>
    <s v="Devidas Desai, Vipul Gautam, Singapore Angel Network"/>
    <s v="Seed Funding"/>
    <n v="100000"/>
    <s v="nan"/>
    <s v="Bin1"/>
    <x v="4"/>
  </r>
  <r>
    <n v="1889"/>
    <d v="2016-03-23T00:00:00"/>
    <s v="SP Robotics"/>
    <s v="Technology"/>
    <s v="Robotic Classes for Students"/>
    <x v="4"/>
    <s v="Indian Angel Network,"/>
    <s v="Seed Funding"/>
    <n v="300000"/>
    <s v="nan"/>
    <s v="Bin1"/>
    <x v="4"/>
  </r>
  <r>
    <n v="1890"/>
    <d v="2016-03-23T00:00:00"/>
    <s v="StalkBuyLove"/>
    <s v="eCommerce"/>
    <s v="Fashion eTailer"/>
    <x v="2"/>
    <s v="500 Startups, Littlerock, Singularity Ventures"/>
    <s v="Seed Funding"/>
    <n v="0"/>
    <s v="nan"/>
    <s v="Bin1"/>
    <x v="4"/>
  </r>
  <r>
    <n v="1891"/>
    <d v="2016-03-23T00:00:00"/>
    <s v="eKincare"/>
    <s v="Consumer Internet"/>
    <s v="Healthcare related solutions"/>
    <x v="13"/>
    <s v="BitChemy Ventures, Maheshwari Investments Pvt Ltd, Anshoo Gaur, Rama Krishna Reddy, Sandeep Seerapu"/>
    <s v="Private Equity"/>
    <n v="330000"/>
    <s v="nan"/>
    <s v="Bin1"/>
    <x v="4"/>
  </r>
  <r>
    <n v="1893"/>
    <d v="2016-03-23T00:00:00"/>
    <s v="Wheelstreet"/>
    <s v="Consumer Internet"/>
    <s v="Online Bike Rental platform"/>
    <x v="46"/>
    <s v="Broadbean Capital services"/>
    <s v="Private Equity"/>
    <n v="500000"/>
    <s v="nan"/>
    <s v="Bin1"/>
    <x v="4"/>
  </r>
  <r>
    <n v="1894"/>
    <d v="2016-03-24T00:00:00"/>
    <s v="Horntell"/>
    <s v="Consumer Internet"/>
    <s v="Unified Push Notification service"/>
    <x v="1"/>
    <s v="Bharanidharan Viswanathan, Sanjiv Mittal, Shobhit Shukla, Rahul Agarwal"/>
    <s v="Seed Funding"/>
    <n v="150000"/>
    <s v="nan"/>
    <s v="Bin1"/>
    <x v="4"/>
  </r>
  <r>
    <n v="1895"/>
    <d v="2016-03-28T00:00:00"/>
    <s v="Schoolkart"/>
    <s v="eCommerce"/>
    <s v="Online Marketplace for Schools"/>
    <x v="6"/>
    <s v="Undisclosed investors"/>
    <s v="Seed Funding"/>
    <n v="300000"/>
    <s v="nan"/>
    <s v="Bin1"/>
    <x v="4"/>
  </r>
  <r>
    <n v="1896"/>
    <d v="2016-03-29T00:00:00"/>
    <s v="HealthEminds"/>
    <s v="Consumer Internet"/>
    <s v="Online mental healthcare"/>
    <x v="46"/>
    <s v="Robin Utthappa"/>
    <s v="Seed Funding"/>
    <n v="0"/>
    <s v="nan"/>
    <s v="Bin1"/>
    <x v="4"/>
  </r>
  <r>
    <n v="1897"/>
    <d v="2016-03-29T00:00:00"/>
    <s v="Babygogo"/>
    <s v="Consumer Internet"/>
    <s v="Child healthcare experts aggregator mobile app"/>
    <x v="2"/>
    <s v="Rajul Garg, Daljit Singh, Aditya Vij, Kishore Kumar, Shuchin Bajaj"/>
    <s v="Seed Funding"/>
    <n v="300000"/>
    <s v="nan"/>
    <s v="Bin1"/>
    <x v="4"/>
  </r>
  <r>
    <n v="1898"/>
    <d v="2016-03-29T00:00:00"/>
    <s v="Veritas Finance"/>
    <s v="Finance"/>
    <s v="Asset Based Lending platform"/>
    <x v="4"/>
    <s v="Sarva Capital"/>
    <s v="Private Equity"/>
    <n v="4700000"/>
    <s v="nan"/>
    <s v="Bin2"/>
    <x v="4"/>
  </r>
  <r>
    <n v="1899"/>
    <d v="2016-03-29T00:00:00"/>
    <s v="QikShip"/>
    <s v="Consumer Internet"/>
    <s v="Mobile based Logistics provider"/>
    <x v="2"/>
    <s v="undisclosed investors"/>
    <s v="Seed Funding"/>
    <n v="200000"/>
    <s v="nan"/>
    <s v="Bin1"/>
    <x v="4"/>
  </r>
  <r>
    <n v="1900"/>
    <d v="2016-03-29T00:00:00"/>
    <s v="FixNix"/>
    <s v="Consumer Internet"/>
    <s v="GRC SAAS Platform"/>
    <x v="4"/>
    <s v="Jay Vijayan"/>
    <s v="Seed Funding"/>
    <n v="500000"/>
    <s v="nan"/>
    <s v="Bin1"/>
    <x v="4"/>
  </r>
  <r>
    <n v="1901"/>
    <d v="2016-03-30T00:00:00"/>
    <s v="True Balance"/>
    <s v="Technology"/>
    <s v="Mobile Balance Check App"/>
    <x v="1"/>
    <s v="SoftBank Ventures Korea"/>
    <s v="Private Equity"/>
    <n v="0"/>
    <s v="nan"/>
    <s v="Bin1"/>
    <x v="4"/>
  </r>
  <r>
    <n v="1902"/>
    <d v="2016-03-30T00:00:00"/>
    <s v="Touchkin"/>
    <s v="Healthcare"/>
    <s v="Predictive Healthcare platform"/>
    <x v="46"/>
    <s v="Alok Mittal, Amit Gupta, Anuj Srivastava, Himanshu Aggarwal, Raghunandan G, Puneet Agarwal"/>
    <s v="Seed Funding"/>
    <n v="400000"/>
    <s v="nan"/>
    <s v="Bin1"/>
    <x v="4"/>
  </r>
  <r>
    <n v="1903"/>
    <d v="2016-03-31T00:00:00"/>
    <s v="SwitchMe"/>
    <s v="Consumer Internet"/>
    <s v="Home Loan Rate comparison platform"/>
    <x v="3"/>
    <s v="Mohandas Pai, Hiro Mashita, Singapore Angel Network, 500 Startups, Rajan Anandan, Ajay Sarupria"/>
    <s v="Seed Funding"/>
    <n v="0"/>
    <s v="nan"/>
    <s v="Bin1"/>
    <x v="4"/>
  </r>
  <r>
    <n v="1904"/>
    <d v="2016-03-31T00:00:00"/>
    <s v="Transcell"/>
    <s v="Healthcare"/>
    <s v="Family Stem Cell Banking Services"/>
    <x v="13"/>
    <s v="Indian Angel Network"/>
    <s v="Seed Funding"/>
    <n v="0"/>
    <s v="nan"/>
    <s v="Bin1"/>
    <x v="4"/>
  </r>
  <r>
    <n v="1905"/>
    <d v="2016-02-01T00:00:00"/>
    <s v="Blue Tokai Coffee"/>
    <s v="ECommerce"/>
    <s v="Specialty Coffee Etailer"/>
    <x v="2"/>
    <s v="Snow Leopard Technology Ventures"/>
    <s v="Seed Funding"/>
    <n v="0"/>
    <s v="nan"/>
    <s v="Bin1"/>
    <x v="4"/>
  </r>
  <r>
    <n v="1906"/>
    <d v="2016-02-02T00:00:00"/>
    <s v="Altizone"/>
    <s v="Technology"/>
    <s v="IoT &amp; M2M Solutions"/>
    <x v="5"/>
    <s v="Wipro Ventures,\\xc2\\xa0 Lumis Partners"/>
    <s v="Private Equity"/>
    <n v="4000000"/>
    <s v="nan"/>
    <s v="Bin2"/>
    <x v="4"/>
  </r>
  <r>
    <n v="1907"/>
    <d v="2016-02-02T00:00:00"/>
    <s v="Oust App"/>
    <s v="Consumer Internet"/>
    <s v="Competitive Exam Preparation Platform"/>
    <x v="46"/>
    <s v="T V Mohandas Pai,\\xc2\\xa0 Aarin Capital"/>
    <s v="Seed Funding"/>
    <n v="0"/>
    <s v="nan"/>
    <s v="Bin1"/>
    <x v="4"/>
  </r>
  <r>
    <n v="1908"/>
    <d v="2016-02-02T00:00:00"/>
    <s v="Strike"/>
    <s v="Consumer Internet"/>
    <s v="Mobile Email productivity tool"/>
    <x v="46"/>
    <s v="Multiple investors through Ten Minute Million competition"/>
    <s v="Seed Funding"/>
    <n v="22500"/>
    <s v="nan"/>
    <s v="Bin1"/>
    <x v="4"/>
  </r>
  <r>
    <n v="1909"/>
    <d v="2016-02-02T00:00:00"/>
    <s v="MaaxMarket"/>
    <s v="Consumer Internet"/>
    <s v="Marketing Automation platform"/>
    <x v="48"/>
    <s v="Multiple investors through Ten Minute Million competition"/>
    <s v="Seed Funding"/>
    <n v="22500"/>
    <s v="nan"/>
    <s v="Bin1"/>
    <x v="4"/>
  </r>
  <r>
    <n v="1910"/>
    <d v="2016-02-02T00:00:00"/>
    <s v="Gamooz"/>
    <s v="Technology"/>
    <s v="Augmented Reality Solutions"/>
    <x v="1"/>
    <s v="Multiple investors through Ten Minute Million competition"/>
    <s v="Seed Funding"/>
    <n v="22500"/>
    <s v="nan"/>
    <s v="Bin1"/>
    <x v="4"/>
  </r>
  <r>
    <n v="1911"/>
    <d v="2016-02-02T00:00:00"/>
    <s v="SoundSurround"/>
    <s v="Technology"/>
    <s v="Audio Technology Solutions"/>
    <x v="3"/>
    <s v="Multiple investors through Ten Minute Million competition"/>
    <s v="Seed Funding"/>
    <n v="22500"/>
    <s v="nan"/>
    <s v="Bin1"/>
    <x v="4"/>
  </r>
  <r>
    <n v="1912"/>
    <d v="2016-02-03T00:00:00"/>
    <s v="Mazkara"/>
    <s v="Consumer Internet"/>
    <s v="Beauty &amp; Wellness Platform"/>
    <x v="79"/>
    <s v="Dunamis Ventures Pte Ltd."/>
    <s v="Seed Funding"/>
    <n v="1000000"/>
    <s v="nan"/>
    <s v="Bin2"/>
    <x v="4"/>
  </r>
  <r>
    <n v="1913"/>
    <d v="2016-02-03T00:00:00"/>
    <s v="RoadGods"/>
    <s v="ECommerce"/>
    <s v="Auto Spare Parts eTailer"/>
    <x v="2"/>
    <s v="Green House Ventures (GHV)"/>
    <s v="Seed Funding"/>
    <n v="100000"/>
    <s v="nan"/>
    <s v="Bin1"/>
    <x v="4"/>
  </r>
  <r>
    <n v="1914"/>
    <d v="2016-02-03T00:00:00"/>
    <s v="Pindropmusic"/>
    <s v="Consumer Internet"/>
    <s v="Music Discovery Mobile App"/>
    <x v="6"/>
    <s v="Green House Ventures (GHV)"/>
    <s v="Seed Funding"/>
    <n v="100000"/>
    <s v="nan"/>
    <s v="Bin1"/>
    <x v="4"/>
  </r>
  <r>
    <n v="1915"/>
    <d v="2016-02-03T00:00:00"/>
    <s v="Woodpie"/>
    <s v="Consumer Internet"/>
    <s v="Book Recommendation Service"/>
    <x v="46"/>
    <s v="Ingram Content Group"/>
    <s v="Seed Funding"/>
    <n v="30000"/>
    <s v="nan"/>
    <s v="Bin1"/>
    <x v="4"/>
  </r>
  <r>
    <n v="1916"/>
    <d v="2016-02-04T00:00:00"/>
    <s v="Perfumery"/>
    <s v="ECommerce"/>
    <s v="Fragrances &amp; Perfume eTailer"/>
    <x v="2"/>
    <s v="Oranda Global &amp; Others"/>
    <s v="Seed Funding"/>
    <n v="30000"/>
    <s v="nan"/>
    <s v="Bin1"/>
    <x v="4"/>
  </r>
  <r>
    <n v="1917"/>
    <d v="2016-02-05T00:00:00"/>
    <s v="Magic Crate"/>
    <s v="Education"/>
    <s v="Children Education Platform"/>
    <x v="46"/>
    <s v="TV Mohandas Pai, Aarin Capital"/>
    <s v="Seed Funding"/>
    <n v="0"/>
    <s v="nan"/>
    <s v="Bin1"/>
    <x v="4"/>
  </r>
  <r>
    <n v="1918"/>
    <d v="2016-02-05T00:00:00"/>
    <s v="ZenDrive"/>
    <s v="Technology"/>
    <s v="Safe Driving Data &amp; Analytics platform"/>
    <x v="80"/>
    <s v="Sherpa Capital, Nyca Partners and Thomvest Ventures"/>
    <s v="Private Equity"/>
    <n v="13500000"/>
    <s v="nan"/>
    <s v="Bin3"/>
    <x v="4"/>
  </r>
  <r>
    <n v="1919"/>
    <d v="2016-02-05T00:00:00"/>
    <s v="Smartcooky"/>
    <s v="ECommerce"/>
    <s v="Marketplace for Health Foods"/>
    <x v="2"/>
    <s v="Vandana Luthra,"/>
    <s v="Private Equity"/>
    <n v="0"/>
    <s v="nan"/>
    <s v="Bin1"/>
    <x v="4"/>
  </r>
  <r>
    <n v="1920"/>
    <d v="2016-02-05T00:00:00"/>
    <s v="Turtlemint"/>
    <s v="Consumer Internet"/>
    <s v="online personalized insurance platform"/>
    <x v="3"/>
    <s v="Nexus Venture Partners"/>
    <s v="Private Equity"/>
    <n v="0"/>
    <s v="nan"/>
    <s v="Bin1"/>
    <x v="4"/>
  </r>
  <r>
    <n v="1921"/>
    <d v="2016-02-05T00:00:00"/>
    <s v="BHIVE"/>
    <s v="Real Estate"/>
    <s v="Workspace Rentals"/>
    <x v="46"/>
    <s v="Raghunandan G, Venturesity, Arihant Patni"/>
    <s v="Seed Funding"/>
    <n v="0"/>
    <s v="nan"/>
    <s v="Bin1"/>
    <x v="4"/>
  </r>
  <r>
    <n v="1922"/>
    <d v="2016-02-05T00:00:00"/>
    <s v="Gingercrush"/>
    <s v="Ecommerce"/>
    <s v="Personalized Products &amp; Merchandize eTailer"/>
    <x v="57"/>
    <s v="Saha Fund, TV Mohandas Pai, Zia Mody, Mumbai Angels, Ananda Kallugadde, Rakesh Desai, Rakesh Malhotra"/>
    <s v="Private Equity"/>
    <n v="1000000"/>
    <s v="nan"/>
    <s v="Bin2"/>
    <x v="4"/>
  </r>
  <r>
    <n v="1923"/>
    <d v="2016-02-05T00:00:00"/>
    <s v="American Vision"/>
    <s v="Consumer Internet"/>
    <s v="Optical Store Aggregator Platform"/>
    <x v="5"/>
    <s v="Undisclosed investors"/>
    <s v="Seed Funding"/>
    <n v="81000"/>
    <s v="nan"/>
    <s v="Bin1"/>
    <x v="4"/>
  </r>
  <r>
    <n v="1924"/>
    <d v="2016-02-05T00:00:00"/>
    <s v="DawaiLelo"/>
    <s v="Consumer Internet"/>
    <s v="Healthcare Services &amp; Online Pharmacy Mobile App"/>
    <x v="81"/>
    <s v="Undisclosed investors"/>
    <s v="Seed Funding"/>
    <n v="52000"/>
    <s v="nan"/>
    <s v="Bin1"/>
    <x v="4"/>
  </r>
  <r>
    <n v="1925"/>
    <d v="2016-02-06T00:00:00"/>
    <s v="Heads Up For Tails"/>
    <s v="Ecommerce"/>
    <s v="Pet Products eTailer"/>
    <x v="2"/>
    <s v="Undisclosed investors"/>
    <s v="Seed Funding"/>
    <n v="1000000"/>
    <s v="nan"/>
    <s v="Bin2"/>
    <x v="4"/>
  </r>
  <r>
    <n v="1926"/>
    <d v="2016-02-06T00:00:00"/>
    <s v="LiveNutriFit"/>
    <s v="Healthcare"/>
    <s v="Weight loss &amp; Healthcare Info portal"/>
    <x v="2"/>
    <s v="Mohit Goel, Vinod Jain &amp; Others"/>
    <s v="Seed Funding"/>
    <n v="0"/>
    <s v="nan"/>
    <s v="Bin1"/>
    <x v="4"/>
  </r>
  <r>
    <n v="1927"/>
    <d v="2016-02-08T00:00:00"/>
    <s v="Moglix"/>
    <s v="Ecommerce"/>
    <s v="Industrial &amp; Home Products Marketplace"/>
    <x v="2"/>
    <s v="Ratan Tata"/>
    <s v="Private Equity"/>
    <n v="0"/>
    <s v="nan"/>
    <s v="Bin1"/>
    <x v="4"/>
  </r>
  <r>
    <n v="1928"/>
    <d v="2016-02-08T00:00:00"/>
    <s v="iStyleYou"/>
    <s v="Consumer Internet"/>
    <s v="Personal Fashion Stylist App"/>
    <x v="1"/>
    <s v="Green House Ventures (GHV)"/>
    <s v="Seed Funding"/>
    <n v="100000"/>
    <s v="nan"/>
    <s v="Bin1"/>
    <x v="4"/>
  </r>
  <r>
    <n v="1929"/>
    <d v="2016-02-08T00:00:00"/>
    <s v="AdUrCup"/>
    <s v="Consumer Internet"/>
    <s v="Ad Network"/>
    <x v="2"/>
    <s v="Green House Ventures (GHV)"/>
    <s v="Seed Funding"/>
    <n v="100000"/>
    <s v="nan"/>
    <s v="Bin1"/>
    <x v="4"/>
  </r>
  <r>
    <n v="1930"/>
    <d v="2016-02-08T00:00:00"/>
    <s v="Weddingz"/>
    <s v="Consumer Internet"/>
    <s v="online marketplace for wedding venues and vendors"/>
    <x v="3"/>
    <s v="Sixth Sense Ventures"/>
    <s v="Private Equity"/>
    <n v="0"/>
    <s v="nan"/>
    <s v="Bin1"/>
    <x v="4"/>
  </r>
  <r>
    <n v="1931"/>
    <d v="2016-02-08T00:00:00"/>
    <s v="Urban Dhobi"/>
    <s v="Consumer Internet"/>
    <s v="On Demand Laundry Services"/>
    <x v="30"/>
    <s v="Vinod Bansal, Sanjeev Singhal"/>
    <s v="Seed Funding"/>
    <n v="0"/>
    <s v="nan"/>
    <s v="Bin1"/>
    <x v="4"/>
  </r>
  <r>
    <n v="1932"/>
    <d v="2016-02-08T00:00:00"/>
    <s v="Gray Routes"/>
    <s v="Consumer Internet"/>
    <s v="Last mile logistics solutions"/>
    <x v="3"/>
    <s v="Mahesh Parasuraman, Rahul Gautam &amp; Others"/>
    <s v="Seed Funding"/>
    <n v="0"/>
    <s v="nan"/>
    <s v="Bin1"/>
    <x v="4"/>
  </r>
  <r>
    <n v="1933"/>
    <d v="2016-02-08T00:00:00"/>
    <s v="Xpressbees"/>
    <s v="ECommerce"/>
    <s v="ECommerce Logistics solutions"/>
    <x v="5"/>
    <s v="SAIF Partners, IDG Ventures India, Vertex Ventures, Valiant Capital"/>
    <s v="Private Equity"/>
    <n v="12500000"/>
    <s v="nan"/>
    <s v="Bin3"/>
    <x v="4"/>
  </r>
  <r>
    <n v="1934"/>
    <d v="2016-02-08T00:00:00"/>
    <s v="Invictus Oncology"/>
    <s v="Healthcare"/>
    <s v="Cancer therapeutic Info &amp; Solutions"/>
    <x v="2"/>
    <s v="Ratan Tata"/>
    <s v="Private Equity"/>
    <n v="0"/>
    <s v="nan"/>
    <s v="Bin1"/>
    <x v="4"/>
  </r>
  <r>
    <n v="1935"/>
    <d v="2016-02-08T00:00:00"/>
    <s v="Hansel.io"/>
    <s v="Technology"/>
    <s v="Mobile App Tech Solutions"/>
    <x v="46"/>
    <s v="Endiya Partners, Mekin Maheshwari, Rajesh Sawhney"/>
    <s v="Seed Funding"/>
    <n v="0"/>
    <s v="nan"/>
    <s v="Bin1"/>
    <x v="4"/>
  </r>
  <r>
    <n v="1936"/>
    <d v="2016-02-09T00:00:00"/>
    <s v="Inc42"/>
    <s v="Consumer Internet"/>
    <s v="Startup Focused Media News Portal"/>
    <x v="2"/>
    <s v="India Ventures, Aarin Capital &amp; Others"/>
    <s v="Seed Funding"/>
    <n v="0"/>
    <s v="nan"/>
    <s v="Bin1"/>
    <x v="4"/>
  </r>
  <r>
    <n v="1937"/>
    <d v="2016-02-09T00:00:00"/>
    <s v="GOQii"/>
    <s v="Technology"/>
    <s v="Personalized fitness coaching &amp; Fitness band"/>
    <x v="3"/>
    <s v="Edelweiss Financial Services"/>
    <s v="Private Equity"/>
    <n v="0"/>
    <s v="nan"/>
    <s v="Bin1"/>
    <x v="4"/>
  </r>
  <r>
    <n v="1938"/>
    <d v="2016-02-10T00:00:00"/>
    <s v="Capzest"/>
    <s v="Consumer Internet"/>
    <s v="Digital Lending Platform"/>
    <x v="3"/>
    <s v="Lion Ventures"/>
    <s v="Seed Funding"/>
    <n v="200000"/>
    <s v="nan"/>
    <s v="Bin1"/>
    <x v="4"/>
  </r>
  <r>
    <n v="1939"/>
    <d v="2016-02-10T00:00:00"/>
    <s v="GlamStudios"/>
    <s v="Consumer Internet"/>
    <s v="Online Salon Aggregator"/>
    <x v="6"/>
    <s v="Aqeel Ahmed"/>
    <s v="Seed Funding"/>
    <n v="0"/>
    <s v="nan"/>
    <s v="Bin1"/>
    <x v="4"/>
  </r>
  <r>
    <n v="1940"/>
    <d v="2016-02-10T00:00:00"/>
    <s v="Affimity"/>
    <s v="Consumer Internet"/>
    <s v="Social Networking platform"/>
    <x v="46"/>
    <s v="undisclosed investors"/>
    <s v="Seed Funding"/>
    <n v="1200000"/>
    <s v="nan"/>
    <s v="Bin2"/>
    <x v="4"/>
  </r>
  <r>
    <n v="1941"/>
    <d v="2016-02-10T00:00:00"/>
    <s v="Anandakanda"/>
    <s v="Technology"/>
    <s v="Medicine Intake Reminder System"/>
    <x v="5"/>
    <s v="undisclosed investors"/>
    <s v="Seed Funding"/>
    <n v="150000"/>
    <s v="nan"/>
    <s v="Bin1"/>
    <x v="4"/>
  </r>
  <r>
    <n v="1942"/>
    <d v="2016-02-10T00:00:00"/>
    <s v="JoulestoWatts"/>
    <s v="Technology"/>
    <s v="IT services &amp; Talent collaboration services startup"/>
    <x v="46"/>
    <s v="Manipal Global Education Services"/>
    <s v="Seed Funding"/>
    <n v="0"/>
    <s v="nan"/>
    <s v="Bin1"/>
    <x v="4"/>
  </r>
  <r>
    <n v="1943"/>
    <d v="2016-02-10T00:00:00"/>
    <s v="Shopkirana"/>
    <s v="Consumer Internet"/>
    <s v="Retailer Supply Chain platform"/>
    <x v="33"/>
    <s v="Atul Jain, Anil Gelra, Jaikumar Nair"/>
    <s v="Seed Funding"/>
    <n v="0"/>
    <s v="nan"/>
    <s v="Bin1"/>
    <x v="4"/>
  </r>
  <r>
    <n v="1944"/>
    <d v="2016-02-10T00:00:00"/>
    <s v="Stylofie"/>
    <s v="Consumer Internet"/>
    <s v="Online Beauty Parlour search &amp; discovery Platform"/>
    <x v="1"/>
    <s v="Jaideep Mehta"/>
    <s v="Seed Funding"/>
    <n v="0"/>
    <s v="nan"/>
    <s v="Bin1"/>
    <x v="4"/>
  </r>
  <r>
    <n v="1945"/>
    <d v="2016-02-10T00:00:00"/>
    <s v="OyBob"/>
    <s v="eCommerce"/>
    <s v="Hyperlocal Products &amp; Services marketplace"/>
    <x v="1"/>
    <s v="Sachin Dalal"/>
    <s v="Seed Funding"/>
    <n v="0"/>
    <s v="nan"/>
    <s v="Bin1"/>
    <x v="4"/>
  </r>
  <r>
    <n v="1946"/>
    <d v="2016-02-12T00:00:00"/>
    <s v="ActOnMagic"/>
    <s v="Technology"/>
    <s v="Cloud Analytics and Management Products"/>
    <x v="46"/>
    <s v="Jayabalan Subramanian"/>
    <s v="Seed Funding"/>
    <n v="125000"/>
    <s v="nan"/>
    <s v="Bin1"/>
    <x v="4"/>
  </r>
  <r>
    <n v="1947"/>
    <d v="2016-02-12T00:00:00"/>
    <s v="Bonhomia"/>
    <s v="Food &amp; Beverage"/>
    <s v="premium Tea and Coffee"/>
    <x v="2"/>
    <s v="Alok Rawat, Grey Orange Robotics"/>
    <s v="Seed Funding"/>
    <n v="1000000"/>
    <s v="nan"/>
    <s v="Bin2"/>
    <x v="4"/>
  </r>
  <r>
    <n v="1948"/>
    <d v="2016-02-12T00:00:00"/>
    <s v="iGrenEnergi"/>
    <s v="Technology"/>
    <s v="Solar Power Solutions"/>
    <x v="3"/>
    <s v="Sunil Mehta"/>
    <s v="Seed Funding"/>
    <n v="1000000"/>
    <s v="nan"/>
    <s v="Bin2"/>
    <x v="4"/>
  </r>
  <r>
    <n v="1949"/>
    <d v="2016-02-12T00:00:00"/>
    <s v="RKSV"/>
    <s v="Consumer Internet"/>
    <s v="Online Stock Trading Platform"/>
    <x v="3"/>
    <s v="Kalaari Capital"/>
    <s v="Private Equity"/>
    <n v="4000000"/>
    <s v="nan"/>
    <s v="Bin2"/>
    <x v="4"/>
  </r>
  <r>
    <n v="1950"/>
    <d v="2016-02-15T00:00:00"/>
    <s v="Aasaanjobs"/>
    <s v="Consumer Internet"/>
    <s v="Online Recruitment Marketplace"/>
    <x v="3"/>
    <s v="Aspada Advisors, IDG Ventures,\\xc2\\xa0 Inventus Capital"/>
    <s v="Private Equity"/>
    <n v="5000000"/>
    <s v="nan"/>
    <s v="Bin2"/>
    <x v="4"/>
  </r>
  <r>
    <n v="1951"/>
    <d v="2016-02-15T00:00:00"/>
    <s v="Snapdeal"/>
    <s v="eCommerce"/>
    <s v="Horizontal Online Marketplace"/>
    <x v="2"/>
    <s v="Ontario Teachers\\xe2\\x80\\x99 Pension Plan &amp; Others"/>
    <s v="Private Equity"/>
    <n v="200000000"/>
    <s v="nan"/>
    <s v="Bin3"/>
    <x v="4"/>
  </r>
  <r>
    <n v="1952"/>
    <d v="2016-02-15T00:00:00"/>
    <s v="Jugnoo"/>
    <s v="Consumer Internet"/>
    <s v="Transportation &amp; On-demand delivery aggregator"/>
    <x v="41"/>
    <s v="Saumya Tandon"/>
    <s v="Private Equity"/>
    <n v="0"/>
    <s v="nan"/>
    <s v="Bin1"/>
    <x v="4"/>
  </r>
  <r>
    <n v="1953"/>
    <d v="2016-02-15T00:00:00"/>
    <s v="Snapbizz"/>
    <s v="Technology"/>
    <s v="Connectivity platform for local grocery stores"/>
    <x v="46"/>
    <s v="Ratan Tata"/>
    <s v="Private Equity"/>
    <n v="0"/>
    <s v="nan"/>
    <s v="Bin1"/>
    <x v="4"/>
  </r>
  <r>
    <n v="1954"/>
    <d v="2016-02-15T00:00:00"/>
    <s v="GoYaNo"/>
    <s v="Consumer Internet"/>
    <s v="Events &amp; Restaurant Discovery Marketplace App"/>
    <x v="1"/>
    <s v="Mukesh Kumar Gupta"/>
    <s v="Seed Funding"/>
    <n v="50000"/>
    <s v="nan"/>
    <s v="Bin1"/>
    <x v="4"/>
  </r>
  <r>
    <n v="1955"/>
    <d v="2016-02-15T00:00:00"/>
    <s v="RentSher"/>
    <s v="Consumer Internet"/>
    <s v="Online Household Product Rental platform"/>
    <x v="46"/>
    <s v="Vaibhav Doshi, Abhay Singhal, Vibhu Garg, Joby Babu, Abhishek Acharya, Manish Shah"/>
    <s v="Seed Funding"/>
    <n v="300000"/>
    <s v="nan"/>
    <s v="Bin1"/>
    <x v="4"/>
  </r>
  <r>
    <n v="1956"/>
    <d v="2016-02-15T00:00:00"/>
    <s v="Buddy"/>
    <s v="Finance"/>
    <s v="Micro Lending Platform for eCommerce purchases"/>
    <x v="46"/>
    <s v="Blume Ventures,\\xc2\\xa0 Tracxn Labs"/>
    <s v="Seed Funding"/>
    <n v="500000"/>
    <s v="nan"/>
    <s v="Bin1"/>
    <x v="4"/>
  </r>
  <r>
    <n v="1957"/>
    <d v="2016-02-15T00:00:00"/>
    <s v="Legistify"/>
    <s v="Consumer Internet"/>
    <s v="Online Legal services platform"/>
    <x v="2"/>
    <s v="Ranjit Singh"/>
    <s v="Seed Funding"/>
    <n v="0"/>
    <s v="nan"/>
    <s v="Bin1"/>
    <x v="4"/>
  </r>
  <r>
    <n v="1958"/>
    <d v="2016-02-16T00:00:00"/>
    <s v="TableHero"/>
    <s v="Consumer Internet"/>
    <s v="Dynamic Restaurant Website creator"/>
    <x v="46"/>
    <s v="GrowX Ventures, Kunal Shah, Sandeep Tandon, Haresh Chawla, Powai Lake Ventures, Globevestor"/>
    <s v="Seed Funding"/>
    <n v="1000000"/>
    <s v="nan"/>
    <s v="Bin2"/>
    <x v="4"/>
  </r>
  <r>
    <n v="1959"/>
    <d v="2016-02-16T00:00:00"/>
    <s v="BetterPlace"/>
    <s v="Technology"/>
    <s v="Data analytics based Verification services Platform"/>
    <x v="46"/>
    <s v="Unitus Seed Fund"/>
    <s v="Seed Funding"/>
    <n v="970000"/>
    <s v="nan"/>
    <s v="Bin1"/>
    <x v="4"/>
  </r>
  <r>
    <n v="1960"/>
    <d v="2016-02-16T00:00:00"/>
    <s v="Salebhai"/>
    <s v="eCommerce"/>
    <s v="Sweets, Eatables, Handicrafts Online Marketplace"/>
    <x v="51"/>
    <s v="Virendra Shekhawat, Deepak Chokhani, Yogesh Patel &amp; Others"/>
    <s v="Seed Funding"/>
    <n v="0"/>
    <s v="nan"/>
    <s v="Bin1"/>
    <x v="4"/>
  </r>
  <r>
    <n v="1961"/>
    <d v="2016-02-16T00:00:00"/>
    <s v="icustommadeit"/>
    <s v="eCommerce"/>
    <s v="Professional Custom creators Marketplace"/>
    <x v="5"/>
    <s v="Brand Capital, Siddhivinayak Skyscrapers, Dinesh R. Challa"/>
    <s v="Private Equity"/>
    <n v="4000000"/>
    <s v="nan"/>
    <s v="Bin2"/>
    <x v="4"/>
  </r>
  <r>
    <n v="1962"/>
    <d v="2016-02-16T00:00:00"/>
    <s v="Tring"/>
    <s v="Consumer Internet"/>
    <s v="Instant Messaging App"/>
    <x v="5"/>
    <s v="Vishwadeep Bajaj &amp; Others"/>
    <s v="Seed Funding"/>
    <n v="0"/>
    <s v="nan"/>
    <s v="Bin1"/>
    <x v="4"/>
  </r>
  <r>
    <n v="1963"/>
    <d v="2016-02-16T00:00:00"/>
    <s v="Medinfi"/>
    <s v="Consumer Internet"/>
    <s v="Doctor &amp; Clinics Discovery platform"/>
    <x v="46"/>
    <s v="Rajnish Sinha, Prijit Debnath, Kanchan Ghoshal"/>
    <s v="Seed Funding"/>
    <n v="0"/>
    <s v="nan"/>
    <s v="Bin1"/>
    <x v="4"/>
  </r>
  <r>
    <n v="1964"/>
    <d v="2016-02-17T00:00:00"/>
    <s v="Timemytask"/>
    <s v="Consumer Internet"/>
    <s v="On-Demand home cleaning services"/>
    <x v="3"/>
    <s v="Lead Angels"/>
    <s v="Seed Funding"/>
    <n v="0"/>
    <s v="nan"/>
    <s v="Bin1"/>
    <x v="4"/>
  </r>
  <r>
    <n v="1965"/>
    <d v="2016-02-17T00:00:00"/>
    <s v="GameZop"/>
    <s v="Technology"/>
    <s v="Mobile Gaming Platform"/>
    <x v="2"/>
    <s v="KWAN Entertainment &amp; Marketing Solutions, Powerhouse Ventures &amp; Others"/>
    <s v="Seed Funding"/>
    <n v="350000"/>
    <s v="nan"/>
    <s v="Bin1"/>
    <x v="4"/>
  </r>
  <r>
    <n v="1966"/>
    <d v="2016-02-17T00:00:00"/>
    <s v="Notary Mama"/>
    <s v="Consumer Internet"/>
    <s v="On-demand Legal documentation and registration service"/>
    <x v="46"/>
    <s v="Dr Nandish Domlur, Amit Sandill"/>
    <s v="Seed Funding"/>
    <n v="0"/>
    <s v="nan"/>
    <s v="Bin1"/>
    <x v="4"/>
  </r>
  <r>
    <n v="1967"/>
    <d v="2016-02-17T00:00:00"/>
    <s v="The Viral Fever"/>
    <s v="Consumer Internet"/>
    <s v="Independent Online Video production company"/>
    <x v="3"/>
    <s v="Tiger Global"/>
    <s v="Private Equity"/>
    <n v="10000000"/>
    <s v="nan"/>
    <s v="Bin2"/>
    <x v="4"/>
  </r>
  <r>
    <n v="1968"/>
    <d v="2016-02-17T00:00:00"/>
    <s v="Avanti Learning"/>
    <s v="Education"/>
    <s v="Private Coaching Classes"/>
    <x v="2"/>
    <s v="Michael &amp; Susan Dell Foundation"/>
    <s v="Private Equity"/>
    <n v="5000000"/>
    <s v="nan"/>
    <s v="Bin2"/>
    <x v="4"/>
  </r>
  <r>
    <n v="1969"/>
    <d v="2016-02-17T00:00:00"/>
    <s v="Bollant Industries"/>
    <s v="Technology"/>
    <s v="Eco-friendly consumer &amp; packaging products"/>
    <x v="13"/>
    <s v="Ratan Tata"/>
    <s v="Private Equity"/>
    <n v="0"/>
    <s v="nan"/>
    <s v="Bin1"/>
    <x v="4"/>
  </r>
  <r>
    <n v="1970"/>
    <d v="2016-02-18T00:00:00"/>
    <s v="GetVee"/>
    <s v="Consumer Internet"/>
    <s v="Matrimony &amp; Couples only mobile platform"/>
    <x v="2"/>
    <s v="Lightspeed Venture Partners, K Ganesh"/>
    <s v="Private Equity"/>
    <n v="0"/>
    <s v="nan"/>
    <s v="Bin1"/>
    <x v="4"/>
  </r>
  <r>
    <n v="1971"/>
    <d v="2016-02-18T00:00:00"/>
    <s v="HealthKumbh"/>
    <s v="Consumer Internet"/>
    <s v="Health related Information portal"/>
    <x v="51"/>
    <s v="Undisclosed investor"/>
    <s v="Seed Funding"/>
    <n v="73000"/>
    <s v="nan"/>
    <s v="Bin1"/>
    <x v="4"/>
  </r>
  <r>
    <n v="1972"/>
    <d v="2016-02-18T00:00:00"/>
    <s v="Unlaze"/>
    <s v="Consumer Internet"/>
    <s v="Social Networking app for outdoor interests"/>
    <x v="1"/>
    <s v="Sujal Shah, Dino Morea"/>
    <s v="Seed Funding"/>
    <n v="0"/>
    <s v="nan"/>
    <s v="Bin1"/>
    <x v="4"/>
  </r>
  <r>
    <n v="1973"/>
    <d v="2016-02-18T00:00:00"/>
    <s v="Tracxn"/>
    <s v="Technology"/>
    <s v="Indian Startup ecosystem trends analyzer &amp; funding platform"/>
    <x v="46"/>
    <s v="Nandan Nilekani, Mohandas Pai, Neeraj Arora, Anand Rajaraman, Girish Mathrubootham, Aneesh Reddy &amp; Teruhide Sato"/>
    <s v="Private Equity"/>
    <n v="0"/>
    <s v="nan"/>
    <s v="Bin1"/>
    <x v="4"/>
  </r>
  <r>
    <n v="1974"/>
    <d v="2016-02-18T00:00:00"/>
    <s v="Careongo"/>
    <s v="ECommerce"/>
    <s v="Online Pharmacy store"/>
    <x v="2"/>
    <s v="Farooq Oomerbhoy &amp; Other angel investors"/>
    <s v="Seed Funding"/>
    <n v="300000"/>
    <s v="nan"/>
    <s v="Bin1"/>
    <x v="4"/>
  </r>
  <r>
    <n v="1975"/>
    <d v="2016-02-18T00:00:00"/>
    <s v="Ark Robot"/>
    <s v="Technology"/>
    <s v="Warehouse Automation"/>
    <x v="46"/>
    <s v="Qualcomm (Through QPrize Contest)"/>
    <s v="Seed Funding"/>
    <n v="350000"/>
    <s v="nan"/>
    <s v="Bin1"/>
    <x v="4"/>
  </r>
  <r>
    <n v="1976"/>
    <d v="2016-02-19T00:00:00"/>
    <s v="Jaypore"/>
    <s v="ECommerce"/>
    <s v="Ethnic Products marketplace"/>
    <x v="2"/>
    <s v="Aavishkaar"/>
    <s v="Private Equity"/>
    <n v="5000000"/>
    <s v="nan"/>
    <s v="Bin2"/>
    <x v="4"/>
  </r>
  <r>
    <n v="1977"/>
    <d v="2016-02-19T00:00:00"/>
    <s v="Finance Buddha"/>
    <s v="Consumer Internet"/>
    <s v="Online Loan Comparison &amp; Discovery platform"/>
    <x v="46"/>
    <s v="Chennai Angels"/>
    <s v="Seed Funding"/>
    <n v="0"/>
    <s v="nan"/>
    <s v="Bin1"/>
    <x v="4"/>
  </r>
  <r>
    <n v="1978"/>
    <d v="2016-02-19T00:00:00"/>
    <s v="AlmaConnect"/>
    <s v="Consumer Internet"/>
    <s v="Alumni social network"/>
    <x v="2"/>
    <s v="Mohandas Pai, Varun Aggarwal"/>
    <s v="Seed Funding"/>
    <n v="0"/>
    <s v="nan"/>
    <s v="Bin1"/>
    <x v="4"/>
  </r>
  <r>
    <n v="1979"/>
    <d v="2016-02-19T00:00:00"/>
    <s v="Advantage Club"/>
    <s v="Consumer Internet"/>
    <s v="mobile platform for corporate employee benefits"/>
    <x v="1"/>
    <s v="Purvi Ventures &amp; Others"/>
    <s v="Seed Funding"/>
    <n v="400000"/>
    <s v="nan"/>
    <s v="Bin1"/>
    <x v="4"/>
  </r>
  <r>
    <n v="1980"/>
    <d v="2016-02-19T00:00:00"/>
    <s v="LocalRamu"/>
    <s v="Consumer Internet"/>
    <s v="mobile based aggregator for local service providers"/>
    <x v="46"/>
    <s v="3 undisclosed investors"/>
    <s v="Seed Funding"/>
    <n v="0"/>
    <s v="nan"/>
    <s v="Bin1"/>
    <x v="4"/>
  </r>
  <r>
    <n v="1981"/>
    <d v="2016-02-22T00:00:00"/>
    <s v="Baby Berry"/>
    <s v="Consumer Internet"/>
    <s v="Parenting Mobile app"/>
    <x v="46"/>
    <s v="Nitin Bagmane &amp; Other undisclosed investors"/>
    <s v="Seed Funding"/>
    <n v="1000000"/>
    <s v="nan"/>
    <s v="Bin2"/>
    <x v="4"/>
  </r>
  <r>
    <n v="1982"/>
    <d v="2016-02-22T00:00:00"/>
    <s v="Magicpin"/>
    <s v="Consumer Internet"/>
    <s v="Hyperlocal Discover Mobile App"/>
    <x v="2"/>
    <s v="Lightspeed India"/>
    <s v="Private Equity"/>
    <n v="3000000"/>
    <s v="nan"/>
    <s v="Bin2"/>
    <x v="4"/>
  </r>
  <r>
    <n v="1983"/>
    <d v="2016-02-22T00:00:00"/>
    <s v="First Eat"/>
    <s v="Consumer Internet"/>
    <s v="Healthy Food Delivery platform"/>
    <x v="2"/>
    <s v="Undisclosed investor"/>
    <s v="Seed Funding"/>
    <n v="100000"/>
    <s v="nan"/>
    <s v="Bin1"/>
    <x v="4"/>
  </r>
  <r>
    <n v="1984"/>
    <d v="2016-02-22T00:00:00"/>
    <s v="SigTuple"/>
    <s v="Technology"/>
    <s v="Healthcare based Tech Solutions"/>
    <x v="46"/>
    <s v="Sachin Bansal, Binny Bansal, Accel Partners &amp; Others"/>
    <s v="Seed Funding"/>
    <n v="0"/>
    <s v="nan"/>
    <s v="Bin1"/>
    <x v="4"/>
  </r>
  <r>
    <n v="1985"/>
    <d v="2016-02-22T00:00:00"/>
    <s v="Taskbob"/>
    <s v="Consumer Internet"/>
    <s v="Hyperlocal Handyman services platform"/>
    <x v="3"/>
    <s v="IvyCap Ventures, Orios Venture Partners, Mayfield India"/>
    <s v="Private Equity"/>
    <n v="4500000"/>
    <s v="nan"/>
    <s v="Bin2"/>
    <x v="4"/>
  </r>
  <r>
    <n v="1986"/>
    <d v="2016-02-22T00:00:00"/>
    <s v="Styledotme"/>
    <s v="Consumer Internet"/>
    <s v="Mobile Fashion App"/>
    <x v="2"/>
    <s v="Indian Angel Network"/>
    <s v="Seed Funding"/>
    <n v="37000"/>
    <s v="nan"/>
    <s v="Bin1"/>
    <x v="4"/>
  </r>
  <r>
    <n v="1987"/>
    <d v="2016-02-22T00:00:00"/>
    <s v="NewsLaundry"/>
    <s v="Consumer Internet"/>
    <s v="Independent News Media Portal"/>
    <x v="2"/>
    <s v="Omidyar Network,\\xc2\\xa0 Vikram Lal, Abhijit Bhandari, Mahesh Murthy, Shashank Bhagat"/>
    <s v="Private Equity"/>
    <n v="0"/>
    <s v="nan"/>
    <s v="Bin1"/>
    <x v="4"/>
  </r>
  <r>
    <n v="1988"/>
    <d v="2016-02-23T00:00:00"/>
    <s v="CupoNation"/>
    <s v="Consumer Internet"/>
    <s v="Deals and Discount platform"/>
    <x v="1"/>
    <s v="Rocket Internet AG, Holtzbrink Ventures, New Enterprise Associates (NEA), e.ventures, ru-Net, Deutsche Telekom Strategic Investments (DTSI), Silicon Valley Bank"/>
    <s v="Private Equity"/>
    <n v="11000000"/>
    <s v="nan"/>
    <s v="Bin3"/>
    <x v="4"/>
  </r>
  <r>
    <n v="1989"/>
    <d v="2016-02-23T00:00:00"/>
    <s v="Aarav UAV"/>
    <s v="Technology"/>
    <s v="unmanned aerial vehicles creator"/>
    <x v="74"/>
    <s v="StartupXseed Ventures, The Phoenix Fund and others"/>
    <s v="Seed Funding"/>
    <n v="0"/>
    <s v="nan"/>
    <s v="Bin1"/>
    <x v="4"/>
  </r>
  <r>
    <n v="1990"/>
    <d v="2016-02-24T00:00:00"/>
    <s v="Sayfix"/>
    <s v="Consumer Internet"/>
    <s v="Hyperlocal Home Services Provider"/>
    <x v="46"/>
    <s v="Yajnanarayana Kammaje"/>
    <s v="Seed Funding"/>
    <n v="160000"/>
    <s v="nan"/>
    <s v="Bin1"/>
    <x v="4"/>
  </r>
  <r>
    <n v="1991"/>
    <d v="2016-02-24T00:00:00"/>
    <s v="LoanZen"/>
    <s v="Consumer Internet"/>
    <s v="Peer to peer Lending marketplace"/>
    <x v="46"/>
    <s v="Tracxn Syndicate"/>
    <s v="Seed Funding"/>
    <n v="0"/>
    <s v="nan"/>
    <s v="Bin1"/>
    <x v="4"/>
  </r>
  <r>
    <n v="1992"/>
    <d v="2016-02-24T00:00:00"/>
    <s v="NoBroker"/>
    <s v="Consumer Internet"/>
    <s v="Peer to peer property listing platform"/>
    <x v="46"/>
    <s v="Beenext, Digital Garage, Beenos, Qualgro, Mamoru Taniya, SAIF Partners"/>
    <s v="Private Equity"/>
    <n v="10000000"/>
    <s v="nan"/>
    <s v="Bin2"/>
    <x v="4"/>
  </r>
  <r>
    <n v="1993"/>
    <d v="2016-02-24T00:00:00"/>
    <s v="AppilyEver"/>
    <s v="Consumer Internet"/>
    <s v="Online wedding services marketplace"/>
    <x v="13"/>
    <s v="Varun Aggarwal, Suresh Venkat, Raj Y"/>
    <s v="Seed Funding"/>
    <n v="400000"/>
    <s v="nan"/>
    <s v="Bin1"/>
    <x v="4"/>
  </r>
  <r>
    <n v="1994"/>
    <d v="2016-02-24T00:00:00"/>
    <s v="Pocketin"/>
    <s v="Consumer Internet"/>
    <s v="Hotel reservations &amp; Deal platform"/>
    <x v="6"/>
    <s v="Swastika Company Ltd"/>
    <s v="Seed Funding"/>
    <n v="150000"/>
    <s v="nan"/>
    <s v="Bin1"/>
    <x v="4"/>
  </r>
  <r>
    <n v="1995"/>
    <d v="2016-02-24T00:00:00"/>
    <s v="FeetApart"/>
    <s v="Consumer Internet"/>
    <s v="Employee engagements &amp; Rewards platform"/>
    <x v="46"/>
    <s v="Vishal Bali &amp; Others"/>
    <s v="Seed Funding"/>
    <n v="0"/>
    <s v="nan"/>
    <s v="Bin1"/>
    <x v="4"/>
  </r>
  <r>
    <n v="1996"/>
    <d v="2016-02-25T00:00:00"/>
    <s v="OfBusiness"/>
    <s v="eCommerce"/>
    <s v="B2B commerce Marketplace"/>
    <x v="1"/>
    <s v="Matrix Partners India"/>
    <s v="Private Equity"/>
    <n v="5000000"/>
    <s v="nan"/>
    <s v="Bin2"/>
    <x v="4"/>
  </r>
  <r>
    <n v="1997"/>
    <d v="2016-02-25T00:00:00"/>
    <s v="CarveNiche"/>
    <s v="Consumer Internet"/>
    <s v="Personalized Learning Solutions &amp; products"/>
    <x v="46"/>
    <s v="Calcutta Angels, Lead Angels &amp; Others"/>
    <s v="Seed Funding"/>
    <n v="0"/>
    <s v="nan"/>
    <s v="Bin1"/>
    <x v="4"/>
  </r>
  <r>
    <n v="1998"/>
    <d v="2016-02-25T00:00:00"/>
    <s v="Juspay"/>
    <s v="Consumer Internet"/>
    <s v="Digital Payments solutions"/>
    <x v="46"/>
    <s v="Accel Partners, Ashish Hemrajani, Parikshit Dar, Rajesh Balpande"/>
    <s v="Private Equity"/>
    <n v="5800000"/>
    <s v="nan"/>
    <s v="Bin2"/>
    <x v="4"/>
  </r>
  <r>
    <n v="1999"/>
    <d v="2016-02-25T00:00:00"/>
    <s v="Funcart"/>
    <s v="eCommerce"/>
    <s v="Party Supplies Etailer"/>
    <x v="2"/>
    <s v="Undisclosed HNIs"/>
    <s v="Seed Funding"/>
    <n v="70000"/>
    <s v="nan"/>
    <s v="Bin1"/>
    <x v="4"/>
  </r>
  <r>
    <n v="2000"/>
    <d v="2016-02-26T00:00:00"/>
    <s v="Freedom Smart Labs"/>
    <s v="Technology"/>
    <s v="IoT retail solutions"/>
    <x v="2"/>
    <s v="Kapil Goel"/>
    <s v="Seed Funding"/>
    <n v="145000"/>
    <s v="nan"/>
    <s v="Bin1"/>
    <x v="4"/>
  </r>
  <r>
    <n v="2001"/>
    <d v="2016-02-26T00:00:00"/>
    <s v="EduBridge"/>
    <s v="Consumer Internet"/>
    <s v="Skill development and vocational training platform"/>
    <x v="3"/>
    <s v="Insitor Impact Asia Fund, Acumen Fund"/>
    <s v="Private Equity"/>
    <n v="2500000"/>
    <s v="nan"/>
    <s v="Bin2"/>
    <x v="4"/>
  </r>
  <r>
    <n v="2002"/>
    <d v="2016-02-29T00:00:00"/>
    <s v="Nestaway"/>
    <s v="Consumer Internet"/>
    <s v="Online Home Rental Marketplace"/>
    <x v="46"/>
    <s v="Ratan Tata"/>
    <s v="Private Equity"/>
    <n v="0"/>
    <s v="nan"/>
    <s v="Bin1"/>
    <x v="4"/>
  </r>
  <r>
    <n v="2003"/>
    <d v="2016-02-29T00:00:00"/>
    <s v="Hopscotch"/>
    <s v="eCommerce"/>
    <s v="Baby &amp; Kids Products Online Flash sales platform"/>
    <x v="3"/>
    <s v="Eduardo Saverin"/>
    <s v="Private Equity"/>
    <n v="13000000"/>
    <s v="nan"/>
    <s v="Bin3"/>
    <x v="4"/>
  </r>
  <r>
    <n v="2004"/>
    <d v="2016-02-29T00:00:00"/>
    <s v="PinClick"/>
    <s v="Consumer Internet"/>
    <s v="Online real estate listings"/>
    <x v="46"/>
    <s v="Undisclosed investors"/>
    <s v="Private Equity"/>
    <n v="0"/>
    <s v="nan"/>
    <s v="Bin1"/>
    <x v="4"/>
  </r>
  <r>
    <n v="2005"/>
    <d v="2016-01-01T00:00:00"/>
    <s v="Smartcooky"/>
    <s v="ECommerce"/>
    <s v="Health Food / Personal Care Marketplace"/>
    <x v="2"/>
    <s v="Rajan Anandan, Pramod Bhasin, Siddharth Pai, TV Mohandas Pai, Manvinder Singh Banga"/>
    <s v="Seed Funding"/>
    <n v="0"/>
    <s v="nan"/>
    <s v="Bin1"/>
    <x v="4"/>
  </r>
  <r>
    <n v="2006"/>
    <d v="2016-01-01T00:00:00"/>
    <s v="Helpi"/>
    <s v="Consumer Internet"/>
    <s v="On Demand Cleaning Services Mobile App"/>
    <x v="3"/>
    <s v="Undisclosed Investors"/>
    <s v="Seed Funding"/>
    <n v="0"/>
    <s v="nan"/>
    <s v="Bin1"/>
    <x v="4"/>
  </r>
  <r>
    <n v="2007"/>
    <d v="2016-01-04T00:00:00"/>
    <s v="DogSpot"/>
    <s v="ECommerce"/>
    <s v="Online Pet Store"/>
    <x v="1"/>
    <s v="Ratan Tata"/>
    <s v="Seed Funding"/>
    <n v="0"/>
    <s v="nan"/>
    <s v="Bin1"/>
    <x v="4"/>
  </r>
  <r>
    <n v="2008"/>
    <d v="2016-01-04T00:00:00"/>
    <s v="Career360"/>
    <s v="Education"/>
    <s v="College Education Portal"/>
    <x v="2"/>
    <s v="MeritTrac"/>
    <s v="Private Equity"/>
    <n v="0"/>
    <s v="nan"/>
    <s v="Bin1"/>
    <x v="4"/>
  </r>
  <r>
    <n v="2009"/>
    <d v="2016-01-04T00:00:00"/>
    <s v="B9 Beverages"/>
    <s v="Food &amp; Beverage"/>
    <s v="Craft Beer manufacturing company"/>
    <x v="2"/>
    <s v="Sequoia Capital, Kunal Bahl, Rohit Bansal, Deepinder Goyal, Ashish Dhawan, Mayank Singhal"/>
    <s v="Private Equity"/>
    <n v="6000000"/>
    <s v="nan"/>
    <s v="Bin2"/>
    <x v="4"/>
  </r>
  <r>
    <n v="2010"/>
    <d v="2016-01-05T00:00:00"/>
    <s v="WIMWI Foods"/>
    <s v="Food &amp; Beverage"/>
    <s v="Healthy food manufacturing &amp; sales startup"/>
    <x v="51"/>
    <s v="Centre for Innovation Incubation and Entrepreneurship (CIIE)"/>
    <s v="Seed Funding"/>
    <n v="0"/>
    <s v="nan"/>
    <s v="Bin1"/>
    <x v="4"/>
  </r>
  <r>
    <n v="2011"/>
    <d v="2016-01-05T00:00:00"/>
    <s v="MyChild App"/>
    <s v="Education"/>
    <s v="Child Disorder Information &amp; Education"/>
    <x v="27"/>
    <s v="Samir Bangara, Anisha Mittal, Amit Gupta, Pallav Nadhani, Lalit Mangal, Arihant Patni, Dr. Ritesh Malik, Deobrat Singh, Saurab Paruthi, Singapore Angel Network."/>
    <s v="Seed Funding"/>
    <n v="100000"/>
    <s v="nan"/>
    <s v="Bin1"/>
    <x v="4"/>
  </r>
  <r>
    <n v="2012"/>
    <d v="2016-01-05T00:00:00"/>
    <s v="Instaproc"/>
    <s v="ECommerce"/>
    <s v="B2B Procurement Marketplace for Office Products"/>
    <x v="6"/>
    <s v="Dinesh Agarwal"/>
    <s v="Seed Funding"/>
    <n v="0"/>
    <s v="nan"/>
    <s v="Bin1"/>
    <x v="4"/>
  </r>
  <r>
    <n v="2013"/>
    <d v="2016-01-05T00:00:00"/>
    <s v="360Ride"/>
    <s v="Consumer Internet"/>
    <s v="Ride Sharing platform"/>
    <x v="46"/>
    <s v="Undisclosed"/>
    <s v="Seed Funding"/>
    <n v="150000"/>
    <s v="nan"/>
    <s v="Bin1"/>
    <x v="4"/>
  </r>
  <r>
    <n v="2014"/>
    <d v="2016-01-05T00:00:00"/>
    <s v="Alef\\nMobitech"/>
    <s v="Consumer Internet"/>
    <s v="Cloud Mobility Solutions"/>
    <x v="3"/>
    <s v="Tata Capital Innovation Fund"/>
    <s v="Private Equity"/>
    <n v="5000000"/>
    <s v="nan"/>
    <s v="Bin2"/>
    <x v="4"/>
  </r>
  <r>
    <n v="2015"/>
    <d v="2016-01-06T00:00:00"/>
    <s v="Tracxn"/>
    <s v="BFSI"/>
    <s v="Startup Funding Deal Discovery &amp; Execution platform"/>
    <x v="46"/>
    <s v="Ratan Tata"/>
    <s v="Seed Funding"/>
    <n v="0"/>
    <s v="nan"/>
    <s v="Bin1"/>
    <x v="4"/>
  </r>
  <r>
    <n v="2016"/>
    <d v="2016-01-06T00:00:00"/>
    <s v="Qdesq"/>
    <s v="Real Estate"/>
    <s v="Branded Workspaces Aggregator"/>
    <x v="1"/>
    <s v="Dheeraj Jain, Jagdish Kumar, Bharat Gupta, Ankush Saigal, Praveen Saini"/>
    <s v="Seed Funding"/>
    <n v="0"/>
    <s v="nan"/>
    <s v="Bin1"/>
    <x v="4"/>
  </r>
  <r>
    <n v="2017"/>
    <d v="2016-01-06T00:00:00"/>
    <s v="Sensara"/>
    <s v="Technology"/>
    <s v="TV Search, Guide and Remote mobile app"/>
    <x v="46"/>
    <s v="Lalitesh Katragadda,\\xc2\\xa0 Ganayantrika Systems"/>
    <s v="Seed Funding"/>
    <n v="750000"/>
    <s v="nan"/>
    <s v="Bin1"/>
    <x v="4"/>
  </r>
  <r>
    <n v="2018"/>
    <d v="2016-01-06T00:00:00"/>
    <s v="Zebpay"/>
    <s v="Consumer Internet"/>
    <s v="Bitcoin Buying &amp; Selling Mobile App"/>
    <x v="51"/>
    <s v="Arjun Handa, Amit Jindal, Nagendra Chaudhary"/>
    <s v="Private Equity"/>
    <n v="1000000"/>
    <s v="nan"/>
    <s v="Bin2"/>
    <x v="4"/>
  </r>
  <r>
    <n v="2019"/>
    <d v="2016-01-06T00:00:00"/>
    <s v="PlanMy\\nMedicalTrip"/>
    <s v="Healthcare"/>
    <s v="Medical Tourism platform"/>
    <x v="5"/>
    <s v="Bhanu Vikram Parsotam, Rohan Desai and Paras Patel"/>
    <s v="Seed Funding"/>
    <n v="150000"/>
    <s v="nan"/>
    <s v="Bin1"/>
    <x v="4"/>
  </r>
  <r>
    <n v="2020"/>
    <d v="2016-01-06T00:00:00"/>
    <s v="MyCity4Kids"/>
    <s v="Education"/>
    <s v="Children Education &amp; Information platform"/>
    <x v="1"/>
    <s v="SIDBI Venture Capital Limited, YourNest Angel Fund"/>
    <s v="Private Equity"/>
    <n v="3000000"/>
    <s v="nan"/>
    <s v="Bin2"/>
    <x v="4"/>
  </r>
  <r>
    <n v="2021"/>
    <d v="2016-01-06T00:00:00"/>
    <s v="Justdakhila.com"/>
    <s v="Education"/>
    <s v="School Student admissions platform"/>
    <x v="2"/>
    <s v="Ankur Gupta"/>
    <s v="Seed Funding"/>
    <n v="750000"/>
    <s v="nan"/>
    <s v="Bin1"/>
    <x v="4"/>
  </r>
  <r>
    <n v="2022"/>
    <d v="2016-01-07T00:00:00"/>
    <s v="PitStop"/>
    <s v="Consumer Internet"/>
    <s v="Automobile Service Booking App"/>
    <x v="46"/>
    <s v="Myntra/LivSpace Founders"/>
    <s v="Seed Funding"/>
    <n v="0"/>
    <s v="nan"/>
    <s v="Bin1"/>
    <x v="4"/>
  </r>
  <r>
    <n v="2023"/>
    <d v="2016-01-07T00:00:00"/>
    <s v="Bikxie"/>
    <s v="Consumer Internet"/>
    <s v="Two Wheeler Taxi Service"/>
    <x v="1"/>
    <s v="Undisclosed Investors"/>
    <s v="Seed Funding"/>
    <n v="0"/>
    <s v="nan"/>
    <s v="Bin1"/>
    <x v="4"/>
  </r>
  <r>
    <n v="2024"/>
    <d v="2016-01-07T00:00:00"/>
    <s v="Infurnia"/>
    <s v="Consumer Internet"/>
    <s v="Online Furniture Customization platform"/>
    <x v="46"/>
    <s v="Idein Ventures"/>
    <s v="Seed Funding"/>
    <n v="160000"/>
    <s v="nan"/>
    <s v="Bin1"/>
    <x v="4"/>
  </r>
  <r>
    <n v="2025"/>
    <d v="2016-01-07T00:00:00"/>
    <s v="Myly"/>
    <s v="Education"/>
    <s v="Mobile Based Education platform"/>
    <x v="30"/>
    <s v="Newbie Promoter Pvt Ltd"/>
    <s v="Seed Funding"/>
    <n v="100000"/>
    <s v="nan"/>
    <s v="Bin1"/>
    <x v="4"/>
  </r>
  <r>
    <n v="2026"/>
    <d v="2016-01-07T00:00:00"/>
    <s v="MakeMyTrip"/>
    <s v="Consumer Internet"/>
    <s v="Online Travel/Hotel Booking platform"/>
    <x v="1"/>
    <s v="Ctrip.com International Ltd"/>
    <s v="Private Equity"/>
    <n v="180000000"/>
    <s v="nan"/>
    <s v="Bin3"/>
    <x v="4"/>
  </r>
  <r>
    <n v="2027"/>
    <d v="2016-01-08T00:00:00"/>
    <s v="Melorra"/>
    <s v="ECommerce"/>
    <s v="Online/ Mobile Jewellery Retailer"/>
    <x v="46"/>
    <s v="Lightbox Ventures"/>
    <s v="Private Equity"/>
    <n v="5000000"/>
    <s v="nan"/>
    <s v="Bin2"/>
    <x v="4"/>
  </r>
  <r>
    <n v="2028"/>
    <d v="2016-01-08T00:00:00"/>
    <s v="ConfirmTKT"/>
    <s v="Consumer Internet"/>
    <s v="Train PNR Status Prediction Platform"/>
    <x v="46"/>
    <s v="Krishna Jhujhunwala, Dr. Apoorv Ranjan Sharma, Anirudh Damani, Anand Ladsariya, Sanjay Mehta &amp; Others"/>
    <s v="Seed Funding"/>
    <n v="250000"/>
    <s v="nan"/>
    <s v="Bin1"/>
    <x v="4"/>
  </r>
  <r>
    <n v="2029"/>
    <d v="2016-01-08T00:00:00"/>
    <s v="Gyaanzone"/>
    <s v="Education"/>
    <s v="Career Planning and Education Advisory Platform"/>
    <x v="3"/>
    <s v="GBIM Technologies Pvt Ltd"/>
    <s v="Seed Funding"/>
    <n v="45000"/>
    <s v="nan"/>
    <s v="Bin1"/>
    <x v="4"/>
  </r>
  <r>
    <n v="2030"/>
    <d v="2016-01-08T00:00:00"/>
    <s v="FlatFurnish"/>
    <s v="Consumer Internet"/>
    <s v="Online Furnishing Rental Platform"/>
    <x v="1"/>
    <s v="Arun Chandra Mohan"/>
    <s v="Seed Funding"/>
    <n v="0"/>
    <s v="nan"/>
    <s v="Bin1"/>
    <x v="4"/>
  </r>
  <r>
    <n v="2031"/>
    <d v="2016-01-09T00:00:00"/>
    <s v="Lumiere"/>
    <s v="ECommerce"/>
    <s v="Organic Food eTailer"/>
    <x v="46"/>
    <s v="Undisclosed investors"/>
    <s v="Private Equity"/>
    <n v="0"/>
    <s v="nan"/>
    <s v="Bin1"/>
    <x v="4"/>
  </r>
  <r>
    <n v="2032"/>
    <d v="2016-01-11T00:00:00"/>
    <s v="Koovs"/>
    <s v="ECommerce"/>
    <s v="Online Fashion Apparel Retailer"/>
    <x v="1"/>
    <s v="Nahata Family, Waheed Alli"/>
    <s v="Private Equity"/>
    <n v="5400000"/>
    <s v="nan"/>
    <s v="Bin2"/>
    <x v="4"/>
  </r>
  <r>
    <n v="2033"/>
    <d v="2016-01-11T00:00:00"/>
    <s v="Wishup"/>
    <s v="Consumer Internet"/>
    <s v="Mobile app based Concierge Service"/>
    <x v="2"/>
    <s v="500 Startups, Mato Peric, TracxnLabs"/>
    <s v="Seed Funding"/>
    <n v="0"/>
    <s v="nan"/>
    <s v="Bin1"/>
    <x v="4"/>
  </r>
  <r>
    <n v="2034"/>
    <d v="2016-01-11T00:00:00"/>
    <s v="FreshMenu"/>
    <s v="Consumer Internet"/>
    <s v="Online / Mobile Food Ordering platform"/>
    <x v="46"/>
    <s v="Zodius Capital, Lightspeed Venture Partners"/>
    <s v="Private Equity"/>
    <n v="16500000"/>
    <s v="nan"/>
    <s v="Bin3"/>
    <x v="4"/>
  </r>
  <r>
    <n v="2035"/>
    <d v="2016-01-11T00:00:00"/>
    <s v="SavvyMob"/>
    <s v="ECommerce"/>
    <s v="Last Minute Hotel Bookings mobile marketplace"/>
    <x v="46"/>
    <s v="TV Mohandas Pai, LetsVenture"/>
    <s v="Seed Funding"/>
    <n v="1000000"/>
    <s v="nan"/>
    <s v="Bin2"/>
    <x v="4"/>
  </r>
  <r>
    <n v="2036"/>
    <d v="2016-01-11T00:00:00"/>
    <s v="Fashionablyin"/>
    <s v="Consumer Internet"/>
    <s v="Mobile based Geo-target Fashion Marketplace"/>
    <x v="3"/>
    <s v="Ranjan Mahtani"/>
    <s v="Seed Funding"/>
    <n v="0"/>
    <s v="nan"/>
    <s v="Bin1"/>
    <x v="4"/>
  </r>
  <r>
    <n v="2037"/>
    <d v="2016-01-12T00:00:00"/>
    <s v="Shopclues"/>
    <s v="ECommerce"/>
    <s v="ECommerce Marketplace"/>
    <x v="1"/>
    <s v="GIC, Tiger Global Management, Nexus Venture Partners"/>
    <s v="Private Equity"/>
    <n v="100000000"/>
    <s v="nan"/>
    <s v="Bin3"/>
    <x v="4"/>
  </r>
  <r>
    <n v="2038"/>
    <d v="2016-01-12T00:00:00"/>
    <s v="Hike Messenger"/>
    <s v="Consumer Internet"/>
    <s v="P2P Messaging Service"/>
    <x v="2"/>
    <s v="Matt Mullenweg, Adam D\\xe2\\x80\\x99Angelo, Aditya Agarwal,\\xc2\\xa0 Ruchi Sanghvi &amp; Others"/>
    <s v="Private Equity"/>
    <n v="0"/>
    <s v="nan"/>
    <s v="Bin1"/>
    <x v="4"/>
  </r>
  <r>
    <n v="2039"/>
    <d v="2016-01-12T00:00:00"/>
    <s v="iBus Networks"/>
    <s v="Technology"/>
    <s v="Next Generation in-building connectivity"/>
    <x v="46"/>
    <s v="Vallabh Bhanshali, N Squared Management LLC, Jagdish &amp; Sandeep Mehta Family Office"/>
    <s v="Private Equity"/>
    <n v="2300000"/>
    <s v="nan"/>
    <s v="Bin2"/>
    <x v="4"/>
  </r>
  <r>
    <n v="2040"/>
    <d v="2016-01-12T00:00:00"/>
    <s v="Happy2Refer"/>
    <s v="Consumer Internet"/>
    <s v="Mobile based Referral Platform"/>
    <x v="3"/>
    <s v="Equity Crest, Vinners, Sparknext"/>
    <s v="Seed Funding"/>
    <n v="250000"/>
    <s v="nan"/>
    <s v="Bin1"/>
    <x v="4"/>
  </r>
  <r>
    <n v="2041"/>
    <d v="2016-01-13T00:00:00"/>
    <s v="CarTrade"/>
    <s v="Consumer Internet"/>
    <s v="Auto Classifieds Portal"/>
    <x v="3"/>
    <s v="Temasek Holdings, March Capital, Warburg Pincus"/>
    <s v="Private Equity"/>
    <n v="145000000"/>
    <s v="nan"/>
    <s v="Bin3"/>
    <x v="4"/>
  </r>
  <r>
    <n v="2042"/>
    <d v="2016-01-13T00:00:00"/>
    <s v="Rentomo"/>
    <s v="Consumer Internet"/>
    <s v="peer-to-peer renting Marketplace"/>
    <x v="46"/>
    <s v="Shiva Ashok &amp; Other unnamed investors"/>
    <s v="Seed Funding"/>
    <n v="100000"/>
    <s v="nan"/>
    <s v="Bin1"/>
    <x v="4"/>
  </r>
  <r>
    <n v="2043"/>
    <d v="2016-01-13T00:00:00"/>
    <s v="Roder"/>
    <s v="Consumer Internet"/>
    <s v="inter-city cab aggregator"/>
    <x v="2"/>
    <s v="Unicorn India Ventures"/>
    <s v="Seed Funding"/>
    <n v="240000"/>
    <s v="nan"/>
    <s v="Bin1"/>
    <x v="4"/>
  </r>
  <r>
    <n v="2044"/>
    <d v="2016-01-13T00:00:00"/>
    <s v="Bucker"/>
    <s v="Consumer Internet"/>
    <s v="Food Ordering Mobile App"/>
    <x v="13"/>
    <s v="50k Ventures, Munish Jauhar, Pulkit Jain, Rohit Narang"/>
    <s v="Seed Funding"/>
    <n v="0"/>
    <s v="nan"/>
    <s v="Bin1"/>
    <x v="4"/>
  </r>
  <r>
    <n v="2045"/>
    <d v="2016-01-13T00:00:00"/>
    <s v="Care24"/>
    <s v="Healthcare"/>
    <s v="Professional Health Services Platform"/>
    <x v="3"/>
    <s v="SAIF Partners, India Quotient"/>
    <s v="Private Equity"/>
    <n v="4000000"/>
    <s v="nan"/>
    <s v="Bin2"/>
    <x v="4"/>
  </r>
  <r>
    <n v="2046"/>
    <d v="2016-01-13T00:00:00"/>
    <s v="Obino"/>
    <s v="Healthcare"/>
    <s v="Weigh Loss Coaching"/>
    <x v="3"/>
    <s v="RoundGlass Partners"/>
    <s v="Private Equity"/>
    <n v="0"/>
    <s v="nan"/>
    <s v="Bin1"/>
    <x v="4"/>
  </r>
  <r>
    <n v="2047"/>
    <d v="2016-01-14T00:00:00"/>
    <s v="Snapshopr"/>
    <s v="Consumer Internet"/>
    <s v="Visual Search &amp; Image Recognition Platform"/>
    <x v="46"/>
    <s v="Amod Malviya"/>
    <s v="Seed Funding"/>
    <n v="0"/>
    <s v="nan"/>
    <s v="Bin1"/>
    <x v="4"/>
  </r>
  <r>
    <n v="2048"/>
    <d v="2016-01-14T00:00:00"/>
    <s v="Buildkar"/>
    <s v="ECommerce"/>
    <s v="Construction Material Marketplace"/>
    <x v="46"/>
    <s v="Mustafa Wajid, Umang Kumar &amp; Others"/>
    <s v="Seed Funding"/>
    <n v="0"/>
    <s v="nan"/>
    <s v="Bin1"/>
    <x v="4"/>
  </r>
  <r>
    <n v="2049"/>
    <d v="2016-01-14T00:00:00"/>
    <s v="Orahi"/>
    <s v="Consumer Internet"/>
    <s v="Carpooling Mobile App"/>
    <x v="1"/>
    <s v="Indian Angel Network"/>
    <s v="Seed Funding"/>
    <n v="520000"/>
    <s v="nan"/>
    <s v="Bin1"/>
    <x v="4"/>
  </r>
  <r>
    <n v="2050"/>
    <d v="2016-01-14T00:00:00"/>
    <s v="Zapr"/>
    <s v="Technology"/>
    <s v="TV to Mobile audience Platform"/>
    <x v="1"/>
    <s v="Flipkart, Saavn, Micromax, Dhiraj Rajaram, Ambiga Dhiraj, Dinesh Agarwal, Samir Bangara, Sanjay Nath, Arihant Patni"/>
    <s v="Seed Funding"/>
    <n v="0"/>
    <s v="nan"/>
    <s v="Bin1"/>
    <x v="4"/>
  </r>
  <r>
    <n v="2051"/>
    <d v="2016-01-15T00:00:00"/>
    <s v="Remidio"/>
    <s v="Healthcare"/>
    <s v="Healthcare Product Manufacturer"/>
    <x v="46"/>
    <s v="Cipher-Plexus Capital Advisors &amp; Indian HNIs"/>
    <s v="Private Equity"/>
    <n v="0"/>
    <s v="nan"/>
    <s v="Bin1"/>
    <x v="4"/>
  </r>
  <r>
    <n v="2052"/>
    <d v="2016-01-15T00:00:00"/>
    <s v="Fitso"/>
    <s v="Consumer Internet"/>
    <s v="Fitness related Social Networking App &amp; Forum"/>
    <x v="1"/>
    <s v="Varun Khurana, Samar Singla, Vinay Bansal,"/>
    <s v="Seed Funding"/>
    <n v="200000"/>
    <s v="nan"/>
    <s v="Bin1"/>
    <x v="4"/>
  </r>
  <r>
    <n v="2053"/>
    <d v="2016-01-15T00:00:00"/>
    <s v="evibe.in"/>
    <s v="Consumer Internet"/>
    <s v="Party Hall Booking platform"/>
    <x v="46"/>
    <s v="Hyderabad Angels, Lalit Mangal,\\xc2\\xa0 Vikas Malpani, Gaurav Bhalotia, LV Prasad"/>
    <s v="Seed Funding"/>
    <n v="0"/>
    <s v="nan"/>
    <s v="Bin1"/>
    <x v="4"/>
  </r>
  <r>
    <n v="2054"/>
    <d v="2016-01-15T00:00:00"/>
    <s v="Zoctr"/>
    <s v="Consumer Internet"/>
    <s v="healthcare aggregator platform"/>
    <x v="3"/>
    <s v="Times Group"/>
    <s v="Seed Funding"/>
    <n v="0"/>
    <s v="nan"/>
    <s v="Bin1"/>
    <x v="4"/>
  </r>
  <r>
    <n v="2055"/>
    <d v="2016-01-15T00:00:00"/>
    <s v="Jobick"/>
    <s v="Consumer Internet"/>
    <s v="Mobile app based Job Search"/>
    <x v="6"/>
    <s v="Abhinav Mathur"/>
    <s v="Seed Funding"/>
    <n v="0"/>
    <s v="nan"/>
    <s v="Bin1"/>
    <x v="4"/>
  </r>
  <r>
    <n v="2056"/>
    <d v="2016-01-16T00:00:00"/>
    <s v="Plick"/>
    <s v="Consumer Internet"/>
    <s v="Instant Content Transfer Mobile App"/>
    <x v="3"/>
    <s v="Sanjay Mehta"/>
    <s v="Seed Funding"/>
    <n v="0"/>
    <s v="nan"/>
    <s v="Bin1"/>
    <x v="4"/>
  </r>
  <r>
    <n v="2057"/>
    <d v="2016-01-18T00:00:00"/>
    <s v="Voice Friends"/>
    <s v="Consumer Internet"/>
    <s v="Dating &amp; Singles Chat Platform"/>
    <x v="3"/>
    <s v="Huzaifa Khorakiwala"/>
    <s v="Seed Funding"/>
    <n v="0"/>
    <s v="nan"/>
    <s v="Bin1"/>
    <x v="4"/>
  </r>
  <r>
    <n v="2058"/>
    <d v="2016-01-18T00:00:00"/>
    <s v="Kartrocket"/>
    <s v="Consumer Internet"/>
    <s v="SAAS DIY\\xc2\\xa0 ECommerce Platform"/>
    <x v="2"/>
    <s v="Bertelsmann India Investments, Nirvana Digital India Fund, Nirvana Digital Investment Holding, 500 Startups"/>
    <s v="Private Equity"/>
    <n v="6000000"/>
    <s v="nan"/>
    <s v="Bin2"/>
    <x v="4"/>
  </r>
  <r>
    <n v="2059"/>
    <d v="2016-01-19T00:00:00"/>
    <s v="Swiggy"/>
    <s v="Consumer Internet"/>
    <s v="Online/Mobile food ordering platform"/>
    <x v="46"/>
    <s v="Harmony Partners, RB Investments &amp; existing investors"/>
    <s v="Private Equity"/>
    <n v="35000000"/>
    <s v="nan"/>
    <s v="Bin3"/>
    <x v="4"/>
  </r>
  <r>
    <n v="2060"/>
    <d v="2016-01-19T00:00:00"/>
    <s v="TinyStep"/>
    <s v="Consumer Internet"/>
    <s v="Parenting Social Network"/>
    <x v="46"/>
    <s v="Flipkart"/>
    <s v="Seed Funding"/>
    <n v="0"/>
    <s v="nan"/>
    <s v="Bin1"/>
    <x v="4"/>
  </r>
  <r>
    <n v="2061"/>
    <d v="2016-01-19T00:00:00"/>
    <s v="Cashkaro"/>
    <s v="Consumer Internet"/>
    <s v="Coupon &amp; Cashback platform"/>
    <x v="1"/>
    <s v="Ratan Tata"/>
    <s v="Private Equity"/>
    <n v="0"/>
    <s v="nan"/>
    <s v="Bin1"/>
    <x v="4"/>
  </r>
  <r>
    <n v="2062"/>
    <d v="2016-01-19T00:00:00"/>
    <s v="Gameezop"/>
    <s v="Consumer Internet"/>
    <s v="Casual Gaming platform"/>
    <x v="2"/>
    <s v="Anand Chandrasekaran &amp; Others"/>
    <s v="Seed Funding"/>
    <n v="0"/>
    <s v="nan"/>
    <s v="Bin1"/>
    <x v="4"/>
  </r>
  <r>
    <n v="2063"/>
    <d v="2016-01-19T00:00:00"/>
    <s v="DailyObjects"/>
    <s v="ECommerce"/>
    <s v="Mobile Accessories etailer"/>
    <x v="2"/>
    <s v="Unilazer Fund,\\xc2\\xa0 Phanindra Sama, Peyush Bansal"/>
    <s v="Private Equity"/>
    <n v="1400000"/>
    <s v="nan"/>
    <s v="Bin2"/>
    <x v="4"/>
  </r>
  <r>
    <n v="2064"/>
    <d v="2016-01-19T00:00:00"/>
    <s v="Indus OS"/>
    <s v="Technology"/>
    <s v="Local language Mobile OS"/>
    <x v="3"/>
    <s v="Omidyar Network,"/>
    <s v="Private Equity"/>
    <n v="5000000"/>
    <s v="nan"/>
    <s v="Bin2"/>
    <x v="4"/>
  </r>
  <r>
    <n v="2065"/>
    <d v="2016-01-19T00:00:00"/>
    <s v="CollegeDunia"/>
    <s v="Consumer Internet"/>
    <s v="Educational College Search platform"/>
    <x v="2"/>
    <s v="Umang Kumar"/>
    <s v="Seed Funding"/>
    <n v="445000"/>
    <s v="nan"/>
    <s v="Bin1"/>
    <x v="4"/>
  </r>
  <r>
    <n v="2066"/>
    <d v="2016-01-19T00:00:00"/>
    <s v="Villgro"/>
    <s v="Finance"/>
    <s v="Social Business Incubator &amp; Fund"/>
    <x v="4"/>
    <s v="Lemelson Foundation, Michael and Susan Dell Foundation"/>
    <s v="Private Equity"/>
    <n v="3500000"/>
    <s v="nan"/>
    <s v="Bin2"/>
    <x v="4"/>
  </r>
  <r>
    <n v="2067"/>
    <d v="2016-01-20T00:00:00"/>
    <s v="Reddoorz"/>
    <s v="Consumer Internet"/>
    <s v="Budget Accomodation Aggregator"/>
    <x v="2"/>
    <s v="500 Startups"/>
    <s v="Private Equity"/>
    <n v="0"/>
    <s v="nan"/>
    <s v="Bin1"/>
    <x v="4"/>
  </r>
  <r>
    <n v="2068"/>
    <d v="2016-01-20T00:00:00"/>
    <s v="IndustryBuying"/>
    <s v="ECommerce"/>
    <s v="B2B Industrial Goods Marketplace"/>
    <x v="2"/>
    <s v="Trifecta Capital"/>
    <s v="Private Equity"/>
    <n v="1800000"/>
    <s v="nan"/>
    <s v="Bin2"/>
    <x v="4"/>
  </r>
  <r>
    <n v="2069"/>
    <d v="2016-01-20T00:00:00"/>
    <s v="Just Buy Live"/>
    <s v="ECommerce"/>
    <s v="B2B Marketplace for Distributors"/>
    <x v="3"/>
    <s v="Alpha Capital"/>
    <s v="Private Equity"/>
    <n v="20000000"/>
    <s v="nan"/>
    <s v="Bin3"/>
    <x v="4"/>
  </r>
  <r>
    <n v="2070"/>
    <d v="2016-01-20T00:00:00"/>
    <s v="IMbesharam"/>
    <s v="ECommerce"/>
    <s v="Adult Products Etailers"/>
    <x v="82"/>
    <s v="Undisclosed US Based Investors"/>
    <s v="Private Equity"/>
    <n v="4000000"/>
    <s v="nan"/>
    <s v="Bin2"/>
    <x v="4"/>
  </r>
  <r>
    <n v="2071"/>
    <d v="2016-01-20T00:00:00"/>
    <s v="Moodoo"/>
    <s v="Consumer Internet"/>
    <s v="Social Meeting organizer App"/>
    <x v="83"/>
    <s v="Sa\\xc3\\xafd Business School Seed Fund."/>
    <s v="Seed Funding"/>
    <n v="40000"/>
    <s v="nan"/>
    <s v="Bin1"/>
    <x v="4"/>
  </r>
  <r>
    <n v="2072"/>
    <d v="2016-01-20T00:00:00"/>
    <s v="Saral Designs"/>
    <s v="Healthcare"/>
    <s v="Women Hygiene Product Manufacturer"/>
    <x v="3"/>
    <s v="Farooq Adam, Ambi Parameswaran,"/>
    <s v="Seed Funding"/>
    <n v="0"/>
    <s v="nan"/>
    <s v="Bin1"/>
    <x v="4"/>
  </r>
  <r>
    <n v="2073"/>
    <d v="2016-01-21T00:00:00"/>
    <s v="FirstCry"/>
    <s v="ECommerce"/>
    <s v="Kids Focused eTailer"/>
    <x v="5"/>
    <s v="Ratan Tata"/>
    <s v="Private Equity"/>
    <n v="0"/>
    <s v="nan"/>
    <s v="Bin1"/>
    <x v="4"/>
  </r>
  <r>
    <n v="2074"/>
    <d v="2016-01-21T00:00:00"/>
    <s v="Fisdom"/>
    <s v="Consumer Internet"/>
    <s v="Personal Finance Mobile App"/>
    <x v="46"/>
    <s v="Rob Chandra"/>
    <s v="Seed Funding"/>
    <n v="500000"/>
    <s v="nan"/>
    <s v="Bin1"/>
    <x v="4"/>
  </r>
  <r>
    <n v="2075"/>
    <d v="2016-01-21T00:00:00"/>
    <s v="Easypolicy"/>
    <s v="Consumer Internet"/>
    <s v="Online insurance policy aggregator"/>
    <x v="6"/>
    <s v="Unilazer Ventures"/>
    <s v="Private Equity"/>
    <n v="2200000"/>
    <s v="nan"/>
    <s v="Bin2"/>
    <x v="4"/>
  </r>
  <r>
    <n v="2076"/>
    <d v="2016-01-21T00:00:00"/>
    <s v="Housing.com"/>
    <s v="Consumer Internet"/>
    <s v="Online Real Estate Portal"/>
    <x v="3"/>
    <s v="SoftBank Corp"/>
    <s v="Private Equity"/>
    <n v="15000000"/>
    <s v="nan"/>
    <s v="Bin3"/>
    <x v="4"/>
  </r>
  <r>
    <n v="2077"/>
    <d v="2016-01-21T00:00:00"/>
    <s v="CREO"/>
    <s v="Technology"/>
    <s v="Smartphone OS Developer"/>
    <x v="46"/>
    <s v="Sequoia Capital, Beenext Ventures, India Quotient, Anand Chandrasekaran"/>
    <s v="Private Equity"/>
    <n v="3000000"/>
    <s v="nan"/>
    <s v="Bin2"/>
    <x v="4"/>
  </r>
  <r>
    <n v="2078"/>
    <d v="2016-01-22T00:00:00"/>
    <s v="ShabdaNagari"/>
    <s v="Consumer Internet"/>
    <s v="Hindi Language Social Networking Portal"/>
    <x v="74"/>
    <s v="Kanpur Angels &amp; Others"/>
    <s v="Seed Funding"/>
    <n v="200000"/>
    <s v="nan"/>
    <s v="Bin1"/>
    <x v="4"/>
  </r>
  <r>
    <n v="2079"/>
    <d v="2016-01-22T00:00:00"/>
    <s v="Little"/>
    <s v="Consumer Internet"/>
    <s v="Deal Discovery App"/>
    <x v="46"/>
    <s v="GIC"/>
    <s v="Private Equity"/>
    <n v="0"/>
    <s v="nan"/>
    <s v="Bin1"/>
    <x v="4"/>
  </r>
  <r>
    <n v="2080"/>
    <d v="2016-01-22T00:00:00"/>
    <s v="SnapBizz"/>
    <s v="ECommerce"/>
    <s v="Mobile based Retail Market Ecosystem"/>
    <x v="46"/>
    <s v="Jungle Ventures, Taurus Value Creation, Konly Venture, Blume Ventures"/>
    <s v="Private Equity"/>
    <n v="7200000"/>
    <s v="nan"/>
    <s v="Bin2"/>
    <x v="4"/>
  </r>
  <r>
    <n v="2081"/>
    <d v="2016-01-22T00:00:00"/>
    <s v="Qlivery"/>
    <s v="Consumer Internet"/>
    <s v="on-demand concierge services"/>
    <x v="1"/>
    <s v="Chandigarh Angels Funding"/>
    <s v="Seed Funding"/>
    <n v="0"/>
    <s v="nan"/>
    <s v="Bin1"/>
    <x v="4"/>
  </r>
  <r>
    <n v="2082"/>
    <d v="2016-01-22T00:00:00"/>
    <s v="PlexusMD"/>
    <s v="Consumer Internet"/>
    <s v="Social Network for Healthcare Professionals"/>
    <x v="51"/>
    <s v="Arihant Patni, Avnish Mehra, Pranay Adhvaryu, Ravi Sampat"/>
    <s v="Seed Funding"/>
    <n v="0"/>
    <s v="nan"/>
    <s v="Bin1"/>
    <x v="4"/>
  </r>
  <r>
    <n v="2083"/>
    <d v="2016-01-22T00:00:00"/>
    <s v="Silvan"/>
    <s v="Technology"/>
    <s v="Home Automation &amp; Security Solutions"/>
    <x v="46"/>
    <s v="The Chennai Angels"/>
    <s v="Seed Funding"/>
    <n v="515000"/>
    <s v="nan"/>
    <s v="Bin1"/>
    <x v="4"/>
  </r>
  <r>
    <n v="2084"/>
    <d v="2016-01-22T00:00:00"/>
    <s v="EPS"/>
    <s v="Technology"/>
    <s v="Electronic Payments Solution Company"/>
    <x v="3"/>
    <s v="APIS Partners"/>
    <s v="Private Equity"/>
    <n v="35000000"/>
    <s v="nan"/>
    <s v="Bin3"/>
    <x v="4"/>
  </r>
  <r>
    <n v="2085"/>
    <d v="2016-01-22T00:00:00"/>
    <s v="Qubole"/>
    <s v="Technology"/>
    <s v="Enterprise Cloud Based Data Processing"/>
    <x v="46"/>
    <s v="Institutional Venture Partners, Norwest Venture Partners, Lightspeed Venture Partners, CRV"/>
    <s v="Private Equity"/>
    <n v="30000000"/>
    <s v="nan"/>
    <s v="Bin3"/>
    <x v="4"/>
  </r>
  <r>
    <n v="2086"/>
    <d v="2016-01-22T00:00:00"/>
    <s v="Gajty"/>
    <s v="Healthcare"/>
    <s v="Salons &amp; Spa Chain"/>
    <x v="1"/>
    <s v="Purvi Ventures"/>
    <s v="Seed Funding"/>
    <n v="0"/>
    <s v="nan"/>
    <s v="Bin1"/>
    <x v="4"/>
  </r>
  <r>
    <n v="2087"/>
    <d v="2016-01-25T00:00:00"/>
    <s v="SIFTR Labs"/>
    <s v="Consumer Internet"/>
    <s v="Photography curation &amp; Aggregator platform"/>
    <x v="3"/>
    <s v="Venture Catalysts"/>
    <s v="Seed Funding"/>
    <n v="150000"/>
    <s v="nan"/>
    <s v="Bin1"/>
    <x v="4"/>
  </r>
  <r>
    <n v="2088"/>
    <d v="2016-01-25T00:00:00"/>
    <s v="Power2SME"/>
    <s v="Consumer Internet"/>
    <s v="SME Online Buying Hub"/>
    <x v="1"/>
    <s v="Nandan Nilekani, Accel Partners, Kalaari Capital and Inventus Capital"/>
    <s v="Private Equity"/>
    <n v="21000000"/>
    <s v="nan"/>
    <s v="Bin3"/>
    <x v="4"/>
  </r>
  <r>
    <n v="2089"/>
    <d v="2016-01-25T00:00:00"/>
    <s v="SkyCandle"/>
    <s v="ECommerce"/>
    <s v="Home D\\xc3\\xa9cor Product etailer"/>
    <x v="2"/>
    <s v="GPA group"/>
    <s v="Private Equity"/>
    <n v="0"/>
    <s v="nan"/>
    <s v="Bin1"/>
    <x v="4"/>
  </r>
  <r>
    <n v="2090"/>
    <d v="2016-01-27T00:00:00"/>
    <s v="Teabox.com"/>
    <s v="ECommerce"/>
    <s v="Specialty Tea ETailer"/>
    <x v="71"/>
    <s v="Ratan Tata"/>
    <s v="Private Equity"/>
    <n v="0"/>
    <s v="nan"/>
    <s v="Bin1"/>
    <x v="4"/>
  </r>
  <r>
    <n v="2091"/>
    <d v="2016-01-27T00:00:00"/>
    <s v="Buildzar"/>
    <s v="ECommerce"/>
    <s v="Construction Material ETailer"/>
    <x v="1"/>
    <s v="Puneet Dalmia"/>
    <s v="Private Equity"/>
    <n v="4000000"/>
    <s v="nan"/>
    <s v="Bin2"/>
    <x v="4"/>
  </r>
  <r>
    <n v="2092"/>
    <d v="2016-01-27T00:00:00"/>
    <s v="Applicate"/>
    <s v="Technology"/>
    <s v="Sales, Market, Distribution &amp; Data Analytics Platform"/>
    <x v="46"/>
    <s v="Undisclosed investors"/>
    <s v="Seed Funding"/>
    <n v="1000000"/>
    <s v="nan"/>
    <s v="Bin2"/>
    <x v="4"/>
  </r>
  <r>
    <n v="2093"/>
    <d v="2016-01-27T00:00:00"/>
    <s v="WhatsOnRent"/>
    <s v="ECommerce"/>
    <s v="Online Rental Marketplace"/>
    <x v="46"/>
    <s v="Lalit Mangal &amp; Others"/>
    <s v="Seed Funding"/>
    <n v="0"/>
    <s v="nan"/>
    <s v="Bin1"/>
    <x v="4"/>
  </r>
  <r>
    <n v="2094"/>
    <d v="2016-01-28T00:00:00"/>
    <s v="Zebi (yet to launch)"/>
    <s v="Technology"/>
    <s v="Data Intelligence &amp; Analytics"/>
    <x v="13"/>
    <s v="Un disclosed investors"/>
    <s v="Seed Funding"/>
    <n v="1000000"/>
    <s v="nan"/>
    <s v="Bin2"/>
    <x v="4"/>
  </r>
  <r>
    <n v="2095"/>
    <d v="2016-01-28T00:00:00"/>
    <s v="Truce"/>
    <s v="FMCG"/>
    <s v="Vegetables &amp; Fruits Supply Chain"/>
    <x v="3"/>
    <s v="Anupam Mittal, Amit Gupta, Utsav Somani, Neeraj Goenka, Farooq Adam Mukadam"/>
    <s v="Seed Funding"/>
    <n v="370000"/>
    <s v="nan"/>
    <s v="Bin1"/>
    <x v="4"/>
  </r>
  <r>
    <n v="2096"/>
    <d v="2016-01-28T00:00:00"/>
    <s v="JustDoc"/>
    <s v="Consumer Interne"/>
    <s v="Medical Video Consultation platform"/>
    <x v="46"/>
    <s v="TV Mohandas Pai, Mohit Saxena, Raghunandan G, Singapore Angel Network, TracxnLabs"/>
    <s v="Seed Funding"/>
    <n v="0"/>
    <s v="nan"/>
    <s v="Bin1"/>
    <x v="4"/>
  </r>
  <r>
    <n v="2097"/>
    <d v="2016-01-28T00:00:00"/>
    <s v="Myeglu"/>
    <s v="Technology"/>
    <s v="Connected Smart Home Solutions"/>
    <x v="46"/>
    <s v="Foxconn Technology Group &amp; Others"/>
    <s v="Seed Funding"/>
    <n v="0"/>
    <s v="nan"/>
    <s v="Bin1"/>
    <x v="4"/>
  </r>
  <r>
    <n v="2098"/>
    <d v="2016-01-29T00:00:00"/>
    <s v="BitGiving"/>
    <s v="Consumer Internet"/>
    <s v="Crowd Funding Platform"/>
    <x v="2"/>
    <s v="Harminder Sahni, Krishna Mehra, Sanjay Bakshi"/>
    <s v="Seed Funding"/>
    <n v="0"/>
    <s v="nan"/>
    <s v="Bin1"/>
    <x v="4"/>
  </r>
  <r>
    <n v="2099"/>
    <d v="2016-01-29T00:00:00"/>
    <s v="Qriyo"/>
    <s v="Consumer Internet"/>
    <s v="Online Fitness &amp; Educational information Aggregator"/>
    <x v="84"/>
    <s v="Idein Ventures"/>
    <s v="Seed Funding"/>
    <n v="160000"/>
    <s v="nan"/>
    <s v="Bin1"/>
    <x v="4"/>
  </r>
  <r>
    <n v="2100"/>
    <d v="2016-01-29T00:00:00"/>
    <s v="N.O.W"/>
    <s v="Consumer Internet"/>
    <s v="Rental Bike Aggregator App"/>
    <x v="6"/>
    <s v="Maple Capital Advisors"/>
    <s v="Seed Funding"/>
    <n v="0"/>
    <s v="nan"/>
    <s v="Bin1"/>
    <x v="4"/>
  </r>
  <r>
    <n v="2101"/>
    <d v="2016-01-29T00:00:00"/>
    <s v="Aisle"/>
    <s v="Consumer Internet"/>
    <s v="Indians focused Matchmaking App"/>
    <x v="46"/>
    <s v="TermSheet, ah! Ventures"/>
    <s v="Seed Funding"/>
    <n v="185000"/>
    <s v="nan"/>
    <s v="Bin1"/>
    <x v="4"/>
  </r>
  <r>
    <n v="2102"/>
    <d v="2016-01-29T00:00:00"/>
    <s v="FreshMenu"/>
    <s v="Consumer Internet"/>
    <s v="Fresh Food Delivery platform"/>
    <x v="46"/>
    <s v="Zodius Technology Fund, Lightspeed Venture Partners"/>
    <s v="Private Equity"/>
    <n v="17000000"/>
    <s v="nan"/>
    <s v="Bin3"/>
    <x v="4"/>
  </r>
  <r>
    <n v="2103"/>
    <d v="2016-01-29T00:00:00"/>
    <s v="Truebil"/>
    <s v="ECommerce"/>
    <s v="Online marketplace for cars"/>
    <x v="3"/>
    <s v="Kalaari Capital, Inventus Capital, Tekton Ventures, Kae Capital"/>
    <s v="Private Equity"/>
    <n v="5150000"/>
    <s v="nan"/>
    <s v="Bin2"/>
    <x v="4"/>
  </r>
  <r>
    <n v="2104"/>
    <d v="2016-01-29T00:00:00"/>
    <s v="Rare Media"/>
    <s v="Technology"/>
    <s v="Mobile &amp; Cloud based App developer"/>
    <x v="2"/>
    <s v="Info Edge (India) Ltd"/>
    <s v="Private Equity"/>
    <n v="1100000"/>
    <s v="nan"/>
    <s v="Bin2"/>
    <x v="4"/>
  </r>
  <r>
    <n v="2105"/>
    <d v="2016-01-29T00:00:00"/>
    <s v="TinMen"/>
    <s v="Consumer Internet"/>
    <s v="Food Delivery Platform"/>
    <x v="13"/>
    <s v="Lead Angel Network"/>
    <s v="Seed Funding"/>
    <n v="0"/>
    <s v="nan"/>
    <s v="Bin1"/>
    <x v="4"/>
  </r>
  <r>
    <n v="2106"/>
    <d v="2016-01-29T00:00:00"/>
    <s v="CodingLabs"/>
    <s v="Technology"/>
    <s v="Coding Skill Showcase &amp; Resume Builder"/>
    <x v="13"/>
    <s v="Vineet Nalla"/>
    <s v="Seed Funding"/>
    <n v="0"/>
    <s v="nan"/>
    <s v="Bin1"/>
    <x v="4"/>
  </r>
  <r>
    <n v="2107"/>
    <d v="2016-01-30T00:00:00"/>
    <s v="FindUrClass"/>
    <s v="Consumer Internet"/>
    <s v="Hobby &amp; Activity Class Aggregator"/>
    <x v="3"/>
    <s v="Amit Patni, Anirudh Damani, Samir Shah"/>
    <s v="Seed Funding"/>
    <n v="0"/>
    <s v="nan"/>
    <s v="Bin1"/>
    <x v="4"/>
  </r>
  <r>
    <n v="2108"/>
    <d v="2016-01-30T00:00:00"/>
    <s v="DesignBids"/>
    <s v="Consumer Internet"/>
    <s v="Interior Design Marketplace"/>
    <x v="2"/>
    <s v="Indian Angel Network"/>
    <s v="Seed Funding"/>
    <n v="0"/>
    <s v="nan"/>
    <s v="Bin1"/>
    <x v="4"/>
  </r>
  <r>
    <n v="2109"/>
    <d v="2015-12-01T00:00:00"/>
    <s v="CollegeDekho"/>
    <s v="Online Education Information platform"/>
    <s v="nan"/>
    <x v="30"/>
    <s v="GirnarSoft"/>
    <s v="Seed Funding"/>
    <n v="1000000"/>
    <m/>
    <s v="Bin2"/>
    <x v="5"/>
  </r>
  <r>
    <n v="2110"/>
    <d v="2015-12-01T00:00:00"/>
    <s v="Black White Orange Brands"/>
    <s v="Brand Licensing Startup"/>
    <s v="nan"/>
    <x v="3"/>
    <s v="YouWeCan Ventures"/>
    <s v="Seed Funding"/>
    <n v="0"/>
    <m/>
    <s v="Bin1"/>
    <x v="5"/>
  </r>
  <r>
    <n v="2111"/>
    <d v="2015-12-01T00:00:00"/>
    <s v="Biteclub"/>
    <s v="Gourmet Food Discovery &amp; Delivery platform"/>
    <s v="nan"/>
    <x v="1"/>
    <s v="growX ventures"/>
    <s v="Private Equity"/>
    <n v="0"/>
    <s v="Pre-Series A"/>
    <s v="Bin1"/>
    <x v="5"/>
  </r>
  <r>
    <n v="2112"/>
    <d v="2015-12-01T00:00:00"/>
    <s v="Patel Logistics"/>
    <s v="Transportation &amp; Logistics Platform"/>
    <s v="nan"/>
    <x v="3"/>
    <s v="Frontline Strategy"/>
    <s v="Private Equity"/>
    <n v="5600000"/>
    <s v="N/A"/>
    <s v="Bin2"/>
    <x v="5"/>
  </r>
  <r>
    <n v="2113"/>
    <d v="2015-12-01T00:00:00"/>
    <s v="Wigzo"/>
    <s v="Enterprise Marketing Automation platform"/>
    <s v="nan"/>
    <x v="2"/>
    <s v="Aarin Capital Partners, TV Mohandas Pai"/>
    <s v="Seed Funding"/>
    <n v="500000"/>
    <s v="Pre-Series A"/>
    <s v="Bin1"/>
    <x v="5"/>
  </r>
  <r>
    <n v="2114"/>
    <d v="2015-12-01T00:00:00"/>
    <s v="Zapluk"/>
    <s v="Health, Wellness &amp; Beauty Services App"/>
    <s v="nan"/>
    <x v="13"/>
    <s v="N/A"/>
    <s v="Seed Funding"/>
    <n v="0"/>
    <m/>
    <s v="Bin1"/>
    <x v="5"/>
  </r>
  <r>
    <n v="2115"/>
    <d v="2015-12-01T00:00:00"/>
    <s v="Godof Hospitals"/>
    <s v="Digital Healthcare"/>
    <s v="nan"/>
    <x v="2"/>
    <s v="Pankaj Gupta"/>
    <s v="Seed Funding"/>
    <n v="2000000"/>
    <m/>
    <s v="Bin2"/>
    <x v="5"/>
  </r>
  <r>
    <n v="2116"/>
    <d v="2015-12-02T00:00:00"/>
    <s v="RoomsTonite"/>
    <s v="Last Minute Hotel Booking App"/>
    <s v="nan"/>
    <x v="46"/>
    <s v="Lashit Sanghvi, Nikhil Vora, Venkat Vardhan,Mohammed Bin Abdul Rehman Al Khalifa,\\xc2\\xa0 Ralph Berezan, Vissal Mathew,\\xc2\\xa0 Balamurali Krishna"/>
    <s v="Seed Funding"/>
    <n v="1500000"/>
    <m/>
    <s v="Bin2"/>
    <x v="5"/>
  </r>
  <r>
    <n v="2117"/>
    <d v="2015-12-02T00:00:00"/>
    <s v="Kaaryah"/>
    <s v="Womens Fashion Wear Portal"/>
    <s v="nan"/>
    <x v="2"/>
    <s v="The Saha Fund, TV Mohandas Pai"/>
    <s v="Private Equity"/>
    <n v="0"/>
    <s v="Pre-Series A"/>
    <s v="Bin1"/>
    <x v="5"/>
  </r>
  <r>
    <n v="2118"/>
    <d v="2015-12-03T00:00:00"/>
    <s v="Anakage"/>
    <s v="Product Learning platform"/>
    <s v="nan"/>
    <x v="46"/>
    <s v="CIO Angel Network (CAN)"/>
    <s v="Seed Funding"/>
    <n v="0"/>
    <m/>
    <s v="Bin1"/>
    <x v="5"/>
  </r>
  <r>
    <n v="2119"/>
    <d v="2015-12-03T00:00:00"/>
    <s v="EasyKhaana"/>
    <s v="Online Food ordering &amp; Delivery platform"/>
    <s v="nan"/>
    <x v="2"/>
    <s v="Undisclosed investors"/>
    <s v="Seed Funding"/>
    <n v="100000"/>
    <m/>
    <s v="Bin1"/>
    <x v="5"/>
  </r>
  <r>
    <n v="2120"/>
    <d v="2015-12-03T00:00:00"/>
    <s v="Shuttl"/>
    <s v="App based Bus Pooling Services"/>
    <s v="nan"/>
    <x v="1"/>
    <s v="Sequoia Capital, Times Internet Ltd &amp; One more Fund"/>
    <s v="Private Equity"/>
    <n v="20000000"/>
    <s v="Series B"/>
    <s v="Bin3"/>
    <x v="5"/>
  </r>
  <r>
    <n v="2121"/>
    <d v="2015-12-03T00:00:00"/>
    <s v="Eckovation"/>
    <s v="Social Learning Platform"/>
    <s v="nan"/>
    <x v="2"/>
    <s v="Chandigarh Angel Network (CAN)"/>
    <s v="Seed Funding"/>
    <n v="0"/>
    <m/>
    <s v="Bin1"/>
    <x v="5"/>
  </r>
  <r>
    <n v="2122"/>
    <d v="2015-12-03T00:00:00"/>
    <s v="Fitcircle"/>
    <s v="Social Fitness platform"/>
    <s v="nan"/>
    <x v="3"/>
    <s v="Beerud Sheth and Ravi Mantha"/>
    <s v="Seed Funding"/>
    <n v="0"/>
    <s v="Pre-Series A"/>
    <s v="Bin1"/>
    <x v="5"/>
  </r>
  <r>
    <n v="2123"/>
    <d v="2015-12-04T00:00:00"/>
    <s v="Applop"/>
    <s v="On Demand Mobile app developer"/>
    <s v="nan"/>
    <x v="44"/>
    <s v="GHV Accelerator"/>
    <s v="Seed Funding"/>
    <n v="100000"/>
    <m/>
    <s v="Bin1"/>
    <x v="5"/>
  </r>
  <r>
    <n v="2124"/>
    <d v="2015-12-04T00:00:00"/>
    <s v="CaRPM"/>
    <s v="Car Maintenance &amp; Management mobile app"/>
    <s v="nan"/>
    <x v="1"/>
    <s v="GHV Accelerator"/>
    <s v="Seed Funding"/>
    <n v="100000"/>
    <m/>
    <s v="Bin1"/>
    <x v="5"/>
  </r>
  <r>
    <n v="2125"/>
    <d v="2015-12-04T00:00:00"/>
    <s v="NDTV Wedding portal"/>
    <s v="Online Wedding Marketplace"/>
    <s v="nan"/>
    <x v="2"/>
    <s v="CerraCap"/>
    <s v="Private Equity"/>
    <n v="20000000"/>
    <s v="Series A"/>
    <s v="Bin3"/>
    <x v="5"/>
  </r>
  <r>
    <n v="2126"/>
    <d v="2015-12-04T00:00:00"/>
    <s v="Splitkart"/>
    <s v="Splitting Bills Mobile App"/>
    <s v="nan"/>
    <x v="2"/>
    <s v="Rajesh Sawhney, Anupam Mittal, Dinesh Agarwal, Gaurav Gupta,"/>
    <s v="Seed Funding"/>
    <n v="0"/>
    <m/>
    <s v="Bin1"/>
    <x v="5"/>
  </r>
  <r>
    <n v="2127"/>
    <d v="2015-12-07T00:00:00"/>
    <s v="Zenatix"/>
    <s v="IOT Energy Management Analytics platform"/>
    <s v="nan"/>
    <x v="1"/>
    <s v="Blume Ventures"/>
    <s v="Private Equity"/>
    <n v="0"/>
    <s v="Pre-Series A"/>
    <s v="Bin1"/>
    <x v="5"/>
  </r>
  <r>
    <n v="2128"/>
    <d v="2015-12-07T00:00:00"/>
    <s v="Customfurnish"/>
    <s v="Custom Made furniture e-tailer"/>
    <s v="nan"/>
    <x v="13"/>
    <s v="Agnus Capital"/>
    <s v="Private Equity"/>
    <n v="4500000"/>
    <s v="Series A"/>
    <s v="Bin2"/>
    <x v="5"/>
  </r>
  <r>
    <n v="2129"/>
    <d v="2015-12-07T00:00:00"/>
    <s v="Faasos"/>
    <s v="QSR Chain"/>
    <s v="nan"/>
    <x v="5"/>
    <s v="ru-Net, Sequoia Capital,\\xc2\\xa0 Lightbox Ventures"/>
    <s v="Private Equity"/>
    <n v="30000000"/>
    <s v="Series C"/>
    <s v="Bin3"/>
    <x v="5"/>
  </r>
  <r>
    <n v="2130"/>
    <d v="2015-12-07T00:00:00"/>
    <s v="Vlurn"/>
    <s v="eLearning platform"/>
    <s v="nan"/>
    <x v="3"/>
    <s v="Vidyadhar Sarfare"/>
    <s v="Seed Funding"/>
    <n v="0"/>
    <m/>
    <s v="Bin1"/>
    <x v="5"/>
  </r>
  <r>
    <n v="2131"/>
    <d v="2015-12-07T00:00:00"/>
    <s v="Leaf Wearables"/>
    <s v="Smart Safety Wearable Devices"/>
    <s v="nan"/>
    <x v="2"/>
    <s v="Ajeet Khurana Jinesh Shah, Vikram Chachra, Dr. Aniruddha Malpani"/>
    <s v="Seed Funding"/>
    <n v="250000"/>
    <m/>
    <s v="Bin1"/>
    <x v="5"/>
  </r>
  <r>
    <n v="2132"/>
    <d v="2015-12-07T00:00:00"/>
    <s v="Coolshare"/>
    <s v="Cab Sharing service Mobile app"/>
    <s v="nan"/>
    <x v="3"/>
    <s v="Gopal Aggarwal"/>
    <s v="Seed Funding"/>
    <n v="100000"/>
    <m/>
    <s v="Bin1"/>
    <x v="5"/>
  </r>
  <r>
    <n v="2133"/>
    <d v="2015-12-08T00:00:00"/>
    <s v="mFicient"/>
    <s v="Cloud Enterprise Mobility Platform"/>
    <s v="nan"/>
    <x v="2"/>
    <s v="Undisclosed investors"/>
    <s v="Seed Funding"/>
    <n v="0"/>
    <m/>
    <s v="Bin1"/>
    <x v="5"/>
  </r>
  <r>
    <n v="2134"/>
    <d v="2015-12-08T00:00:00"/>
    <s v="HeyBiz"/>
    <s v="Online Shopping Assistant Mobile app"/>
    <s v="nan"/>
    <x v="2"/>
    <s v="Shopclues"/>
    <s v="Seed Funding"/>
    <n v="0"/>
    <s v="Strategic Funding"/>
    <s v="Bin1"/>
    <x v="5"/>
  </r>
  <r>
    <n v="2135"/>
    <d v="2015-12-08T00:00:00"/>
    <s v="Yumist"/>
    <s v="Home Cooked Food Order &amp; Delivery platform"/>
    <s v="nan"/>
    <x v="1"/>
    <s v="Unilazer Ventures, Orios Venture Partners, Steven Lurie"/>
    <s v="Private Equity"/>
    <n v="2000000"/>
    <s v="Series A"/>
    <s v="Bin2"/>
    <x v="5"/>
  </r>
  <r>
    <n v="2136"/>
    <d v="2015-12-09T00:00:00"/>
    <s v="Jigsaw Academy"/>
    <s v="Online School for Analytics learning"/>
    <s v="nan"/>
    <x v="46"/>
    <s v="Manipal Global Education Services"/>
    <s v="Private Equity"/>
    <n v="3000000"/>
    <s v="Series A"/>
    <s v="Bin2"/>
    <x v="5"/>
  </r>
  <r>
    <n v="2137"/>
    <d v="2015-12-09T00:00:00"/>
    <s v="JoeHukum"/>
    <s v="Chat based personal Assistant App"/>
    <s v="nan"/>
    <x v="1"/>
    <s v="TracxnLabs, Jitendra Gupta, Prashant Tandon"/>
    <s v="Seed Funding"/>
    <n v="0"/>
    <m/>
    <s v="Bin1"/>
    <x v="5"/>
  </r>
  <r>
    <n v="2138"/>
    <d v="2015-12-09T00:00:00"/>
    <s v="Voxweb"/>
    <s v="Picture creation &amp; Social mobile app"/>
    <s v="nan"/>
    <x v="3"/>
    <s v="Undisclosed Investor"/>
    <s v="Seed Funding"/>
    <n v="350000"/>
    <m/>
    <s v="Bin1"/>
    <x v="5"/>
  </r>
  <r>
    <n v="2139"/>
    <d v="2015-12-09T00:00:00"/>
    <s v="Aye Finance"/>
    <s v="Nonbanking finance company"/>
    <s v="nan"/>
    <x v="2"/>
    <s v="SAIF Partners, Accion"/>
    <s v="Private Equity"/>
    <n v="3000000"/>
    <s v="Series B"/>
    <s v="Bin2"/>
    <x v="5"/>
  </r>
  <r>
    <n v="2140"/>
    <d v="2015-12-09T00:00:00"/>
    <s v="JumboBasket"/>
    <s v="eCommerce returns etailer"/>
    <s v="nan"/>
    <x v="41"/>
    <s v="Chandigarh Angels Network"/>
    <s v="Seed Funding"/>
    <n v="0"/>
    <m/>
    <s v="Bin1"/>
    <x v="5"/>
  </r>
  <r>
    <n v="2141"/>
    <d v="2015-12-10T00:00:00"/>
    <s v="BlackBuck"/>
    <s v="Online Freight Services Aggregator"/>
    <s v="nan"/>
    <x v="46"/>
    <s v="Tiger Global Management, Yuri Milner, Apoletto, Accel Partners, Flipkart"/>
    <s v="Private Equity"/>
    <n v="25000000"/>
    <s v="Series B"/>
    <s v="Bin3"/>
    <x v="5"/>
  </r>
  <r>
    <n v="2142"/>
    <d v="2015-12-10T00:00:00"/>
    <s v="HomeStudio"/>
    <s v="Online Branded Furniture etailer"/>
    <s v="nan"/>
    <x v="46"/>
    <s v="Bren Corporation"/>
    <s v="Private Equity"/>
    <n v="5000000"/>
    <s v="Series A"/>
    <s v="Bin2"/>
    <x v="5"/>
  </r>
  <r>
    <n v="2143"/>
    <d v="2015-12-10T00:00:00"/>
    <s v="PropheSee"/>
    <s v="Digital Analytics Platform"/>
    <s v="nan"/>
    <x v="2"/>
    <s v="Indian Angel Network, Stanford Angels, Entrepreneurs India"/>
    <s v="Seed Funding"/>
    <n v="500000"/>
    <m/>
    <s v="Bin1"/>
    <x v="5"/>
  </r>
  <r>
    <n v="2144"/>
    <d v="2015-12-10T00:00:00"/>
    <s v="i2e1"/>
    <s v="Internet Network Infrastructure Services"/>
    <s v="nan"/>
    <x v="2"/>
    <s v="GrowX Ventures"/>
    <s v="Seed Funding"/>
    <n v="500000"/>
    <m/>
    <s v="Bin1"/>
    <x v="5"/>
  </r>
  <r>
    <n v="2145"/>
    <d v="2015-12-10T00:00:00"/>
    <s v="Holisol Logistics"/>
    <s v="Supply Chain &amp; Logistics Solutions"/>
    <s v="nan"/>
    <x v="2"/>
    <s v="CLSA Capital Partners ARIA IV Funds"/>
    <s v="Private Equity"/>
    <n v="10000000"/>
    <s v="N/A"/>
    <s v="Bin2"/>
    <x v="5"/>
  </r>
  <r>
    <n v="2146"/>
    <d v="2015-12-10T00:00:00"/>
    <s v="Stay Simple Resorts"/>
    <s v="Holiday Resort Chain"/>
    <s v="nan"/>
    <x v="46"/>
    <s v="Mr. Sudhir &amp; Ms. Shalini Sethi, Mr. Praveen Someshwar"/>
    <s v="Seed Funding"/>
    <n v="0"/>
    <m/>
    <s v="Bin1"/>
    <x v="5"/>
  </r>
  <r>
    <n v="2147"/>
    <d v="2015-12-10T00:00:00"/>
    <s v="Paynear"/>
    <s v="Mobile Point of Sale solutions"/>
    <s v="nan"/>
    <x v="13"/>
    <s v="Mitesh Majithia"/>
    <s v="Private Equity"/>
    <n v="2500000"/>
    <s v="Pre-Series A"/>
    <s v="Bin2"/>
    <x v="5"/>
  </r>
  <r>
    <n v="2148"/>
    <d v="2015-12-10T00:00:00"/>
    <s v="Chillr"/>
    <s v="Peer-to-Peer Money Transfer &amp; Recharge App"/>
    <s v="nan"/>
    <x v="3"/>
    <s v="Sequoia Capital, Blume Ventures, Uniqorn Ventures and other"/>
    <s v="Private Equity"/>
    <n v="70000000"/>
    <s v="Series A"/>
    <s v="Bin3"/>
    <x v="5"/>
  </r>
  <r>
    <n v="2149"/>
    <d v="2015-12-11T00:00:00"/>
    <s v="EureQa"/>
    <s v="Test Automation SAAS platform"/>
    <s v="nan"/>
    <x v="85"/>
    <s v="Sashi Reddi, Gabriel Investments"/>
    <s v="Seed Funding"/>
    <n v="600000"/>
    <m/>
    <s v="Bin1"/>
    <x v="5"/>
  </r>
  <r>
    <n v="2150"/>
    <d v="2015-12-11T00:00:00"/>
    <s v="LocalCircles"/>
    <s v="Citizens Engagement Platform"/>
    <s v="nan"/>
    <x v="6"/>
    <s v="Anand Mahindra"/>
    <s v="Private Equity"/>
    <n v="0"/>
    <s v="N/A"/>
    <s v="Bin1"/>
    <x v="5"/>
  </r>
  <r>
    <n v="2151"/>
    <d v="2015-12-11T00:00:00"/>
    <s v="GetFocus"/>
    <s v="Indoor Navigation &amp; Analytics Solutions"/>
    <s v="nan"/>
    <x v="3"/>
    <s v="Undisclosed investors"/>
    <s v="Seed Funding"/>
    <n v="0"/>
    <m/>
    <s v="Bin1"/>
    <x v="5"/>
  </r>
  <r>
    <n v="2152"/>
    <d v="2015-12-11T00:00:00"/>
    <s v="UrbanClap"/>
    <s v="Hyperlocal On-Demand Household Services platform"/>
    <s v="nan"/>
    <x v="1"/>
    <s v="Ratan Tata"/>
    <s v="Private Equity"/>
    <n v="0"/>
    <s v="N/A"/>
    <s v="Bin1"/>
    <x v="5"/>
  </r>
  <r>
    <n v="2153"/>
    <d v="2015-12-11T00:00:00"/>
    <s v="OnlineRTI"/>
    <s v="Online RTI application services"/>
    <s v="nan"/>
    <x v="46"/>
    <s v="LetsVenture, Mohandas Pai"/>
    <s v="Seed Funding"/>
    <n v="150000"/>
    <m/>
    <s v="Bin1"/>
    <x v="5"/>
  </r>
  <r>
    <n v="2154"/>
    <d v="2015-12-11T00:00:00"/>
    <s v="Powerstores"/>
    <s v="ECommerce Website Creation SAAS platform"/>
    <s v="nan"/>
    <x v="53"/>
    <s v="Extreme Venture Partners\\xc2\\xa0 William Bissell"/>
    <s v="Seed Funding"/>
    <n v="0"/>
    <m/>
    <s v="Bin1"/>
    <x v="5"/>
  </r>
  <r>
    <n v="2155"/>
    <d v="2015-12-11T00:00:00"/>
    <s v="Weddingz.in"/>
    <s v="Wedding Venues &amp; Vendors Marketplace"/>
    <s v="nan"/>
    <x v="3"/>
    <s v="Rajan Anandan, Zoya Akhtar, Reema Kagati, Ruchi Narain, Amrish Kumar, Hrishikesh Parandekar"/>
    <s v="Seed Funding"/>
    <n v="1000000"/>
    <m/>
    <s v="Bin2"/>
    <x v="5"/>
  </r>
  <r>
    <n v="2156"/>
    <d v="2015-12-11T00:00:00"/>
    <s v="Intelligent Interfaces"/>
    <s v="Interface development platform for Government officials"/>
    <s v="nan"/>
    <x v="46"/>
    <s v="Sachin Bansal, Binny Bansal"/>
    <s v="Seed Funding"/>
    <n v="0"/>
    <s v="Yet to Launch platform"/>
    <s v="Bin1"/>
    <x v="5"/>
  </r>
  <r>
    <n v="2157"/>
    <d v="2015-12-14T00:00:00"/>
    <s v="Capricoast"/>
    <s v="Modular Furnishings Marketplace"/>
    <s v="nan"/>
    <x v="46"/>
    <s v="Accel Partners India, RB Investments"/>
    <s v="Private Equity"/>
    <n v="3500000"/>
    <s v="Series A"/>
    <s v="Bin2"/>
    <x v="5"/>
  </r>
  <r>
    <n v="2158"/>
    <d v="2015-12-14T00:00:00"/>
    <s v="JetSetGo"/>
    <s v="Private Jet Bookings Marketplace"/>
    <s v="nan"/>
    <x v="46"/>
    <s v="Puneet Dalmia"/>
    <s v="Private Equity"/>
    <n v="0"/>
    <s v="N/A"/>
    <s v="Bin1"/>
    <x v="5"/>
  </r>
  <r>
    <n v="2159"/>
    <d v="2015-12-14T00:00:00"/>
    <s v="Cabsguru"/>
    <s v="Cab search Comparison &amp; Booking platform"/>
    <s v="nan"/>
    <x v="2"/>
    <s v="Prashanth Ranganathan"/>
    <s v="Seed Funding"/>
    <n v="200000"/>
    <m/>
    <s v="Bin1"/>
    <x v="5"/>
  </r>
  <r>
    <n v="2160"/>
    <d v="2015-12-14T00:00:00"/>
    <s v="Whoop"/>
    <s v="Performance Optimization Platform for athletes"/>
    <s v="nan"/>
    <x v="86"/>
    <s v="Infosys"/>
    <s v="Private Equity"/>
    <n v="3000000"/>
    <s v="Series A"/>
    <s v="Bin2"/>
    <x v="5"/>
  </r>
  <r>
    <n v="2161"/>
    <d v="2015-12-15T00:00:00"/>
    <s v="BookEventz"/>
    <s v="Event Venue Booking Platform"/>
    <s v="nan"/>
    <x v="3"/>
    <s v="Mumbai Angels, Singapore Angel Network, Zishaan Hayath"/>
    <s v="Seed Funding"/>
    <n v="0"/>
    <m/>
    <s v="Bin1"/>
    <x v="5"/>
  </r>
  <r>
    <n v="2162"/>
    <d v="2015-12-15T00:00:00"/>
    <s v="Deal Street Asia"/>
    <s v="Digital Media Platform"/>
    <s v="nan"/>
    <x v="19"/>
    <s v="Vijay Shekhar Sharma, Singapore Angels Network"/>
    <s v="Seed Funding"/>
    <n v="0"/>
    <m/>
    <s v="Bin1"/>
    <x v="5"/>
  </r>
  <r>
    <n v="2163"/>
    <d v="2015-12-15T00:00:00"/>
    <s v="Streamoid"/>
    <s v="visual search and discovery platform"/>
    <s v="nan"/>
    <x v="87"/>
    <s v="Undisclosed"/>
    <s v="Seed Funding"/>
    <n v="1000000"/>
    <m/>
    <s v="Bin2"/>
    <x v="5"/>
  </r>
  <r>
    <n v="2164"/>
    <d v="2015-12-16T00:00:00"/>
    <s v="Housejoy"/>
    <s v="Home services marketplace"/>
    <s v="nan"/>
    <x v="46"/>
    <s v="Amazon, Vertex Ventures, Qualcomm, Ru-Net Technology Partners, Matrix Partners"/>
    <s v="Private Equity"/>
    <n v="22500000"/>
    <s v="Series B"/>
    <s v="Bin3"/>
    <x v="5"/>
  </r>
  <r>
    <n v="2165"/>
    <d v="2015-12-16T00:00:00"/>
    <s v="Bluebirch"/>
    <s v="End to End reverse logistics Solution platform"/>
    <s v="nan"/>
    <x v="46"/>
    <s v="Chicago Capital Ventures, Sanjay Mehta, Others"/>
    <s v="Seed Funding"/>
    <n v="2000000"/>
    <m/>
    <s v="Bin2"/>
    <x v="5"/>
  </r>
  <r>
    <n v="2166"/>
    <d v="2015-12-16T00:00:00"/>
    <s v="MeraDoctor"/>
    <s v="Virtual Health consultation app"/>
    <s v="nan"/>
    <x v="3"/>
    <s v="Unilazer"/>
    <s v="Private Equity"/>
    <n v="1200000"/>
    <s v="Pre-Series A"/>
    <s v="Bin2"/>
    <x v="5"/>
  </r>
  <r>
    <n v="2167"/>
    <d v="2015-12-16T00:00:00"/>
    <s v="STAGE 3"/>
    <s v="Online Renting platform"/>
    <s v="nan"/>
    <x v="2"/>
    <s v="Nisha Sharma, Puneet Dalmia, Balaji Prabhakar"/>
    <s v="Seed Funding"/>
    <n v="0"/>
    <m/>
    <s v="Bin1"/>
    <x v="5"/>
  </r>
  <r>
    <n v="2168"/>
    <d v="2015-12-17T00:00:00"/>
    <s v="Rivigo"/>
    <s v="Logistics Services Provider"/>
    <s v="nan"/>
    <x v="1"/>
    <s v="SAIF Partners and others"/>
    <s v="Private Equity"/>
    <n v="30000000"/>
    <s v="Series B (includes Debt financing)"/>
    <s v="Bin3"/>
    <x v="5"/>
  </r>
  <r>
    <n v="2169"/>
    <d v="2015-12-17T00:00:00"/>
    <s v="Springboard"/>
    <s v="Data Science &amp; UX design Learning platform"/>
    <s v="nan"/>
    <x v="46"/>
    <s v="Allen Blue, John Katzman, Naveen Tewari, Kartik Hosanagar, Kashyap Deorah, 500 Startups, Blue Fog Capital"/>
    <s v="Seed Funding"/>
    <n v="1700000"/>
    <m/>
    <s v="Bin2"/>
    <x v="5"/>
  </r>
  <r>
    <n v="2170"/>
    <d v="2015-12-17T00:00:00"/>
    <s v="Eatfresh"/>
    <s v="Online marketplace for Chef Meals"/>
    <s v="nan"/>
    <x v="46"/>
    <s v="Kalaari Capital"/>
    <s v="Private Equity"/>
    <n v="0"/>
    <s v="N/A"/>
    <s v="Bin1"/>
    <x v="5"/>
  </r>
  <r>
    <n v="2171"/>
    <d v="2015-12-18T00:00:00"/>
    <s v="Ampere Vehicles"/>
    <s v="Electric Bike Manufacturers"/>
    <s v="nan"/>
    <x v="45"/>
    <s v="Kris Gopalakrishnan &amp; Others"/>
    <s v="Seed Funding"/>
    <n v="1200000"/>
    <m/>
    <s v="Bin2"/>
    <x v="5"/>
  </r>
  <r>
    <n v="2172"/>
    <d v="2015-12-18T00:00:00"/>
    <s v="Focus Digit"/>
    <s v="ECommerce platform solutions"/>
    <s v="nan"/>
    <x v="2"/>
    <s v="Turning Ideas"/>
    <s v="Seed Funding"/>
    <n v="0"/>
    <m/>
    <s v="Bin1"/>
    <x v="5"/>
  </r>
  <r>
    <n v="2173"/>
    <d v="2015-12-18T00:00:00"/>
    <s v="The News Minute"/>
    <s v="Online Media Publication"/>
    <s v="nan"/>
    <x v="46"/>
    <s v="Quintillion Media"/>
    <s v="Seed Funding"/>
    <n v="0"/>
    <m/>
    <s v="Bin1"/>
    <x v="5"/>
  </r>
  <r>
    <n v="2174"/>
    <d v="2015-12-18T00:00:00"/>
    <s v="CBREX"/>
    <s v="International Hiring Platform"/>
    <s v="nan"/>
    <x v="88"/>
    <s v="Prahlad Rao, Sundara Rajan, Vikram Chachra"/>
    <s v="Seed Funding"/>
    <n v="200000"/>
    <m/>
    <s v="Bin1"/>
    <x v="5"/>
  </r>
  <r>
    <n v="2175"/>
    <d v="2015-12-21T00:00:00"/>
    <s v="TruckMandi"/>
    <s v="Logistics Service Provider Marketplace"/>
    <s v="nan"/>
    <x v="2"/>
    <s v="Ritesh Dwivedy, Ramakant Sharma, Mount Nathan Advisors"/>
    <s v="Private Equity"/>
    <n v="2000000"/>
    <s v="Pre-Series A"/>
    <s v="Bin2"/>
    <x v="5"/>
  </r>
  <r>
    <n v="2176"/>
    <d v="2015-12-21T00:00:00"/>
    <s v="Peppertap"/>
    <s v="Hyperlocal\\xc2\\xa0 Grocery Delivery Service"/>
    <s v="nan"/>
    <x v="1"/>
    <s v="Innoven Capital"/>
    <s v="Private Equity"/>
    <n v="4000000"/>
    <s v="part of $40M Series B round"/>
    <s v="Bin2"/>
    <x v="5"/>
  </r>
  <r>
    <n v="2177"/>
    <d v="2015-12-21T00:00:00"/>
    <s v="KOOH Sports"/>
    <s v="Sports Education Platform"/>
    <s v="nan"/>
    <x v="3"/>
    <s v="TCS, HDFC, Faering Capital, Elevate Sports"/>
    <s v="Private Equity"/>
    <n v="2000000"/>
    <s v="Series A"/>
    <s v="Bin2"/>
    <x v="5"/>
  </r>
  <r>
    <n v="2178"/>
    <d v="2015-12-22T00:00:00"/>
    <s v="RentOnGo"/>
    <s v="Bike, Appliances Renting marketplace"/>
    <s v="nan"/>
    <x v="46"/>
    <s v="Anand Chandrasekaran, Rajesh Sawhney, Kalpana Tatavarti, Shivanandan Pare"/>
    <s v="Seed Funding"/>
    <n v="0"/>
    <m/>
    <s v="Bin1"/>
    <x v="5"/>
  </r>
  <r>
    <n v="2179"/>
    <d v="2015-12-22T00:00:00"/>
    <s v="Industrybuying"/>
    <s v="Online Marketplace for Industrial Goods"/>
    <s v="nan"/>
    <x v="2"/>
    <s v="Murugappa Group, TVS Group, Vellayan Subbiah, Arathi Krishna, Arun Venkatachalam"/>
    <s v="Seed Funding"/>
    <n v="0"/>
    <m/>
    <s v="Bin1"/>
    <x v="5"/>
  </r>
  <r>
    <n v="2180"/>
    <d v="2015-12-22T00:00:00"/>
    <s v="Zapr"/>
    <s v="Reward points mobile app"/>
    <s v="nan"/>
    <x v="1"/>
    <s v="Dinesh Agarwal"/>
    <s v="Seed Funding"/>
    <n v="0"/>
    <m/>
    <s v="Bin1"/>
    <x v="5"/>
  </r>
  <r>
    <n v="2181"/>
    <d v="2015-12-22T00:00:00"/>
    <s v="LatestOne"/>
    <s v="Mobile accessories online store"/>
    <s v="nan"/>
    <x v="13"/>
    <s v="Palred Technologies Ltd"/>
    <s v="Private Equity"/>
    <n v="3000000"/>
    <s v="Additional investment from parent company"/>
    <s v="Bin2"/>
    <x v="5"/>
  </r>
  <r>
    <n v="2182"/>
    <d v="2015-12-22T00:00:00"/>
    <s v="PlanetGogo"/>
    <s v="Content Discovery &amp; reward points platform"/>
    <s v="nan"/>
    <x v="1"/>
    <s v="HT Digital Media Holdings Ltd"/>
    <s v="Seed Funding"/>
    <n v="0"/>
    <m/>
    <s v="Bin1"/>
    <x v="5"/>
  </r>
  <r>
    <n v="2183"/>
    <d v="2015-12-22T00:00:00"/>
    <s v="Arya.ai"/>
    <s v="Artificial Intelligence platform"/>
    <s v="nan"/>
    <x v="3"/>
    <s v="YourNest Angel Fund, Venture Nursery"/>
    <s v="Private Equity"/>
    <n v="750000"/>
    <s v="Series A"/>
    <s v="Bin1"/>
    <x v="5"/>
  </r>
  <r>
    <n v="2184"/>
    <d v="2015-12-22T00:00:00"/>
    <s v="Doctor Insta"/>
    <s v="Medical Consultation &amp; Doctor appointment booking platform"/>
    <s v="nan"/>
    <x v="1"/>
    <s v="Rishi Parti, BrahmaX Ventures"/>
    <s v="Private Equity"/>
    <n v="500000"/>
    <s v="Pre-Series A"/>
    <s v="Bin1"/>
    <x v="5"/>
  </r>
  <r>
    <n v="2185"/>
    <d v="2015-12-22T00:00:00"/>
    <s v="MobieFit"/>
    <s v="Mobile Fitness App"/>
    <s v="nan"/>
    <x v="53"/>
    <s v="Medi Assist"/>
    <s v="Private Equity"/>
    <n v="1000000"/>
    <s v="Strategic Investment"/>
    <s v="Bin2"/>
    <x v="5"/>
  </r>
  <r>
    <n v="2186"/>
    <d v="2015-12-23T00:00:00"/>
    <s v="LafaLafa"/>
    <s v="Digital Coupons, Deal &amp; Cashback aggregator app"/>
    <s v="nan"/>
    <x v="3"/>
    <s v="Vectr Ventures"/>
    <s v="Private Equity"/>
    <n v="0"/>
    <s v="N/A"/>
    <s v="Bin1"/>
    <x v="5"/>
  </r>
  <r>
    <n v="2187"/>
    <d v="2015-12-23T00:00:00"/>
    <s v="Mech Mocha"/>
    <s v="Mobile Game development &amp; Design platform"/>
    <s v="nan"/>
    <x v="46"/>
    <s v="Blume Ventures, Flipkart"/>
    <s v="Seed Funding"/>
    <n v="1000000"/>
    <m/>
    <s v="Bin2"/>
    <x v="5"/>
  </r>
  <r>
    <n v="2188"/>
    <d v="2015-12-23T00:00:00"/>
    <s v="Shotang.com"/>
    <s v="B2B eCommerce Marketplace"/>
    <s v="nan"/>
    <x v="46"/>
    <s v="Exfinity Venture Partners, Unitus Impact Livelihoods Fund"/>
    <s v="Private Equity"/>
    <n v="5000000"/>
    <s v="Series A"/>
    <s v="Bin2"/>
    <x v="5"/>
  </r>
  <r>
    <n v="2189"/>
    <d v="2015-12-23T00:00:00"/>
    <s v="CityFurnish"/>
    <s v="Furniture and appliances rental platform"/>
    <s v="nan"/>
    <x v="1"/>
    <s v="Jitendra Gupta"/>
    <s v="Seed Funding"/>
    <n v="0"/>
    <m/>
    <s v="Bin1"/>
    <x v="5"/>
  </r>
  <r>
    <n v="2190"/>
    <d v="2015-12-24T00:00:00"/>
    <s v="Black White Orange"/>
    <s v="B2B Merchandize platform"/>
    <s v="nan"/>
    <x v="3"/>
    <s v="Collaborative Licensing Ventures LLP"/>
    <s v="Seed Funding"/>
    <n v="303000"/>
    <m/>
    <s v="Bin1"/>
    <x v="5"/>
  </r>
  <r>
    <n v="2191"/>
    <d v="2015-12-24T00:00:00"/>
    <s v="Kolabro"/>
    <s v="Real Estate focused Tech platform"/>
    <s v="nan"/>
    <x v="1"/>
    <s v="Umang Kumar, Ruchir Arora &amp; others"/>
    <s v="Seed Funding"/>
    <n v="0"/>
    <m/>
    <s v="Bin1"/>
    <x v="5"/>
  </r>
  <r>
    <n v="2192"/>
    <d v="2015-12-24T00:00:00"/>
    <s v="Canvera"/>
    <s v="Photographer Online search &amp; booking platform"/>
    <s v="nan"/>
    <x v="46"/>
    <s v="Info Edge (India) Ltd"/>
    <s v="Private Equity"/>
    <n v="2200000"/>
    <s v="N/A"/>
    <s v="Bin2"/>
    <x v="5"/>
  </r>
  <r>
    <n v="2193"/>
    <d v="2015-12-28T00:00:00"/>
    <s v="Town Essentials"/>
    <s v="Grocery Delivery platform"/>
    <s v="nan"/>
    <x v="46"/>
    <s v="Sharad Hegde, Girish Reddy, Siddharth Patil, Shrikant Patil"/>
    <s v="Seed Funding"/>
    <n v="1000000"/>
    <m/>
    <s v="Bin2"/>
    <x v="5"/>
  </r>
  <r>
    <n v="2194"/>
    <d v="2015-12-28T00:00:00"/>
    <s v="Bumper"/>
    <s v="Mobile Car Servicing appointment app"/>
    <s v="nan"/>
    <x v="46"/>
    <s v="SAIF Partners"/>
    <s v="Seed Funding"/>
    <n v="500000"/>
    <m/>
    <s v="Bin1"/>
    <x v="5"/>
  </r>
  <r>
    <n v="2195"/>
    <d v="2015-12-29T00:00:00"/>
    <s v="Hotify"/>
    <s v="New Curation Mobile App"/>
    <s v="nan"/>
    <x v="46"/>
    <s v="Mahavir Pratap Sharma"/>
    <s v="Seed Funding"/>
    <n v="150000"/>
    <m/>
    <s v="Bin1"/>
    <x v="5"/>
  </r>
  <r>
    <n v="2196"/>
    <d v="2015-12-29T00:00:00"/>
    <s v="MobiKwik"/>
    <s v="Mobile Wallet"/>
    <s v="nan"/>
    <x v="1"/>
    <s v="Sequoia Capital, Tree Line Asia, Innoven Capital"/>
    <s v="Private Equity"/>
    <n v="6600000"/>
    <s v="Additional Funding"/>
    <s v="Bin2"/>
    <x v="5"/>
  </r>
  <r>
    <n v="2197"/>
    <d v="2015-12-30T00:00:00"/>
    <s v="Intelligent Interfaces"/>
    <s v="Interface development platform for Government officials"/>
    <s v="nan"/>
    <x v="46"/>
    <s v="Yuvraj Singh"/>
    <s v="Seed Funding"/>
    <n v="0"/>
    <s v="Yet to Launch"/>
    <s v="Bin1"/>
    <x v="5"/>
  </r>
  <r>
    <n v="2198"/>
    <d v="2015-11-02T00:00:00"/>
    <s v="Twigly"/>
    <s v="Online Food Ordering &amp; Delivery platform"/>
    <s v="nan"/>
    <x v="1"/>
    <s v="Amit Gupta, Sahil Barua, Mukul Singhal, Tracxn Labs"/>
    <s v="Seed Funding"/>
    <n v="200000"/>
    <m/>
    <s v="Bin1"/>
    <x v="5"/>
  </r>
  <r>
    <n v="2199"/>
    <d v="2015-11-02T00:00:00"/>
    <s v="CityFlo"/>
    <s v="Bus Aggregation and rental mobile app"/>
    <s v="nan"/>
    <x v="3"/>
    <s v="IDG Ventures"/>
    <s v="Seed Funding"/>
    <n v="750000"/>
    <m/>
    <s v="Bin1"/>
    <x v="5"/>
  </r>
  <r>
    <n v="2200"/>
    <d v="2015-11-03T00:00:00"/>
    <s v="Findyahan"/>
    <s v="hyperlocal online Services platform"/>
    <s v="nan"/>
    <x v="6"/>
    <s v="Times Group Brand Capital"/>
    <s v="Private Equity"/>
    <n v="0"/>
    <s v="Bridge funding"/>
    <s v="Bin1"/>
    <x v="5"/>
  </r>
  <r>
    <n v="2201"/>
    <d v="2015-11-03T00:00:00"/>
    <s v="Sabse"/>
    <s v="WiFi \xe2\x80\x93 first Cloud communication platform"/>
    <s v="nan"/>
    <x v="3"/>
    <s v="Ratan Tata"/>
    <s v="Private Equity"/>
    <n v="0"/>
    <s v="N/A"/>
    <s v="Bin1"/>
    <x v="5"/>
  </r>
  <r>
    <n v="2202"/>
    <d v="2015-11-03T00:00:00"/>
    <s v="Pokkt"/>
    <s v="Alternate Mobile Monetization platform"/>
    <s v="nan"/>
    <x v="3"/>
    <s v="Segnel Venture, Shinji Kimura, Sundar Chanrai, JAFCO Asia, SingTel\\xe2\\x80\\x99s Innov8, Jungle Ventures, K Ganesh"/>
    <s v="Private Equity"/>
    <n v="5000000"/>
    <s v="Series B"/>
    <s v="Bin2"/>
    <x v="5"/>
  </r>
  <r>
    <n v="2203"/>
    <d v="2015-11-03T00:00:00"/>
    <s v="oibanit"/>
    <s v="Online Food Ordering Marketplace"/>
    <s v="nan"/>
    <x v="57"/>
    <s v="Varun Ahuja, Anubhav Verma"/>
    <s v="Seed Funding"/>
    <n v="150000"/>
    <m/>
    <s v="Bin1"/>
    <x v="5"/>
  </r>
  <r>
    <n v="2204"/>
    <d v="2015-11-03T00:00:00"/>
    <s v="Stuffed"/>
    <s v="Quick Service Restaurant &amp; Online Delivery"/>
    <s v="nan"/>
    <x v="3"/>
    <s v="Riqueza Capital"/>
    <s v="Seed Funding"/>
    <n v="385000"/>
    <s v="Funding happened in Sept 2015"/>
    <s v="Bin1"/>
    <x v="5"/>
  </r>
  <r>
    <n v="2205"/>
    <d v="2015-11-03T00:00:00"/>
    <s v="LoanBaba"/>
    <s v="Online Loans Marketplace"/>
    <s v="nan"/>
    <x v="3"/>
    <s v="N/A"/>
    <s v="Seed Funding"/>
    <n v="320000"/>
    <m/>
    <s v="Bin1"/>
    <x v="5"/>
  </r>
  <r>
    <n v="2206"/>
    <d v="2015-11-03T00:00:00"/>
    <s v="Deyor Rooms"/>
    <s v="Budget Hotels Aggregator"/>
    <s v="nan"/>
    <x v="2"/>
    <s v="Dheeraj Jain &amp; Others"/>
    <s v="Seed Funding"/>
    <n v="500000"/>
    <m/>
    <s v="Bin1"/>
    <x v="5"/>
  </r>
  <r>
    <n v="2207"/>
    <d v="2015-11-03T00:00:00"/>
    <s v="Bidgely"/>
    <s v="Efficient Energy Management platform"/>
    <s v="nan"/>
    <x v="89"/>
    <s v="Constellation Technology Ventures (Exelon Corporation), E.ON, RWE, Khosla Ventures"/>
    <s v="Private Equity"/>
    <n v="16600000"/>
    <s v="Series B"/>
    <s v="Bin3"/>
    <x v="5"/>
  </r>
  <r>
    <n v="2208"/>
    <d v="2015-11-04T00:00:00"/>
    <s v="Shirsa Labs"/>
    <s v="Digital Intelligent learning platform"/>
    <s v="nan"/>
    <x v="3"/>
    <s v="ah! Ventures"/>
    <s v="Seed Funding"/>
    <n v="250000"/>
    <m/>
    <s v="Bin1"/>
    <x v="5"/>
  </r>
  <r>
    <n v="2209"/>
    <d v="2015-11-04T00:00:00"/>
    <s v="Paytunes"/>
    <s v="Voice Call incentivization mobile app"/>
    <s v="nan"/>
    <x v="2"/>
    <s v="CIO Angel Network"/>
    <s v="Seed Funding"/>
    <n v="0"/>
    <m/>
    <s v="Bin1"/>
    <x v="5"/>
  </r>
  <r>
    <n v="2210"/>
    <d v="2015-11-04T00:00:00"/>
    <s v="YourDOST"/>
    <s v="Online Counselling and psychological support platform"/>
    <s v="nan"/>
    <x v="61"/>
    <s v="Phanindra Sama, Aprameya Radhakrishna, Aneesh Reddy, Neeraj Jawalkar, Sanjay Anandaram, Pavan Ongole, Venk Krishnan"/>
    <s v="Seed Funding"/>
    <n v="400000"/>
    <m/>
    <s v="Bin1"/>
    <x v="5"/>
  </r>
  <r>
    <n v="2211"/>
    <d v="2015-11-05T00:00:00"/>
    <s v="BookMyBai"/>
    <s v="Domestic Help Aggregation platform"/>
    <s v="nan"/>
    <x v="3"/>
    <s v="Vineel Nalla &amp; Others"/>
    <s v="Seed Funding"/>
    <n v="150000"/>
    <m/>
    <s v="Bin1"/>
    <x v="5"/>
  </r>
  <r>
    <n v="2212"/>
    <d v="2015-11-05T00:00:00"/>
    <s v="MyIndianStay"/>
    <s v="Home Stay &amp; room rentals platform"/>
    <s v="nan"/>
    <x v="53"/>
    <s v="Undisclosed investors"/>
    <s v="Seed Funding"/>
    <n v="200000"/>
    <m/>
    <s v="Bin1"/>
    <x v="5"/>
  </r>
  <r>
    <n v="2213"/>
    <d v="2015-11-05T00:00:00"/>
    <s v="Bobble"/>
    <s v="Selfie Mobile App"/>
    <s v="nan"/>
    <x v="2"/>
    <s v="SAIF Partners &amp; others"/>
    <s v="Private Equity"/>
    <n v="0"/>
    <s v="Series A"/>
    <s v="Bin1"/>
    <x v="5"/>
  </r>
  <r>
    <n v="2214"/>
    <d v="2015-11-06T00:00:00"/>
    <s v="RepUp"/>
    <s v="Online Reputation Management Platform"/>
    <s v="nan"/>
    <x v="1"/>
    <s v="Indian Angel Network"/>
    <s v="Seed Funding"/>
    <n v="0"/>
    <m/>
    <s v="Bin1"/>
    <x v="5"/>
  </r>
  <r>
    <n v="2215"/>
    <d v="2015-11-06T00:00:00"/>
    <s v="Satvacart"/>
    <s v="Online Grocery platform"/>
    <s v="nan"/>
    <x v="1"/>
    <s v="Undisclosed HNIs"/>
    <s v="Private Equity"/>
    <n v="1800000"/>
    <s v="Pre-Series A Bridge"/>
    <s v="Bin2"/>
    <x v="5"/>
  </r>
  <r>
    <n v="2216"/>
    <d v="2015-11-06T00:00:00"/>
    <s v="POPxo.com"/>
    <s v="Online content platform for women"/>
    <s v="nan"/>
    <x v="2"/>
    <s v="IDG Ventures India, Kalaari Capital, 500 Startups"/>
    <s v="Private Equity"/>
    <n v="2000000"/>
    <s v="Series A"/>
    <s v="Bin2"/>
    <x v="5"/>
  </r>
  <r>
    <n v="2217"/>
    <d v="2015-11-06T00:00:00"/>
    <s v="SparesHub"/>
    <s v="Online Vehicle Spare Parts etailer"/>
    <s v="nan"/>
    <x v="5"/>
    <s v="Hyderabad Angels, M&amp;S Partners"/>
    <s v="Seed Funding"/>
    <n v="460000"/>
    <s v="Pre-Series A"/>
    <s v="Bin1"/>
    <x v="5"/>
  </r>
  <r>
    <n v="2218"/>
    <d v="2015-11-06T00:00:00"/>
    <s v="Explara"/>
    <s v="Event Ticketing platform"/>
    <s v="nan"/>
    <x v="5"/>
    <s v="Hyderabad Angels, Singapore Angel Network, Ness Wadia"/>
    <s v="Private Equity"/>
    <n v="490000"/>
    <s v="Pre-Series A"/>
    <s v="Bin1"/>
    <x v="5"/>
  </r>
  <r>
    <n v="2219"/>
    <d v="2015-11-06T00:00:00"/>
    <s v="Soothe Healthcare"/>
    <s v="affordable Personal Healthcare Products"/>
    <s v="nan"/>
    <x v="6"/>
    <s v="Saina Nehwal"/>
    <s v="Seed Funding"/>
    <n v="0"/>
    <s v="2nd seed funding"/>
    <s v="Bin1"/>
    <x v="5"/>
  </r>
  <r>
    <n v="2220"/>
    <d v="2015-11-06T00:00:00"/>
    <s v="Yuvi Hospitality"/>
    <s v="Premium dining Lounges &amp; restaurants"/>
    <s v="nan"/>
    <x v="1"/>
    <s v="Chandralekha Construction Pvt. Ltd."/>
    <s v="Private Equity"/>
    <n v="15000000"/>
    <s v="Series A"/>
    <s v="Bin3"/>
    <x v="5"/>
  </r>
  <r>
    <n v="2221"/>
    <d v="2015-11-09T00:00:00"/>
    <s v="AppVirality"/>
    <s v="Mobile Growth Hacking\\nPlatform"/>
    <s v="nan"/>
    <x v="13"/>
    <s v="Rajan Anandan, Mike Galgon, Ravi Gururaj, Ashim Mehra,\\xc2\\xa0 Mohit Saxena, Internet Group, TNN Capital and others"/>
    <s v="Seed Funding"/>
    <n v="500000"/>
    <s v="Pre-Series A"/>
    <s v="Bin1"/>
    <x v="5"/>
  </r>
  <r>
    <n v="2222"/>
    <d v="2015-11-09T00:00:00"/>
    <s v="iStar Skill Development"/>
    <s v="Skill Training Startup"/>
    <s v="nan"/>
    <x v="46"/>
    <s v="Michael &amp; Susan Dell Foundation, Unitus Seed Fund"/>
    <s v="Private Equity"/>
    <n v="1500000"/>
    <s v="Series A"/>
    <s v="Bin2"/>
    <x v="5"/>
  </r>
  <r>
    <n v="2223"/>
    <d v="2015-11-09T00:00:00"/>
    <s v="BigStylist.com"/>
    <s v="Beauty and Wellness Marketplace"/>
    <s v="nan"/>
    <x v="3"/>
    <s v="Info Edge"/>
    <s v="Private Equity"/>
    <n v="1000000"/>
    <s v="Pre-Series A"/>
    <s v="Bin2"/>
    <x v="5"/>
  </r>
  <r>
    <n v="2224"/>
    <d v="2015-11-09T00:00:00"/>
    <s v="Zilingo"/>
    <s v="Marketplace App for Bangkok"/>
    <s v="nan"/>
    <x v="66"/>
    <s v="Sequoia India, BEENEXT Ventures, Kunal Shah &amp; Sandeep Tandon"/>
    <s v="Private Equity"/>
    <n v="1900000"/>
    <s v="Series A"/>
    <s v="Bin2"/>
    <x v="5"/>
  </r>
  <r>
    <n v="2225"/>
    <d v="2015-11-09T00:00:00"/>
    <s v="Didi"/>
    <s v="On-demand Maids Service Provider"/>
    <s v="nan"/>
    <x v="3"/>
    <s v="Jozef Bardik, Leo Wang Sangeeth Ram"/>
    <s v="Seed Funding"/>
    <n v="150000"/>
    <m/>
    <s v="Bin1"/>
    <x v="5"/>
  </r>
  <r>
    <n v="2226"/>
    <d v="2015-11-09T00:00:00"/>
    <s v="Skoov.com"/>
    <s v="eCommerce Product Search Engine"/>
    <s v="nan"/>
    <x v="3"/>
    <s v="undisclosed investor"/>
    <s v="Seed Funding"/>
    <n v="150000"/>
    <m/>
    <s v="Bin1"/>
    <x v="5"/>
  </r>
  <r>
    <n v="2227"/>
    <d v="2015-11-10T00:00:00"/>
    <s v="Chefs Basket"/>
    <s v="Ready to cook packaged Foods"/>
    <s v="nan"/>
    <x v="3"/>
    <s v="SAIF Partners, Haresh Chawla"/>
    <s v="Private Equity"/>
    <n v="6000000"/>
    <s v="Series A"/>
    <s v="Bin2"/>
    <x v="5"/>
  </r>
  <r>
    <n v="2228"/>
    <d v="2015-11-11T00:00:00"/>
    <s v="Gingercrush"/>
    <s v="Product Customization Platform"/>
    <s v="nan"/>
    <x v="57"/>
    <s v="TV Mohandas Pai\\xe2\\x80\\x99s family office"/>
    <s v="Seed Funding"/>
    <n v="0"/>
    <m/>
    <s v="Bin1"/>
    <x v="5"/>
  </r>
  <r>
    <n v="2229"/>
    <d v="2015-11-11T00:00:00"/>
    <s v="Delight Foods"/>
    <s v="Branded Food products online sales"/>
    <s v="nan"/>
    <x v="46"/>
    <s v="Lensbridge Capital, Mape Advisory Group, Fireside Ventures"/>
    <s v="Private Equity"/>
    <n v="600000"/>
    <s v="Series A"/>
    <s v="Bin1"/>
    <x v="5"/>
  </r>
  <r>
    <n v="2230"/>
    <d v="2015-11-11T00:00:00"/>
    <s v="6Degree"/>
    <s v="Talent platform for Fashion professionals"/>
    <s v="nan"/>
    <x v="90"/>
    <s v="Centre For Incubation &amp; Business Acceleration (CIBA), Goa"/>
    <s v="Seed Funding"/>
    <n v="0"/>
    <m/>
    <s v="Bin1"/>
    <x v="5"/>
  </r>
  <r>
    <n v="2231"/>
    <d v="2015-11-11T00:00:00"/>
    <s v="RenewBuy"/>
    <s v="Auto Insurance Online platform"/>
    <s v="nan"/>
    <x v="1"/>
    <s v="Mount Nathan Advisors Pte Ltd"/>
    <s v="Seed Funding"/>
    <n v="500000"/>
    <m/>
    <s v="Bin1"/>
    <x v="5"/>
  </r>
  <r>
    <n v="2232"/>
    <d v="2015-11-11T00:00:00"/>
    <s v="Grab"/>
    <s v="Hyperlocal Logistics Service Provider"/>
    <s v="nan"/>
    <x v="3"/>
    <s v="Sixth Sense Ventures"/>
    <s v="Seed Funding"/>
    <n v="0"/>
    <m/>
    <s v="Bin1"/>
    <x v="5"/>
  </r>
  <r>
    <n v="2233"/>
    <d v="2015-11-12T00:00:00"/>
    <s v="Hitwicket"/>
    <s v="Cricket Management Mobile Game"/>
    <s v="nan"/>
    <x v="13"/>
    <s v="Chennai Angels"/>
    <s v="Seed Funding"/>
    <n v="250000"/>
    <m/>
    <s v="Bin1"/>
    <x v="5"/>
  </r>
  <r>
    <n v="2234"/>
    <d v="2015-11-13T00:00:00"/>
    <s v="Flashdoor"/>
    <s v="On Demand Laundry Service platform"/>
    <s v="nan"/>
    <x v="46"/>
    <s v="Sujeet Kumar, Ankit Nagori, Traxcn Labs"/>
    <s v="Seed Funding"/>
    <n v="0"/>
    <m/>
    <s v="Bin1"/>
    <x v="5"/>
  </r>
  <r>
    <n v="2235"/>
    <d v="2015-11-16T00:00:00"/>
    <s v="Cashkaro.com"/>
    <s v="Ecommerce Discount &amp; Cashback coupons platform"/>
    <s v="nan"/>
    <x v="1"/>
    <s v="Kalaari Capital"/>
    <s v="Private Equity"/>
    <n v="3700000"/>
    <s v="Series A"/>
    <s v="Bin2"/>
    <x v="5"/>
  </r>
  <r>
    <n v="2236"/>
    <d v="2015-11-16T00:00:00"/>
    <s v="Absentia"/>
    <s v="Virtual Reality Headset creator"/>
    <s v="nan"/>
    <x v="46"/>
    <s v="Astarc Ventures, 50K Ventures &amp; others"/>
    <s v="Seed Funding"/>
    <n v="180000"/>
    <m/>
    <s v="Bin1"/>
    <x v="5"/>
  </r>
  <r>
    <n v="2237"/>
    <d v="2015-11-16T00:00:00"/>
    <s v="Renowala"/>
    <s v="Home Improvement Service platform"/>
    <s v="nan"/>
    <x v="13"/>
    <s v="Logtally"/>
    <s v="Seed Funding"/>
    <n v="0"/>
    <m/>
    <s v="Bin1"/>
    <x v="5"/>
  </r>
  <r>
    <n v="2238"/>
    <d v="2015-11-16T00:00:00"/>
    <s v="TaskBucks"/>
    <s v="mobile-only tasks marketplace"/>
    <s v="nan"/>
    <x v="2"/>
    <s v="Times Internet"/>
    <s v="Private Equity"/>
    <n v="15000000"/>
    <s v="Strategic Investment"/>
    <s v="Bin3"/>
    <x v="5"/>
  </r>
  <r>
    <n v="2239"/>
    <d v="2015-11-17T00:00:00"/>
    <s v="CraftsVilla"/>
    <s v="Women Ethnic Wear\\xc2\\xa0 Online Marketplace"/>
    <s v="nan"/>
    <x v="3"/>
    <s v="Sequoia India, Lightspeed Venture Partners, Nexus Venture Partners, Global Founders Capital, Apoletto"/>
    <s v="Private Equity"/>
    <n v="34000000"/>
    <s v="Series C"/>
    <s v="Bin3"/>
    <x v="5"/>
  </r>
  <r>
    <n v="2240"/>
    <d v="2015-11-17T00:00:00"/>
    <s v="Julia Computing"/>
    <s v="Numerical Computing &amp; Data Science Platform"/>
    <s v="nan"/>
    <x v="46"/>
    <s v="Gordon and Betty Moore Foundation"/>
    <s v="Seed Funding"/>
    <n v="600000"/>
    <m/>
    <s v="Bin1"/>
    <x v="5"/>
  </r>
  <r>
    <n v="2241"/>
    <d v="2015-11-17T00:00:00"/>
    <s v="StyleTag"/>
    <s v="Designer fashion Jewellery Marketplace"/>
    <s v="nan"/>
    <x v="46"/>
    <s v="Jitu Virwani"/>
    <s v="Seed Funding"/>
    <n v="7500000"/>
    <m/>
    <s v="Bin2"/>
    <x v="5"/>
  </r>
  <r>
    <n v="2242"/>
    <d v="2015-11-17T00:00:00"/>
    <s v="Smytten"/>
    <s v="Online Products Discovery Platform"/>
    <s v="nan"/>
    <x v="1"/>
    <s v="Rimpal Chawla, Anuj Srivastava"/>
    <s v="Seed Funding"/>
    <n v="200000"/>
    <m/>
    <s v="Bin1"/>
    <x v="5"/>
  </r>
  <r>
    <n v="2243"/>
    <d v="2015-11-17T00:00:00"/>
    <s v="BiBox"/>
    <s v="Kids Tool kit for Innovation platform"/>
    <s v="nan"/>
    <x v="46"/>
    <s v="Ravi Krishnamurthy"/>
    <s v="Seed Funding"/>
    <n v="530000"/>
    <m/>
    <s v="Bin1"/>
    <x v="5"/>
  </r>
  <r>
    <n v="2244"/>
    <d v="2015-11-17T00:00:00"/>
    <s v="Convegenius"/>
    <s v="Mobile Learning Solutions"/>
    <s v="nan"/>
    <x v="91"/>
    <s v="Enablers platform"/>
    <s v="Seed Funding"/>
    <n v="300000"/>
    <m/>
    <s v="Bin1"/>
    <x v="5"/>
  </r>
  <r>
    <n v="2245"/>
    <d v="2015-11-18T00:00:00"/>
    <s v="Ola"/>
    <s v="Car Aggregator &amp; Retail Mobile App"/>
    <s v="nan"/>
    <x v="46"/>
    <s v="Baillie Gifford, Falcon Edge Capital, Tiger Global, SoftBank Group, DST Global, Didi Kuaidi"/>
    <s v="Private Equity"/>
    <n v="500000000"/>
    <s v="Series F ( More Details Here)"/>
    <s v="Bin3"/>
    <x v="5"/>
  </r>
  <r>
    <n v="2246"/>
    <d v="2015-11-18T00:00:00"/>
    <s v="Goodbox"/>
    <s v="conversational commerce mobile app"/>
    <s v="nan"/>
    <x v="46"/>
    <s v="Nexus Venture Partners"/>
    <s v="Private Equity"/>
    <n v="2500000"/>
    <s v="Series A"/>
    <s v="Bin2"/>
    <x v="5"/>
  </r>
  <r>
    <n v="2247"/>
    <d v="2015-11-18T00:00:00"/>
    <s v="ScoopWhoop"/>
    <s v="Viral Content web Platform"/>
    <s v="nan"/>
    <x v="2"/>
    <s v="Kalaari Capital"/>
    <s v="Private Equity"/>
    <n v="4000000"/>
    <s v="Series A"/>
    <s v="Bin2"/>
    <x v="5"/>
  </r>
  <r>
    <n v="2248"/>
    <d v="2015-11-18T00:00:00"/>
    <s v="Hipship"/>
    <s v="Express local delivery platform"/>
    <s v="nan"/>
    <x v="46"/>
    <s v="Inara Capital , Rishi Khiani"/>
    <s v="Seed Funding"/>
    <n v="0"/>
    <m/>
    <s v="Bin1"/>
    <x v="5"/>
  </r>
  <r>
    <n v="2249"/>
    <d v="2015-11-18T00:00:00"/>
    <s v="Pickrr"/>
    <s v="On-Demand Local Logistics provider"/>
    <s v="nan"/>
    <x v="2"/>
    <s v="Palaash Ventures"/>
    <s v="Seed Funding"/>
    <n v="0"/>
    <m/>
    <s v="Bin1"/>
    <x v="5"/>
  </r>
  <r>
    <n v="2250"/>
    <d v="2015-11-18T00:00:00"/>
    <s v="Truelancer"/>
    <s v="Curated Freelancer Marketplace"/>
    <s v="nan"/>
    <x v="2"/>
    <s v="Blackstone Valley Group, Raghu Vohra, Aditya Dev Sood, Kamal Bansal"/>
    <s v="Seed Funding"/>
    <n v="0"/>
    <m/>
    <s v="Bin1"/>
    <x v="5"/>
  </r>
  <r>
    <n v="2251"/>
    <d v="2015-11-19T00:00:00"/>
    <s v="AHA Taxis"/>
    <s v="Online Taxi Rental Platform"/>
    <s v="nan"/>
    <x v="6"/>
    <s v="ah! Ventures"/>
    <s v="Seed Funding"/>
    <n v="0"/>
    <m/>
    <s v="Bin1"/>
    <x v="5"/>
  </r>
  <r>
    <n v="2252"/>
    <d v="2015-11-19T00:00:00"/>
    <s v="UrbanClap"/>
    <s v="Mobile Services Marketplace"/>
    <s v="nan"/>
    <x v="1"/>
    <s v="Bessemer Venture Partner, Accel, SAIF Partners"/>
    <s v="Private Equity"/>
    <n v="25000000"/>
    <s v="Series B"/>
    <s v="Bin3"/>
    <x v="5"/>
  </r>
  <r>
    <n v="2253"/>
    <d v="2015-11-19T00:00:00"/>
    <s v="SenseGiz"/>
    <s v="Smartwatch Maker"/>
    <s v="nan"/>
    <x v="92"/>
    <s v="Karnataka Semiconductor Venture Capital firm"/>
    <s v="Seed Funding"/>
    <n v="500000"/>
    <m/>
    <s v="Bin1"/>
    <x v="5"/>
  </r>
  <r>
    <n v="2254"/>
    <d v="2015-11-19T00:00:00"/>
    <s v="PlaceofOrigin"/>
    <s v="Online Gourmet Food Marketplace"/>
    <s v="nan"/>
    <x v="46"/>
    <s v="S.D. Shibulal, Kris Gopalakrishnan, Srinath Batni, Professor Tarun Khanna,\\xc2\\xa0 Ganapathy Venugopal."/>
    <s v="Seed Funding"/>
    <n v="0"/>
    <m/>
    <s v="Bin1"/>
    <x v="5"/>
  </r>
  <r>
    <n v="2255"/>
    <d v="2015-11-19T00:00:00"/>
    <s v="Fourseven"/>
    <s v="Online Jewellery etailer"/>
    <s v="nan"/>
    <x v="2"/>
    <s v="Indian Angel Network"/>
    <s v="Seed Funding"/>
    <n v="455000"/>
    <m/>
    <s v="Bin1"/>
    <x v="5"/>
  </r>
  <r>
    <n v="2256"/>
    <d v="2015-11-20T00:00:00"/>
    <s v="MindTickle"/>
    <s v="Sales &amp; Productivity Software"/>
    <s v="nan"/>
    <x v="93"/>
    <s v="New Enterprise Associates"/>
    <s v="Private Equity"/>
    <n v="12500000"/>
    <s v="Series A"/>
    <s v="Bin3"/>
    <x v="5"/>
  </r>
  <r>
    <n v="2257"/>
    <d v="2015-11-20T00:00:00"/>
    <s v="Shopsense"/>
    <s v="ecommerce related software product platform"/>
    <s v="nan"/>
    <x v="3"/>
    <s v="Kae Capital, Kunal Bahl, Rohit Bansal"/>
    <s v="Seed Funding"/>
    <n v="0"/>
    <s v="Pre-Series A"/>
    <s v="Bin1"/>
    <x v="5"/>
  </r>
  <r>
    <n v="2258"/>
    <d v="2015-11-20T00:00:00"/>
    <s v="Medinfi"/>
    <s v="Health-Tech platform"/>
    <s v="nan"/>
    <x v="46"/>
    <s v="Ram Kumar Kakani, Pradeep K Jaisingh, Sunil T V, Vijay Ghadge, Hemant Kaul, Gurmeet Chahal &amp; Others"/>
    <s v="Seed Funding"/>
    <n v="305000"/>
    <m/>
    <s v="Bin1"/>
    <x v="5"/>
  </r>
  <r>
    <n v="2259"/>
    <d v="2015-11-20T00:00:00"/>
    <s v="OUWT"/>
    <s v="Nightlife Discovery Mobile App"/>
    <s v="nan"/>
    <x v="3"/>
    <s v="Undisclosed investors"/>
    <s v="Seed Funding"/>
    <n v="150000"/>
    <m/>
    <s v="Bin1"/>
    <x v="5"/>
  </r>
  <r>
    <n v="2260"/>
    <d v="2015-11-20T00:00:00"/>
    <s v="HeyPillow"/>
    <s v="Online Real Estate Marketplace"/>
    <s v="nan"/>
    <x v="46"/>
    <s v="Hampton Capital"/>
    <s v="Private Equity"/>
    <n v="3000000"/>
    <s v="Series A"/>
    <s v="Bin2"/>
    <x v="5"/>
  </r>
  <r>
    <n v="2261"/>
    <d v="2015-11-21T00:00:00"/>
    <s v="Healers At Home"/>
    <s v="Home Healthcare Services platform,"/>
    <s v="nan"/>
    <x v="2"/>
    <s v="Daljit Singh, Dr. Pramath Raj Sinha, BVR Mohan Reddy"/>
    <s v="Seed Funding"/>
    <n v="0"/>
    <m/>
    <s v="Bin1"/>
    <x v="5"/>
  </r>
  <r>
    <n v="2262"/>
    <d v="2015-11-21T00:00:00"/>
    <s v="Caravan Craft"/>
    <s v="Indian Ethnic Crafts Etailer"/>
    <s v="nan"/>
    <x v="46"/>
    <s v="Unitus Seed Fund, Bijou Kurien, Narayan Ramachandran"/>
    <s v="Private Equity"/>
    <n v="1200000"/>
    <s v="Series A"/>
    <s v="Bin2"/>
    <x v="5"/>
  </r>
  <r>
    <n v="2263"/>
    <d v="2015-11-21T00:00:00"/>
    <s v="Talkoot"/>
    <s v="Social platform for traders and investors"/>
    <s v="nan"/>
    <x v="46"/>
    <s v="Undisclosed investors"/>
    <s v="Seed Funding"/>
    <n v="100000"/>
    <m/>
    <s v="Bin1"/>
    <x v="5"/>
  </r>
  <r>
    <n v="2264"/>
    <d v="2015-11-23T00:00:00"/>
    <s v="RentoMojo"/>
    <s v="Online Furniture, Home Appliances Rental Platform"/>
    <s v="nan"/>
    <x v="46"/>
    <s v="IDG Ventures India,\\xc2\\xa0 Accel Partners India"/>
    <s v="Private Equity"/>
    <n v="2000000"/>
    <s v="Series A"/>
    <s v="Bin2"/>
    <x v="5"/>
  </r>
  <r>
    <n v="2265"/>
    <d v="2015-11-23T00:00:00"/>
    <s v="Medikoe"/>
    <s v="Healthcare Services Discovery platform"/>
    <s v="nan"/>
    <x v="46"/>
    <s v="Anil Menon"/>
    <s v="Seed Funding"/>
    <n v="100000"/>
    <m/>
    <s v="Bin1"/>
    <x v="5"/>
  </r>
  <r>
    <n v="2266"/>
    <d v="2015-11-24T00:00:00"/>
    <s v="Stylofie"/>
    <s v="Health and Beauty Services Marketplace"/>
    <s v="nan"/>
    <x v="1"/>
    <s v="Swastika"/>
    <s v="Seed Funding"/>
    <n v="250000"/>
    <m/>
    <s v="Bin1"/>
    <x v="5"/>
  </r>
  <r>
    <n v="2267"/>
    <d v="2015-11-24T00:00:00"/>
    <s v="ServX"/>
    <s v="Automotive Services platform"/>
    <s v="nan"/>
    <x v="2"/>
    <s v="Manish Gupta"/>
    <s v="Seed Funding"/>
    <n v="0"/>
    <m/>
    <s v="Bin1"/>
    <x v="5"/>
  </r>
  <r>
    <n v="2268"/>
    <d v="2015-11-24T00:00:00"/>
    <s v="Naaptol"/>
    <s v="Online and TV Shopping Marketplace"/>
    <s v="nan"/>
    <x v="3"/>
    <s v="Mitsui &amp; Co., New Enterprise Associates, Canaan Partners, Silicon Valley Bank"/>
    <s v="Private Equity"/>
    <n v="52000000"/>
    <s v="Late Stage"/>
    <s v="Bin3"/>
    <x v="5"/>
  </r>
  <r>
    <n v="2269"/>
    <d v="2015-11-24T00:00:00"/>
    <s v="Crayon Data"/>
    <s v="Big Data Analytics Platform"/>
    <s v="nan"/>
    <x v="94"/>
    <s v="Ratan Tata"/>
    <s v="Private Equity"/>
    <n v="0"/>
    <s v="N/A"/>
    <s v="Bin1"/>
    <x v="5"/>
  </r>
  <r>
    <n v="2270"/>
    <d v="2015-11-25T00:00:00"/>
    <s v="EarlySalary.com"/>
    <s v="Mobile App based Loan disbursement platform"/>
    <s v="nan"/>
    <x v="3"/>
    <s v="Ashok Agarwal"/>
    <s v="Seed Funding"/>
    <n v="1500000"/>
    <m/>
    <s v="Bin2"/>
    <x v="5"/>
  </r>
  <r>
    <n v="2271"/>
    <d v="2015-11-25T00:00:00"/>
    <s v="Tooler"/>
    <s v="On Demand Laundry Services App"/>
    <s v="nan"/>
    <x v="2"/>
    <s v="Raghu Khanna, Sameer Gupta"/>
    <s v="Seed Funding"/>
    <n v="110000"/>
    <m/>
    <s v="Bin1"/>
    <x v="5"/>
  </r>
  <r>
    <n v="2272"/>
    <d v="2015-11-25T00:00:00"/>
    <s v="S Chand"/>
    <s v="Education Content Provider"/>
    <s v="nan"/>
    <x v="2"/>
    <s v="IFC Everstone Group"/>
    <s v="Private Equity"/>
    <n v="27000000"/>
    <s v="N/A"/>
    <s v="Bin3"/>
    <x v="5"/>
  </r>
  <r>
    <n v="2273"/>
    <d v="2015-11-26T00:00:00"/>
    <s v="Stelae"/>
    <s v="Content Management Software Solutions"/>
    <s v="nan"/>
    <x v="4"/>
    <s v="Earlsfield Capital"/>
    <s v="Private Equity"/>
    <n v="0"/>
    <s v="Pre-Series A"/>
    <s v="Bin1"/>
    <x v="5"/>
  </r>
  <r>
    <n v="2274"/>
    <d v="2015-11-26T00:00:00"/>
    <s v="GoQii"/>
    <s v="Fitness Tracking Management Solutions"/>
    <s v="nan"/>
    <x v="3"/>
    <s v="New Enterprise Associates, Cheetah Mobile"/>
    <s v="Private Equity"/>
    <n v="13400000"/>
    <s v="Series B"/>
    <s v="Bin3"/>
    <x v="5"/>
  </r>
  <r>
    <n v="2275"/>
    <d v="2015-11-26T00:00:00"/>
    <s v="Grofers"/>
    <s v="Hyper-local Grocery Delivery platform"/>
    <s v="nan"/>
    <x v="1"/>
    <s v="Softbank, Tiger Global, Sequoia Capital, Apoletto Managers"/>
    <s v="Private Equity"/>
    <n v="120000000"/>
    <s v="Late Stage"/>
    <s v="Bin3"/>
    <x v="5"/>
  </r>
  <r>
    <n v="2276"/>
    <d v="2015-11-26T00:00:00"/>
    <s v="Pluss"/>
    <s v="Hyperlocal healthcare product Delivery Service provider"/>
    <s v="nan"/>
    <x v="1"/>
    <s v="IDG Ventures, M &amp; S partners, Powerhouse Ventures (USA)."/>
    <s v="Private Equity"/>
    <n v="1000000"/>
    <s v="Pre-Series A"/>
    <s v="Bin2"/>
    <x v="5"/>
  </r>
  <r>
    <n v="2277"/>
    <d v="2015-11-26T00:00:00"/>
    <s v="KountMoney"/>
    <s v="Online Lending Marketplace"/>
    <s v="nan"/>
    <x v="46"/>
    <s v="Tracxn, Ashish Goenka &amp; Others"/>
    <s v="Seed Funding"/>
    <n v="0"/>
    <m/>
    <s v="Bin1"/>
    <x v="5"/>
  </r>
  <r>
    <n v="2278"/>
    <d v="2015-11-27T00:00:00"/>
    <s v="StayGlad"/>
    <s v="On Demand Beauty Services Platform"/>
    <s v="nan"/>
    <x v="46"/>
    <s v="Bessemer Venture Partners, Anil Chopra"/>
    <s v="Private Equity"/>
    <n v="0"/>
    <s v="Series A"/>
    <s v="Bin1"/>
    <x v="5"/>
  </r>
  <r>
    <n v="2279"/>
    <d v="2015-11-27T00:00:00"/>
    <s v="JustRide"/>
    <s v="Self Driven Rental Car Platform"/>
    <s v="nan"/>
    <x v="3"/>
    <s v="N/A"/>
    <s v="Private Equity"/>
    <n v="2000000"/>
    <s v="Pre-Series A bridge round"/>
    <s v="Bin2"/>
    <x v="5"/>
  </r>
  <r>
    <n v="2280"/>
    <d v="2015-11-27T00:00:00"/>
    <s v="Fastudent"/>
    <s v="Education Content etailer"/>
    <s v="nan"/>
    <x v="6"/>
    <s v="Ashish Gupta"/>
    <s v="Seed Funding"/>
    <n v="0"/>
    <m/>
    <s v="Bin1"/>
    <x v="5"/>
  </r>
  <r>
    <n v="2281"/>
    <d v="2015-11-27T00:00:00"/>
    <s v="LearnOn"/>
    <s v="Clud based Learning platform"/>
    <s v="nan"/>
    <x v="4"/>
    <s v="JMR Infotech India Pvt Ltd"/>
    <s v="Seed Funding"/>
    <n v="0"/>
    <m/>
    <s v="Bin1"/>
    <x v="5"/>
  </r>
  <r>
    <n v="2282"/>
    <d v="2015-11-27T00:00:00"/>
    <s v="Talentrack"/>
    <s v="Talent Exchange &amp; Talent Services Marketplace"/>
    <s v="nan"/>
    <x v="2"/>
    <s v="Unigrowth Inc"/>
    <s v="Seed Funding"/>
    <n v="0"/>
    <m/>
    <s v="Bin1"/>
    <x v="5"/>
  </r>
  <r>
    <n v="2283"/>
    <d v="2015-11-28T00:00:00"/>
    <s v="M-TAXI"/>
    <s v="Two-Wheeler Taxi Service"/>
    <s v="nan"/>
    <x v="1"/>
    <s v="Mandeep Singh, Jairaj Singh"/>
    <s v="Seed Funding"/>
    <n v="0"/>
    <m/>
    <s v="Bin1"/>
    <x v="5"/>
  </r>
  <r>
    <n v="2284"/>
    <d v="2015-11-30T00:00:00"/>
    <s v="Baxi"/>
    <s v="Two-Wheeler Taxi Service"/>
    <s v="nan"/>
    <x v="1"/>
    <s v="Manish Kheterpal, Alok Mittal,\\xc2\\xa0 Puneet Dalmia,"/>
    <s v="Seed Funding"/>
    <n v="1450000"/>
    <m/>
    <s v="Bin2"/>
    <x v="5"/>
  </r>
  <r>
    <n v="2285"/>
    <d v="2015-11-30T00:00:00"/>
    <s v="Superhero Brands"/>
    <s v="character merchandize sales platform"/>
    <s v="nan"/>
    <x v="3"/>
    <s v="DSG Consumer Partners"/>
    <s v="Seed Funding"/>
    <n v="540000"/>
    <m/>
    <s v="Bin1"/>
    <x v="5"/>
  </r>
  <r>
    <n v="2286"/>
    <d v="2015-11-30T00:00:00"/>
    <s v="MoMagic"/>
    <s v="Mobile Application Developer"/>
    <s v="nan"/>
    <x v="2"/>
    <s v="FIH Mobile Ltd"/>
    <s v="Private Equity"/>
    <n v="0"/>
    <s v="Strategic Investment"/>
    <s v="Bin1"/>
    <x v="5"/>
  </r>
  <r>
    <n v="2287"/>
    <d v="2015-11-30T00:00:00"/>
    <s v="QikPod"/>
    <s v="Ecommerce Delivery locker services"/>
    <s v="nan"/>
    <x v="46"/>
    <s v="Flipkart, Accel Partners, Delhivery, Foxconn"/>
    <s v="Private Equity"/>
    <n v="9000000"/>
    <s v="Series A"/>
    <s v="Bin2"/>
    <x v="5"/>
  </r>
  <r>
    <n v="2288"/>
    <d v="2015-11-30T00:00:00"/>
    <s v="Butterfly Interactive"/>
    <s v="extra curricular activities marketplace app"/>
    <s v="nan"/>
    <x v="2"/>
    <s v="Undisclosed investors"/>
    <s v="Seed Funding"/>
    <n v="0"/>
    <m/>
    <s v="Bin1"/>
    <x v="5"/>
  </r>
  <r>
    <n v="2289"/>
    <d v="2015-11-30T00:00:00"/>
    <s v="Bro4U"/>
    <s v="Hyperlocal Online Home services provider"/>
    <s v="nan"/>
    <x v="46"/>
    <s v="Sargod Ventures"/>
    <s v="Seed Funding"/>
    <n v="0"/>
    <m/>
    <s v="Bin1"/>
    <x v="5"/>
  </r>
  <r>
    <n v="2290"/>
    <d v="2015-10-01T00:00:00"/>
    <s v="Indifi"/>
    <s v="Easy Business Loans platform"/>
    <s v="nan"/>
    <x v="1"/>
    <s v="Accel Partners, Elevar Equity, Pramod Bhasin, Rajan Anandan, Gaurav Dalmia, Abhishek Goyal, Gagan Hasteer , Arun Tadanki"/>
    <s v="Seed Funding"/>
    <n v="0"/>
    <m/>
    <s v="Bin1"/>
    <x v="5"/>
  </r>
  <r>
    <n v="2291"/>
    <d v="2015-10-01T00:00:00"/>
    <s v="Wydr"/>
    <s v="Performance based Wholesale Marketplace"/>
    <s v="nan"/>
    <x v="2"/>
    <s v="Sandeep Aggarwal"/>
    <s v="Seed Funding"/>
    <n v="0"/>
    <m/>
    <s v="Bin1"/>
    <x v="5"/>
  </r>
  <r>
    <n v="2292"/>
    <d v="2015-10-01T00:00:00"/>
    <s v="EasyFix"/>
    <s v="Professional Services Marketplace"/>
    <s v="nan"/>
    <x v="1"/>
    <s v="Axilor Ventures"/>
    <s v="Seed Funding"/>
    <n v="0"/>
    <m/>
    <s v="Bin1"/>
    <x v="5"/>
  </r>
  <r>
    <n v="2293"/>
    <d v="2015-10-01T00:00:00"/>
    <s v="Muvizz"/>
    <s v="Movie-on-demand platform"/>
    <s v="nan"/>
    <x v="19"/>
    <s v="Ashish Todi, Abhinav Patodia, Kumar Shwetabh"/>
    <s v="Seed Funding"/>
    <n v="350000"/>
    <m/>
    <s v="Bin1"/>
    <x v="5"/>
  </r>
  <r>
    <n v="2294"/>
    <d v="2015-10-01T00:00:00"/>
    <s v="Abhibus"/>
    <s v="us ticketing and fleet management platform"/>
    <s v="nan"/>
    <x v="13"/>
    <s v="Paytm (One97 communications)"/>
    <s v="Private Equity"/>
    <n v="0"/>
    <s v="Strategic Investment"/>
    <s v="Bin1"/>
    <x v="5"/>
  </r>
  <r>
    <n v="2295"/>
    <d v="2015-10-01T00:00:00"/>
    <s v="Cleartax"/>
    <s v="Online Income Tax Filing platform"/>
    <s v="nan"/>
    <x v="2"/>
    <s v="Paytm (One97 communications)"/>
    <s v="Private Equity"/>
    <n v="0"/>
    <s v="N/A"/>
    <s v="Bin1"/>
    <x v="5"/>
  </r>
  <r>
    <n v="2296"/>
    <d v="2015-10-02T00:00:00"/>
    <s v="Shopalyst"/>
    <s v="Product discovery &amp; recommendation platform"/>
    <s v="nan"/>
    <x v="46"/>
    <s v="Kalaari Capital"/>
    <s v="Private Equity"/>
    <n v="2000000"/>
    <s v="Series A"/>
    <s v="Bin2"/>
    <x v="5"/>
  </r>
  <r>
    <n v="2297"/>
    <d v="2015-10-03T00:00:00"/>
    <s v="Chillr"/>
    <s v="Mobile Payments App"/>
    <s v="nan"/>
    <x v="3"/>
    <s v="Sequoia Capital"/>
    <s v="Private Equity"/>
    <n v="6000000"/>
    <s v="Series A"/>
    <s v="Bin2"/>
    <x v="5"/>
  </r>
  <r>
    <n v="2298"/>
    <d v="2015-10-05T00:00:00"/>
    <s v="Nykaa"/>
    <s v="Beauty &amp; Wellness Products e-tailer"/>
    <s v="nan"/>
    <x v="3"/>
    <s v="Harsh Mariwala, Atul Nishar, Dalip Pathak, Michael Carlos"/>
    <s v="Private Equity"/>
    <n v="9500000"/>
    <s v="Series B"/>
    <s v="Bin2"/>
    <x v="5"/>
  </r>
  <r>
    <n v="2299"/>
    <d v="2015-10-05T00:00:00"/>
    <s v="Voylla"/>
    <s v="Fashion jewelry and accessories e-tailer"/>
    <s v="nan"/>
    <x v="30"/>
    <s v="Peepul Capital"/>
    <s v="Private Equity"/>
    <n v="15000000"/>
    <s v="Series B"/>
    <s v="Bin3"/>
    <x v="5"/>
  </r>
  <r>
    <n v="2300"/>
    <d v="2015-10-05T00:00:00"/>
    <s v="IndiaLends"/>
    <s v="Online Consumer Lending platform"/>
    <s v="nan"/>
    <x v="2"/>
    <s v="DSG consumer Partners, Paragon Partners"/>
    <s v="Private Equity"/>
    <n v="1000000"/>
    <s v="Pre-Series A bridge round"/>
    <s v="Bin2"/>
    <x v="5"/>
  </r>
  <r>
    <n v="2301"/>
    <d v="2015-10-05T00:00:00"/>
    <s v="Rock N Shop"/>
    <s v="Premium Apparel shopping portal"/>
    <s v="nan"/>
    <x v="2"/>
    <s v="High Networth Individuals (undisclosed)"/>
    <s v="Seed Funding"/>
    <n v="150000"/>
    <m/>
    <s v="Bin1"/>
    <x v="5"/>
  </r>
  <r>
    <n v="2302"/>
    <d v="2015-10-06T00:00:00"/>
    <s v="DocPlexus"/>
    <s v="Exclusive Platform for Doctors &amp; Healthcare professionals"/>
    <s v="nan"/>
    <x v="5"/>
    <s v="Uniqorn ventures, ASP Consulting"/>
    <s v="Seed Funding"/>
    <n v="700000"/>
    <m/>
    <s v="Bin1"/>
    <x v="5"/>
  </r>
  <r>
    <n v="2303"/>
    <d v="2015-10-06T00:00:00"/>
    <s v="WorkIndia"/>
    <s v="Job Board"/>
    <s v="nan"/>
    <x v="3"/>
    <s v="Satyen Kothari, Keshav Sanghi, Riddhesh Gandhi &amp; Others"/>
    <s v="Seed Funding"/>
    <n v="500000"/>
    <s v="Pre-Series A"/>
    <s v="Bin1"/>
    <x v="5"/>
  </r>
  <r>
    <n v="2304"/>
    <d v="2015-10-06T00:00:00"/>
    <s v="SportzVillage"/>
    <s v="Sports Management &amp; Physical Education Business"/>
    <s v="nan"/>
    <x v="46"/>
    <s v="Gaja Capital Private Equity Fund"/>
    <s v="Private Equity"/>
    <n v="10000000"/>
    <s v="Series B"/>
    <s v="Bin2"/>
    <x v="5"/>
  </r>
  <r>
    <n v="2305"/>
    <d v="2015-10-06T00:00:00"/>
    <s v="SportyBeans"/>
    <s v="multi-sport program for preschoolers"/>
    <s v="nan"/>
    <x v="5"/>
    <s v="YouWeCan Ventures"/>
    <s v="Seed Funding"/>
    <n v="0"/>
    <m/>
    <s v="Bin1"/>
    <x v="5"/>
  </r>
  <r>
    <n v="2306"/>
    <d v="2015-10-06T00:00:00"/>
    <s v="Burger Singh"/>
    <s v="QSR &amp; Online delivery portal"/>
    <s v="nan"/>
    <x v="1"/>
    <s v="Ashvin Chadha, Avtar Monga, Udaan Angels, Dheeraj Jain"/>
    <s v="Seed Funding"/>
    <n v="500000"/>
    <s v="Bridge Round"/>
    <s v="Bin1"/>
    <x v="5"/>
  </r>
  <r>
    <n v="2307"/>
    <d v="2015-10-06T00:00:00"/>
    <s v="Welcome Cure"/>
    <s v="Online Homeopathy Clinic"/>
    <s v="nan"/>
    <x v="3"/>
    <s v="Unnamed Media house and HNIs"/>
    <s v="Private Equity"/>
    <n v="6000000"/>
    <s v="Pre-Series A"/>
    <s v="Bin2"/>
    <x v="5"/>
  </r>
  <r>
    <n v="2308"/>
    <d v="2015-10-07T00:00:00"/>
    <s v="SchoolGuru"/>
    <s v="E-Learning Service Provider"/>
    <s v="nan"/>
    <x v="3"/>
    <s v="High Networth Individuals from India &amp; USA"/>
    <s v="Private Equity"/>
    <n v="3000000"/>
    <s v="Series A"/>
    <s v="Bin2"/>
    <x v="5"/>
  </r>
  <r>
    <n v="2309"/>
    <d v="2015-10-07T00:00:00"/>
    <s v="Naturally Yours"/>
    <s v="Organic Food etailer"/>
    <s v="nan"/>
    <x v="3"/>
    <s v="Sanjay Mehta"/>
    <s v="Seed Funding"/>
    <n v="0"/>
    <m/>
    <s v="Bin1"/>
    <x v="5"/>
  </r>
  <r>
    <n v="2310"/>
    <d v="2015-10-07T00:00:00"/>
    <s v="GoJavas"/>
    <s v="Delivery &amp; Logistics Service provider"/>
    <s v="nan"/>
    <x v="1"/>
    <s v="Snapdeal"/>
    <s v="Private Equity"/>
    <n v="20000000"/>
    <s v="Strategic Funding (Series C)"/>
    <s v="Bin3"/>
    <x v="5"/>
  </r>
  <r>
    <n v="2311"/>
    <d v="2015-10-07T00:00:00"/>
    <s v="Scandid"/>
    <s v="Product Discovery &amp; comparison App"/>
    <s v="nan"/>
    <x v="5"/>
    <s v="Micromax Informatics"/>
    <s v="Private Equity"/>
    <n v="0"/>
    <s v="Strategic Funding"/>
    <s v="Bin1"/>
    <x v="5"/>
  </r>
  <r>
    <n v="2312"/>
    <d v="2015-10-07T00:00:00"/>
    <s v="StalkBuyLove"/>
    <s v="Online Apparels Fashion brand"/>
    <s v="nan"/>
    <x v="2"/>
    <s v="Mato Peric, Peter Kabel &amp; others"/>
    <s v="Private Equity"/>
    <n v="0"/>
    <s v="Series A"/>
    <s v="Bin1"/>
    <x v="5"/>
  </r>
  <r>
    <n v="2313"/>
    <d v="2015-10-08T00:00:00"/>
    <s v="ZuperMeal"/>
    <s v="Home Cooked Food marketplace &amp; Delivery"/>
    <s v="nan"/>
    <x v="3"/>
    <s v="Sanjeev Kapoor,\\xc2\\xa0 Ravi Saxena &amp; Others"/>
    <s v="Private Equity"/>
    <n v="2000000"/>
    <s v="Series A"/>
    <s v="Bin2"/>
    <x v="5"/>
  </r>
  <r>
    <n v="2314"/>
    <d v="2015-10-08T00:00:00"/>
    <s v="Cube26"/>
    <s v="Gesture based Mobile Development"/>
    <s v="nan"/>
    <x v="2"/>
    <s v="Tiger Global Management, Flipkart"/>
    <s v="Private Equity"/>
    <n v="7700000"/>
    <s v="Series A"/>
    <s v="Bin2"/>
    <x v="5"/>
  </r>
  <r>
    <n v="2315"/>
    <d v="2015-10-08T00:00:00"/>
    <s v="Mobikon"/>
    <s v="Hotel Mobile CRM Software platform"/>
    <s v="nan"/>
    <x v="95"/>
    <s v="Life.SREDA, Qualgro"/>
    <s v="Private Equity"/>
    <n v="0"/>
    <s v="Series B"/>
    <s v="Bin1"/>
    <x v="5"/>
  </r>
  <r>
    <n v="2316"/>
    <d v="2015-10-08T00:00:00"/>
    <s v="Grabhouse"/>
    <s v="Rental Accommodation Search platform"/>
    <s v="nan"/>
    <x v="46"/>
    <s v="Sequoia and Kalaari Capital."/>
    <s v="Private Equity"/>
    <n v="10000000"/>
    <s v="Series B"/>
    <s v="Bin2"/>
    <x v="5"/>
  </r>
  <r>
    <n v="2317"/>
    <d v="2015-10-08T00:00:00"/>
    <s v="Quifers"/>
    <s v="Logistics Tech Platform"/>
    <s v="nan"/>
    <x v="3"/>
    <s v="Vikas Agarwal, Vishal Khare, Sanjeev Kakkar, Smile Group"/>
    <s v="Seed Funding"/>
    <n v="310000"/>
    <m/>
    <s v="Bin1"/>
    <x v="5"/>
  </r>
  <r>
    <n v="2318"/>
    <d v="2015-10-09T00:00:00"/>
    <s v="Stockroom.io"/>
    <s v="Developer Portfolio Showcase platform"/>
    <s v="nan"/>
    <x v="13"/>
    <s v="Undisclosed Investors"/>
    <s v="Seed Funding"/>
    <n v="70000"/>
    <m/>
    <s v="Bin1"/>
    <x v="5"/>
  </r>
  <r>
    <n v="2319"/>
    <d v="2015-10-09T00:00:00"/>
    <s v="Curofy"/>
    <s v="Doctors Network Mobile App"/>
    <s v="nan"/>
    <x v="2"/>
    <s v="RoundGlass Partners"/>
    <s v="Private Equity"/>
    <n v="0"/>
    <s v="Pre-Series A"/>
    <s v="Bin1"/>
    <x v="5"/>
  </r>
  <r>
    <n v="2320"/>
    <d v="2015-10-09T00:00:00"/>
    <s v="Cloud Lending"/>
    <s v="End-to-End Lending platform"/>
    <s v="nan"/>
    <x v="96"/>
    <s v="SF Capital Group"/>
    <s v="Private Equity"/>
    <n v="8000000"/>
    <s v="Series A"/>
    <s v="Bin2"/>
    <x v="5"/>
  </r>
  <r>
    <n v="2321"/>
    <d v="2015-10-09T00:00:00"/>
    <s v="Inayo"/>
    <s v="on-demand healthcare marketplace"/>
    <s v="nan"/>
    <x v="3"/>
    <s v="Kemark Ventures, Amit Ranjan, Zishaan Hayath and Others"/>
    <s v="Seed Funding"/>
    <n v="300000"/>
    <m/>
    <s v="Bin1"/>
    <x v="5"/>
  </r>
  <r>
    <n v="2322"/>
    <d v="2015-10-09T00:00:00"/>
    <s v="WoNoBo"/>
    <s v="360-degree view creating platform"/>
    <s v="nan"/>
    <x v="46"/>
    <s v="Quikr"/>
    <s v="Private Equity"/>
    <n v="0"/>
    <s v="Strategic Funding"/>
    <s v="Bin1"/>
    <x v="5"/>
  </r>
  <r>
    <n v="2323"/>
    <d v="2015-10-09T00:00:00"/>
    <s v="Kulzy"/>
    <s v="Advertising &amp; Marketing Community Networking platform"/>
    <s v="nan"/>
    <x v="2"/>
    <s v="Seedfund, Bedrock Ventures"/>
    <s v="Seed Funding"/>
    <n v="1000000"/>
    <m/>
    <s v="Bin2"/>
    <x v="5"/>
  </r>
  <r>
    <n v="2324"/>
    <d v="2015-10-09T00:00:00"/>
    <s v="Zeppery"/>
    <s v="Food Ordering &amp; Delivery App"/>
    <s v="nan"/>
    <x v="2"/>
    <s v="Suyash Sharma"/>
    <s v="Seed Funding"/>
    <n v="77000"/>
    <m/>
    <s v="Bin1"/>
    <x v="5"/>
  </r>
  <r>
    <n v="2325"/>
    <d v="2015-10-12T00:00:00"/>
    <s v="Zify"/>
    <s v="Ride Sharing platform"/>
    <s v="nan"/>
    <x v="13"/>
    <s v="Sean O\\xe2\\x80\\x99Sullivan &amp; Others"/>
    <s v="Seed Funding"/>
    <n v="190000"/>
    <m/>
    <s v="Bin1"/>
    <x v="5"/>
  </r>
  <r>
    <n v="2326"/>
    <d v="2015-10-12T00:00:00"/>
    <s v="Faircent"/>
    <s v="Online P2P lending marketplace"/>
    <s v="nan"/>
    <x v="1"/>
    <s v="Aarin Capital Partners"/>
    <s v="Private Equity"/>
    <n v="0"/>
    <s v="Series A"/>
    <s v="Bin1"/>
    <x v="5"/>
  </r>
  <r>
    <n v="2327"/>
    <d v="2015-10-12T00:00:00"/>
    <s v="Bizongo"/>
    <s v="B2B marketplace for industrial goods"/>
    <s v="nan"/>
    <x v="3"/>
    <s v="Accel Partners"/>
    <s v="Seed Funding"/>
    <n v="0"/>
    <m/>
    <s v="Bin1"/>
    <x v="5"/>
  </r>
  <r>
    <n v="2328"/>
    <d v="2015-10-12T00:00:00"/>
    <s v="Gridle"/>
    <s v="Cloud Based Collaboration platform"/>
    <s v="nan"/>
    <x v="51"/>
    <s v="LetsVenture"/>
    <s v="Seed Funding"/>
    <n v="100000"/>
    <m/>
    <s v="Bin1"/>
    <x v="5"/>
  </r>
  <r>
    <n v="2329"/>
    <d v="2015-10-12T00:00:00"/>
    <s v="Tripoto"/>
    <s v="global community for travellers"/>
    <s v="nan"/>
    <x v="2"/>
    <s v="500 Startups, IDG Ventures &amp; Advantedge fund, Neeraj Arora, Leon Seynave"/>
    <s v="Private Equity"/>
    <n v="0"/>
    <s v="Series A"/>
    <s v="Bin1"/>
    <x v="5"/>
  </r>
  <r>
    <n v="2330"/>
    <d v="2015-10-12T00:00:00"/>
    <s v="Mubble"/>
    <s v="Prepaid Bill manager App"/>
    <s v="nan"/>
    <x v="46"/>
    <s v="Accel Partners"/>
    <s v="Private Equity"/>
    <n v="0"/>
    <s v="Series A"/>
    <s v="Bin1"/>
    <x v="5"/>
  </r>
  <r>
    <n v="2331"/>
    <d v="2015-10-13T00:00:00"/>
    <s v="Voodoo"/>
    <s v="Mobile Only Shopping Assistant"/>
    <s v="nan"/>
    <x v="2"/>
    <s v="SAIF Partners"/>
    <s v="Seed Funding"/>
    <n v="1000000"/>
    <m/>
    <s v="Bin2"/>
    <x v="5"/>
  </r>
  <r>
    <n v="2332"/>
    <d v="2015-10-13T00:00:00"/>
    <s v="Lookup"/>
    <s v="Mobile Messaging Assistant App"/>
    <s v="nan"/>
    <x v="46"/>
    <s v="Khosla Impact, Biz Stone, Catamaran Ventures, Global Founders Capital, European investment fund"/>
    <s v="Private Equity"/>
    <n v="2500000"/>
    <s v="Series A"/>
    <s v="Bin2"/>
    <x v="5"/>
  </r>
  <r>
    <n v="2333"/>
    <d v="2015-10-14T00:00:00"/>
    <s v="AskMyGift"/>
    <s v="Personalized Wish List creator app"/>
    <s v="nan"/>
    <x v="6"/>
    <s v="Turning Ideas"/>
    <s v="Seed Funding"/>
    <n v="50000"/>
    <m/>
    <s v="Bin1"/>
    <x v="5"/>
  </r>
  <r>
    <n v="2334"/>
    <d v="2015-10-14T00:00:00"/>
    <s v="Gaana.com"/>
    <s v="Music Streaming mobile app"/>
    <s v="nan"/>
    <x v="3"/>
    <s v="Micromax Informatics Ltd"/>
    <s v="Private Equity"/>
    <n v="0"/>
    <s v="Strategic Funding"/>
    <s v="Bin1"/>
    <x v="5"/>
  </r>
  <r>
    <n v="2335"/>
    <d v="2015-10-14T00:00:00"/>
    <s v="Zappfresh"/>
    <s v="Raw Meat &amp; Ready to eat food etailer"/>
    <s v="nan"/>
    <x v="1"/>
    <s v="Undisclosed Investors"/>
    <s v="Seed Funding"/>
    <n v="77000"/>
    <m/>
    <s v="Bin1"/>
    <x v="5"/>
  </r>
  <r>
    <n v="2336"/>
    <d v="2015-10-14T00:00:00"/>
    <s v="GymTrekker"/>
    <s v="Gym Discovery platform"/>
    <s v="nan"/>
    <x v="3"/>
    <s v="Dewang Neralla,Roopak Taneja, Manisha Gupta"/>
    <s v="Seed Funding"/>
    <n v="0"/>
    <m/>
    <s v="Bin1"/>
    <x v="5"/>
  </r>
  <r>
    <n v="2337"/>
    <d v="2015-10-15T00:00:00"/>
    <s v="Bounty App"/>
    <s v="Online Purchase rewards app"/>
    <s v="nan"/>
    <x v="46"/>
    <s v="Fireside Ventures, Mumbai Angels MAPE Advisory Group."/>
    <s v="Seed Funding"/>
    <n v="0"/>
    <m/>
    <s v="Bin1"/>
    <x v="5"/>
  </r>
  <r>
    <n v="2338"/>
    <d v="2015-10-16T00:00:00"/>
    <s v="Homers.in"/>
    <s v="Home rental platform"/>
    <s v="nan"/>
    <x v="1"/>
    <s v="Devesh Rai G, Rajesh Aggarwal, Amitpal Bhutani"/>
    <s v="Seed Funding"/>
    <n v="0"/>
    <m/>
    <s v="Bin1"/>
    <x v="5"/>
  </r>
  <r>
    <n v="2339"/>
    <d v="2015-10-16T00:00:00"/>
    <s v="mShipper"/>
    <s v="Crowdsourced Delivery platform"/>
    <s v="nan"/>
    <x v="2"/>
    <s v="Vijai Laxmi"/>
    <s v="Seed Funding"/>
    <n v="0"/>
    <m/>
    <s v="Bin1"/>
    <x v="5"/>
  </r>
  <r>
    <n v="2340"/>
    <d v="2015-10-16T00:00:00"/>
    <s v="BolRealty"/>
    <s v="Real Estate Insights platform"/>
    <s v="nan"/>
    <x v="2"/>
    <s v="Manpreet Singh"/>
    <s v="Seed Funding"/>
    <n v="0"/>
    <m/>
    <s v="Bin1"/>
    <x v="5"/>
  </r>
  <r>
    <n v="2341"/>
    <d v="2015-10-17T00:00:00"/>
    <s v="S-Cube Futuretech"/>
    <s v="Structural &amp; Civil Engg Service Automation"/>
    <s v="nan"/>
    <x v="3"/>
    <s v="Parampara Capital"/>
    <s v="Private Equity"/>
    <n v="1000000"/>
    <s v="Series A"/>
    <s v="Bin2"/>
    <x v="5"/>
  </r>
  <r>
    <n v="2342"/>
    <d v="2015-10-19T00:00:00"/>
    <s v="LetsVenture"/>
    <s v="Startup Funding Marketplace"/>
    <s v="nan"/>
    <x v="46"/>
    <s v="Accel Partners, Anupam Mittal &amp; other marquee investors"/>
    <s v="Private Equity"/>
    <n v="0"/>
    <s v="Series A"/>
    <s v="Bin1"/>
    <x v="5"/>
  </r>
  <r>
    <n v="2343"/>
    <d v="2015-10-19T00:00:00"/>
    <s v="Citrus Payment"/>
    <s v="Payments Solution platform"/>
    <s v="nan"/>
    <x v="3"/>
    <s v="Sequoia Capital, Ascent Capital, eContext Asia, Beenos Asia"/>
    <s v="Private Equity"/>
    <n v="25000000"/>
    <s v="Series C"/>
    <s v="Bin3"/>
    <x v="5"/>
  </r>
  <r>
    <n v="2344"/>
    <d v="2015-10-19T00:00:00"/>
    <s v="Holidify"/>
    <s v="Travel Destination Discovery platform"/>
    <s v="nan"/>
    <x v="2"/>
    <s v="Aarti Group"/>
    <s v="Seed Funding"/>
    <n v="100000"/>
    <m/>
    <s v="Bin1"/>
    <x v="5"/>
  </r>
  <r>
    <n v="2345"/>
    <d v="2015-10-20T00:00:00"/>
    <s v="PrimaSeller"/>
    <s v="Order Fulfillment SAAS platform"/>
    <s v="nan"/>
    <x v="46"/>
    <s v="Dr. Aniruddha Malpani Manish Gupta, M&amp;S Partners &amp; others"/>
    <s v="Seed Funding"/>
    <n v="0"/>
    <m/>
    <s v="Bin1"/>
    <x v="5"/>
  </r>
  <r>
    <n v="2346"/>
    <d v="2015-10-20T00:00:00"/>
    <s v="Opinio"/>
    <s v="Last Mile Delivery Service"/>
    <s v="nan"/>
    <x v="46"/>
    <s v="Delhivery, Sands Capital and Accel Partners"/>
    <s v="Private Equity"/>
    <n v="7000000"/>
    <s v="Series A"/>
    <s v="Bin2"/>
    <x v="5"/>
  </r>
  <r>
    <n v="2347"/>
    <d v="2015-10-20T00:00:00"/>
    <s v="Attune Technologies"/>
    <s v="Healthcare IT Solutions &amp; services"/>
    <s v="nan"/>
    <x v="4"/>
    <s v="Qualcomm Venture, Norwest Venture Partners"/>
    <s v="Private Equity"/>
    <n v="10000000"/>
    <s v="Series B"/>
    <s v="Bin2"/>
    <x v="5"/>
  </r>
  <r>
    <n v="2348"/>
    <d v="2015-10-20T00:00:00"/>
    <s v="iChef.in"/>
    <s v="Gourmet Meals Delivery"/>
    <s v="nan"/>
    <x v="3"/>
    <s v="Springboard Ventures"/>
    <s v="Private Equity"/>
    <n v="0"/>
    <m/>
    <s v="Bin1"/>
    <x v="5"/>
  </r>
  <r>
    <n v="2349"/>
    <d v="2015-10-21T00:00:00"/>
    <s v="Jiyo Natural"/>
    <s v="Healthy Meals Food delivery platform"/>
    <s v="nan"/>
    <x v="46"/>
    <s v="Indian Angel Network"/>
    <s v="Seed Funding"/>
    <n v="0"/>
    <m/>
    <s v="Bin1"/>
    <x v="5"/>
  </r>
  <r>
    <n v="2350"/>
    <d v="2015-10-21T00:00:00"/>
    <s v="AgentDesks"/>
    <s v="Real Estate Mobile CRM"/>
    <s v="nan"/>
    <x v="97"/>
    <s v="Sierra Ventures, Cota Capital, Vegas Tech Fund"/>
    <s v="Seed Funding"/>
    <n v="2950000"/>
    <m/>
    <s v="Bin2"/>
    <x v="5"/>
  </r>
  <r>
    <n v="2351"/>
    <d v="2015-10-21T00:00:00"/>
    <s v="White Owl Brewery"/>
    <s v="Micro-Brewery"/>
    <s v="nan"/>
    <x v="3"/>
    <s v="Arihant Patni, RAAY Global Investments"/>
    <s v="Private Equity"/>
    <n v="1530000"/>
    <s v="Series A"/>
    <s v="Bin2"/>
    <x v="5"/>
  </r>
  <r>
    <n v="2352"/>
    <d v="2015-10-21T00:00:00"/>
    <s v="MealHopper"/>
    <s v="Home Made Food Marketplace"/>
    <s v="nan"/>
    <x v="1"/>
    <s v="Alok Bajpai, Rajnish Kumar, Amit Dey"/>
    <s v="Seed Funding"/>
    <n v="100000"/>
    <m/>
    <s v="Bin1"/>
    <x v="5"/>
  </r>
  <r>
    <n v="2353"/>
    <d v="2015-10-21T00:00:00"/>
    <s v="Zenify.in"/>
    <s v="residential rental management platform"/>
    <s v="nan"/>
    <x v="46"/>
    <s v="Atul Jalan, Shrikanth &amp; Bharath"/>
    <s v="Seed Funding"/>
    <n v="640000"/>
    <m/>
    <s v="Bin1"/>
    <x v="5"/>
  </r>
  <r>
    <n v="2354"/>
    <d v="2015-10-21T00:00:00"/>
    <s v="Stockal"/>
    <s v="Personalized Stock Intelligence Platform"/>
    <s v="nan"/>
    <x v="46"/>
    <s v="R Natarajan, Mohan Alexander"/>
    <s v="Seed Funding"/>
    <n v="0"/>
    <m/>
    <s v="Bin1"/>
    <x v="5"/>
  </r>
  <r>
    <n v="2355"/>
    <d v="2015-10-23T00:00:00"/>
    <s v="Medd"/>
    <s v="Personal Diagnostic Mobile App"/>
    <s v="nan"/>
    <x v="3"/>
    <s v="Group of Angel investors"/>
    <s v="Seed Funding"/>
    <n v="150000"/>
    <s v="Bridge Round"/>
    <s v="Bin1"/>
    <x v="5"/>
  </r>
  <r>
    <n v="2356"/>
    <d v="2015-10-23T00:00:00"/>
    <s v="Leaping Caravan"/>
    <s v="Online food ordering &amp; Delivery service"/>
    <s v="nan"/>
    <x v="1"/>
    <s v="Group of Angel investors"/>
    <s v="Seed Funding"/>
    <n v="150000"/>
    <m/>
    <s v="Bin1"/>
    <x v="5"/>
  </r>
  <r>
    <n v="2357"/>
    <d v="2015-10-23T00:00:00"/>
    <s v="Frsh"/>
    <s v="Online food ordering &amp; Delivery service"/>
    <s v="nan"/>
    <x v="1"/>
    <s v="Mumbai Angels, Mayank Bhangdia, Kae Capital"/>
    <s v="Private Equity"/>
    <n v="1000000"/>
    <s v="Bridge Round"/>
    <s v="Bin2"/>
    <x v="5"/>
  </r>
  <r>
    <n v="2358"/>
    <d v="2015-10-23T00:00:00"/>
    <s v="Qik Stay"/>
    <s v="Hotel Aggregator &amp; booking platform"/>
    <s v="nan"/>
    <x v="2"/>
    <s v="ID Enablers Pvt Ltd"/>
    <s v="Seed Funding"/>
    <n v="250000"/>
    <m/>
    <s v="Bin1"/>
    <x v="5"/>
  </r>
  <r>
    <n v="2359"/>
    <d v="2015-10-26T00:00:00"/>
    <s v="Parcelled"/>
    <s v="Online Logistics Platform"/>
    <s v="nan"/>
    <x v="46"/>
    <s v="Delhivery"/>
    <s v="Private Equity"/>
    <n v="5000000"/>
    <m/>
    <s v="Bin2"/>
    <x v="5"/>
  </r>
  <r>
    <n v="2360"/>
    <d v="2015-10-26T00:00:00"/>
    <s v="AlmaMapper"/>
    <s v="Online Student &amp; Campus Social Networking platform"/>
    <s v="nan"/>
    <x v="51"/>
    <s v="Oswal Techno Ventures LLP"/>
    <s v="Seed Funding"/>
    <n v="400000"/>
    <m/>
    <s v="Bin1"/>
    <x v="5"/>
  </r>
  <r>
    <n v="2361"/>
    <d v="2015-10-26T00:00:00"/>
    <s v="Flexing It"/>
    <s v="Professionals &amp; Project Search Marketplace"/>
    <s v="nan"/>
    <x v="2"/>
    <s v="undisclosed private investors"/>
    <s v="Seed Funding"/>
    <n v="500000"/>
    <m/>
    <s v="Bin1"/>
    <x v="5"/>
  </r>
  <r>
    <n v="2362"/>
    <d v="2015-10-26T00:00:00"/>
    <s v="Netmeds.com"/>
    <s v="Online Pharmacy"/>
    <s v="nan"/>
    <x v="4"/>
    <s v="OrbiMed, Pradip Dadha Group"/>
    <s v="Private Equity"/>
    <n v="50000000"/>
    <s v="Series A"/>
    <s v="Bin3"/>
    <x v="5"/>
  </r>
  <r>
    <n v="2363"/>
    <d v="2015-10-26T00:00:00"/>
    <s v="Razorpay"/>
    <s v="Online Payment Gateway"/>
    <s v="nan"/>
    <x v="30"/>
    <s v="Tiger Global Management, Matrix Partners"/>
    <s v="Private Equity"/>
    <n v="9000000"/>
    <s v="Series A"/>
    <s v="Bin2"/>
    <x v="5"/>
  </r>
  <r>
    <n v="2364"/>
    <d v="2015-10-27T00:00:00"/>
    <s v="Jombay"/>
    <s v="Psychometric Test Online Software"/>
    <s v="nan"/>
    <x v="5"/>
    <s v="Ventureworks India"/>
    <s v="Private Equity"/>
    <n v="0"/>
    <m/>
    <s v="Bin1"/>
    <x v="5"/>
  </r>
  <r>
    <n v="2365"/>
    <d v="2015-10-27T00:00:00"/>
    <s v="Happitoo"/>
    <s v="Location based Nightlife recommendation\\xc2\\xa0 Platform"/>
    <s v="nan"/>
    <x v="3"/>
    <s v="Unnamed investor"/>
    <s v="Seed Funding"/>
    <n v="77000"/>
    <m/>
    <s v="Bin1"/>
    <x v="5"/>
  </r>
  <r>
    <n v="2366"/>
    <d v="2015-10-27T00:00:00"/>
    <s v="Care24"/>
    <s v="Professional Health Services Platform"/>
    <s v="nan"/>
    <x v="3"/>
    <s v="India Quotient"/>
    <s v="Seed Funding"/>
    <n v="350000"/>
    <m/>
    <s v="Bin1"/>
    <x v="5"/>
  </r>
  <r>
    <n v="2367"/>
    <d v="2015-10-27T00:00:00"/>
    <s v="Roadrunnr"/>
    <s v="Hyperlocal Logistics Service"/>
    <s v="nan"/>
    <x v="46"/>
    <s v="Sequoia Capital, Nexus Venture Partners"/>
    <s v="Private Equity"/>
    <n v="10000000"/>
    <s v="Series B"/>
    <s v="Bin2"/>
    <x v="5"/>
  </r>
  <r>
    <n v="2368"/>
    <d v="2015-10-27T00:00:00"/>
    <s v="Simpli5d"/>
    <s v="Online user engagement platform"/>
    <s v="nan"/>
    <x v="1"/>
    <s v="Redcliffe Capital, YourNest Angel Fund"/>
    <s v="Private Equity"/>
    <n v="0"/>
    <s v="Bridge funding"/>
    <s v="Bin1"/>
    <x v="5"/>
  </r>
  <r>
    <n v="2369"/>
    <d v="2015-10-28T00:00:00"/>
    <s v="ORIGA Leasing"/>
    <s v="Asset Financing platform"/>
    <s v="nan"/>
    <x v="3"/>
    <s v="ah! Ventures, 500 Startups &amp; Other HNIs"/>
    <s v="Seed Funding"/>
    <n v="1100000"/>
    <m/>
    <s v="Bin2"/>
    <x v="5"/>
  </r>
  <r>
    <n v="2370"/>
    <d v="2015-10-28T00:00:00"/>
    <s v="Smartivity.in"/>
    <s v="Virtual Reality activity based learning platform"/>
    <s v="nan"/>
    <x v="2"/>
    <s v="S Chand and Co Pvt Ltd"/>
    <s v="Seed Funding"/>
    <n v="200000"/>
    <m/>
    <s v="Bin1"/>
    <x v="5"/>
  </r>
  <r>
    <n v="2371"/>
    <d v="2015-10-28T00:00:00"/>
    <s v="UrDoorStep"/>
    <s v="Online Grocery Store"/>
    <s v="nan"/>
    <x v="46"/>
    <s v="Jupiter Capital"/>
    <s v="Private Equity"/>
    <n v="0"/>
    <s v="Series A"/>
    <s v="Bin1"/>
    <x v="5"/>
  </r>
  <r>
    <n v="2372"/>
    <d v="2015-10-29T00:00:00"/>
    <s v="Tavaga"/>
    <s v="Investment management platform"/>
    <s v="nan"/>
    <x v="3"/>
    <s v="Tracxn Syndicate"/>
    <s v="Seed Funding"/>
    <n v="0"/>
    <m/>
    <s v="Bin1"/>
    <x v="5"/>
  </r>
  <r>
    <n v="2373"/>
    <d v="2015-10-29T00:00:00"/>
    <s v="Moglix"/>
    <s v="Industrial Toons Marketplace"/>
    <s v="nan"/>
    <x v="6"/>
    <s v="Accel Partner, Jungle Ventures"/>
    <s v="Private Equity"/>
    <n v="0"/>
    <s v="Pre-Series A"/>
    <s v="Bin1"/>
    <x v="5"/>
  </r>
  <r>
    <n v="2374"/>
    <d v="2015-10-29T00:00:00"/>
    <s v="ZopHop"/>
    <s v="Public Commute helper App"/>
    <s v="nan"/>
    <x v="3"/>
    <s v="Amit Singhal, PK Gulati &amp; others"/>
    <s v="Seed Funding"/>
    <n v="450000"/>
    <m/>
    <s v="Bin1"/>
    <x v="5"/>
  </r>
  <r>
    <n v="2375"/>
    <d v="2015-10-30T00:00:00"/>
    <s v="Niki.ai"/>
    <s v="Artificial Intelligence Ecommerce Chatbot"/>
    <s v="nan"/>
    <x v="46"/>
    <s v="Unilazer Ventures"/>
    <s v="Seed Funding"/>
    <n v="0"/>
    <m/>
    <s v="Bin1"/>
    <x v="5"/>
  </r>
  <r>
    <n v="2376"/>
    <d v="2015-10-30T00:00:00"/>
    <s v="Instavans"/>
    <s v="Truck Aggregator &amp; Logistics service"/>
    <s v="nan"/>
    <x v="46"/>
    <s v="Suresh Vaswani"/>
    <s v="Seed Funding"/>
    <n v="0"/>
    <m/>
    <s v="Bin1"/>
    <x v="5"/>
  </r>
  <r>
    <n v="2377"/>
    <d v="2015-10-30T00:00:00"/>
    <s v="LiftO"/>
    <s v="Ridesharing Mobile app"/>
    <s v="nan"/>
    <x v="3"/>
    <s v="Rajesh Bhatia, Dheeraj Mehta &amp; Others"/>
    <s v="Seed Funding"/>
    <n v="130000"/>
    <m/>
    <s v="Bin1"/>
    <x v="5"/>
  </r>
  <r>
    <n v="2378"/>
    <d v="2015-10-30T00:00:00"/>
    <s v="TinyOwl"/>
    <s v="Food Discovery &amp; Delivery Mobile app"/>
    <s v="nan"/>
    <x v="3"/>
    <s v="Sequoia Capital, Matrix Partners"/>
    <s v="Private Equity"/>
    <n v="7500000"/>
    <s v="Series B"/>
    <s v="Bin2"/>
    <x v="5"/>
  </r>
  <r>
    <n v="2379"/>
    <d v="2015-10-30T00:00:00"/>
    <s v="Toppr.com"/>
    <s v="Competitive exam learning platform"/>
    <s v="nan"/>
    <x v="3"/>
    <s v="InnoVen Capital"/>
    <s v="Private Equity"/>
    <n v="2000000"/>
    <s v="Series C"/>
    <s v="Bin2"/>
    <x v="5"/>
  </r>
  <r>
    <n v="2380"/>
    <d v="2015-10-30T00:00:00"/>
    <s v="Kleeto"/>
    <s v="Document Digitization platform"/>
    <s v="nan"/>
    <x v="1"/>
    <s v="GREX"/>
    <s v="Seed Funding"/>
    <n v="230000"/>
    <s v="Pre-Series A"/>
    <s v="Bin1"/>
    <x v="5"/>
  </r>
  <r>
    <n v="2381"/>
    <d v="2015-10-30T00:00:00"/>
    <s v="BeaconsTalk"/>
    <s v="proximity marketing &amp; Mobile Advertising platform"/>
    <s v="nan"/>
    <x v="3"/>
    <s v="Puneet Bhatia &amp; others"/>
    <s v="Seed Funding"/>
    <n v="80000"/>
    <m/>
    <s v="Bin1"/>
    <x v="5"/>
  </r>
  <r>
    <n v="2382"/>
    <d v="2015-10-31T00:00:00"/>
    <s v="Jugnoo"/>
    <s v="Autorickshaw Aggregator &amp; Booking platform"/>
    <s v="nan"/>
    <x v="41"/>
    <s v="Paytm"/>
    <s v="Private Equity"/>
    <n v="10000000"/>
    <s v="Series B"/>
    <s v="Bin2"/>
    <x v="5"/>
  </r>
  <r>
    <n v="2383"/>
    <d v="2015-09-01T00:00:00"/>
    <s v="TOFlo"/>
    <s v="FinTech Startup Incubation platform"/>
    <s v="nan"/>
    <x v="3"/>
    <s v="Tania Johny Palathinkal"/>
    <s v="Seed Funding"/>
    <n v="100000"/>
    <m/>
    <s v="Bin1"/>
    <x v="5"/>
  </r>
  <r>
    <n v="2384"/>
    <d v="2015-09-01T00:00:00"/>
    <s v="FXMartIndia"/>
    <s v="Payment Services platform"/>
    <s v="nan"/>
    <x v="41"/>
    <s v="Flipkart"/>
    <s v="Private Equity"/>
    <n v="0"/>
    <s v="Strategic Investment (Majority Stake)"/>
    <s v="Bin1"/>
    <x v="5"/>
  </r>
  <r>
    <n v="2385"/>
    <d v="2015-09-01T00:00:00"/>
    <s v="Stylecracker"/>
    <s v="Personalized Styling platform"/>
    <s v="nan"/>
    <x v="3"/>
    <s v="Group of HNI investors"/>
    <s v="Private Equity"/>
    <n v="1000000"/>
    <s v="Series A"/>
    <s v="Bin2"/>
    <x v="5"/>
  </r>
  <r>
    <n v="2386"/>
    <d v="2015-09-01T00:00:00"/>
    <s v="Luxuryhues"/>
    <s v="Luxury goods\\xc2\\xa0 Shopping Platform"/>
    <s v="nan"/>
    <x v="1"/>
    <s v="Reliance Capital"/>
    <s v="Private Equity"/>
    <n v="900000"/>
    <s v="Series A"/>
    <s v="Bin1"/>
    <x v="5"/>
  </r>
  <r>
    <n v="2387"/>
    <d v="2015-09-02T00:00:00"/>
    <s v="HolaChef"/>
    <s v="Food Delivery Platform"/>
    <s v="nan"/>
    <x v="3"/>
    <s v="Ratan Tata"/>
    <s v="Private Equity"/>
    <n v="0"/>
    <s v="Part of Series A raised in June 2015"/>
    <s v="Bin1"/>
    <x v="5"/>
  </r>
  <r>
    <n v="2388"/>
    <d v="2015-09-02T00:00:00"/>
    <s v="Zivame"/>
    <s v="Online Lingerie Marketplace"/>
    <s v="nan"/>
    <x v="46"/>
    <s v="Zodius Technology Fund, Khazanah Nasional Berhad"/>
    <s v="Private Equity"/>
    <n v="40000000"/>
    <s v="Series C"/>
    <s v="Bin3"/>
    <x v="5"/>
  </r>
  <r>
    <n v="2389"/>
    <d v="2015-09-02T00:00:00"/>
    <s v="Capillary Tech"/>
    <s v="Cloud software solutions"/>
    <s v="nan"/>
    <x v="2"/>
    <s v="Warburg Pincus, Sequoia Capital, Norwest Venture Partners"/>
    <s v="Private Equity"/>
    <n v="45000000"/>
    <s v="Series D"/>
    <s v="Bin3"/>
    <x v="5"/>
  </r>
  <r>
    <n v="2390"/>
    <d v="2015-09-03T00:00:00"/>
    <s v="Jobspire"/>
    <s v="Job Search Platform"/>
    <s v="nan"/>
    <x v="46"/>
    <s v="Purvi Capital"/>
    <s v="Seed Funding"/>
    <n v="260000"/>
    <m/>
    <s v="Bin1"/>
    <x v="5"/>
  </r>
  <r>
    <n v="2391"/>
    <d v="2015-09-03T00:00:00"/>
    <s v="MeraDoctor"/>
    <s v="Doctor consultancy Mobile App"/>
    <s v="nan"/>
    <x v="3"/>
    <s v="India Quotient &amp; other investors"/>
    <s v="Seed Funding"/>
    <n v="0"/>
    <m/>
    <s v="Bin1"/>
    <x v="5"/>
  </r>
  <r>
    <n v="2392"/>
    <d v="2015-09-03T00:00:00"/>
    <s v="Vistaar Finance"/>
    <s v="Small Business Financing (NBFC)"/>
    <s v="nan"/>
    <x v="46"/>
    <s v="WestBridge Capital, Omidyar Network, Elevar Equity, Saama Capital,\\xc2\\xa0 Lok Capital"/>
    <s v="Private Equity"/>
    <n v="40000000"/>
    <m/>
    <s v="Bin3"/>
    <x v="5"/>
  </r>
  <r>
    <n v="2393"/>
    <d v="2015-09-03T00:00:00"/>
    <s v="HiJinny"/>
    <s v="Beauty &amp; Wellness Services Marketplace"/>
    <s v="nan"/>
    <x v="3"/>
    <s v="CMYK Health Boutique Pvt Ltd &amp; Other individual investors"/>
    <s v="Seed Funding"/>
    <n v="0"/>
    <m/>
    <s v="Bin1"/>
    <x v="5"/>
  </r>
  <r>
    <n v="2394"/>
    <d v="2015-09-04T00:00:00"/>
    <s v="Clapsnslaps"/>
    <s v="Online Movie Review Platform"/>
    <s v="nan"/>
    <x v="3"/>
    <s v="R M Picture Company Pvt. Ltd."/>
    <s v="Seed Funding"/>
    <n v="150000"/>
    <m/>
    <s v="Bin1"/>
    <x v="5"/>
  </r>
  <r>
    <n v="2395"/>
    <d v="2015-09-04T00:00:00"/>
    <s v="Blubox"/>
    <s v="ECommerce Brands\\xe2\\x80\\x99 Full Service Agency"/>
    <s v="nan"/>
    <x v="3"/>
    <s v="Ashish Jhalani"/>
    <s v="Seed Funding"/>
    <n v="100000"/>
    <m/>
    <s v="Bin1"/>
    <x v="5"/>
  </r>
  <r>
    <n v="2396"/>
    <d v="2015-09-04T00:00:00"/>
    <s v="RoomCentral"/>
    <s v="Cloud-based Hotel Booking Platform"/>
    <s v="nan"/>
    <x v="46"/>
    <s v="Karanpal Singh"/>
    <s v="Seed Funding"/>
    <n v="2000000"/>
    <m/>
    <s v="Bin2"/>
    <x v="5"/>
  </r>
  <r>
    <n v="2397"/>
    <d v="2015-09-07T00:00:00"/>
    <s v="YouthKiAwaaz"/>
    <s v="Community Driven News/Views Platform"/>
    <s v="nan"/>
    <x v="2"/>
    <s v="Raghav Bahl, Ritu Kapur"/>
    <s v="Seed Funding"/>
    <n v="600000"/>
    <m/>
    <s v="Bin1"/>
    <x v="5"/>
  </r>
  <r>
    <n v="2398"/>
    <d v="2015-09-07T00:00:00"/>
    <s v="Prozo"/>
    <s v="Study Material Marketplace"/>
    <s v="nan"/>
    <x v="2"/>
    <s v="Nalin Jain, Shomil Pant, Dinesh Kundu &amp; others"/>
    <s v="Seed Funding"/>
    <n v="205000"/>
    <m/>
    <s v="Bin1"/>
    <x v="5"/>
  </r>
  <r>
    <n v="2399"/>
    <d v="2015-09-07T00:00:00"/>
    <s v="Zomato"/>
    <s v="Restaurant Ratings &amp; Reviews platform"/>
    <s v="nan"/>
    <x v="1"/>
    <s v="Temasek, Vy Capital"/>
    <s v="Private Equity"/>
    <n v="60000000"/>
    <s v="Late Stage"/>
    <s v="Bin3"/>
    <x v="5"/>
  </r>
  <r>
    <n v="2400"/>
    <d v="2015-09-07T00:00:00"/>
    <s v="Sahayog Dairy"/>
    <s v="Dairy Based Product Manufacturer"/>
    <s v="nan"/>
    <x v="27"/>
    <s v="Acumen Fund"/>
    <s v="Private Equity"/>
    <n v="1800000"/>
    <s v="Series A"/>
    <s v="Bin2"/>
    <x v="5"/>
  </r>
  <r>
    <n v="2401"/>
    <d v="2015-09-08T00:00:00"/>
    <s v="MockBank"/>
    <s v="Government Test Preparation platform"/>
    <s v="nan"/>
    <x v="46"/>
    <s v="Blume Ventures"/>
    <s v="Seed Funding"/>
    <n v="400000"/>
    <m/>
    <s v="Bin1"/>
    <x v="5"/>
  </r>
  <r>
    <n v="2402"/>
    <d v="2015-09-08T00:00:00"/>
    <s v="ReportBee"/>
    <s v="Smart Report Cards for Schools"/>
    <s v="nan"/>
    <x v="4"/>
    <s v="India Educational Investment Fund"/>
    <s v="Seed Funding"/>
    <n v="0"/>
    <m/>
    <s v="Bin1"/>
    <x v="5"/>
  </r>
  <r>
    <n v="2403"/>
    <d v="2015-09-08T00:00:00"/>
    <s v="GuruG Learning"/>
    <s v="Teacher empowerment platform"/>
    <s v="nan"/>
    <x v="46"/>
    <s v="India Educational Investment Fund"/>
    <s v="Seed Funding"/>
    <n v="0"/>
    <m/>
    <s v="Bin1"/>
    <x v="5"/>
  </r>
  <r>
    <n v="2404"/>
    <d v="2015-09-10T00:00:00"/>
    <s v="OnlineTyari"/>
    <s v="Multilingual Test Preparation Platform"/>
    <s v="nan"/>
    <x v="1"/>
    <s v="500 Startups, TV Mohandas Pai, Tandem Capital, Vikram Chachra, Aloke Bajpai"/>
    <s v="Private Equity"/>
    <n v="770000"/>
    <s v="Series A"/>
    <s v="Bin1"/>
    <x v="5"/>
  </r>
  <r>
    <n v="2405"/>
    <d v="2015-09-10T00:00:00"/>
    <s v="IndustryBuying"/>
    <s v="Industrial Tools Marketplace"/>
    <s v="nan"/>
    <x v="2"/>
    <s v="Kalaari Capital, SAIF Partners, Beenextan investment fund"/>
    <s v="Private Equity"/>
    <n v="9200000"/>
    <s v="Series B"/>
    <s v="Bin2"/>
    <x v="5"/>
  </r>
  <r>
    <n v="2406"/>
    <d v="2015-09-10T00:00:00"/>
    <s v="The/Nudge Foundation"/>
    <s v="Non Profit Organization to alleviate poverty"/>
    <s v="nan"/>
    <x v="46"/>
    <s v="Nanadan Nilekani, InMobi, Paytm"/>
    <s v="Seed Funding"/>
    <n v="315000"/>
    <m/>
    <s v="Bin1"/>
    <x v="5"/>
  </r>
  <r>
    <n v="2407"/>
    <d v="2015-09-11T00:00:00"/>
    <s v="FitMeIn"/>
    <s v="Gym &amp; Fitness Studios Subscription platform"/>
    <s v="nan"/>
    <x v="2"/>
    <s v="Green House Ventures"/>
    <s v="Seed Funding"/>
    <n v="100000"/>
    <m/>
    <s v="Bin1"/>
    <x v="5"/>
  </r>
  <r>
    <n v="2408"/>
    <d v="2015-09-11T00:00:00"/>
    <s v="Envoged"/>
    <s v="pre-used luxury item Marketplace"/>
    <s v="nan"/>
    <x v="3"/>
    <s v="Ankush Nijhawan, Manish Dhingra, Gaurav Bhatnagar"/>
    <s v="Seed Funding"/>
    <n v="0"/>
    <m/>
    <s v="Bin1"/>
    <x v="5"/>
  </r>
  <r>
    <n v="2409"/>
    <d v="2015-09-11T00:00:00"/>
    <s v="Zapyle"/>
    <s v="pre-used apparel shopping mobile app"/>
    <s v="nan"/>
    <x v="46"/>
    <s v="N/A"/>
    <s v="Seed Funding"/>
    <n v="1000000"/>
    <m/>
    <s v="Bin2"/>
    <x v="5"/>
  </r>
  <r>
    <n v="2410"/>
    <d v="2015-09-11T00:00:00"/>
    <s v="Renomania"/>
    <s v="Home Design &amp; D\\xc3\\xa9cor platform"/>
    <s v="nan"/>
    <x v="2"/>
    <s v="Subodh Gupta"/>
    <s v="Seed Funding"/>
    <n v="0"/>
    <m/>
    <s v="Bin1"/>
    <x v="5"/>
  </r>
  <r>
    <n v="2411"/>
    <d v="2015-09-12T00:00:00"/>
    <s v="CredR"/>
    <s v="Used Vehicles Marketplace"/>
    <s v="nan"/>
    <x v="3"/>
    <s v="Eight Road Ventures"/>
    <s v="Private Equity"/>
    <n v="15000000"/>
    <s v="Series A"/>
    <s v="Bin3"/>
    <x v="5"/>
  </r>
  <r>
    <n v="2412"/>
    <d v="2015-09-12T00:00:00"/>
    <s v="YatraGenie"/>
    <s v="Online Bus &amp; Cab ticketing platform"/>
    <s v="nan"/>
    <x v="13"/>
    <s v="Ash Bhardwaj"/>
    <s v="Private Equity"/>
    <n v="0"/>
    <s v="Series A"/>
    <s v="Bin1"/>
    <x v="5"/>
  </r>
  <r>
    <n v="2413"/>
    <d v="2015-09-14T00:00:00"/>
    <s v="CanvasFlip"/>
    <s v="Mobile App testing platform"/>
    <s v="nan"/>
    <x v="13"/>
    <s v="Bessemer Venture Partners"/>
    <s v="Seed Funding"/>
    <n v="1200000"/>
    <m/>
    <s v="Bin2"/>
    <x v="5"/>
  </r>
  <r>
    <n v="2414"/>
    <d v="2015-09-14T00:00:00"/>
    <s v="Shadowfax"/>
    <s v="Hyperlocal Delivery Services"/>
    <s v="nan"/>
    <x v="1"/>
    <s v="Eight Roads Ventures"/>
    <s v="Private Equity"/>
    <n v="9000000"/>
    <s v="Series A"/>
    <s v="Bin2"/>
    <x v="5"/>
  </r>
  <r>
    <n v="2415"/>
    <d v="2015-09-14T00:00:00"/>
    <s v="UE Life Sciences"/>
    <s v="Early Cancer Detection Solutions"/>
    <s v="nan"/>
    <x v="98"/>
    <s v="Aarin Capital, Unitus Seed Fund"/>
    <s v="Private Equity"/>
    <n v="3000000"/>
    <s v="Series A"/>
    <s v="Bin2"/>
    <x v="5"/>
  </r>
  <r>
    <n v="2416"/>
    <d v="2015-09-14T00:00:00"/>
    <s v="Ola Cabs"/>
    <s v="Cab rental Mobile app"/>
    <s v="nan"/>
    <x v="46"/>
    <s v="Falcon Edge Capital, NY based Hedge Fund, Tiger Global, Softbank"/>
    <s v="Private Equity"/>
    <n v="225000000"/>
    <s v="Late Stage"/>
    <s v="Bin3"/>
    <x v="5"/>
  </r>
  <r>
    <n v="2417"/>
    <d v="2015-09-15T00:00:00"/>
    <s v="Coverfox"/>
    <s v="Online Insurance Distribution Platform"/>
    <s v="nan"/>
    <x v="3"/>
    <s v="Cataraman Ventures"/>
    <s v="Private Equity"/>
    <n v="2000000"/>
    <s v="Part of $12M Series B funding"/>
    <s v="Bin2"/>
    <x v="5"/>
  </r>
  <r>
    <n v="2418"/>
    <d v="2015-09-15T00:00:00"/>
    <s v="MoEngage"/>
    <s v="Mobile Marketing Automation Platform"/>
    <s v="nan"/>
    <x v="46"/>
    <s v="Helion Venture Partners, Exfinity Ventures"/>
    <s v="Private Equity"/>
    <n v="4250000"/>
    <s v="Series A"/>
    <s v="Bin2"/>
    <x v="5"/>
  </r>
  <r>
    <n v="2419"/>
    <d v="2015-09-15T00:00:00"/>
    <s v="Mubble"/>
    <s v="Prepaid Mobile Bill Manager App"/>
    <s v="nan"/>
    <x v="46"/>
    <s v="Nandan Nilekani"/>
    <s v="Seed Funding"/>
    <n v="0"/>
    <m/>
    <s v="Bin1"/>
    <x v="5"/>
  </r>
  <r>
    <n v="2420"/>
    <d v="2015-09-15T00:00:00"/>
    <s v="Tea Trails"/>
    <s v="Chain of Tea Caf\\xc3\\xa9\\xe2\\x80\\x99s"/>
    <s v="nan"/>
    <x v="3"/>
    <s v="Anil Matai, Vikram Tandon, Shyam Sundar R &amp; others"/>
    <s v="Seed Funding"/>
    <n v="1000000"/>
    <m/>
    <s v="Bin2"/>
    <x v="5"/>
  </r>
  <r>
    <n v="2421"/>
    <d v="2015-09-15T00:00:00"/>
    <s v="Room on Call"/>
    <s v="Branded Budget Hotel Marketplace"/>
    <s v="nan"/>
    <x v="6"/>
    <s v="Payal Syal"/>
    <s v="Seed Funding"/>
    <n v="300000"/>
    <m/>
    <s v="Bin1"/>
    <x v="5"/>
  </r>
  <r>
    <n v="2422"/>
    <d v="2015-09-15T00:00:00"/>
    <s v="FYNE"/>
    <s v="Home Fitting &amp; Fixtures Marketplace"/>
    <s v="nan"/>
    <x v="46"/>
    <s v="Sandeep Dama &amp; Others"/>
    <s v="Seed Funding"/>
    <n v="0"/>
    <s v="Pre-Series A"/>
    <s v="Bin1"/>
    <x v="5"/>
  </r>
  <r>
    <n v="2423"/>
    <d v="2015-09-16T00:00:00"/>
    <s v="ChaiPoint"/>
    <s v="Food Subscription platform"/>
    <s v="nan"/>
    <x v="46"/>
    <s v="Eight Roads Ventures"/>
    <s v="Private Equity"/>
    <n v="10000000"/>
    <s v="Series A"/>
    <s v="Bin2"/>
    <x v="5"/>
  </r>
  <r>
    <n v="2424"/>
    <d v="2015-09-16T00:00:00"/>
    <s v="WedmeGood.com"/>
    <s v="Wedding Planning Platform"/>
    <s v="nan"/>
    <x v="1"/>
    <s v="Indian Angel Network"/>
    <s v="Seed Funding"/>
    <n v="410000"/>
    <m/>
    <s v="Bin1"/>
    <x v="5"/>
  </r>
  <r>
    <n v="2425"/>
    <d v="2015-09-16T00:00:00"/>
    <s v="XSTOK"/>
    <s v="B2B Mobile Auction Marketplace"/>
    <s v="nan"/>
    <x v="3"/>
    <s v="Oliphans Capital"/>
    <s v="Seed Funding"/>
    <n v="450000"/>
    <m/>
    <s v="Bin1"/>
    <x v="5"/>
  </r>
  <r>
    <n v="2426"/>
    <d v="2015-09-17T00:00:00"/>
    <s v="UniLog"/>
    <s v="ECommerce Data Analytics Platform"/>
    <s v="nan"/>
    <x v="46"/>
    <s v="Kalaari Capital"/>
    <s v="Private Equity"/>
    <n v="0"/>
    <m/>
    <s v="Bin1"/>
    <x v="5"/>
  </r>
  <r>
    <n v="2427"/>
    <d v="2015-09-17T00:00:00"/>
    <s v="Paintcollar"/>
    <s v="Designer Merchandize Marketplace"/>
    <s v="nan"/>
    <x v="3"/>
    <s v="Applyifi"/>
    <s v="Seed Funding"/>
    <n v="0"/>
    <s v="Bridge funding"/>
    <s v="Bin1"/>
    <x v="5"/>
  </r>
  <r>
    <n v="2428"/>
    <d v="2015-09-17T00:00:00"/>
    <s v="YepMe"/>
    <s v="Private label Fashion eTailer"/>
    <s v="nan"/>
    <x v="1"/>
    <s v="Khazanah Nasional Berhad, Helion Venture Partners"/>
    <s v="Private Equity"/>
    <n v="75000000"/>
    <s v="Series D"/>
    <s v="Bin3"/>
    <x v="5"/>
  </r>
  <r>
    <n v="2429"/>
    <d v="2015-09-17T00:00:00"/>
    <s v="Bueno"/>
    <s v="Online Food ordering &amp; delivery"/>
    <s v="nan"/>
    <x v="1"/>
    <s v="High Networth Individuals (No details)"/>
    <s v="Seed Funding"/>
    <n v="600000"/>
    <m/>
    <s v="Bin1"/>
    <x v="5"/>
  </r>
  <r>
    <n v="2430"/>
    <d v="2015-09-18T00:00:00"/>
    <s v="Plabro"/>
    <s v="Real Estate Broker Platform App"/>
    <s v="nan"/>
    <x v="2"/>
    <s v="Sachin Bansal &amp; Binny Bansal, Sol Primero, Outbox Ventures, Sangram Singh"/>
    <s v="Seed Funding"/>
    <n v="350000"/>
    <m/>
    <s v="Bin1"/>
    <x v="5"/>
  </r>
  <r>
    <n v="2431"/>
    <d v="2015-09-18T00:00:00"/>
    <s v="CureJoy"/>
    <s v="Online Health &amp; Wellness platform"/>
    <s v="nan"/>
    <x v="46"/>
    <s v="Accel Partners, Subrata Mitra, Larry Braitman, Venk Krishna"/>
    <s v="Private Equity"/>
    <n v="1150000"/>
    <s v="Pre-Series A"/>
    <s v="Bin2"/>
    <x v="5"/>
  </r>
  <r>
    <n v="2432"/>
    <d v="2015-09-18T00:00:00"/>
    <s v="Briston Technomach"/>
    <s v="Internet of Things platform"/>
    <s v="nan"/>
    <x v="2"/>
    <s v="Undisclosed"/>
    <s v="Seed Funding"/>
    <n v="150000"/>
    <m/>
    <s v="Bin1"/>
    <x v="5"/>
  </r>
  <r>
    <n v="2433"/>
    <d v="2015-09-18T00:00:00"/>
    <s v="LabStreet"/>
    <s v="Diagnostic Labs aggregator platform"/>
    <s v="nan"/>
    <x v="1"/>
    <s v="Multiple investors"/>
    <s v="Seed Funding"/>
    <n v="150000"/>
    <m/>
    <s v="Bin1"/>
    <x v="5"/>
  </r>
  <r>
    <n v="2434"/>
    <d v="2015-09-19T00:00:00"/>
    <s v="DailyNinja"/>
    <s v="Hyperlocal Delivery Platform"/>
    <s v="nan"/>
    <x v="46"/>
    <s v="Aprameya Radhakrishna, Naman Sarawagi, Afsal Salu,"/>
    <s v="Seed Funding"/>
    <n v="0"/>
    <m/>
    <s v="Bin1"/>
    <x v="5"/>
  </r>
  <r>
    <n v="2435"/>
    <d v="2015-09-21T00:00:00"/>
    <s v="Portea Medical"/>
    <s v="Home Medical Care Services"/>
    <s v="nan"/>
    <x v="46"/>
    <s v="Accel Partners, International Finance Corporation (IFC), Qualcomm Ventures, Ventureast"/>
    <s v="Private Equity"/>
    <n v="37500000"/>
    <m/>
    <s v="Bin3"/>
    <x v="5"/>
  </r>
  <r>
    <n v="2436"/>
    <d v="2015-09-21T00:00:00"/>
    <s v="Neotrade Analytics"/>
    <s v="Real-Time stock data platform"/>
    <s v="nan"/>
    <x v="46"/>
    <s v="Rainmatter"/>
    <s v="Seed Funding"/>
    <n v="235000"/>
    <m/>
    <s v="Bin1"/>
    <x v="5"/>
  </r>
  <r>
    <n v="2437"/>
    <d v="2015-09-21T00:00:00"/>
    <s v="DishCo"/>
    <s v="Food discovery &amp; table booking app"/>
    <s v="nan"/>
    <x v="3"/>
    <s v="Anand Mahindra, Uday Punj, Ashish Hemrajani, Sanjeev Mehra"/>
    <s v="Seed Funding"/>
    <n v="0"/>
    <m/>
    <s v="Bin1"/>
    <x v="5"/>
  </r>
  <r>
    <n v="2438"/>
    <d v="2015-09-21T00:00:00"/>
    <s v="LafaLafa"/>
    <s v="coupons and cashback aggregator app"/>
    <s v="nan"/>
    <x v="3"/>
    <s v="500 Startups"/>
    <s v="Seed Funding"/>
    <n v="125000"/>
    <s v="thru Accelerator"/>
    <s v="Bin1"/>
    <x v="5"/>
  </r>
  <r>
    <n v="2439"/>
    <d v="2015-09-21T00:00:00"/>
    <s v="ConnectAbank"/>
    <s v="Financial Products lead generation platform"/>
    <s v="nan"/>
    <x v="3"/>
    <s v="Prakhar Bumb"/>
    <s v="Seed Funding"/>
    <n v="0"/>
    <m/>
    <s v="Bin1"/>
    <x v="5"/>
  </r>
  <r>
    <n v="2440"/>
    <d v="2015-09-22T00:00:00"/>
    <s v="VillFarm"/>
    <s v="Sustainable Agri-inputs Firm"/>
    <s v="nan"/>
    <x v="46"/>
    <s v="Unitus Seed Fund, Rianta Capital, R Ramaraj, Sunil Edwards"/>
    <s v="Seed Funding"/>
    <n v="0"/>
    <m/>
    <s v="Bin1"/>
    <x v="5"/>
  </r>
  <r>
    <n v="2441"/>
    <d v="2015-09-22T00:00:00"/>
    <s v="Bestdealfinance"/>
    <s v="Financial Services Portal"/>
    <s v="nan"/>
    <x v="3"/>
    <s v="Kalaari Capital, YourNest Angel Fund"/>
    <s v="Private Equity"/>
    <n v="3000000"/>
    <s v="Series A"/>
    <s v="Bin2"/>
    <x v="5"/>
  </r>
  <r>
    <n v="2442"/>
    <d v="2015-09-22T00:00:00"/>
    <s v="GameXS.in"/>
    <s v="Pre-owned games Marketplace"/>
    <s v="nan"/>
    <x v="2"/>
    <s v="Lead Angels"/>
    <s v="Seed Funding"/>
    <n v="0"/>
    <m/>
    <s v="Bin1"/>
    <x v="5"/>
  </r>
  <r>
    <n v="2443"/>
    <d v="2015-09-22T00:00:00"/>
    <s v="The Man Company"/>
    <s v="Content-based Subscription eCommerce platform"/>
    <s v="nan"/>
    <x v="2"/>
    <s v="Karan Bajwa, Amanpreet Bajaj, Manish Vij"/>
    <s v="Seed Funding"/>
    <n v="0"/>
    <m/>
    <s v="Bin1"/>
    <x v="5"/>
  </r>
  <r>
    <n v="2444"/>
    <d v="2015-09-22T00:00:00"/>
    <s v="Virtual Logic"/>
    <s v="virtual reality, 3d simulation and stereoscopic products"/>
    <s v="nan"/>
    <x v="46"/>
    <s v="Swarnim Multiventures"/>
    <s v="Private Equity"/>
    <n v="800000"/>
    <s v="Pre-Series A"/>
    <s v="Bin1"/>
    <x v="5"/>
  </r>
  <r>
    <n v="2445"/>
    <d v="2015-09-22T00:00:00"/>
    <s v="Furdo"/>
    <s v="Online Interior Designing platform"/>
    <s v="nan"/>
    <x v="46"/>
    <s v="Bhavdeep Reddy"/>
    <s v="Seed Funding"/>
    <n v="400000"/>
    <m/>
    <s v="Bin1"/>
    <x v="5"/>
  </r>
  <r>
    <n v="2446"/>
    <d v="2015-09-22T00:00:00"/>
    <s v="LogiNext"/>
    <s v="End-to-end Logistics platform"/>
    <s v="nan"/>
    <x v="3"/>
    <s v="Paytm"/>
    <s v="Private Equity"/>
    <n v="10000000"/>
    <s v="Series A"/>
    <s v="Bin2"/>
    <x v="5"/>
  </r>
  <r>
    <n v="2447"/>
    <d v="2015-09-22T00:00:00"/>
    <s v="Korra"/>
    <s v="Private Label Apparel sales"/>
    <s v="nan"/>
    <x v="2"/>
    <s v="Asha Jadeja Motwani &amp; Others"/>
    <s v="Seed Funding"/>
    <n v="300000"/>
    <m/>
    <s v="Bin1"/>
    <x v="5"/>
  </r>
  <r>
    <n v="2448"/>
    <d v="2015-09-23T00:00:00"/>
    <s v="Credihealth"/>
    <s v="Healthcare Consulting platform"/>
    <s v="nan"/>
    <x v="1"/>
    <s v="Rajat Malhotra"/>
    <s v="Seed Funding"/>
    <n v="0"/>
    <m/>
    <s v="Bin1"/>
    <x v="5"/>
  </r>
  <r>
    <n v="2449"/>
    <d v="2015-09-23T00:00:00"/>
    <s v="Amigobulls"/>
    <s v="Stock Market Portal"/>
    <s v="nan"/>
    <x v="46"/>
    <s v="Sharad Sharma, Vijay Anand, Mohandas Pai. Pallav Nadhani, Singapore Angels Network &amp; others"/>
    <s v="Seed Funding"/>
    <n v="0"/>
    <m/>
    <s v="Bin1"/>
    <x v="5"/>
  </r>
  <r>
    <n v="2450"/>
    <d v="2015-09-23T00:00:00"/>
    <s v="SilverPush"/>
    <s v="Cross-device retargeting platform"/>
    <s v="nan"/>
    <x v="99"/>
    <s v="M&amp;S Partners"/>
    <s v="Private Equity"/>
    <n v="1200000"/>
    <s v="Series A"/>
    <s v="Bin2"/>
    <x v="5"/>
  </r>
  <r>
    <n v="2451"/>
    <d v="2015-09-23T00:00:00"/>
    <s v="Juggernaut"/>
    <s v="Digital &amp; Physical Publishing platform"/>
    <s v="nan"/>
    <x v="2"/>
    <s v="William Bissell, Neeraj Aggarwal, Nandan Nilekani"/>
    <s v="Private Equity"/>
    <n v="2250000"/>
    <s v="Series A"/>
    <s v="Bin2"/>
    <x v="5"/>
  </r>
  <r>
    <n v="2452"/>
    <d v="2015-09-23T00:00:00"/>
    <s v="InnerChef"/>
    <s v="Food Delivery Platform"/>
    <s v="nan"/>
    <x v="2"/>
    <s v="Phanindra Sama, Anupam Mittal, Vijay Shekhar Sharma, Vishal Gondal, Sateesh Andara &amp; others"/>
    <s v="Private Equity"/>
    <n v="1750000"/>
    <s v="Pre-Series A"/>
    <s v="Bin2"/>
    <x v="5"/>
  </r>
  <r>
    <n v="2453"/>
    <d v="2015-09-24T00:00:00"/>
    <s v="Quintype"/>
    <s v="Data Driven Publishing platform"/>
    <s v="nan"/>
    <x v="46"/>
    <s v="Raghav Bahl"/>
    <s v="Private Equity"/>
    <n v="3300000"/>
    <m/>
    <s v="Bin2"/>
    <x v="5"/>
  </r>
  <r>
    <n v="2454"/>
    <d v="2015-09-24T00:00:00"/>
    <s v="Capabiliti"/>
    <s v="Employee OnBoarding &amp; Orientation platform"/>
    <s v="nan"/>
    <x v="6"/>
    <s v="500 Startups, Smile Multimedia, Kunal Bahl, Rohit Bansal, Girish Matrubootham"/>
    <s v="Seed Funding"/>
    <n v="400000"/>
    <m/>
    <s v="Bin1"/>
    <x v="5"/>
  </r>
  <r>
    <n v="2455"/>
    <d v="2015-09-24T00:00:00"/>
    <s v="Fourth Partner Energy"/>
    <s v="Solar Power Solutions company"/>
    <s v="nan"/>
    <x v="13"/>
    <s v="Infuse Ventures, The Chennai Angels"/>
    <s v="Private Equity"/>
    <n v="2000000"/>
    <s v="Series A"/>
    <s v="Bin2"/>
    <x v="5"/>
  </r>
  <r>
    <n v="2456"/>
    <d v="2015-09-24T00:00:00"/>
    <s v="Licious"/>
    <s v="Online Meat Ordering platform"/>
    <s v="nan"/>
    <x v="46"/>
    <s v="Kanwaljit Singh, TV Mohandas Pai"/>
    <s v="Seed Funding"/>
    <n v="1000000"/>
    <m/>
    <s v="Bin2"/>
    <x v="5"/>
  </r>
  <r>
    <n v="2457"/>
    <d v="2015-09-25T00:00:00"/>
    <s v="TravelKhana"/>
    <s v="online meal-booking platform for train travelers"/>
    <s v="nan"/>
    <x v="2"/>
    <s v="Astarc Ventures &amp; Others"/>
    <s v="Seed Funding"/>
    <n v="0"/>
    <s v="Pre-Series A"/>
    <s v="Bin1"/>
    <x v="5"/>
  </r>
  <r>
    <n v="2458"/>
    <d v="2015-09-28T00:00:00"/>
    <s v="Quickli"/>
    <s v="hyperlocal delivery platform"/>
    <s v="nan"/>
    <x v="2"/>
    <s v="500 Startups, Mato Peric &amp; Others"/>
    <s v="Seed Funding"/>
    <n v="0"/>
    <m/>
    <s v="Bin1"/>
    <x v="5"/>
  </r>
  <r>
    <n v="2459"/>
    <d v="2015-09-28T00:00:00"/>
    <s v="Ola Cabs"/>
    <s v="Cab Booking app platform"/>
    <s v="nan"/>
    <x v="46"/>
    <s v="Didi Kuaidi"/>
    <s v="Private Equity"/>
    <n v="30000000"/>
    <s v="late Stage (part of $500M funding rnd)"/>
    <s v="Bin3"/>
    <x v="5"/>
  </r>
  <r>
    <n v="2460"/>
    <d v="2015-09-29T00:00:00"/>
    <s v="Paytm"/>
    <s v="E-Commerce &amp; M-Commerce platform"/>
    <s v="nan"/>
    <x v="2"/>
    <s v="Alibaba Group, Ant Financial"/>
    <s v="Private Equity"/>
    <n v="680000000"/>
    <s v="Late Stage (Alibaba @ 40% equity)"/>
    <s v="Bin3"/>
    <x v="5"/>
  </r>
  <r>
    <n v="2461"/>
    <d v="2015-09-29T00:00:00"/>
    <s v="Inmobi"/>
    <s v="Mobile Advertising platform"/>
    <s v="nan"/>
    <x v="46"/>
    <s v="Tennenbaum Capital Partners &amp; Others"/>
    <s v="Private Equity"/>
    <n v="100000000"/>
    <s v="Late Stage"/>
    <s v="Bin3"/>
    <x v="5"/>
  </r>
  <r>
    <n v="2462"/>
    <d v="2015-09-29T00:00:00"/>
    <s v="Peppertap"/>
    <s v="Hyperlocal Grocery Delivery"/>
    <s v="nan"/>
    <x v="1"/>
    <s v="Sequoia India, SAIF Partners."/>
    <s v="Private Equity"/>
    <n v="36000000"/>
    <s v="Series B"/>
    <s v="Bin3"/>
    <x v="5"/>
  </r>
  <r>
    <n v="2463"/>
    <d v="2015-09-29T00:00:00"/>
    <s v="Hugefly"/>
    <s v="Ecommerce Product recommendation platform"/>
    <s v="nan"/>
    <x v="5"/>
    <s v="Mayank Singhal and others"/>
    <s v="Seed Funding"/>
    <n v="0"/>
    <m/>
    <s v="Bin1"/>
    <x v="5"/>
  </r>
  <r>
    <n v="2464"/>
    <d v="2015-09-29T00:00:00"/>
    <s v="Brigge"/>
    <s v="Activity Based Social Network"/>
    <s v="nan"/>
    <x v="4"/>
    <s v="The Chennai Angels"/>
    <s v="Seed Funding"/>
    <n v="0"/>
    <m/>
    <s v="Bin1"/>
    <x v="5"/>
  </r>
  <r>
    <n v="2465"/>
    <d v="2015-09-29T00:00:00"/>
    <s v="Zakoopi"/>
    <s v="Fashion Discovery platform"/>
    <s v="nan"/>
    <x v="2"/>
    <s v="Uniqorn Ventures"/>
    <s v="Seed Funding"/>
    <n v="350000"/>
    <m/>
    <s v="Bin1"/>
    <x v="5"/>
  </r>
  <r>
    <n v="2466"/>
    <d v="2015-09-29T00:00:00"/>
    <s v="LoanCircle"/>
    <s v="Consumer lending marketplace"/>
    <s v="nan"/>
    <x v="46"/>
    <s v="Zishaan Hayath, Rahul Khanna &amp; Others"/>
    <s v="Seed Funding"/>
    <n v="0"/>
    <m/>
    <s v="Bin1"/>
    <x v="5"/>
  </r>
  <r>
    <n v="2467"/>
    <d v="2015-09-30T00:00:00"/>
    <s v="Infoworks"/>
    <s v="Big Data Management Platform"/>
    <s v="nan"/>
    <x v="100"/>
    <s v="Nexus Venture Partners, Knoll Ventures and others"/>
    <s v="Private Equity"/>
    <n v="5000000"/>
    <m/>
    <s v="Bin2"/>
    <x v="5"/>
  </r>
  <r>
    <n v="2468"/>
    <d v="2015-09-30T00:00:00"/>
    <s v="RedDoorz"/>
    <s v="Budget Accommodation Platform"/>
    <s v="nan"/>
    <x v="6"/>
    <s v="Jungle Ventures"/>
    <s v="Seed Funding"/>
    <n v="1000000"/>
    <m/>
    <s v="Bin2"/>
    <x v="5"/>
  </r>
  <r>
    <n v="2469"/>
    <d v="2015-09-30T00:00:00"/>
    <s v="FirstTouch"/>
    <s v="Local Mobile OS"/>
    <s v="nan"/>
    <x v="1"/>
    <s v="Kunal Bahl, Rohit Bansal, Pranay Chulet, Naveen Tiwari, Amit Gupta, Mayank Singhal"/>
    <s v="Seed Funding"/>
    <n v="0"/>
    <s v="Super angel round"/>
    <s v="Bin1"/>
    <x v="5"/>
  </r>
  <r>
    <n v="2470"/>
    <d v="2015-09-30T00:00:00"/>
    <s v="Eywa Media"/>
    <s v="Digital Signal processing platform"/>
    <s v="nan"/>
    <x v="46"/>
    <s v="ah! Ventures, Viktor Koenig PE Fund, Mantra Ventures"/>
    <s v="Seed Funding"/>
    <n v="1000000"/>
    <m/>
    <s v="Bin2"/>
    <x v="5"/>
  </r>
  <r>
    <n v="2471"/>
    <d v="2015-08-01T00:00:00"/>
    <s v="Snapdeal"/>
    <s v="Ecommerce Marketplace"/>
    <s v="nan"/>
    <x v="2"/>
    <s v="Alibaba, Foxconn, Softbank"/>
    <s v="Private Equity"/>
    <n v="500000000"/>
    <s v="Late Stage Round 7th (More details)"/>
    <s v="Bin3"/>
    <x v="5"/>
  </r>
  <r>
    <n v="2472"/>
    <d v="2015-08-01T00:00:00"/>
    <s v="Ressy"/>
    <s v="Restaurant Discount app"/>
    <s v="nan"/>
    <x v="5"/>
    <s v="Mohandas Pai &amp; others"/>
    <s v="Seed Funding"/>
    <n v="400000"/>
    <m/>
    <s v="Bin1"/>
    <x v="5"/>
  </r>
  <r>
    <n v="2473"/>
    <d v="2015-08-03T00:00:00"/>
    <s v="Cuelearn"/>
    <s v="Tech-enabled learning"/>
    <s v="nan"/>
    <x v="2"/>
    <s v="Alok Mittal"/>
    <s v="Seed Funding"/>
    <n v="0"/>
    <m/>
    <s v="Bin1"/>
    <x v="5"/>
  </r>
  <r>
    <n v="2474"/>
    <d v="2015-08-03T00:00:00"/>
    <s v="Connect India"/>
    <s v="ECommerce Logistics provider"/>
    <s v="nan"/>
    <x v="2"/>
    <s v="Aavishkaar"/>
    <s v="Private Equity"/>
    <n v="5000000"/>
    <s v="Series A"/>
    <s v="Bin2"/>
    <x v="5"/>
  </r>
  <r>
    <n v="2475"/>
    <d v="2015-08-03T00:00:00"/>
    <s v="The Home Salon"/>
    <s v="on-demand home beauty and wellness portal"/>
    <s v="nan"/>
    <x v="3"/>
    <s v="VentureNursery"/>
    <s v="Seed Funding"/>
    <n v="0"/>
    <m/>
    <s v="Bin1"/>
    <x v="5"/>
  </r>
  <r>
    <n v="2476"/>
    <d v="2015-08-03T00:00:00"/>
    <s v="Jusride"/>
    <s v="Self Driven Car rental"/>
    <s v="nan"/>
    <x v="3"/>
    <s v="Alok Mittal, Zeeshan Hayat, Niraj Singh, Nikunj Jain, Anirudh Damani, Punit Goyal"/>
    <s v="Seed Funding"/>
    <n v="0"/>
    <m/>
    <s v="Bin1"/>
    <x v="5"/>
  </r>
  <r>
    <n v="2477"/>
    <d v="2015-08-03T00:00:00"/>
    <s v="Oyorooms"/>
    <s v="Budget Hotel accommodation brand"/>
    <s v="nan"/>
    <x v="2"/>
    <s v="SoftBank Group, Greenoaks Capital, Sequoia Capital,\\xc2\\xa0 Lightspeed India"/>
    <s v="Private Equity"/>
    <n v="100000000"/>
    <s v="Series B"/>
    <s v="Bin3"/>
    <x v="5"/>
  </r>
  <r>
    <n v="2478"/>
    <d v="2015-08-03T00:00:00"/>
    <s v="Glowship"/>
    <s v="Energy &amp; Environment Online Marketplace"/>
    <s v="nan"/>
    <x v="46"/>
    <s v="Infuse Ventures"/>
    <s v="Seed Funding"/>
    <n v="0"/>
    <m/>
    <s v="Bin1"/>
    <x v="5"/>
  </r>
  <r>
    <n v="2479"/>
    <d v="2015-08-03T00:00:00"/>
    <s v="Wizrocket"/>
    <s v="User Engagment &amp; Analytics platform"/>
    <s v="nan"/>
    <x v="3"/>
    <s v="Sequoia Capital, Accel Partners"/>
    <s v="Private Equity"/>
    <n v="9600000"/>
    <s v="Series B"/>
    <s v="Bin2"/>
    <x v="5"/>
  </r>
  <r>
    <n v="2480"/>
    <d v="2015-08-04T00:00:00"/>
    <s v="Pickingo"/>
    <s v="On-Demand Delivery Logistics"/>
    <s v="nan"/>
    <x v="2"/>
    <s v="Orios Venture Partners, Zishaan Hayath"/>
    <s v="Private Equity"/>
    <n v="1300000"/>
    <s v="Series A"/>
    <s v="Bin2"/>
    <x v="5"/>
  </r>
  <r>
    <n v="2481"/>
    <d v="2015-08-05T00:00:00"/>
    <s v="Grex"/>
    <s v="fund raising platform for startups"/>
    <s v="nan"/>
    <x v="5"/>
    <s v="Kunal Bajaj, Chandru Badrinarayanan"/>
    <s v="Seed Funding"/>
    <n v="650000"/>
    <m/>
    <s v="Bin1"/>
    <x v="5"/>
  </r>
  <r>
    <n v="2482"/>
    <d v="2015-08-05T00:00:00"/>
    <s v="LetsTransport"/>
    <s v="Logistics Tech Platform"/>
    <s v="nan"/>
    <x v="46"/>
    <s v="Rebright Partners, Ankush Nijhawan, Gaurav Bhatnagar, Manish Dhingra"/>
    <s v="Seed Funding"/>
    <n v="1300000"/>
    <m/>
    <s v="Bin2"/>
    <x v="5"/>
  </r>
  <r>
    <n v="2483"/>
    <d v="2015-08-05T00:00:00"/>
    <s v="Zo Rooms"/>
    <s v="Online budget hotel chain"/>
    <s v="nan"/>
    <x v="2"/>
    <s v="Tiger Global Management, Orios Venture Partners"/>
    <s v="Private Equity"/>
    <n v="30000000"/>
    <s v="Series A"/>
    <s v="Bin3"/>
    <x v="5"/>
  </r>
  <r>
    <n v="2484"/>
    <d v="2015-08-05T00:00:00"/>
    <s v="Doormint"/>
    <s v="Hyperlocal Handyman services"/>
    <s v="nan"/>
    <x v="3"/>
    <s v="Helion Venture Partners, Kalaari Capital"/>
    <s v="Private Equity"/>
    <n v="3000000"/>
    <s v="Series A"/>
    <s v="Bin2"/>
    <x v="5"/>
  </r>
  <r>
    <n v="2485"/>
    <d v="2015-08-05T00:00:00"/>
    <s v="NightStay"/>
    <s v="hotel booking app"/>
    <s v="nan"/>
    <x v="6"/>
    <s v="BedRock Ventures, Rajesh Sawhney, Shailesh Singh"/>
    <s v="Seed Funding"/>
    <n v="500000"/>
    <m/>
    <s v="Bin1"/>
    <x v="5"/>
  </r>
  <r>
    <n v="2486"/>
    <d v="2015-08-05T00:00:00"/>
    <s v="Zocalo"/>
    <s v="Rental Accomodation finder"/>
    <s v="nan"/>
    <x v="2"/>
    <s v="Sachin Bhatia, Rajesh Sawhney"/>
    <s v="Seed Funding"/>
    <n v="0"/>
    <m/>
    <s v="Bin1"/>
    <x v="5"/>
  </r>
  <r>
    <n v="2487"/>
    <d v="2015-08-05T00:00:00"/>
    <s v="Sunday Realty Solutions"/>
    <s v="Tech Platform for property brokers"/>
    <s v="nan"/>
    <x v="3"/>
    <s v="Ramesh Jogani, Shailesh Viswanathan, Jay Srinivasan"/>
    <s v="Seed Funding"/>
    <n v="785000"/>
    <m/>
    <s v="Bin1"/>
    <x v="5"/>
  </r>
  <r>
    <n v="2488"/>
    <d v="2015-08-06T00:00:00"/>
    <s v="Klozee"/>
    <s v="Luxury Apparel rental"/>
    <s v="nan"/>
    <x v="46"/>
    <s v="Tracxn Labs"/>
    <s v="Seed Funding"/>
    <n v="0"/>
    <m/>
    <s v="Bin1"/>
    <x v="5"/>
  </r>
  <r>
    <n v="2489"/>
    <d v="2015-08-06T00:00:00"/>
    <s v="Appvigil"/>
    <s v="App security\\xc2\\xa0 testing platform"/>
    <s v="nan"/>
    <x v="3"/>
    <s v="Ravi Gururaj, Gaurav Sharma, Viswanath Ramachandran, RippleWave"/>
    <s v="Seed Funding"/>
    <n v="500000"/>
    <s v="pre Series-A"/>
    <s v="Bin1"/>
    <x v="5"/>
  </r>
  <r>
    <n v="2490"/>
    <d v="2015-08-06T00:00:00"/>
    <s v="practo"/>
    <s v="Doctor Appointment booking app"/>
    <s v="nan"/>
    <x v="46"/>
    <s v="Sofina, Google Capital, Altimeter Capital, Sequoia Capital Global Equities, Yuri Milner, Sequoia Capital, Matrix Partners"/>
    <s v="Private Equity"/>
    <n v="90000000"/>
    <s v="Series C"/>
    <s v="Bin3"/>
    <x v="5"/>
  </r>
  <r>
    <n v="2491"/>
    <d v="2015-08-06T00:00:00"/>
    <s v="LoudShout"/>
    <s v="anonymous bulletin board app"/>
    <s v="nan"/>
    <x v="2"/>
    <s v="Sanjay Sethi, Ravi Jaipuria &amp; others"/>
    <s v="Seed Funding"/>
    <n v="0"/>
    <m/>
    <s v="Bin1"/>
    <x v="5"/>
  </r>
  <r>
    <n v="2492"/>
    <d v="2015-08-06T00:00:00"/>
    <s v="Wetravelsolo"/>
    <s v="Travel community platform"/>
    <s v="nan"/>
    <x v="2"/>
    <s v="CCube Angels, Frontline Strategy"/>
    <s v="Seed Funding"/>
    <n v="0"/>
    <m/>
    <s v="Bin1"/>
    <x v="5"/>
  </r>
  <r>
    <n v="2493"/>
    <d v="2015-08-06T00:00:00"/>
    <s v="Ketto"/>
    <s v="Crowd funding platform"/>
    <s v="nan"/>
    <x v="3"/>
    <s v="Chennai Angels, Calcutta Angels, ah! Ventures, Intellecap Impact Investment Network, Indus Age Partners, Singapore Angel Network, India Internet Fund, LetsVenture"/>
    <s v="Seed Funding"/>
    <n v="700000"/>
    <m/>
    <s v="Bin1"/>
    <x v="5"/>
  </r>
  <r>
    <n v="2494"/>
    <d v="2015-08-06T00:00:00"/>
    <s v="Ezetap"/>
    <s v="Mobile based PoS solution"/>
    <s v="nan"/>
    <x v="46"/>
    <s v="Horizons Ventures, Capricorn Investment Group, Social+Capital, Helion Advisors, Berggruen Holdings"/>
    <s v="Private Equity"/>
    <n v="25000000"/>
    <s v="Series C"/>
    <s v="Bin3"/>
    <x v="5"/>
  </r>
  <r>
    <n v="2495"/>
    <d v="2015-08-06T00:00:00"/>
    <s v="NDTV ecommerce venture"/>
    <s v="Car &amp; Bike ecommerce platform"/>
    <s v="nan"/>
    <x v="3"/>
    <s v="Inflexionpoint, Pramod Bhasin, Sixth Sense Ventures, Vindi Banga, Hiro Mashita"/>
    <s v="Private Equity"/>
    <n v="0"/>
    <s v="Series A"/>
    <s v="Bin1"/>
    <x v="5"/>
  </r>
  <r>
    <n v="2496"/>
    <d v="2015-08-07T00:00:00"/>
    <s v="Carl\\xe2\\x80\\x99s Jr"/>
    <s v="Fast food Chain Franchisee"/>
    <s v="nan"/>
    <x v="1"/>
    <s v="YouWeCan Ventures"/>
    <s v="Seed Funding"/>
    <n v="630000"/>
    <m/>
    <s v="Bin1"/>
    <x v="5"/>
  </r>
  <r>
    <n v="2497"/>
    <d v="2015-08-07T00:00:00"/>
    <s v="EasyRewardz"/>
    <s v="Loyalty Programs &amp; Reward Points"/>
    <s v="nan"/>
    <x v="3"/>
    <s v="Wealth First, Ashneer Grover, Atul Phadnis"/>
    <s v="Private Equity"/>
    <n v="500000"/>
    <s v="Pre-Series A"/>
    <s v="Bin1"/>
    <x v="5"/>
  </r>
  <r>
    <n v="2498"/>
    <d v="2015-08-07T00:00:00"/>
    <s v="GIBSS"/>
    <s v="Energy saving solutions provider"/>
    <s v="nan"/>
    <x v="3"/>
    <s v="responsAbility Investments, Infuse Ventures"/>
    <s v="Private Equity"/>
    <n v="0"/>
    <s v="Series A"/>
    <s v="Bin1"/>
    <x v="5"/>
  </r>
  <r>
    <n v="2499"/>
    <d v="2015-08-07T00:00:00"/>
    <s v="StoreMore.in"/>
    <s v="Self-Storage Spaces"/>
    <s v="nan"/>
    <x v="6"/>
    <s v="Bedrock Ventures"/>
    <s v="Seed Funding"/>
    <n v="0"/>
    <m/>
    <s v="Bin1"/>
    <x v="5"/>
  </r>
  <r>
    <n v="2500"/>
    <d v="2015-08-07T00:00:00"/>
    <s v="iOrderFresh"/>
    <s v="Grocery retail Mobile app"/>
    <s v="nan"/>
    <x v="2"/>
    <s v="Best Foodworks"/>
    <s v="Seed Funding"/>
    <n v="0"/>
    <m/>
    <s v="Bin1"/>
    <x v="5"/>
  </r>
  <r>
    <n v="2501"/>
    <d v="2015-08-10T00:00:00"/>
    <s v="MyTaxiIndia"/>
    <s v="Taxi Rental platform"/>
    <s v="nan"/>
    <x v="1"/>
    <s v="Nihon Kotsu,"/>
    <s v="Private Equity"/>
    <n v="500000"/>
    <s v="Pre Series-A"/>
    <s v="Bin1"/>
    <x v="5"/>
  </r>
  <r>
    <n v="2502"/>
    <d v="2015-08-10T00:00:00"/>
    <s v="eSadar"/>
    <s v="ecommerce"/>
    <s v="nan"/>
    <x v="2"/>
    <s v="Neha Vats, Gaurav Vats"/>
    <s v="Seed Funding"/>
    <n v="80000"/>
    <m/>
    <s v="Bin1"/>
    <x v="5"/>
  </r>
  <r>
    <n v="2503"/>
    <d v="2015-08-10T00:00:00"/>
    <s v="Actionable Analytics"/>
    <s v="Machine Learning Platform"/>
    <s v="nan"/>
    <x v="101"/>
    <s v="B M Gupta, Vinod Singhal"/>
    <s v="Seed Funding"/>
    <n v="0"/>
    <m/>
    <s v="Bin1"/>
    <x v="5"/>
  </r>
  <r>
    <n v="2504"/>
    <d v="2015-08-10T00:00:00"/>
    <s v="MyPoolin"/>
    <s v="mobile social network"/>
    <s v="nan"/>
    <x v="2"/>
    <s v="QPrize from Qualcomm Ventures"/>
    <s v="Seed Funding"/>
    <n v="250000"/>
    <s v="QPrize Contest Winners"/>
    <s v="Bin1"/>
    <x v="5"/>
  </r>
  <r>
    <n v="2505"/>
    <d v="2015-08-10T00:00:00"/>
    <s v="NearBuy (previously\\xc2\\xa0 groupon India)"/>
    <s v="Hyper-Local Ecommerce"/>
    <s v="nan"/>
    <x v="2"/>
    <s v="Sequoia Capital"/>
    <s v="Private Equity"/>
    <n v="16000000"/>
    <s v="Series A"/>
    <s v="Bin3"/>
    <x v="5"/>
  </r>
  <r>
    <n v="2506"/>
    <d v="2015-08-10T00:00:00"/>
    <s v="Inkmonk"/>
    <s v="Online printing marketplace"/>
    <s v="nan"/>
    <x v="4"/>
    <s v="Girish Mathrubootham, Phanindra Sama, Vikram Chachra, Others from LetsVenture"/>
    <s v="Seed Funding"/>
    <n v="250000"/>
    <m/>
    <s v="Bin1"/>
    <x v="5"/>
  </r>
  <r>
    <n v="2507"/>
    <d v="2015-08-10T00:00:00"/>
    <s v="ToneTag"/>
    <s v="mobile payment software platform"/>
    <s v="nan"/>
    <x v="46"/>
    <s v="Reliance Capital Venture"/>
    <s v="Private Equity"/>
    <n v="1000000"/>
    <s v="Series A"/>
    <s v="Bin2"/>
    <x v="5"/>
  </r>
  <r>
    <n v="2508"/>
    <d v="2015-08-10T00:00:00"/>
    <s v="Grey Orange"/>
    <s v="Automated Storage &amp; Warehousing Solution"/>
    <s v="nan"/>
    <x v="1"/>
    <s v="Tiger Global Management"/>
    <s v="Private Equity"/>
    <n v="30000000"/>
    <s v="Series B"/>
    <s v="Bin3"/>
    <x v="5"/>
  </r>
  <r>
    <n v="2509"/>
    <d v="2015-08-11T00:00:00"/>
    <s v="Livspace"/>
    <s v="Home Design &amp; D\\xc3\\xa9cor solutions"/>
    <s v="nan"/>
    <x v="46"/>
    <s v="Helion Ventures, Jungle Ventures &amp; Bessemer Venture Partners"/>
    <s v="Private Equity"/>
    <n v="8000000"/>
    <s v="Series A"/>
    <s v="Bin2"/>
    <x v="5"/>
  </r>
  <r>
    <n v="2510"/>
    <d v="2015-08-11T00:00:00"/>
    <s v="WOW! MOMO"/>
    <s v="Quick Service Restaurant Chain"/>
    <s v="nan"/>
    <x v="44"/>
    <s v="Indian Angel Network"/>
    <s v="Seed Funding"/>
    <n v="1600000"/>
    <m/>
    <s v="Bin2"/>
    <x v="5"/>
  </r>
  <r>
    <n v="2511"/>
    <d v="2015-08-11T00:00:00"/>
    <s v="RainCan"/>
    <s v="Subscription based Online Grocery platform"/>
    <s v="nan"/>
    <x v="5"/>
    <s v="Ajeet Khurana &amp; Others"/>
    <s v="Seed Funding"/>
    <n v="100000"/>
    <m/>
    <s v="Bin1"/>
    <x v="5"/>
  </r>
  <r>
    <n v="2512"/>
    <d v="2015-08-11T00:00:00"/>
    <s v="Allygrow Technologies"/>
    <s v="engineering services company"/>
    <s v="nan"/>
    <x v="3"/>
    <s v="Zodius Technology Fund"/>
    <s v="Private Equity"/>
    <n v="20000000"/>
    <s v="Series A"/>
    <s v="Bin3"/>
    <x v="5"/>
  </r>
  <r>
    <n v="2513"/>
    <d v="2015-08-11T00:00:00"/>
    <s v="Infogain"/>
    <s v="Business and IT consulting"/>
    <s v="nan"/>
    <x v="82"/>
    <s v="ChrysCapital"/>
    <s v="Private Equity"/>
    <n v="63000000"/>
    <s v="N/A"/>
    <s v="Bin3"/>
    <x v="5"/>
  </r>
  <r>
    <n v="2514"/>
    <d v="2015-08-12T00:00:00"/>
    <s v="OneAssist"/>
    <s v="Credit Card Fraud protection solutions"/>
    <s v="nan"/>
    <x v="3"/>
    <s v="Sequoia Capital, Lightspeed Ventures"/>
    <s v="Private Equity"/>
    <n v="7500000"/>
    <s v="Series B"/>
    <s v="Bin2"/>
    <x v="5"/>
  </r>
  <r>
    <n v="2515"/>
    <d v="2015-08-12T00:00:00"/>
    <s v="BigBasket"/>
    <s v="Online &amp; mobile Grocery store"/>
    <s v="nan"/>
    <x v="46"/>
    <s v="Bessemer Venture Partners"/>
    <s v="Private Equity"/>
    <n v="50000000"/>
    <s v="Series C"/>
    <s v="Bin3"/>
    <x v="5"/>
  </r>
  <r>
    <n v="2516"/>
    <d v="2015-08-12T00:00:00"/>
    <s v="Sheroes"/>
    <s v="Career Community for Women"/>
    <s v="nan"/>
    <x v="6"/>
    <s v="Quintillion Media, 500 Startups"/>
    <s v="Seed Funding"/>
    <n v="770000"/>
    <m/>
    <s v="Bin1"/>
    <x v="5"/>
  </r>
  <r>
    <n v="2517"/>
    <d v="2015-08-12T00:00:00"/>
    <s v="Scripbox"/>
    <s v="Mutual Fund Investing platform"/>
    <s v="nan"/>
    <x v="46"/>
    <s v="Accel Partners, Deep Kalra, Rajesh Magow, Mohit Gupta, Shamik Sharma"/>
    <s v="Private Equity"/>
    <n v="2500000"/>
    <s v="Series A"/>
    <s v="Bin2"/>
    <x v="5"/>
  </r>
  <r>
    <n v="2518"/>
    <d v="2015-08-13T00:00:00"/>
    <s v="etaout"/>
    <s v="Ecommerce Marketing Software Platform"/>
    <s v="nan"/>
    <x v="6"/>
    <s v="Amit Ranjan, Vijay Shekhar Sharma, Kunal Bahl, Girish Mathrubootham &amp;\\xc2\\xa0 Group of other Angel investors"/>
    <s v="Seed Funding"/>
    <n v="500000"/>
    <m/>
    <s v="Bin1"/>
    <x v="5"/>
  </r>
  <r>
    <n v="2519"/>
    <d v="2015-08-13T00:00:00"/>
    <s v="IFMR Holdings"/>
    <s v="Financial Inclusion platform"/>
    <s v="nan"/>
    <x v="4"/>
    <s v="Accion, LeapFrog Investments, Lok Capital"/>
    <s v="Private Equity"/>
    <n v="25000000"/>
    <s v="Series B"/>
    <s v="Bin3"/>
    <x v="5"/>
  </r>
  <r>
    <n v="2520"/>
    <d v="2015-08-13T00:00:00"/>
    <s v="Massblurb"/>
    <s v="Digital Marketing automation solution"/>
    <s v="nan"/>
    <x v="3"/>
    <s v="LetsVenture, Mumbai Angels"/>
    <s v="Seed Funding"/>
    <n v="0"/>
    <m/>
    <s v="Bin1"/>
    <x v="5"/>
  </r>
  <r>
    <n v="2521"/>
    <d v="2015-08-13T00:00:00"/>
    <s v="Agrostar"/>
    <s v="Mobile Commerce for Farmers"/>
    <s v="nan"/>
    <x v="5"/>
    <s v="IDG Ventures"/>
    <s v="Private Equity"/>
    <n v="4000000"/>
    <s v="Series A"/>
    <s v="Bin2"/>
    <x v="5"/>
  </r>
  <r>
    <n v="2522"/>
    <d v="2015-08-14T00:00:00"/>
    <s v="VoxWeb"/>
    <s v="Picture based Social App"/>
    <s v="nan"/>
    <x v="3"/>
    <s v="Jitendra Gupta &amp; others"/>
    <s v="Seed Funding"/>
    <n v="100000"/>
    <m/>
    <s v="Bin1"/>
    <x v="5"/>
  </r>
  <r>
    <n v="2523"/>
    <d v="2015-08-14T00:00:00"/>
    <s v="Trukky"/>
    <s v="Logistics service platform"/>
    <s v="nan"/>
    <x v="51"/>
    <s v="Gujarat based angel investors, MMY co-Founder"/>
    <s v="Seed Funding"/>
    <n v="245000"/>
    <m/>
    <s v="Bin1"/>
    <x v="5"/>
  </r>
  <r>
    <n v="2524"/>
    <d v="2015-08-14T00:00:00"/>
    <s v="VanityCube"/>
    <s v="On-Demand Beauty Services"/>
    <s v="nan"/>
    <x v="2"/>
    <s v="Group of angel investors"/>
    <s v="Seed Funding"/>
    <n v="0"/>
    <m/>
    <s v="Bin1"/>
    <x v="5"/>
  </r>
  <r>
    <n v="2525"/>
    <d v="2015-08-17T00:00:00"/>
    <s v="Edu4Share"/>
    <s v="Exam Preparation Platform"/>
    <s v="nan"/>
    <x v="2"/>
    <s v="Nalin Jain &amp; other angel investors"/>
    <s v="Seed Funding"/>
    <n v="220000"/>
    <m/>
    <s v="Bin1"/>
    <x v="5"/>
  </r>
  <r>
    <n v="2526"/>
    <d v="2015-08-17T00:00:00"/>
    <s v="YourStory"/>
    <s v="Startup Focused Online Publisher"/>
    <s v="nan"/>
    <x v="3"/>
    <s v="Ratan Tata, Vani Kola, T V Mohandas Pai, Karthee Madasamay"/>
    <s v="Seed Funding"/>
    <n v="0"/>
    <m/>
    <s v="Bin1"/>
    <x v="5"/>
  </r>
  <r>
    <n v="2527"/>
    <d v="2015-08-17T00:00:00"/>
    <s v="Sampurnearth"/>
    <s v="Waste Management Solutions"/>
    <s v="nan"/>
    <x v="3"/>
    <s v="Intellecap Impact Investment Network, family office fund"/>
    <s v="Seed Funding"/>
    <n v="160000"/>
    <m/>
    <s v="Bin1"/>
    <x v="5"/>
  </r>
  <r>
    <n v="2528"/>
    <d v="2015-08-17T00:00:00"/>
    <s v="Orobind"/>
    <s v="App based Fitness coaching"/>
    <s v="nan"/>
    <x v="46"/>
    <s v="Existing &amp; New Investors"/>
    <s v="Private Equity"/>
    <n v="0"/>
    <s v="pre series A"/>
    <s v="Bin1"/>
    <x v="5"/>
  </r>
  <r>
    <n v="2529"/>
    <d v="2015-08-17T00:00:00"/>
    <s v="Fixy"/>
    <s v="On demand cleaning &amp; fixing services"/>
    <s v="nan"/>
    <x v="3"/>
    <s v="VentureNursery"/>
    <s v="Seed Funding"/>
    <n v="0"/>
    <m/>
    <s v="Bin1"/>
    <x v="5"/>
  </r>
  <r>
    <n v="2530"/>
    <d v="2015-08-17T00:00:00"/>
    <s v="MSM Box"/>
    <s v="Beauty &amp; Lifestyle platform"/>
    <s v="nan"/>
    <x v="2"/>
    <s v="Rohit Goel"/>
    <s v="Seed Funding"/>
    <n v="0"/>
    <m/>
    <s v="Bin1"/>
    <x v="5"/>
  </r>
  <r>
    <n v="2531"/>
    <d v="2015-08-17T00:00:00"/>
    <s v="ShadowFax"/>
    <s v="on-demand delivery service"/>
    <s v="nan"/>
    <x v="1"/>
    <s v="Kunal Bahl, Rohit Bansal, Zishaan Hayath, Prashant Malik"/>
    <s v="Seed Funding"/>
    <n v="310000"/>
    <m/>
    <s v="Bin1"/>
    <x v="5"/>
  </r>
  <r>
    <n v="2532"/>
    <d v="2015-08-17T00:00:00"/>
    <s v="Gadgets 360"/>
    <s v="Car &amp; Bike ecommerce platform"/>
    <s v="nan"/>
    <x v="2"/>
    <s v="One97 Communications"/>
    <s v="Private Equity"/>
    <n v="0"/>
    <s v="Strategic Investment"/>
    <s v="Bin1"/>
    <x v="5"/>
  </r>
  <r>
    <n v="2533"/>
    <d v="2015-08-18T00:00:00"/>
    <s v="Roposo"/>
    <s v="Fashion Discovery platform"/>
    <s v="nan"/>
    <x v="1"/>
    <s v="Tiger Global"/>
    <s v="Private Equity"/>
    <n v="15000000"/>
    <s v="Series B"/>
    <s v="Bin3"/>
    <x v="5"/>
  </r>
  <r>
    <n v="2534"/>
    <d v="2015-08-18T00:00:00"/>
    <s v="IntelligenceNODE"/>
    <s v="Data Analytics Platform"/>
    <s v="nan"/>
    <x v="3"/>
    <s v="New Enterprise Associates, Orios Venture Partners"/>
    <s v="Private Equity"/>
    <n v="4200000"/>
    <s v="Series A"/>
    <s v="Bin2"/>
    <x v="5"/>
  </r>
  <r>
    <n v="2535"/>
    <d v="2015-08-18T00:00:00"/>
    <s v="HyperVerge"/>
    <s v="Deep Learning Cloud Algorithms"/>
    <s v="nan"/>
    <x v="4"/>
    <s v="NEA, Milliways Ventures, Naya Ventures"/>
    <s v="Seed Funding"/>
    <n v="1000000"/>
    <m/>
    <s v="Bin2"/>
    <x v="5"/>
  </r>
  <r>
    <n v="2536"/>
    <d v="2015-08-18T00:00:00"/>
    <s v="Twyst"/>
    <s v="Location based engagement &amp; rewards platform"/>
    <s v="nan"/>
    <x v="1"/>
    <s v="Rohit Bhatia, Sunil Nikhar, Vaibhav Domkundwar, Siddharth Nautiyal"/>
    <s v="Seed Funding"/>
    <n v="0"/>
    <m/>
    <s v="Bin1"/>
    <x v="5"/>
  </r>
  <r>
    <n v="2537"/>
    <d v="2015-08-18T00:00:00"/>
    <s v="IDfy"/>
    <s v="Online Identity Verification Services platform"/>
    <s v="nan"/>
    <x v="3"/>
    <s v="NEA, Blume Ventures &amp; others"/>
    <s v="Private Equity"/>
    <n v="0"/>
    <s v="Series A"/>
    <s v="Bin1"/>
    <x v="5"/>
  </r>
  <r>
    <n v="2538"/>
    <d v="2015-08-18T00:00:00"/>
    <s v="Zoojoo.be"/>
    <s v="Corporate Wellness App"/>
    <s v="nan"/>
    <x v="46"/>
    <s v="RoundGlass Partners"/>
    <s v="Private Equity"/>
    <n v="1000000"/>
    <s v="Series A"/>
    <s v="Bin2"/>
    <x v="5"/>
  </r>
  <r>
    <n v="2539"/>
    <d v="2015-08-19T00:00:00"/>
    <s v="Fashionove"/>
    <s v="Fashion Search &amp; Review Platform"/>
    <s v="nan"/>
    <x v="44"/>
    <s v="Umesh Yadav"/>
    <s v="Seed Funding"/>
    <n v="0"/>
    <m/>
    <s v="Bin1"/>
    <x v="5"/>
  </r>
  <r>
    <n v="2540"/>
    <d v="2015-08-19T00:00:00"/>
    <s v="TimeSaverz"/>
    <s v="Hyperlocal Maintenance, Repair &amp; Cleaning services"/>
    <s v="nan"/>
    <x v="3"/>
    <s v="Unilazer Ventures"/>
    <s v="Private Equity"/>
    <n v="2400000"/>
    <m/>
    <s v="Bin2"/>
    <x v="5"/>
  </r>
  <r>
    <n v="2541"/>
    <d v="2015-08-19T00:00:00"/>
    <s v="Envoged"/>
    <s v="pre-owned Luxury online apparel seller"/>
    <s v="nan"/>
    <x v="3"/>
    <s v="Manish Dhingra, Ankush Nijhawa, Gaurav Bhatnagar"/>
    <s v="Seed Funding"/>
    <n v="0"/>
    <m/>
    <s v="Bin1"/>
    <x v="5"/>
  </r>
  <r>
    <n v="2542"/>
    <d v="2015-08-19T00:00:00"/>
    <s v="MebelKart"/>
    <s v="Online Furniture Marketplace"/>
    <s v="nan"/>
    <x v="46"/>
    <s v="AskMe"/>
    <s v="Private Equity"/>
    <n v="20000000"/>
    <m/>
    <s v="Bin3"/>
    <x v="5"/>
  </r>
  <r>
    <n v="2543"/>
    <d v="2015-08-20T00:00:00"/>
    <s v="LabsAdvisor"/>
    <s v="Online Diagnostic Tests Marketplace"/>
    <s v="nan"/>
    <x v="2"/>
    <s v="Group of Angel Investors"/>
    <s v="Seed Funding"/>
    <n v="156000"/>
    <m/>
    <s v="Bin1"/>
    <x v="5"/>
  </r>
  <r>
    <n v="2544"/>
    <d v="2015-08-20T00:00:00"/>
    <s v="Flatpebble"/>
    <s v="Online marketplace for Photographers"/>
    <s v="nan"/>
    <x v="13"/>
    <s v="Indian Angel Network"/>
    <s v="Seed Funding"/>
    <n v="600000"/>
    <m/>
    <s v="Bin1"/>
    <x v="5"/>
  </r>
  <r>
    <n v="2545"/>
    <d v="2015-08-20T00:00:00"/>
    <s v="Bluegape.com"/>
    <s v="Visual Blogging platform"/>
    <s v="nan"/>
    <x v="2"/>
    <s v="ah! Ventures, Times Internet, Rudy Gopalakrishnan"/>
    <s v="Seed Funding"/>
    <n v="600000"/>
    <m/>
    <s v="Bin1"/>
    <x v="5"/>
  </r>
  <r>
    <n v="2546"/>
    <d v="2015-08-21T00:00:00"/>
    <s v="ePoise"/>
    <s v="Job Search Platform"/>
    <s v="nan"/>
    <x v="46"/>
    <s v="Orios Venture Partners, Amit Ranjan &amp; others"/>
    <s v="Seed Funding"/>
    <n v="500000"/>
    <m/>
    <s v="Bin1"/>
    <x v="5"/>
  </r>
  <r>
    <n v="2547"/>
    <d v="2015-08-24T00:00:00"/>
    <s v="Jolly Food Fellow"/>
    <s v="Food Customer analytics platform"/>
    <s v="nan"/>
    <x v="51"/>
    <s v="The 1947"/>
    <s v="Seed Funding"/>
    <n v="300000"/>
    <m/>
    <s v="Bin1"/>
    <x v="5"/>
  </r>
  <r>
    <n v="2548"/>
    <d v="2015-08-24T00:00:00"/>
    <s v="BookMeIn"/>
    <s v="Professional Service Appointment booking service"/>
    <s v="nan"/>
    <x v="3"/>
    <s v="Ajmera Group of Companies"/>
    <s v="Seed Funding"/>
    <n v="400000"/>
    <m/>
    <s v="Bin1"/>
    <x v="5"/>
  </r>
  <r>
    <n v="2549"/>
    <d v="2015-08-24T00:00:00"/>
    <s v="iZofy"/>
    <s v="Scientific Horoscope Online Assistance platform"/>
    <s v="nan"/>
    <x v="44"/>
    <s v="Prime Capital Markets Ltd"/>
    <s v="Seed Funding"/>
    <n v="0"/>
    <m/>
    <s v="Bin1"/>
    <x v="5"/>
  </r>
  <r>
    <n v="2550"/>
    <d v="2015-08-24T00:00:00"/>
    <s v="rBus"/>
    <s v="Tech enabled AC bus service"/>
    <s v="nan"/>
    <x v="3"/>
    <s v="India Quotient, Anupam Mittal &amp; others"/>
    <s v="Seed Funding"/>
    <n v="0"/>
    <m/>
    <s v="Bin1"/>
    <x v="5"/>
  </r>
  <r>
    <n v="2551"/>
    <d v="2015-08-25T00:00:00"/>
    <s v="Qyk App"/>
    <s v="On-Demand App based Professional service provider"/>
    <s v="nan"/>
    <x v="46"/>
    <s v="GrowX ventures, Tracxn Labs, Powai Lake Ventures, and Sahil Barua"/>
    <s v="Private Equity"/>
    <n v="1000000"/>
    <s v="pre-series A"/>
    <s v="Bin2"/>
    <x v="5"/>
  </r>
  <r>
    <n v="2552"/>
    <d v="2015-08-25T00:00:00"/>
    <s v="EazyDiner"/>
    <s v="Restaurant Reservation Platform"/>
    <s v="nan"/>
    <x v="1"/>
    <s v="DSG Consumer Partners, Saama Capital"/>
    <s v="Private Equity"/>
    <n v="3000000"/>
    <s v="Series A"/>
    <s v="Bin2"/>
    <x v="5"/>
  </r>
  <r>
    <n v="2553"/>
    <d v="2015-08-25T00:00:00"/>
    <s v="RevX"/>
    <s v="Cross-channel CRM platform"/>
    <s v="nan"/>
    <x v="3"/>
    <s v="Norwest Venture Partners, Nexus Venture Partners, Helion Venture Partners, Draper Fisher Jurvetson, Peepul Capital"/>
    <s v="Private Equity"/>
    <n v="4000000"/>
    <s v="Series A"/>
    <s v="Bin2"/>
    <x v="5"/>
  </r>
  <r>
    <n v="2554"/>
    <d v="2015-08-25T00:00:00"/>
    <s v="ICustomMadeIt"/>
    <s v="Professional Custom creators Marketplace"/>
    <s v="nan"/>
    <x v="5"/>
    <s v="Group of Angel Investors"/>
    <s v="Seed Funding"/>
    <n v="250000"/>
    <m/>
    <s v="Bin1"/>
    <x v="5"/>
  </r>
  <r>
    <n v="2555"/>
    <d v="2015-08-26T00:00:00"/>
    <s v="PickMyLaundry"/>
    <s v="on-Demand Washing &amp; Dry-Cleaning"/>
    <s v="nan"/>
    <x v="2"/>
    <s v="GHV Accelerator"/>
    <s v="Seed Funding"/>
    <n v="100000"/>
    <m/>
    <s v="Bin1"/>
    <x v="5"/>
  </r>
  <r>
    <n v="2556"/>
    <d v="2015-08-26T00:00:00"/>
    <s v="Belita"/>
    <s v="On-Demand Beauty Service"/>
    <s v="nan"/>
    <x v="3"/>
    <s v="India Quotient, LetsVenture investors, Lead Angels"/>
    <s v="Seed Funding"/>
    <n v="400000"/>
    <m/>
    <s v="Bin1"/>
    <x v="5"/>
  </r>
  <r>
    <n v="2557"/>
    <d v="2015-08-26T00:00:00"/>
    <s v="EzySolare"/>
    <s v="solar products and services marketplace"/>
    <s v="nan"/>
    <x v="51"/>
    <s v="Infuse Ventures"/>
    <s v="Seed Funding"/>
    <n v="0"/>
    <m/>
    <s v="Bin1"/>
    <x v="5"/>
  </r>
  <r>
    <n v="2558"/>
    <d v="2015-08-26T00:00:00"/>
    <s v="FoodTalkIndia"/>
    <s v="Online Food Community Platform"/>
    <s v="nan"/>
    <x v="1"/>
    <s v="Undisclosed Investor"/>
    <s v="Seed Funding"/>
    <n v="500000"/>
    <m/>
    <s v="Bin1"/>
    <x v="5"/>
  </r>
  <r>
    <n v="2559"/>
    <d v="2015-08-27T00:00:00"/>
    <s v="InstaSafe"/>
    <s v="Private Cloud Networks SAAS platform"/>
    <s v="nan"/>
    <x v="46"/>
    <s v="Group of Investors"/>
    <s v="Seed Funding"/>
    <n v="0"/>
    <m/>
    <s v="Bin1"/>
    <x v="5"/>
  </r>
  <r>
    <n v="2560"/>
    <d v="2015-08-27T00:00:00"/>
    <s v="Eazy Coach"/>
    <s v="Education Marketplace"/>
    <s v="nan"/>
    <x v="44"/>
    <s v="Ravi Agarwal"/>
    <s v="Seed Funding"/>
    <n v="0"/>
    <m/>
    <s v="Bin1"/>
    <x v="5"/>
  </r>
  <r>
    <n v="2561"/>
    <d v="2015-08-27T00:00:00"/>
    <s v="Djubo.com"/>
    <s v="Cloud Based Hotel Sales Platform"/>
    <s v="nan"/>
    <x v="2"/>
    <s v="Ibibo Group"/>
    <s v="Private Equity"/>
    <n v="0"/>
    <s v="Strategic Investment"/>
    <s v="Bin1"/>
    <x v="5"/>
  </r>
  <r>
    <n v="2562"/>
    <d v="2015-08-28T00:00:00"/>
    <s v="BetterButter.in"/>
    <s v="online recipe sharing platform"/>
    <s v="nan"/>
    <x v="2"/>
    <s v="Growx Ventures, Manish Singhal"/>
    <s v="Seed Funding"/>
    <n v="0"/>
    <m/>
    <s v="Bin1"/>
    <x v="5"/>
  </r>
  <r>
    <n v="2563"/>
    <d v="2015-08-28T00:00:00"/>
    <s v="Vyomo"/>
    <s v="Beauty &amp; Lifestyle Mobile Marketplace"/>
    <s v="nan"/>
    <x v="46"/>
    <s v="Rocket Internet"/>
    <s v="Private Equity"/>
    <n v="2000000"/>
    <s v="Pre-Series A"/>
    <s v="Bin2"/>
    <x v="5"/>
  </r>
  <r>
    <n v="2564"/>
    <d v="2015-08-28T00:00:00"/>
    <s v="RollMafia"/>
    <s v="QSR Restaurant Chain"/>
    <s v="nan"/>
    <x v="5"/>
    <s v="Equentia Natural Resources"/>
    <s v="Seed Funding"/>
    <n v="160000"/>
    <m/>
    <s v="Bin1"/>
    <x v="5"/>
  </r>
  <r>
    <n v="2565"/>
    <d v="2015-08-29T00:00:00"/>
    <s v="iamwire"/>
    <s v="Digital Media publishing platform"/>
    <s v="nan"/>
    <x v="1"/>
    <s v="Li Tao, Li Jian, Draphant Consultants, Nitin Garg, Saurabh Jain, Mohit Agarwal"/>
    <s v="Seed Funding"/>
    <n v="0"/>
    <m/>
    <s v="Bin1"/>
    <x v="5"/>
  </r>
  <r>
    <n v="2566"/>
    <d v="2015-08-31T00:00:00"/>
    <s v="DropKaffe"/>
    <s v="Online Coffee Delivery platform"/>
    <s v="nan"/>
    <x v="46"/>
    <s v="Manish Singhal, P39 Capital &amp; Others"/>
    <s v="Seed Funding"/>
    <n v="300000"/>
    <m/>
    <s v="Bin1"/>
    <x v="5"/>
  </r>
  <r>
    <n v="2567"/>
    <d v="2015-08-31T00:00:00"/>
    <s v="Reverie"/>
    <s v="Language Localization Cloud platform"/>
    <s v="nan"/>
    <x v="46"/>
    <s v="Aspada Investment Advisors, Qualcomm Ventures"/>
    <s v="Private Equity"/>
    <n v="4000000"/>
    <s v="Series A"/>
    <s v="Bin2"/>
    <x v="5"/>
  </r>
  <r>
    <n v="2568"/>
    <d v="2015-08-31T00:00:00"/>
    <s v="Infinite Analytics"/>
    <s v="Big Data &amp; predictive Analysis Platform"/>
    <s v="nan"/>
    <x v="3"/>
    <s v="Ratan Tata, Nikhil Vora &amp; others"/>
    <s v="Private Equity"/>
    <n v="0"/>
    <s v="Bridge Round"/>
    <s v="Bin1"/>
    <x v="5"/>
  </r>
  <r>
    <n v="2569"/>
    <d v="2015-07-01T00:00:00"/>
    <s v="Parcelled"/>
    <s v="Online Logistics Platform"/>
    <s v="nan"/>
    <x v="46"/>
    <s v="Delhivery, Tracxn Labs"/>
    <s v="Seed Funding"/>
    <n v="0"/>
    <m/>
    <s v="Bin1"/>
    <x v="5"/>
  </r>
  <r>
    <n v="2570"/>
    <d v="2015-07-01T00:00:00"/>
    <s v="Retigence Technologies"/>
    <s v="Business IT Intelligence Services"/>
    <s v="nan"/>
    <x v="3"/>
    <s v="Omnivore Partners"/>
    <s v="Private Equity"/>
    <n v="0"/>
    <s v="Series A"/>
    <s v="Bin1"/>
    <x v="5"/>
  </r>
  <r>
    <n v="2571"/>
    <d v="2015-07-01T00:00:00"/>
    <s v="Cloudcherry Analytics"/>
    <s v="CRM / Analytics platform"/>
    <s v="nan"/>
    <x v="4"/>
    <s v="The Chennai Angels, IDG Ventures India"/>
    <s v="Seed Funding"/>
    <n v="1000000"/>
    <m/>
    <s v="Bin2"/>
    <x v="5"/>
  </r>
  <r>
    <n v="2573"/>
    <d v="2015-07-01T00:00:00"/>
    <s v="iDreamCareer"/>
    <s v="Ed-Tech Platform"/>
    <s v="nan"/>
    <x v="2"/>
    <s v="ah! Ventures, Vivek Joshi, Mohit Satyanand &amp; others"/>
    <s v="Seed Funding"/>
    <n v="0"/>
    <m/>
    <s v="Bin1"/>
    <x v="5"/>
  </r>
  <r>
    <n v="2574"/>
    <d v="2015-07-01T00:00:00"/>
    <s v="Ola Cabs"/>
    <s v="Cab rental Mobile app"/>
    <s v="nan"/>
    <x v="46"/>
    <s v="Ratan Tata"/>
    <s v="Private Equity"/>
    <n v="0"/>
    <s v="Personal Investment"/>
    <s v="Bin1"/>
    <x v="5"/>
  </r>
  <r>
    <n v="2575"/>
    <d v="2015-07-01T00:00:00"/>
    <s v="NxtGen"/>
    <s v="IT infrastructure &amp; Data Center services"/>
    <s v="nan"/>
    <x v="46"/>
    <s v="IFC, Axon Partners, Intel Capital"/>
    <s v="Private Equity"/>
    <n v="13500000"/>
    <s v="Series A"/>
    <s v="Bin3"/>
    <x v="5"/>
  </r>
  <r>
    <n v="2576"/>
    <d v="2015-07-02T00:00:00"/>
    <s v="BankBazaar"/>
    <s v="Online Financial Services"/>
    <s v="nan"/>
    <x v="4"/>
    <s v="Amazon, Fidelity Growth Partners, Mousse Partners"/>
    <s v="Private Equity"/>
    <n v="60000000"/>
    <s v="Series C\\n(More here)"/>
    <s v="Bin3"/>
    <x v="5"/>
  </r>
  <r>
    <n v="2577"/>
    <d v="2015-07-02T00:00:00"/>
    <s v="Gozoomo"/>
    <s v="Used Car Marketplace"/>
    <s v="nan"/>
    <x v="46"/>
    <s v="SAIF Partners"/>
    <s v="Private Equity"/>
    <n v="5000000"/>
    <s v="Series A"/>
    <s v="Bin2"/>
    <x v="5"/>
  </r>
  <r>
    <n v="2578"/>
    <d v="2015-07-02T00:00:00"/>
    <s v="Zenatix"/>
    <s v="Internet of Things platform"/>
    <s v="nan"/>
    <x v="1"/>
    <s v="Rajan Anandan, Kunal Bahl, Rohit Bansal, Rahul Khanna"/>
    <s v="Seed Funding"/>
    <n v="161000"/>
    <m/>
    <s v="Bin1"/>
    <x v="5"/>
  </r>
  <r>
    <n v="2579"/>
    <d v="2015-07-03T00:00:00"/>
    <s v="CultureAlley"/>
    <s v="Language Learning App"/>
    <s v="nan"/>
    <x v="30"/>
    <s v="Tiger Global"/>
    <s v="Private Equity"/>
    <n v="6500000"/>
    <s v="Series A"/>
    <s v="Bin2"/>
    <x v="5"/>
  </r>
  <r>
    <n v="2580"/>
    <d v="2015-07-03T00:00:00"/>
    <s v="Goqii"/>
    <s v="Mobile Fitness Marketplace"/>
    <s v="nan"/>
    <x v="3"/>
    <s v="Vijay Shekhar Sharma"/>
    <s v="Private Equity"/>
    <n v="0"/>
    <s v="Pre-Series A"/>
    <s v="Bin1"/>
    <x v="5"/>
  </r>
  <r>
    <n v="2581"/>
    <d v="2015-07-03T00:00:00"/>
    <s v="Gingercrush"/>
    <s v="Custom Merchandize platform"/>
    <s v="nan"/>
    <x v="51"/>
    <s v="Gokul Jaykrishna, Brand Capital"/>
    <s v="Seed Funding"/>
    <n v="1000000"/>
    <m/>
    <s v="Bin2"/>
    <x v="5"/>
  </r>
  <r>
    <n v="2582"/>
    <d v="2015-07-04T00:00:00"/>
    <s v="Elanic"/>
    <s v="P2P Pre-owned goods marketplace"/>
    <s v="nan"/>
    <x v="46"/>
    <s v="Rebright Partners, Tracxn Labs, Aneesh Reddy"/>
    <s v="Seed Funding"/>
    <n v="0"/>
    <m/>
    <s v="Bin1"/>
    <x v="5"/>
  </r>
  <r>
    <n v="2583"/>
    <d v="2015-07-04T00:00:00"/>
    <s v="Stitchwood"/>
    <s v="Custom Furniture Marketplace"/>
    <s v="nan"/>
    <x v="3"/>
    <s v="Powai Lake Ventures, Ajeet Khurana &amp; others"/>
    <s v="Seed Funding"/>
    <n v="395000"/>
    <m/>
    <s v="Bin1"/>
    <x v="5"/>
  </r>
  <r>
    <n v="2584"/>
    <d v="2015-07-05T00:00:00"/>
    <s v="Urban Tailor"/>
    <s v="Online Tailoring Services"/>
    <s v="nan"/>
    <x v="46"/>
    <s v="Group of angel investors"/>
    <s v="Seed Funding"/>
    <n v="0"/>
    <m/>
    <s v="Bin1"/>
    <x v="5"/>
  </r>
  <r>
    <n v="2585"/>
    <d v="2015-07-06T00:00:00"/>
    <s v="ConfirmtTkt"/>
    <s v="Rail Ticket Confirmation predictor"/>
    <s v="nan"/>
    <x v="46"/>
    <s v="Pravin Agarwala &amp; others"/>
    <s v="Seed Funding"/>
    <n v="0"/>
    <m/>
    <s v="Bin1"/>
    <x v="5"/>
  </r>
  <r>
    <n v="2586"/>
    <d v="2015-07-06T00:00:00"/>
    <s v="Paper Boat"/>
    <s v="Ethnic Beverages manufacturer"/>
    <s v="nan"/>
    <x v="1"/>
    <s v="Sofina, Hillhouse Capital"/>
    <s v="Private Equity"/>
    <n v="30000000"/>
    <s v="Series B"/>
    <s v="Bin3"/>
    <x v="5"/>
  </r>
  <r>
    <n v="2587"/>
    <d v="2015-07-06T00:00:00"/>
    <s v="getNow"/>
    <s v="Hyperlocal Goods marketplace"/>
    <s v="nan"/>
    <x v="32"/>
    <s v="Atulya Mittal"/>
    <s v="Seed Funding"/>
    <n v="0"/>
    <m/>
    <s v="Bin1"/>
    <x v="5"/>
  </r>
  <r>
    <n v="2588"/>
    <d v="2015-07-07T00:00:00"/>
    <s v="Wudstay"/>
    <s v="Budget Accommodation aggregator"/>
    <s v="nan"/>
    <x v="1"/>
    <s v="Mangroves Capital Partners, Vikas Saxena"/>
    <s v="Private Equity"/>
    <n v="3000000"/>
    <s v="Series A"/>
    <s v="Bin2"/>
    <x v="5"/>
  </r>
  <r>
    <n v="2589"/>
    <d v="2015-07-07T00:00:00"/>
    <s v="Liases Foras"/>
    <s v="Real Estate Rating &amp; Analysis"/>
    <s v="nan"/>
    <x v="2"/>
    <s v="DMG information Asia Pacific"/>
    <s v="Private Equity"/>
    <n v="5000000"/>
    <s v="Series A"/>
    <s v="Bin2"/>
    <x v="5"/>
  </r>
  <r>
    <n v="2590"/>
    <d v="2015-07-07T00:00:00"/>
    <s v="Eatlo"/>
    <s v="Food Delivery platform"/>
    <s v="nan"/>
    <x v="46"/>
    <s v="Powai Lake Ventures, Globeinvestor, Abhishekh Goyal"/>
    <s v="Seed Funding"/>
    <n v="0"/>
    <m/>
    <s v="Bin1"/>
    <x v="5"/>
  </r>
  <r>
    <n v="2591"/>
    <d v="2015-07-07T00:00:00"/>
    <s v="IndiaLends"/>
    <s v="Financial Tech"/>
    <s v="nan"/>
    <x v="2"/>
    <s v="DSG Consumer Partners, Siddharth Parekh"/>
    <s v="Private Equity"/>
    <n v="0"/>
    <s v="Pre-Series A"/>
    <s v="Bin1"/>
    <x v="5"/>
  </r>
  <r>
    <n v="2592"/>
    <d v="2015-07-08T00:00:00"/>
    <s v="Quinto"/>
    <s v="Food Discovery App"/>
    <s v="nan"/>
    <x v="5"/>
    <s v="Jaydeep Barman"/>
    <s v="Seed Funding"/>
    <n v="0"/>
    <m/>
    <s v="Bin1"/>
    <x v="5"/>
  </r>
  <r>
    <n v="2593"/>
    <d v="2015-07-08T00:00:00"/>
    <s v="Saavn"/>
    <s v="Music Streaming App"/>
    <s v="nan"/>
    <x v="3"/>
    <s v="Tiger Global Management, Bertelsmann India, Steadview Capital, Liberty Media, Mousse Partners, Quilvest"/>
    <s v="Private Equity"/>
    <n v="100000000"/>
    <s v="Series C"/>
    <s v="Bin3"/>
    <x v="5"/>
  </r>
  <r>
    <n v="2594"/>
    <d v="2015-07-08T00:00:00"/>
    <s v="Flytxt"/>
    <s v="Big Data &amp; Analytics platform"/>
    <s v="nan"/>
    <x v="102"/>
    <s v="Sunrise Capital GmBH, Big Data Investments B.V"/>
    <s v="Private Equity"/>
    <n v="11000000"/>
    <s v="Series A"/>
    <s v="Bin3"/>
    <x v="5"/>
  </r>
  <r>
    <n v="2595"/>
    <d v="2015-07-08T00:00:00"/>
    <s v="Axtria"/>
    <s v="Big Data &amp; Analytics platform"/>
    <s v="nan"/>
    <x v="103"/>
    <s v="Helion Venture Partners,Amarpreet Sawhney, Deshpande Foundation, Fred Khosravi, Richard S. Braddock"/>
    <s v="Private Equity"/>
    <n v="30000000"/>
    <s v="Series C"/>
    <s v="Bin3"/>
    <x v="5"/>
  </r>
  <r>
    <n v="2596"/>
    <d v="2015-07-08T00:00:00"/>
    <s v="33Coupons"/>
    <s v="Coupon Aggregator Platform"/>
    <s v="nan"/>
    <x v="74"/>
    <s v="Not Disclosed"/>
    <s v="Seed Funding"/>
    <n v="20000"/>
    <m/>
    <s v="Bin1"/>
    <x v="5"/>
  </r>
  <r>
    <n v="2597"/>
    <d v="2015-07-08T00:00:00"/>
    <s v="Ampere"/>
    <s v="Electric Scooter manufacturer"/>
    <s v="nan"/>
    <x v="45"/>
    <s v="Ratan Tata"/>
    <s v="Seed Funding"/>
    <n v="0"/>
    <m/>
    <s v="Bin1"/>
    <x v="5"/>
  </r>
  <r>
    <n v="2598"/>
    <d v="2015-07-08T00:00:00"/>
    <s v="Hopping Chef"/>
    <s v="Online Food-Tech Platform"/>
    <s v="nan"/>
    <x v="3"/>
    <s v="Mirah Hospitality"/>
    <s v="Seed Funding"/>
    <n v="470000"/>
    <s v="Strategic Investment"/>
    <s v="Bin1"/>
    <x v="5"/>
  </r>
  <r>
    <n v="2599"/>
    <d v="2015-07-08T00:00:00"/>
    <s v="Collectabillia"/>
    <s v="Celebrity Fashion Brand"/>
    <s v="nan"/>
    <x v="46"/>
    <s v="Accel Partners"/>
    <s v="Private Equity"/>
    <n v="7500000"/>
    <s v="Series B"/>
    <s v="Bin2"/>
    <x v="5"/>
  </r>
  <r>
    <n v="2600"/>
    <d v="2015-07-08T00:00:00"/>
    <s v="Lendingkart"/>
    <s v="Online Finance lending platform"/>
    <s v="nan"/>
    <x v="51"/>
    <s v="Saama Capital, Mayfield, Ashvin Chadha, Shailesh Mehta"/>
    <s v="Private Equity"/>
    <n v="10000000"/>
    <s v="Series A"/>
    <s v="Bin2"/>
    <x v="5"/>
  </r>
  <r>
    <n v="2601"/>
    <d v="2015-07-08T00:00:00"/>
    <s v="Lybrate"/>
    <s v="Healthcare Mobile App"/>
    <s v="nan"/>
    <x v="2"/>
    <s v="Tiger Global Management, Ratan Tata, Nexus Venture Partners"/>
    <s v="Private Equity"/>
    <n v="10200000"/>
    <s v="Series A"/>
    <s v="Bin3"/>
    <x v="5"/>
  </r>
  <r>
    <n v="2602"/>
    <d v="2015-07-08T00:00:00"/>
    <s v="Zoomcar"/>
    <s v="Self-driven vehicle rental"/>
    <s v="nan"/>
    <x v="46"/>
    <s v="Sequoia Capital, Empire Angels, NGP"/>
    <s v="Private Equity"/>
    <n v="11000000"/>
    <s v="Series B"/>
    <s v="Bin3"/>
    <x v="5"/>
  </r>
  <r>
    <n v="2603"/>
    <d v="2015-07-09T00:00:00"/>
    <s v="\\xc2\\xa0News in shorts"/>
    <s v="\\xc2\\xa0News Aggregator mobile app"/>
    <s v="nan"/>
    <x v="6"/>
    <s v="\\xc2\\xa0Tiger Global"/>
    <s v="Private Equity"/>
    <s v="\\xc2\\xa020,000,000"/>
    <s v="\\xc2\\xa0Series B"/>
    <s v="Bin3"/>
    <x v="5"/>
  </r>
  <r>
    <n v="2604"/>
    <d v="2015-07-09T00:00:00"/>
    <s v="\\xc2\\xa0Bluestone"/>
    <s v="\\xc2\\xa0Online Jewellery Store"/>
    <s v="nan"/>
    <x v="46"/>
    <s v="\\xc2\\xa0IvyCap Ventures, Accel Partners, Dragoneer Investment Group"/>
    <s v="Private Equity"/>
    <s v="\\xc2\\xa016,200,000"/>
    <m/>
    <s v="Bin3"/>
    <x v="5"/>
  </r>
  <r>
    <n v="2605"/>
    <d v="2015-07-09T00:00:00"/>
    <s v="\\xc2\\xa0Shopsity"/>
    <s v="\\xc2\\xa0Fashion Info Aggregator App"/>
    <s v="nan"/>
    <x v="1"/>
    <s v="\\xc2\\xa0 Sandeep Aggarwal, Teruhide Sato"/>
    <s v="Seed Funding"/>
    <s v="\\xc2\\xa0N/A"/>
    <m/>
    <s v="Bin3"/>
    <x v="5"/>
  </r>
  <r>
    <n v="2606"/>
    <d v="2015-07-09T00:00:00"/>
    <s v="\\xc2\\xa0Notesgen"/>
    <s v="\\xc2\\xa0Online Study Notes Marketplace"/>
    <s v="nan"/>
    <x v="2"/>
    <s v="\\xc2\\xa0Rajeev Saraf, Arvind Jha, R. Satya Narayanan"/>
    <s v="Seed Funding"/>
    <s v="\\xc2\\xa0N/A"/>
    <m/>
    <s v="Bin3"/>
    <x v="5"/>
  </r>
  <r>
    <n v="2608"/>
    <d v="2015-07-10T00:00:00"/>
    <s v="\\xc2\\xa0Footprints Education"/>
    <s v="\\xc2\\xa0Pre-School Chain"/>
    <s v="nan"/>
    <x v="1"/>
    <s v="\\xc2\\xa0LetsVenture, Kumar Bansal, Kshitij Jain"/>
    <s v="Seed Funding"/>
    <s v="\\xc2\\xa0685,000"/>
    <m/>
    <s v="Bin3"/>
    <x v="5"/>
  </r>
  <r>
    <n v="2609"/>
    <d v="2015-07-10T00:00:00"/>
    <s v="\\xc2\\xa0Loylty Rewards"/>
    <s v="\\xc2\\xa0Premium Loyalty Rewards Point Management"/>
    <s v="nan"/>
    <x v="3"/>
    <s v="\\xc2\\xa0IndianIdeas.com"/>
    <s v="Private Equity"/>
    <s v="\\xc2\\xa019,350,000"/>
    <s v="\\xc2\\xa0Late Stage"/>
    <s v="Bin3"/>
    <x v="5"/>
  </r>
  <r>
    <n v="2610"/>
    <d v="2015-07-13T00:00:00"/>
    <s v="\\xc2\\xa0Ameyo"/>
    <s v="\\xc2\\xa0Contact Center Software Platform"/>
    <s v="nan"/>
    <x v="1"/>
    <s v="\\xc2\\xa0Forum Synergies PE Fund"/>
    <s v="Private Equity"/>
    <s v="\\xc2\\xa05,000,000"/>
    <s v="\\xc2\\xa0Series A"/>
    <s v="Bin3"/>
    <x v="5"/>
  </r>
  <r>
    <n v="2611"/>
    <d v="2015-07-13T00:00:00"/>
    <s v="\\xc2\\xa0Mamagoto"/>
    <s v="\\xc2\\xa0Casual Dining restaurant Chain"/>
    <s v="nan"/>
    <x v="2"/>
    <s v="\\xc2\\xa0Goldman Sachs"/>
    <s v="Private Equity"/>
    <s v="\\xc2\\xa010,000,000"/>
    <s v="\\xc2\\xa0Series A"/>
    <s v="Bin3"/>
    <x v="5"/>
  </r>
  <r>
    <n v="2612"/>
    <d v="2015-07-13T00:00:00"/>
    <s v="\\xc2\\xa0Satvacart"/>
    <s v="\\xc2\\xa0Online Grocery Delivery"/>
    <s v="nan"/>
    <x v="1"/>
    <s v="\\xc2\\xa0Palaash Ventures"/>
    <s v="Seed Funding"/>
    <s v="\\xc2\\xa0N/A"/>
    <m/>
    <s v="Bin3"/>
    <x v="5"/>
  </r>
  <r>
    <n v="2613"/>
    <d v="2015-07-14T00:00:00"/>
    <s v="MySmartPrice"/>
    <s v="Online comparison engine"/>
    <s v="nan"/>
    <x v="13"/>
    <s v="Accel Partners, Helion Venture Partners"/>
    <s v="Private Equity"/>
    <n v="10000000"/>
    <s v="Series B"/>
    <s v="Bin2"/>
    <x v="5"/>
  </r>
  <r>
    <n v="2614"/>
    <d v="2015-07-14T00:00:00"/>
    <s v="Zenify"/>
    <s v="Residential Rental management platform"/>
    <s v="nan"/>
    <x v="46"/>
    <s v="Atul Jalan"/>
    <s v="Seed Funding"/>
    <s v="\\xc2\\xa0N/A"/>
    <m/>
    <s v="Bin3"/>
    <x v="5"/>
  </r>
  <r>
    <n v="2615"/>
    <d v="2015-07-14T00:00:00"/>
    <s v="Boxmyspace"/>
    <s v="Physical Storage warehouses"/>
    <s v="nan"/>
    <x v="3"/>
    <s v="Ritesh Veera, Singapore Angel Network, Orios Venture Partners,"/>
    <s v="Seed Funding"/>
    <n v="300000"/>
    <m/>
    <s v="Bin1"/>
    <x v="5"/>
  </r>
  <r>
    <n v="2616"/>
    <d v="2015-07-14T00:00:00"/>
    <s v="HackerRank"/>
    <s v="Tech Recruitment platform"/>
    <s v="nan"/>
    <x v="46"/>
    <s v="HR Technology fund"/>
    <s v="Private Equity"/>
    <n v="7500000"/>
    <s v="Series C"/>
    <s v="Bin2"/>
    <x v="5"/>
  </r>
  <r>
    <n v="2617"/>
    <d v="2015-07-14T00:00:00"/>
    <s v="WickedRide"/>
    <s v="Bike Rental Platform"/>
    <s v="nan"/>
    <x v="46"/>
    <s v="Undisclosed"/>
    <s v="Seed Funding"/>
    <n v="790000"/>
    <m/>
    <s v="Bin1"/>
    <x v="5"/>
  </r>
  <r>
    <n v="2618"/>
    <d v="2015-07-14T00:00:00"/>
    <s v="WoWexpress"/>
    <s v="Tech enabled logistics platform"/>
    <s v="nan"/>
    <x v="3"/>
    <s v="Tamarind Family Private Trust"/>
    <s v="Seed Funding"/>
    <n v="500000"/>
    <m/>
    <s v="Bin1"/>
    <x v="5"/>
  </r>
  <r>
    <n v="2619"/>
    <d v="2015-07-15T00:00:00"/>
    <s v="Oyo Rooms"/>
    <s v="Budget Hotel Accommodation"/>
    <s v="nan"/>
    <x v="1"/>
    <s v="Softbank, Sequoia Capital"/>
    <s v="Private Equity"/>
    <n v="100000000"/>
    <s v="Series B"/>
    <s v="Bin3"/>
    <x v="5"/>
  </r>
  <r>
    <n v="2620"/>
    <d v="2015-07-15T00:00:00"/>
    <s v="Mobikon"/>
    <s v="Restaurant customer engagement platform"/>
    <s v="nan"/>
    <x v="5"/>
    <s v="Jungle Ventures"/>
    <s v="Private Equity"/>
    <n v="2300000"/>
    <s v="Series B"/>
    <s v="Bin2"/>
    <x v="5"/>
  </r>
  <r>
    <n v="2621"/>
    <d v="2015-07-15T00:00:00"/>
    <s v="InstaLively.com"/>
    <s v="Live video streaming app"/>
    <s v="nan"/>
    <x v="2"/>
    <s v="Anupam Mittal, Anand Chandrasekaran, Uday Shankar, Chetan Bhagat"/>
    <s v="Seed Funding"/>
    <n v="0"/>
    <m/>
    <s v="Bin1"/>
    <x v="5"/>
  </r>
  <r>
    <n v="2622"/>
    <d v="2015-07-15T00:00:00"/>
    <s v="Roadrunnr"/>
    <s v="Hyper local logistics platform"/>
    <s v="nan"/>
    <x v="46"/>
    <s v="Sequoia Capital, Nexus Venture Partners, Blume Ventures"/>
    <s v="Private Equity"/>
    <n v="11000000"/>
    <s v="Series A"/>
    <s v="Bin3"/>
    <x v="5"/>
  </r>
  <r>
    <n v="2623"/>
    <d v="2015-07-16T00:00:00"/>
    <s v="Ketto"/>
    <s v="Crowd Funding Platform"/>
    <s v="nan"/>
    <x v="3"/>
    <s v="Pradyumna Dalmia, Sudhir Rao &amp; Others"/>
    <s v="Seed Funding"/>
    <n v="700000"/>
    <m/>
    <s v="Bin1"/>
    <x v="5"/>
  </r>
  <r>
    <n v="2624"/>
    <d v="2015-07-17T00:00:00"/>
    <s v="QuikWallet"/>
    <s v="F&amp;B sector Mobile Payment platform"/>
    <s v="nan"/>
    <x v="3"/>
    <s v="Snow Leopard Technology Ventures"/>
    <s v="Private Equity"/>
    <n v="1600000"/>
    <s v="Follow on Funding"/>
    <s v="Bin2"/>
    <x v="5"/>
  </r>
  <r>
    <n v="2625"/>
    <d v="2015-07-17T00:00:00"/>
    <s v="Omnikart"/>
    <s v="Industrial Supplies B2B ecommerce"/>
    <s v="nan"/>
    <x v="3"/>
    <s v="Sumit Gandhi, Manish Gandhi"/>
    <s v="Seed Funding"/>
    <n v="100000"/>
    <m/>
    <s v="Bin1"/>
    <x v="5"/>
  </r>
  <r>
    <n v="2626"/>
    <d v="2015-07-20T00:00:00"/>
    <s v="Zo Rooms"/>
    <s v="Online budget hotel chain"/>
    <s v="nan"/>
    <x v="2"/>
    <s v="Tiger Global, Orios Venture Partners."/>
    <s v="Private Equity"/>
    <n v="15000000"/>
    <s v="No confirmation"/>
    <s v="Bin3"/>
    <x v="5"/>
  </r>
  <r>
    <n v="2627"/>
    <d v="2015-07-20T00:00:00"/>
    <s v="Innoviti"/>
    <s v="Payment Solutions platform"/>
    <s v="nan"/>
    <x v="46"/>
    <s v="Catamaran Ventures, New India Investment Corporation"/>
    <s v="Private Equity"/>
    <n v="4850000"/>
    <s v="Series A"/>
    <s v="Bin2"/>
    <x v="5"/>
  </r>
  <r>
    <n v="2628"/>
    <d v="2015-07-21T00:00:00"/>
    <s v="ZenRadius"/>
    <s v="Online Hiring Platform"/>
    <s v="nan"/>
    <x v="46"/>
    <s v="Tracxn Labs, Deepak Singh"/>
    <s v="Seed Funding"/>
    <n v="0"/>
    <m/>
    <s v="Bin1"/>
    <x v="5"/>
  </r>
  <r>
    <n v="2629"/>
    <d v="2015-07-21T00:00:00"/>
    <s v="Joy by nature"/>
    <s v="Organic Food ecommerce"/>
    <s v="nan"/>
    <x v="2"/>
    <s v="Mumbai Angels, Vriddhi Fund, Others"/>
    <s v="Private Equity"/>
    <n v="1000000"/>
    <s v="Series A"/>
    <s v="Bin2"/>
    <x v="5"/>
  </r>
  <r>
    <n v="2630"/>
    <d v="2015-07-22T00:00:00"/>
    <s v="Iqlect"/>
    <s v="Big Data &amp; Analytics platform"/>
    <s v="nan"/>
    <x v="46"/>
    <s v="Exfinity Venture Partners"/>
    <s v="Private Equity"/>
    <n v="2000000"/>
    <s v="Series A"/>
    <s v="Bin2"/>
    <x v="5"/>
  </r>
  <r>
    <n v="2631"/>
    <d v="2015-07-22T00:00:00"/>
    <s v="deGustibus"/>
    <s v="Fine Dining Restaurant Chain"/>
    <s v="nan"/>
    <x v="3"/>
    <s v="India Value Fund Advisors"/>
    <s v="Private Equity"/>
    <n v="30000000"/>
    <s v="Late Stage"/>
    <s v="Bin3"/>
    <x v="5"/>
  </r>
  <r>
    <n v="2632"/>
    <d v="2015-07-23T00:00:00"/>
    <s v="Nestaway"/>
    <s v="Luxury Rental Homes"/>
    <s v="nan"/>
    <x v="46"/>
    <s v="Flipkart, Tiger Global"/>
    <s v="Private Equity"/>
    <n v="12750000"/>
    <s v="Series A"/>
    <s v="Bin3"/>
    <x v="5"/>
  </r>
  <r>
    <n v="2634"/>
    <d v="2015-07-23T00:00:00"/>
    <s v="Myonsto"/>
    <s v="Online Grocers"/>
    <s v="nan"/>
    <x v="51"/>
    <s v="Jayant Bokadia"/>
    <s v="Seed Funding"/>
    <n v="320000"/>
    <m/>
    <s v="Bin1"/>
    <x v="5"/>
  </r>
  <r>
    <n v="2635"/>
    <d v="2015-07-23T00:00:00"/>
    <s v="iCrushiFlush"/>
    <s v="Casual Dating App"/>
    <s v="nan"/>
    <x v="3"/>
    <s v="IDG Ventures India"/>
    <s v="Seed Funding"/>
    <n v="0"/>
    <m/>
    <s v="Bin1"/>
    <x v="5"/>
  </r>
  <r>
    <n v="2636"/>
    <d v="2015-07-23T00:00:00"/>
    <s v="MedGenome"/>
    <s v="Clinical Genomics Provider"/>
    <s v="nan"/>
    <x v="46"/>
    <s v="Sequoia Capital"/>
    <s v="Private Equity"/>
    <n v="20000000"/>
    <s v="Series B"/>
    <s v="Bin3"/>
    <x v="5"/>
  </r>
  <r>
    <n v="2637"/>
    <d v="2015-07-23T00:00:00"/>
    <s v="HolidayIQ"/>
    <s v="Travel information portal"/>
    <s v="nan"/>
    <x v="46"/>
    <s v="MakeMyTrip"/>
    <s v="Private Equity"/>
    <n v="15000000"/>
    <s v="Strategic Investment"/>
    <s v="Bin3"/>
    <x v="5"/>
  </r>
  <r>
    <n v="2638"/>
    <d v="2015-07-23T00:00:00"/>
    <s v="Fitternity"/>
    <s v="Fitness Marketplace"/>
    <s v="nan"/>
    <x v="3"/>
    <s v="Exfinity Venture Partners"/>
    <s v="Private Equity"/>
    <n v="1000000"/>
    <s v="Series A"/>
    <s v="Bin2"/>
    <x v="5"/>
  </r>
  <r>
    <n v="2639"/>
    <d v="2015-07-23T00:00:00"/>
    <s v="Quikr"/>
    <s v="Online &amp; Mobile classified listings"/>
    <s v="nan"/>
    <x v="3"/>
    <s v="AB Kinnevik, Falcon Edge Capital, Coatue Management"/>
    <s v="Private Equity"/>
    <n v="60000000"/>
    <s v="Late Stage"/>
    <s v="Bin3"/>
    <x v="5"/>
  </r>
  <r>
    <n v="2640"/>
    <d v="2015-07-23T00:00:00"/>
    <s v="JetSetGo"/>
    <s v="Private Jet/ Helicopter Marketplace"/>
    <s v="nan"/>
    <x v="2"/>
    <s v="YourWeCan Ventures"/>
    <s v="Seed Funding"/>
    <n v="0"/>
    <m/>
    <s v="Bin1"/>
    <x v="5"/>
  </r>
  <r>
    <n v="2641"/>
    <d v="2015-07-24T00:00:00"/>
    <s v="BroEx"/>
    <s v="Real Estate Broker network App"/>
    <s v="nan"/>
    <x v="1"/>
    <s v="Lightspeed India"/>
    <s v="Private Equity"/>
    <n v="1000000"/>
    <s v="Bridge round"/>
    <s v="Bin2"/>
    <x v="5"/>
  </r>
  <r>
    <n v="2642"/>
    <d v="2015-07-25T00:00:00"/>
    <s v="Shopatplaces"/>
    <s v="Ethnic/ Traditional Fashion Store"/>
    <s v="nan"/>
    <x v="2"/>
    <s v="Indian Angel Network"/>
    <s v="Seed Funding"/>
    <n v="0"/>
    <m/>
    <s v="Bin1"/>
    <x v="5"/>
  </r>
  <r>
    <n v="2643"/>
    <d v="2015-07-25T00:00:00"/>
    <s v="CredR"/>
    <s v="Used Bikes Marketplace"/>
    <s v="nan"/>
    <x v="3"/>
    <s v="Fidelity Growth Partners"/>
    <s v="Private Equity"/>
    <n v="15000000"/>
    <s v="Series A"/>
    <s v="Bin3"/>
    <x v="5"/>
  </r>
  <r>
    <n v="2644"/>
    <d v="2015-07-27T00:00:00"/>
    <s v="ManageMySpa"/>
    <s v="Spa &amp; Salon Management Software"/>
    <s v="nan"/>
    <x v="13"/>
    <s v="Accel Partners"/>
    <s v="Private Equity"/>
    <n v="6000000"/>
    <s v="Series A"/>
    <s v="Bin2"/>
    <x v="5"/>
  </r>
  <r>
    <n v="2645"/>
    <d v="2015-07-27T00:00:00"/>
    <s v="Townrush"/>
    <s v="B2B logistics delivery platform"/>
    <s v="nan"/>
    <x v="46"/>
    <s v="Lightspeed Venture Partners"/>
    <s v="Seed Funding"/>
    <n v="0"/>
    <m/>
    <s v="Bin1"/>
    <x v="5"/>
  </r>
  <r>
    <n v="2646"/>
    <d v="2015-07-27T00:00:00"/>
    <s v="Locus"/>
    <s v="Logistics Automation Platform"/>
    <s v="nan"/>
    <x v="46"/>
    <s v="growX ventures,\\xc2\\xa0 Manish Singhal"/>
    <s v="Seed Funding"/>
    <n v="0"/>
    <m/>
    <s v="Bin1"/>
    <x v="5"/>
  </r>
  <r>
    <n v="2647"/>
    <d v="2015-07-27T00:00:00"/>
    <s v="Bevy"/>
    <s v="Online Hiring Platform"/>
    <s v="nan"/>
    <x v="46"/>
    <s v="Varun Agarwal &amp; Others"/>
    <s v="Seed Funding"/>
    <n v="0"/>
    <m/>
    <s v="Bin1"/>
    <x v="5"/>
  </r>
  <r>
    <n v="2648"/>
    <d v="2015-07-28T00:00:00"/>
    <s v="Pepperfry"/>
    <s v="Online home d\\xc3\\xa9cor marketplace"/>
    <s v="nan"/>
    <x v="3"/>
    <s v="Goldman Sachs, Zodius Technology Fund, Bertelsmann India Investments Norwest Venture Partners."/>
    <s v="Private Equity"/>
    <n v="100000000"/>
    <s v="Series D"/>
    <s v="Bin3"/>
    <x v="5"/>
  </r>
  <r>
    <n v="2649"/>
    <d v="2015-07-28T00:00:00"/>
    <s v="Flipkart.com"/>
    <s v="Online Marketplace"/>
    <s v="nan"/>
    <x v="46"/>
    <s v="Steadview Capital and existing investors"/>
    <s v="Private Equity"/>
    <n v="700000000"/>
    <s v="Late Stage, 10th Round More here"/>
    <s v="Bin3"/>
    <x v="5"/>
  </r>
  <r>
    <n v="2650"/>
    <d v="2015-07-28T00:00:00"/>
    <s v="Opinio"/>
    <s v="Hyperlocal food &amp; grocery store"/>
    <s v="nan"/>
    <x v="46"/>
    <s v="Accel Partners, Traxcn Labs &amp; Others"/>
    <s v="Seed Funding"/>
    <n v="1300000"/>
    <m/>
    <s v="Bin2"/>
    <x v="5"/>
  </r>
  <r>
    <n v="2651"/>
    <d v="2015-07-28T00:00:00"/>
    <s v="Zoctr"/>
    <s v="Health-Tech platform"/>
    <s v="nan"/>
    <x v="3"/>
    <s v="Sandeep Parwal, Krishan Gupta &amp; Others"/>
    <s v="Seed Funding"/>
    <n v="1000000"/>
    <m/>
    <s v="Bin2"/>
    <x v="5"/>
  </r>
  <r>
    <n v="2652"/>
    <d v="2015-07-29T00:00:00"/>
    <s v="Zimmber"/>
    <s v="Hyperlocal Handyman Services"/>
    <s v="nan"/>
    <x v="3"/>
    <s v="IDG Ventures India, Omidyar Network, Sherpalo Ventures,\\xc2\\xa0 Mohandas Pai"/>
    <s v="Private Equity"/>
    <n v="2000000"/>
    <s v="Series A"/>
    <s v="Bin2"/>
    <x v="5"/>
  </r>
  <r>
    <n v="2653"/>
    <d v="2015-07-29T00:00:00"/>
    <s v="trueHb"/>
    <s v="Medical Tech Instruments"/>
    <s v="nan"/>
    <x v="2"/>
    <s v="Sachin and Binny Bansal, Malvinder and Shivinder Singh, Gurpreet Singh &amp; others"/>
    <s v="Seed Funding"/>
    <n v="2400000"/>
    <m/>
    <s v="Bin2"/>
    <x v="5"/>
  </r>
  <r>
    <n v="2654"/>
    <d v="2015-07-29T00:00:00"/>
    <s v="Zovi.com / Little App"/>
    <s v="Hyperlocal Deals Marketplace"/>
    <s v="nan"/>
    <x v="46"/>
    <s v="Paytm, SAIF Partners,\\xc2\\xa0 Tiger Global Management &amp; others"/>
    <s v="Private Equity"/>
    <n v="50000000"/>
    <s v="Series A"/>
    <s v="Bin3"/>
    <x v="5"/>
  </r>
  <r>
    <n v="2655"/>
    <d v="2015-07-29T00:00:00"/>
    <s v="Swajal"/>
    <s v="Innovative Water Solutions"/>
    <s v="nan"/>
    <x v="1"/>
    <s v="Abhishek Gupta"/>
    <s v="Private Equity"/>
    <n v="1200000"/>
    <s v="Series A"/>
    <s v="Bin2"/>
    <x v="5"/>
  </r>
  <r>
    <n v="2656"/>
    <d v="2015-07-30T00:00:00"/>
    <s v="Pipa Bella"/>
    <s v="Online Jewelry Store"/>
    <s v="nan"/>
    <x v="3"/>
    <s v="LionRock Capital"/>
    <s v="Private Equity"/>
    <n v="600000"/>
    <s v="Pre-Series A"/>
    <s v="Bin1"/>
    <x v="5"/>
  </r>
  <r>
    <n v="2657"/>
    <d v="2015-07-30T00:00:00"/>
    <s v="Pragmatix"/>
    <s v="Business intelligence &amp; Analytics"/>
    <s v="nan"/>
    <x v="3"/>
    <s v="SIDBI Venture Capital Ltd"/>
    <s v="Private Equity"/>
    <n v="2400000"/>
    <s v="Series A"/>
    <s v="Bin2"/>
    <x v="5"/>
  </r>
  <r>
    <n v="2658"/>
    <d v="2015-07-30T00:00:00"/>
    <s v="Droom.in"/>
    <s v="Used Vehicle Marketplace"/>
    <s v="nan"/>
    <x v="2"/>
    <s v="Lightbox Ventures, Beenos"/>
    <s v="Private Equity"/>
    <n v="16000000"/>
    <s v="Series A"/>
    <s v="Bin3"/>
    <x v="5"/>
  </r>
  <r>
    <n v="2659"/>
    <d v="2015-07-30T00:00:00"/>
    <s v="MadRat Games"/>
    <s v="Educational Board Games"/>
    <s v="nan"/>
    <x v="46"/>
    <s v="Kunal Bahl, Rohit Bansal"/>
    <s v="Seed Funding"/>
    <n v="168000"/>
    <m/>
    <s v="Bin1"/>
    <x v="5"/>
  </r>
  <r>
    <n v="2660"/>
    <d v="2015-07-30T00:00:00"/>
    <s v="Noodle Play"/>
    <s v="Chinese food delivery"/>
    <s v="nan"/>
    <x v="3"/>
    <s v="Elliot Stechman, Gautam Sinha, Ambarish Ray"/>
    <s v="Seed Funding"/>
    <n v="168000"/>
    <m/>
    <s v="Bin1"/>
    <x v="5"/>
  </r>
  <r>
    <n v="2661"/>
    <d v="2015-07-30T00:00:00"/>
    <s v="Wassup"/>
    <s v="On-Demand Laundry &amp; Dry cleaning App"/>
    <s v="nan"/>
    <x v="4"/>
    <s v="B S Nagesh"/>
    <s v="Private Equity"/>
    <n v="0"/>
    <s v="Pre-Series A"/>
    <s v="Bin1"/>
    <x v="5"/>
  </r>
  <r>
    <n v="2662"/>
    <d v="2015-07-30T00:00:00"/>
    <s v="Cartisan"/>
    <s v="On-Demand Car services App"/>
    <s v="nan"/>
    <x v="46"/>
    <s v="YouWeCan Ventures,\\xc2\\xa0 Aprameya Radhakrishna"/>
    <s v="Seed Funding"/>
    <n v="0"/>
    <m/>
    <s v="Bin1"/>
    <x v="5"/>
  </r>
  <r>
    <n v="2663"/>
    <d v="2015-07-31T00:00:00"/>
    <s v="LazyLad"/>
    <s v="Hyperlocal Grocery App"/>
    <s v="nan"/>
    <x v="1"/>
    <s v="Jai Choi, Kiyohiro Sugashita, Hirokazu"/>
    <s v="Private Equity"/>
    <n v="500000"/>
    <s v="pre-Series A"/>
    <s v="Bin1"/>
    <x v="5"/>
  </r>
  <r>
    <n v="2664"/>
    <d v="2015-07-31T00:00:00"/>
    <s v="TripFactory"/>
    <s v="Online Curated Holiday package bookings"/>
    <s v="nan"/>
    <x v="46"/>
    <s v="Aarin Capital Partners,"/>
    <s v="Private Equity"/>
    <n v="0"/>
    <s v="Series A"/>
    <s v="Bin1"/>
    <x v="5"/>
  </r>
  <r>
    <n v="2665"/>
    <d v="2015-07-31T00:00:00"/>
    <s v="Prothom"/>
    <s v="Hasbro Toy Manufacturer"/>
    <s v="nan"/>
    <x v="5"/>
    <s v="Oliphabs Capital"/>
    <s v="Private Equity"/>
    <n v="2000000"/>
    <s v="Series A"/>
    <s v="Bin2"/>
    <x v="5"/>
  </r>
  <r>
    <n v="2666"/>
    <d v="2015-07-31T00:00:00"/>
    <s v="Bona Vita"/>
    <s v="Travel Tech"/>
    <s v="nan"/>
    <x v="1"/>
    <s v="MakeMyTrip"/>
    <s v="Private Equity"/>
    <n v="5000000"/>
    <s v="Strategic Investment"/>
    <s v="Bin2"/>
    <x v="5"/>
  </r>
  <r>
    <n v="2667"/>
    <d v="2015-06-01T00:00:00"/>
    <s v="Vyomo"/>
    <s v="Beauty and Wellness Platform"/>
    <s v="nan"/>
    <x v="2"/>
    <s v="Aprameya Radhakrishna"/>
    <s v="Seed Funding"/>
    <n v="0"/>
    <m/>
    <s v="Bin1"/>
    <x v="5"/>
  </r>
  <r>
    <n v="2668"/>
    <d v="2015-06-01T00:00:00"/>
    <s v="Veeba Foods"/>
    <s v="Healthy Food Manufacturer"/>
    <s v="nan"/>
    <x v="2"/>
    <s v="DSG Consumer Partners, Saama Capital."/>
    <s v="Private Equity"/>
    <n v="6000000"/>
    <s v="Series B"/>
    <s v="Bin2"/>
    <x v="5"/>
  </r>
  <r>
    <n v="2669"/>
    <d v="2015-06-01T00:00:00"/>
    <s v="Truebil"/>
    <s v="Used Car Marketplace"/>
    <s v="nan"/>
    <x v="3"/>
    <s v="Kae Capital, Anupam Mittal"/>
    <s v="Seed Funding"/>
    <n v="500000"/>
    <m/>
    <s v="Bin1"/>
    <x v="5"/>
  </r>
  <r>
    <n v="2670"/>
    <d v="2015-06-01T00:00:00"/>
    <s v="Meritnation"/>
    <s v="Online Learning Platform"/>
    <s v="nan"/>
    <x v="2"/>
    <s v="InfoEdge"/>
    <s v="Private Equity"/>
    <n v="4000000"/>
    <s v="Series C"/>
    <s v="Bin2"/>
    <x v="5"/>
  </r>
  <r>
    <n v="2671"/>
    <d v="2015-06-01T00:00:00"/>
    <s v="Eattreatonline"/>
    <s v="Healthy Food Online Community"/>
    <s v="nan"/>
    <x v="2"/>
    <s v="Group of 15 Angel Investors"/>
    <s v="Seed Funding"/>
    <n v="350000"/>
    <m/>
    <s v="Bin1"/>
    <x v="5"/>
  </r>
  <r>
    <n v="2672"/>
    <d v="2015-06-01T00:00:00"/>
    <s v="CredR"/>
    <s v="Used two-wheeler Marketplace"/>
    <s v="nan"/>
    <x v="3"/>
    <s v="GrowthStory"/>
    <s v="Seed Funding"/>
    <n v="0"/>
    <m/>
    <s v="Bin1"/>
    <x v="5"/>
  </r>
  <r>
    <n v="2673"/>
    <d v="2015-06-01T00:00:00"/>
    <s v="Glamrs"/>
    <s v="Online Fashion Video Portal"/>
    <s v="nan"/>
    <x v="3"/>
    <s v="Ventureworks India, Blume Ventures, Batlivala &amp; Karani Securities, Nikunj Jhaveri"/>
    <s v="Private Equity"/>
    <n v="1000000"/>
    <s v="Pre-Series A"/>
    <s v="Bin2"/>
    <x v="5"/>
  </r>
  <r>
    <n v="2674"/>
    <d v="2015-06-01T00:00:00"/>
    <s v="Proviera"/>
    <s v="Probiotic Technology Products Manufacturer"/>
    <s v="nan"/>
    <x v="4"/>
    <s v="Infuse Ventures"/>
    <s v="Private Equity"/>
    <n v="550000"/>
    <m/>
    <s v="Bin1"/>
    <x v="5"/>
  </r>
  <r>
    <n v="2675"/>
    <d v="2015-06-01T00:00:00"/>
    <s v="Arth DesignBuild"/>
    <s v="Architectural Design &amp; Consulting"/>
    <s v="nan"/>
    <x v="13"/>
    <s v="Srinivas Tirupati"/>
    <s v="Seed Funding"/>
    <n v="500000"/>
    <m/>
    <s v="Bin1"/>
    <x v="5"/>
  </r>
  <r>
    <n v="2676"/>
    <d v="2015-06-02T00:00:00"/>
    <s v="Saama"/>
    <s v="Big Data &amp; Analytics Services"/>
    <s v="nan"/>
    <x v="93"/>
    <s v="Carrick Capital Partners"/>
    <s v="Private Equity"/>
    <n v="35000000"/>
    <s v="Series A"/>
    <s v="Bin3"/>
    <x v="5"/>
  </r>
  <r>
    <n v="2677"/>
    <d v="2015-06-02T00:00:00"/>
    <s v="AllIzHealth"/>
    <s v="Preventive Healthcare Services"/>
    <s v="nan"/>
    <x v="5"/>
    <s v="Mumbai Angels &amp; Other angel investors"/>
    <s v="Seed Funding"/>
    <n v="350000"/>
    <m/>
    <s v="Bin1"/>
    <x v="5"/>
  </r>
  <r>
    <n v="2678"/>
    <d v="2015-06-02T00:00:00"/>
    <s v="Karma Healthcare"/>
    <s v="Tech-enabled Rural Healthcare Services"/>
    <s v="nan"/>
    <x v="47"/>
    <s v="Ennovent Impact Investment Holding"/>
    <s v="Private Equity"/>
    <n v="0"/>
    <s v="Series A"/>
    <s v="Bin1"/>
    <x v="5"/>
  </r>
  <r>
    <n v="2679"/>
    <d v="2015-06-03T00:00:00"/>
    <s v="Entropy Innovations"/>
    <s v="Engineering Innovations"/>
    <s v="nan"/>
    <x v="3"/>
    <s v="Mark Mobius &amp; 9 Other Angel investors"/>
    <s v="Seed Funding"/>
    <n v="0"/>
    <m/>
    <s v="Bin1"/>
    <x v="5"/>
  </r>
  <r>
    <n v="2680"/>
    <d v="2015-06-03T00:00:00"/>
    <s v="Propstack"/>
    <s v="Real Estate Intelligence Platform"/>
    <s v="nan"/>
    <x v="3"/>
    <s v="DMG Information"/>
    <s v="Private Equity"/>
    <n v="3000000"/>
    <s v="Series A"/>
    <s v="Bin2"/>
    <x v="5"/>
  </r>
  <r>
    <n v="2681"/>
    <d v="2015-06-03T00:00:00"/>
    <s v="MyTaxiIndia"/>
    <s v="Online Car Rental Affiliates"/>
    <s v="nan"/>
    <x v="2"/>
    <s v="Green House Ventures"/>
    <s v="Seed Funding"/>
    <n v="100000"/>
    <m/>
    <s v="Bin1"/>
    <x v="5"/>
  </r>
  <r>
    <n v="2682"/>
    <d v="2015-06-03T00:00:00"/>
    <s v="Arkin Net"/>
    <s v="Data Center Software platform"/>
    <s v="nan"/>
    <x v="93"/>
    <s v="Nexus Venture Partners"/>
    <s v="Private Equity"/>
    <n v="15000000"/>
    <s v="Series B"/>
    <s v="Bin3"/>
    <x v="5"/>
  </r>
  <r>
    <n v="2683"/>
    <d v="2015-06-03T00:00:00"/>
    <s v="Little Black Book Delhi"/>
    <s v="Online City &amp; Lifestyle Guide"/>
    <s v="nan"/>
    <x v="2"/>
    <s v="Rajan Anandan, Niraj Singh, Sachin Bhatia, Singapore Angel Network &amp; Aseem Vadehra"/>
    <s v="Seed Funding"/>
    <n v="150000"/>
    <m/>
    <s v="Bin1"/>
    <x v="5"/>
  </r>
  <r>
    <n v="2684"/>
    <d v="2015-06-03T00:00:00"/>
    <s v="MyPoolin"/>
    <s v="P2P Payments platform"/>
    <s v="nan"/>
    <x v="2"/>
    <s v="Sharad Sharma, Rajan Anandan, Sunil Kalra, Amit Ranjan, Rohan Malhotra,\\xc2\\xa0 Arjun Malhotra, Gautam Gandhi"/>
    <s v="Seed Funding"/>
    <n v="0"/>
    <m/>
    <s v="Bin1"/>
    <x v="5"/>
  </r>
  <r>
    <n v="2685"/>
    <d v="2015-06-03T00:00:00"/>
    <s v="iCustomadeit"/>
    <s v="Bespoke Merchandize Marketplace"/>
    <s v="nan"/>
    <x v="5"/>
    <s v="Virendra Shahney, Dr Paresh Doshi"/>
    <s v="Seed Funding"/>
    <n v="250000"/>
    <m/>
    <s v="Bin1"/>
    <x v="5"/>
  </r>
  <r>
    <n v="2686"/>
    <d v="2015-06-03T00:00:00"/>
    <s v="KAARYAH"/>
    <s v="Women Lifestyle Marketplace"/>
    <s v="nan"/>
    <x v="1"/>
    <s v="Ratan Tata"/>
    <s v="Seed Funding"/>
    <n v="0"/>
    <m/>
    <s v="Bin1"/>
    <x v="5"/>
  </r>
  <r>
    <n v="2687"/>
    <d v="2015-06-04T00:00:00"/>
    <s v="Ecom Express"/>
    <s v="Logistics Solution Provider"/>
    <s v="nan"/>
    <x v="2"/>
    <s v="Warburg Pincus"/>
    <s v="Private Equity"/>
    <n v="137000000"/>
    <s v="Series C"/>
    <s v="Bin3"/>
    <x v="5"/>
  </r>
  <r>
    <n v="2688"/>
    <d v="2015-06-04T00:00:00"/>
    <s v="Vidooly"/>
    <s v="Video Intelligence Platform"/>
    <s v="nan"/>
    <x v="6"/>
    <s v="Bessemer Venture Partners"/>
    <s v="Private Equity"/>
    <n v="1000000"/>
    <s v="Pre-Series A"/>
    <s v="Bin2"/>
    <x v="5"/>
  </r>
  <r>
    <n v="2689"/>
    <d v="2015-06-04T00:00:00"/>
    <s v="Zopper"/>
    <s v="Hyperlocal Shopping App"/>
    <s v="nan"/>
    <x v="3"/>
    <s v="Tiger Global,\\xc2\\xa0 Nirvana Ventures Advisors"/>
    <s v="Private Equity"/>
    <n v="20000000"/>
    <s v="Series C"/>
    <s v="Bin3"/>
    <x v="5"/>
  </r>
  <r>
    <n v="2690"/>
    <d v="2015-06-04T00:00:00"/>
    <s v="Flipkart"/>
    <s v="eCommerce platform"/>
    <s v="nan"/>
    <x v="46"/>
    <s v="Morgan Stanley"/>
    <s v="Private Equity"/>
    <n v="50000000"/>
    <s v="Late Stage"/>
    <s v="Bin3"/>
    <x v="5"/>
  </r>
  <r>
    <n v="2691"/>
    <d v="2015-06-05T00:00:00"/>
    <s v="kWatt Solutions"/>
    <s v="Renewable energy solutions"/>
    <s v="nan"/>
    <x v="3"/>
    <s v="N/A"/>
    <s v="Seed Funding"/>
    <n v="500000"/>
    <m/>
    <s v="Bin1"/>
    <x v="5"/>
  </r>
  <r>
    <n v="2692"/>
    <d v="2015-06-05T00:00:00"/>
    <s v="Medwell Ventures"/>
    <s v="Healthcare\\nService provider"/>
    <s v="nan"/>
    <x v="46"/>
    <s v="Fidelity Growth Partners, Fidelity Biosciences"/>
    <s v="Private Equity"/>
    <n v="10000000"/>
    <s v="Series A"/>
    <s v="Bin2"/>
    <x v="5"/>
  </r>
  <r>
    <n v="2693"/>
    <d v="2015-06-05T00:00:00"/>
    <s v="Jugnoo"/>
    <s v="Auto Rickshaw Based Services"/>
    <s v="nan"/>
    <x v="41"/>
    <s v="Snow Leopard, Paytm"/>
    <s v="Private Equity"/>
    <n v="5000000"/>
    <s v="Series A"/>
    <s v="Bin2"/>
    <x v="5"/>
  </r>
  <r>
    <n v="2694"/>
    <d v="2015-06-08T00:00:00"/>
    <s v="PosterGully"/>
    <s v="Artist / Designer Marketplace"/>
    <s v="nan"/>
    <x v="2"/>
    <s v="Natarajan Iyer,Rajesh Sawhney,\\xc2\\xa0 &amp; other Angel investors."/>
    <s v="Seed Funding"/>
    <n v="0"/>
    <m/>
    <s v="Bin1"/>
    <x v="5"/>
  </r>
  <r>
    <n v="2695"/>
    <d v="2015-06-08T00:00:00"/>
    <s v="Applied Solar Technologies"/>
    <s v="Off-grid Solar Power"/>
    <s v="nan"/>
    <x v="3"/>
    <s v="Future Fund,Bessemer Venture, Capricorn Investment and IFC"/>
    <s v="Private Equity"/>
    <n v="40000000"/>
    <s v="Series B"/>
    <s v="Bin3"/>
    <x v="5"/>
  </r>
  <r>
    <n v="2696"/>
    <d v="2015-06-09T00:00:00"/>
    <s v="Clovia"/>
    <s v="Private Label lingerie Ecommerce"/>
    <s v="nan"/>
    <x v="2"/>
    <s v="IvyCap Ventures"/>
    <s v="Private Equity"/>
    <n v="5000000"/>
    <s v="Series A"/>
    <s v="Bin2"/>
    <x v="5"/>
  </r>
  <r>
    <n v="2697"/>
    <d v="2015-06-09T00:00:00"/>
    <s v="Swiggy"/>
    <s v="Online Food Ordering"/>
    <s v="nan"/>
    <x v="46"/>
    <s v="Norwest Venture Partners, SAIF Partners, Accel Partners"/>
    <s v="Private Equity"/>
    <n v="16500000"/>
    <s v="Series B"/>
    <s v="Bin3"/>
    <x v="5"/>
  </r>
  <r>
    <n v="2698"/>
    <d v="2015-06-09T00:00:00"/>
    <s v="PayMango"/>
    <s v="Mobile Commerce Platform"/>
    <s v="nan"/>
    <x v="1"/>
    <s v="Group of Angel Investors"/>
    <s v="Seed Funding"/>
    <n v="234000"/>
    <m/>
    <s v="Bin1"/>
    <x v="5"/>
  </r>
  <r>
    <n v="2699"/>
    <d v="2015-06-09T00:00:00"/>
    <s v="Printland"/>
    <s v="Online Printing Services"/>
    <s v="nan"/>
    <x v="2"/>
    <s v="SIDBI Venture Capital Ltd"/>
    <s v="Private Equity"/>
    <n v="0"/>
    <s v="Series A"/>
    <s v="Bin1"/>
    <x v="5"/>
  </r>
  <r>
    <n v="2700"/>
    <d v="2015-06-09T00:00:00"/>
    <s v="Teritree"/>
    <s v="Digital Marketing Services"/>
    <s v="nan"/>
    <x v="46"/>
    <s v="KCL"/>
    <s v="Seed Funding"/>
    <n v="140000"/>
    <m/>
    <s v="Bin1"/>
    <x v="5"/>
  </r>
  <r>
    <n v="2701"/>
    <d v="2015-06-10T00:00:00"/>
    <s v="Guiddoo"/>
    <s v="Travel Guide Mobile App"/>
    <s v="nan"/>
    <x v="3"/>
    <s v="Pawan Borle, SVP Fly Dubai &amp; Others"/>
    <s v="Seed Funding"/>
    <n v="0"/>
    <m/>
    <s v="Bin1"/>
    <x v="5"/>
  </r>
  <r>
    <n v="2702"/>
    <d v="2015-06-10T00:00:00"/>
    <s v="Voonik"/>
    <s v="Fashion Ecommerce store"/>
    <s v="nan"/>
    <x v="46"/>
    <s v="Sequoia Capital, Seedfund"/>
    <s v="Private Equity"/>
    <n v="5000000"/>
    <s v="Series A"/>
    <s v="Bin2"/>
    <x v="5"/>
  </r>
  <r>
    <n v="2703"/>
    <d v="2015-06-11T00:00:00"/>
    <s v="AdStringO"/>
    <s v="Mobile Compression Software"/>
    <s v="nan"/>
    <x v="3"/>
    <s v="Arihant Patni, Vishal Khare,\\xc2\\xa0 Viswanath Ramachandran"/>
    <s v="Seed Funding"/>
    <n v="350000"/>
    <m/>
    <s v="Bin1"/>
    <x v="5"/>
  </r>
  <r>
    <n v="2704"/>
    <d v="2015-06-11T00:00:00"/>
    <s v="Faircent.com"/>
    <s v="Peer to Peer Lending platform"/>
    <s v="nan"/>
    <x v="1"/>
    <s v="M&amp;S Partners Pte. Ltd"/>
    <s v="Seed Funding"/>
    <n v="250000"/>
    <s v="Pre-Series A"/>
    <s v="Bin1"/>
    <x v="5"/>
  </r>
  <r>
    <n v="2705"/>
    <d v="2015-06-12T00:00:00"/>
    <s v="La Renon"/>
    <s v="Global Healthcare products"/>
    <s v="nan"/>
    <x v="51"/>
    <s v="Sequoia Capital"/>
    <s v="Private Equity"/>
    <n v="16000000"/>
    <s v="Series A"/>
    <s v="Bin3"/>
    <x v="5"/>
  </r>
  <r>
    <n v="2706"/>
    <d v="2015-06-15T00:00:00"/>
    <s v="Homelane"/>
    <s v="Home Furnishing Solutions"/>
    <s v="nan"/>
    <x v="46"/>
    <s v="Sequoia Capital"/>
    <s v="Private Equity"/>
    <n v="50000000"/>
    <s v="Series B"/>
    <s v="Bin3"/>
    <x v="5"/>
  </r>
  <r>
    <n v="2707"/>
    <d v="2015-06-15T00:00:00"/>
    <s v="iSTAR"/>
    <s v="Skill Training &amp; Placement Platform"/>
    <s v="nan"/>
    <x v="46"/>
    <s v="Unitus Seed Fund"/>
    <s v="Private Equity"/>
    <n v="0"/>
    <s v="Series A"/>
    <s v="Bin1"/>
    <x v="5"/>
  </r>
  <r>
    <n v="2708"/>
    <d v="2015-06-15T00:00:00"/>
    <s v="Shippr"/>
    <s v="Intra-City Logistics service"/>
    <s v="nan"/>
    <x v="46"/>
    <s v="i2india Pvt Ltd"/>
    <s v="Seed Funding"/>
    <n v="500000"/>
    <m/>
    <s v="Bin1"/>
    <x v="5"/>
  </r>
  <r>
    <n v="2709"/>
    <d v="2015-06-16T00:00:00"/>
    <s v="FoodAbhi"/>
    <s v="online tiffin service aggregator"/>
    <s v="nan"/>
    <x v="3"/>
    <s v="Group of angel investors"/>
    <s v="Seed Funding"/>
    <n v="0"/>
    <m/>
    <s v="Bin1"/>
    <x v="5"/>
  </r>
  <r>
    <n v="2710"/>
    <d v="2015-06-16T00:00:00"/>
    <s v="Karma Recycling"/>
    <s v="Electronic Goods recycling service"/>
    <s v="nan"/>
    <x v="11"/>
    <s v="Infuse Ventures, Low Carbon Enterprise Fund"/>
    <s v="Private Equity"/>
    <n v="0"/>
    <s v="Series A"/>
    <s v="Bin1"/>
    <x v="5"/>
  </r>
  <r>
    <n v="2711"/>
    <d v="2015-06-16T00:00:00"/>
    <s v="CouponRaja"/>
    <s v="Online Coupon &amp; comparison platform"/>
    <s v="nan"/>
    <x v="3"/>
    <s v="Mahesh Pratapneni, Pallab Chatterjee &amp; others"/>
    <s v="Seed Funding"/>
    <n v="500000"/>
    <m/>
    <s v="Bin1"/>
    <x v="5"/>
  </r>
  <r>
    <n v="2712"/>
    <d v="2015-06-17T00:00:00"/>
    <s v="Babychakra"/>
    <s v="Parents &amp; Kids Online platform"/>
    <s v="nan"/>
    <x v="3"/>
    <s v="Mumbai Angels, Patni Family Office, Singapore Angel Network, Karan Maheshwari, Jatin Aneja, Kishor Ganji, Roopa Nath"/>
    <s v="Seed Funding"/>
    <n v="0"/>
    <m/>
    <s v="Bin1"/>
    <x v="5"/>
  </r>
  <r>
    <n v="2713"/>
    <d v="2015-06-17T00:00:00"/>
    <s v="Jiffstore"/>
    <s v="Online Grocery platform"/>
    <s v="nan"/>
    <x v="46"/>
    <s v="Unitus Seed Fund, Times Internet"/>
    <s v="Seed Funding"/>
    <n v="0"/>
    <s v="additional funding round"/>
    <s v="Bin1"/>
    <x v="5"/>
  </r>
  <r>
    <n v="2714"/>
    <d v="2015-06-17T00:00:00"/>
    <s v="MyDentist"/>
    <s v="Dental Clinic chain"/>
    <s v="nan"/>
    <x v="3"/>
    <s v="LGT Group, Asian Healthcare fund, Seedfund"/>
    <s v="Private Equity"/>
    <n v="8200000"/>
    <s v="Series C"/>
    <s v="Bin2"/>
    <x v="5"/>
  </r>
  <r>
    <n v="2715"/>
    <d v="2015-06-18T00:00:00"/>
    <s v="Moovo"/>
    <s v="On-Demand Logistics Service"/>
    <s v="nan"/>
    <x v="2"/>
    <s v="YouWeCan Ventures"/>
    <s v="Seed Funding"/>
    <n v="0"/>
    <m/>
    <s v="Bin1"/>
    <x v="5"/>
  </r>
  <r>
    <n v="2716"/>
    <d v="2015-06-18T00:00:00"/>
    <s v="Fracktal Works"/>
    <s v="3D Printer Manufacturer"/>
    <s v="nan"/>
    <x v="46"/>
    <s v="Neoteric Infomatique Limited"/>
    <s v="Private Equity"/>
    <n v="3000000"/>
    <s v="Series A"/>
    <s v="Bin2"/>
    <x v="5"/>
  </r>
  <r>
    <n v="2717"/>
    <d v="2015-06-18T00:00:00"/>
    <s v="Hansa Customer Equity"/>
    <s v="IT / Customer Engagement Consulting"/>
    <s v="nan"/>
    <x v="3"/>
    <s v="ASK Pravi"/>
    <s v="Private Equity"/>
    <n v="5000000"/>
    <s v="Series A"/>
    <s v="Bin2"/>
    <x v="5"/>
  </r>
  <r>
    <n v="2718"/>
    <d v="2015-06-18T00:00:00"/>
    <s v="HealthifyMe"/>
    <s v="Health &amp; Fitness App"/>
    <s v="nan"/>
    <x v="46"/>
    <s v="Gopal Srinivasan, Sashi Reddy, Amit Gupta, Pallav Nadhani"/>
    <s v="Private Equity"/>
    <n v="0"/>
    <s v="Series A"/>
    <s v="Bin1"/>
    <x v="5"/>
  </r>
  <r>
    <n v="2719"/>
    <d v="2015-06-18T00:00:00"/>
    <s v="CAKART.in"/>
    <s v="Online Education Marketplace"/>
    <s v="nan"/>
    <x v="46"/>
    <s v="Sunil Maheshwari &amp; group of investors"/>
    <s v="Seed Funding"/>
    <n v="0"/>
    <m/>
    <s v="Bin1"/>
    <x v="5"/>
  </r>
  <r>
    <n v="2720"/>
    <d v="2015-06-19T00:00:00"/>
    <s v="Housejoy"/>
    <s v="Home services marketplace"/>
    <s v="nan"/>
    <x v="46"/>
    <s v="Matrix Partners"/>
    <s v="Private Equity"/>
    <n v="4000000"/>
    <s v="Series A"/>
    <s v="Bin2"/>
    <x v="5"/>
  </r>
  <r>
    <n v="2721"/>
    <d v="2015-06-19T00:00:00"/>
    <s v="FundsIndia.com"/>
    <s v="Financial Services Platform"/>
    <s v="nan"/>
    <x v="4"/>
    <s v="Faering Capital, Foundation Capital, Inventus Capital Partners"/>
    <s v="Private Equity"/>
    <n v="11000000"/>
    <s v="Series C"/>
    <s v="Bin3"/>
    <x v="5"/>
  </r>
  <r>
    <n v="2722"/>
    <d v="2015-06-20T00:00:00"/>
    <s v="Cupick"/>
    <s v="Social Network for Artists"/>
    <s v="nan"/>
    <x v="46"/>
    <s v="Group of Angel Investors from US/India"/>
    <s v="Seed Funding"/>
    <n v="120000"/>
    <m/>
    <s v="Bin1"/>
    <x v="5"/>
  </r>
  <r>
    <n v="2723"/>
    <d v="2015-06-20T00:00:00"/>
    <s v="Tracxn"/>
    <s v="Startup funding platform"/>
    <s v="nan"/>
    <x v="46"/>
    <s v="Sachin Bansal, Bunny Bansal &amp; other investors"/>
    <s v="Private Equity"/>
    <n v="10000000"/>
    <s v="Series A"/>
    <s v="Bin2"/>
    <x v="5"/>
  </r>
  <r>
    <n v="2724"/>
    <d v="2015-06-21T00:00:00"/>
    <s v="Holachef"/>
    <s v="Food Delivery Platform"/>
    <s v="nan"/>
    <x v="3"/>
    <s v="Kalaari Capital, India Quotient"/>
    <s v="Private Equity"/>
    <n v="3100000"/>
    <s v="Series A"/>
    <s v="Bin2"/>
    <x v="5"/>
  </r>
  <r>
    <n v="2725"/>
    <d v="2015-06-22T00:00:00"/>
    <s v="elong"/>
    <s v="Data Driven recruitment recommendation"/>
    <s v="nan"/>
    <x v="46"/>
    <s v="Kunal Bahl, Rohit Bansal, Blume Ventures, Phanindra Sama, Raju Reddy"/>
    <s v="Private Equity"/>
    <n v="5000000"/>
    <s v="Series A"/>
    <s v="Bin2"/>
    <x v="5"/>
  </r>
  <r>
    <n v="2726"/>
    <d v="2015-06-22T00:00:00"/>
    <s v="Ixigo"/>
    <s v="Travel Search Engine"/>
    <s v="nan"/>
    <x v="1"/>
    <s v="Micromax Informatics"/>
    <s v="Private Equity"/>
    <n v="0"/>
    <s v="Strategic Investment"/>
    <s v="Bin1"/>
    <x v="5"/>
  </r>
  <r>
    <n v="2727"/>
    <d v="2015-06-22T00:00:00"/>
    <s v="SkillAngels"/>
    <s v="Brain Games Platform"/>
    <s v="nan"/>
    <x v="4"/>
    <s v="Sprout Angels LLP"/>
    <s v="Seed Funding"/>
    <n v="0"/>
    <m/>
    <s v="Bin1"/>
    <x v="5"/>
  </r>
  <r>
    <n v="2728"/>
    <d v="2015-06-22T00:00:00"/>
    <s v="Vidgyor"/>
    <s v="Video Advertisement Platform"/>
    <s v="nan"/>
    <x v="46"/>
    <s v="AngelPrime"/>
    <s v="Seed Funding"/>
    <n v="500000"/>
    <m/>
    <s v="Bin1"/>
    <x v="5"/>
  </r>
  <r>
    <n v="2729"/>
    <d v="2015-06-22T00:00:00"/>
    <s v="Banihal"/>
    <s v="Algorithmic Match Making Platform"/>
    <s v="nan"/>
    <x v="104"/>
    <s v="Dr David Cheriton"/>
    <s v="Seed Funding"/>
    <n v="0"/>
    <m/>
    <s v="Bin1"/>
    <x v="5"/>
  </r>
  <r>
    <n v="2730"/>
    <d v="2015-06-23T00:00:00"/>
    <s v="Goodservice"/>
    <s v="Mobile Chat based concierge service"/>
    <s v="nan"/>
    <x v="2"/>
    <s v="Sequoia Capital"/>
    <s v="Private Equity"/>
    <n v="1600000"/>
    <s v="Series A"/>
    <s v="Bin2"/>
    <x v="5"/>
  </r>
  <r>
    <n v="2731"/>
    <d v="2015-06-23T00:00:00"/>
    <s v="Treebo"/>
    <s v="Online Budget Hotel Booking Service"/>
    <s v="nan"/>
    <x v="46"/>
    <s v="Matrix Partners India, SAIF Partners"/>
    <s v="Private Equity"/>
    <n v="6000000"/>
    <s v="Series A"/>
    <s v="Bin2"/>
    <x v="5"/>
  </r>
  <r>
    <n v="2732"/>
    <d v="2015-06-23T00:00:00"/>
    <s v="EduKart"/>
    <s v="Online education marketplace"/>
    <s v="nan"/>
    <x v="2"/>
    <s v="Holostik Group, YouWeCan Ventures, 500 Startups, Vijay Shekhar Sharma, Manish Kheterpal, Amit Patni"/>
    <s v="Private Equity"/>
    <n v="1000000"/>
    <s v="Series A"/>
    <s v="Bin2"/>
    <x v="5"/>
  </r>
  <r>
    <n v="2733"/>
    <d v="2015-06-23T00:00:00"/>
    <s v="Healthians.com"/>
    <s v="Preventive healthcare services"/>
    <s v="nan"/>
    <x v="13"/>
    <s v="YouWeCan Ventures"/>
    <s v="Seed Funding"/>
    <n v="0"/>
    <m/>
    <s v="Bin1"/>
    <x v="5"/>
  </r>
  <r>
    <n v="2734"/>
    <d v="2015-06-24T00:00:00"/>
    <s v="LabInApp"/>
    <s v="Science Learning App"/>
    <s v="nan"/>
    <x v="46"/>
    <s v="Unitus Seed Fund"/>
    <s v="Seed Funding"/>
    <n v="0"/>
    <m/>
    <s v="Bin1"/>
    <x v="5"/>
  </r>
  <r>
    <n v="2735"/>
    <d v="2015-06-24T00:00:00"/>
    <s v="Syona Cosmetics"/>
    <s v="Beauty and Wellness platform"/>
    <s v="nan"/>
    <x v="4"/>
    <s v="Chennai Angels"/>
    <s v="Seed Funding"/>
    <n v="0"/>
    <m/>
    <s v="Bin1"/>
    <x v="5"/>
  </r>
  <r>
    <n v="2736"/>
    <d v="2015-06-24T00:00:00"/>
    <s v="Sigrid Education"/>
    <s v="Online Education Platform"/>
    <s v="nan"/>
    <x v="6"/>
    <s v="Oliphans Capital"/>
    <s v="Seed Funding"/>
    <n v="0"/>
    <m/>
    <s v="Bin1"/>
    <x v="5"/>
  </r>
  <r>
    <n v="2738"/>
    <d v="2015-06-24T00:00:00"/>
    <s v="The Porter"/>
    <s v="Logistics Tech"/>
    <s v="nan"/>
    <x v="3"/>
    <s v="Sequoia Capital, Kae Capital, Anupam Mittal, Sandeep Tandon"/>
    <s v="Private Equity"/>
    <n v="5500000"/>
    <s v="Series A"/>
    <s v="Bin2"/>
    <x v="5"/>
  </r>
  <r>
    <n v="2739"/>
    <d v="2015-06-24T00:00:00"/>
    <s v="Retention.ai"/>
    <s v="App Analytics platform"/>
    <s v="nan"/>
    <x v="46"/>
    <s v="Mercury Fund, Anshu Sharma, Pratyush Prasanna, Robert Winters &amp; others"/>
    <s v="Seed Funding"/>
    <n v="500000"/>
    <m/>
    <s v="Bin1"/>
    <x v="5"/>
  </r>
  <r>
    <n v="2740"/>
    <d v="2015-06-25T00:00:00"/>
    <s v="Fusion Microfinance"/>
    <s v="Micro Finance Platform"/>
    <s v="nan"/>
    <x v="2"/>
    <s v="Development finance institution Belgian Investment Company, Oikocredit"/>
    <s v="Private Equity"/>
    <n v="8600000"/>
    <s v="Series C"/>
    <s v="Bin2"/>
    <x v="5"/>
  </r>
  <r>
    <n v="2741"/>
    <d v="2015-06-25T00:00:00"/>
    <s v="Zinka"/>
    <s v="Freight logistics platform"/>
    <s v="nan"/>
    <x v="46"/>
    <s v="Accel Partners, Flipkart"/>
    <s v="Private Equity"/>
    <n v="6000000"/>
    <s v="Series A"/>
    <s v="Bin2"/>
    <x v="5"/>
  </r>
  <r>
    <n v="2742"/>
    <d v="2015-06-26T00:00:00"/>
    <s v="CreditMantri"/>
    <s v="Credit Management Services"/>
    <s v="nan"/>
    <x v="4"/>
    <s v="IDG Ventures India, Elevar Equity, Accion Venture Lab"/>
    <s v="Private Equity"/>
    <n v="2500000"/>
    <s v="Series A"/>
    <s v="Bin2"/>
    <x v="5"/>
  </r>
  <r>
    <n v="2743"/>
    <d v="2015-06-26T00:00:00"/>
    <s v="GetMyPeon"/>
    <s v="Hyperlocal Handyman Services"/>
    <s v="nan"/>
    <x v="3"/>
    <s v="Undisclosed investors"/>
    <s v="Seed Funding"/>
    <n v="250000"/>
    <m/>
    <s v="Bin1"/>
    <x v="5"/>
  </r>
  <r>
    <n v="2744"/>
    <d v="2015-06-29T00:00:00"/>
    <s v="UrbanClap"/>
    <s v="Hyperlocal services marketplace"/>
    <s v="nan"/>
    <x v="2"/>
    <s v="SAIF Partners,\\xc2\\xa0 Accel Partners"/>
    <s v="Private Equity"/>
    <n v="10000000"/>
    <s v="Series A"/>
    <s v="Bin2"/>
    <x v="5"/>
  </r>
  <r>
    <n v="2745"/>
    <d v="2015-06-29T00:00:00"/>
    <s v="StayGlad"/>
    <s v="Beauty services Mobile Marketplace"/>
    <s v="nan"/>
    <x v="46"/>
    <s v="Tracxn Labs, Sahil Barua"/>
    <s v="Seed Funding"/>
    <n v="0"/>
    <m/>
    <s v="Bin1"/>
    <x v="5"/>
  </r>
  <r>
    <n v="2746"/>
    <d v="2015-06-29T00:00:00"/>
    <s v="AdWyze"/>
    <s v="Marketing / Advertising Automation platform"/>
    <s v="nan"/>
    <x v="46"/>
    <s v="Mape Advisory"/>
    <s v="Seed Funding"/>
    <n v="1000000"/>
    <m/>
    <s v="Bin2"/>
    <x v="5"/>
  </r>
  <r>
    <n v="2747"/>
    <d v="2015-06-29T00:00:00"/>
    <s v="Zimmber"/>
    <s v="Hyperlocal Handyman Services"/>
    <s v="nan"/>
    <x v="3"/>
    <s v="Naveen Tiwari, Mohit Saxena, Amit Gupta, Piyush Shah, Manish Dugar"/>
    <s v="Seed Funding"/>
    <n v="400000"/>
    <m/>
    <s v="Bin1"/>
    <x v="5"/>
  </r>
  <r>
    <n v="2748"/>
    <d v="2015-06-30T00:00:00"/>
    <s v="Buttercups"/>
    <s v="Online Lingerie platform"/>
    <s v="nan"/>
    <x v="46"/>
    <s v="Kanwaljit Singh, Angie Mahtaney, Manoj Varghese"/>
    <s v="Seed Funding"/>
    <n v="0"/>
    <m/>
    <s v="Bin1"/>
    <x v="5"/>
  </r>
  <r>
    <n v="2749"/>
    <d v="2015-06-30T00:00:00"/>
    <s v="RailYatri"/>
    <s v="Railways Information Mobile app"/>
    <s v="nan"/>
    <x v="46"/>
    <s v="Helion Ventures, Omidiyar Network, Blume Ventures and Ujama"/>
    <s v="Private Equity"/>
    <n v="0"/>
    <s v="Pre-Series A"/>
    <s v="Bin1"/>
    <x v="5"/>
  </r>
  <r>
    <n v="2750"/>
    <d v="2015-06-30T00:00:00"/>
    <s v="aagaar.com"/>
    <s v="Hyperlocal grocery delivery"/>
    <s v="nan"/>
    <x v="1"/>
    <s v="Group of Investors"/>
    <s v="Seed Funding"/>
    <n v="0"/>
    <m/>
    <s v="Bin1"/>
    <x v="5"/>
  </r>
  <r>
    <n v="2751"/>
    <d v="2015-06-30T00:00:00"/>
    <s v="Flatchat"/>
    <s v="Flat rental Mobile App"/>
    <s v="nan"/>
    <x v="46"/>
    <s v="Commonfloor"/>
    <s v="Private Equity"/>
    <n v="2500000"/>
    <s v="Strategic Funding"/>
    <s v="Bin2"/>
    <x v="5"/>
  </r>
  <r>
    <n v="2752"/>
    <d v="2015-06-30T00:00:00"/>
    <s v="MyCFO"/>
    <s v="Wealth Management Platform"/>
    <s v="nan"/>
    <x v="3"/>
    <s v="Sameer Koticha"/>
    <s v="Private Equity"/>
    <n v="1500000"/>
    <s v="Series A"/>
    <s v="Bin2"/>
    <x v="5"/>
  </r>
  <r>
    <n v="2753"/>
    <d v="2015-05-01T00:00:00"/>
    <s v="Foodpanda"/>
    <s v="Online Food Delivery"/>
    <s v="nan"/>
    <x v="1"/>
    <s v="Goldman Sachs, Rocket Internet"/>
    <s v="Private Equity"/>
    <n v="100000000"/>
    <s v="Series D"/>
    <s v="Bin3"/>
    <x v="5"/>
  </r>
  <r>
    <n v="2754"/>
    <d v="2015-05-01T00:00:00"/>
    <s v="Termsheet"/>
    <s v="Fund Raising Platform"/>
    <s v="nan"/>
    <x v="4"/>
    <s v="Anand Vijay, Nipun Dureja, Satyajit Heeralal, Keith Rodricks, Gaurav Lochan, Azmul Haque, Nikhil Bagri"/>
    <s v="Seed Funding"/>
    <n v="100000"/>
    <m/>
    <s v="Bin1"/>
    <x v="5"/>
  </r>
  <r>
    <n v="2755"/>
    <d v="2015-05-04T00:00:00"/>
    <s v="Applicate"/>
    <s v="Workforce Management Software"/>
    <s v="nan"/>
    <x v="46"/>
    <s v="Rishi Vasudev, Amit Gupta, Rajiv Nayan"/>
    <s v="Seed Funding"/>
    <n v="550000"/>
    <m/>
    <s v="Bin1"/>
    <x v="5"/>
  </r>
  <r>
    <n v="2756"/>
    <d v="2015-05-04T00:00:00"/>
    <s v="World Art Community"/>
    <s v="Online Art Marketplace"/>
    <s v="nan"/>
    <x v="1"/>
    <s v="Viraj Tyagi &amp; others"/>
    <s v="Seed Funding"/>
    <n v="200000"/>
    <m/>
    <s v="Bin1"/>
    <x v="5"/>
  </r>
  <r>
    <n v="2757"/>
    <d v="2015-05-04T00:00:00"/>
    <s v="SpoonJoy"/>
    <s v="Online Food Delivery"/>
    <s v="nan"/>
    <x v="46"/>
    <s v="SAIF Partners"/>
    <s v="Seed Funding"/>
    <n v="1000000"/>
    <m/>
    <s v="Bin2"/>
    <x v="5"/>
  </r>
  <r>
    <n v="2758"/>
    <d v="2015-05-05T00:00:00"/>
    <s v="Seed Schools"/>
    <s v="Affordable Education"/>
    <s v="nan"/>
    <x v="13"/>
    <s v="Acumen Fund"/>
    <s v="Seed Funding"/>
    <n v="650000"/>
    <m/>
    <s v="Bin1"/>
    <x v="5"/>
  </r>
  <r>
    <n v="2759"/>
    <d v="2015-05-05T00:00:00"/>
    <s v="Ignis Careers"/>
    <s v="Career Development"/>
    <s v="nan"/>
    <x v="13"/>
    <s v="Acumen Fund"/>
    <s v="Seed Funding"/>
    <n v="250000"/>
    <m/>
    <s v="Bin1"/>
    <x v="5"/>
  </r>
  <r>
    <n v="2760"/>
    <d v="2015-05-05T00:00:00"/>
    <s v="Square Yards"/>
    <s v="Real Estate Advisory"/>
    <s v="nan"/>
    <x v="1"/>
    <s v="Undisclosed Investors"/>
    <s v="Private Equity"/>
    <n v="6000000"/>
    <s v="pre-Series A"/>
    <s v="Bin2"/>
    <x v="5"/>
  </r>
  <r>
    <n v="2761"/>
    <d v="2015-05-05T00:00:00"/>
    <s v="Fintellix"/>
    <s v="Banking Analytics Platform"/>
    <s v="nan"/>
    <x v="46"/>
    <s v="IDG Ventures, Sequoia Capital"/>
    <s v="Private Equity"/>
    <n v="15000000"/>
    <s v="Series C"/>
    <s v="Bin3"/>
    <x v="5"/>
  </r>
  <r>
    <n v="2762"/>
    <d v="2015-05-05T00:00:00"/>
    <s v="Customer360"/>
    <s v="Customer Engagement Platform"/>
    <s v="nan"/>
    <x v="3"/>
    <s v="Vishwas Patel"/>
    <s v="Seed Funding"/>
    <n v="0"/>
    <m/>
    <s v="Bin1"/>
    <x v="5"/>
  </r>
  <r>
    <n v="2763"/>
    <d v="2015-05-06T00:00:00"/>
    <s v="Delhivery"/>
    <s v="Ecommerce Logistics"/>
    <s v="nan"/>
    <x v="1"/>
    <s v="Tiger Global Management, Multiples Alternate Asset Management, Nexus Venture Partners, Times Internet"/>
    <s v="Private Equity"/>
    <n v="85000000"/>
    <s v="Series D"/>
    <s v="Bin3"/>
    <x v="5"/>
  </r>
  <r>
    <n v="2764"/>
    <d v="2015-05-06T00:00:00"/>
    <s v="Swiggy"/>
    <s v="Online Food Delivery"/>
    <s v="nan"/>
    <x v="46"/>
    <s v="Norwest Venture Partners"/>
    <s v="Private Equity"/>
    <n v="15000000"/>
    <s v="Series B"/>
    <s v="Bin3"/>
    <x v="5"/>
  </r>
  <r>
    <n v="2765"/>
    <d v="2015-05-07T00:00:00"/>
    <s v="Uniphore"/>
    <s v="Speech Recognition Solutions"/>
    <s v="nan"/>
    <x v="4"/>
    <s v="IDG Ventures, Kris Gopalakrishnan"/>
    <s v="Private Equity"/>
    <n v="0"/>
    <s v="Series A"/>
    <s v="Bin1"/>
    <x v="5"/>
  </r>
  <r>
    <n v="2766"/>
    <d v="2015-05-07T00:00:00"/>
    <s v="Box8"/>
    <s v="Online Food Delivery"/>
    <s v="nan"/>
    <x v="3"/>
    <s v="Mayfield Ventures"/>
    <s v="Private Equity"/>
    <n v="3500000"/>
    <s v="Series A"/>
    <s v="Bin2"/>
    <x v="5"/>
  </r>
  <r>
    <n v="2767"/>
    <d v="2015-05-07T00:00:00"/>
    <s v="Toppr"/>
    <s v="Online Education Platform"/>
    <s v="nan"/>
    <x v="3"/>
    <s v="Fidelity Growth Partners India, SAIF Partners,\\xc2\\xa0 Helion Ventures"/>
    <s v="Private Equity"/>
    <n v="10000000"/>
    <s v="Series B"/>
    <s v="Bin2"/>
    <x v="5"/>
  </r>
  <r>
    <n v="2768"/>
    <d v="2015-05-07T00:00:00"/>
    <s v="Vedantu"/>
    <s v="Online Education Platform"/>
    <s v="nan"/>
    <x v="46"/>
    <s v="Accel Partners, Tiger Global Management"/>
    <s v="Private Equity"/>
    <n v="5000000"/>
    <s v="Series A"/>
    <s v="Bin2"/>
    <x v="5"/>
  </r>
  <r>
    <n v="2769"/>
    <d v="2015-05-08T00:00:00"/>
    <s v="BuyHatke"/>
    <s v="Online Product Comparison"/>
    <s v="nan"/>
    <x v="46"/>
    <s v="S.Gopalakrishnan, Beenos"/>
    <s v="Seed Funding"/>
    <n v="1000000"/>
    <m/>
    <s v="Bin2"/>
    <x v="5"/>
  </r>
  <r>
    <n v="2770"/>
    <d v="2015-05-08T00:00:00"/>
    <s v="KleverKid"/>
    <s v="Online Education Platform"/>
    <s v="nan"/>
    <x v="2"/>
    <s v="Aarin Capital Partners"/>
    <s v="Seed Funding"/>
    <n v="0"/>
    <m/>
    <s v="Bin1"/>
    <x v="5"/>
  </r>
  <r>
    <n v="2771"/>
    <d v="2015-05-08T00:00:00"/>
    <s v="Uniken"/>
    <s v="Online Security Platform"/>
    <s v="nan"/>
    <x v="5"/>
    <s v="Exfinity Ventures"/>
    <s v="Private Equity"/>
    <n v="2000000"/>
    <s v="Bridge Round Pre-Series B"/>
    <s v="Bin2"/>
    <x v="5"/>
  </r>
  <r>
    <n v="2772"/>
    <d v="2015-05-08T00:00:00"/>
    <s v="GrandOpinion"/>
    <s v="Online Medical Diagnostic"/>
    <s v="nan"/>
    <x v="2"/>
    <s v="Florida based Angel investor"/>
    <s v="Seed Funding"/>
    <n v="150000"/>
    <m/>
    <s v="Bin1"/>
    <x v="5"/>
  </r>
  <r>
    <n v="2773"/>
    <d v="2015-05-08T00:00:00"/>
    <s v="HealthifyMe"/>
    <s v="Health &amp; Fitness App"/>
    <s v="nan"/>
    <x v="46"/>
    <s v="Micromax Informatics"/>
    <s v="Private Equity"/>
    <n v="0"/>
    <s v="Strategic Investment"/>
    <s v="Bin1"/>
    <x v="5"/>
  </r>
  <r>
    <n v="2774"/>
    <d v="2015-05-12T00:00:00"/>
    <s v="ZapStitch"/>
    <s v="Cloud Data Integration Platform"/>
    <s v="nan"/>
    <x v="46"/>
    <s v="Helion Venture Partners, Orios Venture Partners"/>
    <s v="Private Equity"/>
    <n v="2000000"/>
    <s v="Pre-Series A"/>
    <s v="Bin2"/>
    <x v="5"/>
  </r>
  <r>
    <n v="2775"/>
    <d v="2015-05-12T00:00:00"/>
    <s v="Wassup"/>
    <s v="Mobile Laundry Cleaning Service"/>
    <s v="nan"/>
    <x v="4"/>
    <s v="Arun Chandra Mohan, Praveen Sinha"/>
    <s v="Private Equity"/>
    <n v="2000000"/>
    <s v="Pre-Series A"/>
    <s v="Bin2"/>
    <x v="5"/>
  </r>
  <r>
    <n v="2778"/>
    <d v="2015-05-12T00:00:00"/>
    <s v="WorkHorse"/>
    <s v="Service-On-Demand Mobile App"/>
    <s v="nan"/>
    <x v="3"/>
    <s v="Undisclosed Investors"/>
    <s v="Seed Funding"/>
    <n v="0"/>
    <m/>
    <s v="Bin1"/>
    <x v="5"/>
  </r>
  <r>
    <n v="2779"/>
    <d v="2015-05-13T00:00:00"/>
    <s v="Innovaccer"/>
    <s v="Intelligent Data Analytics"/>
    <s v="nan"/>
    <x v="6"/>
    <s v="Rajan Anandan, Teru Sato, Aneesh Reddy, Venkatesh Valluri"/>
    <s v="Seed Funding"/>
    <n v="0"/>
    <m/>
    <s v="Bin1"/>
    <x v="5"/>
  </r>
  <r>
    <n v="2780"/>
    <d v="2015-05-13T00:00:00"/>
    <s v="MyCuteOffice"/>
    <s v="Online Office Rental"/>
    <s v="nan"/>
    <x v="3"/>
    <s v="Lead Angels"/>
    <s v="Seed Funding"/>
    <n v="0"/>
    <m/>
    <s v="Bin1"/>
    <x v="5"/>
  </r>
  <r>
    <n v="2781"/>
    <d v="2015-05-14T00:00:00"/>
    <s v="IndianRoots.com"/>
    <s v="Lifestyle Ecommerce Portal"/>
    <s v="nan"/>
    <x v="1"/>
    <s v="KJS Group"/>
    <s v="Private Equity"/>
    <n v="5000000"/>
    <s v="Series B"/>
    <s v="Bin2"/>
    <x v="5"/>
  </r>
  <r>
    <n v="2782"/>
    <d v="2015-05-14T00:00:00"/>
    <s v="RedPolka"/>
    <s v="Online Fashion Aggregator"/>
    <s v="nan"/>
    <x v="3"/>
    <s v="Undisclosed Investors"/>
    <s v="Seed Funding"/>
    <n v="250000"/>
    <m/>
    <s v="Bin1"/>
    <x v="5"/>
  </r>
  <r>
    <n v="2783"/>
    <d v="2015-05-15T00:00:00"/>
    <s v="Venturesity"/>
    <s v="Online Job skills Showcase"/>
    <s v="nan"/>
    <x v="46"/>
    <s v="Phanindra Sama, Jay Sethuram, Hemant Kanakia, Ravi Trivedi"/>
    <s v="Seed Funding"/>
    <n v="270000"/>
    <m/>
    <s v="Bin1"/>
    <x v="5"/>
  </r>
  <r>
    <n v="2784"/>
    <d v="2015-05-18T00:00:00"/>
    <s v="TheBetterIndia.com"/>
    <s v="Online News Media"/>
    <s v="nan"/>
    <x v="46"/>
    <s v="Mohandas Pai"/>
    <s v="Seed Funding"/>
    <n v="0"/>
    <s v="Pre-Series Bridge"/>
    <s v="Bin1"/>
    <x v="5"/>
  </r>
  <r>
    <n v="2785"/>
    <d v="2015-05-18T00:00:00"/>
    <s v="Awaaz De"/>
    <s v="Enterprise Communication Platform"/>
    <s v="nan"/>
    <x v="51"/>
    <s v="Samir Shah"/>
    <s v="Seed Funding"/>
    <n v="0"/>
    <m/>
    <s v="Bin1"/>
    <x v="5"/>
  </r>
  <r>
    <n v="2786"/>
    <d v="2015-05-19T00:00:00"/>
    <s v="Chaayos"/>
    <s v="Offline Tea Chain"/>
    <s v="nan"/>
    <x v="2"/>
    <s v="Tiger Global Management"/>
    <s v="Private Equity"/>
    <n v="1000000"/>
    <s v="Series A"/>
    <s v="Bin2"/>
    <x v="5"/>
  </r>
  <r>
    <n v="2787"/>
    <d v="2015-05-19T00:00:00"/>
    <s v="Akosha"/>
    <s v="Business Messaging App"/>
    <s v="nan"/>
    <x v="2"/>
    <s v="Sequoia Capital"/>
    <s v="Private Equity"/>
    <n v="16000000"/>
    <s v="Series B"/>
    <s v="Bin3"/>
    <x v="5"/>
  </r>
  <r>
    <n v="2788"/>
    <d v="2015-05-19T00:00:00"/>
    <s v="Cooey"/>
    <s v="Health Mobile App"/>
    <s v="nan"/>
    <x v="46"/>
    <s v="Subhash Goyal"/>
    <s v="Seed Funding"/>
    <n v="470000"/>
    <m/>
    <s v="Bin1"/>
    <x v="5"/>
  </r>
  <r>
    <n v="2789"/>
    <d v="2015-05-19T00:00:00"/>
    <s v="MeetUniv"/>
    <s v="Online Ed-Tech Platform"/>
    <s v="nan"/>
    <x v="6"/>
    <s v="Peesh Venture Capital"/>
    <s v="Seed Funding"/>
    <n v="1000000"/>
    <m/>
    <s v="Bin2"/>
    <x v="5"/>
  </r>
  <r>
    <n v="2791"/>
    <d v="2015-05-19T00:00:00"/>
    <s v="Crown-it"/>
    <s v="Hyperlocal Mobile Marketplace"/>
    <s v="nan"/>
    <x v="1"/>
    <s v="Accel Partners, Helion Venture Partners"/>
    <s v="Private Equity"/>
    <n v="5500000"/>
    <s v="Series A"/>
    <s v="Bin2"/>
    <x v="5"/>
  </r>
  <r>
    <n v="2792"/>
    <d v="2015-05-19T00:00:00"/>
    <s v="Trucksfirst"/>
    <s v="Trucking Logistic Operations"/>
    <s v="nan"/>
    <x v="1"/>
    <s v="SAIF partners"/>
    <s v="Private Equity"/>
    <n v="10000000"/>
    <s v="Series A"/>
    <s v="Bin2"/>
    <x v="5"/>
  </r>
  <r>
    <n v="2793"/>
    <d v="2015-05-20T00:00:00"/>
    <s v="Lookup"/>
    <s v="B2C Messaging App"/>
    <s v="nan"/>
    <x v="46"/>
    <s v="Biz Stone"/>
    <s v="Private Equity"/>
    <n v="3000000"/>
    <s v="Series A"/>
    <s v="Bin2"/>
    <x v="5"/>
  </r>
  <r>
    <n v="2794"/>
    <d v="2015-05-21T00:00:00"/>
    <s v="SunTerrace"/>
    <s v="Rooftop Solar Plants"/>
    <s v="nan"/>
    <x v="2"/>
    <s v="Sunergy Investors"/>
    <s v="Private Equity"/>
    <n v="0"/>
    <m/>
    <s v="Bin1"/>
    <x v="5"/>
  </r>
  <r>
    <n v="2795"/>
    <d v="2015-05-22T00:00:00"/>
    <s v="\\xc2\\xa0Nudgespot"/>
    <s v="Customer Engagement Platform"/>
    <s v="nan"/>
    <x v="46"/>
    <s v="Kae Capital, Anoop Goyal, Mike Shah, VA Sastry"/>
    <s v="Seed Funding"/>
    <n v="625000"/>
    <m/>
    <s v="Bin1"/>
    <x v="5"/>
  </r>
  <r>
    <n v="2796"/>
    <d v="2015-05-22T00:00:00"/>
    <s v="CarDekho"/>
    <s v="Online Car Portal"/>
    <s v="nan"/>
    <x v="30"/>
    <s v="HDFC Bank"/>
    <s v="Private Equity"/>
    <n v="0"/>
    <s v="1% stake"/>
    <s v="Bin1"/>
    <x v="5"/>
  </r>
  <r>
    <n v="2797"/>
    <d v="2015-05-22T00:00:00"/>
    <s v="EveningFlavors"/>
    <s v="Online Table Reservation"/>
    <s v="nan"/>
    <x v="46"/>
    <s v="Sandiep Shrivatsava"/>
    <s v="Seed Funding"/>
    <n v="500000"/>
    <m/>
    <s v="Bin1"/>
    <x v="5"/>
  </r>
  <r>
    <n v="2798"/>
    <d v="2015-05-25T00:00:00"/>
    <s v="Razorpay"/>
    <s v="Online Payment Gateway"/>
    <s v="nan"/>
    <x v="46"/>
    <s v="Punit Soni"/>
    <s v="Seed Funding"/>
    <n v="0"/>
    <m/>
    <s v="Bin1"/>
    <x v="5"/>
  </r>
  <r>
    <n v="2799"/>
    <d v="2015-05-25T00:00:00"/>
    <s v="ZenParent"/>
    <s v="Parents focused Web Content"/>
    <s v="nan"/>
    <x v="46"/>
    <s v="i2india Ventures"/>
    <s v="Seed Funding"/>
    <n v="500000"/>
    <m/>
    <s v="Bin1"/>
    <x v="5"/>
  </r>
  <r>
    <n v="2800"/>
    <d v="2015-05-25T00:00:00"/>
    <s v="Newgen Payments"/>
    <s v="Payments Solution Provider"/>
    <s v="nan"/>
    <x v="2"/>
    <s v="Jan Manten"/>
    <s v="Seed Funding"/>
    <n v="0"/>
    <m/>
    <s v="Bin1"/>
    <x v="5"/>
  </r>
  <r>
    <n v="2801"/>
    <d v="2015-05-26T00:00:00"/>
    <s v="UrbanPro"/>
    <s v="On-demand Service marketplace"/>
    <s v="nan"/>
    <x v="46"/>
    <s v="Nirvana Venture Advisors"/>
    <s v="Private Equity"/>
    <n v="2000000"/>
    <s v="Series A"/>
    <s v="Bin2"/>
    <x v="5"/>
  </r>
  <r>
    <n v="2802"/>
    <d v="2015-05-26T00:00:00"/>
    <s v="Goodbox"/>
    <s v="On-Demand Business messaging"/>
    <s v="nan"/>
    <x v="46"/>
    <s v="Manipal Group"/>
    <s v="Seed Funding"/>
    <n v="200000"/>
    <m/>
    <s v="Bin1"/>
    <x v="5"/>
  </r>
  <r>
    <n v="2803"/>
    <d v="2015-05-26T00:00:00"/>
    <s v="Renderlogy"/>
    <s v="Online Home D\\xc3\\xa9cor"/>
    <s v="nan"/>
    <x v="13"/>
    <s v="Astarc Ventures"/>
    <s v="Private Equity"/>
    <n v="1000000"/>
    <s v="Series A"/>
    <s v="Bin2"/>
    <x v="5"/>
  </r>
  <r>
    <n v="2804"/>
    <d v="2015-05-27T00:00:00"/>
    <s v="Postman"/>
    <s v="API Workflow platform"/>
    <s v="nan"/>
    <x v="46"/>
    <s v="Nexus Venture Partners"/>
    <s v="Seed Funding"/>
    <n v="1000000"/>
    <s v="Series A"/>
    <s v="Bin2"/>
    <x v="5"/>
  </r>
  <r>
    <n v="2805"/>
    <d v="2015-05-27T00:00:00"/>
    <s v="Casa2inns"/>
    <s v="Affordable Hotel Booking Online"/>
    <s v="nan"/>
    <x v="2"/>
    <s v="Accel Partners, Kalaari Capital"/>
    <s v="Private Equity"/>
    <n v="5000000"/>
    <s v="Series A"/>
    <s v="Bin2"/>
    <x v="5"/>
  </r>
  <r>
    <n v="2806"/>
    <d v="2015-05-27T00:00:00"/>
    <s v="FleetRover"/>
    <s v="Logistics Intelligence"/>
    <s v="nan"/>
    <x v="53"/>
    <s v="Tim Chen, Sanjay Venkat"/>
    <s v="Seed Funding"/>
    <n v="180000"/>
    <m/>
    <s v="Bin1"/>
    <x v="5"/>
  </r>
  <r>
    <n v="2807"/>
    <d v="2015-05-28T00:00:00"/>
    <s v="TheKarrier"/>
    <s v="Last Mile Logistics"/>
    <s v="nan"/>
    <x v="46"/>
    <s v="Sol Primero, Outbox Ventures, Nikunj Jain"/>
    <s v="Seed Funding"/>
    <n v="240000"/>
    <m/>
    <s v="Bin1"/>
    <x v="5"/>
  </r>
  <r>
    <n v="2808"/>
    <d v="2015-05-28T00:00:00"/>
    <s v="Zoomcar"/>
    <s v="Self-driven Car rental"/>
    <s v="nan"/>
    <x v="46"/>
    <s v="Sequoia Capital"/>
    <s v="Private Equity"/>
    <n v="5000000"/>
    <s v="Series B Interim Funding"/>
    <s v="Bin2"/>
    <x v="5"/>
  </r>
  <r>
    <n v="2809"/>
    <d v="2015-05-28T00:00:00"/>
    <s v="Truweight"/>
    <s v="Weight Management Service"/>
    <s v="nan"/>
    <x v="13"/>
    <s v="Kalaari Capital"/>
    <s v="Private Equity"/>
    <n v="0"/>
    <s v="Series A"/>
    <s v="Bin1"/>
    <x v="5"/>
  </r>
  <r>
    <n v="2810"/>
    <d v="2015-05-30T00:00:00"/>
    <s v="Ather Energy"/>
    <s v="Electric Scooter Manufacturer"/>
    <s v="nan"/>
    <x v="46"/>
    <s v="Tiger Global"/>
    <s v="Private Equity"/>
    <n v="12000000"/>
    <s v="Series A"/>
    <s v="Bin3"/>
    <x v="5"/>
  </r>
  <r>
    <n v="2811"/>
    <d v="2015-04-03T00:00:00"/>
    <s v="Swiggy"/>
    <s v="Online Food Delivery"/>
    <s v="nan"/>
    <x v="46"/>
    <s v="Accel Partners, SAIF Partners"/>
    <s v="Private Equity"/>
    <n v="2000000"/>
    <s v="Series A"/>
    <s v="Bin2"/>
    <x v="5"/>
  </r>
  <r>
    <n v="2812"/>
    <d v="2015-04-04T00:00:00"/>
    <s v="Bluegape"/>
    <s v="Web Content Publishing"/>
    <s v="nan"/>
    <x v="1"/>
    <s v="Rudy Gopalakrishnan, ah! Ventures"/>
    <s v="Seed Funding"/>
    <n v="200000"/>
    <m/>
    <s v="Bin1"/>
    <x v="5"/>
  </r>
  <r>
    <n v="2814"/>
    <d v="2015-04-06T00:00:00"/>
    <s v="InstaLively"/>
    <s v="Video Streaming"/>
    <s v="nan"/>
    <x v="2"/>
    <s v="Rajesh Sawheny , Rajan Anandan, Amit Ranjan, Niraj Singh, AECAL, MeraEvents."/>
    <s v="Seed Funding"/>
    <n v="120000"/>
    <m/>
    <s v="Bin1"/>
    <x v="5"/>
  </r>
  <r>
    <n v="2815"/>
    <d v="2015-04-07T00:00:00"/>
    <s v="Pricejugaad"/>
    <s v="Price Comparison"/>
    <s v="nan"/>
    <x v="13"/>
    <s v="Amit Tyagi, Sandeep Acharya &amp; others"/>
    <s v="Seed Funding"/>
    <n v="165000"/>
    <m/>
    <s v="Bin1"/>
    <x v="5"/>
  </r>
  <r>
    <n v="2816"/>
    <d v="2015-04-07T00:00:00"/>
    <s v="Quikr"/>
    <s v="Online Classifieds"/>
    <s v="nan"/>
    <x v="3"/>
    <s v="Tiger Global, Investment AB Kinnevik, Steadview Capital"/>
    <s v="Private Equity"/>
    <n v="150000000"/>
    <s v="Series G (Check prev funding details here)"/>
    <s v="Bin3"/>
    <x v="5"/>
  </r>
  <r>
    <n v="2817"/>
    <d v="2015-04-07T00:00:00"/>
    <s v="PressPlay"/>
    <s v="Travel Entertainment"/>
    <s v="nan"/>
    <x v="2"/>
    <s v="Sequoia Capital, Jason Hirschhorn, Jarett Posner, and Amit Bhatiani"/>
    <s v="Seed Funding"/>
    <n v="2200000"/>
    <m/>
    <s v="Bin2"/>
    <x v="5"/>
  </r>
  <r>
    <n v="2818"/>
    <d v="2015-04-07T00:00:00"/>
    <s v="LogiNext"/>
    <s v="Logistics Tech"/>
    <s v="nan"/>
    <x v="3"/>
    <s v="Ajit Surana, Sanjay Mehta"/>
    <s v="Seed Funding"/>
    <n v="0"/>
    <m/>
    <s v="Bin1"/>
    <x v="5"/>
  </r>
  <r>
    <n v="2819"/>
    <d v="2015-04-08T00:00:00"/>
    <s v="FirstCry.com"/>
    <s v="eCommerce"/>
    <s v="nan"/>
    <x v="5"/>
    <s v="Silicon Valley Ventures, NEA Ventures, Valiant Capital, IDG Ventures India,\\xc2\\xa0 SAIF Partners, Vertex Ventures"/>
    <s v="Private Equity"/>
    <n v="10000000"/>
    <s v="Series D ( In Feb it was announced they raised 26M, but it is 36M, so added here)"/>
    <s v="Bin2"/>
    <x v="5"/>
  </r>
  <r>
    <n v="2820"/>
    <d v="2015-04-08T00:00:00"/>
    <s v="MobiKwik"/>
    <s v="Digital / Mobile Wallet"/>
    <s v="nan"/>
    <x v="1"/>
    <s v="Tree Line Asia, Cisco Investments, American Express, Sequoia Capital"/>
    <s v="Private Equity"/>
    <n v="25000000"/>
    <s v="Series B"/>
    <s v="Bin3"/>
    <x v="5"/>
  </r>
  <r>
    <n v="2821"/>
    <d v="2015-04-08T00:00:00"/>
    <s v="Olacabs"/>
    <s v="Cab Aggregator"/>
    <s v="nan"/>
    <x v="46"/>
    <s v="DST Global, Steadview Capital, Tiger Global, Accel Partners &amp; Others"/>
    <s v="Private Equity"/>
    <n v="400000000"/>
    <s v="Series E (Updated from 315M to 400M after Press Release)"/>
    <s v="Bin3"/>
    <x v="5"/>
  </r>
  <r>
    <n v="2822"/>
    <d v="2015-04-09T00:00:00"/>
    <s v="Gadgetwood"/>
    <s v="Device Repair Svcs"/>
    <s v="nan"/>
    <x v="2"/>
    <s v="Ajai Chowdhry, Ashvin Chadha, Yogesh Bansal,\\nNitin Singhal &amp; Others"/>
    <s v="Seed Funding"/>
    <n v="200000"/>
    <m/>
    <s v="Bin1"/>
    <x v="5"/>
  </r>
  <r>
    <n v="2823"/>
    <d v="2015-04-09T00:00:00"/>
    <s v="Bonhomia"/>
    <s v="Premium Beverages"/>
    <s v="nan"/>
    <x v="2"/>
    <s v="Kanwaljit Singh, Shripad Nadkarni, Sarvesh Shahra &amp; Others"/>
    <s v="Seed Funding"/>
    <n v="2000000"/>
    <m/>
    <s v="Bin2"/>
    <x v="5"/>
  </r>
  <r>
    <n v="2824"/>
    <d v="2015-04-09T00:00:00"/>
    <s v="Changer Mints"/>
    <s v="Digital / Mobile Wallet"/>
    <s v="nan"/>
    <x v="44"/>
    <s v="Hyderabad based investor"/>
    <s v="Seed Funding"/>
    <n v="165000"/>
    <m/>
    <s v="Bin1"/>
    <x v="5"/>
  </r>
  <r>
    <n v="2825"/>
    <d v="2015-04-09T00:00:00"/>
    <s v="Urban Ladder"/>
    <s v="Online Furnishing\\neCommerce"/>
    <s v="nan"/>
    <x v="46"/>
    <s v="Sequoia Capital, TR Capital, Steadview Capital, SAIF Partners, Kalaari Capital"/>
    <s v="Private Equity"/>
    <n v="50000000"/>
    <s v="Series C"/>
    <s v="Bin3"/>
    <x v="5"/>
  </r>
  <r>
    <n v="2826"/>
    <d v="2015-04-09T00:00:00"/>
    <s v="Purple Squirrel"/>
    <s v="Ed-Tech"/>
    <s v="nan"/>
    <x v="3"/>
    <s v="Matrix Partners India, India Quotient"/>
    <s v="Private Equity"/>
    <n v="0"/>
    <s v="Series B"/>
    <s v="Bin1"/>
    <x v="5"/>
  </r>
  <r>
    <n v="2827"/>
    <d v="2015-04-10T00:00:00"/>
    <s v="Whatfix"/>
    <s v="Interactive\\xc2\\xa0 How-To Guides"/>
    <s v="nan"/>
    <x v="46"/>
    <s v="Helion Venture Partner, Powerhouse Ventures, GSF and Other angel investors"/>
    <s v="Seed Funding"/>
    <n v="900000"/>
    <m/>
    <s v="Bin1"/>
    <x v="5"/>
  </r>
  <r>
    <n v="2828"/>
    <d v="2015-04-10T00:00:00"/>
    <s v="iMMi Life"/>
    <s v="Mobile Health Tech"/>
    <s v="nan"/>
    <x v="4"/>
    <s v="Unitus Seed Fund"/>
    <s v="Seed Funding"/>
    <n v="0"/>
    <m/>
    <s v="Bin1"/>
    <x v="5"/>
  </r>
  <r>
    <n v="2829"/>
    <d v="2015-04-11T00:00:00"/>
    <s v="Zomato"/>
    <s v="Restaurant Reviews"/>
    <s v="nan"/>
    <x v="1"/>
    <s v="Info Edge (India)"/>
    <s v="Private Equity"/>
    <n v="25000000"/>
    <s v="Late Stage"/>
    <s v="Bin3"/>
    <x v="5"/>
  </r>
  <r>
    <n v="2830"/>
    <d v="2015-04-13T00:00:00"/>
    <s v="ZopNow"/>
    <s v="Online Grocer"/>
    <s v="nan"/>
    <x v="46"/>
    <s v="Dragoneer Investment, Accel Partners, Qualcomm Ventures, Times Internet"/>
    <s v="Private Equity"/>
    <n v="10000000"/>
    <s v="Series B"/>
    <s v="Bin2"/>
    <x v="5"/>
  </r>
  <r>
    <n v="2831"/>
    <d v="2015-04-13T00:00:00"/>
    <s v="Nayi Disha"/>
    <s v="Ed-Tech"/>
    <s v="nan"/>
    <x v="2"/>
    <s v="Ajay Relan,"/>
    <s v="Seed Funding"/>
    <n v="300000"/>
    <m/>
    <s v="Bin1"/>
    <x v="5"/>
  </r>
  <r>
    <n v="2833"/>
    <d v="2015-04-13T00:00:00"/>
    <s v="Commeasure"/>
    <s v="Online Hotel Booking"/>
    <s v="nan"/>
    <x v="6"/>
    <s v="Jungle Ventures"/>
    <s v="Seed Funding"/>
    <n v="1000000"/>
    <m/>
    <s v="Bin2"/>
    <x v="5"/>
  </r>
  <r>
    <n v="2834"/>
    <d v="2015-04-13T00:00:00"/>
    <s v="Capricoast"/>
    <s v="Online Kitchen Furniture"/>
    <s v="nan"/>
    <x v="46"/>
    <s v="Accel Partners India"/>
    <s v="Seed Funding"/>
    <n v="1250000"/>
    <m/>
    <s v="Bin2"/>
    <x v="5"/>
  </r>
  <r>
    <n v="2835"/>
    <d v="2015-04-14T00:00:00"/>
    <s v="LocalOye"/>
    <s v="Hyper-local Online Services"/>
    <s v="nan"/>
    <x v="3"/>
    <s v="Tiger Global Management, Lightspeed Venture Partners"/>
    <s v="Private Equity"/>
    <n v="5000000"/>
    <s v="Series A"/>
    <s v="Bin2"/>
    <x v="5"/>
  </r>
  <r>
    <n v="2836"/>
    <d v="2015-04-15T00:00:00"/>
    <s v="Grofers"/>
    <s v="Hyper-Local Online/Mobile Grocery"/>
    <s v="nan"/>
    <x v="1"/>
    <s v="Tiger Global, Sequoia Capital"/>
    <s v="Private Equity"/>
    <n v="35000000"/>
    <s v="Series B"/>
    <s v="Bin3"/>
    <x v="5"/>
  </r>
  <r>
    <n v="2837"/>
    <d v="2015-04-15T00:00:00"/>
    <s v="PepperTap"/>
    <s v="Hyper-Local Online/Mobile Grocery"/>
    <s v="nan"/>
    <x v="1"/>
    <s v="SAIF Partners, Sequoia Capital"/>
    <s v="Private Equity"/>
    <n v="10000000"/>
    <s v="Series A"/>
    <s v="Bin2"/>
    <x v="5"/>
  </r>
  <r>
    <n v="2838"/>
    <d v="2015-04-15T00:00:00"/>
    <s v="PolicyBazaar"/>
    <s v="Online Policy Aggregator"/>
    <s v="nan"/>
    <x v="1"/>
    <s v="PremjiInvest, Tiger Global, Ribbit Capital"/>
    <s v="Private Equity"/>
    <n v="40000000"/>
    <s v="Series D"/>
    <s v="Bin3"/>
    <x v="5"/>
  </r>
  <r>
    <n v="2839"/>
    <d v="2015-04-16T00:00:00"/>
    <s v="UrbanClap"/>
    <s v="Hyperlocal Mobile Services Marketplace"/>
    <s v="nan"/>
    <x v="2"/>
    <s v="SAIF Partners, Accel Partners, Kunal Bahl, Rohit Bansal"/>
    <s v="Seed Funding"/>
    <n v="1600000"/>
    <m/>
    <s v="Bin2"/>
    <x v="5"/>
  </r>
  <r>
    <n v="2840"/>
    <d v="2015-04-16T00:00:00"/>
    <s v="Taskbob"/>
    <s v="OnDemand\\nMobile Handyman Services"/>
    <s v="nan"/>
    <x v="3"/>
    <s v="Orios Venture Partners, Mayfield India"/>
    <s v="Seed Funding"/>
    <n v="1200000"/>
    <m/>
    <s v="Bin2"/>
    <x v="5"/>
  </r>
  <r>
    <n v="2841"/>
    <d v="2015-04-17T00:00:00"/>
    <s v="Robosoft"/>
    <s v="Mobile App Development"/>
    <s v="nan"/>
    <x v="63"/>
    <s v="Ascent Capital, Kalaari Capital"/>
    <s v="Private Equity"/>
    <n v="12000000"/>
    <s v="Series B"/>
    <s v="Bin3"/>
    <x v="5"/>
  </r>
  <r>
    <n v="2842"/>
    <d v="2015-04-18T00:00:00"/>
    <s v="Doormint"/>
    <s v="On-Demand Handyman Services"/>
    <s v="nan"/>
    <x v="3"/>
    <s v="Powai Lake Ventures"/>
    <s v="Seed Funding"/>
    <n v="0"/>
    <m/>
    <s v="Bin1"/>
    <x v="5"/>
  </r>
  <r>
    <n v="2843"/>
    <d v="2015-04-20T00:00:00"/>
    <s v="Vyomo"/>
    <s v="Beauty &amp; Wellness Mobile App"/>
    <s v="nan"/>
    <x v="1"/>
    <s v="YouWeCan Ventures"/>
    <s v="Seed Funding"/>
    <n v="0"/>
    <m/>
    <s v="Bin1"/>
    <x v="5"/>
  </r>
  <r>
    <n v="2844"/>
    <d v="2015-04-20T00:00:00"/>
    <s v="Pastiwala"/>
    <s v="Material Collection &amp; Recycling"/>
    <s v="nan"/>
    <x v="57"/>
    <s v="Agnus Capital"/>
    <s v="Private Equity"/>
    <n v="4000000"/>
    <s v="Series A"/>
    <s v="Bin2"/>
    <x v="5"/>
  </r>
  <r>
    <n v="2845"/>
    <d v="2015-04-20T00:00:00"/>
    <s v="1mg (Healthkartplus)"/>
    <s v="Online Pharmacy &amp; Drug DB"/>
    <s v="nan"/>
    <x v="1"/>
    <s v="Deep Kalra, Sequoia Capital, Omidyar Network, Intel Capital &amp; Kae Capital"/>
    <s v="Private Equity"/>
    <n v="6000000"/>
    <s v="Series A"/>
    <s v="Bin2"/>
    <x v="5"/>
  </r>
  <r>
    <n v="2846"/>
    <d v="2015-04-20T00:00:00"/>
    <s v="Freshdesk"/>
    <s v="Online / Mobile Customer Support"/>
    <s v="nan"/>
    <x v="4"/>
    <s v="Tiger Global, Google Capital &amp; Accel Partners"/>
    <s v="Private Equity"/>
    <n v="50000000"/>
    <s v="Series E"/>
    <s v="Bin3"/>
    <x v="5"/>
  </r>
  <r>
    <n v="2847"/>
    <d v="2015-04-20T00:00:00"/>
    <s v="Sulekha.com"/>
    <s v="Online Classifieds &amp; Listings"/>
    <s v="nan"/>
    <x v="4"/>
    <s v="GIC ventures"/>
    <s v="Private Equity"/>
    <n v="28000000"/>
    <s v="Series C"/>
    <s v="Bin3"/>
    <x v="5"/>
  </r>
  <r>
    <n v="2848"/>
    <d v="2015-04-22T00:00:00"/>
    <s v="FindYahan"/>
    <s v="Hyperlocal services marketplace"/>
    <s v="nan"/>
    <x v="2"/>
    <s v="The Phoenix Fund"/>
    <s v="Private Equity"/>
    <n v="0"/>
    <s v="Series A"/>
    <s v="Bin1"/>
    <x v="5"/>
  </r>
  <r>
    <n v="2849"/>
    <d v="2015-04-22T00:00:00"/>
    <s v="Eat.Shop.Love"/>
    <s v="Fashion ECommerce"/>
    <s v="nan"/>
    <x v="46"/>
    <s v="Undisclosed Investor"/>
    <s v="Private Equity"/>
    <n v="3500000"/>
    <s v="Series A"/>
    <s v="Bin2"/>
    <x v="5"/>
  </r>
  <r>
    <n v="2850"/>
    <d v="2015-04-22T00:00:00"/>
    <s v="Avanti Learning"/>
    <s v="Private Coaching Centers"/>
    <s v="nan"/>
    <x v="2"/>
    <s v="Michael &amp; Susan Dell Foundation, Pearson Learning Fund"/>
    <s v="Private Equity"/>
    <n v="1500000"/>
    <s v="Series A"/>
    <s v="Bin2"/>
    <x v="5"/>
  </r>
  <r>
    <n v="2851"/>
    <d v="2015-04-23T00:00:00"/>
    <s v="Simplilearn"/>
    <s v="Online Certification Courses"/>
    <s v="nan"/>
    <x v="46"/>
    <s v="Mayfield Ventures, Kalaari Capital, Helion Ventures"/>
    <s v="Private Equity"/>
    <n v="15000000"/>
    <s v="Series C"/>
    <s v="Bin3"/>
    <x v="5"/>
  </r>
  <r>
    <n v="2852"/>
    <d v="2015-04-23T00:00:00"/>
    <s v="Craftstvilla"/>
    <s v="Ethnic Product eCommerce"/>
    <s v="nan"/>
    <x v="3"/>
    <s v="Sequoia Capital, Nexus venture Partners, Lightspeed Ventures, GFC"/>
    <s v="Private Equity"/>
    <n v="18000000"/>
    <s v="Series B"/>
    <s v="Bin3"/>
    <x v="5"/>
  </r>
  <r>
    <n v="2853"/>
    <d v="2015-04-23T00:00:00"/>
    <s v="HeadOut"/>
    <s v="Last Minute Travel Deals mobile marketplace"/>
    <s v="nan"/>
    <x v="80"/>
    <s v="Version One Ventures, 500 Startups, Nexus Venture Partners and Arena Ventures"/>
    <s v="Seed Funding"/>
    <n v="1800000"/>
    <m/>
    <s v="Bin2"/>
    <x v="5"/>
  </r>
  <r>
    <n v="2854"/>
    <d v="2015-04-23T00:00:00"/>
    <s v="happay"/>
    <s v="usiness expense management"/>
    <s v="nan"/>
    <x v="46"/>
    <s v="AngelPrime"/>
    <s v="Seed Funding"/>
    <n v="500000"/>
    <m/>
    <s v="Bin1"/>
    <x v="5"/>
  </r>
  <r>
    <n v="2855"/>
    <d v="2015-04-23T00:00:00"/>
    <s v="Jugnoo"/>
    <s v="Auto Rickshaw based Logistics"/>
    <s v="nan"/>
    <x v="41"/>
    <s v="Rakesh Mathur, Vikas Taneja &amp; others"/>
    <s v="Seed Funding"/>
    <n v="1000000"/>
    <m/>
    <s v="Bin2"/>
    <x v="5"/>
  </r>
  <r>
    <n v="2856"/>
    <d v="2015-04-23T00:00:00"/>
    <s v="EazyDiner"/>
    <s v="Restaurant reservation app"/>
    <s v="nan"/>
    <x v="2"/>
    <s v="Deepak Shahdadpuri, Gulpreet Kohli"/>
    <s v="Seed Funding"/>
    <n v="0"/>
    <m/>
    <s v="Bin1"/>
    <x v="5"/>
  </r>
  <r>
    <n v="2857"/>
    <d v="2015-04-23T00:00:00"/>
    <s v="Phone Warrior"/>
    <s v="Spam Call block App"/>
    <s v="nan"/>
    <x v="2"/>
    <s v="Lightspeed Ventures"/>
    <s v="Seed Funding"/>
    <n v="0"/>
    <s v="Pre-Series A"/>
    <s v="Bin1"/>
    <x v="5"/>
  </r>
  <r>
    <n v="2858"/>
    <d v="2015-04-24T00:00:00"/>
    <s v="Coverfox"/>
    <s v="Online Insurance Aggregator"/>
    <s v="nan"/>
    <x v="3"/>
    <s v="Accel US, Accel India, SAIF Partners."/>
    <s v="Private Equity"/>
    <n v="12000000"/>
    <s v="Series B"/>
    <s v="Bin3"/>
    <x v="5"/>
  </r>
  <r>
    <n v="2859"/>
    <d v="2015-04-27T00:00:00"/>
    <s v="Torqus"/>
    <s v="Restaurant Management Platform"/>
    <s v="nan"/>
    <x v="5"/>
    <s v="S S Mukherji &amp; Others"/>
    <s v="Seed Funding"/>
    <n v="350000"/>
    <m/>
    <s v="Bin1"/>
    <x v="5"/>
  </r>
  <r>
    <n v="2860"/>
    <d v="2015-04-27T00:00:00"/>
    <s v="Grab"/>
    <s v="Food Logistics &amp; Delivery"/>
    <s v="nan"/>
    <x v="3"/>
    <s v="Oliphans Capital, Haresh Chawla"/>
    <s v="Seed Funding"/>
    <n v="1000000"/>
    <m/>
    <s v="Bin2"/>
    <x v="5"/>
  </r>
  <r>
    <n v="2861"/>
    <d v="2015-04-27T00:00:00"/>
    <s v="LogicRoots"/>
    <s v="Interactive Educational Games"/>
    <s v="nan"/>
    <x v="30"/>
    <s v="Ah! Ventures, Calcutta Angels,\\xc2\\xa0 91SpringBoard"/>
    <s v="Seed Funding"/>
    <n v="400000"/>
    <m/>
    <s v="Bin1"/>
    <x v="5"/>
  </r>
  <r>
    <n v="2862"/>
    <d v="2015-04-27T00:00:00"/>
    <s v="GIBBS"/>
    <s v="Clean Tech"/>
    <s v="nan"/>
    <x v="2"/>
    <s v="Infuse Ventures fund"/>
    <s v="Private Equity"/>
    <n v="0"/>
    <s v="Series B"/>
    <s v="Bin1"/>
    <x v="5"/>
  </r>
  <r>
    <n v="2863"/>
    <d v="2015-04-28T00:00:00"/>
    <s v="Babajobs"/>
    <s v="Grey collar Job Board"/>
    <s v="nan"/>
    <x v="46"/>
    <s v="SEEK Ltd &amp; affiliates"/>
    <s v="Private Equity"/>
    <n v="10000000"/>
    <s v="Series B"/>
    <s v="Bin2"/>
    <x v="5"/>
  </r>
  <r>
    <n v="2864"/>
    <d v="2015-04-28T00:00:00"/>
    <s v="Urban Ladder"/>
    <s v="Online Furniture ecommerce"/>
    <s v="nan"/>
    <x v="46"/>
    <s v="Anand Rajaraman, Venky Harinarayan"/>
    <s v="Private Equity"/>
    <n v="0"/>
    <s v="Series D"/>
    <s v="Bin1"/>
    <x v="5"/>
  </r>
  <r>
    <n v="2865"/>
    <d v="2015-04-28T00:00:00"/>
    <s v="Jay Robotix"/>
    <s v="Robotic Program learning"/>
    <s v="nan"/>
    <x v="13"/>
    <s v="Cross Border Angels &amp; others"/>
    <s v="Seed Funding"/>
    <n v="250000"/>
    <m/>
    <s v="Bin1"/>
    <x v="5"/>
  </r>
  <r>
    <n v="2866"/>
    <d v="2015-04-28T00:00:00"/>
    <s v="Naaptol.com"/>
    <s v="Tele-Shopping / eCommerce"/>
    <s v="nan"/>
    <x v="3"/>
    <s v="Mitsui &amp; Co &amp; existing investors"/>
    <s v="Private Equity"/>
    <n v="21500000"/>
    <s v="Series C"/>
    <s v="Bin3"/>
    <x v="5"/>
  </r>
  <r>
    <n v="2867"/>
    <d v="2015-04-29T00:00:00"/>
    <s v="ReGlobe"/>
    <s v="Used Gadgets Buy / Refurbishing"/>
    <s v="nan"/>
    <x v="1"/>
    <s v="Bessemer Ventures, Blume Ventures"/>
    <s v="Seed Funding"/>
    <n v="1000000"/>
    <m/>
    <s v="Bin2"/>
    <x v="5"/>
  </r>
  <r>
    <n v="2868"/>
    <d v="2015-04-29T00:00:00"/>
    <s v="Icertis"/>
    <s v="Cloud Enterprise Software"/>
    <s v="nan"/>
    <x v="93"/>
    <s v="Greycroft Partners, Fidelity Growth Partners"/>
    <s v="Private Equity"/>
    <n v="6000000"/>
    <s v="Series A"/>
    <s v="Bin2"/>
    <x v="5"/>
  </r>
  <r>
    <n v="2869"/>
    <d v="2015-04-29T00:00:00"/>
    <s v="Tracxn"/>
    <s v="Startup Analytics platform"/>
    <s v="nan"/>
    <x v="46"/>
    <s v="SAIF Partners"/>
    <s v="Private Equity"/>
    <n v="3500000"/>
    <s v="Series A"/>
    <s v="Bin2"/>
    <x v="5"/>
  </r>
  <r>
    <n v="2870"/>
    <d v="2015-04-29T00:00:00"/>
    <s v="Dazo"/>
    <s v="Mobile Food Ordering app"/>
    <s v="nan"/>
    <x v="46"/>
    <s v="Sumit Jain, Aprameya Radhakrishna, Alok Goel, Rajan Anandan, Amit Agrawal, Vinay Goel, Gaurav Munjal, Ashish Dev Kapur"/>
    <s v="Seed Funding"/>
    <n v="0"/>
    <m/>
    <s v="Bin1"/>
    <x v="5"/>
  </r>
  <r>
    <n v="2871"/>
    <d v="2015-04-29T00:00:00"/>
    <s v="Tradelab"/>
    <s v="Financial Markets Software"/>
    <s v="nan"/>
    <x v="46"/>
    <s v="Rainmatter"/>
    <s v="Seed Funding"/>
    <n v="400000"/>
    <m/>
    <s v="Bin1"/>
    <x v="5"/>
  </r>
  <r>
    <n v="2872"/>
    <d v="2015-04-29T00:00:00"/>
    <s v="PiQube"/>
    <s v="Hiring Analytics platform"/>
    <s v="nan"/>
    <x v="4"/>
    <s v="The HR Fund"/>
    <s v="Seed Funding"/>
    <n v="500000"/>
    <m/>
    <s v="Bin1"/>
    <x v="5"/>
  </r>
  <r>
    <n v="2873"/>
    <d v="2015-04-29T00:00:00"/>
    <s v="Travel Triangle"/>
    <s v="Online Travel Marketplace"/>
    <s v="nan"/>
    <x v="6"/>
    <s v="Bessemer Venture Partners, SAIF Partners"/>
    <s v="Private Equity"/>
    <n v="8000000"/>
    <s v="Series B"/>
    <s v="Bin2"/>
    <x v="5"/>
  </r>
  <r>
    <n v="2874"/>
    <d v="2015-03-02T00:00:00"/>
    <s v="TrulyMadly.com"/>
    <s v="nan"/>
    <s v="nan"/>
    <x v="105"/>
    <s v="Helion Venture Partners, Kae Capital"/>
    <s v="Private Equity"/>
    <n v="5500000"/>
    <s v="Series A"/>
    <s v="Bin2"/>
    <x v="5"/>
  </r>
  <r>
    <n v="2875"/>
    <d v="2015-03-02T00:00:00"/>
    <s v="InstaLively"/>
    <s v="nan"/>
    <s v="nan"/>
    <x v="105"/>
    <s v="Group of Angel Investors"/>
    <s v="Seed Funding"/>
    <n v="120000"/>
    <m/>
    <s v="Bin1"/>
    <x v="5"/>
  </r>
  <r>
    <n v="2876"/>
    <d v="2015-03-03T00:00:00"/>
    <s v="Vserv"/>
    <s v="nan"/>
    <s v="nan"/>
    <x v="105"/>
    <s v="Maverick Capital, IDG Ventures India"/>
    <s v="Private Equity"/>
    <n v="15000000"/>
    <m/>
    <s v="Bin3"/>
    <x v="5"/>
  </r>
  <r>
    <n v="2877"/>
    <d v="2015-03-03T00:00:00"/>
    <s v="Intruo.com"/>
    <s v="nan"/>
    <s v="nan"/>
    <x v="105"/>
    <s v="Ashutosh Lawania, Alok Goel &amp; others"/>
    <s v="Seed Funding"/>
    <n v="0"/>
    <m/>
    <s v="Bin1"/>
    <x v="5"/>
  </r>
  <r>
    <n v="2878"/>
    <d v="2015-03-05T00:00:00"/>
    <s v="Niffler"/>
    <s v="nan"/>
    <s v="nan"/>
    <x v="105"/>
    <s v="SAIF Partners"/>
    <s v="Seed Funding"/>
    <n v="1000000"/>
    <m/>
    <s v="Bin2"/>
    <x v="5"/>
  </r>
  <r>
    <n v="2879"/>
    <d v="2015-03-05T00:00:00"/>
    <s v="CustomFurnish.com"/>
    <s v="nan"/>
    <s v="nan"/>
    <x v="105"/>
    <s v="Madhukar Gangadi, Satish Reddy, Srini Raju, Srini Koppolu &amp; SIDBI"/>
    <s v="Private Equity"/>
    <n v="2500000"/>
    <m/>
    <s v="Bin2"/>
    <x v="5"/>
  </r>
  <r>
    <n v="2880"/>
    <d v="2015-03-06T00:00:00"/>
    <s v="MapMyGenome"/>
    <s v="nan"/>
    <s v="nan"/>
    <x v="105"/>
    <s v="Rajan Anandan &amp; other angel investors"/>
    <s v="Private Equity"/>
    <n v="1200000"/>
    <m/>
    <s v="Bin2"/>
    <x v="5"/>
  </r>
  <r>
    <n v="2881"/>
    <d v="2015-03-09T00:00:00"/>
    <s v="Crowdfire (formerly Justunfollow)"/>
    <s v="nan"/>
    <s v="nan"/>
    <x v="105"/>
    <s v="Kalaari Capital"/>
    <s v="Private Equity"/>
    <n v="2500000"/>
    <m/>
    <s v="Bin2"/>
    <x v="5"/>
  </r>
  <r>
    <n v="2882"/>
    <d v="2015-03-09T00:00:00"/>
    <s v="Bite Club"/>
    <s v="nan"/>
    <s v="nan"/>
    <x v="105"/>
    <s v="Powai Lake Ventures, Aneesh Reddy, Ashish Kashyap, Alok Mittal"/>
    <s v="Seed Funding"/>
    <n v="500000"/>
    <m/>
    <s v="Bin1"/>
    <x v="5"/>
  </r>
  <r>
    <n v="2883"/>
    <d v="2015-03-10T00:00:00"/>
    <s v="Localbanya"/>
    <s v="nan"/>
    <s v="nan"/>
    <x v="105"/>
    <s v="Shrem Strategies"/>
    <s v="Private Equity"/>
    <n v="0"/>
    <s v="Series B"/>
    <s v="Bin1"/>
    <x v="5"/>
  </r>
  <r>
    <n v="2884"/>
    <d v="2015-03-11T00:00:00"/>
    <s v="Appedo"/>
    <s v="nan"/>
    <s v="nan"/>
    <x v="105"/>
    <s v="Undisclosed Investors"/>
    <s v="Seed Funding"/>
    <n v="1000000"/>
    <m/>
    <s v="Bin2"/>
    <x v="5"/>
  </r>
  <r>
    <n v="2885"/>
    <d v="2015-03-11T00:00:00"/>
    <s v="Fitraq.com"/>
    <s v="nan"/>
    <s v="nan"/>
    <x v="105"/>
    <s v="Tarun Arora"/>
    <s v="Seed Funding"/>
    <n v="150000"/>
    <m/>
    <s v="Bin1"/>
    <x v="5"/>
  </r>
  <r>
    <n v="2886"/>
    <d v="2015-03-11T00:00:00"/>
    <s v="ChargeBee"/>
    <s v="nan"/>
    <s v="nan"/>
    <x v="105"/>
    <s v="Tiger Global, Accel Partners"/>
    <s v="Private Equity"/>
    <n v="5000000"/>
    <s v="Series B"/>
    <s v="Bin2"/>
    <x v="5"/>
  </r>
  <r>
    <n v="2887"/>
    <d v="2015-03-11T00:00:00"/>
    <s v="Groupon India"/>
    <s v="nan"/>
    <s v="nan"/>
    <x v="105"/>
    <s v="Sequoia Capital"/>
    <s v="Private Equity"/>
    <n v="20000000"/>
    <m/>
    <s v="Bin3"/>
    <x v="5"/>
  </r>
  <r>
    <n v="2888"/>
    <d v="2015-03-12T00:00:00"/>
    <s v="Process 9"/>
    <s v="nan"/>
    <s v="nan"/>
    <x v="105"/>
    <s v="IAN Ventures, Alok Sharma, Kris Gopalakrishnan, Saurabh Srivastava, Ajai Chowdhry"/>
    <s v="Seed Funding"/>
    <n v="0"/>
    <m/>
    <s v="Bin1"/>
    <x v="5"/>
  </r>
  <r>
    <n v="2889"/>
    <d v="2015-03-12T00:00:00"/>
    <s v="MoonFrog Labs"/>
    <s v="nan"/>
    <s v="nan"/>
    <x v="105"/>
    <s v="Tiger Global, Sequoia Capital."/>
    <s v="Private Equity"/>
    <n v="15000000"/>
    <s v="Series A"/>
    <s v="Bin3"/>
    <x v="5"/>
  </r>
  <r>
    <n v="2890"/>
    <d v="2015-03-13T00:00:00"/>
    <s v="Foodpanda"/>
    <s v="nan"/>
    <s v="nan"/>
    <x v="105"/>
    <s v="Rocket Internet AG &amp; others"/>
    <s v="Private Equity"/>
    <n v="110000000"/>
    <s v="Series C"/>
    <s v="Bin3"/>
    <x v="5"/>
  </r>
  <r>
    <n v="2891"/>
    <d v="2015-03-13T00:00:00"/>
    <s v="Paytm"/>
    <s v="nan"/>
    <s v="nan"/>
    <x v="105"/>
    <s v="Ratan Tata"/>
    <s v="Private Equity"/>
    <n v="0"/>
    <s v="More details"/>
    <s v="Bin1"/>
    <x v="5"/>
  </r>
  <r>
    <n v="2892"/>
    <d v="2015-03-13T00:00:00"/>
    <s v="DiabetOmics"/>
    <s v="nan"/>
    <s v="nan"/>
    <x v="105"/>
    <s v="VentureEast,\\xc2\\xa0 Varaprasad Reddy"/>
    <s v="Private Equity"/>
    <n v="5000000"/>
    <s v="Series C"/>
    <s v="Bin2"/>
    <x v="5"/>
  </r>
  <r>
    <n v="2893"/>
    <d v="2015-03-13T00:00:00"/>
    <s v="Qyk"/>
    <s v="nan"/>
    <s v="nan"/>
    <x v="105"/>
    <s v="Powai Lake Ventures, Zishan Hayath, Abhishek Goyal, Sahil Barua"/>
    <s v="Seed Funding"/>
    <n v="0"/>
    <m/>
    <s v="Bin1"/>
    <x v="5"/>
  </r>
  <r>
    <n v="2894"/>
    <d v="2015-03-14T00:00:00"/>
    <s v="Daily Rounds"/>
    <s v="nan"/>
    <s v="nan"/>
    <x v="105"/>
    <s v="Kae Capital, GSF, Teruhide Sato"/>
    <s v="Seed Funding"/>
    <n v="500000"/>
    <m/>
    <s v="Bin1"/>
    <x v="5"/>
  </r>
  <r>
    <n v="2895"/>
    <d v="2015-03-14T00:00:00"/>
    <s v="Orobind"/>
    <s v="nan"/>
    <s v="nan"/>
    <x v="105"/>
    <s v="Zishaan Hayath, Lalit Mangal, Harpreet Singh Grover"/>
    <s v="Seed Funding"/>
    <n v="200000"/>
    <m/>
    <s v="Bin1"/>
    <x v="5"/>
  </r>
  <r>
    <n v="2896"/>
    <d v="2015-03-14T00:00:00"/>
    <s v="Routofy"/>
    <s v="nan"/>
    <s v="nan"/>
    <x v="105"/>
    <s v="Kunal Bahl, Rohit Bansal"/>
    <s v="Seed Funding"/>
    <n v="0"/>
    <m/>
    <s v="Bin1"/>
    <x v="5"/>
  </r>
  <r>
    <n v="2897"/>
    <d v="2015-03-16T00:00:00"/>
    <s v="Digital Gorkha"/>
    <s v="nan"/>
    <s v="nan"/>
    <x v="105"/>
    <s v="Ramesh kavediya"/>
    <s v="Seed Funding"/>
    <n v="166000"/>
    <m/>
    <s v="Bin1"/>
    <x v="5"/>
  </r>
  <r>
    <n v="2898"/>
    <d v="2015-03-16T00:00:00"/>
    <s v="NestAway"/>
    <s v="nan"/>
    <s v="nan"/>
    <x v="105"/>
    <s v="IDG Ventures, Naveen Tewari"/>
    <s v="Seed Funding"/>
    <n v="1300000"/>
    <m/>
    <s v="Bin2"/>
    <x v="5"/>
  </r>
  <r>
    <n v="2899"/>
    <d v="2015-03-16T00:00:00"/>
    <s v="The Better India"/>
    <s v="nan"/>
    <s v="nan"/>
    <x v="105"/>
    <s v="I-cube-N"/>
    <s v="Seed Funding"/>
    <n v="166000"/>
    <m/>
    <s v="Bin1"/>
    <x v="5"/>
  </r>
  <r>
    <n v="2900"/>
    <d v="2015-03-16T00:00:00"/>
    <s v="Meru Cabs"/>
    <s v="nan"/>
    <s v="nan"/>
    <x v="105"/>
    <s v="Value Fund Advisors"/>
    <s v="Private Equity"/>
    <n v="50000000"/>
    <m/>
    <s v="Bin3"/>
    <x v="5"/>
  </r>
  <r>
    <n v="2901"/>
    <d v="2015-03-17T00:00:00"/>
    <s v="GolfLAN"/>
    <s v="nan"/>
    <s v="nan"/>
    <x v="105"/>
    <s v="YourNest Angel Fund"/>
    <s v="Seed Funding"/>
    <n v="0"/>
    <m/>
    <s v="Bin1"/>
    <x v="5"/>
  </r>
  <r>
    <n v="2902"/>
    <d v="2015-03-18T00:00:00"/>
    <s v="Drivestream"/>
    <s v="nan"/>
    <s v="nan"/>
    <x v="105"/>
    <s v="Wipro"/>
    <s v="Private Equity"/>
    <n v="5000000"/>
    <m/>
    <s v="Bin2"/>
    <x v="5"/>
  </r>
  <r>
    <n v="2903"/>
    <d v="2015-03-18T00:00:00"/>
    <s v="wWhere"/>
    <s v="nan"/>
    <s v="nan"/>
    <x v="105"/>
    <s v="Group of Angel Investors"/>
    <s v="Seed Funding"/>
    <n v="200000"/>
    <m/>
    <s v="Bin1"/>
    <x v="5"/>
  </r>
  <r>
    <n v="2904"/>
    <d v="2015-03-18T00:00:00"/>
    <s v="GoJavas"/>
    <s v="nan"/>
    <s v="nan"/>
    <x v="105"/>
    <s v="Snapdeal"/>
    <s v="Private Equity"/>
    <n v="0"/>
    <s v="Minority stake, Strategic"/>
    <s v="Bin1"/>
    <x v="5"/>
  </r>
  <r>
    <n v="2905"/>
    <d v="2015-03-19T00:00:00"/>
    <s v="Tripoto"/>
    <s v="nan"/>
    <s v="nan"/>
    <x v="105"/>
    <s v="IDG Ventures, Outbox Ventures"/>
    <s v="Private Equity"/>
    <n v="2000000"/>
    <s v="Pre-Series A"/>
    <s v="Bin2"/>
    <x v="5"/>
  </r>
  <r>
    <n v="2906"/>
    <d v="2015-03-19T00:00:00"/>
    <s v="Graphic India"/>
    <s v="nan"/>
    <s v="nan"/>
    <x v="105"/>
    <s v="CA Media LP,\\xc2\\xa0 Start Media."/>
    <s v="Seed Funding"/>
    <n v="2800000"/>
    <m/>
    <s v="Bin2"/>
    <x v="5"/>
  </r>
  <r>
    <n v="2907"/>
    <d v="2015-03-20T00:00:00"/>
    <s v="Harness Handitouch"/>
    <s v="nan"/>
    <s v="nan"/>
    <x v="105"/>
    <s v="Armat Group"/>
    <s v="Private Equity"/>
    <n v="0"/>
    <s v="Series A"/>
    <s v="Bin1"/>
    <x v="5"/>
  </r>
  <r>
    <n v="2908"/>
    <d v="2015-03-20T00:00:00"/>
    <s v="Lets Corp"/>
    <s v="nan"/>
    <s v="nan"/>
    <x v="105"/>
    <s v="Wu Chay Chin"/>
    <s v="Seed Funding"/>
    <n v="3000000"/>
    <m/>
    <s v="Bin2"/>
    <x v="5"/>
  </r>
  <r>
    <n v="2909"/>
    <d v="2015-03-20T00:00:00"/>
    <s v="CollateBox"/>
    <s v="nan"/>
    <s v="nan"/>
    <x v="105"/>
    <s v="LetsVenture"/>
    <s v="Seed Funding"/>
    <n v="180000"/>
    <m/>
    <s v="Bin1"/>
    <x v="5"/>
  </r>
  <r>
    <n v="2910"/>
    <d v="2015-03-20T00:00:00"/>
    <s v="Mahindra First Choice"/>
    <s v="nan"/>
    <s v="nan"/>
    <x v="105"/>
    <s v="Valiant Capital"/>
    <s v="Private Equity"/>
    <n v="15000000"/>
    <s v="Series B"/>
    <s v="Bin3"/>
    <x v="5"/>
  </r>
  <r>
    <n v="2911"/>
    <d v="2015-03-21T00:00:00"/>
    <s v="Round One"/>
    <s v="nan"/>
    <s v="nan"/>
    <x v="105"/>
    <s v="HT Media, Arun Duggal"/>
    <s v="Seed Funding"/>
    <n v="0"/>
    <m/>
    <s v="Bin1"/>
    <x v="5"/>
  </r>
  <r>
    <n v="2912"/>
    <d v="2015-03-23T00:00:00"/>
    <s v="RazorPay"/>
    <s v="nan"/>
    <s v="nan"/>
    <x v="105"/>
    <s v="Y Combinator"/>
    <s v="Seed Funding"/>
    <n v="120000"/>
    <m/>
    <s v="Bin1"/>
    <x v="5"/>
  </r>
  <r>
    <n v="2913"/>
    <d v="2015-03-23T00:00:00"/>
    <s v="Mosambee"/>
    <s v="nan"/>
    <s v="nan"/>
    <x v="105"/>
    <s v="RVCF and SIDBI"/>
    <s v="Private Equity"/>
    <n v="0"/>
    <s v="Series B"/>
    <s v="Bin1"/>
    <x v="5"/>
  </r>
  <r>
    <n v="2914"/>
    <d v="2015-03-24T00:00:00"/>
    <s v="Furlenco"/>
    <s v="nan"/>
    <s v="nan"/>
    <x v="105"/>
    <s v="LightBox Ventures"/>
    <s v="Private Equity"/>
    <n v="6000000"/>
    <s v="Series A"/>
    <s v="Bin2"/>
    <x v="5"/>
  </r>
  <r>
    <n v="2915"/>
    <d v="2015-03-24T00:00:00"/>
    <s v="Cubito"/>
    <s v="nan"/>
    <s v="nan"/>
    <x v="105"/>
    <s v="Sol Primero"/>
    <s v="Seed Funding"/>
    <n v="160000"/>
    <m/>
    <s v="Bin1"/>
    <x v="5"/>
  </r>
  <r>
    <n v="2916"/>
    <d v="2015-03-25T00:00:00"/>
    <s v="Teabox"/>
    <s v="nan"/>
    <s v="nan"/>
    <x v="105"/>
    <s v="JAFCO Asia, Keystone Group, Dragoneer Investment, Accel Partners"/>
    <s v="Private Equity"/>
    <n v="6000000"/>
    <s v="Series A"/>
    <s v="Bin2"/>
    <x v="5"/>
  </r>
  <r>
    <n v="2917"/>
    <d v="2015-03-25T00:00:00"/>
    <s v="Artoo"/>
    <s v="nan"/>
    <s v="nan"/>
    <x v="105"/>
    <s v="Accion Venture Labs, Rianta Capital"/>
    <s v="Private Equity"/>
    <n v="500000"/>
    <s v="Series A"/>
    <s v="Bin1"/>
    <x v="5"/>
  </r>
  <r>
    <n v="2918"/>
    <d v="2015-03-25T00:00:00"/>
    <s v="Fxkart.com"/>
    <s v="nan"/>
    <s v="nan"/>
    <x v="105"/>
    <s v="Dr Mushtaq Shah, Dr Faraz Naqvi"/>
    <s v="Seed Funding"/>
    <n v="2000000"/>
    <m/>
    <s v="Bin2"/>
    <x v="5"/>
  </r>
  <r>
    <n v="2919"/>
    <d v="2015-03-25T00:00:00"/>
    <s v="Rozgar Mela"/>
    <s v="nan"/>
    <s v="nan"/>
    <x v="105"/>
    <s v="Impact Investment Holding, Upaya Social Ventures"/>
    <s v="Seed Funding"/>
    <n v="0"/>
    <m/>
    <s v="Bin1"/>
    <x v="5"/>
  </r>
  <r>
    <n v="2920"/>
    <d v="2015-03-25T00:00:00"/>
    <s v="OYO Rooms"/>
    <s v="nan"/>
    <s v="nan"/>
    <x v="105"/>
    <s v="Greenoaks capital, Sequoia Capital, LightSpeed Ventures"/>
    <s v="Private Equity"/>
    <n v="25000000"/>
    <s v="Series A"/>
    <s v="Bin3"/>
    <x v="5"/>
  </r>
  <r>
    <n v="2921"/>
    <d v="2015-03-26T00:00:00"/>
    <s v="Roposo.com"/>
    <s v="nan"/>
    <s v="nan"/>
    <x v="105"/>
    <s v="Tiger Global Management, Indian Quotient, Binny Bansal"/>
    <s v="Private Equity"/>
    <n v="5000000"/>
    <s v="Series A"/>
    <s v="Bin2"/>
    <x v="5"/>
  </r>
  <r>
    <n v="2922"/>
    <d v="2015-03-26T00:00:00"/>
    <s v="Teewe"/>
    <s v="nan"/>
    <s v="nan"/>
    <x v="105"/>
    <s v="Sequoia Capital, India Quotient"/>
    <s v="Seed Funding"/>
    <n v="1750000"/>
    <m/>
    <s v="Bin2"/>
    <x v="5"/>
  </r>
  <r>
    <n v="2923"/>
    <d v="2015-03-26T00:00:00"/>
    <s v="ePoise"/>
    <s v="nan"/>
    <s v="nan"/>
    <x v="105"/>
    <s v="Undisclosed"/>
    <s v="Seed Funding"/>
    <n v="0"/>
    <m/>
    <s v="Bin1"/>
    <x v="5"/>
  </r>
  <r>
    <n v="2924"/>
    <d v="2015-03-27T00:00:00"/>
    <s v="Urjas"/>
    <s v="nan"/>
    <s v="nan"/>
    <x v="105"/>
    <s v="Solidarity Venture Capital &amp; others"/>
    <s v="Seed Funding"/>
    <n v="100000"/>
    <m/>
    <s v="Bin1"/>
    <x v="5"/>
  </r>
  <r>
    <n v="2925"/>
    <d v="2015-03-27T00:00:00"/>
    <s v="Chargein"/>
    <s v="nan"/>
    <s v="nan"/>
    <x v="105"/>
    <s v="Pittie Group"/>
    <s v="Seed Funding"/>
    <n v="100000"/>
    <m/>
    <s v="Bin1"/>
    <x v="5"/>
  </r>
  <r>
    <n v="2926"/>
    <d v="2015-03-28T00:00:00"/>
    <s v="Yogurt Labs"/>
    <s v="nan"/>
    <s v="nan"/>
    <x v="105"/>
    <s v="Nick Adams, Kiran Bhat, Family Pot Investments LLP"/>
    <s v="Seed Funding"/>
    <n v="115000"/>
    <m/>
    <s v="Bin1"/>
    <x v="5"/>
  </r>
  <r>
    <n v="2927"/>
    <d v="2015-03-28T00:00:00"/>
    <s v="LimeRoad.com"/>
    <s v="nan"/>
    <s v="nan"/>
    <x v="105"/>
    <s v="Tiger Global, Matrix Partners, Lightspeed Venture Partners"/>
    <s v="Private Equity"/>
    <n v="30000000"/>
    <m/>
    <s v="Bin3"/>
    <x v="5"/>
  </r>
  <r>
    <n v="2928"/>
    <d v="2015-03-28T00:00:00"/>
    <s v="Team Indus"/>
    <s v="nan"/>
    <s v="nan"/>
    <x v="105"/>
    <s v="Nandan Nilekani, Rajiv Mody, Ajai Chowdhary"/>
    <s v="Private Equity"/>
    <n v="1500000"/>
    <s v="Pre-Series A"/>
    <s v="Bin2"/>
    <x v="5"/>
  </r>
  <r>
    <n v="2929"/>
    <d v="2015-03-30T00:00:00"/>
    <s v="Arohan Financial Services"/>
    <s v="nan"/>
    <s v="nan"/>
    <x v="105"/>
    <s v="Tano Capital"/>
    <s v="Private Equity"/>
    <n v="10000000"/>
    <m/>
    <s v="Bin2"/>
    <x v="5"/>
  </r>
  <r>
    <n v="2930"/>
    <d v="2015-03-30T00:00:00"/>
    <s v="BillDesk"/>
    <s v="nan"/>
    <s v="nan"/>
    <x v="105"/>
    <s v="TA Associates"/>
    <s v="Private Equity"/>
    <n v="75000000"/>
    <s v="Incremental Capital"/>
    <s v="Bin3"/>
    <x v="5"/>
  </r>
  <r>
    <n v="2931"/>
    <d v="2015-03-31T00:00:00"/>
    <s v="Triphobo"/>
    <s v="nan"/>
    <s v="nan"/>
    <x v="105"/>
    <s v="Mayfield Ventures, Kalaari Capital"/>
    <s v="Private Equity"/>
    <n v="3000000"/>
    <s v="Series B (More Here)"/>
    <s v="Bin2"/>
    <x v="5"/>
  </r>
  <r>
    <n v="2932"/>
    <d v="2015-03-31T00:00:00"/>
    <s v="Aryaka"/>
    <s v="nan"/>
    <s v="nan"/>
    <x v="105"/>
    <s v="Trinity Ventures, InterWest Partners, Mohr Davidow Ventures, Presidio Ventures"/>
    <s v="Private Equity"/>
    <n v="16000000"/>
    <s v="Series D"/>
    <s v="Bin3"/>
    <x v="5"/>
  </r>
  <r>
    <n v="2933"/>
    <d v="2015-03-31T00:00:00"/>
    <s v="Appsdaily"/>
    <s v="nan"/>
    <s v="nan"/>
    <x v="105"/>
    <s v="Zodius Capital, Ru-Net, Kalaari Capital,\\xc2\\xa0 Qualcomm Ventures"/>
    <s v="Private Equity"/>
    <n v="16000000"/>
    <s v="Series C"/>
    <s v="Bin3"/>
    <x v="5"/>
  </r>
  <r>
    <n v="2934"/>
    <d v="2015-02-02T00:00:00"/>
    <s v="Faaya"/>
    <s v="nan"/>
    <s v="nan"/>
    <x v="105"/>
    <s v="Group of Angel Investors"/>
    <s v="Seed\\nFunding"/>
    <n v="16600"/>
    <s v="At the 10 minute million event"/>
    <s v="Bin1"/>
    <x v="5"/>
  </r>
  <r>
    <n v="2935"/>
    <d v="2015-02-02T00:00:00"/>
    <s v="InstaBounce"/>
    <s v="nan"/>
    <s v="nan"/>
    <x v="105"/>
    <s v="Group of Angel Investors"/>
    <s v="Seed\\nFunding"/>
    <n v="16600"/>
    <s v="At the 10 minute million event"/>
    <s v="Bin1"/>
    <x v="5"/>
  </r>
  <r>
    <n v="2936"/>
    <d v="2015-02-02T00:00:00"/>
    <s v="Chloroplast Foods"/>
    <s v="nan"/>
    <s v="nan"/>
    <x v="105"/>
    <s v="Group of Angel Investors"/>
    <s v="Seed\\nFunding"/>
    <n v="16600"/>
    <s v="At the 10 minute million event"/>
    <s v="Bin1"/>
    <x v="5"/>
  </r>
  <r>
    <n v="2937"/>
    <d v="2015-02-02T00:00:00"/>
    <s v="Dealwithus"/>
    <s v="nan"/>
    <s v="nan"/>
    <x v="105"/>
    <s v="Group of Angel Investors"/>
    <s v="Seed\\nFunding"/>
    <n v="16600"/>
    <s v="At the 10 minute million event"/>
    <s v="Bin1"/>
    <x v="5"/>
  </r>
  <r>
    <n v="2938"/>
    <d v="2015-02-02T00:00:00"/>
    <s v="CleverSharks"/>
    <s v="nan"/>
    <s v="nan"/>
    <x v="105"/>
    <s v="Group of Angel Investors"/>
    <s v="Seed\\nFunding"/>
    <n v="16600"/>
    <s v="At the 10 minute million event"/>
    <s v="Bin1"/>
    <x v="5"/>
  </r>
  <r>
    <n v="2939"/>
    <d v="2015-02-02T00:00:00"/>
    <s v="Leaf"/>
    <s v="nan"/>
    <s v="nan"/>
    <x v="105"/>
    <s v="Group of Angel Investors"/>
    <s v="Seed\\nFunding"/>
    <n v="16600"/>
    <s v="At the 10 minute million event"/>
    <s v="Bin1"/>
    <x v="5"/>
  </r>
  <r>
    <n v="2940"/>
    <d v="2015-02-02T00:00:00"/>
    <s v="SmartPocket"/>
    <s v="nan"/>
    <s v="nan"/>
    <x v="105"/>
    <s v="Sol Primero, Rajiv Mehta"/>
    <s v="Seed\\nFunding"/>
    <n v="250000"/>
    <s v="For mobile app"/>
    <s v="Bin1"/>
    <x v="5"/>
  </r>
  <r>
    <n v="2941"/>
    <d v="2015-02-02T00:00:00"/>
    <s v="Yumist"/>
    <s v="nan"/>
    <s v="nan"/>
    <x v="105"/>
    <s v="Orios Venture Partner"/>
    <s v="Private Equity"/>
    <n v="1000000"/>
    <m/>
    <s v="Bin2"/>
    <x v="5"/>
  </r>
  <r>
    <n v="2942"/>
    <d v="2015-02-02T00:00:00"/>
    <s v="NowFloats"/>
    <s v="nan"/>
    <s v="nan"/>
    <x v="105"/>
    <s v="Omidyar Network"/>
    <s v="Private Equity"/>
    <n v="0"/>
    <s v="Series A"/>
    <s v="Bin1"/>
    <x v="5"/>
  </r>
  <r>
    <n v="2943"/>
    <d v="2015-02-02T00:00:00"/>
    <s v="FirstCry"/>
    <s v="nan"/>
    <s v="nan"/>
    <x v="105"/>
    <s v="Valiant Capital Partners"/>
    <s v="Private Equity"/>
    <n v="26000000"/>
    <s v="Series D"/>
    <s v="Bin3"/>
    <x v="5"/>
  </r>
  <r>
    <n v="2944"/>
    <d v="2015-02-02T00:00:00"/>
    <s v="HolaChef"/>
    <s v="nan"/>
    <s v="nan"/>
    <x v="105"/>
    <s v="India Quotient"/>
    <s v="Seed\\nFunding"/>
    <n v="325000"/>
    <m/>
    <s v="Bin1"/>
    <x v="5"/>
  </r>
  <r>
    <n v="2945"/>
    <d v="2015-02-03T00:00:00"/>
    <s v="Frsh.co.in"/>
    <s v="nan"/>
    <s v="nan"/>
    <x v="105"/>
    <s v="India Quotient, Kae Capital"/>
    <s v="Seed\\nFunding"/>
    <n v="518000"/>
    <m/>
    <s v="Bin1"/>
    <x v="5"/>
  </r>
  <r>
    <n v="2946"/>
    <d v="2015-02-03T00:00:00"/>
    <s v="Manthan"/>
    <s v="nan"/>
    <s v="nan"/>
    <x v="105"/>
    <s v="Temasek, Norwest Venture Partners"/>
    <s v="Private Equity"/>
    <n v="60000000"/>
    <s v="Series D"/>
    <s v="Bin3"/>
    <x v="5"/>
  </r>
  <r>
    <n v="2947"/>
    <d v="2015-02-05T00:00:00"/>
    <s v="Kobster.com"/>
    <s v="nan"/>
    <s v="nan"/>
    <x v="105"/>
    <s v="Splice Advisors"/>
    <s v="Seed\\nFunding"/>
    <n v="0"/>
    <m/>
    <s v="Bin1"/>
    <x v="5"/>
  </r>
  <r>
    <n v="2948"/>
    <d v="2015-02-05T00:00:00"/>
    <s v="Culture Machine"/>
    <s v="nan"/>
    <s v="nan"/>
    <x v="105"/>
    <s v="Tiger Global, Times Internet, Zodius Capital"/>
    <s v="Private Equity"/>
    <n v="18000000"/>
    <s v="Series B"/>
    <s v="Bin3"/>
    <x v="5"/>
  </r>
  <r>
    <n v="2949"/>
    <d v="2015-02-05T00:00:00"/>
    <s v="Paytm"/>
    <s v="nan"/>
    <s v="nan"/>
    <x v="105"/>
    <s v="Ant Financial Services (Alipay)"/>
    <s v="Private Equity"/>
    <n v="0"/>
    <s v="Strategic Investment (25% stake)"/>
    <s v="Bin1"/>
    <x v="5"/>
  </r>
  <r>
    <n v="2950"/>
    <d v="2015-02-05T00:00:00"/>
    <s v="Aisle.co"/>
    <s v="nan"/>
    <s v="nan"/>
    <x v="105"/>
    <s v="Anand Vijay, Shashank Mehrotra &amp; Others"/>
    <s v="Seed\\nFunding"/>
    <n v="100000"/>
    <m/>
    <s v="Bin1"/>
    <x v="5"/>
  </r>
  <r>
    <n v="2951"/>
    <d v="2015-02-06T00:00:00"/>
    <s v="FreeCharge"/>
    <s v="nan"/>
    <s v="nan"/>
    <x v="105"/>
    <s v="Valiant Capital, Tybourne Capital, Sequoia Capital, RuNet and Sofina"/>
    <s v="Private Equity"/>
    <n v="80000000"/>
    <s v="Series C"/>
    <s v="Bin3"/>
    <x v="5"/>
  </r>
  <r>
    <n v="2952"/>
    <d v="2015-02-06T00:00:00"/>
    <s v="NewsHunt"/>
    <s v="nan"/>
    <s v="nan"/>
    <x v="105"/>
    <s v="Falcon Edge Capital, Matrix Partners India, Sequoia Capital India and Omidyar Network"/>
    <s v="Private Equity"/>
    <n v="40000000"/>
    <s v="Series C"/>
    <s v="Bin3"/>
    <x v="5"/>
  </r>
  <r>
    <n v="2953"/>
    <d v="2015-02-09T00:00:00"/>
    <s v="MyNoticePeriod"/>
    <s v="nan"/>
    <s v="nan"/>
    <x v="105"/>
    <s v="IDG Ventures"/>
    <s v="Private Equity"/>
    <n v="3000000"/>
    <s v="Series A"/>
    <s v="Bin2"/>
    <x v="5"/>
  </r>
  <r>
    <n v="2954"/>
    <d v="2015-02-09T00:00:00"/>
    <s v="CarDekho.com"/>
    <s v="nan"/>
    <s v="nan"/>
    <x v="105"/>
    <s v="Ratan Tata"/>
    <s v="Private Equity"/>
    <n v="0"/>
    <m/>
    <s v="Bin1"/>
    <x v="5"/>
  </r>
  <r>
    <n v="2955"/>
    <d v="2015-02-09T00:00:00"/>
    <s v="Faaso\\xe2\\x80\\x99s"/>
    <s v="nan"/>
    <s v="nan"/>
    <x v="105"/>
    <s v="Lightbox Ventures"/>
    <s v="Private Equity"/>
    <n v="20000000"/>
    <s v="Series B"/>
    <s v="Bin3"/>
    <x v="5"/>
  </r>
  <r>
    <n v="2956"/>
    <d v="2015-02-10T00:00:00"/>
    <s v="CarTrade.com"/>
    <s v="nan"/>
    <s v="nan"/>
    <x v="105"/>
    <s v="Chip Perry"/>
    <s v="Private Equity"/>
    <n v="0"/>
    <m/>
    <s v="Bin1"/>
    <x v="5"/>
  </r>
  <r>
    <n v="2957"/>
    <d v="2015-02-10T00:00:00"/>
    <s v="StoreKing"/>
    <s v="nan"/>
    <s v="nan"/>
    <x v="105"/>
    <s v="Mangrove Capital Partners"/>
    <s v="Private Equity"/>
    <n v="0"/>
    <m/>
    <s v="Bin1"/>
    <x v="5"/>
  </r>
  <r>
    <n v="2958"/>
    <d v="2015-02-11T00:00:00"/>
    <s v="Capital Float"/>
    <s v="nan"/>
    <s v="nan"/>
    <x v="105"/>
    <s v="SAIF Partners, Sequoia Capital, Aspada"/>
    <s v="Private Equity"/>
    <n v="13000000"/>
    <s v="Series A"/>
    <s v="Bin3"/>
    <x v="5"/>
  </r>
  <r>
    <n v="2959"/>
    <d v="2015-02-11T00:00:00"/>
    <s v="Nimble Wireless"/>
    <s v="nan"/>
    <s v="nan"/>
    <x v="105"/>
    <s v="AngelPrime"/>
    <s v="Seed\\nFunding"/>
    <n v="3000000"/>
    <m/>
    <s v="Bin2"/>
    <x v="5"/>
  </r>
  <r>
    <n v="2960"/>
    <d v="2015-02-11T00:00:00"/>
    <s v="Townscript"/>
    <s v="nan"/>
    <s v="nan"/>
    <x v="105"/>
    <s v="Group of Angel Investors"/>
    <s v="Seed\\nFunding"/>
    <n v="0"/>
    <m/>
    <s v="Bin1"/>
    <x v="5"/>
  </r>
  <r>
    <n v="2961"/>
    <d v="2015-02-11T00:00:00"/>
    <s v="FindYahan"/>
    <s v="nan"/>
    <s v="nan"/>
    <x v="105"/>
    <s v="Karan Bajwa, Parvesh Bareja , Sunjay Kapur, Amanpreet Bajaj"/>
    <s v="Seed\\nFunding"/>
    <n v="0"/>
    <m/>
    <s v="Bin1"/>
    <x v="5"/>
  </r>
  <r>
    <n v="2962"/>
    <d v="2015-02-12T00:00:00"/>
    <s v="Stayzilla"/>
    <s v="nan"/>
    <s v="nan"/>
    <x v="105"/>
    <s v="Nexus Venture Partners, Matrix Partners"/>
    <s v="Private Equity"/>
    <n v="20000000"/>
    <s v="Series B"/>
    <s v="Bin3"/>
    <x v="5"/>
  </r>
  <r>
    <n v="2963"/>
    <d v="2015-02-12T00:00:00"/>
    <s v="Practo"/>
    <s v="nan"/>
    <s v="nan"/>
    <x v="105"/>
    <s v="Sequoia Capital, Matrix Partners"/>
    <s v="Private Equity"/>
    <n v="30000000"/>
    <s v="Series B"/>
    <s v="Bin3"/>
    <x v="5"/>
  </r>
  <r>
    <n v="2964"/>
    <d v="2015-02-13T00:00:00"/>
    <s v="CimplyFive"/>
    <s v="nan"/>
    <s v="nan"/>
    <x v="105"/>
    <s v="Suresh Senapaty, TV Mohandas Pai"/>
    <s v="Seed\\nFunding"/>
    <n v="0"/>
    <m/>
    <s v="Bin1"/>
    <x v="5"/>
  </r>
  <r>
    <n v="2965"/>
    <d v="2015-02-13T00:00:00"/>
    <s v="20Dresses"/>
    <s v="nan"/>
    <s v="nan"/>
    <x v="105"/>
    <s v="Srinivas Aluri, Srinivas Modukury, BS Nagesh"/>
    <s v="Seed\\nFunding"/>
    <n v="1000000"/>
    <m/>
    <s v="Bin2"/>
    <x v="5"/>
  </r>
  <r>
    <n v="2966"/>
    <d v="2015-02-13T00:00:00"/>
    <s v="Itzcash"/>
    <s v="nan"/>
    <s v="nan"/>
    <x v="105"/>
    <s v="Ashok Goel (promoter)"/>
    <s v="Private Equity"/>
    <n v="16500000"/>
    <s v="Promoter Commitment"/>
    <s v="Bin3"/>
    <x v="5"/>
  </r>
  <r>
    <n v="2967"/>
    <d v="2015-02-16T00:00:00"/>
    <s v="NewsInShorts"/>
    <s v="nan"/>
    <s v="nan"/>
    <x v="105"/>
    <s v="Tiger Global, Rebright Partners, Sachin and Binny Bansal"/>
    <s v="Private Equity"/>
    <n v="4150000"/>
    <s v="Series A"/>
    <s v="Bin2"/>
    <x v="5"/>
  </r>
  <r>
    <n v="2968"/>
    <d v="2015-02-16T00:00:00"/>
    <s v="iTraveller.com"/>
    <s v="nan"/>
    <s v="nan"/>
    <x v="105"/>
    <s v="ah! Ventures"/>
    <s v="Private Equity"/>
    <n v="1000000"/>
    <s v="Series A"/>
    <s v="Bin2"/>
    <x v="5"/>
  </r>
  <r>
    <n v="2969"/>
    <d v="2015-02-17T00:00:00"/>
    <s v="NextGen"/>
    <s v="nan"/>
    <s v="nan"/>
    <x v="105"/>
    <s v="Mumbai Angels &amp; Group of other investors"/>
    <s v="Seed\\nFunding"/>
    <n v="0"/>
    <m/>
    <s v="Bin1"/>
    <x v="5"/>
  </r>
  <r>
    <n v="2970"/>
    <d v="2015-02-18T00:00:00"/>
    <s v="Wooplr.com"/>
    <s v="nan"/>
    <s v="nan"/>
    <x v="105"/>
    <s v="Helion Venture Partners"/>
    <s v="Private Equity"/>
    <n v="5000000"/>
    <s v="Series A"/>
    <s v="Bin2"/>
    <x v="5"/>
  </r>
  <r>
    <n v="2971"/>
    <d v="2015-05-19T00:00:00"/>
    <s v="Springleap"/>
    <s v="nan"/>
    <s v="nan"/>
    <x v="105"/>
    <s v="Cross Border Angels"/>
    <s v="Seed\\nFunding"/>
    <n v="800000"/>
    <m/>
    <s v="Bin1"/>
    <x v="5"/>
  </r>
  <r>
    <n v="2972"/>
    <d v="2015-02-20T00:00:00"/>
    <s v="Klip.in"/>
    <s v="nan"/>
    <s v="nan"/>
    <x v="105"/>
    <s v="Calcutta Angels, Venture Nursery Angels Mumbai Angels"/>
    <s v="Seed\\nFunding"/>
    <n v="500000"/>
    <m/>
    <s v="Bin1"/>
    <x v="5"/>
  </r>
  <r>
    <n v="2973"/>
    <d v="2015-02-20T00:00:00"/>
    <s v="Renderlogy"/>
    <s v="nan"/>
    <s v="nan"/>
    <x v="105"/>
    <s v="Brick Eagle"/>
    <s v="Private Equity"/>
    <n v="1600000"/>
    <s v="Series A"/>
    <s v="Bin2"/>
    <x v="5"/>
  </r>
  <r>
    <n v="2974"/>
    <d v="2015-02-21T00:00:00"/>
    <s v="Appbase"/>
    <s v="nan"/>
    <s v="nan"/>
    <x v="105"/>
    <s v="DA-IICT, Techstars, Carnegie Mellon University, Startup Brasil program"/>
    <s v="Seed\\nFunding"/>
    <n v="290000"/>
    <s v="Grant + Seed funding"/>
    <s v="Bin1"/>
    <x v="5"/>
  </r>
  <r>
    <n v="2975"/>
    <d v="2015-02-23T00:00:00"/>
    <s v="HomeLane"/>
    <s v="nan"/>
    <s v="nan"/>
    <x v="105"/>
    <s v="Sequoia Capital, Ranjan Pai, Mohandas Pai &amp; others"/>
    <s v="Private Equity"/>
    <n v="4500000"/>
    <s v="Series A"/>
    <s v="Bin2"/>
    <x v="5"/>
  </r>
  <r>
    <n v="2976"/>
    <d v="2015-02-23T00:00:00"/>
    <s v="Trip38"/>
    <s v="nan"/>
    <s v="nan"/>
    <x v="105"/>
    <s v="InterGlobe Technology Quotient, Lantern Capital"/>
    <s v="Private Equity"/>
    <n v="1000000"/>
    <s v="Series A"/>
    <s v="Bin2"/>
    <x v="5"/>
  </r>
  <r>
    <n v="2977"/>
    <d v="2015-02-23T00:00:00"/>
    <s v="Smartairtrip.com"/>
    <s v="nan"/>
    <s v="nan"/>
    <x v="105"/>
    <s v="Undisclosed"/>
    <s v="Private Equity"/>
    <n v="10000000"/>
    <s v="Series A"/>
    <s v="Bin2"/>
    <x v="5"/>
  </r>
  <r>
    <n v="2978"/>
    <d v="2015-02-23T00:00:00"/>
    <s v="NoBroker"/>
    <s v="nan"/>
    <s v="nan"/>
    <x v="105"/>
    <s v="SAIF Partners, Fulcrum Ventures"/>
    <s v="Private Equity"/>
    <n v="3000000"/>
    <s v="Series A"/>
    <s v="Bin2"/>
    <x v="5"/>
  </r>
  <r>
    <n v="2979"/>
    <d v="2015-02-24T00:00:00"/>
    <s v="Caravan Craft Retail"/>
    <s v="nan"/>
    <s v="nan"/>
    <x v="105"/>
    <s v="Unitus Seed Fund\\nNarayan Ramachandran, Bijou Kurien"/>
    <s v="Seed\\nFunding"/>
    <n v="500000"/>
    <m/>
    <s v="Bin1"/>
    <x v="5"/>
  </r>
  <r>
    <n v="2980"/>
    <d v="2015-02-25T00:00:00"/>
    <s v="SquadRun"/>
    <s v="nan"/>
    <s v="nan"/>
    <x v="105"/>
    <s v="Amit Ranjan, Deepinder Goyal, Zishaan Hayath, Powai Lake Ventures"/>
    <s v="Seed\\nFunding"/>
    <n v="0"/>
    <m/>
    <s v="Bin1"/>
    <x v="5"/>
  </r>
  <r>
    <n v="2981"/>
    <d v="2015-02-25T00:00:00"/>
    <s v="Clonect Solutions"/>
    <s v="nan"/>
    <s v="nan"/>
    <x v="105"/>
    <s v="V Balakrishnan, T V Mohandas Pai, BC Prabhakar"/>
    <s v="Seed\\nFunding"/>
    <n v="250000"/>
    <m/>
    <s v="Bin1"/>
    <x v="5"/>
  </r>
  <r>
    <n v="2982"/>
    <d v="2015-02-25T00:00:00"/>
    <s v="TaxSutra"/>
    <s v="nan"/>
    <s v="nan"/>
    <x v="105"/>
    <s v="V Balakrishnan, T V Mohandas Pai"/>
    <s v="Seed\\nFunding"/>
    <n v="160000"/>
    <m/>
    <s v="Bin1"/>
    <x v="5"/>
  </r>
  <r>
    <n v="2983"/>
    <d v="2015-02-25T00:00:00"/>
    <s v="PepperTap"/>
    <s v="nan"/>
    <s v="nan"/>
    <x v="105"/>
    <s v="Sequoia Capital"/>
    <s v="Seed\\nFunding"/>
    <n v="0"/>
    <m/>
    <s v="Bin1"/>
    <x v="5"/>
  </r>
  <r>
    <n v="2984"/>
    <d v="2015-02-25T00:00:00"/>
    <s v="Sattviko"/>
    <s v="nan"/>
    <s v="nan"/>
    <x v="105"/>
    <s v="Sumit Jain, Rajat Jain, Sanjay Bhasin"/>
    <s v="Seed\\nFunding"/>
    <n v="320000"/>
    <m/>
    <s v="Bin1"/>
    <x v="5"/>
  </r>
  <r>
    <n v="2985"/>
    <d v="2015-02-25T00:00:00"/>
    <s v="IndustryBuying"/>
    <s v="nan"/>
    <s v="nan"/>
    <x v="105"/>
    <s v="SAIF Partners"/>
    <s v="Private Equity"/>
    <n v="2000000"/>
    <s v="Series A"/>
    <s v="Bin2"/>
    <x v="5"/>
  </r>
  <r>
    <n v="2986"/>
    <d v="2015-02-26T00:00:00"/>
    <s v="FreshWorld"/>
    <s v="nan"/>
    <s v="nan"/>
    <x v="105"/>
    <s v="Kris Gopalakrishnan, Nagaraja Prakasam"/>
    <s v="Seed\\nFunding"/>
    <n v="0"/>
    <m/>
    <s v="Bin1"/>
    <x v="5"/>
  </r>
  <r>
    <n v="2987"/>
    <d v="2015-02-26T00:00:00"/>
    <s v="TinyOwl"/>
    <s v="nan"/>
    <s v="nan"/>
    <x v="105"/>
    <s v="Matrix Partners, Sequoia Capital, Nexus Venture Partners"/>
    <s v="Private Equity"/>
    <n v="16000000"/>
    <s v="Series B"/>
    <s v="Bin3"/>
    <x v="5"/>
  </r>
  <r>
    <n v="2988"/>
    <d v="2015-02-27T00:00:00"/>
    <s v="Momoe"/>
    <s v="nan"/>
    <s v="nan"/>
    <x v="105"/>
    <s v="IDG Ventures India, Jungle Ventures, India Quotient."/>
    <s v="Seed\\nFunding"/>
    <n v="1200000"/>
    <m/>
    <s v="Bin2"/>
    <x v="5"/>
  </r>
  <r>
    <n v="2989"/>
    <d v="2015-02-27T00:00:00"/>
    <s v="Grofers"/>
    <s v="nan"/>
    <s v="nan"/>
    <x v="105"/>
    <s v="Tiger Global Management, Sequoia Capital India"/>
    <s v="Private Equity"/>
    <n v="10000000"/>
    <s v="Series A"/>
    <s v="Bin2"/>
    <x v="5"/>
  </r>
  <r>
    <n v="2990"/>
    <d v="2015-01-02T00:00:00"/>
    <s v="LensKart"/>
    <s v="nan"/>
    <s v="nan"/>
    <x v="105"/>
    <s v="TPG Growth, TR Capital, IDG Ventures"/>
    <s v="Private Equity"/>
    <n v="2150000"/>
    <m/>
    <s v="Bin2"/>
    <x v="5"/>
  </r>
  <r>
    <n v="2991"/>
    <d v="2015-01-02T00:00:00"/>
    <s v="VioletStreet"/>
    <s v="nan"/>
    <s v="nan"/>
    <x v="105"/>
    <s v="Venkat Vallabhneni, Sudhakar Reddy, Srinivasa Rao Paturi"/>
    <s v="Seed\\nFunding"/>
    <n v="315000"/>
    <m/>
    <s v="Bin1"/>
    <x v="5"/>
  </r>
  <r>
    <n v="2992"/>
    <d v="2015-01-05T00:00:00"/>
    <s v="Lookup"/>
    <s v="nan"/>
    <s v="nan"/>
    <x v="105"/>
    <s v="DeNA Co., Japan &amp; Teruhide Sato (in Addition to MKS Switzerland &amp; Kris GopalKrishnan)"/>
    <s v="Seed\\nFunding"/>
    <n v="380000"/>
    <m/>
    <s v="Bin1"/>
    <x v="5"/>
  </r>
  <r>
    <n v="2993"/>
    <d v="2015-01-05T00:00:00"/>
    <s v="#Fame"/>
    <s v="nan"/>
    <s v="nan"/>
    <x v="105"/>
    <s v="TO THE NEW Ventures"/>
    <s v="Private Equity"/>
    <n v="10000000"/>
    <m/>
    <s v="Bin2"/>
    <x v="5"/>
  </r>
  <r>
    <n v="2994"/>
    <d v="2015-01-05T00:00:00"/>
    <s v="Gympik"/>
    <s v="nan"/>
    <s v="nan"/>
    <x v="105"/>
    <s v="Tom Clausen, Rohan Ajila, Haldyn Glass"/>
    <s v="Seed Funding"/>
    <n v="135000"/>
    <m/>
    <s v="Bin1"/>
    <x v="5"/>
  </r>
  <r>
    <n v="2995"/>
    <d v="2015-01-06T00:00:00"/>
    <s v="Near.in"/>
    <s v="nan"/>
    <s v="nan"/>
    <x v="105"/>
    <s v="Anupam Mittal, Manish Vij, Prashant Tandon, Gaurav Agarwal, Akash Agarwal, Himanshu Aggarwal, Kevin Parikh"/>
    <s v="Seed Funding"/>
    <n v="285000"/>
    <m/>
    <s v="Bin1"/>
    <x v="5"/>
  </r>
  <r>
    <n v="2996"/>
    <d v="2015-01-06T00:00:00"/>
    <s v="Purplle.com"/>
    <s v="nan"/>
    <s v="nan"/>
    <x v="105"/>
    <s v="IvyCap Ventures"/>
    <s v="Private Equity"/>
    <n v="0"/>
    <m/>
    <s v="Bin1"/>
    <x v="5"/>
  </r>
  <r>
    <n v="2997"/>
    <d v="2015-01-06T00:00:00"/>
    <s v="NumberMall"/>
    <s v="nan"/>
    <s v="nan"/>
    <x v="105"/>
    <s v="SRI Capital"/>
    <s v="Private Equity"/>
    <n v="10000000"/>
    <m/>
    <s v="Bin2"/>
    <x v="5"/>
  </r>
  <r>
    <n v="2998"/>
    <d v="2015-01-06T00:00:00"/>
    <s v="Tookitaki"/>
    <s v="nan"/>
    <s v="nan"/>
    <x v="105"/>
    <s v="Jungle Ventures, Redbright Partners, Blume Ventures"/>
    <s v="Private\\nEquity"/>
    <n v="1000000"/>
    <m/>
    <s v="Bin2"/>
    <x v="5"/>
  </r>
  <r>
    <n v="2999"/>
    <d v="2015-01-06T00:00:00"/>
    <s v="Frankly"/>
    <s v="nan"/>
    <s v="nan"/>
    <x v="105"/>
    <s v="Matrix Partners"/>
    <s v="Seed Funding"/>
    <n v="600000"/>
    <m/>
    <s v="Bin1"/>
    <x v="5"/>
  </r>
  <r>
    <n v="3000"/>
    <d v="2015-01-07T00:00:00"/>
    <s v="Faircent"/>
    <s v="nan"/>
    <s v="nan"/>
    <x v="105"/>
    <s v="Devesh Sachdev, Ashish Tiwari"/>
    <s v="Seed Funding"/>
    <n v="0"/>
    <s v="Valuation at $4M"/>
    <s v="Bin1"/>
    <x v="5"/>
  </r>
  <r>
    <n v="3001"/>
    <d v="2015-01-07T00:00:00"/>
    <s v="Nurturey"/>
    <s v="nan"/>
    <s v="nan"/>
    <x v="105"/>
    <s v="Seedrs Crowd funding platform"/>
    <s v="Crowd funding"/>
    <n v="125000"/>
    <m/>
    <s v="Bin1"/>
    <x v="5"/>
  </r>
  <r>
    <n v="3002"/>
    <d v="2015-01-07T00:00:00"/>
    <s v="Bewakoof"/>
    <s v="nan"/>
    <s v="nan"/>
    <x v="105"/>
    <s v="Rohit Bansal, Kunal Bahl, Nikhil Vora"/>
    <s v="Seed Funding"/>
    <n v="0"/>
    <m/>
    <s v="Bin1"/>
    <x v="5"/>
  </r>
  <r>
    <n v="3003"/>
    <d v="2015-01-07T00:00:00"/>
    <s v="Stridalyzer"/>
    <s v="nan"/>
    <s v="nan"/>
    <x v="105"/>
    <s v="Kickstarter"/>
    <s v="Crowd Funding"/>
    <n v="30768"/>
    <m/>
    <s v="Bin1"/>
    <x v="5"/>
  </r>
  <r>
    <n v="3004"/>
    <d v="2015-01-07T00:00:00"/>
    <s v="Commonfloor"/>
    <s v="nan"/>
    <s v="nan"/>
    <x v="105"/>
    <s v="Google Capital"/>
    <s v="Private Equity"/>
    <n v="5000000"/>
    <s v="3rd Round"/>
    <s v="Bin2"/>
    <x v="5"/>
  </r>
  <r>
    <n v="3005"/>
    <d v="2015-01-09T00:00:00"/>
    <s v="Sokrati"/>
    <s v="nan"/>
    <s v="nan"/>
    <x v="105"/>
    <s v="IvyCap Ventures, Inventus Capital"/>
    <s v="Private Equity"/>
    <n v="0"/>
    <s v="Series B"/>
    <s v="Bin1"/>
    <x v="5"/>
  </r>
  <r>
    <n v="3006"/>
    <d v="2015-01-09T00:00:00"/>
    <s v="YepMe"/>
    <s v="nan"/>
    <s v="nan"/>
    <x v="105"/>
    <s v="JS Capital, Helion Venture Partners, Capricorn Investment Group"/>
    <s v="Private Equity"/>
    <n v="13000000"/>
    <s v="Series A"/>
    <s v="Bin3"/>
    <x v="5"/>
  </r>
  <r>
    <n v="3007"/>
    <d v="2015-01-09T00:00:00"/>
    <s v="TapCibo"/>
    <s v="nan"/>
    <s v="nan"/>
    <x v="105"/>
    <s v="Alok Goel"/>
    <s v="Seed Funding"/>
    <n v="0"/>
    <m/>
    <s v="Bin1"/>
    <x v="5"/>
  </r>
  <r>
    <n v="3008"/>
    <d v="2015-01-12T00:00:00"/>
    <s v="Verayu"/>
    <s v="nan"/>
    <s v="nan"/>
    <x v="105"/>
    <s v="GWB Group, Blume Ventures"/>
    <s v="Private Equity"/>
    <n v="0"/>
    <m/>
    <s v="Bin1"/>
    <x v="5"/>
  </r>
  <r>
    <n v="3009"/>
    <d v="2015-01-12T00:00:00"/>
    <s v="MyDreamStore"/>
    <s v="nan"/>
    <s v="nan"/>
    <x v="105"/>
    <s v="Undisclosed Investors"/>
    <s v="Seed Funding"/>
    <n v="290000"/>
    <m/>
    <s v="Bin1"/>
    <x v="5"/>
  </r>
  <r>
    <n v="3010"/>
    <d v="2015-01-13T00:00:00"/>
    <s v="AppVirality"/>
    <s v="nan"/>
    <s v="nan"/>
    <x v="105"/>
    <s v="Rajan Anandan, Mike Galgon, Ashim Mehra, Mohit Saxena, Ravi Gururaj, TNN Capital &amp; IIG"/>
    <s v="Seed Funding"/>
    <n v="0"/>
    <m/>
    <s v="Bin1"/>
    <x v="5"/>
  </r>
  <r>
    <n v="3011"/>
    <d v="2015-01-14T00:00:00"/>
    <s v="RateGain"/>
    <s v="nan"/>
    <s v="nan"/>
    <x v="105"/>
    <s v="TA Associates"/>
    <s v="Private Equity"/>
    <n v="50000000"/>
    <m/>
    <s v="Bin3"/>
    <x v="5"/>
  </r>
  <r>
    <n v="3013"/>
    <d v="2015-01-16T00:00:00"/>
    <s v="eKincare"/>
    <s v="nan"/>
    <s v="nan"/>
    <x v="105"/>
    <s v="Adroitent Pvt. Ltd."/>
    <s v="Seed Funding"/>
    <n v="161000"/>
    <m/>
    <s v="Bin1"/>
    <x v="5"/>
  </r>
  <r>
    <n v="3014"/>
    <d v="2015-01-18T00:00:00"/>
    <s v="ShopClues"/>
    <s v="nan"/>
    <s v="nan"/>
    <x v="105"/>
    <s v="Tiger Global &amp; Other investors"/>
    <s v="Private Equity"/>
    <n v="100000000"/>
    <s v="More Details"/>
    <s v="Bin3"/>
    <x v="5"/>
  </r>
  <r>
    <n v="3015"/>
    <d v="2015-01-19T00:00:00"/>
    <s v="Refiral"/>
    <s v="nan"/>
    <s v="nan"/>
    <x v="105"/>
    <s v="Cogent E Services"/>
    <s v="Seed Funding"/>
    <n v="330000"/>
    <m/>
    <s v="Bin1"/>
    <x v="5"/>
  </r>
  <r>
    <n v="3016"/>
    <d v="2015-01-19T00:00:00"/>
    <s v="Ping Digital"/>
    <s v="nan"/>
    <s v="nan"/>
    <x v="105"/>
    <s v="Consortium of Angel Investors"/>
    <s v="Seed Funding"/>
    <n v="0"/>
    <m/>
    <s v="Bin1"/>
    <x v="5"/>
  </r>
  <r>
    <n v="3017"/>
    <d v="2015-01-19T00:00:00"/>
    <s v="HealthyWorld.in"/>
    <s v="nan"/>
    <s v="nan"/>
    <x v="105"/>
    <s v="Group of Angel Investors"/>
    <s v="Seed Funding"/>
    <n v="200000"/>
    <m/>
    <s v="Bin1"/>
    <x v="5"/>
  </r>
  <r>
    <n v="3018"/>
    <d v="2015-01-19T00:00:00"/>
    <s v="Hostel Dunia"/>
    <s v="nan"/>
    <s v="nan"/>
    <x v="105"/>
    <s v="Hyderabad Angels (at Startup Heroes event)"/>
    <s v="Seed Funding"/>
    <n v="16000"/>
    <m/>
    <s v="Bin1"/>
    <x v="5"/>
  </r>
  <r>
    <n v="3019"/>
    <d v="2015-01-19T00:00:00"/>
    <s v="Play your sport"/>
    <s v="nan"/>
    <s v="nan"/>
    <x v="105"/>
    <s v="Hyderabad Angels (at Startup Heroes event)"/>
    <s v="Seed Funding"/>
    <n v="16000"/>
    <m/>
    <s v="Bin1"/>
    <x v="5"/>
  </r>
  <r>
    <n v="3020"/>
    <d v="2015-01-19T00:00:00"/>
    <s v="Yo Grad"/>
    <s v="nan"/>
    <s v="nan"/>
    <x v="105"/>
    <s v="Hyderabad Angels (at Startup Heroes event)"/>
    <s v="Seed Funding"/>
    <n v="16000"/>
    <m/>
    <s v="Bin1"/>
    <x v="5"/>
  </r>
  <r>
    <n v="3021"/>
    <d v="2015-01-19T00:00:00"/>
    <s v="Enabli"/>
    <s v="nan"/>
    <s v="nan"/>
    <x v="105"/>
    <s v="Hyderabad Angels (at Startup Heroes event)"/>
    <s v="Seed Funding"/>
    <n v="16000"/>
    <m/>
    <s v="Bin1"/>
    <x v="5"/>
  </r>
  <r>
    <n v="3022"/>
    <d v="2015-01-19T00:00:00"/>
    <s v="CBS"/>
    <s v="nan"/>
    <s v="nan"/>
    <x v="105"/>
    <s v="Hyderabad Angels (at Startup Heroes event)"/>
    <s v="Seed Funding"/>
    <n v="16000"/>
    <m/>
    <s v="Bin1"/>
    <x v="5"/>
  </r>
  <r>
    <n v="3023"/>
    <d v="2015-01-20T00:00:00"/>
    <s v="Hopscotch"/>
    <s v="nan"/>
    <s v="nan"/>
    <x v="105"/>
    <s v="Eduardo Saverin &amp; Velos Capital"/>
    <s v="Private Equity"/>
    <n v="11000000"/>
    <m/>
    <s v="Bin3"/>
    <x v="5"/>
  </r>
  <r>
    <n v="3024"/>
    <d v="2015-01-20T00:00:00"/>
    <s v="Amagi Media Labs"/>
    <s v="nan"/>
    <s v="nan"/>
    <x v="105"/>
    <s v="Premji Invest &amp; Mayfield Fund"/>
    <s v="Private Equity"/>
    <n v="0"/>
    <m/>
    <s v="Bin1"/>
    <x v="5"/>
  </r>
  <r>
    <n v="3025"/>
    <d v="2015-01-20T00:00:00"/>
    <s v="HealthyWorld.in"/>
    <s v="nan"/>
    <s v="nan"/>
    <x v="105"/>
    <s v="Group of Angel Investors"/>
    <s v="Seed Funding"/>
    <n v="200000"/>
    <m/>
    <s v="Bin1"/>
    <x v="5"/>
  </r>
  <r>
    <n v="3026"/>
    <d v="2015-01-21T00:00:00"/>
    <s v="Simplilearn"/>
    <s v="nan"/>
    <s v="nan"/>
    <x v="105"/>
    <s v="Mayfield India, Kalaari Capital, Helion Ventures"/>
    <s v="Private Equity"/>
    <n v="14750000"/>
    <m/>
    <s v="Bin3"/>
    <x v="5"/>
  </r>
  <r>
    <n v="3027"/>
    <d v="2015-01-21T00:00:00"/>
    <s v="MyDreamStore"/>
    <s v="nan"/>
    <s v="nan"/>
    <x v="105"/>
    <s v="Undisclosed Investors"/>
    <s v="Seed Funding"/>
    <n v="325000"/>
    <m/>
    <s v="Bin1"/>
    <x v="5"/>
  </r>
  <r>
    <n v="3028"/>
    <d v="2015-05-21T00:00:00"/>
    <s v="Knit"/>
    <s v="nan"/>
    <s v="nan"/>
    <x v="105"/>
    <s v="Rohit Jain, Amit Rambhia &amp; Others"/>
    <s v="Seed Funding"/>
    <n v="0"/>
    <m/>
    <s v="Bin1"/>
    <x v="5"/>
  </r>
  <r>
    <n v="3029"/>
    <d v="2015-05-21T00:00:00"/>
    <s v="Villgro"/>
    <s v="nan"/>
    <s v="nan"/>
    <x v="105"/>
    <s v="Michael &amp; Susan Dell Foundation"/>
    <s v="Seed Funding"/>
    <n v="3250000"/>
    <s v="To fund edu startups"/>
    <s v="Bin2"/>
    <x v="5"/>
  </r>
  <r>
    <n v="3031"/>
    <d v="2015-01-22T00:00:00"/>
    <s v="Freshmonk"/>
    <s v="nan"/>
    <s v="nan"/>
    <x v="105"/>
    <s v="August Capital Partners, Michael Blakey"/>
    <s v="Seed Funding"/>
    <n v="0"/>
    <m/>
    <s v="Bin1"/>
    <x v="5"/>
  </r>
  <r>
    <n v="3032"/>
    <d v="2015-01-22T00:00:00"/>
    <s v="Englishleap.com"/>
    <s v="nan"/>
    <s v="nan"/>
    <x v="105"/>
    <s v="ANALEC"/>
    <s v="Private Equity"/>
    <n v="0"/>
    <s v="Majority Stake"/>
    <s v="Bin1"/>
    <x v="5"/>
  </r>
  <r>
    <n v="3033"/>
    <d v="2015-01-22T00:00:00"/>
    <s v="Antuit"/>
    <s v="nan"/>
    <s v="nan"/>
    <x v="105"/>
    <s v="Goldman Sachs, Zodius Capital"/>
    <s v="Private Equity"/>
    <n v="56000000"/>
    <m/>
    <s v="Bin3"/>
    <x v="5"/>
  </r>
  <r>
    <n v="3034"/>
    <d v="2015-01-22T00:00:00"/>
    <s v="Caratlane.com"/>
    <s v="nan"/>
    <s v="nan"/>
    <x v="105"/>
    <s v="Tiger Global"/>
    <s v="Private Equity"/>
    <n v="31000000"/>
    <s v="Series D"/>
    <s v="Bin3"/>
    <x v="5"/>
  </r>
  <r>
    <n v="3035"/>
    <d v="2015-01-24T00:00:00"/>
    <s v="Aasaanjobs"/>
    <s v="nan"/>
    <s v="nan"/>
    <x v="105"/>
    <s v="Inventus Capital Partners, IDG Ventures"/>
    <s v="Seed Funding"/>
    <n v="1500000"/>
    <m/>
    <s v="Bin2"/>
    <x v="5"/>
  </r>
  <r>
    <n v="3036"/>
    <d v="2015-01-24T00:00:00"/>
    <s v="Impartus"/>
    <s v="nan"/>
    <s v="nan"/>
    <x v="105"/>
    <s v="Kaizen Private Equity"/>
    <s v="Private Equity"/>
    <n v="0"/>
    <s v="Series A"/>
    <s v="Bin1"/>
    <x v="5"/>
  </r>
  <r>
    <n v="3037"/>
    <d v="2015-01-25T00:00:00"/>
    <s v="Thrill App"/>
    <s v="nan"/>
    <s v="nan"/>
    <x v="105"/>
    <s v="People Group (Shaadi.com)"/>
    <s v="Private Equity"/>
    <n v="1000000"/>
    <s v="Strategic Funding"/>
    <s v="Bin2"/>
    <x v="5"/>
  </r>
  <r>
    <n v="3038"/>
    <d v="2015-01-27T00:00:00"/>
    <s v="CarDekho.com"/>
    <s v="nan"/>
    <s v="nan"/>
    <x v="105"/>
    <s v="Hillhouse Capital, Tybourne Capital"/>
    <s v="Private Equity"/>
    <n v="50000000"/>
    <s v="Series B"/>
    <s v="Bin3"/>
    <x v="5"/>
  </r>
  <r>
    <n v="3039"/>
    <d v="2015-01-28T00:00:00"/>
    <s v="Grabhouse.com"/>
    <s v="nan"/>
    <s v="nan"/>
    <x v="105"/>
    <s v="Kalaari Capital, Sequoia Capital"/>
    <s v="Private Equity"/>
    <n v="2500000"/>
    <s v="Series A"/>
    <s v="Bin2"/>
    <x v="5"/>
  </r>
  <r>
    <n v="3040"/>
    <d v="2015-01-29T00:00:00"/>
    <s v="Printvenue"/>
    <s v="nan"/>
    <s v="nan"/>
    <x v="105"/>
    <s v="Asia Pacific Internet Group"/>
    <s v="Private Equity"/>
    <n v="4500000"/>
    <m/>
    <s v="Bin2"/>
    <x v="5"/>
  </r>
  <r>
    <n v="3041"/>
    <d v="2015-01-29T00:00:00"/>
    <s v="Graphene"/>
    <s v="nan"/>
    <s v="nan"/>
    <x v="105"/>
    <s v="KARSEMVEN Fund"/>
    <s v="Private Equity"/>
    <n v="825000"/>
    <s v="Govt backed VC Fund"/>
    <s v="Bin1"/>
    <x v="5"/>
  </r>
  <r>
    <n v="3042"/>
    <d v="2015-01-30T00:00:00"/>
    <s v="Mad Street Den"/>
    <s v="nan"/>
    <s v="nan"/>
    <x v="105"/>
    <s v="Exfinity Fund, GrowX Ventures."/>
    <s v="Private Equity"/>
    <n v="1500000"/>
    <m/>
    <s v="Bin2"/>
    <x v="5"/>
  </r>
  <r>
    <n v="3043"/>
    <d v="2015-01-30T00:00:00"/>
    <s v="Simplotel"/>
    <s v="nan"/>
    <s v="nan"/>
    <x v="105"/>
    <s v="MakeMyTrip"/>
    <s v="Private Equity"/>
    <n v="0"/>
    <s v="Strategic Funding, Minority stake"/>
    <s v="Bin1"/>
    <x v="5"/>
  </r>
  <r>
    <n v="3044"/>
    <d v="2015-01-31T00:00:00"/>
    <s v="couponmachine.in"/>
    <s v="nan"/>
    <s v="nan"/>
    <x v="105"/>
    <s v="UK based Group of Angel Investors"/>
    <s v="Seed Funding"/>
    <n v="140000"/>
    <m/>
    <s v="Bin1"/>
    <x v="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24">
  <r>
    <n v="1"/>
    <d v="2020-01-09T00:00:00"/>
    <s v="BYJU’S"/>
    <x v="0"/>
    <s v="E-learning"/>
    <s v="Bengaluru"/>
    <x v="0"/>
    <s v="Private Equity Round"/>
    <n v="200000000"/>
    <m/>
    <s v="Bin3"/>
    <x v="0"/>
    <x v="0"/>
    <s v="Private Equity Round"/>
    <x v="0"/>
  </r>
  <r>
    <n v="2"/>
    <d v="2020-01-13T00:00:00"/>
    <s v="Shuttl"/>
    <x v="1"/>
    <s v="App based shuttle service"/>
    <s v="Gurgaon"/>
    <x v="1"/>
    <s v="Series C"/>
    <n v="8048394"/>
    <m/>
    <s v="Bin2"/>
    <x v="0"/>
    <x v="1"/>
    <s v="Series C"/>
    <x v="1"/>
  </r>
  <r>
    <n v="3"/>
    <d v="2020-01-09T00:00:00"/>
    <s v="Mamaearth"/>
    <x v="2"/>
    <s v="Retailer of baby and toddler products"/>
    <s v="Bengaluru"/>
    <x v="2"/>
    <s v="Series B"/>
    <n v="18358860"/>
    <m/>
    <s v="Bin3"/>
    <x v="0"/>
    <x v="0"/>
    <s v="Series B"/>
    <x v="1"/>
  </r>
  <r>
    <n v="4"/>
    <d v="2020-01-02T00:00:00"/>
    <s v="https://www.wealthbucket.in/"/>
    <x v="3"/>
    <s v="Online Investment"/>
    <s v="New Delhi"/>
    <x v="3"/>
    <s v="Pre-series A"/>
    <n v="3000000"/>
    <m/>
    <s v="Bin2"/>
    <x v="0"/>
    <x v="2"/>
    <s v="Pre-series A"/>
    <x v="1"/>
  </r>
  <r>
    <n v="5"/>
    <d v="2020-01-02T00:00:00"/>
    <s v="Fashor"/>
    <x v="4"/>
    <s v="Embroiled Clothes For Women"/>
    <s v="Mumbai"/>
    <x v="4"/>
    <s v="Seed Round"/>
    <n v="1800000"/>
    <m/>
    <s v="Bin2"/>
    <x v="0"/>
    <x v="3"/>
    <s v="Seed Round"/>
    <x v="2"/>
  </r>
  <r>
    <n v="6"/>
    <d v="2020-01-13T00:00:00"/>
    <s v="Pando"/>
    <x v="5"/>
    <s v="Open-market, freight management platform"/>
    <s v="Chennai"/>
    <x v="5"/>
    <s v="Series A"/>
    <n v="9000000"/>
    <m/>
    <s v="Bin2"/>
    <x v="0"/>
    <x v="4"/>
    <s v="Series A"/>
    <x v="1"/>
  </r>
  <r>
    <n v="7"/>
    <d v="2020-01-10T00:00:00"/>
    <s v="Zomato"/>
    <x v="6"/>
    <s v="Online Food Delivery Platform"/>
    <s v="Gurgaon"/>
    <x v="6"/>
    <s v="Private Equity Round"/>
    <n v="150000000"/>
    <m/>
    <s v="Bin3"/>
    <x v="0"/>
    <x v="1"/>
    <s v="Private Equity Round"/>
    <x v="0"/>
  </r>
  <r>
    <n v="8"/>
    <d v="2019-12-12T00:00:00"/>
    <s v="Ecozen"/>
    <x v="7"/>
    <s v="Agritech"/>
    <s v="Pune"/>
    <x v="7"/>
    <s v="Series A"/>
    <n v="6000000"/>
    <m/>
    <s v="Bin2"/>
    <x v="1"/>
    <x v="5"/>
    <s v="Series A"/>
    <x v="1"/>
  </r>
  <r>
    <n v="9"/>
    <d v="2019-12-06T00:00:00"/>
    <s v="CarDekho"/>
    <x v="2"/>
    <s v="Automobile"/>
    <s v="Gurgaon"/>
    <x v="8"/>
    <s v="Series D"/>
    <n v="70000000"/>
    <m/>
    <s v="Bin3"/>
    <x v="1"/>
    <x v="1"/>
    <s v="Series D"/>
    <x v="1"/>
  </r>
  <r>
    <n v="10"/>
    <d v="2019-12-03T00:00:00"/>
    <s v="Dhruva Space"/>
    <x v="8"/>
    <s v="Satellite Communication"/>
    <s v="Bengaluru"/>
    <x v="9"/>
    <s v="Seed"/>
    <n v="50000000"/>
    <m/>
    <s v="Bin3"/>
    <x v="1"/>
    <x v="0"/>
    <s v="Seed"/>
    <x v="2"/>
  </r>
  <r>
    <n v="11"/>
    <d v="2019-12-13T00:00:00"/>
    <s v="Rivigo"/>
    <x v="7"/>
    <s v="Logistics Services and Solutions"/>
    <s v="Gurgaon"/>
    <x v="10"/>
    <s v="Series F"/>
    <n v="20000000"/>
    <m/>
    <s v="Bin3"/>
    <x v="1"/>
    <x v="1"/>
    <s v="Series F"/>
    <x v="1"/>
  </r>
  <r>
    <n v="12"/>
    <d v="2019-12-17T00:00:00"/>
    <s v="Healthians"/>
    <x v="9"/>
    <s v="Food Solutions For Corporate"/>
    <s v="Bengaluru"/>
    <x v="11"/>
    <s v="Series C"/>
    <n v="12000000"/>
    <m/>
    <s v="Bin3"/>
    <x v="1"/>
    <x v="0"/>
    <s v="Series C"/>
    <x v="1"/>
  </r>
  <r>
    <n v="13"/>
    <d v="2019-12-16T00:00:00"/>
    <s v="Licious"/>
    <x v="2"/>
    <s v="Online Meat And Seafood Ordering Startup"/>
    <s v="Bengaluru"/>
    <x v="12"/>
    <s v="Series E"/>
    <n v="30000000"/>
    <m/>
    <s v="Bin3"/>
    <x v="1"/>
    <x v="0"/>
    <s v="Series E"/>
    <x v="1"/>
  </r>
  <r>
    <n v="15"/>
    <d v="2019-12-14T00:00:00"/>
    <s v="Trell"/>
    <x v="10"/>
    <s v="Experience Discovery Platform"/>
    <s v="Bengaluru"/>
    <x v="13"/>
    <s v="Seed Round"/>
    <n v="2000000"/>
    <m/>
    <s v="Bin2"/>
    <x v="1"/>
    <x v="0"/>
    <s v="Seed Round"/>
    <x v="2"/>
  </r>
  <r>
    <n v="16"/>
    <d v="2019-12-11T00:00:00"/>
    <s v="Rein Games"/>
    <x v="11"/>
    <s v="Real money based gaming startup"/>
    <s v="Noida"/>
    <x v="14"/>
    <s v="Seed Round"/>
    <n v="50000000"/>
    <m/>
    <s v="Bin3"/>
    <x v="1"/>
    <x v="6"/>
    <s v="Seed Round"/>
    <x v="2"/>
  </r>
  <r>
    <n v="17"/>
    <d v="2019-12-20T00:00:00"/>
    <s v="Lenskart.com"/>
    <x v="2"/>
    <s v="Online Eyewear Shopping Portal"/>
    <s v="Faridabad"/>
    <x v="15"/>
    <s v="Series G"/>
    <n v="231000000"/>
    <m/>
    <s v="Bin3"/>
    <x v="1"/>
    <x v="7"/>
    <s v="Series G"/>
    <x v="1"/>
  </r>
  <r>
    <n v="18"/>
    <d v="2019-11-13T00:00:00"/>
    <s v="Freshworks"/>
    <x v="12"/>
    <s v="Business and customer engagement tools"/>
    <s v="San Francisco"/>
    <x v="16"/>
    <s v="Series H"/>
    <n v="150000000"/>
    <m/>
    <s v="Bin3"/>
    <x v="1"/>
    <x v="8"/>
    <s v="Series H"/>
    <x v="1"/>
  </r>
  <r>
    <n v="19"/>
    <d v="2019-11-14T00:00:00"/>
    <s v="Misters"/>
    <x v="13"/>
    <s v="Men's Health and Wellness brand"/>
    <s v="Gurgaon"/>
    <x v="17"/>
    <s v="Series B"/>
    <n v="486000"/>
    <m/>
    <s v="Bin1"/>
    <x v="1"/>
    <x v="1"/>
    <s v="Series B"/>
    <x v="1"/>
  </r>
  <r>
    <n v="20"/>
    <d v="2019-11-13T00:00:00"/>
    <s v="Sunstone Eduversity Pvt. Ltd"/>
    <x v="14"/>
    <s v="Elearning"/>
    <s v="Gurgaon"/>
    <x v="18"/>
    <s v="Seed"/>
    <n v="1500000"/>
    <m/>
    <s v="Bin2"/>
    <x v="1"/>
    <x v="1"/>
    <s v="Seed"/>
    <x v="2"/>
  </r>
  <r>
    <n v="21"/>
    <d v="2019-11-17T00:00:00"/>
    <s v="Burger Singh"/>
    <x v="15"/>
    <s v="Indian Burger Brand"/>
    <s v="Gurgaon"/>
    <x v="19"/>
    <s v="Venture"/>
    <n v="0"/>
    <m/>
    <s v="Bin1"/>
    <x v="1"/>
    <x v="1"/>
    <s v="Venture"/>
    <x v="3"/>
  </r>
  <r>
    <n v="22"/>
    <d v="2019-11-18T00:00:00"/>
    <s v="Healthians"/>
    <x v="13"/>
    <s v="Healthcare services"/>
    <s v="Gurgaon"/>
    <x v="20"/>
    <s v="Series B"/>
    <n v="12000000"/>
    <m/>
    <s v="Bin3"/>
    <x v="1"/>
    <x v="0"/>
    <s v="Series B"/>
    <x v="1"/>
  </r>
  <r>
    <n v="23"/>
    <d v="2019-11-15T00:00:00"/>
    <s v="Ninjacart"/>
    <x v="16"/>
    <s v="Agritech"/>
    <s v="Bengaluru"/>
    <x v="21"/>
    <s v="Debt Funding"/>
    <n v="26000000"/>
    <m/>
    <s v="Bin3"/>
    <x v="1"/>
    <x v="0"/>
    <s v="Debt Funding"/>
    <x v="3"/>
  </r>
  <r>
    <n v="24"/>
    <d v="2019-11-20T00:00:00"/>
    <s v="Aye Finance"/>
    <x v="3"/>
    <s v="Financial Services To MSMEs"/>
    <s v="Gurgaon"/>
    <x v="22"/>
    <s v="Debt Funding"/>
    <n v="17411265"/>
    <m/>
    <s v="Bin3"/>
    <x v="1"/>
    <x v="1"/>
    <s v="Debt Funding"/>
    <x v="3"/>
  </r>
  <r>
    <n v="25"/>
    <d v="2019-11-12T00:00:00"/>
    <s v="SuperGaming"/>
    <x v="17"/>
    <s v="Social gaming platform"/>
    <s v="Pune"/>
    <x v="23"/>
    <s v="Seed Funding"/>
    <n v="1300000"/>
    <m/>
    <s v="Bin2"/>
    <x v="1"/>
    <x v="5"/>
    <s v="Seed Funding"/>
    <x v="2"/>
  </r>
  <r>
    <n v="26"/>
    <d v="2019-11-20T00:00:00"/>
    <s v="Clumio"/>
    <x v="18"/>
    <s v="Recovery software"/>
    <s v="San Jose,"/>
    <x v="24"/>
    <s v="Series C"/>
    <n v="135000000"/>
    <m/>
    <s v="Bin3"/>
    <x v="1"/>
    <x v="9"/>
    <s v="Series C"/>
    <x v="1"/>
  </r>
  <r>
    <n v="27"/>
    <d v="2019-11-11T00:00:00"/>
    <s v="eBikeGo"/>
    <x v="19"/>
    <s v="Electric bike rental"/>
    <s v="Amritsar"/>
    <x v="25"/>
    <s v="Seed"/>
    <n v="300000"/>
    <m/>
    <s v="Bin1"/>
    <x v="1"/>
    <x v="10"/>
    <s v="Seed"/>
    <x v="2"/>
  </r>
  <r>
    <n v="28"/>
    <d v="2019-11-19T00:00:00"/>
    <s v="Digital Mall Asia"/>
    <x v="2"/>
    <s v="Virtual e-commerce platform"/>
    <s v="Delhi"/>
    <x v="26"/>
    <s v="Seed Funding"/>
    <n v="220000000"/>
    <m/>
    <s v="Bin3"/>
    <x v="1"/>
    <x v="11"/>
    <s v="Seed Funding"/>
    <x v="2"/>
  </r>
  <r>
    <n v="29"/>
    <d v="2019-11-18T00:00:00"/>
    <s v="Medikabazaar"/>
    <x v="20"/>
    <s v="B2B platform for medical supplies"/>
    <s v="Mumbai"/>
    <x v="27"/>
    <s v="Series B"/>
    <n v="15800000"/>
    <m/>
    <s v="Bin3"/>
    <x v="1"/>
    <x v="3"/>
    <s v="Series B"/>
    <x v="1"/>
  </r>
  <r>
    <n v="30"/>
    <d v="2019-11-15T00:00:00"/>
    <s v="Vogo Automotive"/>
    <x v="19"/>
    <s v="Scooter sharing app"/>
    <s v="Kormangala"/>
    <x v="28"/>
    <s v="Series B"/>
    <n v="283000000"/>
    <m/>
    <s v="Bin3"/>
    <x v="1"/>
    <x v="12"/>
    <s v="Series B"/>
    <x v="1"/>
  </r>
  <r>
    <n v="32"/>
    <d v="2019-11-25T00:00:00"/>
    <s v="Paytm"/>
    <x v="3"/>
    <s v="Mobile Wallet"/>
    <s v="Noida"/>
    <x v="29"/>
    <s v="Funding Round"/>
    <n v="1000000000"/>
    <m/>
    <s v="Bin3"/>
    <x v="1"/>
    <x v="6"/>
    <s v="Funding Round"/>
    <x v="3"/>
  </r>
  <r>
    <n v="33"/>
    <d v="2019-10-04T00:00:00"/>
    <s v="Dunzo"/>
    <x v="21"/>
    <s v="Delivery Service"/>
    <s v="Bengaluru"/>
    <x v="30"/>
    <s v="Series D"/>
    <n v="45000000"/>
    <m/>
    <s v="Bin3"/>
    <x v="1"/>
    <x v="0"/>
    <s v="Series D"/>
    <x v="1"/>
  </r>
  <r>
    <n v="34"/>
    <d v="2019-10-02T00:00:00"/>
    <s v="Udaan"/>
    <x v="22"/>
    <s v="Business development"/>
    <s v="Bengaluru"/>
    <x v="31"/>
    <s v="Series D"/>
    <n v="585000000"/>
    <m/>
    <s v="Bin3"/>
    <x v="1"/>
    <x v="0"/>
    <s v="Series D"/>
    <x v="1"/>
  </r>
  <r>
    <n v="35"/>
    <d v="2019-10-21T00:00:00"/>
    <s v="The Man Company"/>
    <x v="23"/>
    <s v="Beauty and Grooming"/>
    <s v="Gurgaon"/>
    <x v="32"/>
    <s v="Corporate Round"/>
    <n v="0"/>
    <m/>
    <s v="Bin1"/>
    <x v="1"/>
    <x v="1"/>
    <s v="Corporate Round"/>
    <x v="3"/>
  </r>
  <r>
    <n v="36"/>
    <d v="2019-09-05T00:00:00"/>
    <s v="FPL Technologies"/>
    <x v="3"/>
    <s v="Financial Services"/>
    <s v="Pune"/>
    <x v="33"/>
    <s v="Maiden Round"/>
    <n v="4500000"/>
    <m/>
    <s v="Bin2"/>
    <x v="1"/>
    <x v="5"/>
    <s v="Maiden Round"/>
    <x v="3"/>
  </r>
  <r>
    <n v="37"/>
    <d v="2019-09-04T00:00:00"/>
    <s v="Cashflo"/>
    <x v="3"/>
    <s v="Invoice discounting platform and SME lending marketplace"/>
    <s v="Mumbai"/>
    <x v="34"/>
    <s v="Series A"/>
    <n v="3300000"/>
    <m/>
    <s v="Bin2"/>
    <x v="1"/>
    <x v="3"/>
    <s v="Series A"/>
    <x v="1"/>
  </r>
  <r>
    <n v="38"/>
    <d v="2019-09-04T00:00:00"/>
    <s v="Digital F5"/>
    <x v="24"/>
    <s v="Digital marketing firm"/>
    <s v="Mumbai"/>
    <x v="35"/>
    <s v="Private Equity Round"/>
    <n v="6000000"/>
    <m/>
    <s v="Bin2"/>
    <x v="1"/>
    <x v="3"/>
    <s v="Private Equity Round"/>
    <x v="0"/>
  </r>
  <r>
    <n v="39"/>
    <d v="2019-09-04T00:00:00"/>
    <s v="3rdFlix"/>
    <x v="18"/>
    <s v="Education Technology"/>
    <s v="Hyderabad"/>
    <x v="36"/>
    <s v="Pre-series A"/>
    <n v="5000000"/>
    <m/>
    <s v="Bin2"/>
    <x v="1"/>
    <x v="13"/>
    <s v="Pre-series A"/>
    <x v="1"/>
  </r>
  <r>
    <n v="40"/>
    <d v="2019-09-04T00:00:00"/>
    <s v="75F"/>
    <x v="25"/>
    <s v="Building automation system"/>
    <s v="Burnsville"/>
    <x v="37"/>
    <s v="Series A"/>
    <n v="18000000"/>
    <m/>
    <s v="Bin3"/>
    <x v="1"/>
    <x v="14"/>
    <s v="Series A"/>
    <x v="1"/>
  </r>
  <r>
    <n v="41"/>
    <d v="2019-09-04T00:00:00"/>
    <s v="Myelin Foundry"/>
    <x v="26"/>
    <s v="Deep-technology"/>
    <s v="Bengaluru"/>
    <x v="38"/>
    <s v="Seed"/>
    <n v="1000000"/>
    <m/>
    <s v="Bin2"/>
    <x v="1"/>
    <x v="0"/>
    <s v="Seed"/>
    <x v="2"/>
  </r>
  <r>
    <n v="42"/>
    <d v="2019-09-04T00:00:00"/>
    <s v="Atomberg Technology"/>
    <x v="27"/>
    <s v="Consumer Electronics, Home Appliances"/>
    <s v="Mumbai"/>
    <x v="39"/>
    <s v="Series A"/>
    <n v="10000000"/>
    <m/>
    <s v="Bin2"/>
    <x v="1"/>
    <x v="3"/>
    <s v="Series A"/>
    <x v="1"/>
  </r>
  <r>
    <n v="43"/>
    <d v="2019-09-04T00:00:00"/>
    <s v="GOQii"/>
    <x v="13"/>
    <s v="Wearable Fitness Bands"/>
    <s v="Menlo Park"/>
    <x v="40"/>
    <s v="Series C"/>
    <n v="450000000"/>
    <m/>
    <s v="Bin3"/>
    <x v="1"/>
    <x v="15"/>
    <s v="Series C"/>
    <x v="1"/>
  </r>
  <r>
    <n v="44"/>
    <d v="2019-09-03T00:00:00"/>
    <s v="Vyapar App"/>
    <x v="28"/>
    <s v="Mobile-based Accounting Software"/>
    <s v="Bengaluru"/>
    <x v="41"/>
    <s v="Series A"/>
    <n v="5000000"/>
    <m/>
    <s v="Bin2"/>
    <x v="1"/>
    <x v="0"/>
    <s v="Series A"/>
    <x v="1"/>
  </r>
  <r>
    <n v="45"/>
    <d v="2019-08-01T00:00:00"/>
    <s v="CarDekho"/>
    <x v="2"/>
    <s v="Automotive"/>
    <s v="Gurgaon"/>
    <x v="42"/>
    <s v="Series C"/>
    <n v="20000000"/>
    <s v="nan"/>
    <s v="Bin3"/>
    <x v="1"/>
    <x v="1"/>
    <s v="Series C"/>
    <x v="1"/>
  </r>
  <r>
    <n v="46"/>
    <d v="2019-08-01T00:00:00"/>
    <s v="Progcap"/>
    <x v="29"/>
    <s v="Supply Chain Management"/>
    <s v="New Delhi"/>
    <x v="43"/>
    <s v="Series A"/>
    <n v="5000000"/>
    <s v="nan"/>
    <s v="Bin2"/>
    <x v="1"/>
    <x v="2"/>
    <s v="Series A"/>
    <x v="1"/>
  </r>
  <r>
    <n v="48"/>
    <d v="2019-08-01T00:00:00"/>
    <s v="Alteria Capital"/>
    <x v="29"/>
    <s v="VC Funds"/>
    <s v="Mumbai"/>
    <x v="44"/>
    <s v="Single Venture"/>
    <n v="140000000"/>
    <s v="nan"/>
    <s v="Bin3"/>
    <x v="1"/>
    <x v="3"/>
    <s v="Single Venture"/>
    <x v="3"/>
  </r>
  <r>
    <n v="49"/>
    <d v="2019-08-01T00:00:00"/>
    <s v="Pine Labs"/>
    <x v="26"/>
    <s v="Last-mile retail transaction technology"/>
    <s v="Noida"/>
    <x v="45"/>
    <s v="Corporate Round"/>
    <n v="38080000"/>
    <s v="nan"/>
    <s v="Bin3"/>
    <x v="1"/>
    <x v="6"/>
    <s v="Corporate Round"/>
    <x v="3"/>
  </r>
  <r>
    <n v="50"/>
    <d v="2019-08-12T00:00:00"/>
    <s v="Meesho"/>
    <x v="2"/>
    <s v="Social Commerce"/>
    <s v="Bengaluru"/>
    <x v="46"/>
    <s v="Series D"/>
    <n v="125000000"/>
    <s v="nan"/>
    <s v="Bin3"/>
    <x v="1"/>
    <x v="0"/>
    <s v="Series D"/>
    <x v="1"/>
  </r>
  <r>
    <n v="51"/>
    <d v="2019-08-13T00:00:00"/>
    <s v="Cars24"/>
    <x v="2"/>
    <s v="Car Retail"/>
    <s v="Gurugram"/>
    <x v="47"/>
    <s v="Series D"/>
    <n v="11000000"/>
    <s v="nan"/>
    <s v="Bin3"/>
    <x v="1"/>
    <x v="16"/>
    <s v="Series D"/>
    <x v="1"/>
  </r>
  <r>
    <n v="52"/>
    <d v="2019-08-13T00:00:00"/>
    <s v="Uniphore"/>
    <x v="30"/>
    <s v="Conversational AI"/>
    <s v="Palo Alto"/>
    <x v="48"/>
    <s v="Series C"/>
    <n v="51000000"/>
    <s v="nan"/>
    <s v="Bin3"/>
    <x v="1"/>
    <x v="17"/>
    <s v="Series C"/>
    <x v="1"/>
  </r>
  <r>
    <n v="53"/>
    <d v="2019-08-23T00:00:00"/>
    <s v="Zendrive"/>
    <x v="31"/>
    <s v="Road Safety Analytics"/>
    <s v="San Francisco"/>
    <x v="49"/>
    <s v="Series B"/>
    <n v="37000000"/>
    <s v="nan"/>
    <s v="Bin3"/>
    <x v="1"/>
    <x v="8"/>
    <s v="Series B"/>
    <x v="1"/>
  </r>
  <r>
    <n v="54"/>
    <d v="2019-08-23T00:00:00"/>
    <s v="Lo! Foods"/>
    <x v="23"/>
    <s v="Low carb food for Diabetics"/>
    <s v="Bengaluru"/>
    <x v="50"/>
    <s v="Seed Round"/>
    <n v="500000"/>
    <s v="nan"/>
    <s v="Bin1"/>
    <x v="1"/>
    <x v="0"/>
    <s v="Seed Round"/>
    <x v="2"/>
  </r>
  <r>
    <n v="55"/>
    <d v="2019-08-23T00:00:00"/>
    <s v="Tala"/>
    <x v="3"/>
    <s v="Digital Lending Platform"/>
    <s v="Santa Monica"/>
    <x v="51"/>
    <s v="Series D"/>
    <n v="110000000"/>
    <s v="nan"/>
    <s v="Bin3"/>
    <x v="1"/>
    <x v="18"/>
    <s v="Series D"/>
    <x v="1"/>
  </r>
  <r>
    <n v="56"/>
    <d v="2019-08-22T00:00:00"/>
    <s v="INDwealth"/>
    <x v="3"/>
    <s v="Wealth Management"/>
    <s v="Gurgaon"/>
    <x v="0"/>
    <s v="Venture Round"/>
    <n v="15000000"/>
    <s v="nan"/>
    <s v="Bin3"/>
    <x v="1"/>
    <x v="1"/>
    <s v="Private Equity Round"/>
    <x v="0"/>
  </r>
  <r>
    <n v="57"/>
    <d v="2019-08-21T00:00:00"/>
    <s v="HungerBox"/>
    <x v="15"/>
    <s v="B2B Foodtech"/>
    <s v="Bengaluru"/>
    <x v="52"/>
    <s v="Series C"/>
    <n v="6590000"/>
    <s v="nan"/>
    <s v="Bin2"/>
    <x v="1"/>
    <x v="0"/>
    <s v="Series C"/>
    <x v="1"/>
  </r>
  <r>
    <n v="58"/>
    <d v="2019-08-23T00:00:00"/>
    <s v="AdmitKard"/>
    <x v="32"/>
    <s v="University Admissions"/>
    <s v="Noida"/>
    <x v="53"/>
    <s v="Seed Round"/>
    <n v="1000000"/>
    <s v="nan"/>
    <s v="Bin2"/>
    <x v="1"/>
    <x v="6"/>
    <s v="Seed Round"/>
    <x v="2"/>
  </r>
  <r>
    <n v="59"/>
    <d v="2019-08-19T00:00:00"/>
    <s v="Mishry Reviews"/>
    <x v="33"/>
    <s v="Product Review"/>
    <s v="Gurgaon"/>
    <x v="54"/>
    <s v="Series A"/>
    <n v="0"/>
    <s v="nan"/>
    <s v="Bin1"/>
    <x v="1"/>
    <x v="1"/>
    <s v="Series A"/>
    <x v="1"/>
  </r>
  <r>
    <n v="60"/>
    <d v="2019-08-19T00:00:00"/>
    <s v="Grofers"/>
    <x v="2"/>
    <s v="Grocery Delivery"/>
    <s v="Gurgaon"/>
    <x v="15"/>
    <s v="Series F"/>
    <n v="70000000"/>
    <s v="nan"/>
    <s v="Bin3"/>
    <x v="1"/>
    <x v="1"/>
    <s v="Series G"/>
    <x v="1"/>
  </r>
  <r>
    <n v="61"/>
    <d v="2019-08-27T00:00:00"/>
    <s v="Rapido Bike Taxi"/>
    <x v="1"/>
    <s v="Bike Taxi"/>
    <s v="Bengaluru"/>
    <x v="55"/>
    <s v="Series B"/>
    <n v="3900000000"/>
    <s v="nan"/>
    <s v="Bin3"/>
    <x v="1"/>
    <x v="0"/>
    <s v="Series B"/>
    <x v="1"/>
  </r>
  <r>
    <n v="62"/>
    <d v="2019-07-02T00:00:00"/>
    <s v="RenewBuy"/>
    <x v="29"/>
    <s v="Auto Insurance"/>
    <s v="Gurgaon"/>
    <x v="56"/>
    <s v="Series B"/>
    <n v="19000000"/>
    <s v="nan"/>
    <s v="Bin3"/>
    <x v="1"/>
    <x v="1"/>
    <s v="Series B"/>
    <x v="1"/>
  </r>
  <r>
    <n v="63"/>
    <d v="2019-07-02T00:00:00"/>
    <s v="Atlan"/>
    <x v="26"/>
    <s v="Big Data"/>
    <s v="Singapore"/>
    <x v="57"/>
    <s v="Pre-series A"/>
    <n v="2500000"/>
    <s v="nan"/>
    <s v="Bin2"/>
    <x v="1"/>
    <x v="19"/>
    <s v="Pre-series A"/>
    <x v="1"/>
  </r>
  <r>
    <n v="64"/>
    <d v="2019-07-01T00:00:00"/>
    <s v="WizCounsel"/>
    <x v="34"/>
    <s v="Consulting"/>
    <s v="New Delhi"/>
    <x v="58"/>
    <s v="Angel"/>
    <n v="145000"/>
    <s v="nan"/>
    <s v="Bin1"/>
    <x v="1"/>
    <x v="2"/>
    <s v="Angel"/>
    <x v="2"/>
  </r>
  <r>
    <n v="65"/>
    <d v="2019-07-03T00:00:00"/>
    <s v="Ola Cabs"/>
    <x v="35"/>
    <s v="Cabs"/>
    <s v="Kormangala"/>
    <x v="59"/>
    <s v="Series J"/>
    <n v="1000000"/>
    <s v="nan"/>
    <s v="Bin2"/>
    <x v="1"/>
    <x v="12"/>
    <s v="Series J"/>
    <x v="1"/>
  </r>
  <r>
    <n v="66"/>
    <d v="2019-07-01T00:00:00"/>
    <s v="Uniphore"/>
    <x v="36"/>
    <s v="Speech Recognition"/>
    <s v="Taramani"/>
    <x v="48"/>
    <s v="Series C"/>
    <n v="38080000"/>
    <s v="nan"/>
    <s v="Bin3"/>
    <x v="1"/>
    <x v="17"/>
    <s v="Series C"/>
    <x v="1"/>
  </r>
  <r>
    <n v="67"/>
    <d v="2019-07-04T00:00:00"/>
    <s v="Daalchini Technologies"/>
    <x v="15"/>
    <s v="Digital Vending Machine"/>
    <s v="New Delhi"/>
    <x v="60"/>
    <s v="Seed Round"/>
    <n v="500000"/>
    <s v="nan"/>
    <s v="Bin1"/>
    <x v="1"/>
    <x v="2"/>
    <s v="Seed Round"/>
    <x v="2"/>
  </r>
  <r>
    <n v="68"/>
    <d v="2019-07-10T00:00:00"/>
    <s v="&quot;BYJU\\'S&quot;"/>
    <x v="32"/>
    <s v="Education"/>
    <s v="Bengaluru"/>
    <x v="61"/>
    <s v="Private Equity Round"/>
    <n v="150000000"/>
    <s v="nan"/>
    <s v="Bin3"/>
    <x v="1"/>
    <x v="0"/>
    <s v="Private Equity Round"/>
    <x v="0"/>
  </r>
  <r>
    <n v="69"/>
    <d v="2019-07-11T00:00:00"/>
    <s v="Moglix"/>
    <x v="2"/>
    <s v="Industrial Tools and Equipments"/>
    <s v="Singapore"/>
    <x v="62"/>
    <s v="Series D"/>
    <n v="60000000"/>
    <s v="nan"/>
    <s v="Bin3"/>
    <x v="1"/>
    <x v="19"/>
    <s v="Series D"/>
    <x v="1"/>
  </r>
  <r>
    <n v="70"/>
    <d v="2019-07-10T00:00:00"/>
    <s v="Ezyhaul"/>
    <x v="37"/>
    <s v="Logistics"/>
    <s v="Singapore"/>
    <x v="63"/>
    <s v="Series B"/>
    <n v="16000000"/>
    <s v="nan"/>
    <s v="Bin3"/>
    <x v="1"/>
    <x v="19"/>
    <s v="Series B"/>
    <x v="1"/>
  </r>
  <r>
    <n v="71"/>
    <d v="2019-07-10T00:00:00"/>
    <s v="Indus OS"/>
    <x v="37"/>
    <s v="Smartphone Operating System"/>
    <s v="Andheri"/>
    <x v="64"/>
    <s v="Series B"/>
    <n v="5750000"/>
    <s v="nan"/>
    <s v="Bin2"/>
    <x v="1"/>
    <x v="20"/>
    <s v="Series B"/>
    <x v="1"/>
  </r>
  <r>
    <n v="72"/>
    <d v="2019-07-10T00:00:00"/>
    <s v="HealthAssure"/>
    <x v="38"/>
    <s v="Primary care medical network"/>
    <s v="Mumbai"/>
    <x v="65"/>
    <s v="Series A"/>
    <n v="2500000"/>
    <s v="nan"/>
    <s v="Bin2"/>
    <x v="1"/>
    <x v="3"/>
    <s v="Series A"/>
    <x v="1"/>
  </r>
  <r>
    <n v="73"/>
    <d v="2019-07-09T00:00:00"/>
    <s v="House of Msasaba"/>
    <x v="39"/>
    <s v="Clothes and Apparel"/>
    <s v="Mumbai"/>
    <x v="66"/>
    <s v="Series A"/>
    <n v="1000000"/>
    <s v="nan"/>
    <s v="Bin2"/>
    <x v="1"/>
    <x v="3"/>
    <s v="Series A"/>
    <x v="1"/>
  </r>
  <r>
    <n v="74"/>
    <d v="2019-07-08T00:00:00"/>
    <s v="Board Infinity"/>
    <x v="32"/>
    <s v="Full-stack career platform"/>
    <s v="Chembur"/>
    <x v="67"/>
    <s v="Angel Round"/>
    <n v="319605"/>
    <s v="nan"/>
    <s v="Bin1"/>
    <x v="1"/>
    <x v="21"/>
    <s v="Angel Round"/>
    <x v="2"/>
  </r>
  <r>
    <n v="75"/>
    <d v="2019-06-05T00:00:00"/>
    <s v="NoBroker"/>
    <x v="2"/>
    <s v="Real Estate"/>
    <s v="Bengaluru"/>
    <x v="68"/>
    <s v="Series C"/>
    <n v="51000000"/>
    <s v="nan"/>
    <s v="Bin3"/>
    <x v="1"/>
    <x v="0"/>
    <s v="Series C"/>
    <x v="1"/>
  </r>
  <r>
    <n v="76"/>
    <d v="2019-06-04T00:00:00"/>
    <s v="Bira91"/>
    <x v="15"/>
    <s v="Brewery"/>
    <s v="New Delhi"/>
    <x v="69"/>
    <s v="Debt Funding"/>
    <n v="10000000"/>
    <s v="nan"/>
    <s v="Bin2"/>
    <x v="1"/>
    <x v="2"/>
    <s v="Debt Funding"/>
    <x v="3"/>
  </r>
  <r>
    <n v="78"/>
    <d v="2019-06-03T00:00:00"/>
    <s v="Avail Finance"/>
    <x v="29"/>
    <s v="FinTech"/>
    <s v="Bengaluru"/>
    <x v="70"/>
    <s v="Series A"/>
    <n v="9000000"/>
    <s v="nan"/>
    <s v="Bin2"/>
    <x v="1"/>
    <x v="0"/>
    <s v="Series A"/>
    <x v="1"/>
  </r>
  <r>
    <n v="79"/>
    <d v="2019-06-04T00:00:00"/>
    <s v="BharatPe"/>
    <x v="29"/>
    <s v="FinTech"/>
    <s v="New Delhi"/>
    <x v="71"/>
    <s v="Series B"/>
    <n v="75000000"/>
    <s v="nan"/>
    <s v="Bin3"/>
    <x v="1"/>
    <x v="2"/>
    <s v="Series B"/>
    <x v="1"/>
  </r>
  <r>
    <n v="80"/>
    <d v="2019-06-04T00:00:00"/>
    <s v="Recykal"/>
    <x v="40"/>
    <s v="Optimization"/>
    <s v="Hyderabad"/>
    <x v="72"/>
    <s v="Pre-series A"/>
    <n v="26000000"/>
    <s v="nan"/>
    <s v="Bin3"/>
    <x v="1"/>
    <x v="13"/>
    <s v="Pre-series A"/>
    <x v="1"/>
  </r>
  <r>
    <n v="81"/>
    <d v="2019-06-03T00:00:00"/>
    <s v="Agara Labs"/>
    <x v="41"/>
    <s v="Artificial Intelligence"/>
    <s v="Bengaluru"/>
    <x v="73"/>
    <s v="Pre-series A"/>
    <n v="2500000"/>
    <s v="nan"/>
    <s v="Bin2"/>
    <x v="1"/>
    <x v="0"/>
    <s v="Pre-series A"/>
    <x v="1"/>
  </r>
  <r>
    <n v="83"/>
    <d v="2019-06-06T00:00:00"/>
    <s v="Chakr Innovation"/>
    <x v="42"/>
    <s v="Renewable Energy"/>
    <s v="New Delhi"/>
    <x v="74"/>
    <s v="Series A"/>
    <n v="26000000"/>
    <s v="nan"/>
    <s v="Bin3"/>
    <x v="1"/>
    <x v="2"/>
    <s v="Series A"/>
    <x v="1"/>
  </r>
  <r>
    <n v="84"/>
    <d v="2019-06-06T00:00:00"/>
    <s v="Pratilipi"/>
    <x v="43"/>
    <s v="E-Books"/>
    <s v="Bengaluru"/>
    <x v="75"/>
    <s v="Series B"/>
    <n v="15109500"/>
    <s v="nan"/>
    <s v="Bin3"/>
    <x v="1"/>
    <x v="0"/>
    <s v="Series B"/>
    <x v="1"/>
  </r>
  <r>
    <n v="85"/>
    <d v="2019-06-10T00:00:00"/>
    <s v="Bolo App"/>
    <x v="43"/>
    <s v="Video Platform"/>
    <s v="Bengaluru"/>
    <x v="76"/>
    <s v="Seed Funding"/>
    <n v="430200"/>
    <s v="nan"/>
    <s v="Bin1"/>
    <x v="1"/>
    <x v="0"/>
    <s v="Seed Funding"/>
    <x v="2"/>
  </r>
  <r>
    <n v="86"/>
    <d v="2019-06-10T00:00:00"/>
    <s v="OkCredit"/>
    <x v="3"/>
    <s v="Financial Services"/>
    <s v="Haryana"/>
    <x v="0"/>
    <s v="Series A"/>
    <n v="15500000"/>
    <s v="nan"/>
    <s v="Bin3"/>
    <x v="1"/>
    <x v="22"/>
    <s v="Private Equity Round"/>
    <x v="0"/>
  </r>
  <r>
    <n v="87"/>
    <d v="2019-06-06T00:00:00"/>
    <s v="Biz2Credit"/>
    <x v="3"/>
    <s v="Online Lending Platform"/>
    <s v="New York"/>
    <x v="55"/>
    <s v="Series B"/>
    <n v="52000000"/>
    <s v="nan"/>
    <s v="Bin3"/>
    <x v="1"/>
    <x v="23"/>
    <s v="Series B"/>
    <x v="1"/>
  </r>
  <r>
    <n v="88"/>
    <d v="2019-06-08T00:00:00"/>
    <s v="Vogo Automotive Pvt. Ltd."/>
    <x v="1"/>
    <s v="Dockless Scooter Rental Company"/>
    <s v="Karnataka"/>
    <x v="77"/>
    <s v="Debt Funding"/>
    <n v="3584000"/>
    <s v="nan"/>
    <s v="Bin2"/>
    <x v="1"/>
    <x v="24"/>
    <s v="Debt Funding"/>
    <x v="3"/>
  </r>
  <r>
    <n v="89"/>
    <d v="2019-06-04T00:00:00"/>
    <s v="Leegality"/>
    <x v="33"/>
    <s v="Digital Documentation"/>
    <s v="Mumbai/Bengaluru"/>
    <x v="78"/>
    <s v="Series A"/>
    <n v="3400000"/>
    <s v="nan"/>
    <s v="Bin2"/>
    <x v="1"/>
    <x v="25"/>
    <s v="Series A"/>
    <x v="1"/>
  </r>
  <r>
    <n v="90"/>
    <d v="2019-05-06T00:00:00"/>
    <s v="Ola Electric"/>
    <x v="35"/>
    <s v="Cabs"/>
    <s v="Bengaluru"/>
    <x v="79"/>
    <s v="Series A"/>
    <n v="0"/>
    <s v="nan"/>
    <s v="Bin1"/>
    <x v="1"/>
    <x v="0"/>
    <s v="Series A"/>
    <x v="1"/>
  </r>
  <r>
    <n v="91"/>
    <d v="2019-05-06T00:00:00"/>
    <s v="Saahas Zero Waste"/>
    <x v="40"/>
    <s v="Optimization"/>
    <s v="Bengaluru"/>
    <x v="80"/>
    <s v="Venture - Series Unknown"/>
    <n v="868600"/>
    <s v="nan"/>
    <s v="Bin1"/>
    <x v="1"/>
    <x v="0"/>
    <s v="Venture - Series Unknown"/>
    <x v="1"/>
  </r>
  <r>
    <n v="92"/>
    <d v="2019-05-05T00:00:00"/>
    <s v="StyleDotMe"/>
    <x v="2"/>
    <s v="Fashion and Shopping"/>
    <s v="Delhi"/>
    <x v="81"/>
    <s v="Bridge Round"/>
    <n v="0"/>
    <s v="nan"/>
    <s v="Bin1"/>
    <x v="1"/>
    <x v="11"/>
    <s v="Bridge Round"/>
    <x v="3"/>
  </r>
  <r>
    <n v="93"/>
    <d v="2019-05-01T00:00:00"/>
    <s v="BlackBuck"/>
    <x v="35"/>
    <s v="Logistics"/>
    <s v="Bengaluru"/>
    <x v="82"/>
    <s v="Series D"/>
    <n v="150000000"/>
    <s v="nan"/>
    <s v="Bin3"/>
    <x v="1"/>
    <x v="0"/>
    <s v="Series D"/>
    <x v="1"/>
  </r>
  <r>
    <n v="94"/>
    <d v="2019-05-02T00:00:00"/>
    <s v="Zenoti"/>
    <x v="18"/>
    <s v="Beauty and Wellness Industry"/>
    <s v="Hyderabad"/>
    <x v="0"/>
    <s v="Series C"/>
    <n v="50000000"/>
    <s v="nan"/>
    <s v="Bin3"/>
    <x v="1"/>
    <x v="13"/>
    <s v="Private Equity Round"/>
    <x v="0"/>
  </r>
  <r>
    <n v="95"/>
    <d v="2019-05-28T00:00:00"/>
    <s v="Ather Energy"/>
    <x v="44"/>
    <s v="Electric Vehicle"/>
    <s v="Bengaluru"/>
    <x v="83"/>
    <s v="Series C"/>
    <n v="51000000"/>
    <s v="nan"/>
    <s v="Bin3"/>
    <x v="1"/>
    <x v="0"/>
    <s v="Series C"/>
    <x v="1"/>
  </r>
  <r>
    <n v="96"/>
    <d v="2019-05-28T00:00:00"/>
    <s v="FreshVnF"/>
    <x v="45"/>
    <s v="Fresh Agriculture Produces"/>
    <s v="Mumbai"/>
    <x v="84"/>
    <s v="Seed Round"/>
    <n v="140000000"/>
    <s v="nan"/>
    <s v="Bin3"/>
    <x v="1"/>
    <x v="3"/>
    <s v="Seed Round"/>
    <x v="2"/>
  </r>
  <r>
    <n v="97"/>
    <d v="2019-05-30T00:00:00"/>
    <s v="GlowRoad"/>
    <x v="2"/>
    <s v="Retail"/>
    <s v="Bengaluru"/>
    <x v="85"/>
    <s v="Series B"/>
    <n v="11500000"/>
    <s v="nan"/>
    <s v="Bin3"/>
    <x v="1"/>
    <x v="0"/>
    <s v="Series B"/>
    <x v="1"/>
  </r>
  <r>
    <n v="98"/>
    <d v="2019-05-31T00:00:00"/>
    <s v="Bira91"/>
    <x v="15"/>
    <s v="Brewery"/>
    <s v="New Delhi"/>
    <x v="86"/>
    <s v="Series B"/>
    <n v="5600000"/>
    <s v="nan"/>
    <s v="Bin2"/>
    <x v="1"/>
    <x v="2"/>
    <s v="Series B"/>
    <x v="1"/>
  </r>
  <r>
    <n v="99"/>
    <d v="2019-04-16T00:00:00"/>
    <s v="Kuvera"/>
    <x v="29"/>
    <s v="Wealth Management"/>
    <s v="Bengaluru"/>
    <x v="87"/>
    <s v="Series A"/>
    <n v="45000000"/>
    <s v="nan"/>
    <s v="Bin3"/>
    <x v="1"/>
    <x v="0"/>
    <s v="Series A"/>
    <x v="1"/>
  </r>
  <r>
    <n v="100"/>
    <d v="2019-04-12T00:00:00"/>
    <s v="Medlife"/>
    <x v="2"/>
    <s v="Online Medicine"/>
    <s v="Bengaluru"/>
    <x v="88"/>
    <s v="Private Equity"/>
    <n v="17000000"/>
    <s v="nan"/>
    <s v="Bin3"/>
    <x v="1"/>
    <x v="0"/>
    <s v="Private Equity"/>
    <x v="0"/>
  </r>
  <r>
    <n v="101"/>
    <d v="2019-04-10T00:00:00"/>
    <s v="Kabadiwala"/>
    <x v="2"/>
    <s v="Waste Management"/>
    <s v="Bhopal"/>
    <x v="89"/>
    <s v="Private Equity"/>
    <n v="430665"/>
    <s v="nan"/>
    <s v="Bin1"/>
    <x v="1"/>
    <x v="26"/>
    <s v="Private Equity"/>
    <x v="0"/>
  </r>
  <r>
    <n v="102"/>
    <d v="2019-04-13T00:00:00"/>
    <s v="Tripoto"/>
    <x v="46"/>
    <s v="Travel"/>
    <s v="New Delhi"/>
    <x v="90"/>
    <s v="Series B"/>
    <n v="3591375"/>
    <s v="nan"/>
    <s v="Bin2"/>
    <x v="1"/>
    <x v="2"/>
    <s v="Series B"/>
    <x v="1"/>
  </r>
  <r>
    <n v="103"/>
    <d v="2019-04-12T00:00:00"/>
    <s v="Azah"/>
    <x v="13"/>
    <s v="Organic wellness"/>
    <s v="Gurugram"/>
    <x v="91"/>
    <s v="Seed Funding"/>
    <n v="200000"/>
    <s v="nan"/>
    <s v="Bin1"/>
    <x v="1"/>
    <x v="16"/>
    <s v="Seed Funding"/>
    <x v="2"/>
  </r>
  <r>
    <n v="104"/>
    <d v="2019-04-11T00:00:00"/>
    <s v="Setu"/>
    <x v="3"/>
    <s v="Banking"/>
    <s v="Bengaluru"/>
    <x v="92"/>
    <s v="Seed Funding"/>
    <n v="3500000"/>
    <s v="nan"/>
    <s v="Bin2"/>
    <x v="1"/>
    <x v="0"/>
    <s v="Seed Funding"/>
    <x v="2"/>
  </r>
  <r>
    <n v="105"/>
    <d v="2019-04-10T00:00:00"/>
    <s v="Toppr"/>
    <x v="32"/>
    <s v="E-learning"/>
    <s v="Mumbai"/>
    <x v="93"/>
    <s v="Debt and Preference capital"/>
    <n v="6320820"/>
    <s v="nan"/>
    <s v="Bin2"/>
    <x v="1"/>
    <x v="3"/>
    <s v="Debt and Preference capital"/>
    <x v="3"/>
  </r>
  <r>
    <n v="106"/>
    <d v="2019-04-10T00:00:00"/>
    <s v="Craftsvilla"/>
    <x v="2"/>
    <s v="Fashion and Apparel"/>
    <s v="Mumbai"/>
    <x v="94"/>
    <s v="Inhouse Funding"/>
    <n v="2443495"/>
    <s v="nan"/>
    <s v="Bin2"/>
    <x v="1"/>
    <x v="3"/>
    <s v="Inhouse Funding"/>
    <x v="3"/>
  </r>
  <r>
    <n v="107"/>
    <d v="2019-04-10T00:00:00"/>
    <s v="Unacademy"/>
    <x v="32"/>
    <s v="E-learning"/>
    <s v="Bengaluru"/>
    <x v="95"/>
    <s v="Seed/ Angel Funding"/>
    <n v="307000"/>
    <s v="nan"/>
    <s v="Bin1"/>
    <x v="1"/>
    <x v="0"/>
    <s v="Seed/ Angel Funding"/>
    <x v="2"/>
  </r>
  <r>
    <n v="108"/>
    <d v="2019-04-11T00:00:00"/>
    <s v="CleverTap"/>
    <x v="18"/>
    <s v="Mobile analytics and marketing"/>
    <s v="Mumbai"/>
    <x v="96"/>
    <s v="Series B"/>
    <n v="26000000"/>
    <s v="nan"/>
    <s v="Bin3"/>
    <x v="1"/>
    <x v="3"/>
    <s v="Series B"/>
    <x v="1"/>
  </r>
  <r>
    <n v="109"/>
    <d v="2019-04-19T00:00:00"/>
    <s v="My Healthcare"/>
    <x v="2"/>
    <s v="Software Solutions"/>
    <s v="Bengaluru and Gurugram"/>
    <x v="86"/>
    <s v="Series A"/>
    <n v="3000000"/>
    <s v="nan"/>
    <s v="Bin2"/>
    <x v="1"/>
    <x v="27"/>
    <s v="Series B"/>
    <x v="1"/>
  </r>
  <r>
    <n v="110"/>
    <d v="2019-04-19T00:00:00"/>
    <s v="KrazyBee"/>
    <x v="2"/>
    <s v="Lending Platform"/>
    <s v="Bengaluru"/>
    <x v="97"/>
    <s v="Debt"/>
    <s v="14,342,000+"/>
    <s v="nan"/>
    <s v="Bin3"/>
    <x v="1"/>
    <x v="0"/>
    <s v="Debt"/>
    <x v="3"/>
  </r>
  <r>
    <n v="111"/>
    <d v="2019-04-17T00:00:00"/>
    <s v="Shuttl"/>
    <x v="1"/>
    <s v="Bus Aggregation"/>
    <s v="Gurugram"/>
    <x v="98"/>
    <s v="Venture Round"/>
    <n v="5000000"/>
    <s v="nan"/>
    <s v="Bin2"/>
    <x v="1"/>
    <x v="1"/>
    <s v="Venture Round"/>
    <x v="3"/>
  </r>
  <r>
    <n v="112"/>
    <d v="2019-04-17T00:00:00"/>
    <s v="Increff"/>
    <x v="7"/>
    <s v="Supply-chain technology solutions"/>
    <s v="Bengaluru"/>
    <x v="99"/>
    <s v="Series A"/>
    <n v="3000000"/>
    <s v="nan"/>
    <s v="Bin2"/>
    <x v="1"/>
    <x v="0"/>
    <s v="Series A"/>
    <x v="1"/>
  </r>
  <r>
    <n v="113"/>
    <d v="2019-02-01T00:00:00"/>
    <s v="FleetX"/>
    <x v="47"/>
    <s v="Logistics"/>
    <s v="Gurgaon"/>
    <x v="100"/>
    <s v="Pre Series A"/>
    <n v="0"/>
    <s v="nan"/>
    <s v="Bin1"/>
    <x v="1"/>
    <x v="1"/>
    <s v="Pre Series A"/>
    <x v="1"/>
  </r>
  <r>
    <n v="114"/>
    <d v="2019-02-08T00:00:00"/>
    <s v="Zilingo"/>
    <x v="48"/>
    <s v="Fashion &amp; Apparel"/>
    <s v="India/Singapore"/>
    <x v="101"/>
    <s v="Series D"/>
    <n v="226000000"/>
    <s v="nan"/>
    <s v="Bin3"/>
    <x v="1"/>
    <x v="28"/>
    <s v="Series D"/>
    <x v="1"/>
  </r>
  <r>
    <n v="115"/>
    <d v="2019-02-13T00:00:00"/>
    <s v="NanoClean Global"/>
    <x v="49"/>
    <s v="Anti-Pollution"/>
    <s v="New Delhi"/>
    <x v="102"/>
    <s v="Series A"/>
    <n v="600000"/>
    <s v="nan"/>
    <s v="Bin1"/>
    <x v="1"/>
    <x v="2"/>
    <s v="Series A"/>
    <x v="1"/>
  </r>
  <r>
    <n v="116"/>
    <d v="2018-02-14T00:00:00"/>
    <s v="OyoRooms"/>
    <x v="6"/>
    <s v="Budget Rooms"/>
    <s v="Gurgaon"/>
    <x v="103"/>
    <s v="Equity"/>
    <n v="100000000"/>
    <s v="nan"/>
    <s v="Bin3"/>
    <x v="2"/>
    <x v="1"/>
    <s v="Equity"/>
    <x v="0"/>
  </r>
  <r>
    <n v="117"/>
    <d v="2019-01-03T00:00:00"/>
    <s v="CarDekho"/>
    <x v="44"/>
    <s v="Online Marketplace"/>
    <s v="Jaipur"/>
    <x v="104"/>
    <s v="Series C"/>
    <n v="110000000"/>
    <s v="nan"/>
    <s v="Bin3"/>
    <x v="1"/>
    <x v="1"/>
    <s v="Series C"/>
    <x v="1"/>
  </r>
  <r>
    <n v="118"/>
    <d v="2019-01-04T00:00:00"/>
    <s v="Vyome Therapeutics Inc."/>
    <x v="13"/>
    <s v="Specialty pharmaceutical"/>
    <s v="India/US"/>
    <x v="105"/>
    <s v="Series D"/>
    <n v="22000000"/>
    <s v="nan"/>
    <s v="Bin3"/>
    <x v="1"/>
    <x v="29"/>
    <s v="Series D"/>
    <x v="1"/>
  </r>
  <r>
    <n v="119"/>
    <d v="2019-01-04T00:00:00"/>
    <s v="Samunnati Financial Intermediation &amp; Services Pvt. Ltd"/>
    <x v="29"/>
    <s v="Non-banking financial company"/>
    <s v="Chennai"/>
    <x v="106"/>
    <s v="Debt-Funding"/>
    <n v="5000000"/>
    <s v="nan"/>
    <s v="Bin2"/>
    <x v="1"/>
    <x v="4"/>
    <s v="Debt-Funding"/>
    <x v="3"/>
  </r>
  <r>
    <n v="120"/>
    <d v="2018-12-04T00:00:00"/>
    <s v="Manch"/>
    <x v="46"/>
    <s v="Hyperlocal Content"/>
    <s v="Delhi"/>
    <x v="107"/>
    <s v="Seed Funding"/>
    <n v="700000"/>
    <s v="nan"/>
    <s v="Bin1"/>
    <x v="2"/>
    <x v="11"/>
    <s v="Seed Funding"/>
    <x v="2"/>
  </r>
  <r>
    <n v="121"/>
    <d v="2018-12-01T00:00:00"/>
    <s v="UrbanClap Technologies Pvt. Ltd"/>
    <x v="50"/>
    <s v="Home services marketplace"/>
    <s v="New Delhi"/>
    <x v="108"/>
    <s v="Series D"/>
    <n v="50000000"/>
    <s v="nan"/>
    <s v="Bin3"/>
    <x v="2"/>
    <x v="2"/>
    <s v="Series D"/>
    <x v="1"/>
  </r>
  <r>
    <n v="122"/>
    <d v="2018-12-02T00:00:00"/>
    <s v="Guiddoo"/>
    <x v="51"/>
    <s v="Platform for travel agents"/>
    <s v="Mumbai"/>
    <x v="109"/>
    <s v="Pre-Series A"/>
    <n v="800000"/>
    <s v="nan"/>
    <s v="Bin1"/>
    <x v="2"/>
    <x v="3"/>
    <s v="Pre-Series A"/>
    <x v="1"/>
  </r>
  <r>
    <n v="123"/>
    <d v="2018-12-02T00:00:00"/>
    <s v="Career Anna"/>
    <x v="52"/>
    <s v="Video-based certification, trainings"/>
    <s v="Gurugram"/>
    <x v="109"/>
    <s v="Pre-Series A"/>
    <n v="572000"/>
    <s v="nan"/>
    <s v="Bin1"/>
    <x v="2"/>
    <x v="16"/>
    <s v="Pre-Series A"/>
    <x v="1"/>
  </r>
  <r>
    <n v="124"/>
    <d v="2018-12-04T00:00:00"/>
    <s v="Nagpur Wholesale"/>
    <x v="53"/>
    <s v="eCommerce"/>
    <s v="Nagpur"/>
    <x v="110"/>
    <s v="Seed Funding"/>
    <n v="143000"/>
    <s v="nan"/>
    <s v="Bin1"/>
    <x v="2"/>
    <x v="30"/>
    <s v="Seed Funding"/>
    <x v="2"/>
  </r>
  <r>
    <n v="125"/>
    <d v="2018-12-06T00:00:00"/>
    <s v="ShopKirana"/>
    <x v="22"/>
    <s v="eCommerce"/>
    <s v="Indore"/>
    <x v="111"/>
    <s v="Seed Funding"/>
    <n v="2000000"/>
    <s v="nan"/>
    <s v="Bin2"/>
    <x v="2"/>
    <x v="31"/>
    <s v="Seed Funding"/>
    <x v="2"/>
  </r>
  <r>
    <n v="126"/>
    <d v="2018-12-06T00:00:00"/>
    <s v="BuildSupply"/>
    <x v="54"/>
    <s v="Real Estate, ERP"/>
    <s v="Gurugram"/>
    <x v="112"/>
    <s v="Series A"/>
    <n v="3500000"/>
    <s v="nan"/>
    <s v="Bin2"/>
    <x v="2"/>
    <x v="16"/>
    <s v="Series A"/>
    <x v="1"/>
  </r>
  <r>
    <n v="127"/>
    <d v="2018-11-01T00:00:00"/>
    <s v="GoDesi"/>
    <x v="15"/>
    <s v="Regional Flavours"/>
    <s v="Bengaluru"/>
    <x v="113"/>
    <s v="Seed/ Angel Funding"/>
    <n v="138995"/>
    <s v="nan"/>
    <s v="Bin1"/>
    <x v="2"/>
    <x v="0"/>
    <s v="Seed/ Angel Funding"/>
    <x v="2"/>
  </r>
  <r>
    <n v="128"/>
    <d v="2018-11-03T00:00:00"/>
    <s v="Veritas Finance Ltd."/>
    <x v="55"/>
    <s v="MSME Finance"/>
    <s v="Chennai"/>
    <x v="114"/>
    <s v="Series D"/>
    <n v="27799000"/>
    <s v="nan"/>
    <s v="Bin3"/>
    <x v="2"/>
    <x v="4"/>
    <s v="Series D"/>
    <x v="1"/>
  </r>
  <r>
    <n v="129"/>
    <d v="2018-11-06T00:00:00"/>
    <s v="Meesho"/>
    <x v="48"/>
    <s v="Social Commerce"/>
    <s v="Bengaluru"/>
    <x v="115"/>
    <s v="Series C"/>
    <n v="50000000"/>
    <s v="nan"/>
    <s v="Bin3"/>
    <x v="2"/>
    <x v="0"/>
    <s v="Series C"/>
    <x v="1"/>
  </r>
  <r>
    <n v="130"/>
    <d v="2018-11-08T00:00:00"/>
    <s v="Mobile Premier League"/>
    <x v="11"/>
    <s v="Mobile e-Sports"/>
    <s v="Bengaluru"/>
    <x v="63"/>
    <s v="Series A"/>
    <n v="500000"/>
    <s v="nan"/>
    <s v="Bin1"/>
    <x v="2"/>
    <x v="0"/>
    <s v="Series B"/>
    <x v="1"/>
  </r>
  <r>
    <n v="131"/>
    <d v="2018-11-08T00:00:00"/>
    <s v="A&amp;R Bon Vivants"/>
    <x v="56"/>
    <s v="Meat Retail Chain"/>
    <s v="Jaipur"/>
    <x v="116"/>
    <s v="Equity"/>
    <n v="1000000"/>
    <s v="nan"/>
    <s v="Bin2"/>
    <x v="2"/>
    <x v="32"/>
    <s v="Equity"/>
    <x v="0"/>
  </r>
  <r>
    <n v="132"/>
    <d v="2018-11-12T00:00:00"/>
    <s v="Blackbuck"/>
    <x v="57"/>
    <s v="POS For Online Ordering"/>
    <s v="New York, Bengaluru"/>
    <x v="117"/>
    <s v="Series A"/>
    <n v="1000000"/>
    <s v="nan"/>
    <s v="Bin2"/>
    <x v="2"/>
    <x v="0"/>
    <s v="Series A"/>
    <x v="1"/>
  </r>
  <r>
    <n v="133"/>
    <d v="2018-11-12T00:00:00"/>
    <s v="MilkBAsket"/>
    <x v="56"/>
    <s v="Micro-delivery grocery service"/>
    <s v="New Delhi"/>
    <x v="118"/>
    <s v="Series B"/>
    <n v="1300000"/>
    <s v="nan"/>
    <s v="Bin2"/>
    <x v="2"/>
    <x v="2"/>
    <s v="Series B"/>
    <x v="1"/>
  </r>
  <r>
    <n v="134"/>
    <d v="2018-11-13T00:00:00"/>
    <s v="DriveU"/>
    <x v="35"/>
    <s v="On-Demand Drivers"/>
    <s v="Bengaluru"/>
    <x v="119"/>
    <s v="Mezzanine"/>
    <n v="1000000"/>
    <s v="nan"/>
    <s v="Bin2"/>
    <x v="2"/>
    <x v="0"/>
    <s v="Mezzanine"/>
    <x v="3"/>
  </r>
  <r>
    <n v="135"/>
    <d v="2018-11-14T00:00:00"/>
    <s v="CleanseCar"/>
    <x v="33"/>
    <s v="Car Wash"/>
    <s v="Bengaluru"/>
    <x v="120"/>
    <s v="Seed/ Angel Funding"/>
    <n v="500000"/>
    <s v="nan"/>
    <s v="Bin1"/>
    <x v="2"/>
    <x v="0"/>
    <s v="Seed/ Angel Funding"/>
    <x v="2"/>
  </r>
  <r>
    <n v="136"/>
    <d v="2018-11-19T00:00:00"/>
    <s v="Automation Anywhere"/>
    <x v="58"/>
    <s v="Robotics"/>
    <s v="California"/>
    <x v="15"/>
    <s v="Series B"/>
    <n v="300000000"/>
    <s v="nan"/>
    <s v="Bin3"/>
    <x v="2"/>
    <x v="33"/>
    <s v="Series G"/>
    <x v="1"/>
  </r>
  <r>
    <n v="137"/>
    <d v="2018-11-20T00:00:00"/>
    <s v="HealthifyMe"/>
    <x v="13"/>
    <s v="Wellness Coach"/>
    <s v="Bengaluru"/>
    <x v="121"/>
    <s v="Series B (Extension)"/>
    <n v="6000000"/>
    <s v="nan"/>
    <s v="Bin2"/>
    <x v="2"/>
    <x v="0"/>
    <s v="Series B (Extension)"/>
    <x v="1"/>
  </r>
  <r>
    <n v="138"/>
    <d v="2018-11-21T00:00:00"/>
    <s v="Genius Corner"/>
    <x v="14"/>
    <s v="Personalized Learning"/>
    <s v="Noida"/>
    <x v="109"/>
    <s v="Seed Funding"/>
    <n v="278000"/>
    <s v="nan"/>
    <s v="Bin1"/>
    <x v="2"/>
    <x v="6"/>
    <s v="Pre-Series A"/>
    <x v="1"/>
  </r>
  <r>
    <n v="139"/>
    <d v="2018-11-22T00:00:00"/>
    <s v="Aavishkaar-Intellecap Group"/>
    <x v="59"/>
    <s v="SME Funding"/>
    <s v="Mumbai"/>
    <x v="122"/>
    <s v="Equity Based Funding"/>
    <n v="31000000"/>
    <s v="nan"/>
    <s v="Bin3"/>
    <x v="2"/>
    <x v="3"/>
    <s v="Equity Based Funding"/>
    <x v="0"/>
  </r>
  <r>
    <n v="140"/>
    <d v="2018-11-22T00:00:00"/>
    <s v="Skillbox"/>
    <x v="60"/>
    <s v="Art"/>
    <s v="Gurugram"/>
    <x v="109"/>
    <s v="Seed Funding"/>
    <n v="0"/>
    <s v="nan"/>
    <s v="Bin1"/>
    <x v="2"/>
    <x v="16"/>
    <s v="Pre-Series A"/>
    <x v="1"/>
  </r>
  <r>
    <n v="141"/>
    <d v="2018-11-23T00:00:00"/>
    <s v="Signzy"/>
    <x v="61"/>
    <s v="Digital Onboarding Solution"/>
    <s v="Mumbai/Bengaluru"/>
    <x v="123"/>
    <s v="Series A"/>
    <n v="3400000"/>
    <s v="nan"/>
    <s v="Bin2"/>
    <x v="2"/>
    <x v="25"/>
    <s v="Series A"/>
    <x v="1"/>
  </r>
  <r>
    <n v="142"/>
    <d v="2018-11-24T00:00:00"/>
    <s v="Engineer.ai"/>
    <x v="12"/>
    <s v="AI Platform"/>
    <s v="India/US"/>
    <x v="124"/>
    <s v="Series A"/>
    <n v="29500000"/>
    <s v="nan"/>
    <s v="Bin3"/>
    <x v="2"/>
    <x v="29"/>
    <s v="Series A"/>
    <x v="1"/>
  </r>
  <r>
    <n v="143"/>
    <d v="2018-11-25T00:00:00"/>
    <s v="InCred Finance"/>
    <x v="29"/>
    <s v="SME Lending"/>
    <s v="India"/>
    <x v="125"/>
    <s v="Private Equity"/>
    <n v="42000000"/>
    <s v="nan"/>
    <s v="Bin3"/>
    <x v="2"/>
    <x v="34"/>
    <s v="Private Equity"/>
    <x v="0"/>
  </r>
  <r>
    <n v="144"/>
    <d v="2018-11-25T00:00:00"/>
    <s v="Roposo"/>
    <x v="46"/>
    <s v="Video Sharing"/>
    <s v="Delhi"/>
    <x v="126"/>
    <s v="Series B"/>
    <n v="1700000"/>
    <s v="nan"/>
    <s v="Bin2"/>
    <x v="2"/>
    <x v="11"/>
    <s v="Series B"/>
    <x v="1"/>
  </r>
  <r>
    <n v="145"/>
    <d v="2018-10-01T00:00:00"/>
    <s v="Northmist"/>
    <x v="62"/>
    <s v="Mens Wear"/>
    <s v="Delhi"/>
    <x v="127"/>
    <s v="Seed/ Angel Funding"/>
    <n v="0"/>
    <s v="nan"/>
    <s v="Bin1"/>
    <x v="2"/>
    <x v="11"/>
    <s v="Seed/ Angel Funding"/>
    <x v="2"/>
  </r>
  <r>
    <n v="146"/>
    <d v="2018-10-02T00:00:00"/>
    <s v="Origo Commodities India Pvt. Ltd"/>
    <x v="5"/>
    <s v="Supply Chain"/>
    <s v="Hyderabad"/>
    <x v="128"/>
    <s v="Seed/ Angel Funding"/>
    <n v="11000000"/>
    <s v="nan"/>
    <s v="Bin3"/>
    <x v="2"/>
    <x v="13"/>
    <s v="Seed/ Angel Funding"/>
    <x v="2"/>
  </r>
  <r>
    <n v="147"/>
    <d v="2018-10-04T00:00:00"/>
    <s v="Grover Zampa"/>
    <x v="56"/>
    <s v="Wine"/>
    <s v="Mumbai"/>
    <x v="129"/>
    <s v="Private Equity"/>
    <n v="8200000"/>
    <s v="nan"/>
    <s v="Bin2"/>
    <x v="2"/>
    <x v="3"/>
    <s v="Private Equity"/>
    <x v="0"/>
  </r>
  <r>
    <n v="148"/>
    <d v="2018-10-05T00:00:00"/>
    <s v="Droom"/>
    <x v="44"/>
    <s v="New and Used Cars Platform"/>
    <s v="Gurgaon"/>
    <x v="130"/>
    <s v="Series E"/>
    <n v="3000000"/>
    <s v="nan"/>
    <s v="Bin2"/>
    <x v="2"/>
    <x v="1"/>
    <s v="Series E"/>
    <x v="1"/>
  </r>
  <r>
    <n v="149"/>
    <d v="2018-10-11T00:00:00"/>
    <s v="Innov8"/>
    <x v="63"/>
    <s v="Co-Working"/>
    <s v="New Delhi"/>
    <x v="131"/>
    <s v="Pre-Series A"/>
    <n v="4000000"/>
    <s v="nan"/>
    <s v="Bin2"/>
    <x v="2"/>
    <x v="2"/>
    <s v="Pre-Series A"/>
    <x v="1"/>
  </r>
  <r>
    <n v="150"/>
    <d v="2018-10-12T00:00:00"/>
    <s v="Blackbuck"/>
    <x v="64"/>
    <s v="Largest Trucking Platform"/>
    <s v="Bengaluru"/>
    <x v="2"/>
    <s v="Private Funding"/>
    <n v="14680000"/>
    <s v="nan"/>
    <s v="Bin3"/>
    <x v="2"/>
    <x v="0"/>
    <s v="Series B"/>
    <x v="1"/>
  </r>
  <r>
    <n v="151"/>
    <d v="2018-10-12T00:00:00"/>
    <s v="LetsTransport"/>
    <x v="64"/>
    <s v="Book Trucks Online"/>
    <s v="Bengaluru"/>
    <x v="132"/>
    <s v="Series C"/>
    <n v="12000000"/>
    <s v="nan"/>
    <s v="Bin3"/>
    <x v="2"/>
    <x v="0"/>
    <s v="Series C"/>
    <x v="1"/>
  </r>
  <r>
    <n v="152"/>
    <d v="2018-09-01T00:00:00"/>
    <s v="Netmeds"/>
    <x v="65"/>
    <s v="Online Pharmacy Chain"/>
    <s v="Chennai"/>
    <x v="133"/>
    <s v="Private Equity"/>
    <n v="35000000"/>
    <s v="nan"/>
    <s v="Bin3"/>
    <x v="2"/>
    <x v="4"/>
    <s v="Private Equity"/>
    <x v="0"/>
  </r>
  <r>
    <n v="153"/>
    <d v="2018-09-03T00:00:00"/>
    <s v="Udaan"/>
    <x v="66"/>
    <s v="Logistics and Shipping"/>
    <s v="Bengaluru"/>
    <x v="134"/>
    <s v="Private Equity"/>
    <n v="225000000"/>
    <s v="nan"/>
    <s v="Bin3"/>
    <x v="2"/>
    <x v="0"/>
    <s v="Private Equity"/>
    <x v="0"/>
  </r>
  <r>
    <n v="154"/>
    <d v="2018-09-03T00:00:00"/>
    <s v="Daily hunt"/>
    <x v="65"/>
    <s v="News and ebooks Mobile App\\xc2\\xa0"/>
    <s v="Bengaluru"/>
    <x v="135"/>
    <s v="Private Equity"/>
    <n v="6390000"/>
    <s v="nan"/>
    <s v="Bin2"/>
    <x v="2"/>
    <x v="0"/>
    <s v="Private Equity"/>
    <x v="0"/>
  </r>
  <r>
    <n v="155"/>
    <d v="2018-09-04T00:00:00"/>
    <s v="3HCare"/>
    <x v="20"/>
    <s v="Healthcare Service Provider"/>
    <s v="Delhi"/>
    <x v="136"/>
    <s v="Seed / Angel Funding"/>
    <n v="1000000"/>
    <s v="nan"/>
    <s v="Bin2"/>
    <x v="2"/>
    <x v="11"/>
    <s v="Seed / Angel Funding"/>
    <x v="2"/>
  </r>
  <r>
    <n v="156"/>
    <d v="2018-09-04T00:00:00"/>
    <s v="HappyGoEasy"/>
    <x v="65"/>
    <s v="Online Travel Agecy"/>
    <s v="Gurugram"/>
    <x v="137"/>
    <s v="Private Equity"/>
    <n v="0"/>
    <s v="nan"/>
    <s v="Bin1"/>
    <x v="2"/>
    <x v="16"/>
    <s v="Private Equity"/>
    <x v="0"/>
  </r>
  <r>
    <n v="157"/>
    <d v="2018-09-05T00:00:00"/>
    <s v="Nykaa"/>
    <x v="65"/>
    <s v="Online Marketplace For Multi-brand Beauty Cosmetic and Wellness Products"/>
    <s v="Mumbai"/>
    <x v="138"/>
    <s v="Private Equity"/>
    <n v="157200000"/>
    <s v="nan"/>
    <s v="Bin3"/>
    <x v="2"/>
    <x v="3"/>
    <s v="Private Equity"/>
    <x v="0"/>
  </r>
  <r>
    <n v="158"/>
    <d v="2018-09-05T00:00:00"/>
    <s v="Mad Street Den"/>
    <x v="7"/>
    <s v="Computer Vision And Artificial Intelligence (Ai) Platform"/>
    <s v="Chennai"/>
    <x v="139"/>
    <s v="Private Equity"/>
    <n v="0"/>
    <s v="nan"/>
    <s v="Bin1"/>
    <x v="2"/>
    <x v="4"/>
    <s v="Private Equity"/>
    <x v="0"/>
  </r>
  <r>
    <n v="159"/>
    <d v="2018-09-06T00:00:00"/>
    <s v="Dream11"/>
    <x v="65"/>
    <s v="Online Gaming Platform"/>
    <s v="Mumbai"/>
    <x v="140"/>
    <s v="Private Equity"/>
    <n v="100000000"/>
    <s v="nan"/>
    <s v="Bin3"/>
    <x v="2"/>
    <x v="3"/>
    <s v="Private Equity"/>
    <x v="0"/>
  </r>
  <r>
    <n v="160"/>
    <d v="2018-09-10T00:00:00"/>
    <s v="MamaEarth"/>
    <x v="20"/>
    <s v="Online Marketplace For Mother and Babycare Products"/>
    <s v="Gurugram"/>
    <x v="141"/>
    <s v="Private Equity"/>
    <n v="4000000"/>
    <s v="nan"/>
    <s v="Bin2"/>
    <x v="2"/>
    <x v="0"/>
    <s v="Private Equity"/>
    <x v="0"/>
  </r>
  <r>
    <n v="161"/>
    <d v="2018-09-11T00:00:00"/>
    <s v="AutoGrid"/>
    <x v="7"/>
    <s v="AI-Based Energy Optimisation and Control Provider"/>
    <s v="Bengaluru"/>
    <x v="142"/>
    <s v="Private Equity"/>
    <n v="32000000"/>
    <s v="nan"/>
    <s v="Bin3"/>
    <x v="2"/>
    <x v="0"/>
    <s v="Private Equity"/>
    <x v="0"/>
  </r>
  <r>
    <n v="162"/>
    <d v="2018-09-11T00:00:00"/>
    <s v="Pharmeasy"/>
    <x v="65"/>
    <s v="Online Marketplace For Pharmaceutical Products"/>
    <s v="Mumbai"/>
    <x v="143"/>
    <s v="Debt Funding"/>
    <n v="5500000"/>
    <s v="nan"/>
    <s v="Bin2"/>
    <x v="2"/>
    <x v="3"/>
    <s v="Debt Funding"/>
    <x v="3"/>
  </r>
  <r>
    <n v="163"/>
    <d v="2018-09-11T00:00:00"/>
    <s v="Upwards"/>
    <x v="67"/>
    <s v="Online Micro Lending Marketplace"/>
    <s v="Mumbai"/>
    <x v="144"/>
    <s v="Private Equity"/>
    <n v="5000000"/>
    <s v="nan"/>
    <s v="Bin2"/>
    <x v="2"/>
    <x v="3"/>
    <s v="Private Equity"/>
    <x v="0"/>
  </r>
  <r>
    <n v="164"/>
    <d v="2018-09-12T00:00:00"/>
    <s v="Kissht"/>
    <x v="67"/>
    <s v="Online lending Platform"/>
    <s v="Mumbai"/>
    <x v="145"/>
    <s v="Private Equity"/>
    <n v="30000000"/>
    <s v="nan"/>
    <s v="Bin3"/>
    <x v="2"/>
    <x v="3"/>
    <s v="Private Equity"/>
    <x v="0"/>
  </r>
  <r>
    <n v="165"/>
    <d v="2018-08-01T00:00:00"/>
    <s v="dishq"/>
    <x v="68"/>
    <s v="Personalisation Technology Firm Focusing On The Food And Beverage Industry"/>
    <s v="Bengaluru"/>
    <x v="146"/>
    <s v="Seed/ Angel Funding"/>
    <n v="400000"/>
    <s v="nan"/>
    <s v="Bin1"/>
    <x v="2"/>
    <x v="0"/>
    <s v="Seed/ Angel Funding"/>
    <x v="2"/>
  </r>
  <r>
    <n v="166"/>
    <d v="2018-08-01T00:00:00"/>
    <s v="HealthFin"/>
    <x v="29"/>
    <s v="Patient Financing Platform"/>
    <s v="Pune"/>
    <x v="147"/>
    <s v="Seed/ Angel Funding"/>
    <n v="0"/>
    <s v="nan"/>
    <s v="Bin1"/>
    <x v="2"/>
    <x v="5"/>
    <s v="Seed/ Angel Funding"/>
    <x v="2"/>
  </r>
  <r>
    <n v="167"/>
    <d v="2018-08-02T00:00:00"/>
    <s v="Samosa Labs"/>
    <x v="65"/>
    <s v="Social Media and Chat Entertainment Platform"/>
    <s v="Hyderabad"/>
    <x v="148"/>
    <s v="Private Equity"/>
    <n v="7000000"/>
    <s v="nan"/>
    <s v="Bin2"/>
    <x v="2"/>
    <x v="13"/>
    <s v="Private Equity"/>
    <x v="0"/>
  </r>
  <r>
    <n v="168"/>
    <d v="2018-08-03T00:00:00"/>
    <s v="ZiffyHomes"/>
    <x v="65"/>
    <s v="Online Home Rental Marketplace"/>
    <s v="Gurugram"/>
    <x v="149"/>
    <s v="Private Equity"/>
    <n v="120000"/>
    <s v="nan"/>
    <s v="Bin1"/>
    <x v="2"/>
    <x v="16"/>
    <s v="Private Equity"/>
    <x v="0"/>
  </r>
  <r>
    <n v="169"/>
    <d v="2018-08-07T00:00:00"/>
    <s v="My OmNamo"/>
    <x v="65"/>
    <s v="Holy Platform Offering Customised Puja Packages To Individuals and Corporates"/>
    <s v="Mumbai"/>
    <x v="136"/>
    <s v="Seed/ Angel Funding"/>
    <n v="1000000"/>
    <s v="nan"/>
    <s v="Bin2"/>
    <x v="2"/>
    <x v="3"/>
    <s v="Seed / Angel Funding"/>
    <x v="2"/>
  </r>
  <r>
    <n v="170"/>
    <d v="2018-08-07T00:00:00"/>
    <s v="ShopX"/>
    <x v="65"/>
    <s v="Assisted E-commerce Platform"/>
    <s v="Bengaluru"/>
    <x v="150"/>
    <s v="Private Equity"/>
    <n v="35000000"/>
    <s v="nan"/>
    <s v="Bin3"/>
    <x v="2"/>
    <x v="0"/>
    <s v="Private Equity"/>
    <x v="0"/>
  </r>
  <r>
    <n v="171"/>
    <d v="2018-08-07T00:00:00"/>
    <s v="MakeMyTrip"/>
    <x v="65"/>
    <s v="Online Travel Aggregator"/>
    <s v="Gurugram"/>
    <x v="151"/>
    <s v="Private Equity"/>
    <n v="10000000"/>
    <s v="nan"/>
    <s v="Bin2"/>
    <x v="2"/>
    <x v="16"/>
    <s v="Private Equity"/>
    <x v="0"/>
  </r>
  <r>
    <n v="172"/>
    <d v="2018-08-08T00:00:00"/>
    <s v="Hansel io"/>
    <x v="65"/>
    <s v="Real-time Mobile App Management"/>
    <s v="Bengaluru"/>
    <x v="152"/>
    <s v="Seed/ Angel Funding"/>
    <n v="4000000"/>
    <s v="nan"/>
    <s v="Bin2"/>
    <x v="2"/>
    <x v="0"/>
    <s v="Seed/ Angel Funding"/>
    <x v="2"/>
  </r>
  <r>
    <n v="173"/>
    <d v="2018-08-08T00:00:00"/>
    <s v="Metro Bikes"/>
    <x v="65"/>
    <s v="Online Bike Rental Marketplace"/>
    <s v="Bengaluru"/>
    <x v="153"/>
    <s v="Private Equity"/>
    <n v="12200000"/>
    <s v="nan"/>
    <s v="Bin3"/>
    <x v="2"/>
    <x v="0"/>
    <s v="Private Equity"/>
    <x v="0"/>
  </r>
  <r>
    <n v="174"/>
    <d v="2018-08-08T00:00:00"/>
    <s v="Phone Pe"/>
    <x v="65"/>
    <s v="UPI Payments App"/>
    <s v="Bengaluru"/>
    <x v="154"/>
    <s v="Private Equity"/>
    <n v="66000000"/>
    <s v="nan"/>
    <s v="Bin3"/>
    <x v="2"/>
    <x v="0"/>
    <s v="Private Equity"/>
    <x v="0"/>
  </r>
  <r>
    <n v="175"/>
    <d v="2018-08-09T00:00:00"/>
    <s v="quizizz"/>
    <x v="69"/>
    <s v="e-learning Platform"/>
    <s v="Bengaluru"/>
    <x v="155"/>
    <s v="Seed/ Angel Funding"/>
    <n v="3000000"/>
    <s v="nan"/>
    <s v="Bin2"/>
    <x v="2"/>
    <x v="0"/>
    <s v="Seed/ Angel Funding"/>
    <x v="2"/>
  </r>
  <r>
    <n v="176"/>
    <d v="2018-08-09T00:00:00"/>
    <s v="Happy EMI"/>
    <x v="67"/>
    <s v="Consumer Financing Platform"/>
    <s v="Bengaluru"/>
    <x v="156"/>
    <s v="Seed/ Angel Funding"/>
    <n v="1000000"/>
    <s v="nan"/>
    <s v="Bin2"/>
    <x v="2"/>
    <x v="0"/>
    <s v="Seed/ Angel Funding"/>
    <x v="2"/>
  </r>
  <r>
    <n v="177"/>
    <d v="2018-08-13T00:00:00"/>
    <s v="Inthree"/>
    <x v="65"/>
    <s v="Rural E-commerce Platform"/>
    <s v="Chennai"/>
    <x v="157"/>
    <s v="Seed/ Angel Funding"/>
    <n v="4000000"/>
    <s v="nan"/>
    <s v="Bin2"/>
    <x v="2"/>
    <x v="4"/>
    <s v="Seed/ Angel Funding"/>
    <x v="2"/>
  </r>
  <r>
    <n v="178"/>
    <d v="2018-08-13T00:00:00"/>
    <s v="Observe AI"/>
    <x v="7"/>
    <s v="AI Based Solutions Platform"/>
    <s v="Bengaluru"/>
    <x v="158"/>
    <s v="Private Equity"/>
    <n v="8000000"/>
    <s v="nan"/>
    <s v="Bin2"/>
    <x v="2"/>
    <x v="0"/>
    <s v="Private Equity"/>
    <x v="0"/>
  </r>
  <r>
    <n v="179"/>
    <d v="2018-08-16T00:00:00"/>
    <s v="Enakshi"/>
    <x v="65"/>
    <s v="AI Based Solutions Platform"/>
    <s v="Ahemadabad"/>
    <x v="136"/>
    <s v="Seed/ Angel Funding"/>
    <n v="114811"/>
    <s v="nan"/>
    <s v="Bin1"/>
    <x v="2"/>
    <x v="35"/>
    <s v="Seed / Angel Funding"/>
    <x v="2"/>
  </r>
  <r>
    <n v="180"/>
    <d v="2018-08-17T00:00:00"/>
    <s v="EazyDiner"/>
    <x v="65"/>
    <s v="Online Restaurant Table Reservation Platform"/>
    <s v="Gurugram"/>
    <x v="159"/>
    <s v="Private Equity"/>
    <n v="5850000"/>
    <s v="nan"/>
    <s v="Bin2"/>
    <x v="2"/>
    <x v="16"/>
    <s v="Private Equity"/>
    <x v="0"/>
  </r>
  <r>
    <n v="181"/>
    <d v="2018-08-20T00:00:00"/>
    <s v="Finzy"/>
    <x v="29"/>
    <s v="Online Loan Matchmaking Platform"/>
    <s v="Bengaluru"/>
    <x v="136"/>
    <s v="Seed / Angel Funding"/>
    <n v="1000000"/>
    <s v="nan"/>
    <s v="Bin2"/>
    <x v="2"/>
    <x v="0"/>
    <s v="Seed / Angel Funding"/>
    <x v="2"/>
  </r>
  <r>
    <n v="182"/>
    <d v="2018-08-20T00:00:00"/>
    <s v="RawPressery"/>
    <x v="65"/>
    <s v="Online Organic Juice Delivery Service"/>
    <s v="Mumbai"/>
    <x v="77"/>
    <s v="Debt Funding"/>
    <n v="4800000"/>
    <s v="nan"/>
    <s v="Bin2"/>
    <x v="2"/>
    <x v="3"/>
    <s v="Debt Funding"/>
    <x v="3"/>
  </r>
  <r>
    <n v="183"/>
    <d v="2018-08-22T00:00:00"/>
    <s v="Pi Ventures"/>
    <x v="7"/>
    <s v="Applied Artificial Intelligence and IoT focused\\xc2\\xa0Platform"/>
    <s v="Bengaluru"/>
    <x v="160"/>
    <s v="Private Equity"/>
    <n v="6000000"/>
    <s v="nan"/>
    <s v="Bin2"/>
    <x v="2"/>
    <x v="0"/>
    <s v="Private Equity"/>
    <x v="0"/>
  </r>
  <r>
    <n v="184"/>
    <d v="2018-08-22T00:00:00"/>
    <s v="Revv"/>
    <x v="65"/>
    <s v="Online Indian Car Rental Platform"/>
    <s v="Gurugram"/>
    <x v="161"/>
    <s v="Private Equity"/>
    <n v="14270000"/>
    <s v="nan"/>
    <s v="Bin3"/>
    <x v="2"/>
    <x v="16"/>
    <s v="Private Equity"/>
    <x v="0"/>
  </r>
  <r>
    <n v="185"/>
    <d v="2018-08-26T00:00:00"/>
    <s v="ZestMoney"/>
    <x v="65"/>
    <s v="Online Lending Platform"/>
    <s v="Bengaluru"/>
    <x v="162"/>
    <s v="Private Equity"/>
    <n v="13400000"/>
    <s v="nan"/>
    <s v="Bin3"/>
    <x v="2"/>
    <x v="0"/>
    <s v="Private Equity"/>
    <x v="0"/>
  </r>
  <r>
    <n v="186"/>
    <d v="2018-08-26T00:00:00"/>
    <s v="Shubh Loans"/>
    <x v="67"/>
    <s v="\\xc2\\xa0Customer Sourcing Platform\\xc2\\xa0"/>
    <s v="Bengaluru"/>
    <x v="163"/>
    <s v="Private Equity"/>
    <n v="4200000"/>
    <s v="nan"/>
    <s v="Bin2"/>
    <x v="2"/>
    <x v="0"/>
    <s v="Private Equity"/>
    <x v="0"/>
  </r>
  <r>
    <n v="187"/>
    <d v="2018-08-27T00:00:00"/>
    <s v="MyUpchar"/>
    <x v="20"/>
    <s v="Local Language Health Content App"/>
    <s v="Delhi"/>
    <x v="164"/>
    <s v="Private Equity"/>
    <n v="5000000"/>
    <s v="nan"/>
    <s v="Bin2"/>
    <x v="2"/>
    <x v="11"/>
    <s v="Private Equity"/>
    <x v="0"/>
  </r>
  <r>
    <n v="188"/>
    <d v="2018-08-28T00:00:00"/>
    <s v="Narvar"/>
    <x v="70"/>
    <s v="Post-Purchase Customer Engagement Platform\\xc2\\xa0"/>
    <s v="Bengaluru"/>
    <x v="165"/>
    <s v="Private Equity"/>
    <n v="3000000"/>
    <s v="nan"/>
    <s v="Bin2"/>
    <x v="2"/>
    <x v="0"/>
    <s v="Private Equity"/>
    <x v="0"/>
  </r>
  <r>
    <n v="189"/>
    <d v="2018-08-30T00:00:00"/>
    <s v="True North"/>
    <x v="29"/>
    <s v="Private Equity Firm"/>
    <s v="Mumbai"/>
    <x v="136"/>
    <s v="Private Equity"/>
    <n v="600000000"/>
    <s v="nan"/>
    <s v="Bin3"/>
    <x v="2"/>
    <x v="3"/>
    <s v="Seed / Angel Funding"/>
    <x v="2"/>
  </r>
  <r>
    <n v="190"/>
    <d v="2018-07-01T00:00:00"/>
    <s v="Leena AI"/>
    <x v="7"/>
    <s v="HR Virtual Agent For Employees"/>
    <s v="Gurugram"/>
    <x v="149"/>
    <s v="Seed/ Angel Funding"/>
    <n v="0"/>
    <s v="nan"/>
    <s v="Bin1"/>
    <x v="2"/>
    <x v="16"/>
    <s v="Private Equity"/>
    <x v="0"/>
  </r>
  <r>
    <n v="191"/>
    <d v="2018-07-02T00:00:00"/>
    <s v="Biryani By Kilo"/>
    <x v="65"/>
    <s v="Online Food Delivery"/>
    <s v="Gurugram"/>
    <x v="166"/>
    <s v="Seed/ Angel Funding"/>
    <n v="1000000"/>
    <s v="nan"/>
    <s v="Bin2"/>
    <x v="2"/>
    <x v="16"/>
    <s v="Seed/ Angel Funding"/>
    <x v="2"/>
  </r>
  <r>
    <n v="192"/>
    <d v="2018-07-04T00:00:00"/>
    <s v="Anchanto"/>
    <x v="70"/>
    <s v="E-commerce Fulfilment Platform"/>
    <s v="Pune"/>
    <x v="167"/>
    <s v="Private Equity"/>
    <n v="4000000"/>
    <s v="nan"/>
    <s v="Bin2"/>
    <x v="2"/>
    <x v="5"/>
    <s v="Private Equity"/>
    <x v="0"/>
  </r>
  <r>
    <n v="194"/>
    <d v="2018-07-06T00:00:00"/>
    <s v="PolicyBazaar"/>
    <x v="65"/>
    <s v="Online Insurance Selling Platform"/>
    <s v="Gurugram"/>
    <x v="168"/>
    <s v="Private Equity"/>
    <n v="27700000"/>
    <s v="nan"/>
    <s v="Bin3"/>
    <x v="2"/>
    <x v="16"/>
    <s v="Private Equity"/>
    <x v="0"/>
  </r>
  <r>
    <n v="195"/>
    <d v="2018-07-09T00:00:00"/>
    <s v="zippserv"/>
    <x v="65"/>
    <s v="Online Platform For Risk-Assessment Services For Real Estate Investments"/>
    <s v="Bengaluru"/>
    <x v="169"/>
    <s v="Seed/ Angel Funding"/>
    <n v="440000"/>
    <s v="nan"/>
    <s v="Bin1"/>
    <x v="2"/>
    <x v="0"/>
    <s v="Seed/ Angel Funding"/>
    <x v="2"/>
  </r>
  <r>
    <n v="196"/>
    <d v="2018-07-09T00:00:00"/>
    <s v="Groww"/>
    <x v="65"/>
    <s v="Online Platform That Sells Direct Plans Of Mutual Funds"/>
    <s v="Bengaluru"/>
    <x v="170"/>
    <s v="Seed/ Angel Funding"/>
    <n v="1100000"/>
    <s v="nan"/>
    <s v="Bin2"/>
    <x v="2"/>
    <x v="0"/>
    <s v="Seed/ Angel Funding"/>
    <x v="2"/>
  </r>
  <r>
    <n v="197"/>
    <d v="2018-07-10T00:00:00"/>
    <s v="Avenue Growth"/>
    <x v="65"/>
    <s v="Online Platform That Connects Brands With Freelance Sales Professionals"/>
    <s v="Gurugram"/>
    <x v="171"/>
    <s v="Seed/ Angel Funding"/>
    <n v="437000"/>
    <s v="nan"/>
    <s v="Bin1"/>
    <x v="2"/>
    <x v="16"/>
    <s v="Seed/ Angel Funding"/>
    <x v="2"/>
  </r>
  <r>
    <n v="198"/>
    <d v="2018-07-10T00:00:00"/>
    <s v="iNICU"/>
    <x v="20"/>
    <s v="Med-tech Platform Providing Care For Newborns"/>
    <s v="Delhi"/>
    <x v="120"/>
    <s v="Seed/ Angel Funding"/>
    <n v="0"/>
    <s v="nan"/>
    <s v="Bin1"/>
    <x v="2"/>
    <x v="11"/>
    <s v="Seed/ Angel Funding"/>
    <x v="2"/>
  </r>
  <r>
    <n v="199"/>
    <d v="2018-07-10T00:00:00"/>
    <s v="Kinara Capital"/>
    <x v="29"/>
    <s v="Lending Platform For Micro and Small Enterprises"/>
    <s v="Bengaluru"/>
    <x v="172"/>
    <s v="Private Equity"/>
    <n v="5000000"/>
    <s v="nan"/>
    <s v="Bin2"/>
    <x v="2"/>
    <x v="0"/>
    <s v="Private Equity"/>
    <x v="0"/>
  </r>
  <r>
    <n v="200"/>
    <d v="2018-07-10T00:00:00"/>
    <s v="Shop 101"/>
    <x v="65"/>
    <s v="Mobile Storefront And Commerce Platform For Sellers"/>
    <s v="Mumbai"/>
    <x v="173"/>
    <s v="Private Equity"/>
    <n v="5000000"/>
    <s v="nan"/>
    <s v="Bin2"/>
    <x v="2"/>
    <x v="3"/>
    <s v="Private Equity"/>
    <x v="0"/>
  </r>
  <r>
    <n v="201"/>
    <d v="2018-07-11T00:00:00"/>
    <s v="Sambandh"/>
    <x v="65"/>
    <s v="Online Micro Lending Platform"/>
    <s v="Rourkela"/>
    <x v="174"/>
    <s v="Private Equity"/>
    <n v="2500000"/>
    <s v="nan"/>
    <s v="Bin2"/>
    <x v="2"/>
    <x v="36"/>
    <s v="Private Equity"/>
    <x v="0"/>
  </r>
  <r>
    <n v="202"/>
    <d v="2018-07-12T00:00:00"/>
    <s v="19th mile"/>
    <x v="70"/>
    <s v="Artificial intelligence-based sales acceleration software platform"/>
    <s v="Gurugram"/>
    <x v="175"/>
    <s v="Seed/ Angel Funding"/>
    <n v="180000"/>
    <s v="nan"/>
    <s v="Bin1"/>
    <x v="2"/>
    <x v="16"/>
    <s v="Seed/ Angel Funding"/>
    <x v="2"/>
  </r>
  <r>
    <n v="203"/>
    <d v="2018-07-12T00:00:00"/>
    <s v="5th Vital"/>
    <x v="20"/>
    <s v="Home diagnostics services provider"/>
    <s v="Bengaluru"/>
    <x v="176"/>
    <s v="Seed/ Angel Funding"/>
    <n v="500000"/>
    <s v="nan"/>
    <s v="Bin1"/>
    <x v="2"/>
    <x v="0"/>
    <s v="Seed/ Angel Funding"/>
    <x v="2"/>
  </r>
  <r>
    <n v="204"/>
    <d v="2018-07-13T00:00:00"/>
    <s v="MEngage"/>
    <x v="20"/>
    <s v="A Doctor-Patient Engagement Platform"/>
    <s v="Jaipur"/>
    <x v="177"/>
    <s v="Seed/ Angel Funding"/>
    <n v="175000"/>
    <s v="nan"/>
    <s v="Bin1"/>
    <x v="2"/>
    <x v="32"/>
    <s v="Seed/ Angel Funding"/>
    <x v="2"/>
  </r>
  <r>
    <n v="205"/>
    <d v="2018-07-17T00:00:00"/>
    <s v="Ofbusiness"/>
    <x v="29"/>
    <s v="Online Lending Platform For SME"/>
    <s v="Gurugram"/>
    <x v="178"/>
    <s v="Private Equity"/>
    <n v="29000000"/>
    <s v="nan"/>
    <s v="Bin3"/>
    <x v="2"/>
    <x v="16"/>
    <s v="Private Equity"/>
    <x v="0"/>
  </r>
  <r>
    <n v="206"/>
    <d v="2018-07-17T00:00:00"/>
    <s v="Cars24"/>
    <x v="65"/>
    <s v="Online Used Car Marketplace"/>
    <s v="Gurugram"/>
    <x v="179"/>
    <s v="Private Equity"/>
    <n v="49700000"/>
    <s v="nan"/>
    <s v="Bin3"/>
    <x v="2"/>
    <x v="16"/>
    <s v="Private Equity"/>
    <x v="0"/>
  </r>
  <r>
    <n v="207"/>
    <d v="2018-07-18T00:00:00"/>
    <s v="The Ken"/>
    <x v="65"/>
    <s v="Subscription-Only News Website"/>
    <s v="Bengaluru"/>
    <x v="180"/>
    <s v="Seed/ Angel Funding"/>
    <n v="1500000"/>
    <s v="nan"/>
    <s v="Bin2"/>
    <x v="2"/>
    <x v="0"/>
    <s v="Seed/ Angel Funding"/>
    <x v="2"/>
  </r>
  <r>
    <n v="208"/>
    <d v="2018-07-19T00:00:00"/>
    <s v="Book My Show"/>
    <x v="65"/>
    <s v="Online Ticketing Platform"/>
    <s v="Mumbai"/>
    <x v="181"/>
    <s v="Private Equity"/>
    <n v="100000000"/>
    <s v="nan"/>
    <s v="Bin3"/>
    <x v="2"/>
    <x v="3"/>
    <s v="Private Equity"/>
    <x v="0"/>
  </r>
  <r>
    <n v="209"/>
    <d v="2018-07-20T00:00:00"/>
    <s v="HousingMan"/>
    <x v="65"/>
    <s v="Property Discovery Platform"/>
    <s v="Bengaluru"/>
    <x v="136"/>
    <s v="Seed/ Angel Funding"/>
    <n v="1500000"/>
    <s v="nan"/>
    <s v="Bin2"/>
    <x v="2"/>
    <x v="0"/>
    <s v="Seed / Angel Funding"/>
    <x v="2"/>
  </r>
  <r>
    <n v="210"/>
    <d v="2018-07-21T00:00:00"/>
    <s v="PaySense"/>
    <x v="65"/>
    <s v="Online Consumer Lending Platform"/>
    <s v="Mumbai"/>
    <x v="182"/>
    <s v="Private Equity"/>
    <n v="18000000"/>
    <s v="nan"/>
    <s v="Bin3"/>
    <x v="2"/>
    <x v="3"/>
    <s v="Private Equity"/>
    <x v="0"/>
  </r>
  <r>
    <n v="211"/>
    <d v="2018-07-23T00:00:00"/>
    <s v="Yulu Bikes"/>
    <x v="7"/>
    <s v="Bicycle-Sharing Platform"/>
    <s v="Bengaluru"/>
    <x v="136"/>
    <s v="Seed/ Angel Funding"/>
    <n v="0"/>
    <s v="nan"/>
    <s v="Bin1"/>
    <x v="2"/>
    <x v="0"/>
    <s v="Seed / Angel Funding"/>
    <x v="2"/>
  </r>
  <r>
    <n v="212"/>
    <d v="2018-07-23T00:00:00"/>
    <s v="VTION"/>
    <x v="7"/>
    <s v="Media Analytics"/>
    <s v="Gurugram"/>
    <x v="183"/>
    <s v="Seed/ Angel Funding"/>
    <n v="280000"/>
    <s v="nan"/>
    <s v="Bin1"/>
    <x v="2"/>
    <x v="16"/>
    <s v="Seed/ Angel Funding"/>
    <x v="2"/>
  </r>
  <r>
    <n v="213"/>
    <d v="2018-07-23T00:00:00"/>
    <s v="Log9 Materials"/>
    <x v="7"/>
    <s v="Nanotechnology Company Specializing In Graphene"/>
    <s v="Bengaluru"/>
    <x v="184"/>
    <s v="Seed/ Angel Funding"/>
    <n v="436000"/>
    <s v="nan"/>
    <s v="Bin1"/>
    <x v="2"/>
    <x v="0"/>
    <s v="Seed/ Angel Funding"/>
    <x v="2"/>
  </r>
  <r>
    <n v="214"/>
    <d v="2018-07-24T00:00:00"/>
    <s v="kidovators"/>
    <x v="69"/>
    <s v="Skill Learning Platform"/>
    <s v="Bengaluru"/>
    <x v="185"/>
    <s v="Seed/ Angel Funding"/>
    <n v="180000"/>
    <s v="nan"/>
    <s v="Bin1"/>
    <x v="2"/>
    <x v="0"/>
    <s v="Seed/ Angel Funding"/>
    <x v="2"/>
  </r>
  <r>
    <n v="215"/>
    <d v="2018-07-24T00:00:00"/>
    <s v="Digit"/>
    <x v="65"/>
    <s v="Online Insurance Startup"/>
    <s v="Pune"/>
    <x v="186"/>
    <s v="Private Equity"/>
    <n v="45000000"/>
    <s v="nan"/>
    <s v="Bin3"/>
    <x v="2"/>
    <x v="5"/>
    <s v="Private Equity"/>
    <x v="0"/>
  </r>
  <r>
    <n v="216"/>
    <d v="2018-07-25T00:00:00"/>
    <s v="Black Soil"/>
    <x v="29"/>
    <s v="Non-Banking Financial Company"/>
    <s v="Mumbai"/>
    <x v="187"/>
    <s v="Private Equity"/>
    <n v="17000000"/>
    <s v="nan"/>
    <s v="Bin3"/>
    <x v="2"/>
    <x v="3"/>
    <s v="Private Equity"/>
    <x v="0"/>
  </r>
  <r>
    <n v="217"/>
    <d v="2018-07-25T00:00:00"/>
    <s v="Trell"/>
    <x v="65"/>
    <s v="Mobile-First Video Blogging App"/>
    <s v="Bengaluru"/>
    <x v="188"/>
    <s v="Seed/ Angel Funding"/>
    <n v="1250000"/>
    <s v="nan"/>
    <s v="Bin2"/>
    <x v="2"/>
    <x v="0"/>
    <s v="Seed/ Angel Funding"/>
    <x v="2"/>
  </r>
  <r>
    <n v="218"/>
    <d v="2018-07-25T00:00:00"/>
    <s v="iqlect"/>
    <x v="7"/>
    <s v="Data Analytics Firm"/>
    <s v="Bengaluru"/>
    <x v="189"/>
    <s v="Seed/ Angel Funding"/>
    <n v="2500000"/>
    <s v="nan"/>
    <s v="Bin2"/>
    <x v="2"/>
    <x v="0"/>
    <s v="Seed/ Angel Funding"/>
    <x v="2"/>
  </r>
  <r>
    <n v="219"/>
    <d v="2018-07-26T00:00:00"/>
    <s v="Entropik"/>
    <x v="70"/>
    <s v="Software-As-A-Service Platform"/>
    <s v="Bengaluru"/>
    <x v="190"/>
    <s v="Seed/ Angel Funding"/>
    <n v="1100000"/>
    <s v="nan"/>
    <s v="Bin2"/>
    <x v="2"/>
    <x v="0"/>
    <s v="Seed/ Angel Funding"/>
    <x v="2"/>
  </r>
  <r>
    <n v="220"/>
    <d v="2018-07-26T00:00:00"/>
    <s v="Bitla Software"/>
    <x v="7"/>
    <s v="Travel-Focused Tech Startup"/>
    <s v="Bengaluru"/>
    <x v="191"/>
    <s v="Private Equity"/>
    <n v="0"/>
    <s v="nan"/>
    <s v="Bin1"/>
    <x v="2"/>
    <x v="0"/>
    <s v="Private Equity"/>
    <x v="0"/>
  </r>
  <r>
    <n v="221"/>
    <d v="2018-07-26T00:00:00"/>
    <s v="TheCapitalNet"/>
    <x v="67"/>
    <s v="Unified Global Investments Ecosystem"/>
    <s v="Hyderabad"/>
    <x v="192"/>
    <s v="Private Equity"/>
    <n v="500000"/>
    <s v="nan"/>
    <s v="Bin1"/>
    <x v="2"/>
    <x v="13"/>
    <s v="Private Equity"/>
    <x v="0"/>
  </r>
  <r>
    <n v="222"/>
    <d v="2018-07-30T00:00:00"/>
    <s v="Shuttl"/>
    <x v="65"/>
    <s v="Bus Aggregation Platform"/>
    <s v="Gurugram"/>
    <x v="193"/>
    <s v="Private Equity"/>
    <n v="11000000"/>
    <s v="nan"/>
    <s v="Bin3"/>
    <x v="2"/>
    <x v="1"/>
    <s v="Private Equity"/>
    <x v="0"/>
  </r>
  <r>
    <n v="223"/>
    <d v="2018-07-30T00:00:00"/>
    <s v="Cure Fit"/>
    <x v="65"/>
    <s v="Health and fitness Platform"/>
    <s v="Bengaluru"/>
    <x v="194"/>
    <s v="Private Equity"/>
    <n v="120000000"/>
    <s v="nan"/>
    <s v="Bin3"/>
    <x v="2"/>
    <x v="0"/>
    <s v="Private Equity"/>
    <x v="0"/>
  </r>
  <r>
    <n v="224"/>
    <d v="2018-07-31T00:00:00"/>
    <s v="Five Star Group"/>
    <x v="67"/>
    <s v="Non-Bank Lending Platform For SME"/>
    <s v="Chennai"/>
    <x v="195"/>
    <s v="Private Equity"/>
    <n v="100000000"/>
    <s v="nan"/>
    <s v="Bin3"/>
    <x v="2"/>
    <x v="4"/>
    <s v="Private Equity"/>
    <x v="0"/>
  </r>
  <r>
    <n v="225"/>
    <d v="2018-07-31T00:00:00"/>
    <s v="Healthsignz"/>
    <x v="20"/>
    <s v="Health and Well being Platform"/>
    <s v="Hyderabad"/>
    <x v="196"/>
    <s v="Seed/ Angel Funding"/>
    <n v="5000000"/>
    <s v="nan"/>
    <s v="Bin2"/>
    <x v="2"/>
    <x v="13"/>
    <s v="Seed/ Angel Funding"/>
    <x v="2"/>
  </r>
  <r>
    <n v="226"/>
    <d v="2018-06-01T00:00:00"/>
    <s v="CoinTribe"/>
    <x v="29"/>
    <s v="Credit-Based Lending Marketplace For Small And Medium Enterprises"/>
    <s v="Gurugram"/>
    <x v="197"/>
    <s v="Private Equity"/>
    <n v="10000000"/>
    <s v="nan"/>
    <s v="Bin2"/>
    <x v="2"/>
    <x v="16"/>
    <s v="Private Equity"/>
    <x v="0"/>
  </r>
  <r>
    <n v="227"/>
    <d v="2018-06-04T00:00:00"/>
    <s v="Digiconectt"/>
    <x v="7"/>
    <s v="Sales Analytics and Enablement Platform"/>
    <s v="Bengaluru"/>
    <x v="198"/>
    <s v="Seed/ Angel Funding"/>
    <n v="125000"/>
    <s v="nan"/>
    <s v="Bin1"/>
    <x v="2"/>
    <x v="0"/>
    <s v="Seed/ Angel Funding"/>
    <x v="2"/>
  </r>
  <r>
    <n v="228"/>
    <d v="2018-06-04T00:00:00"/>
    <s v="Kashmir Box"/>
    <x v="2"/>
    <s v="Online Marketplace For Handicrafts, Handlooms And Local Produce"/>
    <s v="Srinagar"/>
    <x v="199"/>
    <s v="Seed/ Angel Funding"/>
    <n v="0"/>
    <s v="nan"/>
    <s v="Bin1"/>
    <x v="2"/>
    <x v="37"/>
    <s v="Seed/ Angel Funding"/>
    <x v="2"/>
  </r>
  <r>
    <n v="229"/>
    <d v="2018-06-05T00:00:00"/>
    <s v="Crowdera"/>
    <x v="29"/>
    <s v="Online Crowdfunding Platform"/>
    <s v="Nagpur"/>
    <x v="200"/>
    <s v="Seed/ Angel Funding"/>
    <n v="0"/>
    <s v="nan"/>
    <s v="Bin1"/>
    <x v="2"/>
    <x v="30"/>
    <s v="Seed/ Angel Funding"/>
    <x v="2"/>
  </r>
  <r>
    <n v="230"/>
    <d v="2018-06-05T00:00:00"/>
    <s v="Zoctr"/>
    <x v="20"/>
    <s v="Online Healthcare Aggregator"/>
    <s v="Mumbai"/>
    <x v="201"/>
    <s v="Seed/ Angel Funding"/>
    <n v="0"/>
    <s v="nan"/>
    <s v="Bin1"/>
    <x v="2"/>
    <x v="3"/>
    <s v="Seed/ Angel Funding"/>
    <x v="2"/>
  </r>
  <r>
    <n v="231"/>
    <d v="2018-06-07T00:00:00"/>
    <s v="Annapurna Finance"/>
    <x v="29"/>
    <s v="Non-Banking Financial Company"/>
    <s v="Bhubneswar"/>
    <x v="202"/>
    <s v="Private Equity"/>
    <n v="23000000"/>
    <s v="nan"/>
    <s v="Bin3"/>
    <x v="2"/>
    <x v="38"/>
    <s v="Private Equity"/>
    <x v="0"/>
  </r>
  <r>
    <n v="232"/>
    <d v="2018-06-07T00:00:00"/>
    <s v="Meesho"/>
    <x v="65"/>
    <s v="Online Marketplace For Resellers"/>
    <s v="Bengaluru"/>
    <x v="203"/>
    <s v="Private Equity"/>
    <n v="11500000"/>
    <s v="nan"/>
    <s v="Bin3"/>
    <x v="2"/>
    <x v="0"/>
    <s v="Private Equity"/>
    <x v="0"/>
  </r>
  <r>
    <n v="233"/>
    <d v="2018-06-10T00:00:00"/>
    <s v="AyeFinance"/>
    <x v="29"/>
    <s v="Online Lending Platform"/>
    <s v="Gurugram"/>
    <x v="204"/>
    <s v="Private Equity"/>
    <n v="21500000"/>
    <s v="nan"/>
    <s v="Bin3"/>
    <x v="2"/>
    <x v="16"/>
    <s v="Private Equity"/>
    <x v="0"/>
  </r>
  <r>
    <n v="234"/>
    <d v="2018-06-11T00:00:00"/>
    <s v="Theranosis"/>
    <x v="20"/>
    <s v="Specialised diagnostics Platform"/>
    <s v="Hyderabad"/>
    <x v="205"/>
    <s v="Seed/ Angel Funding"/>
    <n v="0"/>
    <s v="nan"/>
    <s v="Bin1"/>
    <x v="2"/>
    <x v="13"/>
    <s v="Seed/ Angel Funding"/>
    <x v="2"/>
  </r>
  <r>
    <n v="235"/>
    <d v="2018-06-12T00:00:00"/>
    <s v="Alpha Capital"/>
    <x v="29"/>
    <s v="Supplychain Finance"/>
    <s v="Mumbai"/>
    <x v="206"/>
    <s v="Private Equity"/>
    <n v="14800000"/>
    <s v="nan"/>
    <s v="Bin3"/>
    <x v="2"/>
    <x v="3"/>
    <s v="Private Equity"/>
    <x v="0"/>
  </r>
  <r>
    <n v="236"/>
    <d v="2018-06-12T00:00:00"/>
    <s v="eshakti"/>
    <x v="2"/>
    <s v="Fashion e-tailer"/>
    <s v="Chennai"/>
    <x v="207"/>
    <s v="Private Equity"/>
    <n v="10100000"/>
    <s v="nan"/>
    <s v="Bin3"/>
    <x v="2"/>
    <x v="4"/>
    <s v="Private Equity"/>
    <x v="0"/>
  </r>
  <r>
    <n v="237"/>
    <d v="2018-06-12T00:00:00"/>
    <s v="Daily Ninja"/>
    <x v="65"/>
    <s v="Hyperlocal Delivery Platform"/>
    <s v="Bengaluru"/>
    <x v="208"/>
    <s v="Seed/ Angel Funding"/>
    <n v="3000000"/>
    <s v="nan"/>
    <s v="Bin2"/>
    <x v="2"/>
    <x v="0"/>
    <s v="Seed/ Angel Funding"/>
    <x v="2"/>
  </r>
  <r>
    <n v="238"/>
    <d v="2018-06-13T00:00:00"/>
    <s v="NirogStreet"/>
    <x v="20"/>
    <s v="An Online Platform That Connects Ayurveda Doctors With Patients"/>
    <s v="Gurugram"/>
    <x v="209"/>
    <s v="Seed/ Angel Funding"/>
    <s v="3,000,00"/>
    <s v="nan"/>
    <s v="Bin3"/>
    <x v="2"/>
    <x v="16"/>
    <s v="Seed/ Angel Funding"/>
    <x v="2"/>
  </r>
  <r>
    <n v="239"/>
    <d v="2018-06-13T00:00:00"/>
    <s v="Nivesh"/>
    <x v="29"/>
    <s v="Mass Market Mutual Fund Investment Platform"/>
    <s v="Noida"/>
    <x v="210"/>
    <s v="Seed/ Angel Funding"/>
    <n v="450000"/>
    <s v="nan"/>
    <s v="Bin1"/>
    <x v="2"/>
    <x v="6"/>
    <s v="Seed/ Angel Funding"/>
    <x v="2"/>
  </r>
  <r>
    <n v="240"/>
    <d v="2018-06-13T00:00:00"/>
    <s v="What\\xe2\\x80\\x99s Up Life"/>
    <x v="65"/>
    <s v="A Local Discovery App For Dining-Out, Party, Leisure and Events"/>
    <s v="Gurugram"/>
    <x v="211"/>
    <s v="Seed/ Angel Funding"/>
    <n v="0"/>
    <s v="nan"/>
    <s v="Bin1"/>
    <x v="2"/>
    <x v="16"/>
    <s v="Seed/ Angel Funding"/>
    <x v="2"/>
  </r>
  <r>
    <n v="241"/>
    <d v="2018-06-14T00:00:00"/>
    <s v="HomeLane"/>
    <x v="65"/>
    <s v="Online Home Furnishing Solutions"/>
    <s v="Bengaluru"/>
    <x v="212"/>
    <s v="Seed/ Angel Funding"/>
    <n v="3450000"/>
    <s v="nan"/>
    <s v="Bin2"/>
    <x v="2"/>
    <x v="0"/>
    <s v="Seed/ Angel Funding"/>
    <x v="2"/>
  </r>
  <r>
    <n v="242"/>
    <d v="2018-06-14T00:00:00"/>
    <s v="Network Intelligence"/>
    <x v="7"/>
    <s v="Cybersecurity Specialist"/>
    <s v="Mumbai"/>
    <x v="213"/>
    <s v="Private Equity"/>
    <n v="4800000"/>
    <s v="nan"/>
    <s v="Bin2"/>
    <x v="2"/>
    <x v="3"/>
    <s v="Private Equity"/>
    <x v="0"/>
  </r>
  <r>
    <n v="243"/>
    <d v="2018-06-18T00:00:00"/>
    <s v="Tynor Othontics"/>
    <x v="20"/>
    <s v="Prosthetics Manufacturers"/>
    <s v="Chandigarh"/>
    <x v="214"/>
    <s v="Private Equity"/>
    <n v="21000000"/>
    <s v="nan"/>
    <s v="Bin3"/>
    <x v="2"/>
    <x v="39"/>
    <s v="Private Equity"/>
    <x v="0"/>
  </r>
  <r>
    <n v="244"/>
    <d v="2018-06-18T00:00:00"/>
    <s v="Elucidata"/>
    <x v="70"/>
    <s v="Data Analytics (SaaS)"/>
    <s v="Delhi &amp; Cambridge"/>
    <x v="215"/>
    <s v="Seed/ Angel Funding"/>
    <n v="1700000"/>
    <s v="nan"/>
    <s v="Bin2"/>
    <x v="2"/>
    <x v="40"/>
    <s v="Seed/ Angel Funding"/>
    <x v="2"/>
  </r>
  <r>
    <n v="245"/>
    <d v="2018-06-19T00:00:00"/>
    <s v="Chrysalis"/>
    <x v="69"/>
    <s v="Education Services Provider"/>
    <s v="Pune"/>
    <x v="216"/>
    <s v="Seed/ Angel Funding"/>
    <n v="0"/>
    <s v="nan"/>
    <s v="Bin1"/>
    <x v="2"/>
    <x v="5"/>
    <s v="Seed/ Angel Funding"/>
    <x v="2"/>
  </r>
  <r>
    <n v="246"/>
    <d v="2018-06-19T00:00:00"/>
    <s v="RentSher"/>
    <x v="65"/>
    <s v="Online Rental Marketplace"/>
    <s v="Bengaluru"/>
    <x v="217"/>
    <s v="Seed/ Angel Funding"/>
    <n v="1100000"/>
    <s v="nan"/>
    <s v="Bin2"/>
    <x v="2"/>
    <x v="0"/>
    <s v="Seed/ Angel Funding"/>
    <x v="2"/>
  </r>
  <r>
    <n v="247"/>
    <d v="2018-06-20T00:00:00"/>
    <s v="Drip capital"/>
    <x v="29"/>
    <s v="Trade Finance Firm"/>
    <s v="Mumbai"/>
    <x v="218"/>
    <s v="Private Equity"/>
    <n v="15000000"/>
    <s v="nan"/>
    <s v="Bin3"/>
    <x v="2"/>
    <x v="3"/>
    <s v="Private Equity"/>
    <x v="0"/>
  </r>
  <r>
    <n v="248"/>
    <d v="2018-06-22T00:00:00"/>
    <s v="WickedRide"/>
    <x v="65"/>
    <s v="Online Motorbike And Scooter Rental Platforms"/>
    <s v="Bengaluru"/>
    <x v="219"/>
    <s v="Private Equity"/>
    <n v="9100000"/>
    <s v="nan"/>
    <s v="Bin2"/>
    <x v="2"/>
    <x v="0"/>
    <s v="Private Equity"/>
    <x v="0"/>
  </r>
  <r>
    <n v="249"/>
    <d v="2018-06-25T00:00:00"/>
    <s v="PolicyBazaar"/>
    <x v="65"/>
    <s v="Online Insurance Selling Platform"/>
    <s v="Gurugram"/>
    <x v="220"/>
    <s v="Private Equity"/>
    <n v="200000000"/>
    <s v="nan"/>
    <s v="Bin3"/>
    <x v="2"/>
    <x v="16"/>
    <s v="Private Equity"/>
    <x v="0"/>
  </r>
  <r>
    <n v="250"/>
    <d v="2018-06-25T00:00:00"/>
    <s v="HipBar"/>
    <x v="65"/>
    <s v="Digital Payment Platform For Beverage Delivery"/>
    <s v="Bengaluru"/>
    <x v="221"/>
    <s v="Private Equity"/>
    <n v="4000000"/>
    <s v="nan"/>
    <s v="Bin2"/>
    <x v="2"/>
    <x v="0"/>
    <s v="Private Equity"/>
    <x v="0"/>
  </r>
  <r>
    <n v="251"/>
    <d v="2018-06-25T00:00:00"/>
    <s v="Sqqrl"/>
    <x v="29"/>
    <s v="App-based investment platform"/>
    <s v="Gurugram"/>
    <x v="222"/>
    <s v="Seed/ Angel Funding"/>
    <n v="1000000"/>
    <s v="nan"/>
    <s v="Bin2"/>
    <x v="2"/>
    <x v="16"/>
    <s v="Seed/ Angel Funding"/>
    <x v="2"/>
  </r>
  <r>
    <n v="252"/>
    <d v="2018-06-26T00:00:00"/>
    <s v="Paytm"/>
    <x v="7"/>
    <s v="Digital Payment Platform"/>
    <s v="Noida"/>
    <x v="223"/>
    <s v="Private Equity"/>
    <n v="8950000"/>
    <s v="nan"/>
    <s v="Bin2"/>
    <x v="2"/>
    <x v="6"/>
    <s v="Private Equity"/>
    <x v="0"/>
  </r>
  <r>
    <n v="253"/>
    <d v="2018-06-26T00:00:00"/>
    <s v="Sigtuple"/>
    <x v="20"/>
    <s v="Data Driven Intelligence Solutions Platform"/>
    <s v="Bengaluru"/>
    <x v="224"/>
    <s v="Private Equity"/>
    <n v="19000000"/>
    <s v="nan"/>
    <s v="Bin3"/>
    <x v="2"/>
    <x v="0"/>
    <s v="Private Equity"/>
    <x v="0"/>
  </r>
  <r>
    <n v="254"/>
    <d v="2018-06-27T00:00:00"/>
    <s v="Wow Express"/>
    <x v="7"/>
    <s v="E-commerce Logistics Platform"/>
    <s v="Mumbai"/>
    <x v="225"/>
    <s v="Private Equity"/>
    <n v="4500000"/>
    <s v="nan"/>
    <s v="Bin2"/>
    <x v="2"/>
    <x v="3"/>
    <s v="Private Equity"/>
    <x v="0"/>
  </r>
  <r>
    <n v="255"/>
    <d v="2018-06-28T00:00:00"/>
    <s v="Front Desk AI"/>
    <x v="7"/>
    <s v="An AI Platform Offering Automated Customer Service Software"/>
    <s v="Bengaluru"/>
    <x v="226"/>
    <s v="Seed/ Angel Funding"/>
    <n v="1100000"/>
    <s v="nan"/>
    <s v="Bin2"/>
    <x v="2"/>
    <x v="0"/>
    <s v="Seed/ Angel Funding"/>
    <x v="2"/>
  </r>
  <r>
    <n v="256"/>
    <d v="2018-06-28T00:00:00"/>
    <s v="Edureka"/>
    <x v="69"/>
    <s v="Online Education Platform"/>
    <s v="Bengaluru"/>
    <x v="227"/>
    <s v="Seed/ Angel Funding"/>
    <n v="2000000"/>
    <s v="nan"/>
    <s v="Bin2"/>
    <x v="2"/>
    <x v="0"/>
    <s v="Seed/ Angel Funding"/>
    <x v="2"/>
  </r>
  <r>
    <n v="257"/>
    <d v="2018-06-29T00:00:00"/>
    <s v="Numeroseven"/>
    <x v="7"/>
    <s v="An Artificial Intelligence-Based Recruitment Platform"/>
    <s v="Kolkatta"/>
    <x v="228"/>
    <s v="Seed/ Angel Funding"/>
    <n v="0"/>
    <s v="nan"/>
    <s v="Bin1"/>
    <x v="2"/>
    <x v="41"/>
    <s v="Seed/ Angel Funding"/>
    <x v="2"/>
  </r>
  <r>
    <n v="258"/>
    <d v="2018-05-02T00:00:00"/>
    <s v="OpenTap"/>
    <x v="29"/>
    <s v="Online Lending Platform"/>
    <s v="Chennai"/>
    <x v="229"/>
    <s v="Seed / Angel Funding"/>
    <n v="450000"/>
    <s v="nan"/>
    <s v="Bin1"/>
    <x v="2"/>
    <x v="4"/>
    <s v="Seed / Angel Funding"/>
    <x v="2"/>
  </r>
  <r>
    <n v="259"/>
    <d v="2018-05-02T00:00:00"/>
    <s v="Bizongo"/>
    <x v="65"/>
    <s v="Aggregator For Packaging Material"/>
    <s v="Mumbai"/>
    <x v="230"/>
    <s v="Private Equity"/>
    <n v="22000000"/>
    <s v="nan"/>
    <s v="Bin3"/>
    <x v="2"/>
    <x v="3"/>
    <s v="Private Equity"/>
    <x v="0"/>
  </r>
  <r>
    <n v="260"/>
    <d v="2018-05-03T00:00:00"/>
    <s v="Disprz"/>
    <x v="70"/>
    <s v="SaaS"/>
    <s v="Chennai"/>
    <x v="231"/>
    <s v="Seed / Angel Funding"/>
    <n v="2500000"/>
    <s v="nan"/>
    <s v="Bin2"/>
    <x v="2"/>
    <x v="4"/>
    <s v="Seed / Angel Funding"/>
    <x v="2"/>
  </r>
  <r>
    <n v="261"/>
    <d v="2018-05-07T00:00:00"/>
    <s v="PaisaDukan"/>
    <x v="65"/>
    <s v="P2P Lending Platform"/>
    <s v="Mumbai"/>
    <x v="136"/>
    <s v="Seed / Angel Funding"/>
    <n v="225000"/>
    <s v="nan"/>
    <s v="Bin1"/>
    <x v="2"/>
    <x v="3"/>
    <s v="Seed / Angel Funding"/>
    <x v="2"/>
  </r>
  <r>
    <n v="262"/>
    <d v="2018-05-09T00:00:00"/>
    <s v="i3sysytems"/>
    <x v="7"/>
    <s v="AI product company For Health and Life Insurane Companies"/>
    <s v="Mumbai"/>
    <x v="232"/>
    <s v="Seed / Angel Funding"/>
    <n v="1000000"/>
    <s v="nan"/>
    <s v="Bin2"/>
    <x v="2"/>
    <x v="3"/>
    <s v="Seed / Angel Funding"/>
    <x v="2"/>
  </r>
  <r>
    <n v="263"/>
    <d v="2018-05-11T00:00:00"/>
    <s v="Earth Food"/>
    <x v="65"/>
    <s v="Agri-tech"/>
    <s v="Pune"/>
    <x v="233"/>
    <s v="Seed / Angel Funding"/>
    <n v="949000"/>
    <s v="nan"/>
    <s v="Bin1"/>
    <x v="2"/>
    <x v="5"/>
    <s v="Seed / Angel Funding"/>
    <x v="2"/>
  </r>
  <r>
    <n v="264"/>
    <d v="2018-05-14T00:00:00"/>
    <s v="Nykaa"/>
    <x v="65"/>
    <s v="Beauty e-tailer"/>
    <s v="Mumbai"/>
    <x v="234"/>
    <s v="Private Equity"/>
    <n v="24000000"/>
    <s v="nan"/>
    <s v="Bin3"/>
    <x v="2"/>
    <x v="3"/>
    <s v="Private Equity"/>
    <x v="0"/>
  </r>
  <r>
    <n v="265"/>
    <d v="2018-05-16T00:00:00"/>
    <s v="mfine"/>
    <x v="20"/>
    <s v="Doctor-Consultation App"/>
    <s v="Bengaluru"/>
    <x v="235"/>
    <s v="Private Equity"/>
    <n v="4200000"/>
    <s v="nan"/>
    <s v="Bin2"/>
    <x v="2"/>
    <x v="0"/>
    <s v="Private Equity"/>
    <x v="0"/>
  </r>
  <r>
    <n v="266"/>
    <d v="2018-05-21T00:00:00"/>
    <s v="Rocketium"/>
    <x v="7"/>
    <s v="Online Video Creation Platform"/>
    <s v="Bengaluru"/>
    <x v="65"/>
    <s v="Seed/ Angel Funding"/>
    <n v="300000"/>
    <s v="nan"/>
    <s v="Bin1"/>
    <x v="2"/>
    <x v="0"/>
    <s v="Series A"/>
    <x v="1"/>
  </r>
  <r>
    <n v="267"/>
    <d v="2018-05-21T00:00:00"/>
    <s v="MilkBasket"/>
    <x v="7"/>
    <s v="Micro-Delivery Grocery Startup"/>
    <s v="Gurugram"/>
    <x v="236"/>
    <s v="Private Equity"/>
    <n v="7000000"/>
    <s v="nan"/>
    <s v="Bin2"/>
    <x v="2"/>
    <x v="2"/>
    <s v="Private Equity"/>
    <x v="0"/>
  </r>
  <r>
    <n v="268"/>
    <d v="2018-05-22T00:00:00"/>
    <s v="Vola"/>
    <x v="29"/>
    <s v="Micro Lending Platform"/>
    <s v="Bengaluru"/>
    <x v="237"/>
    <s v="Seed/ Angel Funding"/>
    <n v="500000"/>
    <s v="nan"/>
    <s v="Bin1"/>
    <x v="2"/>
    <x v="0"/>
    <s v="Seed/ Angel Funding"/>
    <x v="2"/>
  </r>
  <r>
    <n v="269"/>
    <d v="2018-05-22T00:00:00"/>
    <s v="Cashkumar"/>
    <x v="65"/>
    <s v="P2P Lending Platform"/>
    <s v="Bengaluru"/>
    <x v="238"/>
    <s v="Seed/ Angel Funding"/>
    <n v="735000"/>
    <s v="nan"/>
    <s v="Bin1"/>
    <x v="2"/>
    <x v="0"/>
    <s v="Seed/ Angel Funding"/>
    <x v="2"/>
  </r>
  <r>
    <n v="270"/>
    <d v="2018-05-23T00:00:00"/>
    <s v="Edyoo"/>
    <x v="2"/>
    <s v="Products For Shoolgoing Children"/>
    <s v="Bengaluru"/>
    <x v="239"/>
    <s v="Seed/ Angel Funding"/>
    <n v="735000"/>
    <s v="nan"/>
    <s v="Bin1"/>
    <x v="2"/>
    <x v="0"/>
    <s v="Seed/ Angel Funding"/>
    <x v="2"/>
  </r>
  <r>
    <n v="271"/>
    <d v="2018-05-23T00:00:00"/>
    <s v="Aashiyaan"/>
    <x v="29"/>
    <s v="Housing Finance For Low-Income Families"/>
    <s v="Kolkata"/>
    <x v="240"/>
    <s v="Seed/ Angel Funding"/>
    <n v="2000000"/>
    <s v="nan"/>
    <s v="Bin2"/>
    <x v="2"/>
    <x v="42"/>
    <s v="Seed/ Angel Funding"/>
    <x v="2"/>
  </r>
  <r>
    <n v="272"/>
    <d v="2018-05-24T00:00:00"/>
    <s v="Smartivity"/>
    <x v="69"/>
    <s v="Designer Of Toys and Learning Projects For Kids"/>
    <s v="Delhi"/>
    <x v="241"/>
    <s v="Seed/ Angel Funding"/>
    <n v="2000000"/>
    <s v="nan"/>
    <s v="Bin2"/>
    <x v="2"/>
    <x v="11"/>
    <s v="Seed/ Angel Funding"/>
    <x v="2"/>
  </r>
  <r>
    <n v="273"/>
    <d v="2018-05-24T00:00:00"/>
    <s v="Bonphulapl"/>
    <x v="71"/>
    <s v="Oxygen Optimiser Manufacturer"/>
    <s v="Delhi"/>
    <x v="242"/>
    <s v="Seed/ Angel Funding"/>
    <n v="293000"/>
    <s v="nan"/>
    <s v="Bin1"/>
    <x v="2"/>
    <x v="11"/>
    <s v="Seed/ Angel Funding"/>
    <x v="2"/>
  </r>
  <r>
    <n v="274"/>
    <d v="2018-05-27T00:00:00"/>
    <s v="Acko"/>
    <x v="65"/>
    <s v="Online Insurance Platform"/>
    <s v="Mumbai"/>
    <x v="243"/>
    <s v="Seed/ Angel Funding"/>
    <n v="12000000"/>
    <s v="nan"/>
    <s v="Bin3"/>
    <x v="2"/>
    <x v="3"/>
    <s v="Seed/ Angel Funding"/>
    <x v="2"/>
  </r>
  <r>
    <n v="275"/>
    <d v="2018-05-28T00:00:00"/>
    <s v="HWell24"/>
    <x v="20"/>
    <s v="Home Healthcare Aggregator"/>
    <s v="Mumbai"/>
    <x v="244"/>
    <s v="Seed/ Angel Funding"/>
    <n v="200000"/>
    <s v="nan"/>
    <s v="Bin1"/>
    <x v="2"/>
    <x v="3"/>
    <s v="Seed/ Angel Funding"/>
    <x v="2"/>
  </r>
  <r>
    <n v="276"/>
    <d v="2018-05-29T00:00:00"/>
    <s v="Toffee"/>
    <x v="65"/>
    <s v="Online Insurance Platform"/>
    <s v="Gurugram"/>
    <x v="245"/>
    <s v="Seed/ Angel Funding"/>
    <n v="1500000"/>
    <s v="nan"/>
    <s v="Bin2"/>
    <x v="2"/>
    <x v="16"/>
    <s v="Seed/ Angel Funding"/>
    <x v="2"/>
  </r>
  <r>
    <n v="277"/>
    <d v="2018-05-29T00:00:00"/>
    <s v="Tonetag"/>
    <x v="7"/>
    <s v="Mobile Payments Technology Platform"/>
    <s v="Bengaluru"/>
    <x v="246"/>
    <s v="Private Equity"/>
    <n v="8000000"/>
    <s v="nan"/>
    <s v="Bin2"/>
    <x v="2"/>
    <x v="0"/>
    <s v="Private Equity"/>
    <x v="0"/>
  </r>
  <r>
    <n v="278"/>
    <d v="2018-05-30T00:00:00"/>
    <s v="Events High"/>
    <x v="65"/>
    <s v="Events and Activities Discovery Platform"/>
    <s v="Bengaluru"/>
    <x v="247"/>
    <s v="Private Equity"/>
    <n v="0"/>
    <s v="nan"/>
    <s v="Bin1"/>
    <x v="2"/>
    <x v="0"/>
    <s v="Private Equity"/>
    <x v="0"/>
  </r>
  <r>
    <n v="279"/>
    <d v="2018-05-30T00:00:00"/>
    <s v="Stellaps"/>
    <x v="7"/>
    <s v="Iot Application Platform In Agriculture"/>
    <s v="Bengaluru"/>
    <x v="248"/>
    <s v="Private Equity"/>
    <n v="14000000"/>
    <s v="nan"/>
    <s v="Bin3"/>
    <x v="2"/>
    <x v="0"/>
    <s v="Private Equity"/>
    <x v="0"/>
  </r>
  <r>
    <n v="280"/>
    <d v="2018-05-31T00:00:00"/>
    <s v="Credright"/>
    <x v="65"/>
    <s v="Lending Platform For SMEs"/>
    <s v="Hyderabad"/>
    <x v="249"/>
    <s v="Seed/ Angel Funding"/>
    <s v="13,000,00"/>
    <s v="nan"/>
    <s v="Bin3"/>
    <x v="2"/>
    <x v="13"/>
    <s v="Seed/ Angel Funding"/>
    <x v="2"/>
  </r>
  <r>
    <n v="281"/>
    <d v="2018-04-02T00:00:00"/>
    <s v="Fitternity"/>
    <x v="65"/>
    <s v="Online Fitness Discovey Platform"/>
    <s v="Mumbai"/>
    <x v="250"/>
    <s v="Private Equity"/>
    <n v="2000000"/>
    <s v="nan"/>
    <s v="Bin2"/>
    <x v="2"/>
    <x v="3"/>
    <s v="Private Equity"/>
    <x v="0"/>
  </r>
  <r>
    <n v="282"/>
    <d v="2018-04-02T00:00:00"/>
    <s v="Synctag"/>
    <x v="7"/>
    <s v="Social Media Anlaytics Platform"/>
    <s v="Coimbatore"/>
    <x v="251"/>
    <s v="Seed / Angel Funding"/>
    <n v="307600"/>
    <s v="nan"/>
    <s v="Bin1"/>
    <x v="2"/>
    <x v="43"/>
    <s v="Seed / Angel Funding"/>
    <x v="2"/>
  </r>
  <r>
    <n v="283"/>
    <d v="2018-04-02T00:00:00"/>
    <s v="Benepik"/>
    <x v="7"/>
    <s v="Enhanced Employee Engagement Platform"/>
    <s v="Gurugram"/>
    <x v="252"/>
    <s v="Seed / Angel Funding"/>
    <n v="0"/>
    <s v="nan"/>
    <s v="Bin1"/>
    <x v="2"/>
    <x v="16"/>
    <s v="Seed / Angel Funding"/>
    <x v="2"/>
  </r>
  <r>
    <n v="284"/>
    <d v="2018-04-02T00:00:00"/>
    <s v="Finzy"/>
    <x v="65"/>
    <s v="Online Loan Matchmaking Platform"/>
    <s v="Bengaluru"/>
    <x v="136"/>
    <s v="Seed / Angel Funding"/>
    <n v="1300000"/>
    <s v="nan"/>
    <s v="Bin2"/>
    <x v="2"/>
    <x v="0"/>
    <s v="Seed / Angel Funding"/>
    <x v="2"/>
  </r>
  <r>
    <n v="285"/>
    <d v="2018-04-04T00:00:00"/>
    <s v="Varthana"/>
    <x v="29"/>
    <s v="Loans and Services To Affordable Private Schools in India"/>
    <s v="Bengaluru"/>
    <x v="253"/>
    <s v="Private Equity"/>
    <n v="55000000"/>
    <s v="nan"/>
    <s v="Bin3"/>
    <x v="2"/>
    <x v="0"/>
    <s v="Private Equity"/>
    <x v="0"/>
  </r>
  <r>
    <n v="286"/>
    <d v="2018-04-05T00:00:00"/>
    <s v="IndigoLearn"/>
    <x v="69"/>
    <s v="Online Education Platform"/>
    <s v="Hyderabad"/>
    <x v="254"/>
    <s v="Seed / Angel Funding"/>
    <n v="150000"/>
    <s v="nan"/>
    <s v="Bin1"/>
    <x v="2"/>
    <x v="13"/>
    <s v="Seed / Angel Funding"/>
    <x v="2"/>
  </r>
  <r>
    <n v="287"/>
    <d v="2018-04-05T00:00:00"/>
    <s v="Vedantu"/>
    <x v="69"/>
    <s v="Interactive Online Tutoring Platform"/>
    <s v="Bangalore"/>
    <x v="255"/>
    <s v="Private Equity"/>
    <n v="10000000"/>
    <s v="nan"/>
    <s v="Bin2"/>
    <x v="2"/>
    <x v="44"/>
    <s v="Private Equity"/>
    <x v="0"/>
  </r>
  <r>
    <n v="288"/>
    <d v="2018-04-09T00:00:00"/>
    <s v="Kaleidofin"/>
    <x v="72"/>
    <s v="Digital Financial Services Platform"/>
    <s v="Chennai"/>
    <x v="256"/>
    <s v="Seed / Angel Funding"/>
    <n v="2800000"/>
    <s v="nan"/>
    <s v="Bin2"/>
    <x v="2"/>
    <x v="4"/>
    <s v="Seed / Angel Funding"/>
    <x v="2"/>
  </r>
  <r>
    <n v="289"/>
    <d v="2018-04-09T00:00:00"/>
    <s v="Pipabella"/>
    <x v="65"/>
    <s v="Fashion Accessories Etailer"/>
    <s v="Mumbai"/>
    <x v="257"/>
    <s v="Seed / Angel Funding"/>
    <s v="1,000,000,"/>
    <s v="nan"/>
    <s v="Bin3"/>
    <x v="2"/>
    <x v="3"/>
    <s v="Seed / Angel Funding"/>
    <x v="2"/>
  </r>
  <r>
    <n v="290"/>
    <d v="2018-04-09T00:00:00"/>
    <s v="Elemential"/>
    <x v="7"/>
    <s v="Blockchain Platform"/>
    <s v="Mumbai"/>
    <x v="258"/>
    <s v="Seed / Angel Funding"/>
    <n v="0"/>
    <s v="nan"/>
    <s v="Bin1"/>
    <x v="2"/>
    <x v="3"/>
    <s v="Seed / Angel Funding"/>
    <x v="2"/>
  </r>
  <r>
    <n v="291"/>
    <d v="2018-04-09T00:00:00"/>
    <s v="Kriger Campus"/>
    <x v="69"/>
    <s v="Mobile-Based Education Network"/>
    <s v="Delhi"/>
    <x v="136"/>
    <s v="Seed / Angel Funding"/>
    <n v="46140"/>
    <s v="nan"/>
    <s v="Bin1"/>
    <x v="2"/>
    <x v="11"/>
    <s v="Seed / Angel Funding"/>
    <x v="2"/>
  </r>
  <r>
    <n v="292"/>
    <d v="2018-04-10T00:00:00"/>
    <s v="Loanzen"/>
    <x v="29"/>
    <s v="Digital Lending Platform In Logistics"/>
    <s v="Bengaluru"/>
    <x v="259"/>
    <s v="Seed / Angel Funding"/>
    <n v="0"/>
    <s v="nan"/>
    <s v="Bin1"/>
    <x v="2"/>
    <x v="0"/>
    <s v="Seed / Angel Funding"/>
    <x v="2"/>
  </r>
  <r>
    <n v="293"/>
    <d v="2018-04-10T00:00:00"/>
    <s v="TravelTriangle"/>
    <x v="65"/>
    <s v="Online Travel Marketplace"/>
    <s v="Gurugram"/>
    <x v="260"/>
    <s v="Private Equity"/>
    <n v="12000000"/>
    <s v="nan"/>
    <s v="Bin3"/>
    <x v="2"/>
    <x v="16"/>
    <s v="Private Equity"/>
    <x v="0"/>
  </r>
  <r>
    <n v="294"/>
    <d v="2018-04-12T00:00:00"/>
    <s v="Letsmd"/>
    <x v="20"/>
    <s v="Platform To Discover Healthcare Financing Options"/>
    <s v="Delhi"/>
    <x v="261"/>
    <s v="Seed / Angel Funding"/>
    <n v="1000000"/>
    <s v="nan"/>
    <s v="Bin2"/>
    <x v="2"/>
    <x v="11"/>
    <s v="Seed / Angel Funding"/>
    <x v="2"/>
  </r>
  <r>
    <n v="295"/>
    <d v="2018-04-12T00:00:00"/>
    <s v="AyeFinance"/>
    <x v="29"/>
    <s v="Online Lending Platform"/>
    <s v="Gurugram"/>
    <x v="262"/>
    <s v="Debt Funding"/>
    <s v="46,000,00"/>
    <s v="nan"/>
    <s v="Bin3"/>
    <x v="2"/>
    <x v="16"/>
    <s v="Debt Funding"/>
    <x v="3"/>
  </r>
  <r>
    <n v="296"/>
    <d v="2018-04-13T00:00:00"/>
    <s v="mintifi"/>
    <x v="29"/>
    <s v="Online Lending Platform"/>
    <s v="Mumbai"/>
    <x v="263"/>
    <s v="Seed / Angel Funding"/>
    <n v="2000000"/>
    <s v="nan"/>
    <s v="Bin2"/>
    <x v="2"/>
    <x v="3"/>
    <s v="Seed / Angel Funding"/>
    <x v="2"/>
  </r>
  <r>
    <n v="297"/>
    <d v="2018-04-16T00:00:00"/>
    <s v="icanstay"/>
    <x v="65"/>
    <s v="Online Platform For Luxury Hotel Stay For Business Travelers"/>
    <s v="Delhi"/>
    <x v="264"/>
    <s v="Seed / Angel Funding"/>
    <n v="500000"/>
    <s v="nan"/>
    <s v="Bin1"/>
    <x v="2"/>
    <x v="11"/>
    <s v="Seed / Angel Funding"/>
    <x v="2"/>
  </r>
  <r>
    <n v="298"/>
    <d v="2018-04-16T00:00:00"/>
    <s v="Pregbuddy"/>
    <x v="20"/>
    <s v="Connected Care App For Pregnant Women"/>
    <s v="Bengaluru"/>
    <x v="265"/>
    <s v="Seed / Angel Funding"/>
    <n v="0"/>
    <s v="nan"/>
    <s v="Bin1"/>
    <x v="2"/>
    <x v="0"/>
    <s v="Seed / Angel Funding"/>
    <x v="2"/>
  </r>
  <r>
    <n v="299"/>
    <d v="2018-04-18T00:00:00"/>
    <s v="Coverfox"/>
    <x v="65"/>
    <s v="Online Insurance Aggregator"/>
    <s v="Mumbai"/>
    <x v="266"/>
    <s v="Private Equity"/>
    <n v="22000000"/>
    <s v="nan"/>
    <s v="Bin3"/>
    <x v="2"/>
    <x v="3"/>
    <s v="Private Equity"/>
    <x v="0"/>
  </r>
  <r>
    <n v="300"/>
    <d v="2018-04-19T00:00:00"/>
    <s v="Lenskart"/>
    <x v="65"/>
    <s v="Online Eyewear Retailer"/>
    <s v="Faridabad"/>
    <x v="267"/>
    <s v="Private Equity"/>
    <n v="0"/>
    <s v="nan"/>
    <s v="Bin1"/>
    <x v="2"/>
    <x v="7"/>
    <s v="Private Equity"/>
    <x v="0"/>
  </r>
  <r>
    <n v="301"/>
    <d v="2018-04-19T00:00:00"/>
    <s v="mamaearth"/>
    <x v="20"/>
    <s v="Online Baby care Products"/>
    <s v="Gurugram"/>
    <x v="268"/>
    <s v="Private Equity"/>
    <n v="0"/>
    <s v="nan"/>
    <s v="Bin1"/>
    <x v="2"/>
    <x v="0"/>
    <s v="Private Equity"/>
    <x v="0"/>
  </r>
  <r>
    <n v="302"/>
    <d v="2018-04-19T00:00:00"/>
    <s v="Fyle Technologies"/>
    <x v="7"/>
    <s v="AI Based Expense Management Platform"/>
    <s v="Bengaluru"/>
    <x v="269"/>
    <s v="Seed / Angel Funding"/>
    <s v="11,000,00"/>
    <s v="nan"/>
    <s v="Bin3"/>
    <x v="2"/>
    <x v="0"/>
    <s v="Seed / Angel Funding"/>
    <x v="2"/>
  </r>
  <r>
    <n v="303"/>
    <d v="2018-04-19T00:00:00"/>
    <s v="True Balance"/>
    <x v="7"/>
    <s v="Mobile Balance Checking App"/>
    <s v="Gurugram"/>
    <x v="270"/>
    <s v="Private Equity"/>
    <n v="23000000"/>
    <s v="nan"/>
    <s v="Bin3"/>
    <x v="2"/>
    <x v="16"/>
    <s v="Private Equity"/>
    <x v="0"/>
  </r>
  <r>
    <n v="304"/>
    <d v="2018-04-22T00:00:00"/>
    <s v="Visit"/>
    <x v="20"/>
    <s v="AI Driven Health tech Platform"/>
    <s v="Delhi"/>
    <x v="271"/>
    <s v="Private Equity"/>
    <n v="0"/>
    <s v="nan"/>
    <s v="Bin1"/>
    <x v="2"/>
    <x v="11"/>
    <s v="Private Equity"/>
    <x v="0"/>
  </r>
  <r>
    <n v="305"/>
    <d v="2018-04-22T00:00:00"/>
    <s v="Doxper"/>
    <x v="20"/>
    <s v="Digitized Health-Tech Solutions For Practitioners"/>
    <s v="Mumbai"/>
    <x v="272"/>
    <s v="Seed / Angel Funding"/>
    <n v="1900000"/>
    <s v="nan"/>
    <s v="Bin2"/>
    <x v="2"/>
    <x v="3"/>
    <s v="Seed / Angel Funding"/>
    <x v="2"/>
  </r>
  <r>
    <n v="306"/>
    <d v="2018-04-22T00:00:00"/>
    <s v="Nykaa"/>
    <x v="65"/>
    <s v="Beauty e-tailer"/>
    <s v="Mumbai"/>
    <x v="234"/>
    <s v="Private Equity"/>
    <n v="11000000"/>
    <s v="nan"/>
    <s v="Bin3"/>
    <x v="2"/>
    <x v="3"/>
    <s v="Private Equity"/>
    <x v="0"/>
  </r>
  <r>
    <n v="307"/>
    <d v="2018-04-23T00:00:00"/>
    <s v="Mihuru"/>
    <x v="29"/>
    <s v="Online Platform Providing Micro Loans For Air Travel"/>
    <s v="Mumbai"/>
    <x v="136"/>
    <s v="Seed / Angel Funding"/>
    <n v="150000"/>
    <s v="nan"/>
    <s v="Bin1"/>
    <x v="2"/>
    <x v="3"/>
    <s v="Seed / Angel Funding"/>
    <x v="2"/>
  </r>
  <r>
    <n v="308"/>
    <d v="2018-04-23T00:00:00"/>
    <s v="Capital Float"/>
    <x v="29"/>
    <s v="Online Lending Platform"/>
    <s v="Bengaluru"/>
    <x v="273"/>
    <s v="Private Equity"/>
    <n v="22000000"/>
    <s v="nan"/>
    <s v="Bin3"/>
    <x v="2"/>
    <x v="0"/>
    <s v="Private Equity"/>
    <x v="0"/>
  </r>
  <r>
    <n v="309"/>
    <d v="2018-04-25T00:00:00"/>
    <s v="Trip shelf"/>
    <x v="65"/>
    <s v="Online Travel Marketplace"/>
    <s v="Delhi"/>
    <x v="274"/>
    <s v="Seed / Angel Funding"/>
    <n v="246000"/>
    <s v="nan"/>
    <s v="Bin1"/>
    <x v="2"/>
    <x v="11"/>
    <s v="Seed / Angel Funding"/>
    <x v="2"/>
  </r>
  <r>
    <n v="310"/>
    <d v="2018-04-26T00:00:00"/>
    <s v="POPxo"/>
    <x v="7"/>
    <s v="Women Focussed Digital Media Platform"/>
    <s v="Delhi"/>
    <x v="275"/>
    <s v="Private Equity"/>
    <n v="5500000"/>
    <s v="nan"/>
    <s v="Bin2"/>
    <x v="2"/>
    <x v="11"/>
    <s v="Private Equity"/>
    <x v="0"/>
  </r>
  <r>
    <n v="311"/>
    <d v="2018-04-26T00:00:00"/>
    <s v="RailYatri"/>
    <x v="65"/>
    <s v="Online Travel Ticketing Platform"/>
    <s v="Noida"/>
    <x v="276"/>
    <s v="Private Equity"/>
    <n v="0"/>
    <s v="nan"/>
    <s v="Bin1"/>
    <x v="2"/>
    <x v="6"/>
    <s v="Private Equity"/>
    <x v="0"/>
  </r>
  <r>
    <n v="312"/>
    <d v="2018-04-27T00:00:00"/>
    <s v="1mg"/>
    <x v="65"/>
    <s v="Online Pharmacy Store"/>
    <s v="Gurugram"/>
    <x v="277"/>
    <s v="Private Equity"/>
    <n v="10000000"/>
    <s v="nan"/>
    <s v="Bin2"/>
    <x v="2"/>
    <x v="16"/>
    <s v="Private Equity"/>
    <x v="0"/>
  </r>
  <r>
    <n v="313"/>
    <d v="2018-04-29T00:00:00"/>
    <s v="Rubique"/>
    <x v="65"/>
    <s v="Online Lending MarketPlace"/>
    <s v="Mumbai"/>
    <x v="278"/>
    <s v="Private Equity"/>
    <n v="0"/>
    <s v="nan"/>
    <s v="Bin1"/>
    <x v="2"/>
    <x v="3"/>
    <s v="Private Equity"/>
    <x v="0"/>
  </r>
  <r>
    <n v="314"/>
    <d v="2018-04-30T00:00:00"/>
    <s v="Samco"/>
    <x v="65"/>
    <s v="Online Stock Broker"/>
    <s v="Mumbai"/>
    <x v="279"/>
    <s v="Private Equity"/>
    <n v="7500000"/>
    <s v="nan"/>
    <s v="Bin2"/>
    <x v="2"/>
    <x v="3"/>
    <s v="Private Equity"/>
    <x v="0"/>
  </r>
  <r>
    <n v="315"/>
    <d v="2018-04-30T00:00:00"/>
    <s v="MyLoanCare"/>
    <x v="29"/>
    <s v="B2C Online Loans Marketplace"/>
    <s v="Gurgaon"/>
    <x v="280"/>
    <s v="Seed / Angel Funding"/>
    <n v="978000"/>
    <s v="nan"/>
    <s v="Bin1"/>
    <x v="2"/>
    <x v="1"/>
    <s v="Seed / Angel Funding"/>
    <x v="2"/>
  </r>
  <r>
    <n v="316"/>
    <d v="2018-03-01T00:00:00"/>
    <s v="PharmEasy"/>
    <x v="65"/>
    <s v="Online Pharmacy Store"/>
    <s v="Mumbai"/>
    <x v="281"/>
    <s v="Private Equity"/>
    <n v="0"/>
    <s v="nan"/>
    <s v="Bin1"/>
    <x v="2"/>
    <x v="3"/>
    <s v="Private Equity"/>
    <x v="0"/>
  </r>
  <r>
    <n v="317"/>
    <d v="2018-03-01T00:00:00"/>
    <s v="Buddy4studdy"/>
    <x v="65"/>
    <s v="Online Scholarship Portal"/>
    <s v="Noida"/>
    <x v="282"/>
    <s v="Private Equity"/>
    <n v="3000000"/>
    <s v="nan"/>
    <s v="Bin2"/>
    <x v="2"/>
    <x v="6"/>
    <s v="Private Equity"/>
    <x v="0"/>
  </r>
  <r>
    <n v="318"/>
    <d v="2018-03-01T00:00:00"/>
    <s v="Urban Ladder"/>
    <x v="2"/>
    <s v="Online Furniture Store"/>
    <s v="Bengaluru"/>
    <x v="283"/>
    <s v="Private Equity"/>
    <n v="12000000"/>
    <s v="nan"/>
    <s v="Bin3"/>
    <x v="2"/>
    <x v="0"/>
    <s v="Private Equity"/>
    <x v="0"/>
  </r>
  <r>
    <n v="319"/>
    <d v="2018-03-03T00:00:00"/>
    <s v="Kuvera"/>
    <x v="65"/>
    <s v="Online Financial Planning"/>
    <s v="Bengaluru"/>
    <x v="284"/>
    <s v="Seed / Angel Funding"/>
    <n v="250000"/>
    <s v="nan"/>
    <s v="Bin1"/>
    <x v="2"/>
    <x v="0"/>
    <s v="Seed / Angel Funding"/>
    <x v="2"/>
  </r>
  <r>
    <n v="320"/>
    <d v="2018-03-04T00:00:00"/>
    <s v="Gramophone"/>
    <x v="7"/>
    <s v="Agri-tech"/>
    <s v="Indore"/>
    <x v="285"/>
    <s v="Seed/Angel Funding"/>
    <n v="1000000"/>
    <s v="nan"/>
    <s v="Bin2"/>
    <x v="2"/>
    <x v="31"/>
    <s v="Seed/Angel Funding"/>
    <x v="2"/>
  </r>
  <r>
    <n v="321"/>
    <d v="2018-03-05T00:00:00"/>
    <s v="Wellthy"/>
    <x v="20"/>
    <s v="Therapeutics"/>
    <s v="Mumbai"/>
    <x v="286"/>
    <s v="Private Equity"/>
    <n v="2100000"/>
    <s v="nan"/>
    <s v="Bin2"/>
    <x v="2"/>
    <x v="3"/>
    <s v="Private Equity"/>
    <x v="0"/>
  </r>
  <r>
    <n v="322"/>
    <d v="2018-03-05T00:00:00"/>
    <s v="MedGenome"/>
    <x v="20"/>
    <s v="Genetic Screening, DNA Diagnostics Labs &amp; Research Centers"/>
    <s v="Bengaluru"/>
    <x v="287"/>
    <s v="Private Equity"/>
    <n v="10000000"/>
    <s v="nan"/>
    <s v="Bin2"/>
    <x v="2"/>
    <x v="0"/>
    <s v="Private Equity"/>
    <x v="0"/>
  </r>
  <r>
    <n v="323"/>
    <d v="2018-03-05T00:00:00"/>
    <s v="Finova Capital"/>
    <x v="65"/>
    <s v="Online Lending"/>
    <s v="Jaipur"/>
    <x v="288"/>
    <s v="Private Equity"/>
    <n v="6000000"/>
    <s v="nan"/>
    <s v="Bin2"/>
    <x v="2"/>
    <x v="32"/>
    <s v="Private Equity"/>
    <x v="0"/>
  </r>
  <r>
    <n v="324"/>
    <d v="2018-03-05T00:00:00"/>
    <s v="Hotelogix"/>
    <x v="7"/>
    <s v="Cloud based Online Hotel Management Software"/>
    <s v="Noida"/>
    <x v="289"/>
    <s v="Private Equity"/>
    <n v="5000000"/>
    <s v="nan"/>
    <s v="Bin2"/>
    <x v="2"/>
    <x v="6"/>
    <s v="Private Equity"/>
    <x v="0"/>
  </r>
  <r>
    <n v="325"/>
    <d v="2018-03-04T00:00:00"/>
    <s v="Livehealth"/>
    <x v="65"/>
    <s v="Health Service Aggregator Platform"/>
    <s v="Pune"/>
    <x v="76"/>
    <s v="Seed / Angel Funding"/>
    <n v="1100000"/>
    <s v="nan"/>
    <s v="Bin2"/>
    <x v="2"/>
    <x v="5"/>
    <s v="Seed Funding"/>
    <x v="2"/>
  </r>
  <r>
    <n v="326"/>
    <d v="2018-03-06T00:00:00"/>
    <s v="Ad2pro"/>
    <x v="7"/>
    <s v="Creative Design, Brand, Media and Technology Platform Solutions"/>
    <s v="Chennai"/>
    <x v="290"/>
    <s v="Debt Funding"/>
    <n v="9700000"/>
    <s v="nan"/>
    <s v="Bin2"/>
    <x v="2"/>
    <x v="4"/>
    <s v="Debt Funding"/>
    <x v="3"/>
  </r>
  <r>
    <n v="327"/>
    <d v="2018-03-06T00:00:00"/>
    <s v="Coverfox"/>
    <x v="65"/>
    <s v="Online Insurance Aggregator"/>
    <s v="Mumbai"/>
    <x v="291"/>
    <s v="Private Equity"/>
    <n v="7600000"/>
    <s v="nan"/>
    <s v="Bin2"/>
    <x v="2"/>
    <x v="3"/>
    <s v="Private Equity"/>
    <x v="0"/>
  </r>
  <r>
    <n v="328"/>
    <d v="2018-03-08T00:00:00"/>
    <s v="Pepperfry"/>
    <x v="65"/>
    <s v="Online Furniture Shopping Store"/>
    <s v="Mumbai"/>
    <x v="292"/>
    <s v="Private Equity"/>
    <n v="38400000"/>
    <s v="nan"/>
    <s v="Bin3"/>
    <x v="2"/>
    <x v="3"/>
    <s v="Private Equity"/>
    <x v="0"/>
  </r>
  <r>
    <n v="329"/>
    <d v="2018-03-08T00:00:00"/>
    <s v="Magicpin"/>
    <x v="65"/>
    <s v="Hyperlocal Discovery"/>
    <s v="Gurugram"/>
    <x v="293"/>
    <s v="Debt Funding"/>
    <n v="1000000"/>
    <s v="nan"/>
    <s v="Bin2"/>
    <x v="2"/>
    <x v="16"/>
    <s v="Debt Funding"/>
    <x v="3"/>
  </r>
  <r>
    <n v="330"/>
    <d v="2018-03-12T00:00:00"/>
    <s v="HealthCare"/>
    <x v="65"/>
    <s v="Healthcare Aggregator"/>
    <s v="Mumbai"/>
    <x v="294"/>
    <s v="Seed / Angel Funding"/>
    <n v="1000000"/>
    <s v="nan"/>
    <s v="Bin2"/>
    <x v="2"/>
    <x v="3"/>
    <s v="Seed / Angel Funding"/>
    <x v="2"/>
  </r>
  <r>
    <n v="331"/>
    <d v="2018-03-13T00:00:00"/>
    <s v="PineLabs"/>
    <x v="7"/>
    <s v="Digital Payment Platform"/>
    <s v="Mumbai"/>
    <x v="295"/>
    <s v="Private Equity"/>
    <n v="82000000"/>
    <s v="nan"/>
    <s v="Bin3"/>
    <x v="2"/>
    <x v="3"/>
    <s v="Private Equity"/>
    <x v="0"/>
  </r>
  <r>
    <n v="332"/>
    <d v="2018-03-14T00:00:00"/>
    <s v="Stumagz"/>
    <x v="65"/>
    <s v="Online Communication and Collaboration Platform For Educational Institutions"/>
    <s v="Hyderabad"/>
    <x v="296"/>
    <s v="Seed / Angel Funding"/>
    <n v="0"/>
    <s v="nan"/>
    <s v="Bin1"/>
    <x v="2"/>
    <x v="13"/>
    <s v="Seed / Angel Funding"/>
    <x v="2"/>
  </r>
  <r>
    <n v="333"/>
    <d v="2018-03-14T00:00:00"/>
    <s v="AvailFinance"/>
    <x v="65"/>
    <s v="Online Lending Platform"/>
    <s v="Bengaluru"/>
    <x v="297"/>
    <s v="Private Equity"/>
    <n v="17200000"/>
    <s v="nan"/>
    <s v="Bin3"/>
    <x v="2"/>
    <x v="0"/>
    <s v="Private Equity"/>
    <x v="0"/>
  </r>
  <r>
    <n v="334"/>
    <d v="2018-03-15T00:00:00"/>
    <s v="Grofers"/>
    <x v="65"/>
    <s v="Online Grocery Shop"/>
    <s v="Gurugram"/>
    <x v="298"/>
    <s v="Private Equity"/>
    <n v="62000000"/>
    <s v="nan"/>
    <s v="Bin3"/>
    <x v="2"/>
    <x v="1"/>
    <s v="Private Equity"/>
    <x v="0"/>
  </r>
  <r>
    <n v="335"/>
    <d v="2018-03-19T00:00:00"/>
    <s v="Fingerlix"/>
    <x v="65"/>
    <s v="Ready To cook Food Solution"/>
    <s v="Mumbai"/>
    <x v="77"/>
    <s v="Debt Funding"/>
    <n v="1310000"/>
    <s v="nan"/>
    <s v="Bin2"/>
    <x v="2"/>
    <x v="3"/>
    <s v="Debt Funding"/>
    <x v="3"/>
  </r>
  <r>
    <n v="336"/>
    <d v="2018-03-19T00:00:00"/>
    <s v="Karma Healthcare"/>
    <x v="20"/>
    <s v="Technology enabled equitable healthcare for India"/>
    <s v="Udaipur"/>
    <x v="299"/>
    <s v="Seed / Angel Funding"/>
    <n v="500000"/>
    <s v="nan"/>
    <s v="Bin1"/>
    <x v="2"/>
    <x v="45"/>
    <s v="Seed / Angel Funding"/>
    <x v="2"/>
  </r>
  <r>
    <n v="337"/>
    <d v="2018-03-19T00:00:00"/>
    <s v="Zappfresh"/>
    <x v="73"/>
    <s v="Online Raw Meat E-tailer"/>
    <s v="Gurugram"/>
    <x v="300"/>
    <s v="Seed / Angel Funding"/>
    <n v="3000000"/>
    <s v="nan"/>
    <s v="Bin2"/>
    <x v="2"/>
    <x v="16"/>
    <s v="Seed / Angel Funding"/>
    <x v="2"/>
  </r>
  <r>
    <n v="338"/>
    <d v="2018-03-19T00:00:00"/>
    <s v="CustomerSucessBox"/>
    <x v="7"/>
    <s v="Customer Success Software for B2B SaaS"/>
    <s v="Gurugram"/>
    <x v="301"/>
    <s v="Seed / Angel Funding"/>
    <n v="1000000"/>
    <s v="nan"/>
    <s v="Bin2"/>
    <x v="2"/>
    <x v="16"/>
    <s v="Seed / Angel Funding"/>
    <x v="2"/>
  </r>
  <r>
    <n v="339"/>
    <d v="2018-03-20T00:00:00"/>
    <s v="One Labs"/>
    <x v="65"/>
    <s v="Consumer Technology and Artificial Intelligence Based Aggregator App"/>
    <s v="N/A"/>
    <x v="302"/>
    <s v="Private Equity"/>
    <n v="0"/>
    <s v="nan"/>
    <s v="Bin1"/>
    <x v="2"/>
    <x v="46"/>
    <s v="Private Equity"/>
    <x v="0"/>
  </r>
  <r>
    <n v="340"/>
    <d v="2018-03-21T00:00:00"/>
    <s v="GigIndia"/>
    <x v="65"/>
    <s v="Micro Jobs Provider For Students"/>
    <s v="Pune"/>
    <x v="303"/>
    <s v="Seed / Angel Funding"/>
    <n v="0"/>
    <s v="nan"/>
    <s v="Bin1"/>
    <x v="2"/>
    <x v="5"/>
    <s v="Seed / Angel Funding"/>
    <x v="2"/>
  </r>
  <r>
    <n v="341"/>
    <d v="2018-03-22T00:00:00"/>
    <s v="Chargebee"/>
    <x v="7"/>
    <s v="Subscription Billing &amp; Recurring Payments Software"/>
    <s v="Chennai"/>
    <x v="304"/>
    <s v="Private Equity"/>
    <n v="18000000"/>
    <s v="nan"/>
    <s v="Bin3"/>
    <x v="2"/>
    <x v="4"/>
    <s v="Private Equity"/>
    <x v="0"/>
  </r>
  <r>
    <n v="342"/>
    <d v="2018-03-22T00:00:00"/>
    <s v="i2i Funding"/>
    <x v="65"/>
    <s v="Online loan platform"/>
    <s v="Noida"/>
    <x v="305"/>
    <s v="Seed / Angel Funding"/>
    <n v="768000"/>
    <s v="nan"/>
    <s v="Bin1"/>
    <x v="2"/>
    <x v="6"/>
    <s v="Seed / Angel Funding"/>
    <x v="2"/>
  </r>
  <r>
    <n v="343"/>
    <d v="2018-03-22T00:00:00"/>
    <s v="Slang Labs"/>
    <x v="7"/>
    <s v="Voice-based assistant platform"/>
    <s v="Bengaluru"/>
    <x v="38"/>
    <s v="Seed / Angel Funding"/>
    <n v="1240000"/>
    <s v="nan"/>
    <s v="Bin2"/>
    <x v="2"/>
    <x v="0"/>
    <s v="Seed"/>
    <x v="2"/>
  </r>
  <r>
    <n v="344"/>
    <d v="2018-03-22T00:00:00"/>
    <s v="UrbanPiper"/>
    <x v="7"/>
    <s v="Online ordering solution for restaurants and food chains"/>
    <s v="Bengaluru"/>
    <x v="306"/>
    <s v="Seed / Angel Funding"/>
    <n v="0"/>
    <s v="nan"/>
    <s v="Bin1"/>
    <x v="2"/>
    <x v="0"/>
    <s v="Seed / Angel Funding"/>
    <x v="2"/>
  </r>
  <r>
    <n v="345"/>
    <d v="2018-03-26T00:00:00"/>
    <s v="Cash Suvidha"/>
    <x v="65"/>
    <s v="Online loan platform"/>
    <s v="Delhi"/>
    <x v="307"/>
    <s v="Seed / Angel Funding"/>
    <n v="1000000"/>
    <s v="nan"/>
    <s v="Bin2"/>
    <x v="2"/>
    <x v="11"/>
    <s v="Seed / Angel Funding"/>
    <x v="2"/>
  </r>
  <r>
    <n v="346"/>
    <d v="2018-03-28T00:00:00"/>
    <s v="Roadcast"/>
    <x v="7"/>
    <s v="Fleet management and asset monitoring platform"/>
    <s v="Delhi"/>
    <x v="136"/>
    <s v="Private Equity"/>
    <n v="250000"/>
    <s v="nan"/>
    <s v="Bin1"/>
    <x v="2"/>
    <x v="11"/>
    <s v="Seed / Angel Funding"/>
    <x v="2"/>
  </r>
  <r>
    <n v="347"/>
    <d v="2018-03-28T00:00:00"/>
    <s v="Smartcoin"/>
    <x v="29"/>
    <s v="Micro lending company"/>
    <s v="Bengaluru"/>
    <x v="308"/>
    <s v="Seed / Angel Funding"/>
    <n v="2000000"/>
    <s v="nan"/>
    <s v="Bin2"/>
    <x v="2"/>
    <x v="0"/>
    <s v="Seed / Angel Funding"/>
    <x v="2"/>
  </r>
  <r>
    <n v="348"/>
    <d v="2018-03-27T00:00:00"/>
    <s v="The Print"/>
    <x v="74"/>
    <s v="News portal"/>
    <s v="Delhi"/>
    <x v="309"/>
    <s v="Seed / Angel Funding"/>
    <n v="535000"/>
    <s v="nan"/>
    <s v="Bin1"/>
    <x v="2"/>
    <x v="11"/>
    <s v="Seed / Angel Funding"/>
    <x v="2"/>
  </r>
  <r>
    <n v="349"/>
    <d v="2018-03-27T00:00:00"/>
    <s v="DriveU"/>
    <x v="7"/>
    <s v="Professional Car Drivers Hiring App"/>
    <s v="Bengaluru"/>
    <x v="310"/>
    <s v="Private Equity"/>
    <n v="3000000"/>
    <s v="nan"/>
    <s v="Bin2"/>
    <x v="2"/>
    <x v="0"/>
    <s v="Private Equity"/>
    <x v="0"/>
  </r>
  <r>
    <n v="350"/>
    <d v="2018-03-29T00:00:00"/>
    <s v="Fynd"/>
    <x v="65"/>
    <s v="O2O fashion ecommerce platform"/>
    <s v="Mumbai"/>
    <x v="311"/>
    <s v="Seed / Angel Funding"/>
    <n v="0"/>
    <s v="nan"/>
    <s v="Bin1"/>
    <x v="2"/>
    <x v="3"/>
    <s v="Seed / Angel Funding"/>
    <x v="2"/>
  </r>
  <r>
    <n v="351"/>
    <d v="2018-02-01T00:00:00"/>
    <s v="BigBasket"/>
    <x v="65"/>
    <s v="Online Grocery &amp; Food Store"/>
    <s v="Bengaluru"/>
    <x v="312"/>
    <s v="Private Equity"/>
    <n v="300000000"/>
    <s v="nan"/>
    <s v="Bin3"/>
    <x v="2"/>
    <x v="0"/>
    <s v="Private Equity"/>
    <x v="0"/>
  </r>
  <r>
    <n v="352"/>
    <d v="2018-02-01T00:00:00"/>
    <s v="Zomato"/>
    <x v="75"/>
    <s v="Food Ordering and Restaurant Discovery"/>
    <s v="Gurugram"/>
    <x v="313"/>
    <s v="Private Equity"/>
    <n v="200000000"/>
    <s v="nan"/>
    <s v="Bin3"/>
    <x v="2"/>
    <x v="1"/>
    <s v="Private Equity"/>
    <x v="0"/>
  </r>
  <r>
    <n v="353"/>
    <d v="2018-02-05T00:00:00"/>
    <s v="Pratilipi"/>
    <x v="76"/>
    <s v="E-Publishing"/>
    <s v="Bengaluru"/>
    <x v="314"/>
    <s v="Private Equity"/>
    <n v="4300000"/>
    <s v="nan"/>
    <s v="Bin2"/>
    <x v="2"/>
    <x v="0"/>
    <s v="Private Equity"/>
    <x v="0"/>
  </r>
  <r>
    <n v="354"/>
    <d v="2018-02-05T00:00:00"/>
    <s v="Asia Institute Of Medical Science"/>
    <x v="20"/>
    <s v="Super-specialty Hospital"/>
    <s v="Faridabad"/>
    <x v="315"/>
    <s v="Private Equity"/>
    <n v="21000000"/>
    <s v="nan"/>
    <s v="Bin3"/>
    <x v="2"/>
    <x v="7"/>
    <s v="Private Equity"/>
    <x v="0"/>
  </r>
  <r>
    <n v="355"/>
    <d v="2018-02-05T00:00:00"/>
    <s v="CollegeDekho"/>
    <x v="65"/>
    <s v="Online platform for Higher Education Services"/>
    <s v="Gurugram"/>
    <x v="316"/>
    <s v="Private Equity"/>
    <n v="2000000"/>
    <s v="nan"/>
    <s v="Bin2"/>
    <x v="2"/>
    <x v="16"/>
    <s v="Private Equity"/>
    <x v="0"/>
  </r>
  <r>
    <n v="356"/>
    <d v="2018-02-06T00:00:00"/>
    <s v="Foodmemories"/>
    <x v="65"/>
    <s v="Online Food Marketplace"/>
    <s v="Ahemdabad"/>
    <x v="317"/>
    <s v="Seed funding"/>
    <n v="0"/>
    <s v="nan"/>
    <s v="Bin1"/>
    <x v="2"/>
    <x v="47"/>
    <s v="Seed funding"/>
    <x v="2"/>
  </r>
  <r>
    <n v="357"/>
    <d v="2018-02-06T00:00:00"/>
    <s v="Healthi"/>
    <x v="20"/>
    <s v="Preventive Health Checkup"/>
    <s v="Bengaluru"/>
    <x v="318"/>
    <s v="Private Equity"/>
    <n v="3100000"/>
    <s v="nan"/>
    <s v="Bin2"/>
    <x v="2"/>
    <x v="0"/>
    <s v="Private Equity"/>
    <x v="0"/>
  </r>
  <r>
    <n v="358"/>
    <d v="2018-02-07T00:00:00"/>
    <s v="Swiggy"/>
    <x v="75"/>
    <s v="Online Food Delivery"/>
    <s v="Bengaluru"/>
    <x v="46"/>
    <s v="Private Equity"/>
    <n v="100000000"/>
    <s v="nan"/>
    <s v="Bin3"/>
    <x v="2"/>
    <x v="0"/>
    <s v="Series D"/>
    <x v="1"/>
  </r>
  <r>
    <n v="359"/>
    <d v="2018-02-08T00:00:00"/>
    <s v="Shape"/>
    <x v="20"/>
    <s v="Online Portal for Diet,fitness and Beauty"/>
    <s v="Pune"/>
    <x v="319"/>
    <s v="Seed / Angle Funding"/>
    <n v="100000000"/>
    <s v="nan"/>
    <s v="Bin3"/>
    <x v="2"/>
    <x v="5"/>
    <s v="Seed / Angle Funding"/>
    <x v="2"/>
  </r>
  <r>
    <n v="360"/>
    <d v="2018-02-08T00:00:00"/>
    <s v="Icertis"/>
    <x v="65"/>
    <s v="Enterprise Contract Management Platform"/>
    <s v="Pune"/>
    <x v="320"/>
    <s v="Private Equity"/>
    <n v="50000000"/>
    <s v="nan"/>
    <s v="Bin3"/>
    <x v="2"/>
    <x v="5"/>
    <s v="Private Equity"/>
    <x v="0"/>
  </r>
  <r>
    <n v="361"/>
    <d v="2018-02-09T00:00:00"/>
    <s v="healthifyme"/>
    <x v="20"/>
    <s v="Mobile Weight Loss Coach"/>
    <s v="Bengaluru"/>
    <x v="321"/>
    <s v="Private Equity"/>
    <n v="12000000"/>
    <s v="nan"/>
    <s v="Bin3"/>
    <x v="2"/>
    <x v="0"/>
    <s v="Private Equity"/>
    <x v="0"/>
  </r>
  <r>
    <n v="362"/>
    <d v="2018-02-09T00:00:00"/>
    <s v="MedTel"/>
    <x v="20"/>
    <s v="Virtual health clinics"/>
    <s v="Bhubaneswar"/>
    <x v="322"/>
    <s v="Private Equity"/>
    <n v="0"/>
    <s v="nan"/>
    <s v="Bin1"/>
    <x v="2"/>
    <x v="48"/>
    <s v="Private Equity"/>
    <x v="0"/>
  </r>
  <r>
    <n v="363"/>
    <d v="2018-02-09T00:00:00"/>
    <s v="Rupeek"/>
    <x v="65"/>
    <s v="Online Gold Loan"/>
    <s v="Bengaluru"/>
    <x v="323"/>
    <s v="Private Equity"/>
    <n v="6830000"/>
    <s v="nan"/>
    <s v="Bin2"/>
    <x v="2"/>
    <x v="0"/>
    <s v="Private Equity"/>
    <x v="0"/>
  </r>
  <r>
    <n v="364"/>
    <d v="2018-02-09T00:00:00"/>
    <s v="WebEngage"/>
    <x v="7"/>
    <s v="Marketing Cloud for consumer businesses"/>
    <s v="Mumbai"/>
    <x v="324"/>
    <s v="Private Equity"/>
    <n v="0"/>
    <s v="nan"/>
    <s v="Bin1"/>
    <x v="2"/>
    <x v="3"/>
    <s v="Private Equity"/>
    <x v="0"/>
  </r>
  <r>
    <n v="365"/>
    <d v="2018-02-12T00:00:00"/>
    <s v="Lendingkart"/>
    <x v="29"/>
    <s v="Online Lending Platform"/>
    <s v="Bengaluru"/>
    <x v="325"/>
    <s v="Private Equity"/>
    <n v="87000000"/>
    <s v="nan"/>
    <s v="Bin3"/>
    <x v="2"/>
    <x v="0"/>
    <s v="Private Equity"/>
    <x v="0"/>
  </r>
  <r>
    <n v="366"/>
    <d v="2018-02-12T00:00:00"/>
    <s v="Wydr"/>
    <x v="65"/>
    <s v="B2B Marketplace"/>
    <s v="Gurugram"/>
    <x v="326"/>
    <s v="Private Equity"/>
    <n v="0"/>
    <s v="nan"/>
    <s v="Bin1"/>
    <x v="2"/>
    <x v="16"/>
    <s v="Private Equity"/>
    <x v="0"/>
  </r>
  <r>
    <n v="367"/>
    <d v="2018-02-12T00:00:00"/>
    <s v="Cashify"/>
    <x v="2"/>
    <s v="Online Selling"/>
    <s v="Gurugram"/>
    <x v="293"/>
    <s v="Debt Funding"/>
    <n v="935089"/>
    <s v="nan"/>
    <s v="Bin1"/>
    <x v="2"/>
    <x v="16"/>
    <s v="Debt Funding"/>
    <x v="3"/>
  </r>
  <r>
    <n v="368"/>
    <d v="2018-02-13T00:00:00"/>
    <s v="holachef"/>
    <x v="75"/>
    <s v="Online Food Delivery"/>
    <s v="Mumbai"/>
    <x v="327"/>
    <s v="Seed / Angle Funding"/>
    <n v="311200"/>
    <s v="nan"/>
    <s v="Bin1"/>
    <x v="2"/>
    <x v="3"/>
    <s v="Seed / Angle Funding"/>
    <x v="2"/>
  </r>
  <r>
    <n v="369"/>
    <d v="2018-02-13T00:00:00"/>
    <s v="Awaaz De"/>
    <x v="7"/>
    <s v="Mobile Solutions for Social Impact"/>
    <s v="Ahmedabad"/>
    <x v="328"/>
    <s v="Seed / Angle Funding"/>
    <n v="0"/>
    <s v="nan"/>
    <s v="Bin1"/>
    <x v="2"/>
    <x v="49"/>
    <s v="Seed / Angle Funding"/>
    <x v="2"/>
  </r>
  <r>
    <n v="370"/>
    <d v="2018-02-13T00:00:00"/>
    <s v="IMAX Program"/>
    <x v="69"/>
    <s v="Individualised Progressive Learning Program"/>
    <s v="Bengaluru"/>
    <x v="329"/>
    <s v="Private Equity"/>
    <n v="13500000"/>
    <s v="nan"/>
    <s v="Bin3"/>
    <x v="2"/>
    <x v="0"/>
    <s v="Private Equity"/>
    <x v="0"/>
  </r>
  <r>
    <n v="371"/>
    <d v="2018-02-14T00:00:00"/>
    <s v="Littlemore"/>
    <x v="69"/>
    <s v="Online Education Platform"/>
    <s v="Chennai"/>
    <x v="330"/>
    <s v="Private Equity"/>
    <n v="3000000"/>
    <s v="nan"/>
    <s v="Bin2"/>
    <x v="2"/>
    <x v="4"/>
    <s v="Private Equity"/>
    <x v="0"/>
  </r>
  <r>
    <n v="372"/>
    <d v="2018-02-14T00:00:00"/>
    <s v="Toppr"/>
    <x v="69"/>
    <s v="Online Education Platform"/>
    <s v="Mumbai"/>
    <x v="331"/>
    <s v="Private Equity"/>
    <n v="100000"/>
    <s v="nan"/>
    <s v="Bin1"/>
    <x v="2"/>
    <x v="3"/>
    <s v="Private Equity"/>
    <x v="0"/>
  </r>
  <r>
    <n v="373"/>
    <d v="2018-02-14T00:00:00"/>
    <s v="Shirsa Labs"/>
    <x v="69"/>
    <s v="Integrated Kids Engagement Company"/>
    <s v="Mumbai"/>
    <x v="332"/>
    <s v="Private Equity"/>
    <n v="500000"/>
    <s v="nan"/>
    <s v="Bin1"/>
    <x v="2"/>
    <x v="3"/>
    <s v="Private Equity"/>
    <x v="0"/>
  </r>
  <r>
    <n v="374"/>
    <d v="2018-02-14T00:00:00"/>
    <s v="MoneyOnMobile"/>
    <x v="7"/>
    <s v="mobile payment platform"/>
    <s v="Mumbai"/>
    <x v="333"/>
    <s v="Private Equity"/>
    <n v="5000000"/>
    <s v="nan"/>
    <s v="Bin2"/>
    <x v="2"/>
    <x v="3"/>
    <s v="Private Equity"/>
    <x v="0"/>
  </r>
  <r>
    <n v="375"/>
    <d v="2018-02-15T00:00:00"/>
    <s v="PetSutra"/>
    <x v="65"/>
    <s v="Online Pet Care Products"/>
    <s v="Gurugram"/>
    <x v="334"/>
    <s v="Seed / Angel Funding"/>
    <n v="148434"/>
    <s v="nan"/>
    <s v="Bin1"/>
    <x v="2"/>
    <x v="16"/>
    <s v="Seed / Angel Funding"/>
    <x v="2"/>
  </r>
  <r>
    <n v="376"/>
    <d v="2018-02-15T00:00:00"/>
    <s v="Infibeam"/>
    <x v="2"/>
    <s v="Online Retailing"/>
    <s v="Ahemadabad"/>
    <x v="335"/>
    <s v="Private Equity"/>
    <n v="6230000"/>
    <s v="nan"/>
    <s v="Bin2"/>
    <x v="2"/>
    <x v="35"/>
    <s v="Private Equity"/>
    <x v="0"/>
  </r>
  <r>
    <n v="377"/>
    <d v="2018-02-16T00:00:00"/>
    <s v="happay"/>
    <x v="29"/>
    <s v="Expense Management"/>
    <s v="Bengaluru"/>
    <x v="336"/>
    <s v="Seed / Angel Funding"/>
    <n v="250000"/>
    <s v="nan"/>
    <s v="Bin1"/>
    <x v="2"/>
    <x v="0"/>
    <s v="Seed / Angel Funding"/>
    <x v="2"/>
  </r>
  <r>
    <n v="378"/>
    <d v="2018-02-16T00:00:00"/>
    <s v="Fincash"/>
    <x v="29"/>
    <s v="Fin-Tech"/>
    <s v="Mumbai"/>
    <x v="337"/>
    <s v="Seed / Angel Funding"/>
    <n v="150000"/>
    <s v="nan"/>
    <s v="Bin1"/>
    <x v="2"/>
    <x v="3"/>
    <s v="Seed / Angel Funding"/>
    <x v="2"/>
  </r>
  <r>
    <n v="379"/>
    <d v="2018-02-19T00:00:00"/>
    <s v="AyeFinance"/>
    <x v="29"/>
    <s v="Online Lending"/>
    <s v="Gurugram"/>
    <x v="338"/>
    <s v="Private Equity"/>
    <n v="3800000"/>
    <s v="nan"/>
    <s v="Bin2"/>
    <x v="2"/>
    <x v="16"/>
    <s v="Private Equity"/>
    <x v="0"/>
  </r>
  <r>
    <n v="380"/>
    <d v="2018-02-20T00:00:00"/>
    <s v="Agricxlab"/>
    <x v="77"/>
    <s v="Agri-tech"/>
    <s v="Mumbai"/>
    <x v="339"/>
    <s v="Seed / Angel Funding"/>
    <n v="500000"/>
    <s v="nan"/>
    <s v="Bin1"/>
    <x v="2"/>
    <x v="3"/>
    <s v="Seed / Angel Funding"/>
    <x v="2"/>
  </r>
  <r>
    <n v="381"/>
    <d v="2018-02-21T00:00:00"/>
    <s v="Udaan"/>
    <x v="2"/>
    <s v="B2B Marketplace"/>
    <s v="Bengaluru"/>
    <x v="340"/>
    <s v="Private Equity"/>
    <n v="50000000"/>
    <s v="nan"/>
    <s v="Bin3"/>
    <x v="2"/>
    <x v="0"/>
    <s v="Private Equity"/>
    <x v="0"/>
  </r>
  <r>
    <n v="382"/>
    <d v="2018-02-21T00:00:00"/>
    <s v="Capillary"/>
    <x v="70"/>
    <s v="SaaS"/>
    <s v="Bengaluru"/>
    <x v="341"/>
    <s v="Private Equity"/>
    <n v="20000000"/>
    <s v="nan"/>
    <s v="Bin3"/>
    <x v="2"/>
    <x v="0"/>
    <s v="Private Equity"/>
    <x v="0"/>
  </r>
  <r>
    <n v="383"/>
    <d v="2018-02-21T00:00:00"/>
    <s v="The Healthy Billions"/>
    <x v="20"/>
    <s v="Analytics"/>
    <s v="Gurugram"/>
    <x v="342"/>
    <s v="Private Equity"/>
    <n v="2100000"/>
    <s v="nan"/>
    <s v="Bin2"/>
    <x v="2"/>
    <x v="16"/>
    <s v="Private Equity"/>
    <x v="0"/>
  </r>
  <r>
    <n v="384"/>
    <d v="2018-02-21T00:00:00"/>
    <s v="HighRadius"/>
    <x v="7"/>
    <s v="Cloud-based Software"/>
    <s v="Hyderabad"/>
    <x v="343"/>
    <s v="Private Equity"/>
    <n v="0"/>
    <s v="nan"/>
    <s v="Bin1"/>
    <x v="2"/>
    <x v="13"/>
    <s v="Private Equity"/>
    <x v="0"/>
  </r>
  <r>
    <n v="385"/>
    <d v="2018-02-26T00:00:00"/>
    <s v="Avishkaar Box"/>
    <x v="69"/>
    <s v="Education"/>
    <s v="Delhi"/>
    <x v="344"/>
    <s v="Private Equity"/>
    <n v="772500"/>
    <s v="nan"/>
    <s v="Bin1"/>
    <x v="2"/>
    <x v="11"/>
    <s v="Private Equity"/>
    <x v="0"/>
  </r>
  <r>
    <n v="386"/>
    <d v="2018-02-26T00:00:00"/>
    <s v="Planys Technologies"/>
    <x v="7"/>
    <s v="Robotic InspectionStartup"/>
    <s v="Chennai"/>
    <x v="345"/>
    <s v="Private Equity"/>
    <n v="1040000"/>
    <s v="nan"/>
    <s v="Bin2"/>
    <x v="2"/>
    <x v="4"/>
    <s v="Private Equity"/>
    <x v="0"/>
  </r>
  <r>
    <n v="387"/>
    <d v="2018-02-27T00:00:00"/>
    <s v="Lollypop"/>
    <x v="7"/>
    <s v="Digital Design"/>
    <s v="Bengaluru"/>
    <x v="346"/>
    <s v="Seed / Angel Funding"/>
    <n v="0"/>
    <s v="nan"/>
    <s v="Bin1"/>
    <x v="2"/>
    <x v="0"/>
    <s v="Seed / Angel Funding"/>
    <x v="2"/>
  </r>
  <r>
    <n v="388"/>
    <d v="2018-02-27T00:00:00"/>
    <s v="Trilyo"/>
    <x v="7"/>
    <s v="AI platform for hospitality industry"/>
    <s v="Mumbai"/>
    <x v="347"/>
    <s v="Seed / Angel Funding"/>
    <n v="250000"/>
    <s v="nan"/>
    <s v="Bin1"/>
    <x v="2"/>
    <x v="3"/>
    <s v="Seed / Angel Funding"/>
    <x v="2"/>
  </r>
  <r>
    <n v="389"/>
    <d v="2018-02-28T00:00:00"/>
    <s v="Gaana"/>
    <x v="7"/>
    <s v="Online Music Streaming"/>
    <s v="Gurugram"/>
    <x v="348"/>
    <s v="Private Equity"/>
    <n v="115000000"/>
    <s v="nan"/>
    <s v="Bin3"/>
    <x v="2"/>
    <x v="16"/>
    <s v="Private Equity"/>
    <x v="0"/>
  </r>
  <r>
    <n v="390"/>
    <d v="2018-02-28T00:00:00"/>
    <s v="Credy"/>
    <x v="70"/>
    <s v="SaaS"/>
    <s v="Bengaluru"/>
    <x v="349"/>
    <s v="Seed / Angel Funding"/>
    <n v="1400000"/>
    <s v="nan"/>
    <s v="Bin2"/>
    <x v="2"/>
    <x v="0"/>
    <s v="Seed / Angel Funding"/>
    <x v="2"/>
  </r>
  <r>
    <n v="391"/>
    <d v="2018-02-28T00:00:00"/>
    <s v="Predible Health"/>
    <x v="20"/>
    <s v="Cancer radiology"/>
    <s v="Bengaluru"/>
    <x v="350"/>
    <s v="Seed/Angel Funding"/>
    <n v="0"/>
    <s v="nan"/>
    <s v="Bin1"/>
    <x v="2"/>
    <x v="0"/>
    <s v="Seed/Angel Funding"/>
    <x v="2"/>
  </r>
  <r>
    <n v="392"/>
    <d v="2018-01-02T00:00:00"/>
    <s v="CleverTap"/>
    <x v="7"/>
    <s v="Mobile App Analytics"/>
    <s v="Mumbai"/>
    <x v="351"/>
    <s v="Angel / Seed Funding"/>
    <n v="0"/>
    <s v="nan"/>
    <s v="Bin1"/>
    <x v="2"/>
    <x v="3"/>
    <s v="Angel / Seed Funding"/>
    <x v="2"/>
  </r>
  <r>
    <n v="393"/>
    <d v="2018-01-04T00:00:00"/>
    <s v="EarlySalary"/>
    <x v="29"/>
    <s v="Online Lending"/>
    <s v="Pune"/>
    <x v="352"/>
    <s v="Private"/>
    <n v="15700000"/>
    <s v="nan"/>
    <s v="Bin3"/>
    <x v="2"/>
    <x v="5"/>
    <s v="Private"/>
    <x v="3"/>
  </r>
  <r>
    <n v="394"/>
    <d v="2018-01-05T00:00:00"/>
    <s v="WOTU"/>
    <x v="2"/>
    <s v="Food and Beverages"/>
    <s v="Bengaluru"/>
    <x v="353"/>
    <s v="Angel / Seed Funding"/>
    <n v="0"/>
    <s v="nan"/>
    <s v="Bin1"/>
    <x v="2"/>
    <x v="0"/>
    <s v="Angel / Seed Funding"/>
    <x v="2"/>
  </r>
  <r>
    <n v="395"/>
    <d v="2018-01-08T00:00:00"/>
    <s v="DAAKI"/>
    <x v="2"/>
    <s v="Sports Nutrition Supplement etailer"/>
    <s v="Bengaluru"/>
    <x v="354"/>
    <s v="Angel / Seed Funding"/>
    <n v="0"/>
    <s v="nan"/>
    <s v="Bin1"/>
    <x v="2"/>
    <x v="0"/>
    <s v="Angel / Seed Funding"/>
    <x v="2"/>
  </r>
  <r>
    <n v="396"/>
    <d v="2018-01-09T00:00:00"/>
    <s v="Lendingkart"/>
    <x v="29"/>
    <s v="Online Lending"/>
    <s v="Ahmedabad"/>
    <x v="355"/>
    <s v="Debt Funding"/>
    <n v="4700000"/>
    <s v="nan"/>
    <s v="Bin2"/>
    <x v="2"/>
    <x v="0"/>
    <s v="Debt Funding"/>
    <x v="3"/>
  </r>
  <r>
    <n v="397"/>
    <d v="2018-01-09T00:00:00"/>
    <s v="Kinsane Entertainment Inc"/>
    <x v="78"/>
    <s v="Digital Entertainment for Children"/>
    <s v="Mumbai"/>
    <x v="136"/>
    <s v="Seed/Angel Funding"/>
    <n v="2500000"/>
    <s v="nan"/>
    <s v="Bin2"/>
    <x v="2"/>
    <x v="3"/>
    <s v="Seed / Angel Funding"/>
    <x v="2"/>
  </r>
  <r>
    <n v="398"/>
    <d v="2018-01-10T00:00:00"/>
    <s v="Tapzo"/>
    <x v="7"/>
    <s v="Personal Assistant"/>
    <s v="Bengaluru"/>
    <x v="356"/>
    <s v="Private Equity"/>
    <n v="1930000"/>
    <s v="nan"/>
    <s v="Bin2"/>
    <x v="2"/>
    <x v="0"/>
    <s v="Private Equity"/>
    <x v="0"/>
  </r>
  <r>
    <n v="399"/>
    <d v="2018-01-10T00:00:00"/>
    <s v="Appario Retail Pvt Ltd."/>
    <x v="2"/>
    <s v="Retail"/>
    <s v="Delhi"/>
    <x v="357"/>
    <s v="Private Equity"/>
    <n v="18840000"/>
    <s v="nan"/>
    <s v="Bin3"/>
    <x v="2"/>
    <x v="11"/>
    <s v="Private Equity"/>
    <x v="0"/>
  </r>
  <r>
    <n v="400"/>
    <d v="2018-01-10T00:00:00"/>
    <s v="Samunnati"/>
    <x v="29"/>
    <s v="Agricultural Loan"/>
    <s v="Chennai"/>
    <x v="358"/>
    <s v="Private Equity"/>
    <n v="23500000"/>
    <s v="nan"/>
    <s v="Bin3"/>
    <x v="2"/>
    <x v="4"/>
    <s v="Private Equity"/>
    <x v="0"/>
  </r>
  <r>
    <n v="401"/>
    <d v="2018-01-10T00:00:00"/>
    <s v="Sahajanand Medical Technologies"/>
    <x v="7"/>
    <s v="Medical Devices"/>
    <s v="Surat"/>
    <x v="359"/>
    <s v="Private Equity"/>
    <n v="36230000"/>
    <s v="nan"/>
    <s v="Bin3"/>
    <x v="2"/>
    <x v="50"/>
    <s v="Private Equity"/>
    <x v="0"/>
  </r>
  <r>
    <n v="402"/>
    <d v="2018-01-12T00:00:00"/>
    <s v="Kuants"/>
    <x v="7"/>
    <s v="Algorithmic Trading"/>
    <s v="Gurgaon"/>
    <x v="360"/>
    <s v="Angel / Seed Funding"/>
    <n v="80000"/>
    <s v="nan"/>
    <s v="Bin1"/>
    <x v="2"/>
    <x v="1"/>
    <s v="Angel / Seed Funding"/>
    <x v="2"/>
  </r>
  <r>
    <n v="403"/>
    <d v="2018-01-12T00:00:00"/>
    <s v="Razorpay"/>
    <x v="7"/>
    <s v="Payment Gateway"/>
    <s v="Bengaluru"/>
    <x v="361"/>
    <s v="Private Equity"/>
    <n v="20000000"/>
    <s v="nan"/>
    <s v="Bin3"/>
    <x v="2"/>
    <x v="0"/>
    <s v="Private Equity"/>
    <x v="0"/>
  </r>
  <r>
    <n v="404"/>
    <d v="2018-01-15T00:00:00"/>
    <s v="Streak"/>
    <x v="7"/>
    <s v="Algorithmic Trading"/>
    <s v="Bengaluru"/>
    <x v="362"/>
    <s v="Angel / Seed Funding"/>
    <n v="354600"/>
    <s v="nan"/>
    <s v="Bin1"/>
    <x v="2"/>
    <x v="0"/>
    <s v="Angel / Seed Funding"/>
    <x v="2"/>
  </r>
  <r>
    <n v="405"/>
    <d v="2018-01-15T00:00:00"/>
    <s v="pi Ventures"/>
    <x v="29"/>
    <s v="Venture Capital"/>
    <s v="Bengaluru"/>
    <x v="363"/>
    <s v="Private Equity"/>
    <n v="25000000"/>
    <s v="nan"/>
    <s v="Bin3"/>
    <x v="2"/>
    <x v="0"/>
    <s v="Private Equity"/>
    <x v="0"/>
  </r>
  <r>
    <n v="406"/>
    <d v="2018-01-15T00:00:00"/>
    <s v="Newgen Software"/>
    <x v="7"/>
    <s v="IT"/>
    <s v="New Delhi"/>
    <x v="364"/>
    <s v="Private Equity"/>
    <n v="20000000"/>
    <s v="nan"/>
    <s v="Bin3"/>
    <x v="2"/>
    <x v="2"/>
    <s v="Private Equity"/>
    <x v="0"/>
  </r>
  <r>
    <n v="407"/>
    <d v="2018-01-17T00:00:00"/>
    <s v="Rubix"/>
    <x v="7"/>
    <s v="Education"/>
    <s v="Pune"/>
    <x v="365"/>
    <s v="Private Equity"/>
    <n v="1000000"/>
    <s v="nan"/>
    <s v="Bin2"/>
    <x v="2"/>
    <x v="5"/>
    <s v="Private Equity"/>
    <x v="0"/>
  </r>
  <r>
    <n v="408"/>
    <d v="2018-01-18T00:00:00"/>
    <s v="ShareChat"/>
    <x v="7"/>
    <s v="Social"/>
    <s v="Bengaluru"/>
    <x v="366"/>
    <s v="Private Equity"/>
    <n v="18200000"/>
    <s v="nan"/>
    <s v="Bin3"/>
    <x v="2"/>
    <x v="0"/>
    <s v="Private Equity"/>
    <x v="0"/>
  </r>
  <r>
    <n v="409"/>
    <d v="2018-01-22T00:00:00"/>
    <s v="Paperflite"/>
    <x v="7"/>
    <s v="IT"/>
    <s v="Chennai"/>
    <x v="367"/>
    <s v="Angel / Seed Funding"/>
    <n v="400000"/>
    <s v="nan"/>
    <s v="Bin1"/>
    <x v="2"/>
    <x v="4"/>
    <s v="Angel / Seed Funding"/>
    <x v="2"/>
  </r>
  <r>
    <n v="410"/>
    <d v="2018-01-22T00:00:00"/>
    <s v="HungerBox"/>
    <x v="65"/>
    <s v="Food and Beverages"/>
    <s v="Bangalore"/>
    <x v="368"/>
    <s v="Private Equity"/>
    <n v="2500000"/>
    <s v="nan"/>
    <s v="Bin2"/>
    <x v="2"/>
    <x v="0"/>
    <s v="Private Equity"/>
    <x v="0"/>
  </r>
  <r>
    <n v="411"/>
    <d v="2018-01-22T00:00:00"/>
    <s v="Skillate"/>
    <x v="7"/>
    <s v="Artificial Intellegence"/>
    <s v="Bengaluru"/>
    <x v="369"/>
    <s v="Private Equity"/>
    <n v="0"/>
    <s v="nan"/>
    <s v="Bin1"/>
    <x v="2"/>
    <x v="0"/>
    <s v="Private Equity"/>
    <x v="0"/>
  </r>
  <r>
    <n v="412"/>
    <d v="2018-01-22T00:00:00"/>
    <s v="OptaCredit"/>
    <x v="29"/>
    <s v="Alternative Lending"/>
    <s v="Chennai"/>
    <x v="370"/>
    <s v="Private Equity"/>
    <n v="4000000"/>
    <s v="nan"/>
    <s v="Bin2"/>
    <x v="2"/>
    <x v="4"/>
    <s v="Private Equity"/>
    <x v="0"/>
  </r>
  <r>
    <n v="413"/>
    <d v="2018-01-22T00:00:00"/>
    <s v="AEON Learning"/>
    <x v="7"/>
    <s v="Education"/>
    <s v="Bengaluru"/>
    <x v="371"/>
    <s v="Private Equity"/>
    <n v="3200000"/>
    <s v="nan"/>
    <s v="Bin2"/>
    <x v="2"/>
    <x v="0"/>
    <s v="Private Equity"/>
    <x v="0"/>
  </r>
  <r>
    <n v="414"/>
    <d v="2018-01-23T00:00:00"/>
    <s v="Milkbasket"/>
    <x v="2"/>
    <s v="Online Grocery"/>
    <s v="Gurugram"/>
    <x v="372"/>
    <s v="Private Equity"/>
    <n v="3000000"/>
    <s v="nan"/>
    <s v="Bin2"/>
    <x v="2"/>
    <x v="2"/>
    <s v="Private Equity"/>
    <x v="0"/>
  </r>
  <r>
    <n v="415"/>
    <d v="2018-01-24T00:00:00"/>
    <s v="NeoGrowth Credit"/>
    <x v="29"/>
    <s v="Digital Lending"/>
    <s v="Mumbai"/>
    <x v="373"/>
    <s v="Private Equity"/>
    <n v="47000000"/>
    <s v="nan"/>
    <s v="Bin3"/>
    <x v="2"/>
    <x v="3"/>
    <s v="Private Equity"/>
    <x v="0"/>
  </r>
  <r>
    <n v="416"/>
    <d v="2018-01-24T00:00:00"/>
    <s v="Rao IIT Academy"/>
    <x v="14"/>
    <s v="Coaching Services"/>
    <s v="Mumbai"/>
    <x v="374"/>
    <s v="Structured Debt"/>
    <n v="8600000"/>
    <s v="nan"/>
    <s v="Bin2"/>
    <x v="2"/>
    <x v="3"/>
    <s v="Structured Debt"/>
    <x v="3"/>
  </r>
  <r>
    <n v="417"/>
    <d v="2018-01-24T00:00:00"/>
    <s v="Aye Finance"/>
    <x v="29"/>
    <s v="Online Lending"/>
    <s v="Gurugram"/>
    <x v="375"/>
    <s v="Term Loan"/>
    <n v="6240000"/>
    <s v="nan"/>
    <s v="Bin2"/>
    <x v="2"/>
    <x v="1"/>
    <s v="Term Loan"/>
    <x v="3"/>
  </r>
  <r>
    <n v="418"/>
    <d v="2018-01-25T00:00:00"/>
    <s v="Glassic"/>
    <x v="48"/>
    <s v="Eyewear"/>
    <s v="Bengaluru"/>
    <x v="376"/>
    <s v="Angel / Seed Funding"/>
    <n v="0"/>
    <s v="nan"/>
    <s v="Bin1"/>
    <x v="2"/>
    <x v="0"/>
    <s v="Angel / Seed Funding"/>
    <x v="2"/>
  </r>
  <r>
    <n v="419"/>
    <d v="2018-01-25T00:00:00"/>
    <s v="GreyAtom"/>
    <x v="7"/>
    <s v="Education"/>
    <s v="Mumbai"/>
    <x v="377"/>
    <s v="Private Equity"/>
    <n v="1000000"/>
    <s v="nan"/>
    <s v="Bin2"/>
    <x v="2"/>
    <x v="3"/>
    <s v="Private Equity"/>
    <x v="0"/>
  </r>
  <r>
    <n v="420"/>
    <d v="2018-01-26T00:00:00"/>
    <s v="Axio"/>
    <x v="20"/>
    <s v="Hemostatic Dressing Solutions"/>
    <s v="Bengaluru"/>
    <x v="378"/>
    <s v="Private Equity"/>
    <n v="7400000"/>
    <s v="nan"/>
    <s v="Bin2"/>
    <x v="2"/>
    <x v="0"/>
    <s v="Private Equity"/>
    <x v="0"/>
  </r>
  <r>
    <n v="421"/>
    <d v="2018-01-29T00:00:00"/>
    <s v="eKincare"/>
    <x v="20"/>
    <s v="Technology"/>
    <s v="Hyderabad"/>
    <x v="379"/>
    <s v="Private Equity"/>
    <n v="1500000"/>
    <s v="nan"/>
    <s v="Bin2"/>
    <x v="2"/>
    <x v="13"/>
    <s v="Private Equity"/>
    <x v="0"/>
  </r>
  <r>
    <n v="422"/>
    <d v="2018-01-29T00:00:00"/>
    <s v="The Wedding Brigade"/>
    <x v="65"/>
    <s v="Online Services"/>
    <s v="Mumbai"/>
    <x v="65"/>
    <s v="Private Equity"/>
    <n v="1000000"/>
    <s v="nan"/>
    <s v="Bin2"/>
    <x v="2"/>
    <x v="3"/>
    <s v="Series A"/>
    <x v="1"/>
  </r>
  <r>
    <n v="423"/>
    <d v="2018-01-30T00:00:00"/>
    <s v="PeeSafe"/>
    <x v="20"/>
    <s v="Hygiene"/>
    <s v="Gurugram"/>
    <x v="380"/>
    <s v="Private Equity"/>
    <n v="1000000"/>
    <s v="nan"/>
    <s v="Bin2"/>
    <x v="2"/>
    <x v="16"/>
    <s v="Private Equity"/>
    <x v="0"/>
  </r>
  <r>
    <n v="424"/>
    <d v="2018-01-30T00:00:00"/>
    <s v="BrowserStack"/>
    <x v="7"/>
    <s v="Browser Testing"/>
    <s v="Mumbai"/>
    <x v="381"/>
    <s v="Private Equity"/>
    <n v="50000000"/>
    <s v="nan"/>
    <s v="Bin3"/>
    <x v="2"/>
    <x v="3"/>
    <s v="Private Equity"/>
    <x v="0"/>
  </r>
  <r>
    <n v="425"/>
    <d v="2018-01-30T00:00:00"/>
    <s v="Scapic"/>
    <x v="7"/>
    <s v="Virtual Reality"/>
    <s v="Bengaluru"/>
    <x v="382"/>
    <s v="Angel / Seed Funding"/>
    <n v="500000"/>
    <s v="nan"/>
    <s v="Bin1"/>
    <x v="2"/>
    <x v="0"/>
    <s v="Angel / Seed Funding"/>
    <x v="2"/>
  </r>
  <r>
    <n v="426"/>
    <d v="2018-01-30T00:00:00"/>
    <s v="MoneyOnMobile"/>
    <x v="7"/>
    <s v="Mobile Payment Platform"/>
    <s v="Mumbai"/>
    <x v="383"/>
    <s v="Private Equity"/>
    <n v="7600000"/>
    <s v="nan"/>
    <s v="Bin2"/>
    <x v="2"/>
    <x v="3"/>
    <s v="Private Equity"/>
    <x v="0"/>
  </r>
  <r>
    <n v="427"/>
    <d v="2018-01-30T00:00:00"/>
    <s v="CureFit"/>
    <x v="20"/>
    <s v="Fitness"/>
    <s v="Bengaluru"/>
    <x v="384"/>
    <s v="Debt Funding"/>
    <n v="10000000"/>
    <s v="nan"/>
    <s v="Bin2"/>
    <x v="2"/>
    <x v="0"/>
    <s v="Debt Funding"/>
    <x v="3"/>
  </r>
  <r>
    <n v="428"/>
    <d v="2018-01-31T00:00:00"/>
    <s v="iNurture"/>
    <x v="7"/>
    <s v="Education Solutions"/>
    <s v="Bengaluru"/>
    <x v="64"/>
    <s v="Private Equity"/>
    <n v="4400000"/>
    <s v="nan"/>
    <s v="Bin2"/>
    <x v="2"/>
    <x v="0"/>
    <s v="Series B"/>
    <x v="1"/>
  </r>
  <r>
    <n v="429"/>
    <d v="2017-12-01T00:00:00"/>
    <s v="Strata Enviro"/>
    <x v="7"/>
    <s v="IoT based air pollution controller"/>
    <s v="Mumbai"/>
    <x v="385"/>
    <s v="Private Equity"/>
    <n v="0"/>
    <s v="nan"/>
    <s v="Bin1"/>
    <x v="3"/>
    <x v="3"/>
    <s v="Private Equity"/>
    <x v="0"/>
  </r>
  <r>
    <n v="430"/>
    <d v="2017-12-05T00:00:00"/>
    <s v="Dunzo"/>
    <x v="7"/>
    <s v="Daily Task Management Mobile App"/>
    <s v="Bangalore"/>
    <x v="386"/>
    <s v="Private Equity"/>
    <n v="12300000"/>
    <s v="nan"/>
    <s v="Bin3"/>
    <x v="3"/>
    <x v="0"/>
    <s v="Private Equity"/>
    <x v="0"/>
  </r>
  <r>
    <n v="431"/>
    <d v="2017-12-05T00:00:00"/>
    <s v="Tata Housing"/>
    <x v="63"/>
    <s v="Residential Project"/>
    <s v="Mumbai"/>
    <x v="387"/>
    <s v="Private Equity"/>
    <n v="23000000"/>
    <s v="nan"/>
    <s v="Bin3"/>
    <x v="3"/>
    <x v="3"/>
    <s v="Private Equity"/>
    <x v="0"/>
  </r>
  <r>
    <n v="432"/>
    <d v="2017-12-05T00:00:00"/>
    <s v="HandyTrain"/>
    <x v="7"/>
    <s v="Mobile Learning Management Platform"/>
    <s v="Goa"/>
    <x v="388"/>
    <s v="Private Equity"/>
    <n v="1000000"/>
    <s v="nan"/>
    <s v="Bin2"/>
    <x v="3"/>
    <x v="51"/>
    <s v="Private Equity"/>
    <x v="0"/>
  </r>
  <r>
    <n v="433"/>
    <d v="2017-12-05T00:00:00"/>
    <s v="Mobycy"/>
    <x v="7"/>
    <s v="Bicycle sharing Platform"/>
    <s v="Gurgaon"/>
    <x v="383"/>
    <s v="Seed/Angel Funding"/>
    <n v="500000"/>
    <s v="nan"/>
    <s v="Bin1"/>
    <x v="3"/>
    <x v="1"/>
    <s v="Private Equity"/>
    <x v="0"/>
  </r>
  <r>
    <n v="434"/>
    <d v="2017-12-06T00:00:00"/>
    <s v="Greenlight Planet"/>
    <x v="7"/>
    <s v="Off-grid solar products platform"/>
    <s v="Mumbai"/>
    <x v="389"/>
    <s v="Private Equity"/>
    <n v="60000000"/>
    <s v="nan"/>
    <s v="Bin3"/>
    <x v="3"/>
    <x v="3"/>
    <s v="Private Equity"/>
    <x v="0"/>
  </r>
  <r>
    <n v="435"/>
    <d v="2017-12-06T00:00:00"/>
    <s v="Fintobox"/>
    <x v="7"/>
    <s v="Child Learning &amp; Development Platform"/>
    <s v="Chennai"/>
    <x v="30"/>
    <s v="Private Equity"/>
    <n v="7000000"/>
    <s v="nan"/>
    <s v="Bin2"/>
    <x v="3"/>
    <x v="4"/>
    <s v="Series D"/>
    <x v="1"/>
  </r>
  <r>
    <n v="436"/>
    <d v="2017-12-07T00:00:00"/>
    <s v="Mswipe"/>
    <x v="7"/>
    <s v="Mobile point of sale services provider"/>
    <s v="Mumbai"/>
    <x v="390"/>
    <s v="Private Equity"/>
    <n v="10000000"/>
    <s v="nan"/>
    <s v="Bin2"/>
    <x v="3"/>
    <x v="3"/>
    <s v="Private Equity"/>
    <x v="0"/>
  </r>
  <r>
    <n v="437"/>
    <d v="2017-12-07T00:00:00"/>
    <s v="The Label Life"/>
    <x v="2"/>
    <s v="Home Decor and Online Fashion Portal"/>
    <s v="Mumbai"/>
    <x v="391"/>
    <s v="Private Equity"/>
    <n v="3100000"/>
    <s v="nan"/>
    <s v="Bin2"/>
    <x v="3"/>
    <x v="3"/>
    <s v="Private Equity"/>
    <x v="0"/>
  </r>
  <r>
    <n v="438"/>
    <d v="2017-12-07T00:00:00"/>
    <s v="Cygnus Hospitals"/>
    <x v="20"/>
    <s v="Super speciality Hospitals"/>
    <s v="Gurgaon"/>
    <x v="392"/>
    <s v="Seed/Angel Funding"/>
    <n v="750000"/>
    <s v="nan"/>
    <s v="Bin1"/>
    <x v="3"/>
    <x v="1"/>
    <s v="Seed/Angel Funding"/>
    <x v="2"/>
  </r>
  <r>
    <n v="439"/>
    <d v="2017-12-07T00:00:00"/>
    <s v="eShakti"/>
    <x v="48"/>
    <s v="&quot;Women\\'s Fashion Clothing Online Platform&quot;"/>
    <s v="Chennai"/>
    <x v="393"/>
    <s v="Debt Funding"/>
    <n v="2300000"/>
    <s v="nan"/>
    <s v="Bin2"/>
    <x v="3"/>
    <x v="4"/>
    <s v="Debt Funding"/>
    <x v="3"/>
  </r>
  <r>
    <n v="440"/>
    <d v="2017-12-08T00:00:00"/>
    <s v="Inshorts"/>
    <x v="7"/>
    <s v="Mobile News Curation App"/>
    <s v="Noida"/>
    <x v="117"/>
    <s v="Private Equity"/>
    <n v="5000000"/>
    <s v="nan"/>
    <s v="Bin2"/>
    <x v="3"/>
    <x v="6"/>
    <s v="Series A"/>
    <x v="1"/>
  </r>
  <r>
    <n v="441"/>
    <d v="2017-12-11T00:00:00"/>
    <s v="Vahdam Tea"/>
    <x v="2"/>
    <s v="Online Platform Selling Indian Tea Globally"/>
    <s v="Delhi"/>
    <x v="394"/>
    <s v="Private Equity"/>
    <n v="1500000"/>
    <s v="nan"/>
    <s v="Bin2"/>
    <x v="3"/>
    <x v="11"/>
    <s v="Private Equity"/>
    <x v="0"/>
  </r>
  <r>
    <n v="442"/>
    <d v="2017-12-11T00:00:00"/>
    <s v="Logic Roots"/>
    <x v="7"/>
    <s v="Educational Platform to Learn Mathematics"/>
    <s v="Mumbai"/>
    <x v="395"/>
    <s v="Seed/Angel Funding"/>
    <n v="50000"/>
    <s v="nan"/>
    <s v="Bin1"/>
    <x v="3"/>
    <x v="3"/>
    <s v="Seed/Angel Funding"/>
    <x v="2"/>
  </r>
  <r>
    <n v="443"/>
    <d v="2017-12-11T00:00:00"/>
    <s v="Project Mudra"/>
    <x v="7"/>
    <s v="Assisting Visually Impaired to learn through Braille"/>
    <s v="Bengaluru"/>
    <x v="395"/>
    <s v="Seed/Angel Funding"/>
    <n v="50000"/>
    <s v="nan"/>
    <s v="Bin1"/>
    <x v="3"/>
    <x v="0"/>
    <s v="Seed/Angel Funding"/>
    <x v="2"/>
  </r>
  <r>
    <n v="444"/>
    <d v="2017-12-11T00:00:00"/>
    <s v="Furlenco"/>
    <x v="7"/>
    <s v="Furniture Rental Platform"/>
    <s v="Bengaluru"/>
    <x v="396"/>
    <s v="Debt Funding"/>
    <n v="1200000"/>
    <s v="nan"/>
    <s v="Bin2"/>
    <x v="3"/>
    <x v="0"/>
    <s v="Debt Funding"/>
    <x v="3"/>
  </r>
  <r>
    <n v="445"/>
    <d v="2017-12-12T00:00:00"/>
    <s v="I Can Stay"/>
    <x v="7"/>
    <s v="Hotel Aggregator Platform"/>
    <s v="Delhi"/>
    <x v="397"/>
    <s v="Private Equity"/>
    <n v="1800000"/>
    <s v="nan"/>
    <s v="Bin2"/>
    <x v="3"/>
    <x v="11"/>
    <s v="Private Equity"/>
    <x v="0"/>
  </r>
  <r>
    <n v="446"/>
    <d v="2017-12-12T00:00:00"/>
    <s v="Fracktal Works"/>
    <x v="7"/>
    <s v="Platform based on 3D printing and Digital Manufacturing"/>
    <s v="Bengaluru"/>
    <x v="398"/>
    <s v="Seed/Angel Funding"/>
    <n v="0"/>
    <s v="nan"/>
    <s v="Bin1"/>
    <x v="3"/>
    <x v="0"/>
    <s v="Seed/Angel Funding"/>
    <x v="2"/>
  </r>
  <r>
    <n v="447"/>
    <d v="2017-12-12T00:00:00"/>
    <s v="Simility"/>
    <x v="7"/>
    <s v="Adaptive Fraud Intelligence Platform"/>
    <s v="Hyderabad"/>
    <x v="381"/>
    <s v="Private Equity"/>
    <n v="17500000"/>
    <s v="nan"/>
    <s v="Bin3"/>
    <x v="3"/>
    <x v="13"/>
    <s v="Private Equity"/>
    <x v="0"/>
  </r>
  <r>
    <n v="448"/>
    <d v="2017-12-12T00:00:00"/>
    <s v="Shopholix"/>
    <x v="2"/>
    <s v="Fashion and Lifestyle Coupon Platform"/>
    <s v="Gurgaon"/>
    <x v="399"/>
    <s v="Seed/Angel Funding"/>
    <n v="233000"/>
    <s v="nan"/>
    <s v="Bin1"/>
    <x v="3"/>
    <x v="1"/>
    <s v="Seed/Angel Funding"/>
    <x v="2"/>
  </r>
  <r>
    <n v="449"/>
    <d v="2017-12-13T00:00:00"/>
    <s v="MindTickle"/>
    <x v="7"/>
    <s v="Gamification Platform to train Sales People"/>
    <s v="Pune"/>
    <x v="400"/>
    <s v="Private Equity"/>
    <n v="27000000"/>
    <s v="nan"/>
    <s v="Bin3"/>
    <x v="3"/>
    <x v="5"/>
    <s v="Private Equity"/>
    <x v="0"/>
  </r>
  <r>
    <n v="450"/>
    <d v="2017-12-13T00:00:00"/>
    <s v="Nazara Technologies"/>
    <x v="7"/>
    <s v="Mobile Games Development Firm"/>
    <s v="Mumbai"/>
    <x v="401"/>
    <s v="Private Equity"/>
    <n v="27000000"/>
    <s v="nan"/>
    <s v="Bin3"/>
    <x v="3"/>
    <x v="3"/>
    <s v="Private Equity"/>
    <x v="0"/>
  </r>
  <r>
    <n v="451"/>
    <d v="2017-12-13T00:00:00"/>
    <s v="DocsApp"/>
    <x v="7"/>
    <s v="Mobile Application for Doctor Consultation"/>
    <s v="Bengaluru"/>
    <x v="402"/>
    <s v="Private Equity"/>
    <n v="7200000"/>
    <s v="nan"/>
    <s v="Bin2"/>
    <x v="3"/>
    <x v="0"/>
    <s v="Private Equity"/>
    <x v="0"/>
  </r>
  <r>
    <n v="452"/>
    <d v="2017-12-13T00:00:00"/>
    <s v="Capita World"/>
    <x v="7"/>
    <s v="Artificial Intelligence Platform to Raise Funds"/>
    <s v="Mumbai"/>
    <x v="403"/>
    <s v="Private Equity"/>
    <n v="0"/>
    <s v="nan"/>
    <s v="Bin1"/>
    <x v="3"/>
    <x v="3"/>
    <s v="Private Equity"/>
    <x v="0"/>
  </r>
  <r>
    <n v="453"/>
    <d v="2017-12-14T00:00:00"/>
    <s v="Tea Box"/>
    <x v="2"/>
    <s v="Fresh Indian Tea Selling Platform across 112 countries"/>
    <s v="Bengaluru"/>
    <x v="19"/>
    <s v="Private Equity"/>
    <n v="7000000"/>
    <s v="nan"/>
    <s v="Bin2"/>
    <x v="3"/>
    <x v="0"/>
    <s v="Venture"/>
    <x v="3"/>
  </r>
  <r>
    <n v="454"/>
    <d v="2017-12-14T00:00:00"/>
    <s v="Transversal Technologies"/>
    <x v="7"/>
    <s v="Hyperlocal Video Information Sharing Platform"/>
    <s v="Bengaluru"/>
    <x v="70"/>
    <s v="Private Equity"/>
    <n v="6000000"/>
    <s v="nan"/>
    <s v="Bin2"/>
    <x v="3"/>
    <x v="0"/>
    <s v="Series A"/>
    <x v="1"/>
  </r>
  <r>
    <n v="455"/>
    <d v="2017-12-14T00:00:00"/>
    <s v="Curofy"/>
    <x v="7"/>
    <s v="Mobile App for Network of Doctors"/>
    <s v="Gurgaon"/>
    <x v="404"/>
    <s v="Seed/Angel Funding"/>
    <n v="250000"/>
    <s v="nan"/>
    <s v="Bin1"/>
    <x v="3"/>
    <x v="1"/>
    <s v="Seed/Angel Funding"/>
    <x v="2"/>
  </r>
  <r>
    <n v="456"/>
    <d v="2017-12-14T00:00:00"/>
    <s v="HomeLane"/>
    <x v="2"/>
    <s v="Online Furniture Marketplace"/>
    <s v="Bengaluru"/>
    <x v="405"/>
    <s v="Private Equity"/>
    <n v="10000000"/>
    <s v="nan"/>
    <s v="Bin2"/>
    <x v="3"/>
    <x v="0"/>
    <s v="Private Equity"/>
    <x v="0"/>
  </r>
  <r>
    <n v="457"/>
    <d v="2017-12-14T00:00:00"/>
    <s v="WeDoSky"/>
    <x v="7"/>
    <s v="Provides Business Insights using Drone Imaginary"/>
    <s v="Delhi"/>
    <x v="205"/>
    <s v="Private Equity"/>
    <n v="0"/>
    <s v="nan"/>
    <s v="Bin1"/>
    <x v="3"/>
    <x v="11"/>
    <s v="Seed/ Angel Funding"/>
    <x v="2"/>
  </r>
  <r>
    <n v="458"/>
    <d v="2017-12-15T00:00:00"/>
    <s v="Purplle"/>
    <x v="2"/>
    <s v="Beauty Products Online Marketplace"/>
    <s v="Mumbai"/>
    <x v="406"/>
    <s v="Seed/Angel Funding"/>
    <n v="537000"/>
    <s v="nan"/>
    <s v="Bin1"/>
    <x v="3"/>
    <x v="3"/>
    <s v="Seed/Angel Funding"/>
    <x v="2"/>
  </r>
  <r>
    <n v="459"/>
    <d v="2017-12-15T00:00:00"/>
    <s v="Cash Suvidha"/>
    <x v="2"/>
    <s v="Online Micro-Lending Platform"/>
    <s v="Delhi"/>
    <x v="136"/>
    <s v="Debt Funding"/>
    <n v="2700000"/>
    <s v="nan"/>
    <s v="Bin2"/>
    <x v="3"/>
    <x v="11"/>
    <s v="Seed / Angel Funding"/>
    <x v="2"/>
  </r>
  <r>
    <n v="460"/>
    <d v="2017-12-18T00:00:00"/>
    <s v="Sky Met Weather"/>
    <x v="7"/>
    <s v="Weather Forecast Platform"/>
    <s v="Noida"/>
    <x v="407"/>
    <s v="Private Equity"/>
    <n v="0"/>
    <s v="nan"/>
    <s v="Bin1"/>
    <x v="3"/>
    <x v="6"/>
    <s v="Private Equity"/>
    <x v="0"/>
  </r>
  <r>
    <n v="461"/>
    <d v="2017-12-19T00:00:00"/>
    <s v="Springboard"/>
    <x v="7"/>
    <s v="Online Courses and Mentoring from Experts"/>
    <s v="Bengaluru"/>
    <x v="408"/>
    <s v="Private Equity"/>
    <n v="9500000"/>
    <s v="nan"/>
    <s v="Bin2"/>
    <x v="3"/>
    <x v="0"/>
    <s v="Private Equity"/>
    <x v="0"/>
  </r>
  <r>
    <n v="462"/>
    <d v="2017-12-19T00:00:00"/>
    <s v="Peel Works"/>
    <x v="7"/>
    <s v="SaaS based Big Data Analytics Platform"/>
    <s v="Mumbai"/>
    <x v="372"/>
    <s v="Private Equity"/>
    <n v="0"/>
    <s v="nan"/>
    <s v="Bin1"/>
    <x v="3"/>
    <x v="3"/>
    <s v="Private Equity"/>
    <x v="0"/>
  </r>
  <r>
    <n v="463"/>
    <d v="2017-12-19T00:00:00"/>
    <s v="9Stacks"/>
    <x v="7"/>
    <s v="Online Poker Platform"/>
    <s v="Delhi"/>
    <x v="409"/>
    <s v="Private Equity"/>
    <n v="1500000"/>
    <s v="nan"/>
    <s v="Bin2"/>
    <x v="3"/>
    <x v="11"/>
    <s v="Private Equity"/>
    <x v="0"/>
  </r>
  <r>
    <n v="464"/>
    <d v="2017-12-20T00:00:00"/>
    <s v="Your Quote"/>
    <x v="7"/>
    <s v="Vernacular and Video Content Platform"/>
    <s v="Bengaluru"/>
    <x v="410"/>
    <s v="Private Equity"/>
    <n v="1000000"/>
    <s v="nan"/>
    <s v="Bin2"/>
    <x v="3"/>
    <x v="0"/>
    <s v="Private Equity"/>
    <x v="0"/>
  </r>
  <r>
    <n v="465"/>
    <d v="2017-12-20T00:00:00"/>
    <s v="Spandana Sphoorty"/>
    <x v="29"/>
    <s v="Micro finance institution providing small ticket unsecured loans to women"/>
    <s v="Hyderabad"/>
    <x v="411"/>
    <s v="Private Equity"/>
    <n v="19500000"/>
    <s v="nan"/>
    <s v="Bin3"/>
    <x v="3"/>
    <x v="13"/>
    <s v="Private Equity"/>
    <x v="0"/>
  </r>
  <r>
    <n v="466"/>
    <d v="2017-12-21T00:00:00"/>
    <s v="Indus OS"/>
    <x v="7"/>
    <s v="Regional Operating System for Smartphones"/>
    <s v="Mumbai"/>
    <x v="314"/>
    <s v="Private Equity"/>
    <n v="4000000"/>
    <s v="nan"/>
    <s v="Bin2"/>
    <x v="3"/>
    <x v="20"/>
    <s v="Private Equity"/>
    <x v="0"/>
  </r>
  <r>
    <n v="467"/>
    <d v="2017-12-21T00:00:00"/>
    <s v="EasyEcom"/>
    <x v="2"/>
    <s v="Ecommerce enabler platform"/>
    <s v="Bengaluru"/>
    <x v="412"/>
    <s v="Seed/Angel Funding"/>
    <n v="150000"/>
    <s v="nan"/>
    <s v="Bin1"/>
    <x v="3"/>
    <x v="0"/>
    <s v="Seed/Angel Funding"/>
    <x v="2"/>
  </r>
  <r>
    <n v="468"/>
    <d v="2017-12-21T00:00:00"/>
    <s v="IGP.com"/>
    <x v="2"/>
    <s v="Online Gifting Platform"/>
    <s v="Uttar Pradesh"/>
    <x v="120"/>
    <s v="Private Equity"/>
    <n v="0"/>
    <s v="nan"/>
    <s v="Bin1"/>
    <x v="3"/>
    <x v="52"/>
    <s v="Seed/ Angel Funding"/>
    <x v="2"/>
  </r>
  <r>
    <n v="469"/>
    <d v="2017-12-26T00:00:00"/>
    <s v="Specsmakers"/>
    <x v="2"/>
    <s v="Online Spects Platform for Men and Women"/>
    <s v="Chennai"/>
    <x v="352"/>
    <s v="Private Equity"/>
    <n v="10000000"/>
    <s v="nan"/>
    <s v="Bin2"/>
    <x v="3"/>
    <x v="4"/>
    <s v="Private"/>
    <x v="3"/>
  </r>
  <r>
    <n v="470"/>
    <d v="2017-12-27T00:00:00"/>
    <s v="Garage On Road"/>
    <x v="2"/>
    <s v="Online vehicle service booking platform"/>
    <s v="Noida"/>
    <x v="413"/>
    <s v="Private Equity"/>
    <n v="0"/>
    <s v="nan"/>
    <s v="Bin1"/>
    <x v="3"/>
    <x v="6"/>
    <s v="Private Equity"/>
    <x v="0"/>
  </r>
  <r>
    <n v="471"/>
    <d v="2017-12-27T00:00:00"/>
    <s v="Foyr.com"/>
    <x v="7"/>
    <s v="Realty Tech Startup solving real life Interior Designing problems"/>
    <s v="Hyderabad"/>
    <x v="414"/>
    <s v="Private Equity"/>
    <n v="3800000"/>
    <s v="nan"/>
    <s v="Bin2"/>
    <x v="3"/>
    <x v="13"/>
    <s v="Private Equity"/>
    <x v="0"/>
  </r>
  <r>
    <n v="472"/>
    <d v="2017-11-02T00:00:00"/>
    <s v="Prest Loans"/>
    <x v="29"/>
    <s v="Business &amp; SME Loans provider"/>
    <s v="New Delhi"/>
    <x v="415"/>
    <s v="Seed Funding"/>
    <n v="570000"/>
    <s v="nan"/>
    <s v="Bin1"/>
    <x v="3"/>
    <x v="2"/>
    <s v="Seed Funding"/>
    <x v="2"/>
  </r>
  <r>
    <n v="473"/>
    <d v="2017-11-02T00:00:00"/>
    <s v="AadharAPI.com"/>
    <x v="7"/>
    <s v="Aadhaar-based API provider"/>
    <s v="Pune"/>
    <x v="416"/>
    <s v="Seed Funding"/>
    <n v="0"/>
    <s v="nan"/>
    <s v="Bin1"/>
    <x v="3"/>
    <x v="5"/>
    <s v="Seed Funding"/>
    <x v="2"/>
  </r>
  <r>
    <n v="474"/>
    <d v="2017-11-02T00:00:00"/>
    <s v="FreshBoxx"/>
    <x v="48"/>
    <s v="Online Grocery Store"/>
    <s v="Bangalore"/>
    <x v="417"/>
    <s v="Seed Funding"/>
    <n v="0"/>
    <s v="nan"/>
    <s v="Bin1"/>
    <x v="3"/>
    <x v="44"/>
    <s v="Seed Funding"/>
    <x v="2"/>
  </r>
  <r>
    <n v="475"/>
    <d v="2017-11-03T00:00:00"/>
    <s v="Vagupu"/>
    <x v="7"/>
    <s v="Online Tutorial Marketplace"/>
    <s v="Bangalore"/>
    <x v="383"/>
    <s v="Seed Funding"/>
    <n v="1000000"/>
    <s v="nan"/>
    <s v="Bin2"/>
    <x v="3"/>
    <x v="44"/>
    <s v="Private Equity"/>
    <x v="0"/>
  </r>
  <r>
    <n v="476"/>
    <d v="2017-11-03T00:00:00"/>
    <s v="HalaPlay"/>
    <x v="65"/>
    <s v="Online Fantasy Games"/>
    <s v="Mumbai"/>
    <x v="418"/>
    <s v="Seed Funding"/>
    <n v="0"/>
    <s v="nan"/>
    <s v="Bin1"/>
    <x v="3"/>
    <x v="3"/>
    <s v="Seed Funding"/>
    <x v="2"/>
  </r>
  <r>
    <n v="477"/>
    <d v="2017-11-03T00:00:00"/>
    <s v="Kalpnik Technologies"/>
    <x v="7"/>
    <s v="VR based Spiritual platform"/>
    <s v="Bangalore"/>
    <x v="120"/>
    <s v="Seed Funding"/>
    <n v="500000"/>
    <s v="nan"/>
    <s v="Bin1"/>
    <x v="3"/>
    <x v="44"/>
    <s v="Seed/ Angel Funding"/>
    <x v="2"/>
  </r>
  <r>
    <n v="478"/>
    <d v="2017-11-04T00:00:00"/>
    <s v="Hevo Data"/>
    <x v="7"/>
    <s v="Real time data analytics &amp; reporting"/>
    <s v="Bangalore"/>
    <x v="419"/>
    <s v="Private Equity"/>
    <n v="1000000"/>
    <s v="nan"/>
    <s v="Bin2"/>
    <x v="3"/>
    <x v="44"/>
    <s v="Private Equity"/>
    <x v="0"/>
  </r>
  <r>
    <n v="479"/>
    <d v="2017-11-06T00:00:00"/>
    <s v="Smart Karma"/>
    <x v="7"/>
    <s v="Financial Technology Research Platform"/>
    <s v="Bangalore"/>
    <x v="419"/>
    <s v="Private Equity"/>
    <n v="0"/>
    <s v="nan"/>
    <s v="Bin1"/>
    <x v="3"/>
    <x v="44"/>
    <s v="Private Equity"/>
    <x v="0"/>
  </r>
  <r>
    <n v="480"/>
    <d v="2017-11-06T00:00:00"/>
    <s v="Leverage Edu"/>
    <x v="48"/>
    <s v="Online platform for Higher Education Services"/>
    <s v="New Delhi"/>
    <x v="420"/>
    <s v="Seed Funding"/>
    <n v="0"/>
    <s v="nan"/>
    <s v="Bin1"/>
    <x v="3"/>
    <x v="2"/>
    <s v="Seed Funding"/>
    <x v="2"/>
  </r>
  <r>
    <n v="481"/>
    <d v="2017-11-07T00:00:00"/>
    <s v="Crayon Data"/>
    <x v="7"/>
    <s v="Customer Engagement Platform"/>
    <s v="New Delhi"/>
    <x v="421"/>
    <s v="Seed Funding"/>
    <n v="0"/>
    <s v="nan"/>
    <s v="Bin1"/>
    <x v="3"/>
    <x v="2"/>
    <s v="Seed Funding"/>
    <x v="2"/>
  </r>
  <r>
    <n v="482"/>
    <d v="2017-11-07T00:00:00"/>
    <s v="DocTalk"/>
    <x v="7"/>
    <s v="Doctor Patient Communication platform"/>
    <s v="Mumbai"/>
    <x v="422"/>
    <s v="Private Equity"/>
    <n v="5000000"/>
    <s v="nan"/>
    <s v="Bin2"/>
    <x v="3"/>
    <x v="3"/>
    <s v="Private Equity"/>
    <x v="0"/>
  </r>
  <r>
    <n v="483"/>
    <d v="2017-11-07T00:00:00"/>
    <s v="CoveIoT"/>
    <x v="7"/>
    <s v="Wearable tech and Internet of Things platform"/>
    <s v="Bangalore"/>
    <x v="423"/>
    <s v="Private Equity"/>
    <n v="5000000"/>
    <s v="nan"/>
    <s v="Bin2"/>
    <x v="3"/>
    <x v="44"/>
    <s v="Private Equity"/>
    <x v="0"/>
  </r>
  <r>
    <n v="484"/>
    <d v="2017-11-08T00:00:00"/>
    <s v="TalentEdge"/>
    <x v="7"/>
    <s v="Distance Education Learning Platform"/>
    <s v="Bangalore"/>
    <x v="424"/>
    <s v="Private Equity"/>
    <n v="7600000"/>
    <s v="nan"/>
    <s v="Bin2"/>
    <x v="3"/>
    <x v="44"/>
    <s v="Private Equity"/>
    <x v="0"/>
  </r>
  <r>
    <n v="485"/>
    <d v="2017-11-08T00:00:00"/>
    <s v="Fisdom"/>
    <x v="29"/>
    <s v="Mutual Fund Investment App"/>
    <s v="Bangalore"/>
    <x v="425"/>
    <s v="Private Equity"/>
    <n v="3000000"/>
    <s v="nan"/>
    <s v="Bin2"/>
    <x v="3"/>
    <x v="44"/>
    <s v="Private Equity"/>
    <x v="0"/>
  </r>
  <r>
    <n v="486"/>
    <d v="2017-11-08T00:00:00"/>
    <s v="FarmLink"/>
    <x v="48"/>
    <s v="Online platform for Agricultural products"/>
    <s v="Mumbai"/>
    <x v="426"/>
    <s v="Private Equity"/>
    <n v="3000000"/>
    <s v="nan"/>
    <s v="Bin2"/>
    <x v="3"/>
    <x v="3"/>
    <s v="Private Equity"/>
    <x v="0"/>
  </r>
  <r>
    <n v="487"/>
    <d v="2017-11-08T00:00:00"/>
    <s v="OpenApp"/>
    <x v="7"/>
    <s v="IoT based Tech Startup"/>
    <s v="Bangalore"/>
    <x v="427"/>
    <s v="Private Equity"/>
    <n v="3600000"/>
    <s v="nan"/>
    <s v="Bin2"/>
    <x v="3"/>
    <x v="44"/>
    <s v="Private Equity"/>
    <x v="0"/>
  </r>
  <r>
    <n v="488"/>
    <d v="2017-11-09T00:00:00"/>
    <s v="NoPaperForms"/>
    <x v="7"/>
    <s v="Enrolment Management Platform"/>
    <s v="Delhi"/>
    <x v="428"/>
    <s v="Seed Funding"/>
    <n v="872000"/>
    <s v="nan"/>
    <s v="Bin1"/>
    <x v="3"/>
    <x v="11"/>
    <s v="Seed Funding"/>
    <x v="2"/>
  </r>
  <r>
    <n v="489"/>
    <d v="2017-11-09T00:00:00"/>
    <s v="Tilite Technologies Pvt. Ltd"/>
    <x v="7"/>
    <s v="Saas based Corporate Travel Management Solution"/>
    <s v="Bangalore"/>
    <x v="70"/>
    <s v="Seed Funding"/>
    <n v="0"/>
    <s v="nan"/>
    <s v="Bin1"/>
    <x v="3"/>
    <x v="44"/>
    <s v="Series A"/>
    <x v="1"/>
  </r>
  <r>
    <n v="490"/>
    <d v="2017-11-09T00:00:00"/>
    <s v="Mobiliz AR"/>
    <x v="7"/>
    <s v="Augmented Reality based Tech platform"/>
    <s v="Bangalore"/>
    <x v="429"/>
    <s v="Private Equity"/>
    <n v="0"/>
    <s v="nan"/>
    <s v="Bin1"/>
    <x v="3"/>
    <x v="44"/>
    <s v="Private Equity"/>
    <x v="0"/>
  </r>
  <r>
    <n v="491"/>
    <d v="2017-11-10T00:00:00"/>
    <s v="Qubole"/>
    <x v="7"/>
    <s v="Big Data based analytics platform"/>
    <s v="Bangalore"/>
    <x v="430"/>
    <s v="Private Equity"/>
    <n v="25000000"/>
    <s v="nan"/>
    <s v="Bin3"/>
    <x v="3"/>
    <x v="44"/>
    <s v="Private Equity"/>
    <x v="0"/>
  </r>
  <r>
    <n v="492"/>
    <d v="2017-11-10T00:00:00"/>
    <s v="Happily Unmarried"/>
    <x v="48"/>
    <s v="Online Gifting platform"/>
    <s v="Nw Delhi"/>
    <x v="431"/>
    <s v="Private Equity"/>
    <n v="0"/>
    <s v="nan"/>
    <s v="Bin1"/>
    <x v="3"/>
    <x v="53"/>
    <s v="Private Equity"/>
    <x v="0"/>
  </r>
  <r>
    <n v="493"/>
    <d v="2017-11-13T00:00:00"/>
    <s v="Universal Sportsbiz Pvt. Ltd"/>
    <x v="48"/>
    <s v="Celebrity fashion accessories and merchandise"/>
    <s v="Mumbai"/>
    <x v="381"/>
    <s v="PrivateEquity"/>
    <n v="15000000"/>
    <s v="nan"/>
    <s v="Bin3"/>
    <x v="3"/>
    <x v="3"/>
    <s v="Private Equity"/>
    <x v="0"/>
  </r>
  <r>
    <n v="494"/>
    <d v="2017-11-14T00:00:00"/>
    <s v="Hungry Foal"/>
    <x v="48"/>
    <s v="Healthy &amp; Nutrition based snacks online platform"/>
    <s v="Gurgaon"/>
    <x v="432"/>
    <s v="Seed Funding"/>
    <n v="0"/>
    <s v="nan"/>
    <s v="Bin1"/>
    <x v="3"/>
    <x v="1"/>
    <s v="Seed Funding"/>
    <x v="2"/>
  </r>
  <r>
    <n v="495"/>
    <d v="2017-11-14T00:00:00"/>
    <s v="Active AI"/>
    <x v="7"/>
    <s v="AI based FinTech platform"/>
    <s v="Bangalore"/>
    <x v="152"/>
    <s v="Private Equity"/>
    <n v="8250000"/>
    <s v="nan"/>
    <s v="Bin2"/>
    <x v="3"/>
    <x v="44"/>
    <s v="Seed/ Angel Funding"/>
    <x v="2"/>
  </r>
  <r>
    <n v="496"/>
    <d v="2017-11-15T00:00:00"/>
    <s v="Sumeru"/>
    <x v="7"/>
    <s v="Banking Software License Platform"/>
    <s v="Bangalore"/>
    <x v="383"/>
    <s v="Seed Funding"/>
    <n v="900000"/>
    <s v="nan"/>
    <s v="Bin1"/>
    <x v="3"/>
    <x v="44"/>
    <s v="Private Equity"/>
    <x v="0"/>
  </r>
  <r>
    <n v="497"/>
    <d v="2017-11-15T00:00:00"/>
    <s v="ElderAid Wellness"/>
    <x v="38"/>
    <s v="Social Healthcare Enterprise"/>
    <s v="Bangalore"/>
    <x v="433"/>
    <s v="Angel Funding"/>
    <n v="0"/>
    <s v="nan"/>
    <s v="Bin1"/>
    <x v="3"/>
    <x v="44"/>
    <s v="Angel Funding"/>
    <x v="2"/>
  </r>
  <r>
    <n v="498"/>
    <d v="2017-11-15T00:00:00"/>
    <s v="Omnia Information"/>
    <x v="7"/>
    <s v="WiFi Analytics Platform"/>
    <s v="Delhi"/>
    <x v="314"/>
    <s v="Private Equity"/>
    <n v="3000000"/>
    <s v="nan"/>
    <s v="Bin2"/>
    <x v="3"/>
    <x v="11"/>
    <s v="Private Equity"/>
    <x v="0"/>
  </r>
  <r>
    <n v="499"/>
    <d v="2017-11-15T00:00:00"/>
    <s v="Josh Talks"/>
    <x v="79"/>
    <s v="Storytelling platform"/>
    <s v="Gurgaon"/>
    <x v="434"/>
    <s v="Private Equity"/>
    <n v="0"/>
    <s v="nan"/>
    <s v="Bin1"/>
    <x v="3"/>
    <x v="1"/>
    <s v="Private Equity"/>
    <x v="0"/>
  </r>
  <r>
    <n v="500"/>
    <d v="2017-11-15T00:00:00"/>
    <s v="Reniso"/>
    <x v="7"/>
    <s v="End-to-End property management for landlords living away"/>
    <s v="New Delhi"/>
    <x v="435"/>
    <s v="Seed Funding"/>
    <n v="0"/>
    <s v="nan"/>
    <s v="Bin1"/>
    <x v="3"/>
    <x v="2"/>
    <s v="Seed Funding"/>
    <x v="2"/>
  </r>
  <r>
    <n v="501"/>
    <d v="2017-11-17T00:00:00"/>
    <s v="Kanhaiya"/>
    <x v="79"/>
    <s v="Storytelling platform"/>
    <s v="Hyderabad"/>
    <x v="383"/>
    <s v="Seed/Angel Funding"/>
    <n v="200000"/>
    <s v="nan"/>
    <s v="Bin1"/>
    <x v="3"/>
    <x v="13"/>
    <s v="Private Equity"/>
    <x v="0"/>
  </r>
  <r>
    <n v="502"/>
    <d v="2017-11-17T00:00:00"/>
    <s v="Perspectico"/>
    <x v="7"/>
    <s v="Placement preparation and career growth training platform"/>
    <s v="Delhi"/>
    <x v="436"/>
    <s v="Seed/Angel Funding"/>
    <n v="0"/>
    <s v="nan"/>
    <s v="Bin1"/>
    <x v="3"/>
    <x v="11"/>
    <s v="Seed/Angel Funding"/>
    <x v="2"/>
  </r>
  <r>
    <n v="503"/>
    <d v="2017-11-20T00:00:00"/>
    <s v="ONN Bikes"/>
    <x v="7"/>
    <s v="Self riding bike rental program"/>
    <s v="Mumbai"/>
    <x v="437"/>
    <s v="Seed/Angel Funding"/>
    <n v="692000"/>
    <s v="nan"/>
    <s v="Bin1"/>
    <x v="3"/>
    <x v="3"/>
    <s v="Seed/Angel Funding"/>
    <x v="2"/>
  </r>
  <r>
    <n v="504"/>
    <d v="2017-11-21T00:00:00"/>
    <s v="Rapido"/>
    <x v="7"/>
    <s v="Bike and Taxi pooling online platform"/>
    <s v="Hyderabad"/>
    <x v="438"/>
    <s v="Seed/Angel Funding"/>
    <n v="329230"/>
    <s v="nan"/>
    <s v="Bin1"/>
    <x v="3"/>
    <x v="13"/>
    <s v="Seed/Angel Funding"/>
    <x v="2"/>
  </r>
  <r>
    <n v="505"/>
    <d v="2017-11-21T00:00:00"/>
    <s v="Heckyl"/>
    <x v="7"/>
    <s v="Big Data Analytics Platform"/>
    <s v="Mumbai"/>
    <x v="439"/>
    <s v="Private Equity"/>
    <n v="2700000"/>
    <s v="nan"/>
    <s v="Bin2"/>
    <x v="3"/>
    <x v="3"/>
    <s v="Private Equity"/>
    <x v="0"/>
  </r>
  <r>
    <n v="506"/>
    <d v="2017-11-21T00:00:00"/>
    <s v="Nuvepro"/>
    <x v="7"/>
    <s v="Managed Cloud Environment Solutions"/>
    <s v="Mumbai"/>
    <x v="440"/>
    <s v="Seed/Angel Funding"/>
    <n v="400000"/>
    <s v="nan"/>
    <s v="Bin1"/>
    <x v="3"/>
    <x v="3"/>
    <s v="Seed/Angel Funding"/>
    <x v="2"/>
  </r>
  <r>
    <n v="507"/>
    <d v="2017-11-21T00:00:00"/>
    <s v="RedBook"/>
    <x v="7"/>
    <s v="AI based pharmacy drugs insights platform"/>
    <s v="Mumbai"/>
    <x v="441"/>
    <s v="Seed/Angel Funding"/>
    <n v="250000"/>
    <s v="nan"/>
    <s v="Bin1"/>
    <x v="3"/>
    <x v="3"/>
    <s v="Seed/Angel Funding"/>
    <x v="2"/>
  </r>
  <r>
    <n v="508"/>
    <d v="2017-11-21T00:00:00"/>
    <s v="Portea"/>
    <x v="20"/>
    <s v="Healthcare facilities at doorstep"/>
    <s v="Bangalore"/>
    <x v="442"/>
    <s v="Private Equity"/>
    <n v="26000000"/>
    <s v="nan"/>
    <s v="Bin3"/>
    <x v="3"/>
    <x v="44"/>
    <s v="Private Equity"/>
    <x v="0"/>
  </r>
  <r>
    <n v="509"/>
    <d v="2017-11-21T00:00:00"/>
    <s v="Credit Mate"/>
    <x v="7"/>
    <s v="Vehicle loan approval platform"/>
    <s v="Mumbai"/>
    <x v="443"/>
    <s v="Private Equity"/>
    <n v="0"/>
    <s v="nan"/>
    <s v="Bin1"/>
    <x v="3"/>
    <x v="3"/>
    <s v="Private Equity"/>
    <x v="0"/>
  </r>
  <r>
    <n v="510"/>
    <d v="2017-11-21T00:00:00"/>
    <s v="Epiq Capital"/>
    <x v="29"/>
    <s v="Tech based investor firm"/>
    <s v="Mumbai"/>
    <x v="444"/>
    <s v="Private Equity"/>
    <n v="200000000"/>
    <s v="nan"/>
    <s v="Bin3"/>
    <x v="3"/>
    <x v="3"/>
    <s v="Private Equity"/>
    <x v="0"/>
  </r>
  <r>
    <n v="511"/>
    <d v="2017-11-22T00:00:00"/>
    <s v="MiStay"/>
    <x v="7"/>
    <s v="Online Hotel Reservation Platform"/>
    <s v="Bangalore"/>
    <x v="445"/>
    <s v="Seed/Angel Funding"/>
    <n v="0"/>
    <s v="nan"/>
    <s v="Bin1"/>
    <x v="3"/>
    <x v="44"/>
    <s v="Seed/Angel Funding"/>
    <x v="2"/>
  </r>
  <r>
    <n v="512"/>
    <d v="2017-11-23T00:00:00"/>
    <s v="WittyFeed"/>
    <x v="80"/>
    <s v="Viral Content and storytelling platform"/>
    <s v="Indore"/>
    <x v="446"/>
    <s v="Seed/Angel Funding"/>
    <n v="0"/>
    <s v="nan"/>
    <s v="Bin1"/>
    <x v="3"/>
    <x v="31"/>
    <s v="Seed/Angel Funding"/>
    <x v="2"/>
  </r>
  <r>
    <n v="513"/>
    <d v="2017-11-24T00:00:00"/>
    <s v="IDG Ventures"/>
    <x v="29"/>
    <s v="Venture Capitalist"/>
    <s v="Bangalore"/>
    <x v="447"/>
    <s v="Private Equity"/>
    <n v="10000000"/>
    <s v="nan"/>
    <s v="Bin2"/>
    <x v="3"/>
    <x v="44"/>
    <s v="Private Equity"/>
    <x v="0"/>
  </r>
  <r>
    <n v="514"/>
    <d v="2017-11-24T00:00:00"/>
    <s v="TempGo"/>
    <x v="7"/>
    <s v="IoT and SaaS based transportation platform"/>
    <s v="Goa"/>
    <x v="448"/>
    <s v="Seed/Angel Funding"/>
    <n v="250000"/>
    <s v="nan"/>
    <s v="Bin1"/>
    <x v="3"/>
    <x v="51"/>
    <s v="Seed/Angel Funding"/>
    <x v="2"/>
  </r>
  <r>
    <n v="515"/>
    <d v="2017-11-27T00:00:00"/>
    <s v="Edelweiss"/>
    <x v="29"/>
    <s v="Diversified Financial"/>
    <s v="Mumbai"/>
    <x v="383"/>
    <s v="Private Equity"/>
    <n v="270000000"/>
    <s v="nan"/>
    <s v="Bin3"/>
    <x v="3"/>
    <x v="3"/>
    <s v="Private Equity"/>
    <x v="0"/>
  </r>
  <r>
    <n v="516"/>
    <d v="2017-11-27T00:00:00"/>
    <s v="ERA"/>
    <x v="7"/>
    <s v="Identity management platform"/>
    <s v="Mumbai"/>
    <x v="449"/>
    <s v="Seed/Angel Funding"/>
    <n v="39000"/>
    <s v="nan"/>
    <s v="Bin1"/>
    <x v="3"/>
    <x v="3"/>
    <s v="Seed/Angel Funding"/>
    <x v="2"/>
  </r>
  <r>
    <n v="517"/>
    <d v="2017-11-27T00:00:00"/>
    <s v="Smaaash"/>
    <x v="7"/>
    <s v="Virtual Reality based gaming platform"/>
    <s v="Mumbai"/>
    <x v="86"/>
    <s v="Private Equity"/>
    <n v="3800000"/>
    <s v="nan"/>
    <s v="Bin2"/>
    <x v="3"/>
    <x v="3"/>
    <s v="Series B"/>
    <x v="1"/>
  </r>
  <r>
    <n v="518"/>
    <d v="2017-11-28T00:00:00"/>
    <s v="Chumbak"/>
    <x v="81"/>
    <s v="Designer-led consumer products"/>
    <s v="Bangalore"/>
    <x v="450"/>
    <s v="Private Equity"/>
    <n v="13000000"/>
    <s v="nan"/>
    <s v="Bin3"/>
    <x v="3"/>
    <x v="44"/>
    <s v="Private Equity"/>
    <x v="0"/>
  </r>
  <r>
    <n v="519"/>
    <d v="2017-11-28T00:00:00"/>
    <s v="FR8"/>
    <x v="7"/>
    <s v="Online Truck aggregator platform"/>
    <s v="Chennai"/>
    <x v="375"/>
    <s v="Debt Funding"/>
    <n v="1500000"/>
    <s v="nan"/>
    <s v="Bin2"/>
    <x v="3"/>
    <x v="4"/>
    <s v="Term Loan"/>
    <x v="3"/>
  </r>
  <r>
    <n v="520"/>
    <d v="2017-11-28T00:00:00"/>
    <s v="MobieFit"/>
    <x v="20"/>
    <s v="Health and fitness based mobile App"/>
    <s v="Goa"/>
    <x v="451"/>
    <s v="Seed/Angel Funding"/>
    <n v="1350000"/>
    <s v="nan"/>
    <s v="Bin2"/>
    <x v="3"/>
    <x v="51"/>
    <s v="Seed/Angel Funding"/>
    <x v="2"/>
  </r>
  <r>
    <n v="521"/>
    <d v="2017-11-28T00:00:00"/>
    <s v="Stanza Living"/>
    <x v="7"/>
    <s v="Student accommodation platform"/>
    <s v="Delhi"/>
    <x v="452"/>
    <s v="Private Equity"/>
    <n v="2000000"/>
    <s v="nan"/>
    <s v="Bin2"/>
    <x v="3"/>
    <x v="11"/>
    <s v="Private Equity"/>
    <x v="0"/>
  </r>
  <r>
    <n v="522"/>
    <d v="2017-10-03T00:00:00"/>
    <s v="ChqBook"/>
    <x v="65"/>
    <s v="Home Loans Aggregation platform"/>
    <s v="Gurgaon"/>
    <x v="453"/>
    <s v="Seed Funding"/>
    <n v="0"/>
    <s v="nan"/>
    <s v="Bin1"/>
    <x v="3"/>
    <x v="1"/>
    <s v="Seed Funding"/>
    <x v="2"/>
  </r>
  <r>
    <n v="523"/>
    <d v="2017-10-03T00:00:00"/>
    <s v="HomeCapital"/>
    <x v="65"/>
    <s v="Home Loan Down payment assistance program"/>
    <s v="Mumbai"/>
    <x v="120"/>
    <s v="Seed Funding"/>
    <n v="0"/>
    <s v="nan"/>
    <s v="Bin1"/>
    <x v="3"/>
    <x v="3"/>
    <s v="Seed/ Angel Funding"/>
    <x v="2"/>
  </r>
  <r>
    <n v="524"/>
    <d v="2017-10-03T00:00:00"/>
    <s v="Ola Cabs"/>
    <x v="65"/>
    <s v="App based cab hailing services"/>
    <s v="Bangalore"/>
    <x v="454"/>
    <s v="Private Equity"/>
    <n v="110000000"/>
    <s v="nan"/>
    <s v="Bin3"/>
    <x v="3"/>
    <x v="12"/>
    <s v="Private Equity"/>
    <x v="0"/>
  </r>
  <r>
    <n v="525"/>
    <d v="2017-10-04T00:00:00"/>
    <s v="Elanic"/>
    <x v="65"/>
    <s v="P2P platform for Fashion sales"/>
    <s v="Bangalore"/>
    <x v="455"/>
    <s v="Seed Funding"/>
    <n v="0"/>
    <s v="nan"/>
    <s v="Bin1"/>
    <x v="3"/>
    <x v="44"/>
    <s v="Seed Funding"/>
    <x v="2"/>
  </r>
  <r>
    <n v="526"/>
    <d v="2017-10-04T00:00:00"/>
    <s v="CollPoll"/>
    <x v="65"/>
    <s v="Education collaboration platform"/>
    <s v="Bangalore"/>
    <x v="456"/>
    <s v="Seed Funding"/>
    <n v="306000"/>
    <s v="nan"/>
    <s v="Bin1"/>
    <x v="3"/>
    <x v="44"/>
    <s v="Seed Funding"/>
    <x v="2"/>
  </r>
  <r>
    <n v="527"/>
    <d v="2017-10-04T00:00:00"/>
    <s v="PhonePe"/>
    <x v="65"/>
    <s v="Digital Wallet"/>
    <s v="Bangalore"/>
    <x v="154"/>
    <s v="Private Equity"/>
    <n v="38700000"/>
    <s v="nan"/>
    <s v="Bin3"/>
    <x v="3"/>
    <x v="44"/>
    <s v="Private Equity"/>
    <x v="0"/>
  </r>
  <r>
    <n v="528"/>
    <d v="2017-10-05T00:00:00"/>
    <s v="Little Black Book"/>
    <x v="65"/>
    <s v="Local Recommendations and Discoveries Platform"/>
    <s v="New Delhi"/>
    <x v="457"/>
    <s v="Private Equity"/>
    <n v="1000000"/>
    <s v="nan"/>
    <s v="Bin2"/>
    <x v="3"/>
    <x v="2"/>
    <s v="Private Equity"/>
    <x v="0"/>
  </r>
  <r>
    <n v="529"/>
    <d v="2017-10-05T00:00:00"/>
    <s v="Oorjan"/>
    <x v="7"/>
    <s v="rooftop solar platform"/>
    <s v="Mumbai"/>
    <x v="458"/>
    <s v="Seed Funding"/>
    <n v="450000"/>
    <s v="nan"/>
    <s v="Bin1"/>
    <x v="3"/>
    <x v="3"/>
    <s v="Seed Funding"/>
    <x v="2"/>
  </r>
  <r>
    <n v="530"/>
    <d v="2017-10-05T00:00:00"/>
    <s v="Zefo"/>
    <x v="48"/>
    <s v="Ecommerce Portal for Used Goods"/>
    <s v="Bangalore"/>
    <x v="459"/>
    <s v="Private Equity"/>
    <n v="9200000"/>
    <s v="nan"/>
    <s v="Bin2"/>
    <x v="3"/>
    <x v="44"/>
    <s v="Private Equity"/>
    <x v="0"/>
  </r>
  <r>
    <n v="531"/>
    <d v="2017-10-06T00:00:00"/>
    <s v="Yaantra"/>
    <x v="48"/>
    <s v="Mobile repair and Refurbishment platform"/>
    <s v="New Delhi"/>
    <x v="460"/>
    <s v="Private Equity"/>
    <n v="3100000"/>
    <s v="nan"/>
    <s v="Bin2"/>
    <x v="3"/>
    <x v="2"/>
    <s v="Private Equity"/>
    <x v="0"/>
  </r>
  <r>
    <n v="532"/>
    <d v="2017-10-06T00:00:00"/>
    <s v="Farm Taaza"/>
    <x v="7"/>
    <s v="Fresh Produce SCM company"/>
    <s v="Bangalore"/>
    <x v="461"/>
    <s v="Private Equity"/>
    <n v="8000000"/>
    <s v="nan"/>
    <s v="Bin2"/>
    <x v="3"/>
    <x v="44"/>
    <s v="Private Equity"/>
    <x v="0"/>
  </r>
  <r>
    <n v="533"/>
    <d v="2017-10-06T00:00:00"/>
    <s v="Drivezy"/>
    <x v="65"/>
    <s v="Self Drive car and bike rental platform"/>
    <s v="Bangalore"/>
    <x v="462"/>
    <s v="Private Equity"/>
    <n v="10000000"/>
    <s v="nan"/>
    <s v="Bin2"/>
    <x v="3"/>
    <x v="44"/>
    <s v="Private Equity"/>
    <x v="0"/>
  </r>
  <r>
    <n v="534"/>
    <d v="2017-10-06T00:00:00"/>
    <s v="Slice Pay"/>
    <x v="65"/>
    <s v="Student Micro-financing platform"/>
    <s v="Bangalore"/>
    <x v="463"/>
    <s v="Private Equity"/>
    <n v="2000000"/>
    <s v="nan"/>
    <s v="Bin2"/>
    <x v="3"/>
    <x v="44"/>
    <s v="Private Equity"/>
    <x v="0"/>
  </r>
  <r>
    <n v="535"/>
    <d v="2017-10-09T00:00:00"/>
    <s v="Agrowave"/>
    <x v="7"/>
    <s v="Agriculture Supply Chain management solutions"/>
    <s v="Gurgaon"/>
    <x v="464"/>
    <s v="Seed Funding"/>
    <n v="0"/>
    <s v="nan"/>
    <s v="Bin1"/>
    <x v="3"/>
    <x v="1"/>
    <s v="Seed Funding"/>
    <x v="2"/>
  </r>
  <r>
    <n v="536"/>
    <d v="2017-10-09T00:00:00"/>
    <s v="MyGubbi"/>
    <x v="48"/>
    <s v="Home Interior Designing Seller"/>
    <s v="Bangalore"/>
    <x v="465"/>
    <s v="Private Equity"/>
    <n v="2700000"/>
    <s v="nan"/>
    <s v="Bin2"/>
    <x v="3"/>
    <x v="44"/>
    <s v="Private Equity"/>
    <x v="0"/>
  </r>
  <r>
    <n v="537"/>
    <d v="2017-10-09T00:00:00"/>
    <s v="IBSFintech"/>
    <x v="7"/>
    <s v="Treasury Risk Management Solution"/>
    <s v="Bangalore"/>
    <x v="466"/>
    <s v="Seed Funding"/>
    <n v="0"/>
    <s v="nan"/>
    <s v="Bin1"/>
    <x v="3"/>
    <x v="44"/>
    <s v="Seed Funding"/>
    <x v="2"/>
  </r>
  <r>
    <n v="538"/>
    <d v="2017-10-09T00:00:00"/>
    <s v="Letsservice"/>
    <x v="65"/>
    <s v="Auto Service Logistics &amp; SAAS platform"/>
    <s v="Bangalore"/>
    <x v="467"/>
    <s v="Private Equity"/>
    <n v="0"/>
    <s v="nan"/>
    <s v="Bin1"/>
    <x v="3"/>
    <x v="44"/>
    <s v="Private Equity"/>
    <x v="0"/>
  </r>
  <r>
    <n v="539"/>
    <d v="2017-10-09T00:00:00"/>
    <s v="OneStepUp"/>
    <x v="7"/>
    <s v="Education Technology platform"/>
    <s v="New Delhi"/>
    <x v="468"/>
    <s v="Seed Funding"/>
    <n v="336000"/>
    <s v="nan"/>
    <s v="Bin1"/>
    <x v="3"/>
    <x v="2"/>
    <s v="Seed Funding"/>
    <x v="2"/>
  </r>
  <r>
    <n v="540"/>
    <d v="2017-10-09T00:00:00"/>
    <s v="ThirdWatch"/>
    <x v="7"/>
    <s v="AI-powered anti-fraud solutions"/>
    <s v="Gurgaon"/>
    <x v="469"/>
    <s v="Seed Funding"/>
    <n v="0"/>
    <s v="nan"/>
    <s v="Bin1"/>
    <x v="3"/>
    <x v="1"/>
    <s v="Seed Funding"/>
    <x v="2"/>
  </r>
  <r>
    <n v="541"/>
    <d v="2017-10-10T00:00:00"/>
    <s v="Parallel Dots"/>
    <x v="7"/>
    <s v="AI-powered deep learning solutions"/>
    <s v="Gurgaon"/>
    <x v="470"/>
    <s v="Private Equity"/>
    <n v="1400000"/>
    <s v="nan"/>
    <s v="Bin2"/>
    <x v="3"/>
    <x v="1"/>
    <s v="Private Equity"/>
    <x v="0"/>
  </r>
  <r>
    <n v="542"/>
    <d v="2017-10-10T00:00:00"/>
    <s v="Easy Diner"/>
    <x v="65"/>
    <s v="online restaurant reservation platform"/>
    <s v="Gurgaon"/>
    <x v="471"/>
    <s v="Private Equity"/>
    <n v="4500000"/>
    <s v="nan"/>
    <s v="Bin2"/>
    <x v="3"/>
    <x v="1"/>
    <s v="Private Equity"/>
    <x v="0"/>
  </r>
  <r>
    <n v="543"/>
    <d v="2017-10-11T00:00:00"/>
    <s v="Meesho"/>
    <x v="48"/>
    <s v="Online Reseller Network"/>
    <s v="Bangalore"/>
    <x v="472"/>
    <s v="Private Equity"/>
    <n v="3100000"/>
    <s v="nan"/>
    <s v="Bin2"/>
    <x v="3"/>
    <x v="0"/>
    <s v="Private Equity"/>
    <x v="0"/>
  </r>
  <r>
    <n v="544"/>
    <d v="2017-10-11T00:00:00"/>
    <s v="StanPlus"/>
    <x v="5"/>
    <s v="Medical Transportation Services"/>
    <s v="Hyderabad"/>
    <x v="473"/>
    <s v="Private Equity"/>
    <n v="1100000"/>
    <s v="nan"/>
    <s v="Bin2"/>
    <x v="3"/>
    <x v="13"/>
    <s v="Private Equity"/>
    <x v="0"/>
  </r>
  <r>
    <n v="545"/>
    <d v="2017-10-12T00:00:00"/>
    <s v="UCLID"/>
    <x v="7"/>
    <s v="Education Network for Institutions, teachers &amp; Students"/>
    <s v="Hyderabad"/>
    <x v="383"/>
    <s v="Seed Funding"/>
    <n v="235000"/>
    <s v="nan"/>
    <s v="Bin1"/>
    <x v="3"/>
    <x v="13"/>
    <s v="Private Equity"/>
    <x v="0"/>
  </r>
  <r>
    <n v="546"/>
    <d v="2017-10-13T00:00:00"/>
    <s v="Policy Bazaar"/>
    <x v="65"/>
    <s v="Online insurance policy aggregator"/>
    <s v="Gurgaon"/>
    <x v="474"/>
    <s v="Private Equity"/>
    <n v="77000000"/>
    <s v="nan"/>
    <s v="Bin3"/>
    <x v="3"/>
    <x v="1"/>
    <s v="Private Equity"/>
    <x v="0"/>
  </r>
  <r>
    <n v="547"/>
    <d v="2017-10-13T00:00:00"/>
    <s v="Gapoon"/>
    <x v="65"/>
    <s v="home maintenance services platform"/>
    <s v="Bangalore"/>
    <x v="475"/>
    <s v="Seed Funding"/>
    <n v="250000"/>
    <s v="nan"/>
    <s v="Bin1"/>
    <x v="3"/>
    <x v="44"/>
    <s v="Seed Funding"/>
    <x v="2"/>
  </r>
  <r>
    <n v="548"/>
    <d v="2017-10-13T00:00:00"/>
    <s v="Chaayos"/>
    <x v="48"/>
    <s v="Online Chai ordering platform"/>
    <s v="Gurgaon"/>
    <x v="0"/>
    <s v="Private Equity"/>
    <n v="2000000"/>
    <s v="nan"/>
    <s v="Bin2"/>
    <x v="3"/>
    <x v="1"/>
    <s v="Private Equity Round"/>
    <x v="0"/>
  </r>
  <r>
    <n v="549"/>
    <d v="2017-10-16T00:00:00"/>
    <s v="KrazyBee"/>
    <x v="65"/>
    <s v="Micro-lending platform"/>
    <s v="Bangalore"/>
    <x v="476"/>
    <s v="Private Equity"/>
    <n v="8000000"/>
    <s v="nan"/>
    <s v="Bin2"/>
    <x v="3"/>
    <x v="0"/>
    <s v="Private Equity"/>
    <x v="0"/>
  </r>
  <r>
    <n v="550"/>
    <d v="2017-10-16T00:00:00"/>
    <s v="Renew Buy"/>
    <x v="65"/>
    <s v="Online Insurance Aggregator"/>
    <s v="New Delhi"/>
    <x v="477"/>
    <s v="Private Equity"/>
    <n v="9200000"/>
    <s v="nan"/>
    <s v="Bin2"/>
    <x v="3"/>
    <x v="2"/>
    <s v="Private Equity"/>
    <x v="0"/>
  </r>
  <r>
    <n v="551"/>
    <d v="2017-10-17T00:00:00"/>
    <s v="Fingerlix"/>
    <x v="65"/>
    <s v="Food Ordering Portal"/>
    <s v="Bangalore"/>
    <x v="478"/>
    <s v="Private Equity"/>
    <n v="7000000"/>
    <s v="nan"/>
    <s v="Bin2"/>
    <x v="3"/>
    <x v="3"/>
    <s v="Private Equity"/>
    <x v="0"/>
  </r>
  <r>
    <n v="552"/>
    <d v="2017-10-18T00:00:00"/>
    <s v="Bank Bazaar"/>
    <x v="65"/>
    <s v="Online Financial Marketplace"/>
    <s v="Chennai"/>
    <x v="479"/>
    <s v="Private Equity"/>
    <n v="7000000"/>
    <s v="nan"/>
    <s v="Bin2"/>
    <x v="3"/>
    <x v="4"/>
    <s v="Private Equity"/>
    <x v="0"/>
  </r>
  <r>
    <n v="553"/>
    <d v="2017-10-18T00:00:00"/>
    <s v="Hasura"/>
    <x v="7"/>
    <s v="App building platform"/>
    <s v="Chennai"/>
    <x v="480"/>
    <s v="Private Equity"/>
    <n v="0"/>
    <s v="nan"/>
    <s v="Bin1"/>
    <x v="3"/>
    <x v="4"/>
    <s v="Private Equity"/>
    <x v="0"/>
  </r>
  <r>
    <n v="554"/>
    <d v="2017-10-18T00:00:00"/>
    <s v="BlackBuck"/>
    <x v="5"/>
    <s v="B2B Logistics provider"/>
    <s v="Bangalore"/>
    <x v="143"/>
    <s v="Private Equity"/>
    <n v="7700000"/>
    <s v="nan"/>
    <s v="Bin2"/>
    <x v="3"/>
    <x v="0"/>
    <s v="Debt Funding"/>
    <x v="3"/>
  </r>
  <r>
    <n v="555"/>
    <d v="2017-10-18T00:00:00"/>
    <s v="LenDen Club"/>
    <x v="65"/>
    <s v="Online peer-to-peer lending platform"/>
    <s v="Mumbai"/>
    <x v="481"/>
    <s v="Seed Funding"/>
    <n v="500000"/>
    <s v="nan"/>
    <s v="Bin1"/>
    <x v="3"/>
    <x v="3"/>
    <s v="Seed Funding"/>
    <x v="2"/>
  </r>
  <r>
    <n v="556"/>
    <d v="2017-10-23T00:00:00"/>
    <s v="Toppr"/>
    <x v="65"/>
    <s v="Mobile based learning app"/>
    <s v="Mumbai"/>
    <x v="482"/>
    <s v="Private Equity"/>
    <n v="7000000"/>
    <s v="nan"/>
    <s v="Bin2"/>
    <x v="3"/>
    <x v="3"/>
    <s v="Private Equity"/>
    <x v="0"/>
  </r>
  <r>
    <n v="557"/>
    <d v="2017-10-23T00:00:00"/>
    <s v="RAW Pressery"/>
    <x v="82"/>
    <s v="Cold pressed Juice maker"/>
    <s v="Mumbai"/>
    <x v="483"/>
    <s v="Private Equity"/>
    <n v="6000000"/>
    <s v="nan"/>
    <s v="Bin2"/>
    <x v="3"/>
    <x v="3"/>
    <s v="Private Equity"/>
    <x v="0"/>
  </r>
  <r>
    <n v="558"/>
    <d v="2017-10-23T00:00:00"/>
    <s v="Cashe"/>
    <x v="65"/>
    <s v="app-only lending platform"/>
    <s v="Mumbai"/>
    <x v="375"/>
    <s v="Debt Funding"/>
    <n v="3100000"/>
    <s v="nan"/>
    <s v="Bin2"/>
    <x v="3"/>
    <x v="3"/>
    <s v="Term Loan"/>
    <x v="3"/>
  </r>
  <r>
    <n v="559"/>
    <d v="2017-10-23T00:00:00"/>
    <s v="Park Easy"/>
    <x v="65"/>
    <s v="Machine learning based parking discovery"/>
    <s v="Kolkata"/>
    <x v="484"/>
    <s v="Seed Funding"/>
    <n v="118000"/>
    <s v="nan"/>
    <s v="Bin1"/>
    <x v="3"/>
    <x v="42"/>
    <s v="Seed Funding"/>
    <x v="2"/>
  </r>
  <r>
    <n v="560"/>
    <d v="2017-10-24T00:00:00"/>
    <s v="TagBox"/>
    <x v="7"/>
    <s v="Cold Chain monitoring solution"/>
    <s v="Bangalore"/>
    <x v="485"/>
    <s v="Seed Funding"/>
    <n v="0"/>
    <s v="nan"/>
    <s v="Bin1"/>
    <x v="3"/>
    <x v="44"/>
    <s v="Seed Funding"/>
    <x v="2"/>
  </r>
  <r>
    <n v="561"/>
    <d v="2017-10-24T00:00:00"/>
    <s v="FYRE"/>
    <x v="82"/>
    <s v="Herbal energy shot maker"/>
    <s v="Mumbai"/>
    <x v="120"/>
    <s v="Seed Funding"/>
    <n v="500000"/>
    <s v="nan"/>
    <s v="Bin1"/>
    <x v="3"/>
    <x v="3"/>
    <s v="Seed/ Angel Funding"/>
    <x v="2"/>
  </r>
  <r>
    <n v="562"/>
    <d v="2017-10-24T00:00:00"/>
    <s v="ZipLoan"/>
    <x v="65"/>
    <s v="SME lending platform"/>
    <s v="New Delhi"/>
    <x v="486"/>
    <s v="Private Equity"/>
    <n v="3000000"/>
    <s v="nan"/>
    <s v="Bin2"/>
    <x v="3"/>
    <x v="2"/>
    <s v="Private Equity"/>
    <x v="0"/>
  </r>
  <r>
    <n v="563"/>
    <d v="2017-10-24T00:00:00"/>
    <s v="Skillenza"/>
    <x v="65"/>
    <s v="Online Learning Platform"/>
    <s v="Bangalore"/>
    <x v="487"/>
    <s v="Seed Funding"/>
    <n v="722000"/>
    <s v="nan"/>
    <s v="Bin1"/>
    <x v="3"/>
    <x v="44"/>
    <s v="Seed Funding"/>
    <x v="2"/>
  </r>
  <r>
    <n v="564"/>
    <d v="2017-10-24T00:00:00"/>
    <s v="Chevon"/>
    <x v="82"/>
    <s v="Frozen Meat provider"/>
    <s v="Mumbai"/>
    <x v="488"/>
    <s v="Private Equity"/>
    <n v="0"/>
    <s v="nan"/>
    <s v="Bin1"/>
    <x v="3"/>
    <x v="3"/>
    <s v="Private Equity"/>
    <x v="0"/>
  </r>
  <r>
    <n v="565"/>
    <d v="2017-10-25T00:00:00"/>
    <s v="PropStory"/>
    <x v="65"/>
    <s v="Real Estate content portal"/>
    <s v="Gurgaon"/>
    <x v="489"/>
    <s v="Seed Funding"/>
    <n v="0"/>
    <s v="nan"/>
    <s v="Bin1"/>
    <x v="3"/>
    <x v="1"/>
    <s v="Seed Funding"/>
    <x v="2"/>
  </r>
  <r>
    <n v="566"/>
    <d v="2017-10-25T00:00:00"/>
    <s v="SpotDraft"/>
    <x v="65"/>
    <s v="Contract Automation"/>
    <s v="Gurgaon"/>
    <x v="490"/>
    <s v="Seed Funding"/>
    <n v="550000"/>
    <s v="nan"/>
    <s v="Bin1"/>
    <x v="3"/>
    <x v="1"/>
    <s v="Seed Funding"/>
    <x v="2"/>
  </r>
  <r>
    <n v="567"/>
    <d v="2017-10-26T00:00:00"/>
    <s v="Big Basket"/>
    <x v="48"/>
    <s v="Online Grocery portal"/>
    <s v="Bangalore"/>
    <x v="491"/>
    <s v="Private Equity"/>
    <n v="5000000"/>
    <s v="nan"/>
    <s v="Bin2"/>
    <x v="3"/>
    <x v="44"/>
    <s v="Private Equity"/>
    <x v="0"/>
  </r>
  <r>
    <n v="568"/>
    <d v="2017-10-27T00:00:00"/>
    <s v="OfBusiness"/>
    <x v="7"/>
    <s v="B2B Finance &amp; Fulfilment Network"/>
    <s v="Gurgaon"/>
    <x v="492"/>
    <s v="Debt Funding"/>
    <n v="3800000"/>
    <s v="nan"/>
    <s v="Bin2"/>
    <x v="3"/>
    <x v="16"/>
    <s v="Debt Funding"/>
    <x v="3"/>
  </r>
  <r>
    <n v="569"/>
    <d v="2017-10-27T00:00:00"/>
    <s v="Olly Credit"/>
    <x v="7"/>
    <s v="Credit + payment mobile app"/>
    <s v="New Delhi"/>
    <x v="493"/>
    <s v="Seed Funding"/>
    <n v="0"/>
    <s v="nan"/>
    <s v="Bin1"/>
    <x v="3"/>
    <x v="2"/>
    <s v="Seed Funding"/>
    <x v="2"/>
  </r>
  <r>
    <n v="570"/>
    <d v="2017-10-28T00:00:00"/>
    <s v="CashFree"/>
    <x v="7"/>
    <s v="Payments Platform for Marketplaces and Fintechs"/>
    <s v="New Delhi"/>
    <x v="149"/>
    <s v="Seed Funding"/>
    <n v="120000"/>
    <s v="nan"/>
    <s v="Bin1"/>
    <x v="3"/>
    <x v="2"/>
    <s v="Private Equity"/>
    <x v="0"/>
  </r>
  <r>
    <n v="571"/>
    <d v="2017-10-28T00:00:00"/>
    <s v="Ola Cabs"/>
    <x v="65"/>
    <s v="App based cab hailing services"/>
    <s v="Bangalore"/>
    <x v="494"/>
    <s v="Private Equity"/>
    <n v="7700000"/>
    <s v="nan"/>
    <s v="Bin2"/>
    <x v="3"/>
    <x v="12"/>
    <s v="Private Equity"/>
    <x v="0"/>
  </r>
  <r>
    <n v="572"/>
    <d v="2017-10-30T00:00:00"/>
    <s v="GoldFarm"/>
    <x v="82"/>
    <s v="Agriculture Technology"/>
    <s v="Coimbatore"/>
    <x v="495"/>
    <s v="Private Equity"/>
    <n v="2000000"/>
    <s v="nan"/>
    <s v="Bin2"/>
    <x v="3"/>
    <x v="43"/>
    <s v="Private Equity"/>
    <x v="0"/>
  </r>
  <r>
    <n v="573"/>
    <d v="2017-10-31T00:00:00"/>
    <s v="NetMeds"/>
    <x v="48"/>
    <s v="Online Pharmacy"/>
    <s v="Chennai"/>
    <x v="496"/>
    <s v="Private Equity"/>
    <n v="14000000"/>
    <s v="nan"/>
    <s v="Bin3"/>
    <x v="3"/>
    <x v="4"/>
    <s v="Private Equity"/>
    <x v="0"/>
  </r>
  <r>
    <n v="574"/>
    <d v="2017-10-31T00:00:00"/>
    <s v="MSE"/>
    <x v="29"/>
    <s v="Equity Stock Exchange"/>
    <s v="Mumbai"/>
    <x v="497"/>
    <s v="Private Equity"/>
    <n v="32000000"/>
    <s v="nan"/>
    <s v="Bin3"/>
    <x v="3"/>
    <x v="3"/>
    <s v="Private Equity"/>
    <x v="0"/>
  </r>
  <r>
    <n v="575"/>
    <d v="2017-09-01T00:00:00"/>
    <s v="Aahaa Stores"/>
    <x v="83"/>
    <s v="Online B2B store for office supplies"/>
    <s v="Chennai"/>
    <x v="498"/>
    <s v="Private Equity"/>
    <n v="1000000"/>
    <s v="nan"/>
    <s v="Bin2"/>
    <x v="3"/>
    <x v="4"/>
    <s v="Private Equity"/>
    <x v="0"/>
  </r>
  <r>
    <n v="576"/>
    <d v="2017-09-01T00:00:00"/>
    <s v="MFine"/>
    <x v="65"/>
    <s v="Online Doctor Discovery platform"/>
    <s v="Bangalore"/>
    <x v="499"/>
    <s v="Private Equity"/>
    <n v="1500000"/>
    <s v="nan"/>
    <s v="Bin2"/>
    <x v="3"/>
    <x v="0"/>
    <s v="Private Equity"/>
    <x v="0"/>
  </r>
  <r>
    <n v="577"/>
    <d v="2017-09-01T00:00:00"/>
    <s v="Canvera"/>
    <x v="65"/>
    <s v="Online Photography platform"/>
    <s v="Mumbai"/>
    <x v="285"/>
    <s v="Private Equity"/>
    <n v="1300000"/>
    <s v="nan"/>
    <s v="Bin2"/>
    <x v="3"/>
    <x v="3"/>
    <s v="Seed/Angel Funding"/>
    <x v="2"/>
  </r>
  <r>
    <n v="578"/>
    <d v="2017-09-04T00:00:00"/>
    <s v="PrimaryIO"/>
    <x v="7"/>
    <s v="Application Performance Acceleration"/>
    <s v="Pune"/>
    <x v="500"/>
    <s v="Private Equity"/>
    <n v="5600000"/>
    <s v="nan"/>
    <s v="Bin2"/>
    <x v="3"/>
    <x v="5"/>
    <s v="Private Equity"/>
    <x v="0"/>
  </r>
  <r>
    <n v="579"/>
    <d v="2017-09-05T00:00:00"/>
    <s v="Shubh Loans"/>
    <x v="65"/>
    <s v="online lending platform"/>
    <s v="Bangalore"/>
    <x v="501"/>
    <s v="Private Equity"/>
    <n v="1500000"/>
    <s v="nan"/>
    <s v="Bin2"/>
    <x v="3"/>
    <x v="0"/>
    <s v="Private Equity"/>
    <x v="0"/>
  </r>
  <r>
    <n v="580"/>
    <d v="2017-09-05T00:00:00"/>
    <s v="Nest Education"/>
    <x v="7"/>
    <s v="EduTech Platform"/>
    <s v="Gurgaon"/>
    <x v="502"/>
    <s v="Seed Funding"/>
    <n v="600000"/>
    <s v="nan"/>
    <s v="Bin1"/>
    <x v="3"/>
    <x v="1"/>
    <s v="Seed Funding"/>
    <x v="2"/>
  </r>
  <r>
    <n v="581"/>
    <d v="2017-09-06T00:00:00"/>
    <s v="Lending Kart"/>
    <x v="65"/>
    <s v="Online Lending Platform"/>
    <s v="Ahmedabad"/>
    <x v="503"/>
    <s v="Private Equity"/>
    <n v="10750000"/>
    <s v="nan"/>
    <s v="Bin3"/>
    <x v="3"/>
    <x v="49"/>
    <s v="Private Equity"/>
    <x v="0"/>
  </r>
  <r>
    <n v="582"/>
    <d v="2017-09-06T00:00:00"/>
    <s v="GoFro"/>
    <x v="65"/>
    <s v="Online travel booking platform"/>
    <s v="New Delhi"/>
    <x v="504"/>
    <s v="Private Equity"/>
    <n v="10000000"/>
    <s v="nan"/>
    <s v="Bin2"/>
    <x v="3"/>
    <x v="2"/>
    <s v="Private Equity"/>
    <x v="0"/>
  </r>
  <r>
    <n v="583"/>
    <d v="2017-09-06T00:00:00"/>
    <s v="OncoStem"/>
    <x v="20"/>
    <s v="Medical Diagnostic Solutions"/>
    <s v="Bangalore"/>
    <x v="505"/>
    <s v="Private Equity"/>
    <n v="6000000"/>
    <s v="nan"/>
    <s v="Bin2"/>
    <x v="3"/>
    <x v="44"/>
    <s v="Private Equity"/>
    <x v="0"/>
  </r>
  <r>
    <n v="584"/>
    <d v="2017-09-06T00:00:00"/>
    <s v="Power2SME"/>
    <x v="48"/>
    <s v="Buying Club for Small Businesses"/>
    <s v="Gurgaon"/>
    <x v="506"/>
    <s v="Private Equity"/>
    <n v="26000000"/>
    <s v="nan"/>
    <s v="Bin3"/>
    <x v="3"/>
    <x v="1"/>
    <s v="Private Equity"/>
    <x v="0"/>
  </r>
  <r>
    <n v="585"/>
    <d v="2017-09-07T00:00:00"/>
    <s v="Credit Vidya"/>
    <x v="65"/>
    <s v="Online Credit scoring platform"/>
    <s v="Mumbai"/>
    <x v="70"/>
    <s v="Private Equity"/>
    <n v="5000000"/>
    <s v="nan"/>
    <s v="Bin2"/>
    <x v="3"/>
    <x v="3"/>
    <s v="Series A"/>
    <x v="1"/>
  </r>
  <r>
    <n v="586"/>
    <d v="2017-09-07T00:00:00"/>
    <s v="Tails Life"/>
    <x v="65"/>
    <s v="Pet care portal &amp; mobile app"/>
    <s v="Bangalore"/>
    <x v="507"/>
    <s v="Private Equity"/>
    <n v="0"/>
    <s v="nan"/>
    <s v="Bin1"/>
    <x v="3"/>
    <x v="44"/>
    <s v="Private Equity"/>
    <x v="0"/>
  </r>
  <r>
    <n v="587"/>
    <d v="2017-09-07T00:00:00"/>
    <s v="OYO Rooms"/>
    <x v="65"/>
    <s v="Branded budget hotels marketplace"/>
    <s v="Gurgaon"/>
    <x v="508"/>
    <s v="Private Equity"/>
    <n v="250000000"/>
    <s v="nan"/>
    <s v="Bin3"/>
    <x v="3"/>
    <x v="1"/>
    <s v="Private Equity"/>
    <x v="0"/>
  </r>
  <r>
    <n v="588"/>
    <d v="2017-09-07T00:00:00"/>
    <s v="Early Salary"/>
    <x v="65"/>
    <s v="Online Unsecured Lending platform"/>
    <s v="Pune"/>
    <x v="375"/>
    <s v="Debt Funding"/>
    <n v="780000"/>
    <s v="nan"/>
    <s v="Bin1"/>
    <x v="3"/>
    <x v="5"/>
    <s v="Term Loan"/>
    <x v="3"/>
  </r>
  <r>
    <n v="589"/>
    <d v="2017-09-07T00:00:00"/>
    <s v="MamaEarth"/>
    <x v="48"/>
    <s v="online babycare products marketplace"/>
    <s v="Gurgaon"/>
    <x v="257"/>
    <s v="Seed Funding"/>
    <n v="0"/>
    <s v="nan"/>
    <s v="Bin1"/>
    <x v="3"/>
    <x v="0"/>
    <s v="Seed / Angel Funding"/>
    <x v="2"/>
  </r>
  <r>
    <n v="590"/>
    <d v="2017-09-07T00:00:00"/>
    <s v="Seniority"/>
    <x v="48"/>
    <s v="Ecommerce portal for senior citizens"/>
    <s v="Pune"/>
    <x v="509"/>
    <s v="Private Equity"/>
    <n v="1000000"/>
    <s v="nan"/>
    <s v="Bin2"/>
    <x v="3"/>
    <x v="5"/>
    <s v="Private Equity"/>
    <x v="0"/>
  </r>
  <r>
    <n v="591"/>
    <d v="2017-09-08T00:00:00"/>
    <s v="AYE Finance"/>
    <x v="65"/>
    <s v="Micro Lending Platform"/>
    <s v="New Delhi"/>
    <x v="510"/>
    <s v="Debt Funding"/>
    <n v="6900000"/>
    <s v="nan"/>
    <s v="Bin2"/>
    <x v="3"/>
    <x v="1"/>
    <s v="Debt Funding"/>
    <x v="3"/>
  </r>
  <r>
    <n v="592"/>
    <d v="2017-09-08T00:00:00"/>
    <s v="Farmizen"/>
    <x v="7"/>
    <s v="Agre-Tech Mobile app"/>
    <s v="Bangalore"/>
    <x v="511"/>
    <s v="Seed Funding"/>
    <n v="0"/>
    <s v="nan"/>
    <s v="Bin1"/>
    <x v="3"/>
    <x v="44"/>
    <s v="Seed Funding"/>
    <x v="2"/>
  </r>
  <r>
    <n v="593"/>
    <d v="2017-09-11T00:00:00"/>
    <s v="Ecom Express"/>
    <x v="5"/>
    <s v="Logistics Solutions provider"/>
    <s v="New Delhi"/>
    <x v="512"/>
    <s v="Private Equity"/>
    <n v="30000000"/>
    <s v="nan"/>
    <s v="Bin3"/>
    <x v="3"/>
    <x v="2"/>
    <s v="Private Equity"/>
    <x v="0"/>
  </r>
  <r>
    <n v="594"/>
    <d v="2017-09-11T00:00:00"/>
    <s v="Call Health"/>
    <x v="65"/>
    <s v="Healthcare Services Aggregator"/>
    <s v="Hyderabad"/>
    <x v="513"/>
    <s v="Private Equity"/>
    <n v="6200000"/>
    <s v="nan"/>
    <s v="Bin2"/>
    <x v="3"/>
    <x v="13"/>
    <s v="Private Equity"/>
    <x v="0"/>
  </r>
  <r>
    <n v="595"/>
    <d v="2017-09-12T00:00:00"/>
    <s v="Sattviko"/>
    <x v="48"/>
    <s v="Health Food etailer"/>
    <s v="New Delhi"/>
    <x v="514"/>
    <s v="Seed Funding"/>
    <n v="0"/>
    <s v="nan"/>
    <s v="Bin1"/>
    <x v="3"/>
    <x v="2"/>
    <s v="Seed Funding"/>
    <x v="2"/>
  </r>
  <r>
    <n v="596"/>
    <d v="2017-09-12T00:00:00"/>
    <s v="3HCare"/>
    <x v="65"/>
    <s v="Healthcare services portal"/>
    <s v="New Delhi"/>
    <x v="481"/>
    <s v="Seed Funding"/>
    <n v="100000"/>
    <s v="nan"/>
    <s v="Bin1"/>
    <x v="3"/>
    <x v="11"/>
    <s v="Seed Funding"/>
    <x v="2"/>
  </r>
  <r>
    <n v="597"/>
    <d v="2017-09-12T00:00:00"/>
    <s v="Tonbo Imaging"/>
    <x v="7"/>
    <s v="Imaging Technology for Armed Forces"/>
    <s v="Bangalore"/>
    <x v="515"/>
    <s v="Private Equity"/>
    <n v="17000000"/>
    <s v="nan"/>
    <s v="Bin3"/>
    <x v="3"/>
    <x v="44"/>
    <s v="Private Equity"/>
    <x v="0"/>
  </r>
  <r>
    <n v="598"/>
    <d v="2017-09-12T00:00:00"/>
    <s v="Get My Parking"/>
    <x v="65"/>
    <s v="Smart Parking Enabler"/>
    <s v="New Delhi"/>
    <x v="516"/>
    <s v="Private Equity"/>
    <n v="3000000"/>
    <s v="nan"/>
    <s v="Bin2"/>
    <x v="3"/>
    <x v="2"/>
    <s v="Private Equity"/>
    <x v="0"/>
  </r>
  <r>
    <n v="599"/>
    <d v="2017-09-13T00:00:00"/>
    <s v="WittyFeed"/>
    <x v="7"/>
    <s v="Content marketing platform"/>
    <s v="Indore"/>
    <x v="517"/>
    <s v="Seed Funding"/>
    <n v="0"/>
    <s v="nan"/>
    <s v="Bin1"/>
    <x v="3"/>
    <x v="31"/>
    <s v="Seed Funding"/>
    <x v="2"/>
  </r>
  <r>
    <n v="600"/>
    <d v="2017-09-13T00:00:00"/>
    <s v="Glowroad"/>
    <x v="65"/>
    <s v="women focussed customer-to-customer reseller network"/>
    <s v="Bangalore"/>
    <x v="518"/>
    <s v="Private Equity"/>
    <n v="2000000"/>
    <s v="nan"/>
    <s v="Bin2"/>
    <x v="3"/>
    <x v="0"/>
    <s v="Private Equity"/>
    <x v="0"/>
  </r>
  <r>
    <n v="601"/>
    <d v="2017-09-13T00:00:00"/>
    <s v="OYO Rooms"/>
    <x v="65"/>
    <s v="udget hotel marketplace"/>
    <s v="Gurgaon"/>
    <x v="519"/>
    <s v="Private Equity"/>
    <n v="10000000"/>
    <s v="nan"/>
    <s v="Bin2"/>
    <x v="3"/>
    <x v="1"/>
    <s v="Private Equity"/>
    <x v="0"/>
  </r>
  <r>
    <n v="602"/>
    <d v="2017-09-13T00:00:00"/>
    <s v="Unacademy"/>
    <x v="65"/>
    <s v="Online learning platform"/>
    <s v="Mumbai"/>
    <x v="520"/>
    <s v="Private Equity"/>
    <n v="11500000"/>
    <s v="nan"/>
    <s v="Bin3"/>
    <x v="3"/>
    <x v="0"/>
    <s v="Private Equity"/>
    <x v="0"/>
  </r>
  <r>
    <n v="603"/>
    <d v="2017-09-13T00:00:00"/>
    <s v="Heterogenous"/>
    <x v="7"/>
    <s v="Telecom &amp; IoT platform"/>
    <s v="Chennai"/>
    <x v="521"/>
    <s v="Seed Funding"/>
    <n v="780000"/>
    <s v="nan"/>
    <s v="Bin1"/>
    <x v="3"/>
    <x v="4"/>
    <s v="Seed Funding"/>
    <x v="2"/>
  </r>
  <r>
    <n v="604"/>
    <d v="2017-09-14T00:00:00"/>
    <s v="Gurukul"/>
    <x v="65"/>
    <s v="co-working space provider"/>
    <s v="New Delhi"/>
    <x v="522"/>
    <s v="Seed Funding"/>
    <n v="0"/>
    <s v="nan"/>
    <s v="Bin1"/>
    <x v="3"/>
    <x v="2"/>
    <s v="Seed Funding"/>
    <x v="2"/>
  </r>
  <r>
    <n v="605"/>
    <d v="2017-09-14T00:00:00"/>
    <s v="Smaaash"/>
    <x v="7"/>
    <s v="Virtual Reality gaming and entertainment platform"/>
    <s v="Mumbai"/>
    <x v="523"/>
    <s v="Private Equity"/>
    <n v="44000000"/>
    <s v="nan"/>
    <s v="Bin3"/>
    <x v="3"/>
    <x v="3"/>
    <s v="Private Equity"/>
    <x v="0"/>
  </r>
  <r>
    <n v="606"/>
    <d v="2017-09-14T00:00:00"/>
    <s v="WheelStreet"/>
    <x v="84"/>
    <s v="Bike Rental Platform"/>
    <s v="Bangalore"/>
    <x v="149"/>
    <s v="Seed Funding"/>
    <n v="120000"/>
    <s v="nan"/>
    <s v="Bin1"/>
    <x v="3"/>
    <x v="44"/>
    <s v="Private Equity"/>
    <x v="0"/>
  </r>
  <r>
    <n v="607"/>
    <d v="2017-09-14T00:00:00"/>
    <s v="Xprep"/>
    <x v="65"/>
    <s v="Online Tutoring Platform"/>
    <s v="New Delhi"/>
    <x v="524"/>
    <s v="Private Equity"/>
    <n v="0"/>
    <s v="nan"/>
    <s v="Bin1"/>
    <x v="3"/>
    <x v="2"/>
    <s v="Private Equity"/>
    <x v="0"/>
  </r>
  <r>
    <n v="608"/>
    <d v="2017-09-18T00:00:00"/>
    <s v="The Moms Co"/>
    <x v="48"/>
    <s v="Pregnancy &amp; Baby Care product etailer"/>
    <s v="Gurgaon"/>
    <x v="525"/>
    <s v="Private Equity"/>
    <n v="1000000"/>
    <s v="nan"/>
    <s v="Bin2"/>
    <x v="3"/>
    <x v="1"/>
    <s v="Private Equity"/>
    <x v="0"/>
  </r>
  <r>
    <n v="609"/>
    <d v="2017-09-19T00:00:00"/>
    <s v="Noticeboard"/>
    <x v="7"/>
    <s v="mobile-first communication platform for on-field staff,"/>
    <s v="Bangalore"/>
    <x v="526"/>
    <s v="Seed Funding"/>
    <n v="0"/>
    <s v="nan"/>
    <s v="Bin1"/>
    <x v="3"/>
    <x v="44"/>
    <s v="Seed Funding"/>
    <x v="2"/>
  </r>
  <r>
    <n v="610"/>
    <d v="2017-09-19T00:00:00"/>
    <s v="High Radius"/>
    <x v="7"/>
    <s v="Integrated receivables software solutions"/>
    <s v="Hyderabad"/>
    <x v="527"/>
    <s v="Private Equity"/>
    <n v="50000000"/>
    <s v="nan"/>
    <s v="Bin3"/>
    <x v="3"/>
    <x v="13"/>
    <s v="Private Equity"/>
    <x v="0"/>
  </r>
  <r>
    <n v="611"/>
    <d v="2017-09-20T00:00:00"/>
    <s v="HWell24 Plus"/>
    <x v="20"/>
    <s v="Technology-Empowered Healthcare Solutions"/>
    <s v="Mumbai"/>
    <x v="383"/>
    <s v="Seed Funding"/>
    <n v="0"/>
    <s v="nan"/>
    <s v="Bin1"/>
    <x v="3"/>
    <x v="3"/>
    <s v="Private Equity"/>
    <x v="0"/>
  </r>
  <r>
    <n v="612"/>
    <d v="2017-09-21T00:00:00"/>
    <s v="SaveBC"/>
    <x v="29"/>
    <s v="financial services firm"/>
    <s v="Gaya"/>
    <x v="528"/>
    <s v="Private Equity"/>
    <n v="6000000"/>
    <s v="nan"/>
    <s v="Bin2"/>
    <x v="3"/>
    <x v="54"/>
    <s v="Private Equity"/>
    <x v="0"/>
  </r>
  <r>
    <n v="613"/>
    <d v="2017-09-21T00:00:00"/>
    <s v="Gaming Monk"/>
    <x v="65"/>
    <s v="E-sports platform"/>
    <s v="New Delhi"/>
    <x v="529"/>
    <s v="Private Equity"/>
    <n v="0"/>
    <s v="nan"/>
    <s v="Bin1"/>
    <x v="3"/>
    <x v="2"/>
    <s v="Private Equity"/>
    <x v="0"/>
  </r>
  <r>
    <n v="614"/>
    <d v="2017-09-21T00:00:00"/>
    <s v="91SpringBoard"/>
    <x v="65"/>
    <s v="Co-working spaces"/>
    <s v="New Delhi"/>
    <x v="530"/>
    <s v="Private Equity"/>
    <n v="0"/>
    <s v="nan"/>
    <s v="Bin1"/>
    <x v="3"/>
    <x v="2"/>
    <s v="Private Equity"/>
    <x v="0"/>
  </r>
  <r>
    <n v="615"/>
    <d v="2017-09-21T00:00:00"/>
    <s v="Homergize"/>
    <x v="48"/>
    <s v="Home Furnishing &amp; Building material marketplace"/>
    <s v="Bangalore"/>
    <x v="531"/>
    <s v="Private Equity"/>
    <n v="1000000"/>
    <s v="nan"/>
    <s v="Bin2"/>
    <x v="3"/>
    <x v="44"/>
    <s v="Private Equity"/>
    <x v="0"/>
  </r>
  <r>
    <n v="616"/>
    <d v="2017-09-22T00:00:00"/>
    <s v="Yatra.com"/>
    <x v="48"/>
    <s v="Online Travel Agency"/>
    <s v="Gurgaon"/>
    <x v="532"/>
    <s v="Debt Funding"/>
    <n v="15400000"/>
    <s v="nan"/>
    <s v="Bin3"/>
    <x v="3"/>
    <x v="1"/>
    <s v="Debt Funding"/>
    <x v="3"/>
  </r>
  <r>
    <n v="617"/>
    <d v="2017-09-22T00:00:00"/>
    <s v="Ace Turtle"/>
    <x v="7"/>
    <s v="Omni-channel web commerce solutions provider"/>
    <s v="Bangalore"/>
    <x v="143"/>
    <s v="Private Equity"/>
    <n v="0"/>
    <s v="nan"/>
    <s v="Bin1"/>
    <x v="3"/>
    <x v="44"/>
    <s v="Debt Funding"/>
    <x v="3"/>
  </r>
  <r>
    <n v="618"/>
    <d v="2017-09-25T00:00:00"/>
    <s v="Vogo"/>
    <x v="65"/>
    <s v="Scooter Rental Platform"/>
    <s v="Bangalore"/>
    <x v="533"/>
    <s v="Seed Funding"/>
    <n v="0"/>
    <s v="nan"/>
    <s v="Bin1"/>
    <x v="3"/>
    <x v="44"/>
    <s v="Seed Funding"/>
    <x v="2"/>
  </r>
  <r>
    <n v="619"/>
    <d v="2017-09-25T00:00:00"/>
    <s v="Synup"/>
    <x v="7"/>
    <s v="SME Marketing Management Solution"/>
    <s v="Bangalore"/>
    <x v="534"/>
    <s v="Private Equity"/>
    <n v="6000000"/>
    <s v="nan"/>
    <s v="Bin2"/>
    <x v="3"/>
    <x v="44"/>
    <s v="Private Equity"/>
    <x v="0"/>
  </r>
  <r>
    <n v="620"/>
    <d v="2017-09-25T00:00:00"/>
    <s v="Tinmen"/>
    <x v="65"/>
    <s v="Food Delivery platform"/>
    <s v="Hyderabad"/>
    <x v="535"/>
    <s v="Private Equity"/>
    <n v="0"/>
    <s v="nan"/>
    <s v="Bin1"/>
    <x v="3"/>
    <x v="13"/>
    <s v="Private Equity"/>
    <x v="0"/>
  </r>
  <r>
    <n v="621"/>
    <d v="2017-09-25T00:00:00"/>
    <s v="Cropin"/>
    <x v="7"/>
    <s v="Crop Technology Solutions"/>
    <s v="Bangalore"/>
    <x v="536"/>
    <s v="Private Equity"/>
    <n v="0"/>
    <s v="nan"/>
    <s v="Bin1"/>
    <x v="3"/>
    <x v="44"/>
    <s v="Private Equity"/>
    <x v="0"/>
  </r>
  <r>
    <n v="622"/>
    <d v="2017-09-25T00:00:00"/>
    <s v="Rapido"/>
    <x v="65"/>
    <s v="Bike Aggregator Mobile App"/>
    <s v="Bangalore"/>
    <x v="537"/>
    <s v="Seed Funding"/>
    <n v="422000"/>
    <s v="nan"/>
    <s v="Bin1"/>
    <x v="3"/>
    <x v="13"/>
    <s v="Seed Funding"/>
    <x v="2"/>
  </r>
  <r>
    <n v="623"/>
    <d v="2017-09-25T00:00:00"/>
    <s v="Sportobuddy"/>
    <x v="65"/>
    <s v="Sports &amp; Sport related equipment portal"/>
    <s v="Mumbai"/>
    <x v="538"/>
    <s v="Seed Funding"/>
    <n v="150000"/>
    <s v="nan"/>
    <s v="Bin1"/>
    <x v="3"/>
    <x v="3"/>
    <s v="Seed Funding"/>
    <x v="2"/>
  </r>
  <r>
    <n v="624"/>
    <d v="2017-09-26T00:00:00"/>
    <s v="Credifiable"/>
    <x v="65"/>
    <s v="Online consumer lending platform"/>
    <s v="Bangalore"/>
    <x v="539"/>
    <s v="Private Equity"/>
    <n v="0"/>
    <s v="nan"/>
    <s v="Bin1"/>
    <x v="3"/>
    <x v="44"/>
    <s v="Private Equity"/>
    <x v="0"/>
  </r>
  <r>
    <n v="625"/>
    <d v="2017-09-26T00:00:00"/>
    <s v="Inclov"/>
    <x v="65"/>
    <s v="Matchmaking app for the differently abled"/>
    <s v="Gurgaon"/>
    <x v="540"/>
    <s v="Seed Funding"/>
    <n v="0"/>
    <s v="nan"/>
    <s v="Bin1"/>
    <x v="3"/>
    <x v="1"/>
    <s v="Seed Funding"/>
    <x v="2"/>
  </r>
  <r>
    <n v="626"/>
    <d v="2017-09-26T00:00:00"/>
    <s v="Multibhashi"/>
    <x v="65"/>
    <s v="Language learning Mobile App"/>
    <s v="Bangalore"/>
    <x v="541"/>
    <s v="Seed Funding"/>
    <n v="0"/>
    <s v="nan"/>
    <s v="Bin1"/>
    <x v="3"/>
    <x v="44"/>
    <s v="Seed Funding"/>
    <x v="2"/>
  </r>
  <r>
    <n v="627"/>
    <d v="2017-09-27T00:00:00"/>
    <s v="Transerve"/>
    <x v="7"/>
    <s v="Geospatial Technology-based SaaS solutions"/>
    <s v="Mumbai"/>
    <x v="542"/>
    <s v="Private Equity"/>
    <n v="1600000"/>
    <s v="nan"/>
    <s v="Bin2"/>
    <x v="3"/>
    <x v="3"/>
    <s v="Private Equity"/>
    <x v="0"/>
  </r>
  <r>
    <n v="628"/>
    <d v="2017-09-27T00:00:00"/>
    <s v="Fashalot"/>
    <x v="65"/>
    <s v="O2O fashion discovery platform"/>
    <s v="Gurgaon"/>
    <x v="543"/>
    <s v="Private Equity"/>
    <n v="0"/>
    <s v="nan"/>
    <s v="Bin1"/>
    <x v="3"/>
    <x v="1"/>
    <s v="Private Equity"/>
    <x v="0"/>
  </r>
  <r>
    <n v="629"/>
    <d v="2017-09-27T00:00:00"/>
    <s v="Pitstop"/>
    <x v="65"/>
    <s v="Car repair and Servicing Platform"/>
    <s v="Bangalore"/>
    <x v="544"/>
    <s v="Private Equity"/>
    <n v="1000000"/>
    <s v="nan"/>
    <s v="Bin2"/>
    <x v="3"/>
    <x v="44"/>
    <s v="Private Equity"/>
    <x v="0"/>
  </r>
  <r>
    <n v="630"/>
    <d v="2017-09-27T00:00:00"/>
    <s v="GoChoppers"/>
    <x v="65"/>
    <s v="Luxury Helicopter Tourism Services portal"/>
    <s v="Gurgaon"/>
    <x v="545"/>
    <s v="Seed Funding"/>
    <n v="0"/>
    <s v="nan"/>
    <s v="Bin1"/>
    <x v="3"/>
    <x v="1"/>
    <s v="Seed Funding"/>
    <x v="2"/>
  </r>
  <r>
    <n v="631"/>
    <d v="2017-09-27T00:00:00"/>
    <s v="MyUpchar"/>
    <x v="65"/>
    <s v="Local Language Health Information portal"/>
    <s v="New Delhi"/>
    <x v="238"/>
    <s v="Seed Funding"/>
    <n v="300000"/>
    <s v="nan"/>
    <s v="Bin1"/>
    <x v="3"/>
    <x v="11"/>
    <s v="Seed/ Angel Funding"/>
    <x v="2"/>
  </r>
  <r>
    <n v="632"/>
    <d v="2017-09-28T00:00:00"/>
    <s v="Aadyah"/>
    <x v="7"/>
    <s v="Defense Tech &amp; Aerospace startup"/>
    <s v="Bangalore"/>
    <x v="546"/>
    <s v="Private Equity"/>
    <n v="1000000"/>
    <s v="nan"/>
    <s v="Bin2"/>
    <x v="3"/>
    <x v="44"/>
    <s v="Private Equity"/>
    <x v="0"/>
  </r>
  <r>
    <n v="633"/>
    <d v="2017-08-01T00:00:00"/>
    <s v="TouchKin"/>
    <x v="7"/>
    <s v="Predictive Care Platform"/>
    <s v="Bangalore"/>
    <x v="539"/>
    <s v="Private Equity"/>
    <n v="1300000"/>
    <s v="nan"/>
    <s v="Bin2"/>
    <x v="3"/>
    <x v="44"/>
    <s v="Private Equity"/>
    <x v="0"/>
  </r>
  <r>
    <n v="634"/>
    <d v="2017-08-02T00:00:00"/>
    <s v="Ethinos"/>
    <x v="7"/>
    <s v="Digital Marketing Agency"/>
    <s v="Mumbai"/>
    <x v="547"/>
    <s v="Private Equity"/>
    <n v="0"/>
    <s v="nan"/>
    <s v="Bin1"/>
    <x v="3"/>
    <x v="3"/>
    <s v="Private Equity"/>
    <x v="0"/>
  </r>
  <r>
    <n v="635"/>
    <d v="2017-08-02T00:00:00"/>
    <s v="Leverage Edu"/>
    <x v="65"/>
    <s v="Online platform for Higher Education Services"/>
    <s v="New Delhi"/>
    <x v="548"/>
    <s v="Seed Funding"/>
    <n v="0"/>
    <s v="nan"/>
    <s v="Bin1"/>
    <x v="3"/>
    <x v="2"/>
    <s v="Seed Funding"/>
    <x v="2"/>
  </r>
  <r>
    <n v="636"/>
    <d v="2017-08-02T00:00:00"/>
    <s v="Zepo"/>
    <x v="65"/>
    <s v="DIY Ecommerce platform"/>
    <s v="Mumbai"/>
    <x v="549"/>
    <s v="Seed Funding"/>
    <n v="500000"/>
    <s v="nan"/>
    <s v="Bin1"/>
    <x v="3"/>
    <x v="3"/>
    <s v="Seed Funding"/>
    <x v="2"/>
  </r>
  <r>
    <n v="637"/>
    <d v="2017-08-02T00:00:00"/>
    <s v="Click2Clinic"/>
    <x v="65"/>
    <s v="healthcare service aggregator"/>
    <s v="Hyderabad"/>
    <x v="550"/>
    <s v="Seed Funding"/>
    <n v="850000"/>
    <s v="nan"/>
    <s v="Bin1"/>
    <x v="3"/>
    <x v="13"/>
    <s v="Seed Funding"/>
    <x v="2"/>
  </r>
  <r>
    <n v="638"/>
    <d v="2017-08-03T00:00:00"/>
    <s v="SpeedBox"/>
    <x v="5"/>
    <s v="On-Demand Logistics Service provider"/>
    <s v="Mumbai"/>
    <x v="551"/>
    <s v="Seed Funding"/>
    <n v="300000"/>
    <s v="nan"/>
    <s v="Bin1"/>
    <x v="3"/>
    <x v="3"/>
    <s v="Seed Funding"/>
    <x v="2"/>
  </r>
  <r>
    <n v="639"/>
    <d v="2017-08-03T00:00:00"/>
    <s v="Skill Connect"/>
    <x v="65"/>
    <s v="Recruitment Portal"/>
    <s v="Jaipur"/>
    <x v="552"/>
    <s v="Seed Funding"/>
    <n v="0"/>
    <s v="nan"/>
    <s v="Bin1"/>
    <x v="3"/>
    <x v="32"/>
    <s v="Seed Funding"/>
    <x v="2"/>
  </r>
  <r>
    <n v="640"/>
    <d v="2017-08-03T00:00:00"/>
    <s v="Chai Point"/>
    <x v="65"/>
    <s v="Tea Delivery Portal &amp; offline stores"/>
    <s v="Bangalore"/>
    <x v="553"/>
    <s v="Private Equity"/>
    <n v="0"/>
    <s v="nan"/>
    <s v="Bin1"/>
    <x v="3"/>
    <x v="44"/>
    <s v="Private Equity"/>
    <x v="0"/>
  </r>
  <r>
    <n v="641"/>
    <d v="2017-08-03T00:00:00"/>
    <s v="Zoctr"/>
    <x v="65"/>
    <s v="Health Products &amp; Services Aggregator"/>
    <s v="Mumbai"/>
    <x v="554"/>
    <s v="Private Equity"/>
    <n v="0"/>
    <s v="nan"/>
    <s v="Bin1"/>
    <x v="3"/>
    <x v="3"/>
    <s v="Private Equity"/>
    <x v="0"/>
  </r>
  <r>
    <n v="642"/>
    <d v="2017-08-04T00:00:00"/>
    <s v="Lime Tray"/>
    <x v="7"/>
    <s v="Restaurant Management Solutions"/>
    <s v="New Delhi"/>
    <x v="555"/>
    <s v="Private Equity"/>
    <n v="0"/>
    <s v="nan"/>
    <s v="Bin1"/>
    <x v="3"/>
    <x v="2"/>
    <s v="Private Equity"/>
    <x v="0"/>
  </r>
  <r>
    <n v="643"/>
    <d v="2017-08-04T00:00:00"/>
    <s v="CoutLoot"/>
    <x v="48"/>
    <s v="Fashion Resale Marketplace"/>
    <s v="Mumbai"/>
    <x v="556"/>
    <s v="Seed Funding"/>
    <n v="0"/>
    <s v="nan"/>
    <s v="Bin1"/>
    <x v="3"/>
    <x v="3"/>
    <s v="Seed Funding"/>
    <x v="2"/>
  </r>
  <r>
    <n v="644"/>
    <d v="2017-08-04T00:00:00"/>
    <s v="Box My Space"/>
    <x v="5"/>
    <s v="Warehouse Aggregator"/>
    <s v="Mumbai"/>
    <x v="557"/>
    <s v="Seed Funding"/>
    <n v="0"/>
    <s v="nan"/>
    <s v="Bin1"/>
    <x v="3"/>
    <x v="3"/>
    <s v="Seed Funding"/>
    <x v="2"/>
  </r>
  <r>
    <n v="645"/>
    <d v="2017-08-05T00:00:00"/>
    <s v="Curatio"/>
    <x v="20"/>
    <s v="Skincare Speciality services"/>
    <s v="Chennai"/>
    <x v="69"/>
    <s v="Private Equity"/>
    <n v="0"/>
    <s v="nan"/>
    <s v="Bin1"/>
    <x v="3"/>
    <x v="4"/>
    <s v="Debt Funding"/>
    <x v="3"/>
  </r>
  <r>
    <n v="646"/>
    <d v="2017-08-08T00:00:00"/>
    <s v="New Castle Technologies"/>
    <x v="7"/>
    <s v="Hospital Management Software"/>
    <s v="Chennai"/>
    <x v="383"/>
    <s v="Seed Funding"/>
    <n v="243000"/>
    <s v="nan"/>
    <s v="Bin1"/>
    <x v="3"/>
    <x v="4"/>
    <s v="Private Equity"/>
    <x v="0"/>
  </r>
  <r>
    <n v="647"/>
    <d v="2017-08-08T00:00:00"/>
    <s v="My Forex Eye"/>
    <x v="65"/>
    <s v="foreign exchange services"/>
    <s v="New Delhi"/>
    <x v="558"/>
    <s v="Seed Funding"/>
    <n v="220000"/>
    <s v="nan"/>
    <s v="Bin1"/>
    <x v="3"/>
    <x v="2"/>
    <s v="Seed Funding"/>
    <x v="2"/>
  </r>
  <r>
    <n v="648"/>
    <d v="2017-08-09T00:00:00"/>
    <s v="TruxApp"/>
    <x v="5"/>
    <s v="Mobile based Logistics Service"/>
    <s v="New Delhi"/>
    <x v="559"/>
    <s v="Seed Funding"/>
    <n v="3100000"/>
    <s v="nan"/>
    <s v="Bin2"/>
    <x v="3"/>
    <x v="2"/>
    <s v="Seed Funding"/>
    <x v="2"/>
  </r>
  <r>
    <n v="649"/>
    <d v="2017-08-09T00:00:00"/>
    <s v="CroFarm"/>
    <x v="7"/>
    <s v="Agriculture Supply Chain solutions"/>
    <s v="Gurgaon"/>
    <x v="560"/>
    <s v="Seed Funding"/>
    <n v="783000"/>
    <s v="nan"/>
    <s v="Bin1"/>
    <x v="3"/>
    <x v="1"/>
    <s v="Seed Funding"/>
    <x v="2"/>
  </r>
  <r>
    <n v="650"/>
    <d v="2017-08-09T00:00:00"/>
    <s v="DoodhWala"/>
    <x v="65"/>
    <s v="Online milk delivery"/>
    <s v="Bangalore"/>
    <x v="561"/>
    <s v="Seed Funding"/>
    <n v="0"/>
    <s v="nan"/>
    <s v="Bin1"/>
    <x v="3"/>
    <x v="44"/>
    <s v="Seed Funding"/>
    <x v="2"/>
  </r>
  <r>
    <n v="651"/>
    <d v="2017-08-10T00:00:00"/>
    <s v="Stayabode"/>
    <x v="65"/>
    <s v="Co-Living space aggregator"/>
    <s v="Bangalore"/>
    <x v="562"/>
    <s v="Private Equity"/>
    <n v="0"/>
    <s v="nan"/>
    <s v="Bin1"/>
    <x v="3"/>
    <x v="44"/>
    <s v="Private Equity"/>
    <x v="0"/>
  </r>
  <r>
    <n v="652"/>
    <d v="2017-08-11T00:00:00"/>
    <s v="Flipkart"/>
    <x v="48"/>
    <s v="Online Marketplace"/>
    <s v="Bangalore"/>
    <x v="563"/>
    <s v="Private Equity"/>
    <n v="2500000000"/>
    <s v="nan"/>
    <s v="Bin3"/>
    <x v="3"/>
    <x v="44"/>
    <s v="Private Equity"/>
    <x v="0"/>
  </r>
  <r>
    <n v="653"/>
    <d v="2017-08-11T00:00:00"/>
    <s v="Moong Labs"/>
    <x v="7"/>
    <s v="Mobile games developer"/>
    <s v="New Delhi"/>
    <x v="564"/>
    <s v="Private Equity"/>
    <n v="0"/>
    <s v="nan"/>
    <s v="Bin1"/>
    <x v="3"/>
    <x v="2"/>
    <s v="Private Equity"/>
    <x v="0"/>
  </r>
  <r>
    <n v="654"/>
    <d v="2017-08-11T00:00:00"/>
    <s v="Ola Cabs"/>
    <x v="65"/>
    <s v="App based cab aggregation Service"/>
    <s v="Gurgaon"/>
    <x v="565"/>
    <s v="Private Equity"/>
    <n v="36000000"/>
    <s v="nan"/>
    <s v="Bin3"/>
    <x v="3"/>
    <x v="12"/>
    <s v="Private Equity"/>
    <x v="0"/>
  </r>
  <r>
    <n v="655"/>
    <d v="2017-08-14T00:00:00"/>
    <s v="Sports Flashes"/>
    <x v="65"/>
    <s v="Sports Content Mobile App"/>
    <s v="New Delhi"/>
    <x v="566"/>
    <s v="Private Equity"/>
    <n v="0"/>
    <s v="nan"/>
    <s v="Bin1"/>
    <x v="3"/>
    <x v="2"/>
    <s v="Private Equity"/>
    <x v="0"/>
  </r>
  <r>
    <n v="656"/>
    <d v="2017-08-14T00:00:00"/>
    <s v="Digilend"/>
    <x v="7"/>
    <s v="Personal Loans &amp; EMI solutions platform"/>
    <s v="Mumbai"/>
    <x v="567"/>
    <s v="Seed Funding"/>
    <n v="312000"/>
    <s v="nan"/>
    <s v="Bin1"/>
    <x v="3"/>
    <x v="3"/>
    <s v="Seed Funding"/>
    <x v="2"/>
  </r>
  <r>
    <n v="657"/>
    <d v="2017-08-15T00:00:00"/>
    <s v="KNAB Finance"/>
    <x v="65"/>
    <s v="Unsecured Small Business Loans"/>
    <s v="Bangalore"/>
    <x v="568"/>
    <s v="Seed Funding"/>
    <n v="385000"/>
    <s v="nan"/>
    <s v="Bin1"/>
    <x v="3"/>
    <x v="44"/>
    <s v="Seed Funding"/>
    <x v="2"/>
  </r>
  <r>
    <n v="658"/>
    <d v="2017-08-17T00:00:00"/>
    <s v="Get Simpl"/>
    <x v="65"/>
    <s v="Payment Solution Mobile app"/>
    <s v="Mumbai"/>
    <x v="569"/>
    <s v="Seed Funding"/>
    <n v="0"/>
    <s v="nan"/>
    <s v="Bin1"/>
    <x v="3"/>
    <x v="3"/>
    <s v="Seed Funding"/>
    <x v="2"/>
  </r>
  <r>
    <n v="659"/>
    <d v="2017-08-20T00:00:00"/>
    <s v="Rootefy"/>
    <x v="48"/>
    <s v="Building material online store"/>
    <s v="New Delhi"/>
    <x v="570"/>
    <s v="Seed Funding"/>
    <n v="187000"/>
    <s v="nan"/>
    <s v="Bin1"/>
    <x v="3"/>
    <x v="2"/>
    <s v="Seed Funding"/>
    <x v="2"/>
  </r>
  <r>
    <n v="660"/>
    <d v="2017-08-21T00:00:00"/>
    <s v="Uniphore"/>
    <x v="7"/>
    <s v="speech recognition startup"/>
    <s v="Chennai"/>
    <x v="393"/>
    <s v="Private Equity"/>
    <n v="6800000"/>
    <s v="nan"/>
    <s v="Bin2"/>
    <x v="3"/>
    <x v="17"/>
    <s v="Debt Funding"/>
    <x v="3"/>
  </r>
  <r>
    <n v="661"/>
    <d v="2017-08-21T00:00:00"/>
    <s v="Cerebroz"/>
    <x v="65"/>
    <s v="E-Tech platform"/>
    <s v="Vadodara"/>
    <x v="571"/>
    <s v="Seed Funding"/>
    <n v="734000"/>
    <s v="nan"/>
    <s v="Bin1"/>
    <x v="3"/>
    <x v="55"/>
    <s v="Seed Funding"/>
    <x v="2"/>
  </r>
  <r>
    <n v="662"/>
    <d v="2017-08-22T00:00:00"/>
    <s v="Flochat"/>
    <x v="65"/>
    <s v="instant messaging platform"/>
    <s v="Mumbai"/>
    <x v="572"/>
    <s v="Seed Funding"/>
    <n v="0"/>
    <s v="nan"/>
    <s v="Bin1"/>
    <x v="3"/>
    <x v="3"/>
    <s v="Seed Funding"/>
    <x v="2"/>
  </r>
  <r>
    <n v="663"/>
    <d v="2017-08-22T00:00:00"/>
    <s v="EasyGov"/>
    <x v="65"/>
    <s v="Govt service application portal"/>
    <s v="Noida"/>
    <x v="573"/>
    <s v="Seed Funding"/>
    <n v="0"/>
    <s v="nan"/>
    <s v="Bin1"/>
    <x v="3"/>
    <x v="6"/>
    <s v="Seed Funding"/>
    <x v="2"/>
  </r>
  <r>
    <n v="664"/>
    <d v="2017-08-23T00:00:00"/>
    <s v="Milk Basket"/>
    <x v="65"/>
    <s v="Online Grocery platform"/>
    <s v="Gurgaon"/>
    <x v="574"/>
    <s v="Seed Funding"/>
    <n v="0"/>
    <s v="nan"/>
    <s v="Bin1"/>
    <x v="3"/>
    <x v="1"/>
    <s v="Seed Funding"/>
    <x v="2"/>
  </r>
  <r>
    <n v="665"/>
    <d v="2017-08-23T00:00:00"/>
    <s v="Dhruva"/>
    <x v="7"/>
    <s v="Cloud data protection and management solutions"/>
    <s v="Pune"/>
    <x v="575"/>
    <s v="Private Equity"/>
    <n v="80000000"/>
    <s v="nan"/>
    <s v="Bin3"/>
    <x v="3"/>
    <x v="5"/>
    <s v="Private Equity"/>
    <x v="0"/>
  </r>
  <r>
    <n v="666"/>
    <d v="2017-08-23T00:00:00"/>
    <s v="Bombay Shaving Company"/>
    <x v="48"/>
    <s v="Men Grooming product etailer"/>
    <s v="New Delhi"/>
    <x v="257"/>
    <s v="Private Equity"/>
    <n v="2300000"/>
    <s v="nan"/>
    <s v="Bin2"/>
    <x v="3"/>
    <x v="2"/>
    <s v="Seed / Angel Funding"/>
    <x v="2"/>
  </r>
  <r>
    <n v="667"/>
    <d v="2017-08-23T00:00:00"/>
    <s v="Awign"/>
    <x v="7"/>
    <s v="Operations and manpower outsourcing"/>
    <s v="Bangalore"/>
    <x v="576"/>
    <s v="Seed Funding"/>
    <n v="0"/>
    <s v="nan"/>
    <s v="Bin1"/>
    <x v="3"/>
    <x v="44"/>
    <s v="Seed Funding"/>
    <x v="2"/>
  </r>
  <r>
    <n v="668"/>
    <d v="2017-08-23T00:00:00"/>
    <s v="Indiez"/>
    <x v="7"/>
    <s v="Software &amp; Mobile app development platform"/>
    <s v="Bangalore"/>
    <x v="577"/>
    <s v="Seed Funding"/>
    <n v="500000"/>
    <s v="nan"/>
    <s v="Bin1"/>
    <x v="3"/>
    <x v="44"/>
    <s v="Seed Funding"/>
    <x v="2"/>
  </r>
  <r>
    <n v="669"/>
    <d v="2017-08-24T00:00:00"/>
    <s v="Ezetap"/>
    <x v="7"/>
    <s v="mPOS solutions provider"/>
    <s v="Bangalore"/>
    <x v="578"/>
    <s v="Private Equity"/>
    <n v="16000000"/>
    <s v="nan"/>
    <s v="Bin3"/>
    <x v="3"/>
    <x v="44"/>
    <s v="Private Equity"/>
    <x v="0"/>
  </r>
  <r>
    <n v="670"/>
    <d v="2017-08-25T00:00:00"/>
    <s v="Ink Monk"/>
    <x v="65"/>
    <s v="Online printing marketplace"/>
    <s v="Chennai"/>
    <x v="579"/>
    <s v="Seed Funding"/>
    <n v="750000"/>
    <s v="nan"/>
    <s v="Bin1"/>
    <x v="3"/>
    <x v="4"/>
    <s v="Seed Funding"/>
    <x v="2"/>
  </r>
  <r>
    <n v="671"/>
    <d v="2017-08-25T00:00:00"/>
    <s v="Medinfi"/>
    <x v="65"/>
    <s v="Online Doctor Discovery Platform"/>
    <s v="Bangalore"/>
    <x v="580"/>
    <s v="Seed Funding"/>
    <n v="125000"/>
    <s v="nan"/>
    <s v="Bin1"/>
    <x v="3"/>
    <x v="44"/>
    <s v="Seed Funding"/>
    <x v="2"/>
  </r>
  <r>
    <n v="672"/>
    <d v="2017-08-28T00:00:00"/>
    <s v="Mobikon"/>
    <x v="7"/>
    <s v="Restaurant &amp; Hotel CRM platform"/>
    <s v="Pune"/>
    <x v="581"/>
    <s v="Private Equity"/>
    <n v="7000000"/>
    <s v="nan"/>
    <s v="Bin2"/>
    <x v="3"/>
    <x v="5"/>
    <s v="Private Equity"/>
    <x v="0"/>
  </r>
  <r>
    <n v="673"/>
    <d v="2017-08-29T00:00:00"/>
    <s v="CureFit"/>
    <x v="65"/>
    <s v="End to End health and wellness platform."/>
    <s v="Bangalore"/>
    <x v="582"/>
    <s v="Private Equity"/>
    <n v="25000000"/>
    <s v="nan"/>
    <s v="Bin3"/>
    <x v="3"/>
    <x v="0"/>
    <s v="Private Equity"/>
    <x v="0"/>
  </r>
  <r>
    <n v="674"/>
    <d v="2017-08-29T00:00:00"/>
    <s v="Doxper"/>
    <x v="7"/>
    <s v="Healthtech IoT platform"/>
    <s v="Mumbai"/>
    <x v="583"/>
    <s v="Seed Funding"/>
    <n v="750000"/>
    <s v="nan"/>
    <s v="Bin1"/>
    <x v="3"/>
    <x v="3"/>
    <s v="Seed Funding"/>
    <x v="2"/>
  </r>
  <r>
    <n v="675"/>
    <d v="2017-08-29T00:00:00"/>
    <s v="Fieldassist"/>
    <x v="7"/>
    <s v="SAAS based sales force automation services"/>
    <s v="Gurgaon"/>
    <x v="584"/>
    <s v="Debt Funding"/>
    <n v="0"/>
    <s v="nan"/>
    <s v="Bin1"/>
    <x v="3"/>
    <x v="1"/>
    <s v="Debt Funding"/>
    <x v="3"/>
  </r>
  <r>
    <n v="676"/>
    <d v="2017-08-30T00:00:00"/>
    <s v="Treebo"/>
    <x v="65"/>
    <s v="Budget Hotel Aggregator platform"/>
    <s v="Bangalore"/>
    <x v="585"/>
    <s v="Private Equity"/>
    <n v="34000000"/>
    <s v="nan"/>
    <s v="Bin3"/>
    <x v="3"/>
    <x v="44"/>
    <s v="Private Equity"/>
    <x v="0"/>
  </r>
  <r>
    <n v="677"/>
    <d v="2017-08-30T00:00:00"/>
    <s v="MedGenome"/>
    <x v="7"/>
    <s v="Genomics Research and Diagnostics Solutions"/>
    <s v="Bangalore"/>
    <x v="586"/>
    <s v="Private Equity"/>
    <n v="30000000"/>
    <s v="nan"/>
    <s v="Bin3"/>
    <x v="3"/>
    <x v="0"/>
    <s v="Private Equity"/>
    <x v="0"/>
  </r>
  <r>
    <n v="678"/>
    <d v="2017-07-01T00:00:00"/>
    <s v="Billion Loans"/>
    <x v="65"/>
    <s v="Peer to Peer Lending platform"/>
    <s v="Bangalore"/>
    <x v="587"/>
    <s v="Seed Funding"/>
    <n v="1000000"/>
    <s v="nan"/>
    <s v="Bin2"/>
    <x v="3"/>
    <x v="44"/>
    <s v="Seed Funding"/>
    <x v="2"/>
  </r>
  <r>
    <n v="679"/>
    <d v="2017-07-03T00:00:00"/>
    <s v="Ecolibriumenergy"/>
    <x v="7"/>
    <s v="Energy management solutions provider"/>
    <s v="Ahmedabad"/>
    <x v="588"/>
    <s v="Private Equity"/>
    <n v="2600000"/>
    <s v="nan"/>
    <s v="Bin2"/>
    <x v="3"/>
    <x v="49"/>
    <s v="Private Equity"/>
    <x v="0"/>
  </r>
  <r>
    <n v="680"/>
    <d v="2017-07-04T00:00:00"/>
    <s v="Droom"/>
    <x v="48"/>
    <s v="Online marketplace for automobiles"/>
    <s v="Gurgaon"/>
    <x v="589"/>
    <s v="Private Equity"/>
    <n v="20000000"/>
    <s v="nan"/>
    <s v="Bin3"/>
    <x v="3"/>
    <x v="1"/>
    <s v="Private Equity"/>
    <x v="0"/>
  </r>
  <r>
    <n v="681"/>
    <d v="2017-07-05T00:00:00"/>
    <s v="Jumbotail"/>
    <x v="48"/>
    <s v="online marketplace for food and grocery"/>
    <s v="Bangalore"/>
    <x v="590"/>
    <s v="Private Equity"/>
    <n v="8500000"/>
    <s v="nan"/>
    <s v="Bin2"/>
    <x v="3"/>
    <x v="44"/>
    <s v="Private Equity"/>
    <x v="0"/>
  </r>
  <r>
    <n v="682"/>
    <d v="2017-07-05T00:00:00"/>
    <s v="Moglix"/>
    <x v="48"/>
    <s v="B2B marketplace for Industrial products"/>
    <s v="Noida"/>
    <x v="591"/>
    <s v="Private Equity"/>
    <n v="12000000"/>
    <s v="nan"/>
    <s v="Bin3"/>
    <x v="3"/>
    <x v="19"/>
    <s v="Private Equity"/>
    <x v="0"/>
  </r>
  <r>
    <n v="683"/>
    <d v="2017-07-05T00:00:00"/>
    <s v="Timesaverz"/>
    <x v="65"/>
    <s v="Hyperlocal home services provider"/>
    <s v="Mumbai"/>
    <x v="592"/>
    <s v="Private Equity"/>
    <n v="1000000"/>
    <s v="nan"/>
    <s v="Bin2"/>
    <x v="3"/>
    <x v="3"/>
    <s v="Private Equity"/>
    <x v="0"/>
  </r>
  <r>
    <n v="684"/>
    <d v="2017-07-06T00:00:00"/>
    <s v="Minjar"/>
    <x v="7"/>
    <s v="Cloud Solutions provider"/>
    <s v="Bangalore"/>
    <x v="593"/>
    <s v="Seed Funding"/>
    <n v="0"/>
    <s v="nan"/>
    <s v="Bin1"/>
    <x v="3"/>
    <x v="44"/>
    <s v="Seed Funding"/>
    <x v="2"/>
  </r>
  <r>
    <n v="685"/>
    <d v="2017-07-06T00:00:00"/>
    <s v="MyCity4kids"/>
    <x v="65"/>
    <s v="parenting blog and kids\\xe2\\x80\\x99 events discovery platform"/>
    <s v="Gurgaon"/>
    <x v="136"/>
    <s v="Seed Funding"/>
    <n v="0"/>
    <s v="nan"/>
    <s v="Bin1"/>
    <x v="3"/>
    <x v="1"/>
    <s v="Seed / Angel Funding"/>
    <x v="2"/>
  </r>
  <r>
    <n v="686"/>
    <d v="2017-07-07T00:00:00"/>
    <s v="Clip App"/>
    <x v="65"/>
    <s v="Digital Media Video platform"/>
    <s v="Bangalore"/>
    <x v="594"/>
    <s v="Seed Funding"/>
    <n v="1000000"/>
    <s v="nan"/>
    <s v="Bin2"/>
    <x v="3"/>
    <x v="44"/>
    <s v="Seed Funding"/>
    <x v="2"/>
  </r>
  <r>
    <n v="687"/>
    <d v="2017-07-07T00:00:00"/>
    <s v="Upwardly.in"/>
    <x v="65"/>
    <s v="MF investment platform"/>
    <s v="Bangalore"/>
    <x v="595"/>
    <s v="Seed Funding"/>
    <n v="0"/>
    <s v="nan"/>
    <s v="Bin1"/>
    <x v="3"/>
    <x v="44"/>
    <s v="Seed Funding"/>
    <x v="2"/>
  </r>
  <r>
    <n v="688"/>
    <d v="2017-07-10T00:00:00"/>
    <s v="Autorox.co"/>
    <x v="7"/>
    <s v="Workshop Management Software Platform"/>
    <s v="Hyderabad"/>
    <x v="596"/>
    <s v="Private Equity"/>
    <n v="3000000"/>
    <s v="nan"/>
    <s v="Bin2"/>
    <x v="3"/>
    <x v="13"/>
    <s v="Private Equity"/>
    <x v="0"/>
  </r>
  <r>
    <n v="689"/>
    <d v="2017-07-11T00:00:00"/>
    <s v="Fabogo"/>
    <x v="65"/>
    <s v="Salon &amp; Spa Aggregation &amp; Discovery platform"/>
    <s v="Pune"/>
    <x v="597"/>
    <s v="Private Equity"/>
    <n v="2250000"/>
    <s v="nan"/>
    <s v="Bin2"/>
    <x v="3"/>
    <x v="5"/>
    <s v="Private Equity"/>
    <x v="0"/>
  </r>
  <r>
    <n v="690"/>
    <d v="2017-07-11T00:00:00"/>
    <s v="Flickstree"/>
    <x v="65"/>
    <s v="Video Content Discovery Platform"/>
    <s v="Mumbai"/>
    <x v="598"/>
    <s v="Seed Funding"/>
    <n v="464000"/>
    <s v="nan"/>
    <s v="Bin1"/>
    <x v="3"/>
    <x v="3"/>
    <s v="Seed Funding"/>
    <x v="2"/>
  </r>
  <r>
    <n v="691"/>
    <d v="2017-07-11T00:00:00"/>
    <s v="Design Cafe"/>
    <x v="65"/>
    <s v="Online Interior Design platform"/>
    <s v="Bangalore"/>
    <x v="599"/>
    <s v="Seed Funding"/>
    <n v="0"/>
    <s v="nan"/>
    <s v="Bin1"/>
    <x v="3"/>
    <x v="44"/>
    <s v="Seed Funding"/>
    <x v="2"/>
  </r>
  <r>
    <n v="692"/>
    <d v="2017-07-12T00:00:00"/>
    <s v="Innoviti"/>
    <x v="7"/>
    <s v="Digital payments solutions"/>
    <s v="Bangalore"/>
    <x v="600"/>
    <s v="Private Equity"/>
    <n v="18500000"/>
    <s v="nan"/>
    <s v="Bin3"/>
    <x v="3"/>
    <x v="44"/>
    <s v="Private Equity"/>
    <x v="0"/>
  </r>
  <r>
    <n v="693"/>
    <d v="2017-07-12T00:00:00"/>
    <s v="VDeliver"/>
    <x v="5"/>
    <s v="Door Step Delivery platform"/>
    <s v="Hyderabad"/>
    <x v="601"/>
    <s v="Private Equity"/>
    <n v="0"/>
    <s v="nan"/>
    <s v="Bin1"/>
    <x v="3"/>
    <x v="13"/>
    <s v="Private Equity"/>
    <x v="0"/>
  </r>
  <r>
    <n v="694"/>
    <d v="2017-07-12T00:00:00"/>
    <s v="Bottr.me"/>
    <x v="7"/>
    <s v="Chatbot creation tool"/>
    <s v="Bangalore"/>
    <x v="602"/>
    <s v="Seed Funding"/>
    <n v="0"/>
    <s v="nan"/>
    <s v="Bin1"/>
    <x v="3"/>
    <x v="44"/>
    <s v="Seed Funding"/>
    <x v="2"/>
  </r>
  <r>
    <n v="695"/>
    <d v="2017-07-12T00:00:00"/>
    <s v="Arcatron"/>
    <x v="7"/>
    <s v="Next Gen Mobility device manufacturer"/>
    <s v="Pune"/>
    <x v="603"/>
    <s v="Seed Funding"/>
    <n v="0"/>
    <s v="nan"/>
    <s v="Bin1"/>
    <x v="3"/>
    <x v="5"/>
    <s v="Seed Funding"/>
    <x v="2"/>
  </r>
  <r>
    <n v="696"/>
    <d v="2017-07-14T00:00:00"/>
    <s v="QwikSpec"/>
    <x v="7"/>
    <s v="Construction site operations and analytics platform"/>
    <s v="Bangalore"/>
    <x v="604"/>
    <s v="Seed Funding"/>
    <n v="540000"/>
    <s v="nan"/>
    <s v="Bin1"/>
    <x v="3"/>
    <x v="44"/>
    <s v="Seed Funding"/>
    <x v="2"/>
  </r>
  <r>
    <n v="697"/>
    <d v="2017-07-14T00:00:00"/>
    <s v="Chumbak"/>
    <x v="48"/>
    <s v="Designer consumer products Marketplace"/>
    <s v="Bangalore"/>
    <x v="605"/>
    <s v="Private Equity"/>
    <n v="1700000"/>
    <s v="nan"/>
    <s v="Bin2"/>
    <x v="3"/>
    <x v="44"/>
    <s v="Private Equity"/>
    <x v="0"/>
  </r>
  <r>
    <n v="698"/>
    <d v="2017-07-17T00:00:00"/>
    <s v="Increff"/>
    <x v="7"/>
    <s v="Sales Solutions for Fashion Brands"/>
    <s v="Bangalore"/>
    <x v="606"/>
    <s v="Seed Funding"/>
    <n v="2000000"/>
    <s v="nan"/>
    <s v="Bin2"/>
    <x v="3"/>
    <x v="0"/>
    <s v="Seed Funding"/>
    <x v="2"/>
  </r>
  <r>
    <n v="699"/>
    <d v="2017-07-17T00:00:00"/>
    <s v="Vayana"/>
    <x v="7"/>
    <s v="Enterprise Banking Solutions"/>
    <s v="Pune"/>
    <x v="607"/>
    <s v="Private Equity"/>
    <n v="4000000"/>
    <s v="nan"/>
    <s v="Bin2"/>
    <x v="3"/>
    <x v="5"/>
    <s v="Private Equity"/>
    <x v="0"/>
  </r>
  <r>
    <n v="700"/>
    <d v="2017-07-18T00:00:00"/>
    <s v="MObiquest"/>
    <x v="7"/>
    <s v="Mobile Services &amp; Solutions"/>
    <s v="Noida"/>
    <x v="608"/>
    <s v="Private Equity"/>
    <n v="0"/>
    <s v="nan"/>
    <s v="Bin1"/>
    <x v="3"/>
    <x v="6"/>
    <s v="Private Equity"/>
    <x v="0"/>
  </r>
  <r>
    <n v="701"/>
    <d v="2017-07-18T00:00:00"/>
    <s v="Ambee"/>
    <x v="65"/>
    <s v="Ambulance Aggregation Services"/>
    <s v="Hyderabad"/>
    <x v="609"/>
    <s v="Seed Funding"/>
    <n v="0"/>
    <s v="nan"/>
    <s v="Bin1"/>
    <x v="3"/>
    <x v="13"/>
    <s v="Seed Funding"/>
    <x v="2"/>
  </r>
  <r>
    <n v="702"/>
    <d v="2017-07-18T00:00:00"/>
    <s v="Ideal Insurance"/>
    <x v="65"/>
    <s v="Online Insurance platform"/>
    <s v="Kolkata"/>
    <x v="610"/>
    <s v="Seed Funding"/>
    <n v="0"/>
    <s v="nan"/>
    <s v="Bin1"/>
    <x v="3"/>
    <x v="42"/>
    <s v="Seed Funding"/>
    <x v="2"/>
  </r>
  <r>
    <n v="703"/>
    <d v="2017-07-18T00:00:00"/>
    <s v="Hypernova Interactive"/>
    <x v="7"/>
    <s v="Mobile games creator"/>
    <s v="Bangalore"/>
    <x v="539"/>
    <s v="Seed Funding"/>
    <n v="0"/>
    <s v="nan"/>
    <s v="Bin1"/>
    <x v="3"/>
    <x v="44"/>
    <s v="Private Equity"/>
    <x v="0"/>
  </r>
  <r>
    <n v="704"/>
    <d v="2017-07-19T00:00:00"/>
    <s v="Rentomojo"/>
    <x v="65"/>
    <s v="Consumer Leasing Platform"/>
    <s v="Bangalore"/>
    <x v="611"/>
    <s v="Private Equity"/>
    <n v="10000000"/>
    <s v="nan"/>
    <s v="Bin2"/>
    <x v="3"/>
    <x v="44"/>
    <s v="Private Equity"/>
    <x v="0"/>
  </r>
  <r>
    <n v="705"/>
    <d v="2017-07-19T00:00:00"/>
    <s v="AirCTO"/>
    <x v="65"/>
    <s v="AI powered recruitment platform"/>
    <s v="Bangalore"/>
    <x v="612"/>
    <s v="Seed Funding"/>
    <n v="0"/>
    <s v="nan"/>
    <s v="Bin1"/>
    <x v="3"/>
    <x v="44"/>
    <s v="Seed Funding"/>
    <x v="2"/>
  </r>
  <r>
    <n v="706"/>
    <d v="2017-07-19T00:00:00"/>
    <s v="Playablo"/>
    <x v="7"/>
    <s v="Gamified Learning App"/>
    <s v="Bangalore"/>
    <x v="613"/>
    <s v="Seed Funding"/>
    <n v="600000"/>
    <s v="nan"/>
    <s v="Bin1"/>
    <x v="3"/>
    <x v="44"/>
    <s v="Seed Funding"/>
    <x v="2"/>
  </r>
  <r>
    <n v="707"/>
    <d v="2017-07-20T00:00:00"/>
    <s v="Trupay"/>
    <x v="7"/>
    <s v="Online payments platform"/>
    <s v="Gurgaon"/>
    <x v="614"/>
    <s v="Seed Funding"/>
    <n v="700000"/>
    <s v="nan"/>
    <s v="Bin1"/>
    <x v="3"/>
    <x v="1"/>
    <s v="Seed Funding"/>
    <x v="2"/>
  </r>
  <r>
    <n v="708"/>
    <d v="2017-07-21T00:00:00"/>
    <s v="Brick2Wall"/>
    <x v="48"/>
    <s v="Online Marketplace for Construction Material"/>
    <s v="Gurgaon"/>
    <x v="615"/>
    <s v="Seed Funding"/>
    <n v="200000"/>
    <s v="nan"/>
    <s v="Bin1"/>
    <x v="3"/>
    <x v="1"/>
    <s v="Seed Funding"/>
    <x v="2"/>
  </r>
  <r>
    <n v="709"/>
    <d v="2017-07-21T00:00:00"/>
    <s v="FableStreet"/>
    <x v="48"/>
    <s v="Women Work wear etailer"/>
    <s v="New Delhi"/>
    <x v="616"/>
    <s v="Seed Funding"/>
    <n v="0"/>
    <s v="nan"/>
    <s v="Bin1"/>
    <x v="3"/>
    <x v="2"/>
    <s v="Seed Funding"/>
    <x v="2"/>
  </r>
  <r>
    <n v="710"/>
    <d v="2017-07-21T00:00:00"/>
    <s v="Monsoon Fintech"/>
    <x v="7"/>
    <s v="Machine Learning Access platform"/>
    <s v="New Delhi"/>
    <x v="617"/>
    <s v="Seed Funding"/>
    <n v="0"/>
    <s v="nan"/>
    <s v="Bin1"/>
    <x v="3"/>
    <x v="2"/>
    <s v="Seed Funding"/>
    <x v="2"/>
  </r>
  <r>
    <n v="711"/>
    <d v="2017-07-21T00:00:00"/>
    <s v="MonkeyBox"/>
    <x v="65"/>
    <s v="Healthy Food Delivery Platform"/>
    <s v="Bangalore"/>
    <x v="618"/>
    <s v="Seed Funding"/>
    <n v="0"/>
    <s v="nan"/>
    <s v="Bin1"/>
    <x v="3"/>
    <x v="44"/>
    <s v="Seed Funding"/>
    <x v="2"/>
  </r>
  <r>
    <n v="712"/>
    <d v="2017-07-25T00:00:00"/>
    <s v="Noticeboard"/>
    <x v="65"/>
    <s v="Mobile-first Enterprise communication platform"/>
    <s v="Bangalore"/>
    <x v="619"/>
    <s v="Private Equity"/>
    <n v="1200000"/>
    <s v="nan"/>
    <s v="Bin2"/>
    <x v="3"/>
    <x v="44"/>
    <s v="Private Equity"/>
    <x v="0"/>
  </r>
  <r>
    <n v="713"/>
    <d v="2017-07-25T00:00:00"/>
    <s v="Byju\\xe2\\x80\\x99s"/>
    <x v="65"/>
    <s v="Mobile Learning App"/>
    <s v="Bangalore"/>
    <x v="620"/>
    <s v="Private Equity"/>
    <n v="35000000"/>
    <s v="nan"/>
    <s v="Bin3"/>
    <x v="3"/>
    <x v="44"/>
    <s v="Private Equity"/>
    <x v="0"/>
  </r>
  <r>
    <n v="714"/>
    <d v="2017-07-26T00:00:00"/>
    <s v="Creator\\xe2\\x80\\x99s Gurukul"/>
    <x v="85"/>
    <s v="Co-Working Space Provider"/>
    <s v="New Delhi"/>
    <x v="621"/>
    <s v="Seed Funding"/>
    <n v="0"/>
    <s v="nan"/>
    <s v="Bin1"/>
    <x v="3"/>
    <x v="2"/>
    <s v="Seed Funding"/>
    <x v="2"/>
  </r>
  <r>
    <n v="715"/>
    <d v="2017-07-26T00:00:00"/>
    <s v="Fab Hotels"/>
    <x v="65"/>
    <s v="Budget hotels brand &amp; Aggregator Platform"/>
    <s v="New Delhi"/>
    <x v="622"/>
    <s v="Private Equity"/>
    <n v="25000000"/>
    <s v="nan"/>
    <s v="Bin3"/>
    <x v="3"/>
    <x v="2"/>
    <s v="Private Equity"/>
    <x v="0"/>
  </r>
  <r>
    <n v="716"/>
    <d v="2017-07-26T00:00:00"/>
    <s v="ThinkerBell"/>
    <x v="65"/>
    <s v="Assisted Learning Startup"/>
    <s v="Bangalore"/>
    <x v="623"/>
    <s v="Seed Funding"/>
    <n v="200000"/>
    <s v="nan"/>
    <s v="Bin1"/>
    <x v="3"/>
    <x v="44"/>
    <s v="Seed Funding"/>
    <x v="2"/>
  </r>
  <r>
    <n v="717"/>
    <d v="2017-07-27T00:00:00"/>
    <s v="1mg"/>
    <x v="48"/>
    <s v="Online Pharmacy"/>
    <s v="Gurgaon"/>
    <x v="624"/>
    <s v="Private Equity"/>
    <n v="15000000"/>
    <s v="nan"/>
    <s v="Bin3"/>
    <x v="3"/>
    <x v="16"/>
    <s v="Private Equity"/>
    <x v="0"/>
  </r>
  <r>
    <n v="718"/>
    <d v="2017-07-28T00:00:00"/>
    <s v="Jhakaas"/>
    <x v="65"/>
    <s v="App-based Aggregator of Offline Businesses"/>
    <s v="Mumbai"/>
    <x v="625"/>
    <s v="Seed Funding"/>
    <n v="0"/>
    <s v="nan"/>
    <s v="Bin1"/>
    <x v="3"/>
    <x v="3"/>
    <s v="Seed Funding"/>
    <x v="2"/>
  </r>
  <r>
    <n v="719"/>
    <d v="2017-07-28T00:00:00"/>
    <s v="BigStylist"/>
    <x v="65"/>
    <s v="Beauty Services Marketplace"/>
    <s v="Mumbai"/>
    <x v="169"/>
    <s v="Private Equity"/>
    <n v="1250000"/>
    <s v="nan"/>
    <s v="Bin2"/>
    <x v="3"/>
    <x v="3"/>
    <s v="Seed/ Angel Funding"/>
    <x v="2"/>
  </r>
  <r>
    <n v="720"/>
    <d v="2017-07-28T00:00:00"/>
    <s v="Gympik.com"/>
    <x v="65"/>
    <s v="online marketplace for discovering fitness centres"/>
    <s v="Bangalore"/>
    <x v="626"/>
    <s v="Seed Funding"/>
    <n v="0"/>
    <s v="nan"/>
    <s v="Bin1"/>
    <x v="3"/>
    <x v="44"/>
    <s v="Seed Funding"/>
    <x v="2"/>
  </r>
  <r>
    <n v="721"/>
    <d v="2017-06-01T00:00:00"/>
    <s v="Tripeur"/>
    <x v="7"/>
    <s v="Mobile based travel ERP platform"/>
    <s v="Bangalore"/>
    <x v="627"/>
    <s v="Seed Funding"/>
    <n v="0"/>
    <s v="nan"/>
    <s v="Bin1"/>
    <x v="3"/>
    <x v="44"/>
    <s v="Seed Funding"/>
    <x v="2"/>
  </r>
  <r>
    <n v="722"/>
    <d v="2017-06-02T00:00:00"/>
    <s v="RentOnGo"/>
    <x v="48"/>
    <s v="Online Marketplace for Renting Bikes, Electronics &amp; Appliances"/>
    <s v="Bangalore"/>
    <x v="628"/>
    <s v="Seed Funding"/>
    <n v="234000"/>
    <s v="nan"/>
    <s v="Bin1"/>
    <x v="3"/>
    <x v="44"/>
    <s v="Seed Funding"/>
    <x v="2"/>
  </r>
  <r>
    <n v="723"/>
    <d v="2017-06-05T00:00:00"/>
    <s v="Goomo"/>
    <x v="65"/>
    <s v="Online Travel &amp; Holiday Booking platform"/>
    <s v="Mumbai"/>
    <x v="629"/>
    <s v="Private Equity"/>
    <n v="50000000"/>
    <s v="nan"/>
    <s v="Bin3"/>
    <x v="3"/>
    <x v="3"/>
    <s v="Private Equity"/>
    <x v="0"/>
  </r>
  <r>
    <n v="724"/>
    <d v="2017-06-05T00:00:00"/>
    <s v="MaxMyWealth"/>
    <x v="65"/>
    <s v="Online Wealth Management &amp; Savings platform"/>
    <s v="Mumbai"/>
    <x v="630"/>
    <s v="Private Equity"/>
    <n v="0"/>
    <s v="nan"/>
    <s v="Bin1"/>
    <x v="3"/>
    <x v="3"/>
    <s v="Private Equity"/>
    <x v="0"/>
  </r>
  <r>
    <n v="725"/>
    <d v="2017-06-06T00:00:00"/>
    <s v="Spinny"/>
    <x v="48"/>
    <s v="Online Used Car marketplace"/>
    <s v="Gurgaon"/>
    <x v="631"/>
    <s v="Private Equity"/>
    <n v="1000000"/>
    <s v="nan"/>
    <s v="Bin2"/>
    <x v="3"/>
    <x v="1"/>
    <s v="Private Equity"/>
    <x v="0"/>
  </r>
  <r>
    <n v="726"/>
    <d v="2017-06-06T00:00:00"/>
    <s v="Healthbuds"/>
    <x v="65"/>
    <s v="Healthcare Discovery &amp; booking platform"/>
    <s v="Kolkata"/>
    <x v="632"/>
    <s v="Seed Funding"/>
    <n v="0"/>
    <s v="nan"/>
    <s v="Bin1"/>
    <x v="3"/>
    <x v="42"/>
    <s v="Seed Funding"/>
    <x v="2"/>
  </r>
  <r>
    <n v="727"/>
    <d v="2017-06-06T00:00:00"/>
    <s v="Ftcash"/>
    <x v="65"/>
    <s v="Mobile Payments platform"/>
    <s v="Mumbai"/>
    <x v="633"/>
    <s v="Private Equity"/>
    <n v="0"/>
    <s v="nan"/>
    <s v="Bin1"/>
    <x v="3"/>
    <x v="3"/>
    <s v="Private Equity"/>
    <x v="0"/>
  </r>
  <r>
    <n v="728"/>
    <d v="2017-06-06T00:00:00"/>
    <s v="BHIVE Workspace"/>
    <x v="65"/>
    <s v="co-working spaces"/>
    <s v="Bangalore"/>
    <x v="65"/>
    <s v="Private Equity"/>
    <n v="1200000"/>
    <s v="nan"/>
    <s v="Bin2"/>
    <x v="3"/>
    <x v="44"/>
    <s v="Series A"/>
    <x v="1"/>
  </r>
  <r>
    <n v="729"/>
    <d v="2017-06-06T00:00:00"/>
    <s v="wayForward"/>
    <x v="65"/>
    <s v="Mobile app for Mental Health"/>
    <s v="New Delhi"/>
    <x v="634"/>
    <s v="Seed Funding"/>
    <n v="1000000"/>
    <s v="nan"/>
    <s v="Bin2"/>
    <x v="3"/>
    <x v="2"/>
    <s v="Seed Funding"/>
    <x v="2"/>
  </r>
  <r>
    <n v="730"/>
    <d v="2017-06-06T00:00:00"/>
    <s v="GyanDhan"/>
    <x v="65"/>
    <s v="Education Marketplace"/>
    <s v="New Delhi"/>
    <x v="635"/>
    <s v="Private Equity"/>
    <n v="0"/>
    <s v="nan"/>
    <s v="Bin1"/>
    <x v="3"/>
    <x v="2"/>
    <s v="Private Equity"/>
    <x v="0"/>
  </r>
  <r>
    <n v="731"/>
    <d v="2017-06-06T00:00:00"/>
    <s v="Hungry Foal"/>
    <x v="65"/>
    <s v="For profit Social Venture"/>
    <s v="Gurgaon"/>
    <x v="636"/>
    <s v="Private Equity"/>
    <n v="0"/>
    <s v="nan"/>
    <s v="Bin1"/>
    <x v="3"/>
    <x v="1"/>
    <s v="Private Equity"/>
    <x v="0"/>
  </r>
  <r>
    <n v="732"/>
    <d v="2017-06-07T00:00:00"/>
    <s v="ZipLoan"/>
    <x v="65"/>
    <s v="Online lending platform"/>
    <s v="New Delhi"/>
    <x v="57"/>
    <s v="Seed Funding"/>
    <n v="650000"/>
    <s v="nan"/>
    <s v="Bin1"/>
    <x v="3"/>
    <x v="2"/>
    <s v="Pre-Series A"/>
    <x v="1"/>
  </r>
  <r>
    <n v="733"/>
    <d v="2017-06-07T00:00:00"/>
    <s v="GrowFitter"/>
    <x v="65"/>
    <s v="health and fitness discovery platform"/>
    <s v="Mumbai"/>
    <x v="637"/>
    <s v="Seed Funding"/>
    <n v="600000"/>
    <s v="nan"/>
    <s v="Bin1"/>
    <x v="3"/>
    <x v="3"/>
    <s v="Seed Funding"/>
    <x v="2"/>
  </r>
  <r>
    <n v="734"/>
    <d v="2017-06-08T00:00:00"/>
    <s v="Stratfit"/>
    <x v="65"/>
    <s v="Health coaching programs"/>
    <s v="Hyderabad"/>
    <x v="638"/>
    <s v="Seed Funding"/>
    <n v="232000"/>
    <s v="nan"/>
    <s v="Bin1"/>
    <x v="3"/>
    <x v="13"/>
    <s v="Seed Funding"/>
    <x v="2"/>
  </r>
  <r>
    <n v="735"/>
    <d v="2017-06-08T00:00:00"/>
    <s v="Multiplier Solutions"/>
    <x v="7"/>
    <s v="CRM Software for Healthcare space"/>
    <s v="Hyderabad"/>
    <x v="639"/>
    <s v="Private Equity"/>
    <n v="1500000"/>
    <s v="nan"/>
    <s v="Bin2"/>
    <x v="3"/>
    <x v="13"/>
    <s v="Private Equity"/>
    <x v="0"/>
  </r>
  <r>
    <n v="736"/>
    <d v="2017-06-08T00:00:00"/>
    <s v="ABI Health"/>
    <x v="7"/>
    <s v="Unified Digital Health Platform"/>
    <s v="Bangalore"/>
    <x v="639"/>
    <s v="Private Equity"/>
    <n v="1500000"/>
    <s v="nan"/>
    <s v="Bin2"/>
    <x v="3"/>
    <x v="44"/>
    <s v="Private Equity"/>
    <x v="0"/>
  </r>
  <r>
    <n v="737"/>
    <d v="2017-06-08T00:00:00"/>
    <s v="Stockal"/>
    <x v="65"/>
    <s v="App-based Investment advisory Services"/>
    <s v="Bangalore"/>
    <x v="640"/>
    <s v="Seed Funding"/>
    <n v="350000"/>
    <s v="nan"/>
    <s v="Bin1"/>
    <x v="3"/>
    <x v="44"/>
    <s v="Seed Funding"/>
    <x v="2"/>
  </r>
  <r>
    <n v="738"/>
    <d v="2017-06-09T00:00:00"/>
    <s v="Guidoo"/>
    <x v="65"/>
    <s v="Travel &amp; adventure planning platform"/>
    <s v="Mumbai"/>
    <x v="641"/>
    <s v="Seed Funding"/>
    <n v="300000"/>
    <s v="nan"/>
    <s v="Bin1"/>
    <x v="3"/>
    <x v="3"/>
    <s v="Seed Funding"/>
    <x v="2"/>
  </r>
  <r>
    <n v="739"/>
    <d v="2017-06-09T00:00:00"/>
    <s v="eSahai.in"/>
    <x v="65"/>
    <s v="ambulance aggregator and medical taxi provider"/>
    <s v="Hyderabad"/>
    <x v="642"/>
    <s v="Seed Funding"/>
    <n v="250000"/>
    <s v="nan"/>
    <s v="Bin1"/>
    <x v="3"/>
    <x v="13"/>
    <s v="Seed Funding"/>
    <x v="2"/>
  </r>
  <r>
    <n v="740"/>
    <d v="2017-06-12T00:00:00"/>
    <s v="Loanmeet"/>
    <x v="65"/>
    <s v="Online peer-to-peer lending platform"/>
    <s v="Bangalore"/>
    <x v="643"/>
    <s v="Seed Funding"/>
    <n v="0"/>
    <s v="nan"/>
    <s v="Bin1"/>
    <x v="3"/>
    <x v="44"/>
    <s v="Seed Funding"/>
    <x v="2"/>
  </r>
  <r>
    <n v="741"/>
    <d v="2017-06-12T00:00:00"/>
    <s v="LendingKart"/>
    <x v="65"/>
    <s v="Online Lending platform"/>
    <s v="Ahmedabad"/>
    <x v="644"/>
    <s v="Debt Funding"/>
    <n v="7800000"/>
    <s v="nan"/>
    <s v="Bin2"/>
    <x v="3"/>
    <x v="0"/>
    <s v="Debt Funding"/>
    <x v="3"/>
  </r>
  <r>
    <n v="742"/>
    <d v="2017-06-12T00:00:00"/>
    <s v="Boxx.ai"/>
    <x v="7"/>
    <s v="Artificial Intelligence"/>
    <s v="Bangalore"/>
    <x v="645"/>
    <s v="Private Equity"/>
    <n v="500000"/>
    <s v="nan"/>
    <s v="Bin1"/>
    <x v="3"/>
    <x v="44"/>
    <s v="Private Equity"/>
    <x v="0"/>
  </r>
  <r>
    <n v="743"/>
    <d v="2017-06-12T00:00:00"/>
    <s v="PeeSafe.in"/>
    <x v="20"/>
    <s v="Hygiene care product manufacturer"/>
    <s v="New Delhi"/>
    <x v="646"/>
    <s v="Private Equity"/>
    <n v="1000000"/>
    <s v="nan"/>
    <s v="Bin2"/>
    <x v="3"/>
    <x v="2"/>
    <s v="Private Equity"/>
    <x v="0"/>
  </r>
  <r>
    <n v="744"/>
    <d v="2017-06-12T00:00:00"/>
    <s v="Vista Rooms"/>
    <x v="65"/>
    <s v="Online rooms aggregation platform"/>
    <s v="Mumbai"/>
    <x v="647"/>
    <s v="Seed Funding"/>
    <n v="776000"/>
    <s v="nan"/>
    <s v="Bin1"/>
    <x v="3"/>
    <x v="3"/>
    <s v="Seed Funding"/>
    <x v="2"/>
  </r>
  <r>
    <n v="745"/>
    <d v="2017-06-12T00:00:00"/>
    <s v="CoverFox"/>
    <x v="65"/>
    <s v="Online insurance brokerage platform"/>
    <s v="Mumbai"/>
    <x v="648"/>
    <s v="Private Equity"/>
    <n v="15000000"/>
    <s v="nan"/>
    <s v="Bin3"/>
    <x v="3"/>
    <x v="3"/>
    <s v="Private Equity"/>
    <x v="0"/>
  </r>
  <r>
    <n v="746"/>
    <d v="2017-06-13T00:00:00"/>
    <s v="HyperTrack"/>
    <x v="7"/>
    <s v="Location tracking solutions"/>
    <s v="New Delhi"/>
    <x v="649"/>
    <s v="Private Equity"/>
    <n v="0"/>
    <s v="nan"/>
    <s v="Bin1"/>
    <x v="3"/>
    <x v="2"/>
    <s v="Private Equity"/>
    <x v="0"/>
  </r>
  <r>
    <n v="747"/>
    <d v="2017-06-13T00:00:00"/>
    <s v="Goodera"/>
    <x v="7"/>
    <s v="CSR and sustainability management platform"/>
    <s v="Bangalore"/>
    <x v="650"/>
    <s v="Private Equity"/>
    <n v="5500000"/>
    <s v="nan"/>
    <s v="Bin2"/>
    <x v="3"/>
    <x v="44"/>
    <s v="Private Equity"/>
    <x v="0"/>
  </r>
  <r>
    <n v="748"/>
    <d v="2017-06-13T00:00:00"/>
    <s v="Digit"/>
    <x v="7"/>
    <s v="Tech driven Insurance platform"/>
    <s v="Bangalore"/>
    <x v="651"/>
    <s v="Private Equity"/>
    <n v="0"/>
    <s v="nan"/>
    <s v="Bin1"/>
    <x v="3"/>
    <x v="5"/>
    <s v="Private Equity"/>
    <x v="0"/>
  </r>
  <r>
    <n v="749"/>
    <d v="2017-06-14T00:00:00"/>
    <s v="Ola"/>
    <x v="65"/>
    <s v="Cab Aggregation App"/>
    <s v="Bangalore"/>
    <x v="652"/>
    <s v="Private Equity"/>
    <n v="50000000"/>
    <s v="nan"/>
    <s v="Bin3"/>
    <x v="3"/>
    <x v="44"/>
    <s v="Private Equity"/>
    <x v="0"/>
  </r>
  <r>
    <n v="750"/>
    <d v="2017-06-14T00:00:00"/>
    <s v="Vanitycask"/>
    <x v="65"/>
    <s v="Beauty products discovery platform"/>
    <s v="Mumbai"/>
    <x v="19"/>
    <s v="Seed Funding"/>
    <n v="0"/>
    <s v="nan"/>
    <s v="Bin1"/>
    <x v="3"/>
    <x v="3"/>
    <s v="Venture"/>
    <x v="3"/>
  </r>
  <r>
    <n v="751"/>
    <d v="2017-06-14T00:00:00"/>
    <s v="MrNeeds"/>
    <x v="65"/>
    <s v="Micro Food Delivery platform"/>
    <s v="Noida"/>
    <x v="383"/>
    <s v="Seed Funding"/>
    <n v="500000"/>
    <s v="nan"/>
    <s v="Bin1"/>
    <x v="3"/>
    <x v="6"/>
    <s v="Private Equity"/>
    <x v="0"/>
  </r>
  <r>
    <n v="752"/>
    <d v="2017-06-15T00:00:00"/>
    <s v="MoneyTap"/>
    <x v="65"/>
    <s v="Money Lending platform"/>
    <s v="Bangalore"/>
    <x v="653"/>
    <s v="Private Equity"/>
    <n v="12300000"/>
    <s v="nan"/>
    <s v="Bin3"/>
    <x v="3"/>
    <x v="44"/>
    <s v="Private Equity"/>
    <x v="0"/>
  </r>
  <r>
    <n v="753"/>
    <d v="2017-06-16T00:00:00"/>
    <s v="Goodbox"/>
    <x v="48"/>
    <s v="Mobile SAAS\\xc2\\xa0 ECommerce platform for SMEs"/>
    <s v="Bangalore"/>
    <x v="654"/>
    <s v="Private Equity"/>
    <n v="1000000"/>
    <s v="nan"/>
    <s v="Bin2"/>
    <x v="3"/>
    <x v="44"/>
    <s v="Private Equity"/>
    <x v="0"/>
  </r>
  <r>
    <n v="754"/>
    <d v="2017-06-16T00:00:00"/>
    <s v="Fincash"/>
    <x v="65"/>
    <s v="Personal Finance platform"/>
    <s v="Mumbai"/>
    <x v="337"/>
    <s v="Seed Funding"/>
    <n v="100000"/>
    <s v="nan"/>
    <s v="Bin1"/>
    <x v="3"/>
    <x v="3"/>
    <s v="Seed / Angel Funding"/>
    <x v="2"/>
  </r>
  <r>
    <n v="755"/>
    <d v="2017-06-16T00:00:00"/>
    <s v="PortDesk"/>
    <x v="7"/>
    <s v="Maritime Solutions"/>
    <s v="Noida"/>
    <x v="655"/>
    <s v="Seed Funding"/>
    <n v="2000000"/>
    <s v="nan"/>
    <s v="Bin2"/>
    <x v="3"/>
    <x v="6"/>
    <s v="Seed Funding"/>
    <x v="2"/>
  </r>
  <r>
    <n v="756"/>
    <d v="2017-06-16T00:00:00"/>
    <s v="EdgeFx"/>
    <x v="48"/>
    <s v="DIY project Kits seller"/>
    <s v="Hyderabad"/>
    <x v="656"/>
    <s v="Seed Funding"/>
    <n v="0"/>
    <s v="nan"/>
    <s v="Bin1"/>
    <x v="3"/>
    <x v="13"/>
    <s v="Seed Funding"/>
    <x v="2"/>
  </r>
  <r>
    <n v="757"/>
    <d v="2017-06-16T00:00:00"/>
    <s v="EazyDiner"/>
    <x v="65"/>
    <s v="Online Restaurant Reservation Platform"/>
    <s v="Gurgaon"/>
    <x v="657"/>
    <s v="Seed Funding"/>
    <n v="0"/>
    <s v="nan"/>
    <s v="Bin1"/>
    <x v="3"/>
    <x v="16"/>
    <s v="Seed Funding"/>
    <x v="2"/>
  </r>
  <r>
    <n v="758"/>
    <d v="2017-06-16T00:00:00"/>
    <s v="HealthIntel"/>
    <x v="20"/>
    <s v="Online Pharmacy"/>
    <s v="New Delhi"/>
    <x v="658"/>
    <s v="Seed Funding"/>
    <n v="0"/>
    <s v="nan"/>
    <s v="Bin1"/>
    <x v="3"/>
    <x v="2"/>
    <s v="Seed Funding"/>
    <x v="2"/>
  </r>
  <r>
    <n v="759"/>
    <d v="2017-06-19T00:00:00"/>
    <s v="Unbxd"/>
    <x v="7"/>
    <s v="Cloud-based product discovery platform"/>
    <s v="Bangalore"/>
    <x v="659"/>
    <s v="Private Equity"/>
    <n v="12500000"/>
    <s v="nan"/>
    <s v="Bin3"/>
    <x v="3"/>
    <x v="44"/>
    <s v="Private Equity"/>
    <x v="0"/>
  </r>
  <r>
    <n v="760"/>
    <d v="2017-06-19T00:00:00"/>
    <s v="DarwinBox"/>
    <x v="7"/>
    <s v="Enterprise human resources management platform"/>
    <s v="Hyderabad"/>
    <x v="660"/>
    <s v="Private Equity"/>
    <n v="4000000"/>
    <s v="nan"/>
    <s v="Bin2"/>
    <x v="3"/>
    <x v="13"/>
    <s v="Private Equity"/>
    <x v="0"/>
  </r>
  <r>
    <n v="761"/>
    <d v="2017-06-20T00:00:00"/>
    <s v="ForeverShop"/>
    <x v="65"/>
    <s v="Mobile based ecommerce platform"/>
    <s v="Bangalore"/>
    <x v="661"/>
    <s v="Seed Funding"/>
    <n v="300000"/>
    <s v="nan"/>
    <s v="Bin1"/>
    <x v="3"/>
    <x v="44"/>
    <s v="Seed Funding"/>
    <x v="2"/>
  </r>
  <r>
    <n v="762"/>
    <d v="2017-06-20T00:00:00"/>
    <s v="Insider.in"/>
    <x v="65"/>
    <s v="Events Ticketing platform"/>
    <s v="Mumbai"/>
    <x v="443"/>
    <s v="Private Equity"/>
    <n v="5200000"/>
    <s v="nan"/>
    <s v="Bin2"/>
    <x v="3"/>
    <x v="3"/>
    <s v="Private Equity"/>
    <x v="0"/>
  </r>
  <r>
    <n v="763"/>
    <d v="2017-06-21T00:00:00"/>
    <s v="Fynd"/>
    <x v="48"/>
    <s v="Fashion etailer"/>
    <s v="Mumbai"/>
    <x v="662"/>
    <s v="Private Equity"/>
    <n v="2400000"/>
    <s v="nan"/>
    <s v="Bin2"/>
    <x v="3"/>
    <x v="3"/>
    <s v="Private Equity"/>
    <x v="0"/>
  </r>
  <r>
    <n v="764"/>
    <d v="2017-06-21T00:00:00"/>
    <s v="Grow Fit"/>
    <x v="65"/>
    <s v="Health-Tech platform"/>
    <s v="Bangalore"/>
    <x v="663"/>
    <s v="Private Equity"/>
    <n v="4500000"/>
    <s v="nan"/>
    <s v="Bin2"/>
    <x v="3"/>
    <x v="44"/>
    <s v="Private Equity"/>
    <x v="0"/>
  </r>
  <r>
    <n v="765"/>
    <d v="2017-06-21T00:00:00"/>
    <s v="Fabulyst"/>
    <x v="7"/>
    <s v="Artificial Intelligence based platform"/>
    <s v="Hyderabad"/>
    <x v="664"/>
    <s v="Seed Funding"/>
    <n v="215000"/>
    <s v="nan"/>
    <s v="Bin1"/>
    <x v="3"/>
    <x v="13"/>
    <s v="Seed Funding"/>
    <x v="2"/>
  </r>
  <r>
    <n v="766"/>
    <d v="2017-06-21T00:00:00"/>
    <s v="mSwipe"/>
    <x v="7"/>
    <s v="Point-of-Sale services"/>
    <s v="Mumbai"/>
    <x v="665"/>
    <s v="Private Equity"/>
    <n v="31000000"/>
    <s v="nan"/>
    <s v="Bin3"/>
    <x v="3"/>
    <x v="3"/>
    <s v="Private Equity"/>
    <x v="0"/>
  </r>
  <r>
    <n v="767"/>
    <d v="2017-06-21T00:00:00"/>
    <s v="OneAssist"/>
    <x v="65"/>
    <s v="Credit card fraud protection"/>
    <s v="Mumbai"/>
    <x v="288"/>
    <s v="Private Equity"/>
    <n v="0"/>
    <s v="nan"/>
    <s v="Bin1"/>
    <x v="3"/>
    <x v="3"/>
    <s v="Private Equity"/>
    <x v="0"/>
  </r>
  <r>
    <n v="768"/>
    <d v="2017-06-22T00:00:00"/>
    <s v="Julia Computing"/>
    <x v="7"/>
    <s v="Open Source Language for Data Science and Machine Learning"/>
    <s v="Bangalore"/>
    <x v="666"/>
    <s v="Private Equity"/>
    <n v="4600000"/>
    <s v="nan"/>
    <s v="Bin2"/>
    <x v="3"/>
    <x v="44"/>
    <s v="Private Equity"/>
    <x v="0"/>
  </r>
  <r>
    <n v="769"/>
    <d v="2017-06-22T00:00:00"/>
    <s v="Kissht"/>
    <x v="65"/>
    <s v="Consumer Lending platform"/>
    <s v="Mumbai"/>
    <x v="667"/>
    <s v="Private Equity"/>
    <n v="2000000"/>
    <s v="nan"/>
    <s v="Bin2"/>
    <x v="3"/>
    <x v="3"/>
    <s v="Private Equity"/>
    <x v="0"/>
  </r>
  <r>
    <n v="770"/>
    <d v="2017-06-22T00:00:00"/>
    <s v="Explore Life traveling"/>
    <x v="65"/>
    <s v="Local homes booking platform"/>
    <s v="Bangalore"/>
    <x v="668"/>
    <s v="Seed Funding"/>
    <n v="500000"/>
    <s v="nan"/>
    <s v="Bin1"/>
    <x v="3"/>
    <x v="44"/>
    <s v="Seed Funding"/>
    <x v="2"/>
  </r>
  <r>
    <n v="771"/>
    <d v="2017-06-23T00:00:00"/>
    <s v="Loantap"/>
    <x v="65"/>
    <s v="Lending platform for salaried professionals"/>
    <s v="Mumbai"/>
    <x v="669"/>
    <s v="Private Equity"/>
    <n v="4000000"/>
    <s v="nan"/>
    <s v="Bin2"/>
    <x v="3"/>
    <x v="3"/>
    <s v="Private Equity"/>
    <x v="0"/>
  </r>
  <r>
    <n v="772"/>
    <d v="2017-06-23T00:00:00"/>
    <s v="Voxweb"/>
    <x v="65"/>
    <s v="Mobile based social networking platform"/>
    <s v="Mumbai"/>
    <x v="383"/>
    <s v="Seed Funding"/>
    <n v="1000000"/>
    <s v="nan"/>
    <s v="Bin2"/>
    <x v="3"/>
    <x v="3"/>
    <s v="Private Equity"/>
    <x v="0"/>
  </r>
  <r>
    <n v="773"/>
    <d v="2017-06-26T00:00:00"/>
    <s v="HUG Innovations"/>
    <x v="7"/>
    <s v="Gesture based\\xc2\\xa0 Smartwatch manufacturer"/>
    <s v="Hyderabad"/>
    <x v="670"/>
    <s v="Private Equity"/>
    <n v="5000000"/>
    <s v="nan"/>
    <s v="Bin2"/>
    <x v="3"/>
    <x v="13"/>
    <s v="Private Equity"/>
    <x v="0"/>
  </r>
  <r>
    <n v="774"/>
    <d v="2017-06-26T00:00:00"/>
    <s v="Flipkart"/>
    <x v="48"/>
    <s v="Online marketplace"/>
    <s v="Bangalore"/>
    <x v="46"/>
    <s v="Private Equity"/>
    <n v="71000000"/>
    <s v="nan"/>
    <s v="Bin3"/>
    <x v="3"/>
    <x v="44"/>
    <s v="Series D"/>
    <x v="1"/>
  </r>
  <r>
    <n v="775"/>
    <d v="2017-06-26T00:00:00"/>
    <s v="V Resorts"/>
    <x v="65"/>
    <s v="Holiday &amp; Vacation resort aggregator"/>
    <s v="Noida"/>
    <x v="671"/>
    <s v="Private Equity"/>
    <n v="4000000"/>
    <s v="nan"/>
    <s v="Bin2"/>
    <x v="3"/>
    <x v="6"/>
    <s v="Private Equity"/>
    <x v="0"/>
  </r>
  <r>
    <n v="776"/>
    <d v="2017-06-27T00:00:00"/>
    <s v="Stashfin"/>
    <x v="65"/>
    <s v="Personal Finance App"/>
    <s v="New Delhi"/>
    <x v="672"/>
    <s v="Private Equity"/>
    <n v="5000000"/>
    <s v="nan"/>
    <s v="Bin2"/>
    <x v="3"/>
    <x v="2"/>
    <s v="Private Equity"/>
    <x v="0"/>
  </r>
  <r>
    <n v="777"/>
    <d v="2017-06-27T00:00:00"/>
    <s v="Formcept"/>
    <x v="65"/>
    <s v="Unified Data Analysis platform"/>
    <s v="Bangalore"/>
    <x v="673"/>
    <s v="Private Equity"/>
    <n v="0"/>
    <s v="nan"/>
    <s v="Bin1"/>
    <x v="3"/>
    <x v="44"/>
    <s v="Private Equity"/>
    <x v="0"/>
  </r>
  <r>
    <n v="778"/>
    <d v="2017-06-27T00:00:00"/>
    <s v="Spares Hub"/>
    <x v="48"/>
    <s v="Automobile parts marketplace"/>
    <s v="Pune"/>
    <x v="674"/>
    <s v="Seed Funding"/>
    <n v="311000"/>
    <s v="nan"/>
    <s v="Bin1"/>
    <x v="3"/>
    <x v="5"/>
    <s v="Seed Funding"/>
    <x v="2"/>
  </r>
  <r>
    <n v="779"/>
    <d v="2017-06-28T00:00:00"/>
    <s v="FiTraQ"/>
    <x v="65"/>
    <s v="Fitness Centre Discovery Platform"/>
    <s v="New Delhi"/>
    <x v="675"/>
    <s v="Seed Funding"/>
    <n v="0"/>
    <s v="nan"/>
    <s v="Bin1"/>
    <x v="3"/>
    <x v="2"/>
    <s v="Seed Funding"/>
    <x v="2"/>
  </r>
  <r>
    <n v="780"/>
    <d v="2017-06-28T00:00:00"/>
    <s v="Rubique"/>
    <x v="65"/>
    <s v="Online Marketplace for financial products"/>
    <s v="Mumbai"/>
    <x v="676"/>
    <s v="Private Equity"/>
    <n v="3000000"/>
    <s v="nan"/>
    <s v="Bin2"/>
    <x v="3"/>
    <x v="3"/>
    <s v="Private Equity"/>
    <x v="0"/>
  </r>
  <r>
    <n v="781"/>
    <d v="2017-06-28T00:00:00"/>
    <s v="Niki.ai"/>
    <x v="65"/>
    <s v="AI Based Personal Assistant"/>
    <s v="Bangalore"/>
    <x v="677"/>
    <s v="Private Equity"/>
    <n v="2000000"/>
    <s v="nan"/>
    <s v="Bin2"/>
    <x v="3"/>
    <x v="44"/>
    <s v="Private Equity"/>
    <x v="0"/>
  </r>
  <r>
    <n v="782"/>
    <d v="2017-06-29T00:00:00"/>
    <s v="Fitpass"/>
    <x v="65"/>
    <s v="Online Fitness Marketplace"/>
    <s v="New Delhi"/>
    <x v="678"/>
    <s v="Private Equity"/>
    <n v="1000000"/>
    <s v="nan"/>
    <s v="Bin2"/>
    <x v="3"/>
    <x v="2"/>
    <s v="Private Equity"/>
    <x v="0"/>
  </r>
  <r>
    <n v="783"/>
    <d v="2017-06-29T00:00:00"/>
    <s v="ZingHR"/>
    <x v="7"/>
    <s v="digital employee solutions,"/>
    <s v="Mumbai"/>
    <x v="679"/>
    <s v="Private Equity"/>
    <n v="0"/>
    <s v="nan"/>
    <s v="Bin1"/>
    <x v="3"/>
    <x v="3"/>
    <s v="Private Equity"/>
    <x v="0"/>
  </r>
  <r>
    <n v="784"/>
    <d v="2017-06-30T00:00:00"/>
    <s v="Tagos Design"/>
    <x v="7"/>
    <s v="in-video discovery platform"/>
    <s v="Bangalore"/>
    <x v="383"/>
    <s v="Private Equity"/>
    <n v="5000000"/>
    <s v="nan"/>
    <s v="Bin2"/>
    <x v="3"/>
    <x v="44"/>
    <s v="Private Equity"/>
    <x v="0"/>
  </r>
  <r>
    <n v="785"/>
    <d v="2017-06-30T00:00:00"/>
    <s v="UrbanClap"/>
    <x v="65"/>
    <s v="Mobile Services Marketplace"/>
    <s v="Gurgaon"/>
    <x v="680"/>
    <s v="Private Equity"/>
    <n v="21000000"/>
    <s v="nan"/>
    <s v="Bin3"/>
    <x v="3"/>
    <x v="1"/>
    <s v="Private Equity"/>
    <x v="0"/>
  </r>
  <r>
    <n v="786"/>
    <d v="2017-05-01T00:00:00"/>
    <s v="Ace2three"/>
    <x v="65"/>
    <s v="Online Rummy playing Website"/>
    <s v="Hyderabad"/>
    <x v="681"/>
    <s v="Private Equity"/>
    <n v="73700000"/>
    <s v="nan"/>
    <s v="Bin3"/>
    <x v="3"/>
    <x v="13"/>
    <s v="Private Equity"/>
    <x v="0"/>
  </r>
  <r>
    <n v="787"/>
    <d v="2017-05-01T00:00:00"/>
    <s v="Power2SME"/>
    <x v="48"/>
    <s v="Buying portal for SMEs"/>
    <s v="Gurgaon"/>
    <x v="682"/>
    <s v="Private Equity"/>
    <n v="10000000"/>
    <s v="nan"/>
    <s v="Bin2"/>
    <x v="3"/>
    <x v="1"/>
    <s v="Private Equity"/>
    <x v="0"/>
  </r>
  <r>
    <n v="788"/>
    <d v="2017-05-02T00:00:00"/>
    <s v="Innovapptive"/>
    <x v="7"/>
    <s v="Enterprise Mobility Solutions"/>
    <s v="Hyderabad"/>
    <x v="398"/>
    <s v="Seed Funding"/>
    <n v="1500000"/>
    <s v="nan"/>
    <s v="Bin2"/>
    <x v="3"/>
    <x v="13"/>
    <s v="Seed/Angel Funding"/>
    <x v="2"/>
  </r>
  <r>
    <n v="789"/>
    <d v="2017-05-02T00:00:00"/>
    <s v="4tigo"/>
    <x v="5"/>
    <s v="Truck Network company"/>
    <s v="Bangalore"/>
    <x v="683"/>
    <s v="Private Equity"/>
    <n v="10000000"/>
    <s v="nan"/>
    <s v="Bin2"/>
    <x v="3"/>
    <x v="44"/>
    <s v="Private Equity"/>
    <x v="0"/>
  </r>
  <r>
    <n v="790"/>
    <d v="2017-05-02T00:00:00"/>
    <s v="SMECorner"/>
    <x v="65"/>
    <s v="Online Platform for small business loans"/>
    <s v="Mumbai"/>
    <x v="684"/>
    <s v="Private Equity"/>
    <n v="0"/>
    <s v="nan"/>
    <s v="Bin1"/>
    <x v="3"/>
    <x v="3"/>
    <s v="Private Equity"/>
    <x v="0"/>
  </r>
  <r>
    <n v="791"/>
    <d v="2017-05-02T00:00:00"/>
    <s v="ZippServe"/>
    <x v="65"/>
    <s v="Real estate risk assessment platform"/>
    <s v="Bangalore"/>
    <x v="383"/>
    <s v="Seed Funding"/>
    <n v="390000"/>
    <s v="nan"/>
    <s v="Bin1"/>
    <x v="3"/>
    <x v="44"/>
    <s v="Private Equity"/>
    <x v="0"/>
  </r>
  <r>
    <n v="792"/>
    <d v="2017-05-03T00:00:00"/>
    <s v="Ola"/>
    <x v="65"/>
    <s v="Cab Aggregation App"/>
    <s v="Bangalore"/>
    <x v="685"/>
    <s v="Private Equity"/>
    <n v="104500000"/>
    <s v="nan"/>
    <s v="Bin3"/>
    <x v="3"/>
    <x v="44"/>
    <s v="Private Equity"/>
    <x v="0"/>
  </r>
  <r>
    <n v="793"/>
    <d v="2017-05-03T00:00:00"/>
    <s v="Sumeru"/>
    <x v="7"/>
    <s v="Software &amp; Mobile development services"/>
    <s v="Bangalore"/>
    <x v="383"/>
    <s v="Seed Funding"/>
    <n v="1000000"/>
    <s v="nan"/>
    <s v="Bin2"/>
    <x v="3"/>
    <x v="44"/>
    <s v="Private Equity"/>
    <x v="0"/>
  </r>
  <r>
    <n v="794"/>
    <d v="2017-05-04T00:00:00"/>
    <s v="Healthians"/>
    <x v="65"/>
    <s v="Online Diagnostics and wellness platform"/>
    <s v="New Delhi"/>
    <x v="686"/>
    <s v="Private Equity"/>
    <n v="0"/>
    <s v="nan"/>
    <s v="Bin1"/>
    <x v="3"/>
    <x v="0"/>
    <s v="Private Equity"/>
    <x v="0"/>
  </r>
  <r>
    <n v="795"/>
    <d v="2017-05-05T00:00:00"/>
    <s v="HealthMir"/>
    <x v="65"/>
    <s v="AI-based health content platform"/>
    <s v="New Delhi"/>
    <x v="687"/>
    <s v="Seed Funding"/>
    <n v="0"/>
    <s v="nan"/>
    <s v="Bin1"/>
    <x v="3"/>
    <x v="2"/>
    <s v="Seed Funding"/>
    <x v="2"/>
  </r>
  <r>
    <n v="796"/>
    <d v="2017-05-05T00:00:00"/>
    <s v="Uactive"/>
    <x v="65"/>
    <s v="Health-based social networking &amp; discovery App"/>
    <s v="Mumbai"/>
    <x v="688"/>
    <s v="Seed Funding"/>
    <n v="0"/>
    <s v="nan"/>
    <s v="Bin1"/>
    <x v="3"/>
    <x v="3"/>
    <s v="Seed Funding"/>
    <x v="2"/>
  </r>
  <r>
    <n v="797"/>
    <d v="2017-05-05T00:00:00"/>
    <s v="i-lend"/>
    <x v="65"/>
    <s v="Peer-to-peer lending platform"/>
    <s v="Hyderabad"/>
    <x v="689"/>
    <s v="Seed Funding"/>
    <n v="0"/>
    <s v="nan"/>
    <s v="Bin1"/>
    <x v="3"/>
    <x v="13"/>
    <s v="Seed Funding"/>
    <x v="2"/>
  </r>
  <r>
    <n v="798"/>
    <d v="2017-05-05T00:00:00"/>
    <s v="Good Methods Global"/>
    <x v="7"/>
    <s v="Cloud Based Practice Management Software"/>
    <s v="Trivandrum"/>
    <x v="381"/>
    <s v="Private Equity"/>
    <n v="0"/>
    <s v="nan"/>
    <s v="Bin1"/>
    <x v="3"/>
    <x v="56"/>
    <s v="Private Equity"/>
    <x v="0"/>
  </r>
  <r>
    <n v="799"/>
    <d v="2017-05-05T00:00:00"/>
    <s v="Balance App"/>
    <x v="65"/>
    <s v="Money Savings &amp; Management App"/>
    <s v="Bangalore"/>
    <x v="690"/>
    <s v="Seed Funding"/>
    <n v="233000"/>
    <s v="nan"/>
    <s v="Bin1"/>
    <x v="3"/>
    <x v="44"/>
    <s v="Seed Funding"/>
    <x v="2"/>
  </r>
  <r>
    <n v="800"/>
    <d v="2017-05-08T00:00:00"/>
    <s v="YepMe"/>
    <x v="48"/>
    <s v="Private Label Fashion etailer"/>
    <s v="Gurgaon"/>
    <x v="691"/>
    <s v="Private Equity"/>
    <n v="700000"/>
    <s v="nan"/>
    <s v="Bin1"/>
    <x v="3"/>
    <x v="1"/>
    <s v="Private Equity"/>
    <x v="0"/>
  </r>
  <r>
    <n v="801"/>
    <d v="2017-05-08T00:00:00"/>
    <s v="Nightstay"/>
    <x v="65"/>
    <s v="Last minute hotel booking mobile app"/>
    <s v="New Delhi"/>
    <x v="692"/>
    <s v="Seed Funding"/>
    <n v="0"/>
    <s v="nan"/>
    <s v="Bin1"/>
    <x v="3"/>
    <x v="2"/>
    <s v="Seed Funding"/>
    <x v="2"/>
  </r>
  <r>
    <n v="802"/>
    <d v="2017-05-08T00:00:00"/>
    <s v="Devourin"/>
    <x v="7"/>
    <s v="Restaurant Automation Solution"/>
    <s v="Pune"/>
    <x v="693"/>
    <s v="Seed Funding"/>
    <n v="0"/>
    <s v="nan"/>
    <s v="Bin1"/>
    <x v="3"/>
    <x v="5"/>
    <s v="Seed Funding"/>
    <x v="2"/>
  </r>
  <r>
    <n v="803"/>
    <d v="2017-05-08T00:00:00"/>
    <s v="MyGreens"/>
    <x v="82"/>
    <s v="Cold-press Juices manufacturer"/>
    <s v="New Delhi"/>
    <x v="694"/>
    <s v="Seed Funding"/>
    <n v="1000000"/>
    <s v="nan"/>
    <s v="Bin2"/>
    <x v="3"/>
    <x v="2"/>
    <s v="Seed Funding"/>
    <x v="2"/>
  </r>
  <r>
    <n v="804"/>
    <d v="2017-05-08T00:00:00"/>
    <s v="Ace Turtle"/>
    <x v="7"/>
    <s v="Omni-Channel Platform"/>
    <s v="Bangalore"/>
    <x v="695"/>
    <s v="Private Equity"/>
    <n v="5000000"/>
    <s v="nan"/>
    <s v="Bin2"/>
    <x v="3"/>
    <x v="44"/>
    <s v="Private Equity"/>
    <x v="0"/>
  </r>
  <r>
    <n v="805"/>
    <d v="2017-05-08T00:00:00"/>
    <s v="CureFit"/>
    <x v="7"/>
    <s v="Health-Tech Platform"/>
    <s v="Bangalore"/>
    <x v="696"/>
    <s v="Private Equity"/>
    <n v="3200000"/>
    <s v="nan"/>
    <s v="Bin2"/>
    <x v="3"/>
    <x v="0"/>
    <s v="Private Equity"/>
    <x v="0"/>
  </r>
  <r>
    <n v="806"/>
    <d v="2017-05-09T00:00:00"/>
    <s v="Curie Labs"/>
    <x v="7"/>
    <s v="Energy Analytics startup"/>
    <s v="New Delhi"/>
    <x v="697"/>
    <s v="Seed Funding"/>
    <n v="50000"/>
    <s v="nan"/>
    <s v="Bin1"/>
    <x v="3"/>
    <x v="2"/>
    <s v="Seed Funding"/>
    <x v="2"/>
  </r>
  <r>
    <n v="807"/>
    <d v="2017-05-09T00:00:00"/>
    <s v="Uncanny Vision"/>
    <x v="7"/>
    <s v="Computer Vision on Embedded Systems"/>
    <s v="Bangalore"/>
    <x v="698"/>
    <s v="Seed Funding"/>
    <n v="0"/>
    <s v="nan"/>
    <s v="Bin1"/>
    <x v="3"/>
    <x v="44"/>
    <s v="Seed Funding"/>
    <x v="2"/>
  </r>
  <r>
    <n v="808"/>
    <d v="2017-05-09T00:00:00"/>
    <s v="Anchanto"/>
    <x v="7"/>
    <s v="Ecommerce Fulfilment and Technology Platform"/>
    <s v="Pune"/>
    <x v="699"/>
    <s v="Private Equity"/>
    <n v="0"/>
    <s v="nan"/>
    <s v="Bin1"/>
    <x v="3"/>
    <x v="5"/>
    <s v="Private Equity"/>
    <x v="0"/>
  </r>
  <r>
    <n v="809"/>
    <d v="2017-05-09T00:00:00"/>
    <s v="Sequretek"/>
    <x v="7"/>
    <s v="IT Security &amp; Data Management Services"/>
    <s v="Mumbai"/>
    <x v="700"/>
    <s v="Private Equity"/>
    <n v="0"/>
    <s v="nan"/>
    <s v="Bin1"/>
    <x v="3"/>
    <x v="3"/>
    <s v="Private Equity"/>
    <x v="0"/>
  </r>
  <r>
    <n v="810"/>
    <d v="2017-05-10T00:00:00"/>
    <s v="Lucideus"/>
    <x v="7"/>
    <s v="Cyber Security Startup"/>
    <s v="New Delhi"/>
    <x v="701"/>
    <s v="Seed Funding"/>
    <n v="0"/>
    <s v="nan"/>
    <s v="Bin1"/>
    <x v="3"/>
    <x v="2"/>
    <s v="Seed Funding"/>
    <x v="2"/>
  </r>
  <r>
    <n v="811"/>
    <d v="2017-05-10T00:00:00"/>
    <s v="Vidooly"/>
    <x v="65"/>
    <s v="Video Intelligence platform"/>
    <s v="Noida"/>
    <x v="702"/>
    <s v="Private Equity"/>
    <n v="1400000"/>
    <s v="nan"/>
    <s v="Bin2"/>
    <x v="3"/>
    <x v="6"/>
    <s v="Private Equity"/>
    <x v="0"/>
  </r>
  <r>
    <n v="812"/>
    <d v="2017-05-10T00:00:00"/>
    <s v="Shopclues"/>
    <x v="48"/>
    <s v="Online marketplace"/>
    <s v="Gurgaon"/>
    <x v="143"/>
    <s v="Private Equity"/>
    <n v="7700000"/>
    <s v="nan"/>
    <s v="Bin2"/>
    <x v="3"/>
    <x v="1"/>
    <s v="Debt Funding"/>
    <x v="3"/>
  </r>
  <r>
    <n v="813"/>
    <d v="2017-05-10T00:00:00"/>
    <s v="Fourth Ambit"/>
    <x v="65"/>
    <s v="Community Building platform"/>
    <s v="Bangalore"/>
    <x v="440"/>
    <s v="Seed Funding"/>
    <n v="600000"/>
    <s v="nan"/>
    <s v="Bin1"/>
    <x v="3"/>
    <x v="44"/>
    <s v="Seed/Angel Funding"/>
    <x v="2"/>
  </r>
  <r>
    <n v="814"/>
    <d v="2017-05-10T00:00:00"/>
    <s v="Chymera VR"/>
    <x v="7"/>
    <s v="Advertising Platform for Virtual Reality"/>
    <s v="Bangalore"/>
    <x v="703"/>
    <s v="Seed Funding"/>
    <n v="0"/>
    <s v="nan"/>
    <s v="Bin1"/>
    <x v="3"/>
    <x v="44"/>
    <s v="Seed Funding"/>
    <x v="2"/>
  </r>
  <r>
    <n v="815"/>
    <d v="2017-05-11T00:00:00"/>
    <s v="Early Salary"/>
    <x v="65"/>
    <s v="Online lending platform"/>
    <s v="Pune"/>
    <x v="704"/>
    <s v="Private Equity"/>
    <n v="4000000"/>
    <s v="nan"/>
    <s v="Bin2"/>
    <x v="3"/>
    <x v="5"/>
    <s v="Private Equity"/>
    <x v="0"/>
  </r>
  <r>
    <n v="816"/>
    <d v="2017-05-11T00:00:00"/>
    <s v="Book My Diamond"/>
    <x v="48"/>
    <s v="Diamond B2B eTailer"/>
    <s v="Mumbai"/>
    <x v="705"/>
    <s v="Seed Funding"/>
    <n v="0"/>
    <s v="nan"/>
    <s v="Bin1"/>
    <x v="3"/>
    <x v="3"/>
    <s v="Seed Funding"/>
    <x v="2"/>
  </r>
  <r>
    <n v="817"/>
    <d v="2017-05-11T00:00:00"/>
    <s v="ION Energy"/>
    <x v="7"/>
    <s v="Clean Tech Startup"/>
    <s v="Mumbai"/>
    <x v="706"/>
    <s v="Seed Funding"/>
    <n v="0"/>
    <s v="nan"/>
    <s v="Bin1"/>
    <x v="3"/>
    <x v="3"/>
    <s v="Seed Funding"/>
    <x v="2"/>
  </r>
  <r>
    <n v="818"/>
    <d v="2017-05-12T00:00:00"/>
    <s v="Legal Raasta"/>
    <x v="65"/>
    <s v="Legal Services to SMEs &amp; Individuals"/>
    <s v="New Delhi"/>
    <x v="707"/>
    <s v="Private Equity"/>
    <n v="5000000"/>
    <s v="nan"/>
    <s v="Bin2"/>
    <x v="3"/>
    <x v="2"/>
    <s v="Private Equity"/>
    <x v="0"/>
  </r>
  <r>
    <n v="819"/>
    <d v="2017-05-12T00:00:00"/>
    <s v="Log 9 Materials"/>
    <x v="7"/>
    <s v="NanoTech product developer"/>
    <s v="Bangalore"/>
    <x v="708"/>
    <s v="Seed Funding"/>
    <n v="0"/>
    <s v="nan"/>
    <s v="Bin1"/>
    <x v="3"/>
    <x v="44"/>
    <s v="Seed Funding"/>
    <x v="2"/>
  </r>
  <r>
    <n v="820"/>
    <d v="2017-05-12T00:00:00"/>
    <s v="Remit Guru"/>
    <x v="65"/>
    <s v="Digital money transfer platform"/>
    <s v="Mumbai"/>
    <x v="709"/>
    <s v="Private Equity"/>
    <n v="466000"/>
    <s v="nan"/>
    <s v="Bin1"/>
    <x v="3"/>
    <x v="3"/>
    <s v="Private Equity"/>
    <x v="0"/>
  </r>
  <r>
    <n v="821"/>
    <d v="2017-05-12T00:00:00"/>
    <s v="Aequm"/>
    <x v="48"/>
    <s v="Cloud ECommerce platform"/>
    <s v="Bangalore"/>
    <x v="383"/>
    <s v="Seed Funding"/>
    <n v="1000000"/>
    <s v="nan"/>
    <s v="Bin2"/>
    <x v="3"/>
    <x v="44"/>
    <s v="Private Equity"/>
    <x v="0"/>
  </r>
  <r>
    <n v="822"/>
    <d v="2017-05-15T00:00:00"/>
    <s v="Zapty"/>
    <x v="7"/>
    <s v="Project Management tool"/>
    <s v="Bangalore"/>
    <x v="710"/>
    <s v="Seed Funding"/>
    <n v="500000"/>
    <s v="nan"/>
    <s v="Bin1"/>
    <x v="3"/>
    <x v="44"/>
    <s v="Seed Funding"/>
    <x v="2"/>
  </r>
  <r>
    <n v="823"/>
    <d v="2017-05-15T00:00:00"/>
    <s v="Vernacular.ai"/>
    <x v="7"/>
    <s v="Multi-lingual AI Platform for Businesses"/>
    <s v="Bangalore"/>
    <x v="473"/>
    <s v="Seed Funding"/>
    <n v="0"/>
    <s v="nan"/>
    <s v="Bin1"/>
    <x v="3"/>
    <x v="44"/>
    <s v="Private Equity"/>
    <x v="0"/>
  </r>
  <r>
    <n v="824"/>
    <d v="2017-05-16T00:00:00"/>
    <s v="Niki.ai"/>
    <x v="7"/>
    <s v="AI-based chatbot"/>
    <s v="Bangalore"/>
    <x v="711"/>
    <s v="Private Equity"/>
    <n v="0"/>
    <s v="nan"/>
    <s v="Bin1"/>
    <x v="3"/>
    <x v="44"/>
    <s v="Private Equity"/>
    <x v="0"/>
  </r>
  <r>
    <n v="825"/>
    <d v="2017-05-16T00:00:00"/>
    <s v="Telr"/>
    <x v="7"/>
    <s v="Online Payment Gateway"/>
    <s v="Mumbai"/>
    <x v="712"/>
    <s v="Private Equity"/>
    <n v="3000000"/>
    <s v="nan"/>
    <s v="Bin2"/>
    <x v="3"/>
    <x v="3"/>
    <s v="Private Equity"/>
    <x v="0"/>
  </r>
  <r>
    <n v="826"/>
    <d v="2017-05-16T00:00:00"/>
    <s v="Fynd"/>
    <x v="48"/>
    <s v="Fashion ECommerce Portal"/>
    <s v="Mumbai"/>
    <x v="713"/>
    <s v="Private Equity"/>
    <n v="500000"/>
    <s v="nan"/>
    <s v="Bin1"/>
    <x v="3"/>
    <x v="3"/>
    <s v="Private Equity"/>
    <x v="0"/>
  </r>
  <r>
    <n v="827"/>
    <d v="2017-05-17T00:00:00"/>
    <s v="Genie"/>
    <x v="65"/>
    <s v="hyperlocal delivery and logistics mobile app"/>
    <s v="Chennai"/>
    <x v="383"/>
    <s v="Seed Funding"/>
    <n v="250000"/>
    <s v="nan"/>
    <s v="Bin1"/>
    <x v="3"/>
    <x v="4"/>
    <s v="Private Equity"/>
    <x v="0"/>
  </r>
  <r>
    <n v="828"/>
    <d v="2017-05-17T00:00:00"/>
    <s v="Paysense"/>
    <x v="65"/>
    <s v="Online Lending platform"/>
    <s v="Mumbai"/>
    <x v="714"/>
    <s v="Private Equity"/>
    <n v="5300000"/>
    <s v="nan"/>
    <s v="Bin2"/>
    <x v="3"/>
    <x v="3"/>
    <s v="Private Equity"/>
    <x v="0"/>
  </r>
  <r>
    <n v="829"/>
    <d v="2017-05-18T00:00:00"/>
    <s v="The Good Life"/>
    <x v="48"/>
    <s v="Online Luxury Tea etailer"/>
    <s v="Mumbai"/>
    <x v="715"/>
    <s v="Seed Funding"/>
    <n v="1000000"/>
    <s v="nan"/>
    <s v="Bin2"/>
    <x v="3"/>
    <x v="3"/>
    <s v="Seed Funding"/>
    <x v="2"/>
  </r>
  <r>
    <n v="830"/>
    <d v="2017-05-18T00:00:00"/>
    <s v="PumpKart"/>
    <x v="48"/>
    <s v="Online Water Pumps etailer"/>
    <s v="Chandigarh"/>
    <x v="716"/>
    <s v="Seed Funding"/>
    <n v="0"/>
    <s v="nan"/>
    <s v="Bin1"/>
    <x v="3"/>
    <x v="39"/>
    <s v="Seed Funding"/>
    <x v="2"/>
  </r>
  <r>
    <n v="831"/>
    <d v="2017-05-18T00:00:00"/>
    <s v="Paytm"/>
    <x v="48"/>
    <s v="Mobile Wallet &amp; ECommerce platform"/>
    <s v="Bangalore"/>
    <x v="717"/>
    <s v="Private Equity"/>
    <n v="1400000000"/>
    <s v="nan"/>
    <s v="Bin3"/>
    <x v="3"/>
    <x v="6"/>
    <s v="Private Equity"/>
    <x v="0"/>
  </r>
  <r>
    <n v="832"/>
    <d v="2017-05-19T00:00:00"/>
    <s v="EzCred"/>
    <x v="65"/>
    <s v="Consumer Lending Platform"/>
    <s v="Bangalore"/>
    <x v="718"/>
    <s v="Seed Funding"/>
    <n v="1000000"/>
    <s v="nan"/>
    <s v="Bin2"/>
    <x v="3"/>
    <x v="44"/>
    <s v="Seed Funding"/>
    <x v="2"/>
  </r>
  <r>
    <n v="833"/>
    <d v="2017-05-19T00:00:00"/>
    <s v="HealthSutra"/>
    <x v="82"/>
    <s v="Health Food Maker"/>
    <s v="Hyderabad"/>
    <x v="719"/>
    <s v="Seed Funding"/>
    <n v="0"/>
    <s v="nan"/>
    <s v="Bin1"/>
    <x v="3"/>
    <x v="13"/>
    <s v="Seed Funding"/>
    <x v="2"/>
  </r>
  <r>
    <n v="834"/>
    <d v="2017-05-20T00:00:00"/>
    <s v="YepMe"/>
    <x v="48"/>
    <s v="Private Fashion Brand etailer"/>
    <s v="New Delhi"/>
    <x v="720"/>
    <s v="Private Equity"/>
    <n v="0"/>
    <s v="nan"/>
    <s v="Bin1"/>
    <x v="3"/>
    <x v="1"/>
    <s v="Private Equity"/>
    <x v="0"/>
  </r>
  <r>
    <n v="835"/>
    <d v="2017-05-22T00:00:00"/>
    <s v="Delhivery"/>
    <x v="5"/>
    <s v="ECommerce Logistics provider"/>
    <s v="New Delhi"/>
    <x v="132"/>
    <s v="Private Equity"/>
    <n v="30000000"/>
    <s v="nan"/>
    <s v="Bin3"/>
    <x v="3"/>
    <x v="2"/>
    <s v="Series C"/>
    <x v="1"/>
  </r>
  <r>
    <n v="836"/>
    <d v="2017-05-22T00:00:00"/>
    <s v="ZipGrid"/>
    <x v="65"/>
    <s v="Cashless, paperless solutions for Housing societies"/>
    <s v="Mumbai"/>
    <x v="721"/>
    <s v="Seed Funding"/>
    <n v="500000"/>
    <s v="nan"/>
    <s v="Bin1"/>
    <x v="3"/>
    <x v="3"/>
    <s v="Seed Funding"/>
    <x v="2"/>
  </r>
  <r>
    <n v="837"/>
    <d v="2017-05-23T00:00:00"/>
    <s v="TravelSpice"/>
    <x v="48"/>
    <s v="Travel ECommerce portal"/>
    <s v="Hyderabad"/>
    <x v="722"/>
    <s v="Seed Funding"/>
    <n v="0"/>
    <s v="nan"/>
    <s v="Bin1"/>
    <x v="3"/>
    <x v="13"/>
    <s v="Seed Funding"/>
    <x v="2"/>
  </r>
  <r>
    <n v="838"/>
    <d v="2017-05-23T00:00:00"/>
    <s v="Magicpin"/>
    <x v="65"/>
    <s v="Hyperlocal discovery platform"/>
    <s v="Gurgaon"/>
    <x v="723"/>
    <s v="Private Equity"/>
    <n v="6600000"/>
    <s v="nan"/>
    <s v="Bin2"/>
    <x v="3"/>
    <x v="16"/>
    <s v="Private Equity"/>
    <x v="0"/>
  </r>
  <r>
    <n v="839"/>
    <d v="2017-05-23T00:00:00"/>
    <s v="The Print"/>
    <x v="65"/>
    <s v="News Portal"/>
    <s v="New Delhi"/>
    <x v="724"/>
    <s v="Seed Funding"/>
    <n v="0"/>
    <s v="nan"/>
    <s v="Bin1"/>
    <x v="3"/>
    <x v="11"/>
    <s v="Seed Funding"/>
    <x v="2"/>
  </r>
  <r>
    <n v="840"/>
    <d v="2017-05-23T00:00:00"/>
    <s v="Box8"/>
    <x v="65"/>
    <s v="Food Delivery Platform"/>
    <s v="Mumbai"/>
    <x v="293"/>
    <s v="Private Equity"/>
    <n v="1000000"/>
    <s v="nan"/>
    <s v="Bin2"/>
    <x v="3"/>
    <x v="3"/>
    <s v="Debt Funding"/>
    <x v="3"/>
  </r>
  <r>
    <n v="841"/>
    <d v="2017-05-24T00:00:00"/>
    <s v="GenNext Students"/>
    <x v="65"/>
    <s v="Online Tutoring Services"/>
    <s v="Mumbai"/>
    <x v="383"/>
    <s v="Seed Funding"/>
    <n v="580000"/>
    <s v="nan"/>
    <s v="Bin1"/>
    <x v="3"/>
    <x v="3"/>
    <s v="Private Equity"/>
    <x v="0"/>
  </r>
  <r>
    <n v="842"/>
    <d v="2017-05-25T00:00:00"/>
    <s v="Aye Finance"/>
    <x v="29"/>
    <s v="Non-Banking Financial Company"/>
    <s v="Gurgaon"/>
    <x v="725"/>
    <s v="Private Equity"/>
    <n v="8000000"/>
    <s v="nan"/>
    <s v="Bin2"/>
    <x v="3"/>
    <x v="1"/>
    <s v="Private Equity"/>
    <x v="0"/>
  </r>
  <r>
    <n v="843"/>
    <d v="2017-05-26T00:00:00"/>
    <s v="WhatsLoan"/>
    <x v="65"/>
    <s v="Online Lending mobile app"/>
    <s v="Bangalore"/>
    <x v="726"/>
    <s v="Seed Funding"/>
    <n v="0"/>
    <s v="nan"/>
    <s v="Bin1"/>
    <x v="3"/>
    <x v="44"/>
    <s v="Seed Funding"/>
    <x v="2"/>
  </r>
  <r>
    <n v="844"/>
    <d v="2017-05-29T00:00:00"/>
    <s v="Cube Consumer Services"/>
    <x v="65"/>
    <s v="Finance management Mobile app"/>
    <s v="Mumbai"/>
    <x v="136"/>
    <s v="Seed Funding"/>
    <n v="0"/>
    <s v="nan"/>
    <s v="Bin1"/>
    <x v="3"/>
    <x v="3"/>
    <s v="Seed / Angel Funding"/>
    <x v="2"/>
  </r>
  <r>
    <n v="845"/>
    <d v="2017-05-29T00:00:00"/>
    <s v="Nivesh"/>
    <x v="65"/>
    <s v="Online MF investment platform"/>
    <s v="Noida"/>
    <x v="727"/>
    <s v="Seed Funding"/>
    <n v="0"/>
    <s v="nan"/>
    <s v="Bin1"/>
    <x v="3"/>
    <x v="6"/>
    <s v="Seed Funding"/>
    <x v="2"/>
  </r>
  <r>
    <n v="846"/>
    <d v="2017-05-29T00:00:00"/>
    <s v="Wowflux"/>
    <x v="7"/>
    <s v="image Processing solution"/>
    <s v="New Delhi"/>
    <x v="383"/>
    <s v="Seed Funding"/>
    <n v="0"/>
    <s v="nan"/>
    <s v="Bin1"/>
    <x v="3"/>
    <x v="2"/>
    <s v="Private Equity"/>
    <x v="0"/>
  </r>
  <r>
    <n v="847"/>
    <d v="2017-05-29T00:00:00"/>
    <s v="Collateral Medical"/>
    <x v="48"/>
    <s v="Online Medical equipment supplier"/>
    <s v="Mumbai"/>
    <x v="460"/>
    <s v="Private Equity"/>
    <n v="3500000"/>
    <s v="nan"/>
    <s v="Bin2"/>
    <x v="3"/>
    <x v="3"/>
    <s v="Private Equity"/>
    <x v="0"/>
  </r>
  <r>
    <n v="848"/>
    <d v="2017-05-30T00:00:00"/>
    <s v="Loadshare"/>
    <x v="5"/>
    <s v="Express Logistics Network"/>
    <s v="Bangalore"/>
    <x v="70"/>
    <s v="Seed Funding"/>
    <n v="0"/>
    <s v="nan"/>
    <s v="Bin1"/>
    <x v="3"/>
    <x v="44"/>
    <s v="Series A"/>
    <x v="1"/>
  </r>
  <r>
    <n v="849"/>
    <d v="2017-05-30T00:00:00"/>
    <s v="SimpliLend"/>
    <x v="65"/>
    <s v="Online lending platform"/>
    <s v="New Delhi"/>
    <x v="383"/>
    <s v="Seed Funding"/>
    <n v="0"/>
    <s v="nan"/>
    <s v="Bin1"/>
    <x v="3"/>
    <x v="2"/>
    <s v="Private Equity"/>
    <x v="0"/>
  </r>
  <r>
    <n v="850"/>
    <d v="2017-05-30T00:00:00"/>
    <s v="Supr Daily"/>
    <x v="65"/>
    <s v="Subscription based delivery platform"/>
    <s v="Mumbai"/>
    <x v="728"/>
    <s v="Private Equity"/>
    <n v="1500000"/>
    <s v="nan"/>
    <s v="Bin2"/>
    <x v="3"/>
    <x v="3"/>
    <s v="Private Equity"/>
    <x v="0"/>
  </r>
  <r>
    <n v="851"/>
    <d v="2017-05-30T00:00:00"/>
    <s v="Swiggy"/>
    <x v="65"/>
    <s v="Online food delivery platform"/>
    <s v="Bangalore"/>
    <x v="729"/>
    <s v="Private Equity"/>
    <n v="80000000"/>
    <s v="nan"/>
    <s v="Bin3"/>
    <x v="3"/>
    <x v="0"/>
    <s v="Private Equity"/>
    <x v="0"/>
  </r>
  <r>
    <n v="852"/>
    <d v="2017-05-31T00:00:00"/>
    <s v="SastaSundar"/>
    <x v="48"/>
    <s v="Online Pharmacy"/>
    <s v="Kolkata"/>
    <x v="730"/>
    <s v="Private Equity"/>
    <n v="5000000"/>
    <s v="nan"/>
    <s v="Bin2"/>
    <x v="3"/>
    <x v="42"/>
    <s v="Private Equity"/>
    <x v="0"/>
  </r>
  <r>
    <n v="853"/>
    <d v="2017-05-31T00:00:00"/>
    <s v="Magicpin"/>
    <x v="65"/>
    <s v="Hyperlocal Discovery\\xc2\\xa0 &amp; Rewards platform"/>
    <s v="Gurgaon"/>
    <x v="731"/>
    <s v="Private Equity"/>
    <n v="7000000"/>
    <s v="nan"/>
    <s v="Bin2"/>
    <x v="3"/>
    <x v="16"/>
    <s v="Private Equity"/>
    <x v="0"/>
  </r>
  <r>
    <n v="854"/>
    <d v="2017-04-01T00:00:00"/>
    <s v="Cashe"/>
    <x v="65"/>
    <s v="Online &amp; Mobile based Lending platform"/>
    <s v="Mumbai"/>
    <x v="732"/>
    <s v="Private Equity"/>
    <n v="3800000"/>
    <s v="nan"/>
    <s v="Bin2"/>
    <x v="3"/>
    <x v="3"/>
    <s v="Private Equity"/>
    <x v="0"/>
  </r>
  <r>
    <n v="855"/>
    <d v="2017-04-03T00:00:00"/>
    <s v="Eruditus"/>
    <x v="14"/>
    <s v="Executive Education Provider"/>
    <s v="Mumbai"/>
    <x v="733"/>
    <s v="Private Equity"/>
    <n v="8200000"/>
    <s v="nan"/>
    <s v="Bin2"/>
    <x v="3"/>
    <x v="3"/>
    <s v="Private Equity"/>
    <x v="0"/>
  </r>
  <r>
    <n v="856"/>
    <d v="2017-04-03T00:00:00"/>
    <s v="TestBook"/>
    <x v="65"/>
    <s v="Online Test Preparation Platform"/>
    <s v="Mumbai"/>
    <x v="734"/>
    <s v="Private Equity"/>
    <n v="0"/>
    <s v="nan"/>
    <s v="Bin1"/>
    <x v="3"/>
    <x v="3"/>
    <s v="Private Equity"/>
    <x v="0"/>
  </r>
  <r>
    <n v="857"/>
    <d v="2017-04-03T00:00:00"/>
    <s v="Healthcare at Home"/>
    <x v="20"/>
    <s v="Home Healthcare Provider"/>
    <s v="Noida"/>
    <x v="735"/>
    <s v="Private Equity"/>
    <n v="40000000"/>
    <s v="nan"/>
    <s v="Bin3"/>
    <x v="3"/>
    <x v="6"/>
    <s v="Private Equity"/>
    <x v="0"/>
  </r>
  <r>
    <n v="858"/>
    <d v="2017-04-03T00:00:00"/>
    <s v="Tyre Express"/>
    <x v="7"/>
    <s v="Enterprise IoT solutions For Tyre Performance"/>
    <s v="Mumbai"/>
    <x v="736"/>
    <s v="Seed Funding"/>
    <n v="0"/>
    <s v="nan"/>
    <s v="Bin1"/>
    <x v="3"/>
    <x v="3"/>
    <s v="Seed Funding"/>
    <x v="2"/>
  </r>
  <r>
    <n v="859"/>
    <d v="2017-04-03T00:00:00"/>
    <s v="SmartCoin"/>
    <x v="65"/>
    <s v="Micro Lending platform"/>
    <s v="Bangalore"/>
    <x v="737"/>
    <s v="Private Equity"/>
    <n v="0"/>
    <s v="nan"/>
    <s v="Bin1"/>
    <x v="3"/>
    <x v="0"/>
    <s v="Private Equity"/>
    <x v="0"/>
  </r>
  <r>
    <n v="860"/>
    <d v="2017-04-04T00:00:00"/>
    <s v="WayCool"/>
    <x v="82"/>
    <s v="Fresh-Produce Distribution Platform"/>
    <s v="Chennai"/>
    <x v="738"/>
    <s v="Private Equity"/>
    <n v="2700000"/>
    <s v="nan"/>
    <s v="Bin2"/>
    <x v="3"/>
    <x v="4"/>
    <s v="Private Equity"/>
    <x v="0"/>
  </r>
  <r>
    <n v="861"/>
    <d v="2017-04-04T00:00:00"/>
    <s v="Perfios"/>
    <x v="7"/>
    <s v="Fin-Tech Solutions"/>
    <s v="Bangalore"/>
    <x v="402"/>
    <s v="Private Equity"/>
    <n v="6100000"/>
    <s v="nan"/>
    <s v="Bin2"/>
    <x v="3"/>
    <x v="44"/>
    <s v="Private Equity"/>
    <x v="0"/>
  </r>
  <r>
    <n v="862"/>
    <d v="2017-04-04T00:00:00"/>
    <s v="Whatfix"/>
    <x v="7"/>
    <s v="Interactive Tech-Support Guides"/>
    <s v="Bangalore"/>
    <x v="739"/>
    <s v="Private Equity"/>
    <n v="3690000"/>
    <s v="nan"/>
    <s v="Bin2"/>
    <x v="3"/>
    <x v="44"/>
    <s v="Private Equity"/>
    <x v="0"/>
  </r>
  <r>
    <n v="863"/>
    <d v="2017-04-04T00:00:00"/>
    <s v="ElastiRun"/>
    <x v="7"/>
    <s v="App based Logistics &amp; Distribution platform"/>
    <s v="Pune"/>
    <x v="740"/>
    <s v="Private Equity"/>
    <n v="7000000"/>
    <s v="nan"/>
    <s v="Bin2"/>
    <x v="3"/>
    <x v="5"/>
    <s v="Private Equity"/>
    <x v="0"/>
  </r>
  <r>
    <n v="864"/>
    <d v="2017-04-04T00:00:00"/>
    <s v="Trukky"/>
    <x v="65"/>
    <s v="Online Truck Aggregator &amp; Booking platform"/>
    <s v="Ahmedabad"/>
    <x v="741"/>
    <s v="Seed Funding"/>
    <n v="500000"/>
    <s v="nan"/>
    <s v="Bin1"/>
    <x v="3"/>
    <x v="49"/>
    <s v="Seed Funding"/>
    <x v="2"/>
  </r>
  <r>
    <n v="865"/>
    <d v="2017-04-04T00:00:00"/>
    <s v="Konsult App"/>
    <x v="65"/>
    <s v="App based Doctor Consulting platform"/>
    <s v="New Delhi"/>
    <x v="742"/>
    <s v="Seed Funding"/>
    <n v="500000"/>
    <s v="nan"/>
    <s v="Bin1"/>
    <x v="3"/>
    <x v="2"/>
    <s v="Seed Funding"/>
    <x v="2"/>
  </r>
  <r>
    <n v="866"/>
    <d v="2017-04-05T00:00:00"/>
    <s v="Credit Sudhaar"/>
    <x v="65"/>
    <s v="Credit Score Improvement platform"/>
    <s v="Mumbai"/>
    <x v="743"/>
    <s v="Seed Funding"/>
    <n v="0"/>
    <s v="nan"/>
    <s v="Bin1"/>
    <x v="3"/>
    <x v="3"/>
    <s v="Seed Funding"/>
    <x v="2"/>
  </r>
  <r>
    <n v="867"/>
    <d v="2017-04-05T00:00:00"/>
    <s v="Fingerlix"/>
    <x v="65"/>
    <s v="Food Delivery Platform"/>
    <s v="Mumbai"/>
    <x v="744"/>
    <s v="Private Equity"/>
    <n v="3000000"/>
    <s v="nan"/>
    <s v="Bin2"/>
    <x v="3"/>
    <x v="3"/>
    <s v="Private Equity"/>
    <x v="0"/>
  </r>
  <r>
    <n v="868"/>
    <d v="2017-04-05T00:00:00"/>
    <s v="DataWeave"/>
    <x v="7"/>
    <s v="Business Intelligence Solutions"/>
    <s v="Bangalore"/>
    <x v="745"/>
    <s v="Private Equity"/>
    <n v="0"/>
    <s v="nan"/>
    <s v="Bin1"/>
    <x v="3"/>
    <x v="44"/>
    <s v="Private Equity"/>
    <x v="0"/>
  </r>
  <r>
    <n v="869"/>
    <d v="2017-04-06T00:00:00"/>
    <s v="Medwell Ventures"/>
    <x v="20"/>
    <s v="Home-Based Healthcare provider"/>
    <s v="Bangalore"/>
    <x v="746"/>
    <s v="Private Equity"/>
    <n v="21000000"/>
    <s v="nan"/>
    <s v="Bin3"/>
    <x v="3"/>
    <x v="44"/>
    <s v="Private Equity"/>
    <x v="0"/>
  </r>
  <r>
    <n v="870"/>
    <d v="2017-04-06T00:00:00"/>
    <s v="Mech Mocha"/>
    <x v="65"/>
    <s v="Mobile gaming startup"/>
    <s v="Bangalore"/>
    <x v="747"/>
    <s v="Private Equity"/>
    <n v="5000000"/>
    <s v="nan"/>
    <s v="Bin2"/>
    <x v="3"/>
    <x v="44"/>
    <s v="Private Equity"/>
    <x v="0"/>
  </r>
  <r>
    <n v="871"/>
    <d v="2017-04-07T00:00:00"/>
    <s v="Startup Buddy"/>
    <x v="65"/>
    <s v="Startup Support Platform"/>
    <s v="Gurgaon"/>
    <x v="748"/>
    <s v="Seed Funding"/>
    <n v="0"/>
    <s v="nan"/>
    <s v="Bin1"/>
    <x v="3"/>
    <x v="1"/>
    <s v="Seed Funding"/>
    <x v="2"/>
  </r>
  <r>
    <n v="872"/>
    <d v="2017-04-07T00:00:00"/>
    <s v="QorQI"/>
    <x v="20"/>
    <s v="Online Healthcare provider"/>
    <s v="Noida"/>
    <x v="443"/>
    <s v="Seed Funding"/>
    <n v="0"/>
    <s v="nan"/>
    <s v="Bin1"/>
    <x v="3"/>
    <x v="6"/>
    <s v="Private Equity"/>
    <x v="0"/>
  </r>
  <r>
    <n v="873"/>
    <d v="2017-04-07T00:00:00"/>
    <s v="Twenty Two Motors"/>
    <x v="7"/>
    <s v="Smart Scooter manufacturer"/>
    <s v="Gurgaon"/>
    <x v="749"/>
    <s v="Seed Funding"/>
    <n v="0"/>
    <s v="nan"/>
    <s v="Bin1"/>
    <x v="3"/>
    <x v="1"/>
    <s v="Seed Funding"/>
    <x v="2"/>
  </r>
  <r>
    <n v="874"/>
    <d v="2017-04-07T00:00:00"/>
    <s v="PharmEasy"/>
    <x v="48"/>
    <s v="Online Pharmacy"/>
    <s v="Mumbai"/>
    <x v="750"/>
    <s v="Private Equity"/>
    <n v="18000000"/>
    <s v="nan"/>
    <s v="Bin3"/>
    <x v="3"/>
    <x v="3"/>
    <s v="Private Equity"/>
    <x v="0"/>
  </r>
  <r>
    <n v="875"/>
    <d v="2017-04-08T00:00:00"/>
    <s v="WonderChef"/>
    <x v="48"/>
    <s v="Online marketplace for kitchen products"/>
    <s v="Mumbai"/>
    <x v="751"/>
    <s v="Private Equity"/>
    <n v="0"/>
    <s v="nan"/>
    <s v="Bin1"/>
    <x v="3"/>
    <x v="3"/>
    <s v="Private Equity"/>
    <x v="0"/>
  </r>
  <r>
    <n v="876"/>
    <d v="2017-04-08T00:00:00"/>
    <s v="FastFox"/>
    <x v="65"/>
    <s v="Online rental discovery platform"/>
    <s v="Gurgaon"/>
    <x v="752"/>
    <s v="Private Equity"/>
    <n v="4600000"/>
    <s v="nan"/>
    <s v="Bin2"/>
    <x v="3"/>
    <x v="1"/>
    <s v="Private Equity"/>
    <x v="0"/>
  </r>
  <r>
    <n v="877"/>
    <d v="2017-04-10T00:00:00"/>
    <s v="Omnify"/>
    <x v="7"/>
    <s v="SaaS platform for SMEs"/>
    <s v="Bangalore"/>
    <x v="753"/>
    <s v="Seed Funding"/>
    <n v="150000"/>
    <s v="nan"/>
    <s v="Bin1"/>
    <x v="3"/>
    <x v="44"/>
    <s v="Seed Funding"/>
    <x v="2"/>
  </r>
  <r>
    <n v="878"/>
    <d v="2017-04-10T00:00:00"/>
    <s v="Capital Float"/>
    <x v="65"/>
    <s v="Online Lending Platform for SME"/>
    <s v="Bangalore"/>
    <x v="754"/>
    <s v="Private Equity"/>
    <n v="2300000"/>
    <s v="nan"/>
    <s v="Bin2"/>
    <x v="3"/>
    <x v="0"/>
    <s v="Private Equity"/>
    <x v="0"/>
  </r>
  <r>
    <n v="879"/>
    <d v="2017-04-11T00:00:00"/>
    <s v="Ninjacart"/>
    <x v="48"/>
    <s v="B2B agri-marketing platform"/>
    <s v="Bangalore"/>
    <x v="755"/>
    <s v="Private Equity"/>
    <n v="5500000"/>
    <s v="nan"/>
    <s v="Bin2"/>
    <x v="3"/>
    <x v="0"/>
    <s v="Private Equity"/>
    <x v="0"/>
  </r>
  <r>
    <n v="880"/>
    <d v="2017-04-11T00:00:00"/>
    <s v="MergerWare"/>
    <x v="7"/>
    <s v="Software solutions for M&amp;As"/>
    <s v="Bangalore"/>
    <x v="756"/>
    <s v="Seed Funding"/>
    <n v="100000"/>
    <s v="nan"/>
    <s v="Bin1"/>
    <x v="3"/>
    <x v="44"/>
    <s v="Seed Funding"/>
    <x v="2"/>
  </r>
  <r>
    <n v="881"/>
    <d v="2017-04-11T00:00:00"/>
    <s v="Sports Flashes"/>
    <x v="65"/>
    <s v="Online Sports portal &amp; Mobile app"/>
    <s v="New Delhi"/>
    <x v="757"/>
    <s v="Seed Funding"/>
    <n v="0"/>
    <s v="nan"/>
    <s v="Bin1"/>
    <x v="3"/>
    <x v="2"/>
    <s v="Seed Funding"/>
    <x v="2"/>
  </r>
  <r>
    <n v="882"/>
    <d v="2017-04-12T00:00:00"/>
    <s v="Clovia"/>
    <x v="48"/>
    <s v="Online lingerie &amp; Sleepwear etailer"/>
    <s v="New Delhi"/>
    <x v="758"/>
    <s v="Private Equity"/>
    <n v="4000000"/>
    <s v="nan"/>
    <s v="Bin2"/>
    <x v="3"/>
    <x v="2"/>
    <s v="Private Equity"/>
    <x v="0"/>
  </r>
  <r>
    <n v="883"/>
    <d v="2017-04-12T00:00:00"/>
    <s v="Emiza"/>
    <x v="5"/>
    <s v="Third Party Logistics provider"/>
    <s v="Mumbai"/>
    <x v="759"/>
    <s v="Private Equity"/>
    <n v="4500000"/>
    <s v="nan"/>
    <s v="Bin2"/>
    <x v="3"/>
    <x v="3"/>
    <s v="Private Equity"/>
    <x v="0"/>
  </r>
  <r>
    <n v="884"/>
    <d v="2017-04-12T00:00:00"/>
    <s v="HackerEarth"/>
    <x v="65"/>
    <s v="Online Skill Assessment Platform"/>
    <s v="Bangalore"/>
    <x v="760"/>
    <s v="Private Equity"/>
    <n v="4500000"/>
    <s v="nan"/>
    <s v="Bin2"/>
    <x v="3"/>
    <x v="44"/>
    <s v="Private Equity"/>
    <x v="0"/>
  </r>
  <r>
    <n v="885"/>
    <d v="2017-04-12T00:00:00"/>
    <s v="Squadrun"/>
    <x v="7"/>
    <s v="Software-As-a-Service Platform"/>
    <s v="Noida"/>
    <x v="761"/>
    <s v="Private Equity"/>
    <n v="2100000"/>
    <s v="nan"/>
    <s v="Bin2"/>
    <x v="3"/>
    <x v="6"/>
    <s v="Private Equity"/>
    <x v="0"/>
  </r>
  <r>
    <n v="886"/>
    <d v="2017-04-12T00:00:00"/>
    <s v="Tinmen"/>
    <x v="65"/>
    <s v="Food Delivery Platform"/>
    <s v="Hyderabad"/>
    <x v="762"/>
    <s v="Seed Funding"/>
    <n v="0"/>
    <s v="nan"/>
    <s v="Bin1"/>
    <x v="3"/>
    <x v="13"/>
    <s v="Seed Funding"/>
    <x v="2"/>
  </r>
  <r>
    <n v="887"/>
    <d v="2017-04-12T00:00:00"/>
    <s v="ScoutMyTrip"/>
    <x v="65"/>
    <s v="Online Travel planner"/>
    <s v="Mumbai"/>
    <x v="437"/>
    <s v="Seed Funding"/>
    <n v="0"/>
    <s v="nan"/>
    <s v="Bin1"/>
    <x v="3"/>
    <x v="3"/>
    <s v="Seed/Angel Funding"/>
    <x v="2"/>
  </r>
  <r>
    <n v="888"/>
    <d v="2017-04-13T00:00:00"/>
    <s v="SafetyKart"/>
    <x v="48"/>
    <s v="Safety &amp; Hygiene Products etailer"/>
    <s v="Gurgaon"/>
    <x v="763"/>
    <s v="Private Equity"/>
    <n v="0"/>
    <s v="nan"/>
    <s v="Bin1"/>
    <x v="3"/>
    <x v="1"/>
    <s v="Private Equity"/>
    <x v="0"/>
  </r>
  <r>
    <n v="889"/>
    <d v="2017-04-13T00:00:00"/>
    <s v="WeAreHolidays"/>
    <x v="65"/>
    <s v="Travel Packages &amp; Planner marketplace"/>
    <s v="Gurgaon"/>
    <x v="764"/>
    <s v="Private Equity"/>
    <n v="7700000"/>
    <s v="nan"/>
    <s v="Bin2"/>
    <x v="3"/>
    <x v="1"/>
    <s v="Private Equity"/>
    <x v="0"/>
  </r>
  <r>
    <n v="890"/>
    <d v="2017-04-14T00:00:00"/>
    <s v="Ola Cabs"/>
    <x v="65"/>
    <s v="Cab Aggregator App"/>
    <s v="Bangalore"/>
    <x v="765"/>
    <s v="Private Equity"/>
    <n v="260000000"/>
    <s v="nan"/>
    <s v="Bin3"/>
    <x v="3"/>
    <x v="12"/>
    <s v="Private Equity"/>
    <x v="0"/>
  </r>
  <r>
    <n v="891"/>
    <d v="2017-04-15T00:00:00"/>
    <s v="Myly"/>
    <x v="65"/>
    <s v="Mobile App for Schools"/>
    <s v="Jaipur"/>
    <x v="766"/>
    <s v="Seed Funding"/>
    <n v="310000"/>
    <s v="nan"/>
    <s v="Bin1"/>
    <x v="3"/>
    <x v="32"/>
    <s v="Seed Funding"/>
    <x v="2"/>
  </r>
  <r>
    <n v="892"/>
    <d v="2017-04-17T00:00:00"/>
    <s v="CrediHealth"/>
    <x v="65"/>
    <s v="Online Medical Assistance platform"/>
    <s v="Gurgaon"/>
    <x v="767"/>
    <s v="Private Equity"/>
    <n v="1500000"/>
    <s v="nan"/>
    <s v="Bin2"/>
    <x v="3"/>
    <x v="1"/>
    <s v="Private Equity"/>
    <x v="0"/>
  </r>
  <r>
    <n v="893"/>
    <d v="2017-04-17T00:00:00"/>
    <s v="Navia Life Care"/>
    <x v="7"/>
    <s v="Health Technology platform"/>
    <s v="New Delhi"/>
    <x v="768"/>
    <s v="Seed Funding"/>
    <n v="0"/>
    <s v="nan"/>
    <s v="Bin1"/>
    <x v="3"/>
    <x v="2"/>
    <s v="Seed Funding"/>
    <x v="2"/>
  </r>
  <r>
    <n v="894"/>
    <d v="2017-04-17T00:00:00"/>
    <s v="Raw Pressery"/>
    <x v="73"/>
    <s v="Raw Pressed Juices manufacturer"/>
    <s v="Mumbai"/>
    <x v="769"/>
    <s v="Seed Funding"/>
    <n v="0"/>
    <s v="nan"/>
    <s v="Bin1"/>
    <x v="3"/>
    <x v="3"/>
    <s v="Seed Funding"/>
    <x v="2"/>
  </r>
  <r>
    <n v="895"/>
    <d v="2017-04-17T00:00:00"/>
    <s v="Snackible"/>
    <x v="73"/>
    <s v="Healthy Snacks manufacturer"/>
    <s v="Mumbai"/>
    <x v="770"/>
    <s v="Seed Funding"/>
    <n v="175000"/>
    <s v="nan"/>
    <s v="Bin1"/>
    <x v="3"/>
    <x v="3"/>
    <s v="Seed Funding"/>
    <x v="2"/>
  </r>
  <r>
    <n v="896"/>
    <d v="2017-04-17T00:00:00"/>
    <s v="Be U Salons"/>
    <x v="65"/>
    <s v="Online Salon discovery &amp; Booking Services"/>
    <s v="New Delhi"/>
    <x v="771"/>
    <s v="Seed Funding"/>
    <n v="620000"/>
    <s v="nan"/>
    <s v="Bin1"/>
    <x v="3"/>
    <x v="2"/>
    <s v="Seed Funding"/>
    <x v="2"/>
  </r>
  <r>
    <n v="897"/>
    <d v="2017-04-17T00:00:00"/>
    <s v="Simulanis"/>
    <x v="65"/>
    <s v="eLearning &amp; Skills Development plat"/>
    <s v="New Delhi"/>
    <x v="395"/>
    <s v="Seed Funding"/>
    <n v="0"/>
    <s v="nan"/>
    <s v="Bin1"/>
    <x v="3"/>
    <x v="2"/>
    <s v="Seed/Angel Funding"/>
    <x v="2"/>
  </r>
  <r>
    <n v="898"/>
    <d v="2017-04-17T00:00:00"/>
    <s v="LendingKart"/>
    <x v="65"/>
    <s v="Lending platform for small businesses"/>
    <s v="Ahmedabad"/>
    <x v="69"/>
    <s v="Private Equity"/>
    <n v="4650000"/>
    <s v="nan"/>
    <s v="Bin2"/>
    <x v="3"/>
    <x v="0"/>
    <s v="Debt Funding"/>
    <x v="3"/>
  </r>
  <r>
    <n v="899"/>
    <d v="2017-04-18T00:00:00"/>
    <s v="Innefu Security Consulting"/>
    <x v="7"/>
    <s v="Cyber Security solutions using AI"/>
    <s v="New Delhi"/>
    <x v="772"/>
    <s v="Private Equity"/>
    <n v="2000000"/>
    <s v="nan"/>
    <s v="Bin2"/>
    <x v="3"/>
    <x v="2"/>
    <s v="Private Equity"/>
    <x v="0"/>
  </r>
  <r>
    <n v="900"/>
    <d v="2017-04-18T00:00:00"/>
    <s v="Whodat"/>
    <x v="7"/>
    <s v="Markerless AR platform"/>
    <s v="Bangalore"/>
    <x v="710"/>
    <s v="Private Equity"/>
    <n v="600000"/>
    <s v="nan"/>
    <s v="Bin1"/>
    <x v="3"/>
    <x v="44"/>
    <s v="Seed Funding"/>
    <x v="2"/>
  </r>
  <r>
    <n v="901"/>
    <d v="2017-04-18T00:00:00"/>
    <s v="Absentia VR"/>
    <x v="7"/>
    <s v="Virtual Reality Startup"/>
    <s v="Bangalore"/>
    <x v="36"/>
    <s v="Private Equity"/>
    <n v="1250000"/>
    <s v="nan"/>
    <s v="Bin2"/>
    <x v="3"/>
    <x v="44"/>
    <s v="pre-series A"/>
    <x v="1"/>
  </r>
  <r>
    <n v="902"/>
    <d v="2017-04-19T00:00:00"/>
    <s v="IOTrek"/>
    <x v="7"/>
    <s v="IoT Platform for Bus"/>
    <s v="New Delhi"/>
    <x v="481"/>
    <s v="Seed Funding"/>
    <n v="155000"/>
    <s v="nan"/>
    <s v="Bin1"/>
    <x v="3"/>
    <x v="2"/>
    <s v="Seed Funding"/>
    <x v="2"/>
  </r>
  <r>
    <n v="903"/>
    <d v="2017-04-20T00:00:00"/>
    <s v="HolaChef"/>
    <x v="65"/>
    <s v="Online Food Delivery"/>
    <s v="Mumbai"/>
    <x v="773"/>
    <s v="Private Equity"/>
    <n v="3000000"/>
    <s v="nan"/>
    <s v="Bin2"/>
    <x v="3"/>
    <x v="3"/>
    <s v="Private Equity"/>
    <x v="0"/>
  </r>
  <r>
    <n v="904"/>
    <d v="2017-04-20T00:00:00"/>
    <s v="Wooplr"/>
    <x v="48"/>
    <s v="Social Commerce\\xc2\\xa0 Fashion platform"/>
    <s v="Bangalore"/>
    <x v="774"/>
    <s v="Private Equity"/>
    <n v="0"/>
    <s v="nan"/>
    <s v="Bin1"/>
    <x v="3"/>
    <x v="44"/>
    <s v="Private Equity"/>
    <x v="0"/>
  </r>
  <r>
    <n v="905"/>
    <d v="2017-04-21T00:00:00"/>
    <s v="Video Ken"/>
    <x v="65"/>
    <s v="Video Based Collaborative Learning"/>
    <s v="Bangalore"/>
    <x v="775"/>
    <s v="Seed Funding"/>
    <n v="1000000"/>
    <s v="nan"/>
    <s v="Bin2"/>
    <x v="3"/>
    <x v="44"/>
    <s v="Seed Funding"/>
    <x v="2"/>
  </r>
  <r>
    <n v="906"/>
    <d v="2017-04-24T00:00:00"/>
    <s v="Faasos"/>
    <x v="82"/>
    <s v="QSR chain and online food delivery"/>
    <s v="Pune"/>
    <x v="776"/>
    <s v="Private Equity"/>
    <n v="6300000"/>
    <s v="nan"/>
    <s v="Bin2"/>
    <x v="3"/>
    <x v="5"/>
    <s v="Private Equity"/>
    <x v="0"/>
  </r>
  <r>
    <n v="907"/>
    <d v="2017-04-24T00:00:00"/>
    <s v="Oyo Rooms"/>
    <x v="65"/>
    <s v="Branded Budget Hotels Aggregator"/>
    <s v="Gurgaon"/>
    <x v="777"/>
    <s v="Private Equity"/>
    <n v="250000000"/>
    <s v="nan"/>
    <s v="Bin3"/>
    <x v="3"/>
    <x v="1"/>
    <s v="Private Equity"/>
    <x v="0"/>
  </r>
  <r>
    <n v="908"/>
    <d v="2017-04-24T00:00:00"/>
    <s v="Toppr"/>
    <x v="65"/>
    <s v="Learning mobile app for students"/>
    <s v="Mumbai"/>
    <x v="778"/>
    <s v="Private Equity"/>
    <n v="3200000"/>
    <s v="nan"/>
    <s v="Bin2"/>
    <x v="3"/>
    <x v="3"/>
    <s v="Private Equity"/>
    <x v="0"/>
  </r>
  <r>
    <n v="909"/>
    <d v="2017-04-24T00:00:00"/>
    <s v="Niramai"/>
    <x v="20"/>
    <s v="Breast Cancer Screening Solutions"/>
    <s v="Bangalore"/>
    <x v="779"/>
    <s v="Seed Funding"/>
    <n v="0"/>
    <s v="nan"/>
    <s v="Bin1"/>
    <x v="3"/>
    <x v="44"/>
    <s v="Seed Funding"/>
    <x v="2"/>
  </r>
  <r>
    <n v="910"/>
    <d v="2017-04-25T00:00:00"/>
    <s v="The Office Pass"/>
    <x v="65"/>
    <s v="CoWorking Spaces booking platform"/>
    <s v="Gurgaon"/>
    <x v="780"/>
    <s v="Seed Funding"/>
    <n v="245000"/>
    <s v="nan"/>
    <s v="Bin1"/>
    <x v="3"/>
    <x v="1"/>
    <s v="Seed Funding"/>
    <x v="2"/>
  </r>
  <r>
    <n v="911"/>
    <d v="2017-04-25T00:00:00"/>
    <s v="UrbanClap"/>
    <x v="65"/>
    <s v="Mobile Services Marketplace"/>
    <s v="Gurgaon"/>
    <x v="293"/>
    <s v="Private Equity"/>
    <n v="3100000"/>
    <s v="nan"/>
    <s v="Bin2"/>
    <x v="3"/>
    <x v="1"/>
    <s v="Debt Funding"/>
    <x v="3"/>
  </r>
  <r>
    <n v="912"/>
    <d v="2017-04-26T00:00:00"/>
    <s v="Awfis"/>
    <x v="65"/>
    <s v="Collaborative co-Working Spaces"/>
    <s v="Mumbai"/>
    <x v="43"/>
    <s v="Private Equity"/>
    <n v="20000000"/>
    <s v="nan"/>
    <s v="Bin3"/>
    <x v="3"/>
    <x v="3"/>
    <s v="Series A"/>
    <x v="1"/>
  </r>
  <r>
    <n v="913"/>
    <d v="2017-04-26T00:00:00"/>
    <s v="Myra"/>
    <x v="65"/>
    <s v="Online Pharmacy"/>
    <s v="Bangalore"/>
    <x v="781"/>
    <s v="Private Equity"/>
    <n v="0"/>
    <s v="nan"/>
    <s v="Bin1"/>
    <x v="3"/>
    <x v="44"/>
    <s v="Private Equity"/>
    <x v="0"/>
  </r>
  <r>
    <n v="914"/>
    <d v="2017-04-26T00:00:00"/>
    <s v="Flytxt"/>
    <x v="7"/>
    <s v="Customer data analytics software"/>
    <s v="Mumbai"/>
    <x v="782"/>
    <s v="Private Equity"/>
    <n v="11000000"/>
    <s v="nan"/>
    <s v="Bin3"/>
    <x v="3"/>
    <x v="3"/>
    <s v="Private Equity"/>
    <x v="0"/>
  </r>
  <r>
    <n v="915"/>
    <d v="2017-04-26T00:00:00"/>
    <s v="Howdy Ventures"/>
    <x v="65"/>
    <s v="Public and Private Events creation app"/>
    <s v="Chennai"/>
    <x v="783"/>
    <s v="Seed Funding"/>
    <n v="1500000"/>
    <s v="nan"/>
    <s v="Bin2"/>
    <x v="3"/>
    <x v="4"/>
    <s v="Seed Funding"/>
    <x v="2"/>
  </r>
  <r>
    <n v="916"/>
    <d v="2017-04-26T00:00:00"/>
    <s v="StalkBuyLove"/>
    <x v="48"/>
    <s v="Online fashion marketplace"/>
    <s v="New Delhi"/>
    <x v="293"/>
    <s v="Private Equity"/>
    <n v="1000000"/>
    <s v="nan"/>
    <s v="Bin2"/>
    <x v="3"/>
    <x v="2"/>
    <s v="Debt Funding"/>
    <x v="3"/>
  </r>
  <r>
    <n v="917"/>
    <d v="2017-04-26T00:00:00"/>
    <s v="ZipGo"/>
    <x v="65"/>
    <s v="Bus Pooling services platform"/>
    <s v="Bangalore"/>
    <x v="784"/>
    <s v="Private Equity"/>
    <n v="0"/>
    <s v="nan"/>
    <s v="Bin1"/>
    <x v="3"/>
    <x v="44"/>
    <s v="Private Equity"/>
    <x v="0"/>
  </r>
  <r>
    <n v="918"/>
    <d v="2017-04-27T00:00:00"/>
    <s v="Scootsy"/>
    <x v="65"/>
    <s v="On-Demand Food Delivery"/>
    <s v="Mumbai"/>
    <x v="785"/>
    <s v="Private Equity"/>
    <n v="3600000"/>
    <s v="nan"/>
    <s v="Bin2"/>
    <x v="3"/>
    <x v="3"/>
    <s v="Private Equity"/>
    <x v="0"/>
  </r>
  <r>
    <n v="919"/>
    <d v="2017-04-27T00:00:00"/>
    <s v="Autobix"/>
    <x v="7"/>
    <s v="Software Solutions for Auto Dealership"/>
    <s v="Pune"/>
    <x v="786"/>
    <s v="Seed Funding"/>
    <n v="0"/>
    <s v="nan"/>
    <s v="Bin1"/>
    <x v="3"/>
    <x v="5"/>
    <s v="Seed Funding"/>
    <x v="2"/>
  </r>
  <r>
    <n v="920"/>
    <d v="2017-04-27T00:00:00"/>
    <s v="eShiksha"/>
    <x v="7"/>
    <s v="Education Institution Management Solutions"/>
    <s v="Jaipur"/>
    <x v="787"/>
    <s v="Seed Funding"/>
    <n v="0"/>
    <s v="nan"/>
    <s v="Bin1"/>
    <x v="3"/>
    <x v="32"/>
    <s v="Seed Funding"/>
    <x v="2"/>
  </r>
  <r>
    <n v="921"/>
    <d v="2017-04-27T00:00:00"/>
    <s v="iNurture"/>
    <x v="65"/>
    <s v="Online Educational courses"/>
    <s v="Bangalore"/>
    <x v="605"/>
    <s v="Private Equity"/>
    <n v="1500000"/>
    <s v="nan"/>
    <s v="Bin2"/>
    <x v="3"/>
    <x v="0"/>
    <s v="Private Equity"/>
    <x v="0"/>
  </r>
  <r>
    <n v="922"/>
    <d v="2017-04-28T00:00:00"/>
    <s v="Sepalika"/>
    <x v="65"/>
    <s v="Healthcare related content platform"/>
    <s v="New Delhi"/>
    <x v="381"/>
    <s v="Seed Funding"/>
    <n v="750000"/>
    <s v="nan"/>
    <s v="Bin1"/>
    <x v="3"/>
    <x v="2"/>
    <s v="Private Equity"/>
    <x v="0"/>
  </r>
  <r>
    <n v="923"/>
    <d v="2017-04-28T00:00:00"/>
    <s v="Mintwalk"/>
    <x v="65"/>
    <s v="Financial advisory mobile app"/>
    <s v="Mumbai"/>
    <x v="788"/>
    <s v="Seed Funding"/>
    <n v="0"/>
    <s v="nan"/>
    <s v="Bin1"/>
    <x v="3"/>
    <x v="3"/>
    <s v="Seed Funding"/>
    <x v="2"/>
  </r>
  <r>
    <n v="924"/>
    <d v="2017-04-29T00:00:00"/>
    <s v="Qriyo"/>
    <x v="65"/>
    <s v="Tutor Discovery &amp; Booking platform"/>
    <s v="Jaipur"/>
    <x v="388"/>
    <s v="Private Equity"/>
    <n v="0"/>
    <s v="nan"/>
    <s v="Bin1"/>
    <x v="3"/>
    <x v="32"/>
    <s v="Private Equity"/>
    <x v="0"/>
  </r>
  <r>
    <n v="925"/>
    <d v="2017-03-01T00:00:00"/>
    <s v="Ola"/>
    <x v="65"/>
    <s v="App based cab aggregator"/>
    <s v="Bangalore"/>
    <x v="789"/>
    <s v="Private Equity"/>
    <n v="330000000"/>
    <s v="nan"/>
    <s v="Bin3"/>
    <x v="3"/>
    <x v="44"/>
    <s v="Private Equity"/>
    <x v="0"/>
  </r>
  <r>
    <n v="926"/>
    <d v="2017-03-01T00:00:00"/>
    <s v="Belong"/>
    <x v="65"/>
    <s v="Online Jon Portal"/>
    <s v="Bangalore"/>
    <x v="2"/>
    <s v="Private Equity"/>
    <n v="10000000"/>
    <s v="nan"/>
    <s v="Bin2"/>
    <x v="3"/>
    <x v="44"/>
    <s v="Series B"/>
    <x v="1"/>
  </r>
  <r>
    <n v="927"/>
    <d v="2017-03-01T00:00:00"/>
    <s v="Seenit"/>
    <x v="65"/>
    <s v="AI based Fashion Search Portal"/>
    <s v="Kolkata"/>
    <x v="790"/>
    <s v="Seed Funding"/>
    <n v="0"/>
    <s v="nan"/>
    <s v="Bin1"/>
    <x v="3"/>
    <x v="42"/>
    <s v="Seed Funding"/>
    <x v="2"/>
  </r>
  <r>
    <n v="928"/>
    <d v="2017-03-01T00:00:00"/>
    <s v="Paalak"/>
    <x v="48"/>
    <s v="Fresh Produce Selling portal"/>
    <s v="New Delhi"/>
    <x v="791"/>
    <s v="Seed Funding"/>
    <n v="0"/>
    <s v="nan"/>
    <s v="Bin1"/>
    <x v="3"/>
    <x v="2"/>
    <s v="Seed Funding"/>
    <x v="2"/>
  </r>
  <r>
    <n v="929"/>
    <d v="2017-03-02T00:00:00"/>
    <s v="Celes Care"/>
    <x v="65"/>
    <s v="Women Healthcare &amp; Information portal"/>
    <s v="Hyderabad"/>
    <x v="792"/>
    <s v="Private Equity"/>
    <n v="1500000"/>
    <s v="nan"/>
    <s v="Bin2"/>
    <x v="3"/>
    <x v="13"/>
    <s v="Private Equity"/>
    <x v="0"/>
  </r>
  <r>
    <n v="930"/>
    <d v="2017-03-02T00:00:00"/>
    <s v="Karomi"/>
    <x v="7"/>
    <s v="Packaging Artwork Management software"/>
    <s v="Chennai"/>
    <x v="710"/>
    <s v="Seed Funding"/>
    <n v="500000"/>
    <s v="nan"/>
    <s v="Bin1"/>
    <x v="3"/>
    <x v="4"/>
    <s v="Seed Funding"/>
    <x v="2"/>
  </r>
  <r>
    <n v="931"/>
    <d v="2017-03-02T00:00:00"/>
    <s v="Red Carpet"/>
    <x v="65"/>
    <s v="Micro Lending platform"/>
    <s v="Gurgaon"/>
    <x v="793"/>
    <s v="Private Equity"/>
    <n v="2500000"/>
    <s v="nan"/>
    <s v="Bin2"/>
    <x v="3"/>
    <x v="1"/>
    <s v="Private Equity"/>
    <x v="0"/>
  </r>
  <r>
    <n v="932"/>
    <d v="2017-03-02T00:00:00"/>
    <s v="Kreate Konnect"/>
    <x v="7"/>
    <s v="End-to-End Seller e-commerce solutions Provider"/>
    <s v="Vadodara"/>
    <x v="794"/>
    <s v="Seed Funding"/>
    <n v="0"/>
    <s v="nan"/>
    <s v="Bin1"/>
    <x v="3"/>
    <x v="55"/>
    <s v="Seed Funding"/>
    <x v="2"/>
  </r>
  <r>
    <n v="933"/>
    <d v="2017-03-02T00:00:00"/>
    <s v="CreditMantri"/>
    <x v="65"/>
    <s v="Online Credit score &amp; lending platform"/>
    <s v="Chennai"/>
    <x v="795"/>
    <s v="Private Equity"/>
    <n v="7600000"/>
    <s v="nan"/>
    <s v="Bin2"/>
    <x v="3"/>
    <x v="4"/>
    <s v="Private Equity"/>
    <x v="0"/>
  </r>
  <r>
    <n v="934"/>
    <d v="2017-03-03T00:00:00"/>
    <s v="Lets Endorse"/>
    <x v="65"/>
    <s v="Online Ecosystem of social innovators"/>
    <s v="Bangalore"/>
    <x v="796"/>
    <s v="Seed Funding"/>
    <n v="0"/>
    <s v="nan"/>
    <s v="Bin1"/>
    <x v="3"/>
    <x v="44"/>
    <s v="Seed Funding"/>
    <x v="2"/>
  </r>
  <r>
    <n v="935"/>
    <d v="2017-03-03T00:00:00"/>
    <s v="Tydy"/>
    <x v="7"/>
    <s v="Employee Onboarding and Engagement platform"/>
    <s v="Bangalore"/>
    <x v="797"/>
    <s v="Seed Funding"/>
    <n v="275000"/>
    <s v="nan"/>
    <s v="Bin1"/>
    <x v="3"/>
    <x v="44"/>
    <s v="Seed Funding"/>
    <x v="2"/>
  </r>
  <r>
    <n v="936"/>
    <d v="2017-03-03T00:00:00"/>
    <s v="Nactus"/>
    <x v="65"/>
    <s v="Professional Tutors discovery &amp; booking mobile app"/>
    <s v="Jaipur"/>
    <x v="798"/>
    <s v="Seed Funding"/>
    <n v="0"/>
    <s v="nan"/>
    <s v="Bin1"/>
    <x v="3"/>
    <x v="32"/>
    <s v="Seed Funding"/>
    <x v="2"/>
  </r>
  <r>
    <n v="937"/>
    <d v="2017-03-03T00:00:00"/>
    <s v="Oho Shop"/>
    <x v="7"/>
    <s v="eCommerce Mobile App Builder"/>
    <s v="Ahmedabad"/>
    <x v="799"/>
    <s v="Private Equity"/>
    <n v="6700000"/>
    <s v="nan"/>
    <s v="Bin2"/>
    <x v="3"/>
    <x v="49"/>
    <s v="Private Equity"/>
    <x v="0"/>
  </r>
  <r>
    <n v="938"/>
    <d v="2017-03-03T00:00:00"/>
    <s v="Emojifi"/>
    <x v="65"/>
    <s v="Mobile App for live emoji"/>
    <s v="Hyderabad"/>
    <x v="800"/>
    <s v="Seed Funding"/>
    <n v="0"/>
    <s v="nan"/>
    <s v="Bin1"/>
    <x v="3"/>
    <x v="13"/>
    <s v="Seed Funding"/>
    <x v="2"/>
  </r>
  <r>
    <n v="939"/>
    <d v="2017-03-03T00:00:00"/>
    <s v="Paytm Marketplace"/>
    <x v="48"/>
    <s v="ECommerce Marketplace"/>
    <s v="Bangalore"/>
    <x v="801"/>
    <s v="Private Equity"/>
    <n v="200000000"/>
    <s v="nan"/>
    <s v="Bin3"/>
    <x v="3"/>
    <x v="44"/>
    <s v="Private Equity"/>
    <x v="0"/>
  </r>
  <r>
    <n v="940"/>
    <d v="2017-03-04T00:00:00"/>
    <s v="iGenetics"/>
    <x v="20"/>
    <s v="Health Diagnostic Solutions"/>
    <s v="Mumbai"/>
    <x v="315"/>
    <s v="Private Equity"/>
    <n v="19500000"/>
    <s v="nan"/>
    <s v="Bin3"/>
    <x v="3"/>
    <x v="3"/>
    <s v="Private Equity"/>
    <x v="0"/>
  </r>
  <r>
    <n v="941"/>
    <d v="2017-03-06T00:00:00"/>
    <s v="Juno Clinic"/>
    <x v="65"/>
    <s v="Online Counseling Platform"/>
    <s v="Mumbai"/>
    <x v="802"/>
    <s v="Seed Funding"/>
    <n v="1200000"/>
    <s v="nan"/>
    <s v="Bin2"/>
    <x v="3"/>
    <x v="3"/>
    <s v="Seed Funding"/>
    <x v="2"/>
  </r>
  <r>
    <n v="942"/>
    <d v="2017-03-06T00:00:00"/>
    <s v="Summerlabel"/>
    <x v="65"/>
    <s v="Fashion and Lifestyle discovery platform"/>
    <s v="Gurgaon"/>
    <x v="803"/>
    <s v="Seed Funding"/>
    <n v="150000"/>
    <s v="nan"/>
    <s v="Bin1"/>
    <x v="3"/>
    <x v="1"/>
    <s v="Seed Funding"/>
    <x v="2"/>
  </r>
  <r>
    <n v="943"/>
    <d v="2017-03-06T00:00:00"/>
    <s v="PickMe"/>
    <x v="65"/>
    <s v="Gadget Insurance &amp; Repair Services platform"/>
    <s v="Mumbai"/>
    <x v="804"/>
    <s v="Private Equity"/>
    <n v="1790000"/>
    <s v="nan"/>
    <s v="Bin2"/>
    <x v="3"/>
    <x v="3"/>
    <s v="Private Equity"/>
    <x v="0"/>
  </r>
  <r>
    <n v="944"/>
    <d v="2017-03-07T00:00:00"/>
    <s v="Agrostar"/>
    <x v="7"/>
    <s v="Direct-to-Farmer Mobile-Based Retail platform"/>
    <s v="Pune"/>
    <x v="381"/>
    <s v="Private Equity"/>
    <n v="10000000"/>
    <s v="nan"/>
    <s v="Bin2"/>
    <x v="3"/>
    <x v="5"/>
    <s v="Private Equity"/>
    <x v="0"/>
  </r>
  <r>
    <n v="945"/>
    <d v="2017-03-07T00:00:00"/>
    <s v="Zapr"/>
    <x v="7"/>
    <s v="DSP, TV Analytics &amp; Cross-Platform advertising"/>
    <s v="Bangalore"/>
    <x v="805"/>
    <s v="Private Equity"/>
    <n v="10000000"/>
    <s v="nan"/>
    <s v="Bin2"/>
    <x v="3"/>
    <x v="44"/>
    <s v="Private Equity"/>
    <x v="0"/>
  </r>
  <r>
    <n v="946"/>
    <d v="2017-03-07T00:00:00"/>
    <s v="Data Resolve"/>
    <x v="7"/>
    <s v="Cyber Security Solutions"/>
    <s v="Noida"/>
    <x v="806"/>
    <s v="Private Equity"/>
    <n v="1000000"/>
    <s v="nan"/>
    <s v="Bin2"/>
    <x v="3"/>
    <x v="6"/>
    <s v="Private Equity"/>
    <x v="0"/>
  </r>
  <r>
    <n v="947"/>
    <d v="2017-03-07T00:00:00"/>
    <s v="Book Servicing"/>
    <x v="65"/>
    <s v="Online Vehicle Services Booking platform"/>
    <s v="New Delhi"/>
    <x v="807"/>
    <s v="Seed Funding"/>
    <n v="30000"/>
    <s v="nan"/>
    <s v="Bin1"/>
    <x v="3"/>
    <x v="2"/>
    <s v="Seed Funding"/>
    <x v="2"/>
  </r>
  <r>
    <n v="948"/>
    <d v="2017-03-07T00:00:00"/>
    <s v="Blowhorn"/>
    <x v="65"/>
    <s v="Intra-City Logistics provider"/>
    <s v="Bangalore"/>
    <x v="808"/>
    <s v="Private Equity"/>
    <n v="3650000"/>
    <s v="nan"/>
    <s v="Bin2"/>
    <x v="3"/>
    <x v="44"/>
    <s v="Private Equity"/>
    <x v="0"/>
  </r>
  <r>
    <n v="949"/>
    <d v="2017-03-08T00:00:00"/>
    <s v="Rivigo"/>
    <x v="5"/>
    <s v="Technology Enabled Logistics Company"/>
    <s v="Gurgaon"/>
    <x v="809"/>
    <s v="Private Equity"/>
    <n v="15000000"/>
    <s v="nan"/>
    <s v="Bin3"/>
    <x v="3"/>
    <x v="1"/>
    <s v="Private Equity"/>
    <x v="0"/>
  </r>
  <r>
    <n v="950"/>
    <d v="2017-03-08T00:00:00"/>
    <s v="PipeCandy"/>
    <x v="7"/>
    <s v="Intelligent Sales Prospecting Platform"/>
    <s v="Chennai"/>
    <x v="810"/>
    <s v="Seed Funding"/>
    <n v="1100000"/>
    <s v="nan"/>
    <s v="Bin2"/>
    <x v="3"/>
    <x v="4"/>
    <s v="Seed Funding"/>
    <x v="2"/>
  </r>
  <r>
    <n v="951"/>
    <d v="2017-03-08T00:00:00"/>
    <s v="Supr Daily"/>
    <x v="65"/>
    <s v="Subscription based Home Delivery Platform"/>
    <s v="Mumbai"/>
    <x v="149"/>
    <s v="Seed Funding"/>
    <n v="120000"/>
    <s v="nan"/>
    <s v="Bin1"/>
    <x v="3"/>
    <x v="3"/>
    <s v="Private Equity"/>
    <x v="0"/>
  </r>
  <r>
    <n v="952"/>
    <d v="2017-03-08T00:00:00"/>
    <s v="Parentune"/>
    <x v="65"/>
    <s v="Online Community for Parents"/>
    <s v="Gurgaon"/>
    <x v="811"/>
    <s v="Private Equity"/>
    <n v="0"/>
    <s v="nan"/>
    <s v="Bin1"/>
    <x v="3"/>
    <x v="1"/>
    <s v="Private Equity"/>
    <x v="0"/>
  </r>
  <r>
    <n v="953"/>
    <d v="2017-03-09T00:00:00"/>
    <s v="AppBrowzer"/>
    <x v="65"/>
    <s v="Instant Mobile Apps Store"/>
    <s v="Bangalore"/>
    <x v="812"/>
    <s v="Seed Funding"/>
    <n v="500000"/>
    <s v="nan"/>
    <s v="Bin1"/>
    <x v="3"/>
    <x v="44"/>
    <s v="Seed Funding"/>
    <x v="2"/>
  </r>
  <r>
    <n v="954"/>
    <d v="2017-03-09T00:00:00"/>
    <s v="MagicBricks"/>
    <x v="65"/>
    <s v="Online Real Estate Portal"/>
    <s v="Mumbai"/>
    <x v="813"/>
    <s v="Private Equity"/>
    <n v="4500000"/>
    <s v="nan"/>
    <s v="Bin2"/>
    <x v="3"/>
    <x v="3"/>
    <s v="Private Equity"/>
    <x v="0"/>
  </r>
  <r>
    <n v="955"/>
    <d v="2017-03-10T00:00:00"/>
    <s v="PeeBuddy"/>
    <x v="20"/>
    <s v="Female Hygiene product manufacturer"/>
    <s v="New Delhi"/>
    <x v="603"/>
    <s v="Seed Funding"/>
    <n v="443000"/>
    <s v="nan"/>
    <s v="Bin1"/>
    <x v="3"/>
    <x v="2"/>
    <s v="Seed Funding"/>
    <x v="2"/>
  </r>
  <r>
    <n v="956"/>
    <d v="2017-03-10T00:00:00"/>
    <s v="iOrderFresh"/>
    <x v="48"/>
    <s v="Online fresh fruits and grocery store"/>
    <s v="New Delhi"/>
    <x v="814"/>
    <s v="Seed Funding"/>
    <n v="0"/>
    <s v="nan"/>
    <s v="Bin1"/>
    <x v="3"/>
    <x v="2"/>
    <s v="Seed Funding"/>
    <x v="2"/>
  </r>
  <r>
    <n v="957"/>
    <d v="2017-03-10T00:00:00"/>
    <s v="Lavelle Networks"/>
    <x v="7"/>
    <s v="SDN Solutions"/>
    <s v="Bangalore"/>
    <x v="710"/>
    <s v="Seed Funding"/>
    <n v="600000"/>
    <s v="nan"/>
    <s v="Bin1"/>
    <x v="3"/>
    <x v="44"/>
    <s v="Seed Funding"/>
    <x v="2"/>
  </r>
  <r>
    <n v="958"/>
    <d v="2017-03-10T00:00:00"/>
    <s v="PropertyShare"/>
    <x v="65"/>
    <s v="Fractional Proerty Ownership &amp; Rental platform"/>
    <s v="Bangalore"/>
    <x v="815"/>
    <s v="Seed Funding"/>
    <n v="0"/>
    <s v="nan"/>
    <s v="Bin1"/>
    <x v="3"/>
    <x v="44"/>
    <s v="Seed Funding"/>
    <x v="2"/>
  </r>
  <r>
    <n v="959"/>
    <d v="2017-03-14T00:00:00"/>
    <s v="MyDermacy"/>
    <x v="65"/>
    <s v="Online Dermatology consultation platform"/>
    <s v="New Delhi"/>
    <x v="816"/>
    <s v="Private Equity"/>
    <n v="0"/>
    <s v="nan"/>
    <s v="Bin1"/>
    <x v="3"/>
    <x v="2"/>
    <s v="Private Equity"/>
    <x v="0"/>
  </r>
  <r>
    <n v="960"/>
    <d v="2017-03-15T00:00:00"/>
    <s v="LatestOne"/>
    <x v="48"/>
    <s v="Tech Accessories e-tailer"/>
    <s v="Hyderabad"/>
    <x v="817"/>
    <s v="Private Equity"/>
    <n v="3350000"/>
    <s v="nan"/>
    <s v="Bin2"/>
    <x v="3"/>
    <x v="13"/>
    <s v="Private Equity"/>
    <x v="0"/>
  </r>
  <r>
    <n v="961"/>
    <d v="2017-03-15T00:00:00"/>
    <s v="Frapperz"/>
    <x v="65"/>
    <s v="On-demand home services provider"/>
    <s v="Kolkata"/>
    <x v="481"/>
    <s v="Seed Funding"/>
    <n v="100000"/>
    <s v="nan"/>
    <s v="Bin1"/>
    <x v="3"/>
    <x v="42"/>
    <s v="Seed Funding"/>
    <x v="2"/>
  </r>
  <r>
    <n v="962"/>
    <d v="2017-03-16T00:00:00"/>
    <s v="mPaani"/>
    <x v="65"/>
    <s v="Loyalty rewards app"/>
    <s v="Mumbai"/>
    <x v="818"/>
    <s v="Private Equity"/>
    <n v="1350000"/>
    <s v="nan"/>
    <s v="Bin2"/>
    <x v="3"/>
    <x v="3"/>
    <s v="Private Equity"/>
    <x v="0"/>
  </r>
  <r>
    <n v="963"/>
    <d v="2017-03-16T00:00:00"/>
    <s v="ShilpMIS"/>
    <x v="7"/>
    <s v="Virtual Reality platform"/>
    <s v="Surat"/>
    <x v="819"/>
    <s v="Seed Funding"/>
    <n v="0"/>
    <s v="nan"/>
    <s v="Bin1"/>
    <x v="3"/>
    <x v="50"/>
    <s v="Seed Funding"/>
    <x v="2"/>
  </r>
  <r>
    <n v="964"/>
    <d v="2017-03-16T00:00:00"/>
    <s v="POPxo"/>
    <x v="65"/>
    <s v="Digital Media publication for women"/>
    <s v="New Delhi"/>
    <x v="820"/>
    <s v="Private Equity"/>
    <n v="3100000"/>
    <s v="nan"/>
    <s v="Bin2"/>
    <x v="3"/>
    <x v="11"/>
    <s v="Private Equity"/>
    <x v="0"/>
  </r>
  <r>
    <n v="965"/>
    <d v="2017-03-16T00:00:00"/>
    <s v="Fitso"/>
    <x v="65"/>
    <s v="Fitness Mobile App"/>
    <s v="Gurgaon"/>
    <x v="821"/>
    <s v="Seed Funding"/>
    <n v="200000"/>
    <s v="nan"/>
    <s v="Bin1"/>
    <x v="3"/>
    <x v="1"/>
    <s v="Seed Funding"/>
    <x v="2"/>
  </r>
  <r>
    <n v="966"/>
    <d v="2017-03-17T00:00:00"/>
    <s v="FarMart"/>
    <x v="7"/>
    <s v="Farming rental equipment provider"/>
    <s v="Gurgaon"/>
    <x v="603"/>
    <s v="Seed Funding"/>
    <n v="0"/>
    <s v="nan"/>
    <s v="Bin1"/>
    <x v="3"/>
    <x v="1"/>
    <s v="Seed Funding"/>
    <x v="2"/>
  </r>
  <r>
    <n v="967"/>
    <d v="2017-03-21T00:00:00"/>
    <s v="Flipkart"/>
    <x v="48"/>
    <s v="ECommerce Marketplace"/>
    <s v="Bangalore"/>
    <x v="822"/>
    <s v="Private Equity"/>
    <n v="1400000000"/>
    <s v="nan"/>
    <s v="Bin3"/>
    <x v="3"/>
    <x v="44"/>
    <s v="Private Equity"/>
    <x v="0"/>
  </r>
  <r>
    <n v="968"/>
    <d v="2017-03-21T00:00:00"/>
    <s v="Airpay"/>
    <x v="7"/>
    <s v="Online payment Gateway"/>
    <s v="Mumbai"/>
    <x v="823"/>
    <s v="Private Equity"/>
    <n v="3670000"/>
    <s v="nan"/>
    <s v="Bin2"/>
    <x v="3"/>
    <x v="3"/>
    <s v="Private Equity"/>
    <x v="0"/>
  </r>
  <r>
    <n v="969"/>
    <d v="2017-03-21T00:00:00"/>
    <s v="MyGlamm"/>
    <x v="65"/>
    <s v="On-Demand Beauty Services"/>
    <s v="Mumbai"/>
    <x v="824"/>
    <s v="Private Equity"/>
    <n v="5300000"/>
    <s v="nan"/>
    <s v="Bin2"/>
    <x v="3"/>
    <x v="3"/>
    <s v="Private Equity"/>
    <x v="0"/>
  </r>
  <r>
    <n v="970"/>
    <d v="2017-03-22T00:00:00"/>
    <s v="The Mons Co."/>
    <x v="48"/>
    <s v="Pregnancy &amp; Baby Care etailer"/>
    <s v="New Delhi"/>
    <x v="825"/>
    <s v="Seed Funding"/>
    <n v="0"/>
    <s v="nan"/>
    <s v="Bin1"/>
    <x v="3"/>
    <x v="2"/>
    <s v="Seed Funding"/>
    <x v="2"/>
  </r>
  <r>
    <n v="971"/>
    <d v="2017-03-22T00:00:00"/>
    <s v="Haqdarshak"/>
    <x v="65"/>
    <s v="Tech-Enabled Social Enterprise"/>
    <s v="Bangalore"/>
    <x v="826"/>
    <s v="Seed Funding"/>
    <n v="191000"/>
    <s v="nan"/>
    <s v="Bin1"/>
    <x v="3"/>
    <x v="44"/>
    <s v="Seed Funding"/>
    <x v="2"/>
  </r>
  <r>
    <n v="972"/>
    <d v="2017-03-23T00:00:00"/>
    <s v="Ixigo"/>
    <x v="65"/>
    <s v="Online Travel Search Engine"/>
    <s v="Gurgaon"/>
    <x v="827"/>
    <s v="Private Equity"/>
    <n v="15000000"/>
    <s v="nan"/>
    <s v="Bin3"/>
    <x v="3"/>
    <x v="1"/>
    <s v="Private Equity"/>
    <x v="0"/>
  </r>
  <r>
    <n v="973"/>
    <d v="2017-03-23T00:00:00"/>
    <s v="Markets and Markets"/>
    <x v="7"/>
    <s v="Marketing Research Company"/>
    <s v="Pune"/>
    <x v="828"/>
    <s v="Private Equity"/>
    <n v="56000000"/>
    <s v="nan"/>
    <s v="Bin3"/>
    <x v="3"/>
    <x v="5"/>
    <s v="Private Equity"/>
    <x v="0"/>
  </r>
  <r>
    <n v="974"/>
    <d v="2017-03-24T00:00:00"/>
    <s v="Bizom"/>
    <x v="7"/>
    <s v="supply chain automation platform"/>
    <s v="Bangalore"/>
    <x v="829"/>
    <s v="Seed Funding"/>
    <n v="382000"/>
    <s v="nan"/>
    <s v="Bin1"/>
    <x v="3"/>
    <x v="44"/>
    <s v="Seed Funding"/>
    <x v="2"/>
  </r>
  <r>
    <n v="975"/>
    <d v="2017-03-24T00:00:00"/>
    <s v="BabyonBoard"/>
    <x v="65"/>
    <s v="Parenting Mobile App"/>
    <s v="Bangalore"/>
    <x v="830"/>
    <s v="Seed Funding"/>
    <n v="0"/>
    <s v="nan"/>
    <s v="Bin1"/>
    <x v="3"/>
    <x v="44"/>
    <s v="Seed Funding"/>
    <x v="2"/>
  </r>
  <r>
    <n v="976"/>
    <d v="2017-03-24T00:00:00"/>
    <s v="Delhivery"/>
    <x v="7"/>
    <s v="Tech enabled Fulfilment &amp; Logistics Solutions"/>
    <s v="New Delhi"/>
    <x v="831"/>
    <s v="Private Equity"/>
    <n v="100000000"/>
    <s v="nan"/>
    <s v="Bin3"/>
    <x v="3"/>
    <x v="2"/>
    <s v="Private Equity"/>
    <x v="0"/>
  </r>
  <r>
    <n v="977"/>
    <d v="2017-03-27T00:00:00"/>
    <s v="Sport Flashes"/>
    <x v="65"/>
    <s v="Sports Based Online Media portal"/>
    <s v="New Delhi"/>
    <x v="832"/>
    <s v="Seed Funding"/>
    <n v="0"/>
    <s v="nan"/>
    <s v="Bin1"/>
    <x v="3"/>
    <x v="2"/>
    <s v="Seed Funding"/>
    <x v="2"/>
  </r>
  <r>
    <n v="978"/>
    <d v="2017-03-28T00:00:00"/>
    <s v="Fynd"/>
    <x v="48"/>
    <s v="Online fashion marketplace"/>
    <s v="Mumbai"/>
    <x v="120"/>
    <s v="Private Equity"/>
    <n v="500000"/>
    <s v="nan"/>
    <s v="Bin1"/>
    <x v="3"/>
    <x v="3"/>
    <s v="Seed/ Angel Funding"/>
    <x v="2"/>
  </r>
  <r>
    <n v="979"/>
    <d v="2017-03-28T00:00:00"/>
    <s v="Wigzo"/>
    <x v="7"/>
    <s v="Enterprise Automation suite"/>
    <s v="New Delhi"/>
    <x v="833"/>
    <s v="Private Equity"/>
    <n v="0"/>
    <s v="nan"/>
    <s v="Bin1"/>
    <x v="3"/>
    <x v="2"/>
    <s v="Private Equity"/>
    <x v="0"/>
  </r>
  <r>
    <n v="980"/>
    <d v="2017-03-28T00:00:00"/>
    <s v="DoneThing"/>
    <x v="65"/>
    <s v="On-demand Personal Assistant service"/>
    <s v="Gurgaon"/>
    <x v="212"/>
    <s v="Private Equity"/>
    <n v="300000"/>
    <s v="nan"/>
    <s v="Bin1"/>
    <x v="3"/>
    <x v="1"/>
    <s v="Seed/ Angel Funding"/>
    <x v="2"/>
  </r>
  <r>
    <n v="981"/>
    <d v="2017-03-29T00:00:00"/>
    <s v="Zapyle"/>
    <x v="48"/>
    <s v="Luxury Fashion Marketplace"/>
    <s v="Bangalore"/>
    <x v="383"/>
    <s v="Seed Funding"/>
    <n v="0"/>
    <s v="nan"/>
    <s v="Bin1"/>
    <x v="3"/>
    <x v="44"/>
    <s v="Private Equity"/>
    <x v="0"/>
  </r>
  <r>
    <n v="982"/>
    <d v="2017-03-29T00:00:00"/>
    <s v="Ithaka"/>
    <x v="65"/>
    <s v="Vacation Trip Planning platform"/>
    <s v="Mumbai"/>
    <x v="834"/>
    <s v="Seed Funding"/>
    <n v="325000"/>
    <s v="nan"/>
    <s v="Bin1"/>
    <x v="3"/>
    <x v="3"/>
    <s v="Seed Funding"/>
    <x v="2"/>
  </r>
  <r>
    <n v="983"/>
    <d v="2017-03-29T00:00:00"/>
    <s v="perpule"/>
    <x v="48"/>
    <s v="Self-Checkout ECommerce App"/>
    <s v="Bangalore"/>
    <x v="473"/>
    <s v="Seed Funding"/>
    <n v="650000"/>
    <s v="nan"/>
    <s v="Bin1"/>
    <x v="3"/>
    <x v="44"/>
    <s v="Private Equity"/>
    <x v="0"/>
  </r>
  <r>
    <n v="984"/>
    <d v="2017-03-29T00:00:00"/>
    <s v="Byju\\xe2\\x80\\x99s"/>
    <x v="65"/>
    <s v="Online Education Platform"/>
    <s v="Bangalore"/>
    <x v="835"/>
    <s v="Private Equity"/>
    <n v="0"/>
    <s v="nan"/>
    <s v="Bin1"/>
    <x v="3"/>
    <x v="44"/>
    <s v="Private Equity"/>
    <x v="0"/>
  </r>
  <r>
    <n v="985"/>
    <d v="2017-03-29T00:00:00"/>
    <s v="Licious"/>
    <x v="48"/>
    <s v="Online Meat Ordering platform"/>
    <s v="Bangalore"/>
    <x v="836"/>
    <s v="Private Equity"/>
    <n v="10000000"/>
    <s v="nan"/>
    <s v="Bin2"/>
    <x v="3"/>
    <x v="0"/>
    <s v="Private Equity"/>
    <x v="0"/>
  </r>
  <r>
    <n v="986"/>
    <d v="2017-03-29T00:00:00"/>
    <s v="Medinfi"/>
    <x v="65"/>
    <s v="Doctor &amp; Hospital search Platform"/>
    <s v="Bangalore"/>
    <x v="837"/>
    <s v="Seed Funding"/>
    <n v="50000"/>
    <s v="nan"/>
    <s v="Bin1"/>
    <x v="3"/>
    <x v="44"/>
    <s v="Seed Funding"/>
    <x v="2"/>
  </r>
  <r>
    <n v="987"/>
    <d v="2017-03-30T00:00:00"/>
    <s v="Indus OS"/>
    <x v="7"/>
    <s v="Mobile OS creator"/>
    <s v="Mumbai"/>
    <x v="838"/>
    <s v="Private Equity"/>
    <n v="0"/>
    <s v="nan"/>
    <s v="Bin1"/>
    <x v="3"/>
    <x v="20"/>
    <s v="Private Equity"/>
    <x v="0"/>
  </r>
  <r>
    <n v="988"/>
    <d v="2017-03-30T00:00:00"/>
    <s v="Emflux Motors"/>
    <x v="7"/>
    <s v="Electric Motorcycle manufacturer"/>
    <s v="Bangalore"/>
    <x v="839"/>
    <s v="Seed Funding"/>
    <n v="0"/>
    <s v="nan"/>
    <s v="Bin1"/>
    <x v="3"/>
    <x v="44"/>
    <s v="Seed Funding"/>
    <x v="2"/>
  </r>
  <r>
    <n v="989"/>
    <d v="2017-03-30T00:00:00"/>
    <s v="Klinic App"/>
    <x v="65"/>
    <s v="Pathology &amp; Diagnostic Tests Portal"/>
    <s v="Gurgaon"/>
    <x v="840"/>
    <s v="Seed Funding"/>
    <n v="0"/>
    <s v="nan"/>
    <s v="Bin1"/>
    <x v="3"/>
    <x v="1"/>
    <s v="Seed Funding"/>
    <x v="2"/>
  </r>
  <r>
    <n v="990"/>
    <d v="2017-03-31T00:00:00"/>
    <s v="Jhakaas"/>
    <x v="65"/>
    <s v="Offline Business Aggregator App"/>
    <s v="Mumbai"/>
    <x v="841"/>
    <s v="Seed Funding"/>
    <n v="155000"/>
    <s v="nan"/>
    <s v="Bin1"/>
    <x v="3"/>
    <x v="3"/>
    <s v="Seed Funding"/>
    <x v="2"/>
  </r>
  <r>
    <n v="991"/>
    <d v="2017-03-31T00:00:00"/>
    <s v="Oriano Solar"/>
    <x v="7"/>
    <s v="Turnkey Solar Solutions"/>
    <s v="Mumbai"/>
    <x v="842"/>
    <s v="Private Equity"/>
    <n v="3000000"/>
    <s v="nan"/>
    <s v="Bin2"/>
    <x v="3"/>
    <x v="3"/>
    <s v="Private Equity"/>
    <x v="0"/>
  </r>
  <r>
    <n v="992"/>
    <d v="2017-03-31T00:00:00"/>
    <s v="BigBasket"/>
    <x v="48"/>
    <s v="Online Grocer"/>
    <s v="Bangalore"/>
    <x v="293"/>
    <s v="Private Equity"/>
    <n v="7000000"/>
    <s v="nan"/>
    <s v="Bin2"/>
    <x v="3"/>
    <x v="0"/>
    <s v="Debt Funding"/>
    <x v="3"/>
  </r>
  <r>
    <n v="993"/>
    <d v="2017-03-31T00:00:00"/>
    <s v="Rooter"/>
    <x v="65"/>
    <s v="Sports engagement platform"/>
    <s v="New Delhi"/>
    <x v="843"/>
    <s v="Private Equity"/>
    <n v="0"/>
    <s v="nan"/>
    <s v="Bin1"/>
    <x v="3"/>
    <x v="2"/>
    <s v="Private Equity"/>
    <x v="0"/>
  </r>
  <r>
    <n v="994"/>
    <d v="2017-03-31T00:00:00"/>
    <s v="FalconBrick"/>
    <x v="7"/>
    <s v="Real-Estate Workflow mobile app"/>
    <s v="Bangalore"/>
    <x v="844"/>
    <s v="Seed Funding"/>
    <n v="0"/>
    <s v="nan"/>
    <s v="Bin1"/>
    <x v="3"/>
    <x v="44"/>
    <s v="Seed Funding"/>
    <x v="2"/>
  </r>
  <r>
    <n v="995"/>
    <d v="2017-03-31T00:00:00"/>
    <s v="Icertis"/>
    <x v="7"/>
    <s v="ERP solutions provider"/>
    <s v="Pune"/>
    <x v="845"/>
    <s v="Private Equity"/>
    <n v="25000000"/>
    <s v="nan"/>
    <s v="Bin3"/>
    <x v="3"/>
    <x v="5"/>
    <s v="Private Equity"/>
    <x v="0"/>
  </r>
  <r>
    <n v="996"/>
    <d v="2017-02-02T00:00:00"/>
    <s v="Clodura"/>
    <x v="7"/>
    <s v="Intelligent Sales Assistant"/>
    <s v="Pune"/>
    <x v="383"/>
    <s v="Seed Funding"/>
    <n v="0"/>
    <s v="nan"/>
    <s v="Bin1"/>
    <x v="3"/>
    <x v="5"/>
    <s v="Private Equity"/>
    <x v="0"/>
  </r>
  <r>
    <n v="997"/>
    <d v="2017-02-03T00:00:00"/>
    <s v="Stockroom.io"/>
    <x v="65"/>
    <s v="Curated Platform for Developers"/>
    <s v="Hyderabad"/>
    <x v="846"/>
    <s v="Seed Funding"/>
    <n v="0"/>
    <s v="nan"/>
    <s v="Bin1"/>
    <x v="3"/>
    <x v="13"/>
    <s v="Seed Funding"/>
    <x v="2"/>
  </r>
  <r>
    <n v="998"/>
    <d v="2017-02-06T00:00:00"/>
    <s v="Capital Float"/>
    <x v="65"/>
    <s v="Online lending platform"/>
    <s v="Bangalore"/>
    <x v="847"/>
    <s v="Private Equity"/>
    <n v="2500000"/>
    <s v="nan"/>
    <s v="Bin2"/>
    <x v="3"/>
    <x v="0"/>
    <s v="Private Equity"/>
    <x v="0"/>
  </r>
  <r>
    <n v="999"/>
    <d v="2017-02-06T00:00:00"/>
    <s v="iManageMyHotel"/>
    <x v="7"/>
    <s v="Hotel Management Solution"/>
    <s v="Kolkata"/>
    <x v="848"/>
    <s v="Seed Funding"/>
    <n v="0"/>
    <s v="nan"/>
    <s v="Bin1"/>
    <x v="3"/>
    <x v="42"/>
    <s v="Seed Funding"/>
    <x v="2"/>
  </r>
  <r>
    <n v="1000"/>
    <d v="2017-02-07T00:00:00"/>
    <s v="Inner Hour"/>
    <x v="65"/>
    <s v="Online Counselling Platform"/>
    <s v="Mumbai"/>
    <x v="849"/>
    <s v="Seed Funding"/>
    <n v="450000"/>
    <s v="nan"/>
    <s v="Bin1"/>
    <x v="3"/>
    <x v="3"/>
    <s v="Seed Funding"/>
    <x v="2"/>
  </r>
  <r>
    <n v="1001"/>
    <d v="2017-02-07T00:00:00"/>
    <s v="Travel Triangle"/>
    <x v="65"/>
    <s v="Online travel agent marketplace"/>
    <s v="Noida"/>
    <x v="850"/>
    <s v="Private Equity"/>
    <n v="10000000"/>
    <s v="nan"/>
    <s v="Bin2"/>
    <x v="3"/>
    <x v="6"/>
    <s v="Private Equity"/>
    <x v="0"/>
  </r>
  <r>
    <n v="1002"/>
    <d v="2017-02-08T00:00:00"/>
    <s v="Wandertrails"/>
    <x v="65"/>
    <s v="Online Travel, Adventure &amp; Activities Portal"/>
    <s v="Bangalore"/>
    <x v="851"/>
    <s v="Seed Funding"/>
    <n v="1000000"/>
    <s v="nan"/>
    <s v="Bin2"/>
    <x v="3"/>
    <x v="44"/>
    <s v="Seed Funding"/>
    <x v="2"/>
  </r>
  <r>
    <n v="1003"/>
    <d v="2017-02-08T00:00:00"/>
    <s v="Zenatix"/>
    <x v="7"/>
    <s v="IoT Based Energy Monitoring &amp; Control"/>
    <s v="Gurgaon"/>
    <x v="852"/>
    <s v="Private Equity"/>
    <n v="1200000"/>
    <s v="nan"/>
    <s v="Bin2"/>
    <x v="3"/>
    <x v="1"/>
    <s v="Private Equity"/>
    <x v="0"/>
  </r>
  <r>
    <n v="1004"/>
    <d v="2017-02-08T00:00:00"/>
    <s v="Cartrade"/>
    <x v="65"/>
    <s v="Automobile Classifieds Portal"/>
    <s v="Mumbai"/>
    <x v="853"/>
    <s v="Private Equity"/>
    <n v="55000000"/>
    <s v="nan"/>
    <s v="Bin3"/>
    <x v="3"/>
    <x v="3"/>
    <s v="Private Equity"/>
    <x v="0"/>
  </r>
  <r>
    <n v="1005"/>
    <d v="2017-02-08T00:00:00"/>
    <s v="MindYourFleet"/>
    <x v="7"/>
    <s v="Car Rental Software Solutions"/>
    <s v="Noida"/>
    <x v="854"/>
    <s v="Seed Funding"/>
    <n v="0"/>
    <s v="nan"/>
    <s v="Bin1"/>
    <x v="3"/>
    <x v="6"/>
    <s v="Seed Funding"/>
    <x v="2"/>
  </r>
  <r>
    <n v="1006"/>
    <d v="2017-02-08T00:00:00"/>
    <s v="Edurev"/>
    <x v="65"/>
    <s v="Online Education Portal"/>
    <s v="Gurgaon"/>
    <x v="855"/>
    <s v="Seed Funding"/>
    <n v="40000"/>
    <s v="nan"/>
    <s v="Bin1"/>
    <x v="3"/>
    <x v="1"/>
    <s v="Seed Funding"/>
    <x v="2"/>
  </r>
  <r>
    <n v="1007"/>
    <d v="2017-02-09T00:00:00"/>
    <s v="Voonik"/>
    <x v="48"/>
    <s v="Women Apparel &amp; Lifestyle etailer"/>
    <s v="Bangalore"/>
    <x v="856"/>
    <s v="Private Equity"/>
    <n v="6000000"/>
    <s v="nan"/>
    <s v="Bin2"/>
    <x v="3"/>
    <x v="44"/>
    <s v="Private Equity"/>
    <x v="0"/>
  </r>
  <r>
    <n v="1008"/>
    <d v="2017-02-09T00:00:00"/>
    <s v="1Crowd"/>
    <x v="29"/>
    <s v="Startup Crowd-funding platform"/>
    <s v="Mumbai"/>
    <x v="857"/>
    <s v="Seed Funding"/>
    <n v="0"/>
    <s v="nan"/>
    <s v="Bin1"/>
    <x v="3"/>
    <x v="3"/>
    <s v="Seed Funding"/>
    <x v="2"/>
  </r>
  <r>
    <n v="1009"/>
    <d v="2017-02-09T00:00:00"/>
    <s v="Wooplr"/>
    <x v="48"/>
    <s v="Women Fashion Portal"/>
    <s v="Bangalore"/>
    <x v="858"/>
    <s v="Private Equity"/>
    <n v="8000000"/>
    <s v="nan"/>
    <s v="Bin2"/>
    <x v="3"/>
    <x v="44"/>
    <s v="Private Equity"/>
    <x v="0"/>
  </r>
  <r>
    <n v="1010"/>
    <d v="2017-02-10T00:00:00"/>
    <s v="48East"/>
    <x v="48"/>
    <s v="Online Food Delivery Platform"/>
    <s v="Bangalore"/>
    <x v="859"/>
    <s v="Private Equity"/>
    <n v="500000"/>
    <s v="nan"/>
    <s v="Bin1"/>
    <x v="3"/>
    <x v="44"/>
    <s v="Private Equity"/>
    <x v="0"/>
  </r>
  <r>
    <n v="1011"/>
    <d v="2017-02-10T00:00:00"/>
    <s v="Redesyn"/>
    <x v="65"/>
    <s v="Tech Enabler for Artists"/>
    <s v="Mumbai"/>
    <x v="860"/>
    <s v="Seed Funding"/>
    <n v="0"/>
    <s v="nan"/>
    <s v="Bin1"/>
    <x v="3"/>
    <x v="3"/>
    <s v="Seed Funding"/>
    <x v="2"/>
  </r>
  <r>
    <n v="1012"/>
    <d v="2017-02-13T00:00:00"/>
    <s v="Sigtuple"/>
    <x v="7"/>
    <s v="Medical Automation platform"/>
    <s v="Bangalore"/>
    <x v="861"/>
    <s v="Private Equity"/>
    <n v="5800000"/>
    <s v="nan"/>
    <s v="Bin2"/>
    <x v="3"/>
    <x v="0"/>
    <s v="Private Equity"/>
    <x v="0"/>
  </r>
  <r>
    <n v="1013"/>
    <d v="2017-02-13T00:00:00"/>
    <s v="Flutura"/>
    <x v="7"/>
    <s v="Decision Sciences Analytics Solutions"/>
    <s v="Bangalore"/>
    <x v="862"/>
    <s v="Private Equity"/>
    <n v="7500000"/>
    <s v="nan"/>
    <s v="Bin2"/>
    <x v="3"/>
    <x v="44"/>
    <s v="Private Equity"/>
    <x v="0"/>
  </r>
  <r>
    <n v="1014"/>
    <d v="2017-02-13T00:00:00"/>
    <s v="Wassup"/>
    <x v="65"/>
    <s v="On Demand Laundry &amp; Dry Cleaning Services"/>
    <s v="Chennai"/>
    <x v="863"/>
    <s v="Private Equity"/>
    <n v="3200000"/>
    <s v="nan"/>
    <s v="Bin2"/>
    <x v="3"/>
    <x v="4"/>
    <s v="Private Equity"/>
    <x v="0"/>
  </r>
  <r>
    <n v="1015"/>
    <d v="2017-02-13T00:00:00"/>
    <s v="Better Mortgage"/>
    <x v="65"/>
    <s v="Mortgage Offering Platform"/>
    <s v="Gurgaon"/>
    <x v="864"/>
    <s v="Private Equity"/>
    <n v="15000000"/>
    <s v="nan"/>
    <s v="Bin3"/>
    <x v="3"/>
    <x v="1"/>
    <s v="Private Equity"/>
    <x v="0"/>
  </r>
  <r>
    <n v="1016"/>
    <d v="2017-02-13T00:00:00"/>
    <s v="Nurturey"/>
    <x v="65"/>
    <s v="Parenting Mobile App"/>
    <s v="New Delhi"/>
    <x v="865"/>
    <s v="Seed Funding"/>
    <n v="330000"/>
    <s v="nan"/>
    <s v="Bin1"/>
    <x v="3"/>
    <x v="2"/>
    <s v="Seed Funding"/>
    <x v="2"/>
  </r>
  <r>
    <n v="1017"/>
    <d v="2017-02-13T00:00:00"/>
    <s v="Fyle"/>
    <x v="7"/>
    <s v="Expense Management Solution"/>
    <s v="Bangalore"/>
    <x v="377"/>
    <s v="Seed Funding"/>
    <n v="400000"/>
    <s v="nan"/>
    <s v="Bin1"/>
    <x v="3"/>
    <x v="44"/>
    <s v="Private Equity"/>
    <x v="0"/>
  </r>
  <r>
    <n v="1018"/>
    <d v="2017-02-14T00:00:00"/>
    <s v="GoBumpr"/>
    <x v="65"/>
    <s v="Online Bike &amp; Car Services provider"/>
    <s v="Chennai"/>
    <x v="866"/>
    <s v="Seed Funding"/>
    <n v="300000"/>
    <s v="nan"/>
    <s v="Bin1"/>
    <x v="3"/>
    <x v="4"/>
    <s v="Seed Funding"/>
    <x v="2"/>
  </r>
  <r>
    <n v="1019"/>
    <d v="2017-02-14T00:00:00"/>
    <s v="CCAvenue"/>
    <x v="65"/>
    <s v="Online Payment Gateway"/>
    <s v="Mumbai"/>
    <x v="867"/>
    <s v="Private Equity"/>
    <n v="22400000"/>
    <s v="nan"/>
    <s v="Bin3"/>
    <x v="3"/>
    <x v="3"/>
    <s v="Private Equity"/>
    <x v="0"/>
  </r>
  <r>
    <n v="1020"/>
    <d v="2017-02-14T00:00:00"/>
    <s v="Connaizen"/>
    <x v="7"/>
    <s v="Data Analytics platform"/>
    <s v="New Delhi"/>
    <x v="868"/>
    <s v="Seed Funding"/>
    <n v="0"/>
    <s v="nan"/>
    <s v="Bin1"/>
    <x v="3"/>
    <x v="2"/>
    <s v="Seed Funding"/>
    <x v="2"/>
  </r>
  <r>
    <n v="1021"/>
    <d v="2017-02-15T00:00:00"/>
    <s v="Innov8"/>
    <x v="65"/>
    <s v="Co-Working Space Platform"/>
    <s v="New Delhi"/>
    <x v="869"/>
    <s v="Seed Funding"/>
    <n v="0"/>
    <s v="nan"/>
    <s v="Bin1"/>
    <x v="3"/>
    <x v="2"/>
    <s v="Seed Funding"/>
    <x v="2"/>
  </r>
  <r>
    <n v="1022"/>
    <d v="2017-02-15T00:00:00"/>
    <s v="ZestMoney"/>
    <x v="65"/>
    <s v="Online Consumer Lending platform"/>
    <s v="Bangalore"/>
    <x v="870"/>
    <s v="Private Equity"/>
    <n v="6500000"/>
    <s v="nan"/>
    <s v="Bin2"/>
    <x v="3"/>
    <x v="0"/>
    <s v="Private Equity"/>
    <x v="0"/>
  </r>
  <r>
    <n v="1023"/>
    <d v="2017-02-15T00:00:00"/>
    <s v="AirZaar"/>
    <x v="7"/>
    <s v="Drone operations management platform"/>
    <s v="Missourie"/>
    <x v="871"/>
    <s v="Seed Funding"/>
    <n v="350000"/>
    <s v="nan"/>
    <s v="Bin1"/>
    <x v="3"/>
    <x v="57"/>
    <s v="Seed Funding"/>
    <x v="2"/>
  </r>
  <r>
    <n v="1024"/>
    <d v="2017-02-16T00:00:00"/>
    <s v="Truebil"/>
    <x v="65"/>
    <s v="Online Marketplace for Used Cars"/>
    <s v="Mumbai"/>
    <x v="872"/>
    <s v="Private Equity"/>
    <n v="3000000"/>
    <s v="nan"/>
    <s v="Bin2"/>
    <x v="3"/>
    <x v="3"/>
    <s v="Private Equity"/>
    <x v="0"/>
  </r>
  <r>
    <n v="1025"/>
    <d v="2017-02-16T00:00:00"/>
    <s v="YourStory"/>
    <x v="65"/>
    <s v="Online Media"/>
    <s v="Bangalore"/>
    <x v="873"/>
    <s v="Private Equity"/>
    <n v="3000000"/>
    <s v="nan"/>
    <s v="Bin2"/>
    <x v="3"/>
    <x v="44"/>
    <s v="Private Equity"/>
    <x v="0"/>
  </r>
  <r>
    <n v="1026"/>
    <d v="2017-02-17T00:00:00"/>
    <s v="Imaginate"/>
    <x v="7"/>
    <s v="AR &amp; VR platform"/>
    <s v="Hyderabad"/>
    <x v="874"/>
    <s v="Seed Funding"/>
    <n v="500000"/>
    <s v="nan"/>
    <s v="Bin1"/>
    <x v="3"/>
    <x v="13"/>
    <s v="Seed Funding"/>
    <x v="2"/>
  </r>
  <r>
    <n v="1027"/>
    <d v="2017-02-17T00:00:00"/>
    <s v="The Ken"/>
    <x v="65"/>
    <s v="Online Media Platform"/>
    <s v="Bangalore"/>
    <x v="875"/>
    <s v="Seed Funding"/>
    <n v="400000"/>
    <s v="nan"/>
    <s v="Bin1"/>
    <x v="3"/>
    <x v="0"/>
    <s v="Seed Funding"/>
    <x v="2"/>
  </r>
  <r>
    <n v="1028"/>
    <d v="2017-02-17T00:00:00"/>
    <s v="Urban Ladder"/>
    <x v="48"/>
    <s v="Online Furniture Store"/>
    <s v="Bangalore"/>
    <x v="876"/>
    <s v="Private Equity"/>
    <n v="15200000"/>
    <s v="nan"/>
    <s v="Bin3"/>
    <x v="3"/>
    <x v="0"/>
    <s v="Private Equity"/>
    <x v="0"/>
  </r>
  <r>
    <n v="1029"/>
    <d v="2017-02-17T00:00:00"/>
    <s v="Aisle"/>
    <x v="65"/>
    <s v="Online match-making app"/>
    <s v="Bangalore"/>
    <x v="877"/>
    <s v="Seed Funding"/>
    <n v="0"/>
    <s v="nan"/>
    <s v="Bin1"/>
    <x v="3"/>
    <x v="44"/>
    <s v="Seed Funding"/>
    <x v="2"/>
  </r>
  <r>
    <n v="1030"/>
    <d v="2017-02-17T00:00:00"/>
    <s v="TownScript"/>
    <x v="65"/>
    <s v="DIY event registration and ticketing portal"/>
    <s v="Pune"/>
    <x v="878"/>
    <s v="Private Equity"/>
    <n v="0"/>
    <s v="nan"/>
    <s v="Bin1"/>
    <x v="3"/>
    <x v="5"/>
    <s v="Private Equity"/>
    <x v="0"/>
  </r>
  <r>
    <n v="1031"/>
    <d v="2017-02-17T00:00:00"/>
    <s v="Leopetra"/>
    <x v="48"/>
    <s v="Solution provider for pet needs"/>
    <s v="Mumbai"/>
    <x v="879"/>
    <s v="Seed Funding"/>
    <n v="40000"/>
    <s v="nan"/>
    <s v="Bin1"/>
    <x v="3"/>
    <x v="3"/>
    <s v="Seed Funding"/>
    <x v="2"/>
  </r>
  <r>
    <n v="1032"/>
    <d v="2017-02-18T00:00:00"/>
    <s v="Blood n Care"/>
    <x v="65"/>
    <s v="First Aid care app"/>
    <s v="Gurgaon"/>
    <x v="879"/>
    <s v="Seed Funding"/>
    <n v="40000"/>
    <s v="nan"/>
    <s v="Bin1"/>
    <x v="3"/>
    <x v="1"/>
    <s v="Seed Funding"/>
    <x v="2"/>
  </r>
  <r>
    <n v="1033"/>
    <d v="2017-02-20T00:00:00"/>
    <s v="Flipkart"/>
    <x v="48"/>
    <s v="Online Marketplace"/>
    <s v="Bangalore"/>
    <x v="880"/>
    <s v="Private Equity"/>
    <n v="38700000"/>
    <s v="nan"/>
    <s v="Bin3"/>
    <x v="3"/>
    <x v="44"/>
    <s v="Private Equity"/>
    <x v="0"/>
  </r>
  <r>
    <n v="1034"/>
    <d v="2017-02-21T00:00:00"/>
    <s v="True Balance"/>
    <x v="65"/>
    <s v="Mobile balance Checking App"/>
    <s v="Gurgaon"/>
    <x v="881"/>
    <s v="Private Equity"/>
    <n v="15000000"/>
    <s v="nan"/>
    <s v="Bin3"/>
    <x v="3"/>
    <x v="16"/>
    <s v="Private Equity"/>
    <x v="0"/>
  </r>
  <r>
    <n v="1035"/>
    <d v="2017-02-22T00:00:00"/>
    <s v="Vebbler"/>
    <x v="65"/>
    <s v="Photo Sharing for Groups"/>
    <s v="Bangalore"/>
    <x v="879"/>
    <s v="Seed Funding"/>
    <n v="40000"/>
    <s v="nan"/>
    <s v="Bin1"/>
    <x v="3"/>
    <x v="44"/>
    <s v="Seed Funding"/>
    <x v="2"/>
  </r>
  <r>
    <n v="1036"/>
    <d v="2017-02-23T00:00:00"/>
    <s v="Get My Parking"/>
    <x v="65"/>
    <s v="Smart Parking Platform"/>
    <s v="New Delhi"/>
    <x v="882"/>
    <s v="Private Equity"/>
    <n v="1100000"/>
    <s v="nan"/>
    <s v="Bin2"/>
    <x v="3"/>
    <x v="2"/>
    <s v="Private Equity"/>
    <x v="0"/>
  </r>
  <r>
    <n v="1037"/>
    <d v="2017-02-23T00:00:00"/>
    <s v="Lets Reap"/>
    <x v="65"/>
    <s v="B2B Mobile App for Pharmacies"/>
    <s v="Mumbai"/>
    <x v="883"/>
    <s v="Seed Funding"/>
    <n v="0"/>
    <s v="nan"/>
    <s v="Bin1"/>
    <x v="3"/>
    <x v="3"/>
    <s v="Seed Funding"/>
    <x v="2"/>
  </r>
  <r>
    <n v="1038"/>
    <d v="2017-02-24T00:00:00"/>
    <s v="Oglas"/>
    <x v="65"/>
    <s v="Mobile Advertising App"/>
    <s v="Noida"/>
    <x v="884"/>
    <s v="Seed Funding"/>
    <n v="0"/>
    <s v="nan"/>
    <s v="Bin1"/>
    <x v="3"/>
    <x v="6"/>
    <s v="Seed Funding"/>
    <x v="2"/>
  </r>
  <r>
    <n v="1039"/>
    <d v="2017-02-27T00:00:00"/>
    <s v="Staydobe"/>
    <x v="65"/>
    <s v="Co-Living Spaces Aggregator"/>
    <s v="Bangalore"/>
    <x v="885"/>
    <s v="Seed Funding"/>
    <n v="0"/>
    <s v="nan"/>
    <s v="Bin1"/>
    <x v="3"/>
    <x v="44"/>
    <s v="Seed Funding"/>
    <x v="2"/>
  </r>
  <r>
    <n v="1040"/>
    <d v="2017-02-27T00:00:00"/>
    <s v="Biryani By Kilo"/>
    <x v="65"/>
    <s v="Online Food Ordering &amp; Delivery Portal"/>
    <s v="Gurgaon"/>
    <x v="886"/>
    <s v="Seed Funding"/>
    <n v="375000"/>
    <s v="nan"/>
    <s v="Bin1"/>
    <x v="3"/>
    <x v="16"/>
    <s v="Seed Funding"/>
    <x v="2"/>
  </r>
  <r>
    <n v="1041"/>
    <d v="2017-02-27T00:00:00"/>
    <s v="Johari Shop"/>
    <x v="48"/>
    <s v="Online Jewellery etailer"/>
    <s v="Bangalore"/>
    <x v="383"/>
    <s v="Seed Funding"/>
    <n v="94000"/>
    <s v="nan"/>
    <s v="Bin1"/>
    <x v="3"/>
    <x v="44"/>
    <s v="Private Equity"/>
    <x v="0"/>
  </r>
  <r>
    <n v="1042"/>
    <d v="2017-02-28T00:00:00"/>
    <s v="NeoStencil"/>
    <x v="65"/>
    <s v="Live Online Coaching Classes"/>
    <s v="New Delhi"/>
    <x v="887"/>
    <s v="Private Equity"/>
    <n v="1000000"/>
    <s v="nan"/>
    <s v="Bin2"/>
    <x v="3"/>
    <x v="2"/>
    <s v="Private Equity"/>
    <x v="0"/>
  </r>
  <r>
    <n v="1043"/>
    <d v="2017-02-28T00:00:00"/>
    <s v="Blackbuck"/>
    <x v="5"/>
    <s v="Online freight aggregator"/>
    <s v="Bangalore"/>
    <x v="888"/>
    <s v="Private Equity"/>
    <n v="70000000"/>
    <s v="nan"/>
    <s v="Bin3"/>
    <x v="3"/>
    <x v="0"/>
    <s v="Private Equity"/>
    <x v="0"/>
  </r>
  <r>
    <n v="1044"/>
    <d v="2017-01-02T00:00:00"/>
    <s v="TaxSutra"/>
    <x v="65"/>
    <s v="Online Tax Filing platform"/>
    <s v="Pune"/>
    <x v="889"/>
    <s v="Seed Funding"/>
    <n v="366000"/>
    <s v="nan"/>
    <s v="Bin1"/>
    <x v="3"/>
    <x v="5"/>
    <s v="Seed Funding"/>
    <x v="2"/>
  </r>
  <r>
    <n v="1045"/>
    <d v="2017-01-03T00:00:00"/>
    <s v="TempoGo"/>
    <x v="7"/>
    <s v="IoT &amp; SAAS Solutions for Transportation Industry"/>
    <s v="Panaji"/>
    <x v="890"/>
    <s v="Seed Funding"/>
    <n v="825000"/>
    <s v="nan"/>
    <s v="Bin1"/>
    <x v="3"/>
    <x v="58"/>
    <s v="Seed Funding"/>
    <x v="2"/>
  </r>
  <r>
    <n v="1046"/>
    <d v="2017-01-03T00:00:00"/>
    <s v="GoFynd"/>
    <x v="48"/>
    <s v="Fashion ecommerce portal"/>
    <s v="Mumbai"/>
    <x v="891"/>
    <s v="Seed Funding"/>
    <n v="0"/>
    <s v="nan"/>
    <s v="Bin1"/>
    <x v="3"/>
    <x v="3"/>
    <s v="Seed Funding"/>
    <x v="2"/>
  </r>
  <r>
    <n v="1047"/>
    <d v="2017-01-03T00:00:00"/>
    <s v="Vow Car Clinic"/>
    <x v="65"/>
    <s v="Online/App Based Car cleaning service provider"/>
    <s v="Gurgaon"/>
    <x v="892"/>
    <s v="Seed Funding"/>
    <n v="0"/>
    <s v="nan"/>
    <s v="Bin1"/>
    <x v="3"/>
    <x v="1"/>
    <s v="Seed Funding"/>
    <x v="2"/>
  </r>
  <r>
    <n v="1048"/>
    <d v="2017-01-04T00:00:00"/>
    <s v="LearnTron"/>
    <x v="7"/>
    <s v="Blended Learning Delivery App for Schools &amp; Corporates"/>
    <s v="Chennai"/>
    <x v="539"/>
    <s v="Seed Funding"/>
    <n v="0"/>
    <s v="nan"/>
    <s v="Bin1"/>
    <x v="3"/>
    <x v="4"/>
    <s v="Private Equity"/>
    <x v="0"/>
  </r>
  <r>
    <n v="1049"/>
    <d v="2017-01-05T00:00:00"/>
    <s v="MobiDent"/>
    <x v="65"/>
    <s v="Dentist Appointments booking platform"/>
    <s v="Bangalore"/>
    <x v="893"/>
    <s v="Private Equity"/>
    <n v="0"/>
    <s v="nan"/>
    <s v="Bin1"/>
    <x v="3"/>
    <x v="44"/>
    <s v="Private Equity"/>
    <x v="0"/>
  </r>
  <r>
    <n v="1050"/>
    <d v="2017-01-05T00:00:00"/>
    <s v="Yostra"/>
    <x v="7"/>
    <s v="Healthcare Technology Solutions"/>
    <s v="Bangalore"/>
    <x v="894"/>
    <s v="Private Equity"/>
    <n v="0"/>
    <s v="nan"/>
    <s v="Bin1"/>
    <x v="3"/>
    <x v="44"/>
    <s v="Private Equity"/>
    <x v="0"/>
  </r>
  <r>
    <n v="1051"/>
    <d v="2017-01-06T00:00:00"/>
    <s v="Leap India"/>
    <x v="5"/>
    <s v="Supply Chain Solutions Provider"/>
    <s v="Mumbai"/>
    <x v="895"/>
    <s v="Private Equity"/>
    <n v="13000000"/>
    <s v="nan"/>
    <s v="Bin3"/>
    <x v="3"/>
    <x v="3"/>
    <s v="Private Equity"/>
    <x v="0"/>
  </r>
  <r>
    <n v="1052"/>
    <d v="2017-01-07T00:00:00"/>
    <s v="FreeCharge"/>
    <x v="65"/>
    <s v="Mobile Wallet"/>
    <s v="Mumbai"/>
    <x v="896"/>
    <s v="Private Equity"/>
    <n v="57000000"/>
    <s v="nan"/>
    <s v="Bin3"/>
    <x v="3"/>
    <x v="3"/>
    <s v="Private Equity"/>
    <x v="0"/>
  </r>
  <r>
    <n v="1053"/>
    <d v="2017-01-09T00:00:00"/>
    <s v="TicketNew"/>
    <x v="65"/>
    <s v="Movie Ticket Booking platform"/>
    <s v="Chennai"/>
    <x v="897"/>
    <s v="Private Equity"/>
    <n v="35000000"/>
    <s v="nan"/>
    <s v="Bin3"/>
    <x v="3"/>
    <x v="4"/>
    <s v="Private Equity"/>
    <x v="0"/>
  </r>
  <r>
    <n v="1054"/>
    <d v="2017-01-10T00:00:00"/>
    <s v="Intelligence Node"/>
    <x v="7"/>
    <s v="SAAS Based Retail Analytics Solutions"/>
    <s v="Mumbai"/>
    <x v="898"/>
    <s v="Private Equity"/>
    <n v="800000"/>
    <s v="nan"/>
    <s v="Bin1"/>
    <x v="3"/>
    <x v="3"/>
    <s v="Private Equity"/>
    <x v="0"/>
  </r>
  <r>
    <n v="1055"/>
    <d v="2017-01-10T00:00:00"/>
    <s v="Securens"/>
    <x v="7"/>
    <s v="e-surveillance services provider"/>
    <s v="Mumbai"/>
    <x v="899"/>
    <s v="Private Equity"/>
    <n v="5000000"/>
    <s v="nan"/>
    <s v="Bin2"/>
    <x v="3"/>
    <x v="3"/>
    <s v="Private Equity"/>
    <x v="0"/>
  </r>
  <r>
    <n v="1056"/>
    <d v="2017-01-10T00:00:00"/>
    <s v="Loan Frame"/>
    <x v="65"/>
    <s v="Small Business Loans Marketplace platform"/>
    <s v="Gurgaon"/>
    <x v="900"/>
    <s v="Private Equity"/>
    <n v="2250000"/>
    <s v="nan"/>
    <s v="Bin2"/>
    <x v="3"/>
    <x v="1"/>
    <s v="Private Equity"/>
    <x v="0"/>
  </r>
  <r>
    <n v="1057"/>
    <d v="2017-01-10T00:00:00"/>
    <s v="DriveSkool"/>
    <x v="65"/>
    <s v="online marketplace for driving schools"/>
    <s v="Bangalore"/>
    <x v="901"/>
    <s v="Seed Funding"/>
    <n v="0"/>
    <s v="nan"/>
    <s v="Bin1"/>
    <x v="3"/>
    <x v="44"/>
    <s v="Seed Funding"/>
    <x v="2"/>
  </r>
  <r>
    <n v="1058"/>
    <d v="2017-01-10T00:00:00"/>
    <s v="Medinfi"/>
    <x v="65"/>
    <s v="Doctor &amp; Clinic Discovery portal"/>
    <s v="Bangalore"/>
    <x v="902"/>
    <s v="Seed Funding"/>
    <n v="100000"/>
    <s v="nan"/>
    <s v="Bin1"/>
    <x v="3"/>
    <x v="44"/>
    <s v="Seed Funding"/>
    <x v="2"/>
  </r>
  <r>
    <n v="1059"/>
    <d v="2017-01-10T00:00:00"/>
    <s v="LensKart"/>
    <x v="48"/>
    <s v="Online eyewear retailer"/>
    <s v="Bangalore"/>
    <x v="903"/>
    <s v="Private Equity"/>
    <n v="3500000"/>
    <s v="nan"/>
    <s v="Bin2"/>
    <x v="3"/>
    <x v="7"/>
    <s v="Private Equity"/>
    <x v="0"/>
  </r>
  <r>
    <n v="1060"/>
    <d v="2017-01-11T00:00:00"/>
    <s v="InstaOffice"/>
    <x v="65"/>
    <s v="CoWorking Spaces booking platform"/>
    <s v="Gurgaon"/>
    <x v="904"/>
    <s v="Seed Funding"/>
    <n v="0"/>
    <s v="nan"/>
    <s v="Bin1"/>
    <x v="3"/>
    <x v="1"/>
    <s v="Seed Funding"/>
    <x v="2"/>
  </r>
  <r>
    <n v="1061"/>
    <d v="2017-01-12T00:00:00"/>
    <s v="Hansel.io"/>
    <x v="65"/>
    <s v="Real-time Mobile App Management Platform"/>
    <s v="Bangalore"/>
    <x v="905"/>
    <s v="Private Equity"/>
    <n v="1350000"/>
    <s v="nan"/>
    <s v="Bin2"/>
    <x v="3"/>
    <x v="44"/>
    <s v="Private Equity"/>
    <x v="0"/>
  </r>
  <r>
    <n v="1062"/>
    <d v="2017-01-12T00:00:00"/>
    <s v="Square Yards"/>
    <x v="65"/>
    <s v="Property Search Aggregator platform"/>
    <s v="Gurgaon"/>
    <x v="906"/>
    <s v="Private Equity"/>
    <n v="10000000"/>
    <s v="nan"/>
    <s v="Bin2"/>
    <x v="3"/>
    <x v="1"/>
    <s v="Private Equity"/>
    <x v="0"/>
  </r>
  <r>
    <n v="1063"/>
    <d v="2017-01-13T00:00:00"/>
    <s v="Roambee"/>
    <x v="7"/>
    <s v="IoT smart Logistics and Asset Management Company"/>
    <s v="Mumbai"/>
    <x v="907"/>
    <s v="Private Equity"/>
    <n v="4100000"/>
    <s v="nan"/>
    <s v="Bin2"/>
    <x v="3"/>
    <x v="3"/>
    <s v="Private Equity"/>
    <x v="0"/>
  </r>
  <r>
    <n v="1064"/>
    <d v="2017-01-13T00:00:00"/>
    <s v="PaisaWapas"/>
    <x v="65"/>
    <s v="Cashback &amp; Coupons platform"/>
    <s v="Bangalore"/>
    <x v="908"/>
    <s v="Seed Funding"/>
    <n v="0"/>
    <s v="nan"/>
    <s v="Bin1"/>
    <x v="3"/>
    <x v="44"/>
    <s v="Seed Funding"/>
    <x v="2"/>
  </r>
  <r>
    <n v="1065"/>
    <d v="2017-01-13T00:00:00"/>
    <s v="iService"/>
    <x v="65"/>
    <s v="Gadgets Repair &amp; Service Booking platform"/>
    <s v="Bangalore"/>
    <x v="909"/>
    <s v="Seed Funding"/>
    <n v="440000"/>
    <s v="nan"/>
    <s v="Bin1"/>
    <x v="3"/>
    <x v="44"/>
    <s v="Seed Funding"/>
    <x v="2"/>
  </r>
  <r>
    <n v="1066"/>
    <d v="2017-01-14T00:00:00"/>
    <s v="Unacademy"/>
    <x v="65"/>
    <s v="Online learning platform"/>
    <s v="Bangalore"/>
    <x v="910"/>
    <s v="Private Equity"/>
    <n v="4500000"/>
    <s v="nan"/>
    <s v="Bin2"/>
    <x v="3"/>
    <x v="0"/>
    <s v="Private Equity"/>
    <x v="0"/>
  </r>
  <r>
    <n v="1067"/>
    <d v="2017-01-14T00:00:00"/>
    <s v="SecururAX"/>
    <x v="7"/>
    <s v="Cloud-based solutions provider"/>
    <s v="Bangalore"/>
    <x v="911"/>
    <s v="Private Equity"/>
    <n v="0"/>
    <s v="nan"/>
    <s v="Bin1"/>
    <x v="3"/>
    <x v="44"/>
    <s v="Private Equity"/>
    <x v="0"/>
  </r>
  <r>
    <n v="1068"/>
    <d v="2017-01-16T00:00:00"/>
    <s v="Leadburg"/>
    <x v="65"/>
    <s v="Personality Development Mobile App"/>
    <s v="Bangalore"/>
    <x v="912"/>
    <s v="Seed Funding"/>
    <n v="0"/>
    <s v="nan"/>
    <s v="Bin1"/>
    <x v="3"/>
    <x v="44"/>
    <s v="Seed Funding"/>
    <x v="2"/>
  </r>
  <r>
    <n v="1069"/>
    <d v="2017-01-16T00:00:00"/>
    <s v="ZoloStays"/>
    <x v="65"/>
    <s v="Branded PG Accomodation booking platform"/>
    <s v="Bangalore"/>
    <x v="913"/>
    <s v="Private Equity"/>
    <n v="5000000"/>
    <s v="nan"/>
    <s v="Bin2"/>
    <x v="3"/>
    <x v="44"/>
    <s v="Private Equity"/>
    <x v="0"/>
  </r>
  <r>
    <n v="1070"/>
    <d v="2017-01-16T00:00:00"/>
    <s v="Oi Media"/>
    <x v="7"/>
    <s v="SAAS Based Media Marketing platform"/>
    <s v="New Delhi"/>
    <x v="914"/>
    <s v="Seed Funding"/>
    <n v="0"/>
    <s v="nan"/>
    <s v="Bin1"/>
    <x v="3"/>
    <x v="2"/>
    <s v="Seed Funding"/>
    <x v="2"/>
  </r>
  <r>
    <n v="1071"/>
    <d v="2017-01-16T00:00:00"/>
    <s v="HipCouch"/>
    <x v="65"/>
    <s v="Custom &amp; Modular Furniture platform"/>
    <s v="Mumbai"/>
    <x v="383"/>
    <s v="Seed Funding"/>
    <n v="700000"/>
    <s v="nan"/>
    <s v="Bin1"/>
    <x v="3"/>
    <x v="3"/>
    <s v="Private Equity"/>
    <x v="0"/>
  </r>
  <r>
    <n v="1072"/>
    <d v="2017-01-17T00:00:00"/>
    <s v="Curiositi"/>
    <x v="65"/>
    <s v="Online Learning Platform"/>
    <s v="Bangalore"/>
    <x v="915"/>
    <s v="Private Equity"/>
    <n v="800000"/>
    <s v="nan"/>
    <s v="Bin1"/>
    <x v="3"/>
    <x v="44"/>
    <s v="Private Equity"/>
    <x v="0"/>
  </r>
  <r>
    <n v="1073"/>
    <d v="2017-01-17T00:00:00"/>
    <s v="TinyStep"/>
    <x v="65"/>
    <s v="Parenting Info &amp; Social Network"/>
    <s v="Bangalore"/>
    <x v="154"/>
    <s v="Private Equity"/>
    <n v="2000000"/>
    <s v="nan"/>
    <s v="Bin2"/>
    <x v="3"/>
    <x v="44"/>
    <s v="Private Equity"/>
    <x v="0"/>
  </r>
  <r>
    <n v="1074"/>
    <d v="2017-01-17T00:00:00"/>
    <s v="Practo"/>
    <x v="65"/>
    <s v="Online Healthcare platform"/>
    <s v="Bangalore"/>
    <x v="916"/>
    <s v="Private Equity"/>
    <n v="55000000"/>
    <s v="nan"/>
    <s v="Bin3"/>
    <x v="3"/>
    <x v="44"/>
    <s v="Private Equity"/>
    <x v="0"/>
  </r>
  <r>
    <n v="1075"/>
    <d v="2017-01-17T00:00:00"/>
    <s v="Ketchupp"/>
    <x v="65"/>
    <s v="Food Discovery Platform"/>
    <s v="New Delhi"/>
    <x v="917"/>
    <s v="Seed Funding"/>
    <n v="441000"/>
    <s v="nan"/>
    <s v="Bin1"/>
    <x v="3"/>
    <x v="2"/>
    <s v="Seed Funding"/>
    <x v="2"/>
  </r>
  <r>
    <n v="1076"/>
    <d v="2017-01-17T00:00:00"/>
    <s v="Hoopy"/>
    <x v="65"/>
    <s v="Online Car Service Platform"/>
    <s v="Gwalior"/>
    <x v="383"/>
    <s v="Seed Funding"/>
    <n v="500000"/>
    <s v="nan"/>
    <s v="Bin1"/>
    <x v="3"/>
    <x v="59"/>
    <s v="Private Equity"/>
    <x v="0"/>
  </r>
  <r>
    <n v="1077"/>
    <d v="2017-01-17T00:00:00"/>
    <s v="Ezytruk"/>
    <x v="65"/>
    <s v="Logistics and truck aggregator platform"/>
    <s v="Bangalore"/>
    <x v="918"/>
    <s v="Seed Funding"/>
    <n v="147000"/>
    <s v="nan"/>
    <s v="Bin1"/>
    <x v="3"/>
    <x v="44"/>
    <s v="Seed Funding"/>
    <x v="2"/>
  </r>
  <r>
    <n v="1078"/>
    <d v="2017-01-18T00:00:00"/>
    <s v="Kratikal"/>
    <x v="7"/>
    <s v="Cyber Security Solution provider"/>
    <s v="New Delhi"/>
    <x v="919"/>
    <s v="Seed Funding"/>
    <n v="0"/>
    <s v="nan"/>
    <s v="Bin1"/>
    <x v="3"/>
    <x v="2"/>
    <s v="Seed Funding"/>
    <x v="2"/>
  </r>
  <r>
    <n v="1079"/>
    <d v="2017-01-18T00:00:00"/>
    <s v="Direct Create"/>
    <x v="48"/>
    <s v="B2B Marketplace for Handicrafts"/>
    <s v="Gurgaon"/>
    <x v="920"/>
    <s v="Seed Funding"/>
    <n v="0"/>
    <s v="nan"/>
    <s v="Bin1"/>
    <x v="3"/>
    <x v="1"/>
    <s v="Seed Funding"/>
    <x v="2"/>
  </r>
  <r>
    <n v="1080"/>
    <d v="2017-01-18T00:00:00"/>
    <s v="Vahdam Teas"/>
    <x v="48"/>
    <s v="Online Tea etailer"/>
    <s v="New Delhi"/>
    <x v="921"/>
    <s v="Seed Funding"/>
    <n v="650000"/>
    <s v="nan"/>
    <s v="Bin1"/>
    <x v="3"/>
    <x v="2"/>
    <s v="Seed Funding"/>
    <x v="2"/>
  </r>
  <r>
    <n v="1081"/>
    <d v="2017-01-18T00:00:00"/>
    <s v="Qwikspec"/>
    <x v="7"/>
    <s v="Cloud-based construction"/>
    <s v="Bangalore"/>
    <x v="383"/>
    <s v="Seed Funding"/>
    <n v="300000"/>
    <s v="nan"/>
    <s v="Bin1"/>
    <x v="3"/>
    <x v="44"/>
    <s v="Private Equity"/>
    <x v="0"/>
  </r>
  <r>
    <n v="1082"/>
    <d v="2017-01-19T00:00:00"/>
    <s v="PParke"/>
    <x v="65"/>
    <s v="Parking Solutions mobile app"/>
    <s v="Bangalore"/>
    <x v="922"/>
    <s v="Seed Funding"/>
    <n v="0"/>
    <s v="nan"/>
    <s v="Bin1"/>
    <x v="3"/>
    <x v="44"/>
    <s v="Seed Funding"/>
    <x v="2"/>
  </r>
  <r>
    <n v="1083"/>
    <d v="2017-01-19T00:00:00"/>
    <s v="Weddingz.in"/>
    <x v="65"/>
    <s v="Online Marketplace for Wedding Venues and vendors"/>
    <s v="Mumbai"/>
    <x v="923"/>
    <s v="Private Equity"/>
    <n v="1000000"/>
    <s v="nan"/>
    <s v="Bin2"/>
    <x v="3"/>
    <x v="3"/>
    <s v="Private Equity"/>
    <x v="0"/>
  </r>
  <r>
    <n v="1084"/>
    <d v="2017-01-19T00:00:00"/>
    <s v="Native Special"/>
    <x v="48"/>
    <s v="Indian Sweets &amp; Snacks etailer"/>
    <s v="Karur"/>
    <x v="924"/>
    <s v="Seed Funding"/>
    <n v="0"/>
    <s v="nan"/>
    <s v="Bin1"/>
    <x v="3"/>
    <x v="60"/>
    <s v="Seed Funding"/>
    <x v="2"/>
  </r>
  <r>
    <n v="1085"/>
    <d v="2017-01-19T00:00:00"/>
    <s v="Fitnapp"/>
    <x v="65"/>
    <s v="Fitness Mobile App"/>
    <s v="Noida"/>
    <x v="925"/>
    <s v="Private Equity"/>
    <n v="0"/>
    <s v="nan"/>
    <s v="Bin1"/>
    <x v="3"/>
    <x v="6"/>
    <s v="Private Equity"/>
    <x v="0"/>
  </r>
  <r>
    <n v="1086"/>
    <d v="2017-01-20T00:00:00"/>
    <s v="Ethosh"/>
    <x v="7"/>
    <s v="Visual and Interactive communications Solutions"/>
    <s v="Pune"/>
    <x v="693"/>
    <s v="Seed Funding"/>
    <n v="0"/>
    <s v="nan"/>
    <s v="Bin1"/>
    <x v="3"/>
    <x v="5"/>
    <s v="Seed Funding"/>
    <x v="2"/>
  </r>
  <r>
    <n v="1087"/>
    <d v="2017-01-20T00:00:00"/>
    <s v="Wydr"/>
    <x v="48"/>
    <s v="B2B Wholesale Marketplace in India"/>
    <s v="Gurgaon"/>
    <x v="926"/>
    <s v="Private Equity"/>
    <n v="0"/>
    <s v="nan"/>
    <s v="Bin1"/>
    <x v="3"/>
    <x v="16"/>
    <s v="Private Equity"/>
    <x v="0"/>
  </r>
  <r>
    <n v="1088"/>
    <d v="2017-01-20T00:00:00"/>
    <s v="Tyre Express"/>
    <x v="7"/>
    <s v="IoT platform for Tyre Performance management &amp; tracking"/>
    <s v="Mumbai"/>
    <x v="927"/>
    <s v="Seed Funding"/>
    <n v="0"/>
    <s v="nan"/>
    <s v="Bin1"/>
    <x v="3"/>
    <x v="3"/>
    <s v="Seed Funding"/>
    <x v="2"/>
  </r>
  <r>
    <n v="1089"/>
    <d v="2017-01-20T00:00:00"/>
    <s v="Connaizen"/>
    <x v="7"/>
    <s v="Data Analytics platform"/>
    <s v="New Delhi"/>
    <x v="928"/>
    <s v="Seed Funding"/>
    <n v="0"/>
    <s v="nan"/>
    <s v="Bin1"/>
    <x v="3"/>
    <x v="2"/>
    <s v="Seed Funding"/>
    <x v="2"/>
  </r>
  <r>
    <n v="1090"/>
    <d v="2017-01-22T00:00:00"/>
    <s v="MessaGif"/>
    <x v="65"/>
    <s v="social messaging platform"/>
    <s v="New Delhi"/>
    <x v="481"/>
    <s v="Seed Funding"/>
    <n v="50000"/>
    <s v="nan"/>
    <s v="Bin1"/>
    <x v="3"/>
    <x v="2"/>
    <s v="Seed Funding"/>
    <x v="2"/>
  </r>
  <r>
    <n v="1091"/>
    <d v="2017-01-23T00:00:00"/>
    <s v="SmartHi"/>
    <x v="7"/>
    <s v="Audit automation Solutions"/>
    <s v="Pune"/>
    <x v="929"/>
    <s v="Seed Funding"/>
    <n v="0"/>
    <s v="nan"/>
    <s v="Bin1"/>
    <x v="3"/>
    <x v="5"/>
    <s v="Seed Funding"/>
    <x v="2"/>
  </r>
  <r>
    <n v="1092"/>
    <d v="2017-01-23T00:00:00"/>
    <s v="CRON Systems"/>
    <x v="7"/>
    <s v="Border Intrusion Alert Solutions"/>
    <s v="New Delhi"/>
    <x v="930"/>
    <s v="Seed Funding"/>
    <n v="0"/>
    <s v="nan"/>
    <s v="Bin1"/>
    <x v="3"/>
    <x v="2"/>
    <s v="Seed Funding"/>
    <x v="2"/>
  </r>
  <r>
    <n v="1093"/>
    <d v="2017-01-23T00:00:00"/>
    <s v="CueMath"/>
    <x v="7"/>
    <s v="Maths Learning program"/>
    <s v="New Delhi"/>
    <x v="931"/>
    <s v="Private Equity"/>
    <n v="15000000"/>
    <s v="nan"/>
    <s v="Bin3"/>
    <x v="3"/>
    <x v="2"/>
    <s v="Private Equity"/>
    <x v="0"/>
  </r>
  <r>
    <n v="1094"/>
    <d v="2017-01-23T00:00:00"/>
    <s v="ChipperSage"/>
    <x v="7"/>
    <s v="Online learning platform"/>
    <s v="Bangalore"/>
    <x v="932"/>
    <s v="Seed Funding"/>
    <n v="0"/>
    <s v="nan"/>
    <s v="Bin1"/>
    <x v="3"/>
    <x v="44"/>
    <s v="Seed Funding"/>
    <x v="2"/>
  </r>
  <r>
    <n v="1095"/>
    <d v="2017-01-24T00:00:00"/>
    <s v="SelectJobs"/>
    <x v="65"/>
    <s v="Online Job portal"/>
    <s v="Mumbai"/>
    <x v="932"/>
    <s v="Seed Funding"/>
    <n v="0"/>
    <s v="nan"/>
    <s v="Bin1"/>
    <x v="3"/>
    <x v="3"/>
    <s v="Seed Funding"/>
    <x v="2"/>
  </r>
  <r>
    <n v="1096"/>
    <d v="2017-01-24T00:00:00"/>
    <s v="Khel Now"/>
    <x v="65"/>
    <s v="Mobile-based Social Platform for Sports"/>
    <s v="Bangalore"/>
    <x v="933"/>
    <s v="Private Equity"/>
    <n v="500000"/>
    <s v="nan"/>
    <s v="Bin1"/>
    <x v="3"/>
    <x v="44"/>
    <s v="Private Equity"/>
    <x v="0"/>
  </r>
  <r>
    <n v="1097"/>
    <d v="2017-01-24T00:00:00"/>
    <s v="NowFloats"/>
    <x v="65"/>
    <s v="Platform to take businesses online"/>
    <s v="Hyderabad"/>
    <x v="934"/>
    <s v="Private Equity"/>
    <n v="10000000"/>
    <s v="nan"/>
    <s v="Bin2"/>
    <x v="3"/>
    <x v="13"/>
    <s v="Private Equity"/>
    <x v="0"/>
  </r>
  <r>
    <n v="1098"/>
    <d v="2017-01-24T00:00:00"/>
    <s v="Lets Transport"/>
    <x v="65"/>
    <s v="Online transport vehicle booking platform"/>
    <s v="Bangalore"/>
    <x v="935"/>
    <s v="Private Equity"/>
    <n v="4000000"/>
    <s v="nan"/>
    <s v="Bin2"/>
    <x v="3"/>
    <x v="44"/>
    <s v="Private Equity"/>
    <x v="0"/>
  </r>
  <r>
    <n v="1099"/>
    <d v="2017-01-24T00:00:00"/>
    <s v="BetaOut"/>
    <x v="7"/>
    <s v="ECommerce Marketing Software"/>
    <s v="Noida"/>
    <x v="936"/>
    <s v="Private Equity"/>
    <n v="0"/>
    <s v="nan"/>
    <s v="Bin1"/>
    <x v="3"/>
    <x v="6"/>
    <s v="Private Equity"/>
    <x v="0"/>
  </r>
  <r>
    <n v="1100"/>
    <d v="2017-01-25T00:00:00"/>
    <s v="Wishberry"/>
    <x v="65"/>
    <s v="Crowdfunding Platform"/>
    <s v="Mumbai"/>
    <x v="937"/>
    <s v="Seed Funding"/>
    <n v="0"/>
    <s v="nan"/>
    <s v="Bin1"/>
    <x v="3"/>
    <x v="3"/>
    <s v="Seed Funding"/>
    <x v="2"/>
  </r>
  <r>
    <n v="1101"/>
    <d v="2017-01-25T00:00:00"/>
    <s v="RML Agtech"/>
    <x v="7"/>
    <s v="Agri Decision Support Solution for farmers"/>
    <s v="Pune"/>
    <x v="938"/>
    <s v="Private Equity"/>
    <n v="4000000"/>
    <s v="nan"/>
    <s v="Bin2"/>
    <x v="3"/>
    <x v="5"/>
    <s v="Private Equity"/>
    <x v="0"/>
  </r>
  <r>
    <n v="1102"/>
    <d v="2017-01-25T00:00:00"/>
    <s v="LoyaltyPrime"/>
    <x v="7"/>
    <s v="Loyalty program management solutions"/>
    <s v="New Delhi"/>
    <x v="939"/>
    <s v="Private Equity"/>
    <n v="0"/>
    <s v="nan"/>
    <s v="Bin1"/>
    <x v="3"/>
    <x v="2"/>
    <s v="Private Equity"/>
    <x v="0"/>
  </r>
  <r>
    <n v="1103"/>
    <d v="2017-01-25T00:00:00"/>
    <s v="InstaSafe"/>
    <x v="7"/>
    <s v="Security-as-a-Service solution provider"/>
    <s v="Bangalore"/>
    <x v="940"/>
    <s v="Private Equity"/>
    <n v="2200000"/>
    <s v="nan"/>
    <s v="Bin2"/>
    <x v="3"/>
    <x v="44"/>
    <s v="Private Equity"/>
    <x v="0"/>
  </r>
  <r>
    <n v="1104"/>
    <d v="2017-01-25T00:00:00"/>
    <s v="Infibeam"/>
    <x v="48"/>
    <s v="eCommerce Marketplace"/>
    <s v="Ahmedabad"/>
    <x v="799"/>
    <s v="Private Equity"/>
    <n v="8800000"/>
    <s v="nan"/>
    <s v="Bin2"/>
    <x v="3"/>
    <x v="35"/>
    <s v="Private Equity"/>
    <x v="0"/>
  </r>
  <r>
    <n v="1105"/>
    <d v="2017-01-02T00:00:00"/>
    <s v="99Games"/>
    <x v="7"/>
    <s v="Mobile Game Developer Studio"/>
    <s v="Udupi"/>
    <x v="23"/>
    <s v="Seed Funding"/>
    <n v="0"/>
    <s v="nan"/>
    <s v="Bin1"/>
    <x v="3"/>
    <x v="61"/>
    <s v="Seed Funding"/>
    <x v="2"/>
  </r>
  <r>
    <n v="1106"/>
    <d v="2017-01-26T00:00:00"/>
    <s v="AirMed Labs"/>
    <x v="65"/>
    <s v="Health Tests Booking platform &amp; ePharmacy"/>
    <s v="Ahmedabad"/>
    <x v="212"/>
    <s v="Private Equity"/>
    <n v="1400000"/>
    <s v="nan"/>
    <s v="Bin2"/>
    <x v="3"/>
    <x v="49"/>
    <s v="Seed/ Angel Funding"/>
    <x v="2"/>
  </r>
  <r>
    <n v="1107"/>
    <d v="2017-01-26T00:00:00"/>
    <s v="99PerHour"/>
    <x v="65"/>
    <s v="Hyper-local Handyman Service provider"/>
    <s v="Chennai"/>
    <x v="941"/>
    <s v="Seed Funding"/>
    <n v="300000"/>
    <s v="nan"/>
    <s v="Bin1"/>
    <x v="3"/>
    <x v="4"/>
    <s v="Seed Funding"/>
    <x v="2"/>
  </r>
  <r>
    <n v="1108"/>
    <d v="2017-01-26T00:00:00"/>
    <s v="Kochi Post"/>
    <x v="65"/>
    <s v="English Online News portal"/>
    <s v="Kochi"/>
    <x v="942"/>
    <s v="Seed Funding"/>
    <n v="0"/>
    <s v="nan"/>
    <s v="Bin1"/>
    <x v="3"/>
    <x v="62"/>
    <s v="Seed Funding"/>
    <x v="2"/>
  </r>
  <r>
    <n v="1109"/>
    <d v="2017-01-30T00:00:00"/>
    <s v="Intuit Things"/>
    <x v="7"/>
    <s v="IoT solutions for home automation applications"/>
    <s v="Mumbai"/>
    <x v="943"/>
    <s v="Seed Funding"/>
    <n v="106000"/>
    <s v="nan"/>
    <s v="Bin1"/>
    <x v="3"/>
    <x v="3"/>
    <s v="Seed Funding"/>
    <x v="2"/>
  </r>
  <r>
    <n v="1110"/>
    <d v="2017-01-30T00:00:00"/>
    <s v="Cloudrino"/>
    <x v="7"/>
    <s v="Cloud based Virtual Servers"/>
    <s v="New Delhi"/>
    <x v="944"/>
    <s v="Seed Funding"/>
    <n v="22500"/>
    <s v="nan"/>
    <s v="Bin1"/>
    <x v="3"/>
    <x v="2"/>
    <s v="Seed Funding"/>
    <x v="2"/>
  </r>
  <r>
    <n v="1111"/>
    <d v="2017-01-30T00:00:00"/>
    <s v="FabX"/>
    <x v="48"/>
    <s v="Used Furniture Marketplace"/>
    <s v="Mumbai"/>
    <x v="944"/>
    <s v="Seed Funding"/>
    <n v="68000"/>
    <s v="nan"/>
    <s v="Bin1"/>
    <x v="3"/>
    <x v="3"/>
    <s v="Seed Funding"/>
    <x v="2"/>
  </r>
  <r>
    <n v="1112"/>
    <d v="2017-01-30T00:00:00"/>
    <s v="Maptags"/>
    <x v="65"/>
    <s v="Smart Online address tags"/>
    <s v="Bangalore"/>
    <x v="944"/>
    <s v="Seed Funding"/>
    <n v="18000"/>
    <s v="nan"/>
    <s v="Bin1"/>
    <x v="3"/>
    <x v="44"/>
    <s v="Seed Funding"/>
    <x v="2"/>
  </r>
  <r>
    <n v="1113"/>
    <d v="2017-01-30T00:00:00"/>
    <s v="YOLO Health"/>
    <x v="65"/>
    <s v="Online Healthcare platform"/>
    <s v="Mumbai"/>
    <x v="945"/>
    <s v="Seed Funding"/>
    <n v="0"/>
    <s v="nan"/>
    <s v="Bin1"/>
    <x v="3"/>
    <x v="3"/>
    <s v="Seed Funding"/>
    <x v="2"/>
  </r>
  <r>
    <n v="1114"/>
    <d v="2017-01-31T00:00:00"/>
    <s v="Heads Up For Tails"/>
    <x v="48"/>
    <s v="Online Pet Products Store"/>
    <s v="New Delhi"/>
    <x v="383"/>
    <s v="Private Equity"/>
    <n v="2000000"/>
    <s v="nan"/>
    <s v="Bin2"/>
    <x v="3"/>
    <x v="2"/>
    <s v="Private Equity"/>
    <x v="0"/>
  </r>
  <r>
    <n v="1115"/>
    <d v="2017-01-31T00:00:00"/>
    <s v="Register My Marriage"/>
    <x v="65"/>
    <s v="Online Marriage Registration services"/>
    <s v="New Delhi"/>
    <x v="78"/>
    <s v="Seed Funding"/>
    <n v="0"/>
    <s v="nan"/>
    <s v="Bin1"/>
    <x v="3"/>
    <x v="2"/>
    <s v="Series A"/>
    <x v="1"/>
  </r>
  <r>
    <n v="1116"/>
    <d v="2016-12-01T00:00:00"/>
    <s v="SidQam"/>
    <x v="7"/>
    <s v="Healthcare Software System"/>
    <s v="Noida"/>
    <x v="946"/>
    <s v="Private Equity"/>
    <n v="1200000"/>
    <s v="nan"/>
    <s v="Bin2"/>
    <x v="4"/>
    <x v="6"/>
    <s v="Private Equity"/>
    <x v="0"/>
  </r>
  <r>
    <n v="1117"/>
    <d v="2016-12-01T00:00:00"/>
    <s v="India Lends"/>
    <x v="65"/>
    <s v="Online Instant personal Loan provider"/>
    <s v="New Delhi"/>
    <x v="947"/>
    <s v="Private Equity"/>
    <n v="4000000"/>
    <s v="nan"/>
    <s v="Bin2"/>
    <x v="4"/>
    <x v="2"/>
    <s v="Private Equity"/>
    <x v="0"/>
  </r>
  <r>
    <n v="1118"/>
    <d v="2016-12-01T00:00:00"/>
    <s v="Slide App"/>
    <x v="65"/>
    <s v="Lock screen Rewards mobile app"/>
    <s v="New Delhi"/>
    <x v="948"/>
    <s v="Private Equity"/>
    <n v="3600000"/>
    <s v="nan"/>
    <s v="Bin2"/>
    <x v="4"/>
    <x v="2"/>
    <s v="Private Equity"/>
    <x v="0"/>
  </r>
  <r>
    <n v="1119"/>
    <d v="2016-12-02T00:00:00"/>
    <s v="Badiyajobs"/>
    <x v="65"/>
    <s v="Entry-Level job Seekers platform"/>
    <s v="New Delhi"/>
    <x v="63"/>
    <s v="Seed Funding"/>
    <n v="100000"/>
    <s v="nan"/>
    <s v="Bin1"/>
    <x v="4"/>
    <x v="2"/>
    <s v="Series B"/>
    <x v="1"/>
  </r>
  <r>
    <n v="1120"/>
    <d v="2016-12-02T00:00:00"/>
    <s v="Streo"/>
    <x v="65"/>
    <s v="Live Music Streaming App"/>
    <s v="Bangalore"/>
    <x v="949"/>
    <s v="Seed Funding"/>
    <n v="0"/>
    <s v="nan"/>
    <s v="Bin1"/>
    <x v="4"/>
    <x v="44"/>
    <s v="Seed Funding"/>
    <x v="2"/>
  </r>
  <r>
    <n v="1121"/>
    <d v="2016-12-02T00:00:00"/>
    <s v="TYGR"/>
    <x v="7"/>
    <s v="Transport and logistics mobile App"/>
    <s v="Mumbai"/>
    <x v="950"/>
    <s v="Private Equity"/>
    <n v="3000000"/>
    <s v="nan"/>
    <s v="Bin2"/>
    <x v="4"/>
    <x v="3"/>
    <s v="Private Equity"/>
    <x v="0"/>
  </r>
  <r>
    <n v="1122"/>
    <d v="2016-12-05T00:00:00"/>
    <s v="Mr Hot Foods"/>
    <x v="65"/>
    <s v="Online Food Ordering &amp; Delivery Portal"/>
    <s v="Indore"/>
    <x v="927"/>
    <s v="Seed Funding"/>
    <n v="0"/>
    <s v="nan"/>
    <s v="Bin1"/>
    <x v="4"/>
    <x v="31"/>
    <s v="Seed Funding"/>
    <x v="2"/>
  </r>
  <r>
    <n v="1123"/>
    <d v="2016-12-05T00:00:00"/>
    <s v="UrDoorStep"/>
    <x v="48"/>
    <s v="Online Grocery Store"/>
    <s v="Bangalore"/>
    <x v="951"/>
    <s v="Private Equity"/>
    <n v="1400000"/>
    <s v="nan"/>
    <s v="Bin2"/>
    <x v="4"/>
    <x v="44"/>
    <s v="Private Equity"/>
    <x v="0"/>
  </r>
  <r>
    <n v="1124"/>
    <d v="2016-12-05T00:00:00"/>
    <s v="ONN Bikes"/>
    <x v="48"/>
    <s v="On-demand, self-drive bike rental platform"/>
    <s v="Mumbai"/>
    <x v="952"/>
    <s v="Seed Funding"/>
    <n v="0"/>
    <s v="nan"/>
    <s v="Bin1"/>
    <x v="4"/>
    <x v="3"/>
    <s v="Seed Funding"/>
    <x v="2"/>
  </r>
  <r>
    <n v="1125"/>
    <d v="2016-12-06T00:00:00"/>
    <s v="Diro Labs"/>
    <x v="65"/>
    <s v="Mobile Contacts Management app"/>
    <s v="New Delhi"/>
    <x v="953"/>
    <s v="Seed Funding"/>
    <n v="147000"/>
    <s v="nan"/>
    <s v="Bin1"/>
    <x v="4"/>
    <x v="2"/>
    <s v="Seed Funding"/>
    <x v="2"/>
  </r>
  <r>
    <n v="1126"/>
    <d v="2016-12-06T00:00:00"/>
    <s v="THB"/>
    <x v="7"/>
    <s v="Clinical research and data analytics"/>
    <s v="Gurgaon"/>
    <x v="954"/>
    <s v="Seed Funding"/>
    <n v="0"/>
    <s v="nan"/>
    <s v="Bin1"/>
    <x v="4"/>
    <x v="1"/>
    <s v="Seed Funding"/>
    <x v="2"/>
  </r>
  <r>
    <n v="1127"/>
    <d v="2016-12-07T00:00:00"/>
    <s v="LookAtMe"/>
    <x v="65"/>
    <s v="Mobile App based Fashion Network"/>
    <s v="Singapore"/>
    <x v="955"/>
    <s v="Seed Funding"/>
    <n v="0"/>
    <s v="nan"/>
    <s v="Bin1"/>
    <x v="4"/>
    <x v="19"/>
    <s v="Seed Funding"/>
    <x v="2"/>
  </r>
  <r>
    <n v="1128"/>
    <d v="2016-12-07T00:00:00"/>
    <s v="Netree"/>
    <x v="48"/>
    <s v="Mobile-only Retailers Engagement Solution"/>
    <s v="New Delhi"/>
    <x v="956"/>
    <s v="Seed Funding"/>
    <n v="0"/>
    <s v="nan"/>
    <s v="Bin1"/>
    <x v="4"/>
    <x v="2"/>
    <s v="Seed Funding"/>
    <x v="2"/>
  </r>
  <r>
    <n v="1129"/>
    <d v="2016-12-07T00:00:00"/>
    <s v="BookEventz"/>
    <x v="65"/>
    <s v="Venue, Events Booking platform"/>
    <s v="Mumbai"/>
    <x v="957"/>
    <s v="Seed Funding"/>
    <n v="0"/>
    <s v="nan"/>
    <s v="Bin1"/>
    <x v="4"/>
    <x v="3"/>
    <s v="Seed Funding"/>
    <x v="2"/>
  </r>
  <r>
    <n v="1130"/>
    <d v="2016-12-07T00:00:00"/>
    <s v="Tailslife"/>
    <x v="65"/>
    <s v="Pet Parenting mobile app"/>
    <s v="Bangalore"/>
    <x v="958"/>
    <s v="Seed Funding"/>
    <n v="0"/>
    <s v="nan"/>
    <s v="Bin1"/>
    <x v="4"/>
    <x v="44"/>
    <s v="Seed Funding"/>
    <x v="2"/>
  </r>
  <r>
    <n v="1131"/>
    <d v="2016-12-07T00:00:00"/>
    <s v="Revv"/>
    <x v="65"/>
    <s v="Self-Driven Car Services booking portal"/>
    <s v="New Delhi"/>
    <x v="959"/>
    <s v="Private Equity"/>
    <n v="9000000"/>
    <s v="nan"/>
    <s v="Bin2"/>
    <x v="4"/>
    <x v="16"/>
    <s v="Private Equity"/>
    <x v="0"/>
  </r>
  <r>
    <n v="1132"/>
    <d v="2016-12-07T00:00:00"/>
    <s v="WealthApp"/>
    <x v="65"/>
    <s v="Online Investment Advisory platform"/>
    <s v="Bangalore"/>
    <x v="960"/>
    <s v="Seed Funding"/>
    <n v="440000"/>
    <s v="nan"/>
    <s v="Bin1"/>
    <x v="4"/>
    <x v="44"/>
    <s v="Seed Funding"/>
    <x v="2"/>
  </r>
  <r>
    <n v="1133"/>
    <d v="2016-12-07T00:00:00"/>
    <s v="Vehico"/>
    <x v="7"/>
    <s v="Connected Transportation solutions"/>
    <s v="Bangalore"/>
    <x v="961"/>
    <s v="Seed Funding"/>
    <n v="0"/>
    <s v="nan"/>
    <s v="Bin1"/>
    <x v="4"/>
    <x v="44"/>
    <s v="Seed Funding"/>
    <x v="2"/>
  </r>
  <r>
    <n v="1134"/>
    <d v="2016-12-08T00:00:00"/>
    <s v="Zest Money"/>
    <x v="65"/>
    <s v="Online Consumer Lending platform"/>
    <s v="Mumbai"/>
    <x v="962"/>
    <s v="Private Equity"/>
    <n v="6500000"/>
    <s v="nan"/>
    <s v="Bin2"/>
    <x v="4"/>
    <x v="3"/>
    <s v="Private Equity"/>
    <x v="0"/>
  </r>
  <r>
    <n v="1135"/>
    <d v="2016-12-08T00:00:00"/>
    <s v="GoMechanic"/>
    <x v="65"/>
    <s v="Online Car servicing Booking platform"/>
    <s v="Gurgaon"/>
    <x v="120"/>
    <s v="Seed Funding"/>
    <n v="250000"/>
    <s v="nan"/>
    <s v="Bin1"/>
    <x v="4"/>
    <x v="1"/>
    <s v="Seed/ Angel Funding"/>
    <x v="2"/>
  </r>
  <r>
    <n v="1136"/>
    <d v="2016-12-09T00:00:00"/>
    <s v="Stalk Buy Love"/>
    <x v="48"/>
    <s v="Fashion Apparel eTailer"/>
    <s v="New Delhi"/>
    <x v="963"/>
    <s v="Private Equity"/>
    <n v="6000000"/>
    <s v="nan"/>
    <s v="Bin2"/>
    <x v="4"/>
    <x v="2"/>
    <s v="Private Equity"/>
    <x v="0"/>
  </r>
  <r>
    <n v="1137"/>
    <d v="2016-12-09T00:00:00"/>
    <s v="Nykaa"/>
    <x v="48"/>
    <s v="Beauty Products etailer"/>
    <s v="Mumbai"/>
    <x v="964"/>
    <s v="Private Equity"/>
    <n v="0"/>
    <s v="nan"/>
    <s v="Bin1"/>
    <x v="4"/>
    <x v="3"/>
    <s v="Private Equity"/>
    <x v="0"/>
  </r>
  <r>
    <n v="1138"/>
    <d v="2016-12-09T00:00:00"/>
    <s v="Wittyparot"/>
    <x v="7"/>
    <s v="Content Management &amp; Productivity platform"/>
    <s v="Bangalore"/>
    <x v="78"/>
    <s v="Seed Funding"/>
    <n v="450000"/>
    <s v="nan"/>
    <s v="Bin1"/>
    <x v="4"/>
    <x v="44"/>
    <s v="Series A"/>
    <x v="1"/>
  </r>
  <r>
    <n v="1139"/>
    <d v="2016-12-09T00:00:00"/>
    <s v="NeuroEquilibrium"/>
    <x v="7"/>
    <s v="Health-Tech platform"/>
    <s v="Jaipur"/>
    <x v="965"/>
    <s v="Seed Funding"/>
    <n v="250000"/>
    <s v="nan"/>
    <s v="Bin1"/>
    <x v="4"/>
    <x v="32"/>
    <s v="Seed Funding"/>
    <x v="2"/>
  </r>
  <r>
    <n v="1140"/>
    <d v="2016-12-12T00:00:00"/>
    <s v="Xseed Education"/>
    <x v="7"/>
    <s v="Education &amp; learning Tech platform"/>
    <s v="Bangalore"/>
    <x v="966"/>
    <s v="Private Equity"/>
    <n v="10000000"/>
    <s v="nan"/>
    <s v="Bin2"/>
    <x v="4"/>
    <x v="44"/>
    <s v="Private Equity"/>
    <x v="0"/>
  </r>
  <r>
    <n v="1141"/>
    <d v="2016-12-12T00:00:00"/>
    <s v="Rupaiya Exchange"/>
    <x v="65"/>
    <s v="P2P Lending platform"/>
    <s v="New Delhi"/>
    <x v="383"/>
    <s v="Seed Funding"/>
    <n v="200000"/>
    <s v="nan"/>
    <s v="Bin1"/>
    <x v="4"/>
    <x v="2"/>
    <s v="Private Equity"/>
    <x v="0"/>
  </r>
  <r>
    <n v="1142"/>
    <d v="2016-12-12T00:00:00"/>
    <s v="Doctor Insta"/>
    <x v="65"/>
    <s v="Online Doctor Consulting platform"/>
    <s v="Gurgaon"/>
    <x v="626"/>
    <s v="Private Equity"/>
    <n v="2000000"/>
    <s v="nan"/>
    <s v="Bin2"/>
    <x v="4"/>
    <x v="1"/>
    <s v="Seed Funding"/>
    <x v="2"/>
  </r>
  <r>
    <n v="1143"/>
    <d v="2016-12-12T00:00:00"/>
    <s v="UrbanPiper"/>
    <x v="65"/>
    <s v="Self-Branded Websites &amp; Apps for Ecommerce"/>
    <s v="Bangalore"/>
    <x v="967"/>
    <s v="Seed Funding"/>
    <n v="0"/>
    <s v="nan"/>
    <s v="Bin1"/>
    <x v="4"/>
    <x v="0"/>
    <s v="Seed Funding"/>
    <x v="2"/>
  </r>
  <r>
    <n v="1144"/>
    <d v="2016-12-12T00:00:00"/>
    <s v="Fresh Food Concepts"/>
    <x v="82"/>
    <s v="Cold Press Juice manufacturer &amp; seller"/>
    <s v="New Delhi"/>
    <x v="968"/>
    <s v="Seed Funding"/>
    <n v="2000000"/>
    <s v="nan"/>
    <s v="Bin2"/>
    <x v="4"/>
    <x v="2"/>
    <s v="Seed Funding"/>
    <x v="2"/>
  </r>
  <r>
    <n v="1145"/>
    <d v="2016-12-13T00:00:00"/>
    <s v="Indifi"/>
    <x v="65"/>
    <s v="Online lending platform"/>
    <s v="Gurgaon"/>
    <x v="314"/>
    <s v="Private Equity"/>
    <n v="10000000"/>
    <s v="nan"/>
    <s v="Bin2"/>
    <x v="4"/>
    <x v="1"/>
    <s v="Private Equity"/>
    <x v="0"/>
  </r>
  <r>
    <n v="1146"/>
    <d v="2016-12-13T00:00:00"/>
    <s v="GoComet"/>
    <x v="5"/>
    <s v="Marketplace for International Freight"/>
    <s v="Mumbai"/>
    <x v="969"/>
    <s v="Seed Funding"/>
    <n v="0"/>
    <s v="nan"/>
    <s v="Bin1"/>
    <x v="4"/>
    <x v="3"/>
    <s v="Seed Funding"/>
    <x v="2"/>
  </r>
  <r>
    <n v="1147"/>
    <d v="2016-12-13T00:00:00"/>
    <s v="OfBusiness"/>
    <x v="48"/>
    <s v="Online business-to-business (B2B) marketplace"/>
    <s v="Gurgaon"/>
    <x v="970"/>
    <s v="Private Equity"/>
    <n v="11100000"/>
    <s v="nan"/>
    <s v="Bin3"/>
    <x v="4"/>
    <x v="16"/>
    <s v="Private Equity"/>
    <x v="0"/>
  </r>
  <r>
    <n v="1148"/>
    <d v="2016-12-14T00:00:00"/>
    <s v="Fitmein"/>
    <x v="65"/>
    <s v="Fitness Discovery &amp; Booking platform"/>
    <s v="New Delhi"/>
    <x v="971"/>
    <s v="Seed Funding"/>
    <n v="0"/>
    <s v="nan"/>
    <s v="Bin1"/>
    <x v="4"/>
    <x v="2"/>
    <s v="Seed Funding"/>
    <x v="2"/>
  </r>
  <r>
    <n v="1149"/>
    <d v="2016-12-14T00:00:00"/>
    <s v="Qacco"/>
    <x v="65"/>
    <s v="Hotel Booking platform"/>
    <s v="Gurgaon"/>
    <x v="972"/>
    <s v="Seed Funding"/>
    <n v="150000"/>
    <s v="nan"/>
    <s v="Bin1"/>
    <x v="4"/>
    <x v="1"/>
    <s v="Seed Funding"/>
    <x v="2"/>
  </r>
  <r>
    <n v="1150"/>
    <d v="2016-12-14T00:00:00"/>
    <s v="Fitpass"/>
    <x v="65"/>
    <s v="Fitness center aggregator &amp; Booking mobile app"/>
    <s v="New Delhi"/>
    <x v="78"/>
    <s v="Seed Funding"/>
    <n v="1000000"/>
    <s v="nan"/>
    <s v="Bin2"/>
    <x v="4"/>
    <x v="2"/>
    <s v="Series A"/>
    <x v="1"/>
  </r>
  <r>
    <n v="1151"/>
    <d v="2016-12-14T00:00:00"/>
    <s v="MoEngage"/>
    <x v="7"/>
    <s v="User analytics and engagement platform"/>
    <s v="Bangalore"/>
    <x v="698"/>
    <s v="Seed Funding"/>
    <n v="0"/>
    <s v="nan"/>
    <s v="Bin1"/>
    <x v="4"/>
    <x v="44"/>
    <s v="Seed Funding"/>
    <x v="2"/>
  </r>
  <r>
    <n v="1152"/>
    <d v="2016-12-14T00:00:00"/>
    <s v="Ten3t Health"/>
    <x v="7"/>
    <s v="medical grade wearable patch maker"/>
    <s v="Bangalore"/>
    <x v="973"/>
    <s v="Seed Funding"/>
    <n v="0"/>
    <s v="nan"/>
    <s v="Bin1"/>
    <x v="4"/>
    <x v="44"/>
    <s v="Seed Funding"/>
    <x v="2"/>
  </r>
  <r>
    <n v="1153"/>
    <d v="2016-12-14T00:00:00"/>
    <s v="Trading Bells"/>
    <x v="65"/>
    <s v="Online Share &amp; Commodity Broking platform"/>
    <s v="Indore"/>
    <x v="974"/>
    <s v="Seed Funding"/>
    <n v="297000"/>
    <s v="nan"/>
    <s v="Bin1"/>
    <x v="4"/>
    <x v="31"/>
    <s v="Seed Funding"/>
    <x v="2"/>
  </r>
  <r>
    <n v="1154"/>
    <d v="2016-12-15T00:00:00"/>
    <s v="SERV\\xe2\\x80\\x99D"/>
    <x v="65"/>
    <s v="Financial Services For Unorganized Workforce"/>
    <s v="Pune"/>
    <x v="975"/>
    <s v="Seed Funding"/>
    <n v="100000"/>
    <s v="nan"/>
    <s v="Bin1"/>
    <x v="4"/>
    <x v="5"/>
    <s v="Seed Funding"/>
    <x v="2"/>
  </r>
  <r>
    <n v="1155"/>
    <d v="2016-12-15T00:00:00"/>
    <s v="IdeaForge"/>
    <x v="7"/>
    <s v="Drone Manufacturing"/>
    <s v="Mumbai"/>
    <x v="976"/>
    <s v="Private Equity"/>
    <n v="10000000"/>
    <s v="nan"/>
    <s v="Bin2"/>
    <x v="4"/>
    <x v="3"/>
    <s v="Private Equity"/>
    <x v="0"/>
  </r>
  <r>
    <n v="1156"/>
    <d v="2016-12-15T00:00:00"/>
    <s v="Amagi Media Labs"/>
    <x v="7"/>
    <s v="Media Technology Solutions"/>
    <s v="Mumbai"/>
    <x v="977"/>
    <s v="Private Equity"/>
    <n v="35000000"/>
    <s v="nan"/>
    <s v="Bin3"/>
    <x v="4"/>
    <x v="3"/>
    <s v="Private Equity"/>
    <x v="0"/>
  </r>
  <r>
    <n v="1157"/>
    <d v="2016-12-15T00:00:00"/>
    <s v="Pocket Aces"/>
    <x v="7"/>
    <s v="Digital Entertainment Company"/>
    <s v="Mumbai"/>
    <x v="978"/>
    <s v="Private Equity"/>
    <n v="3000000"/>
    <s v="nan"/>
    <s v="Bin2"/>
    <x v="4"/>
    <x v="3"/>
    <s v="Private Equity"/>
    <x v="0"/>
  </r>
  <r>
    <n v="1158"/>
    <d v="2016-12-16T00:00:00"/>
    <s v="Pi Data Centers"/>
    <x v="7"/>
    <s v="Cloud Data Center Solutions provider"/>
    <s v="Hyderabad"/>
    <x v="979"/>
    <s v="Private Equity"/>
    <n v="23000000"/>
    <s v="nan"/>
    <s v="Bin3"/>
    <x v="4"/>
    <x v="13"/>
    <s v="Private Equity"/>
    <x v="0"/>
  </r>
  <r>
    <n v="1159"/>
    <d v="2016-12-16T00:00:00"/>
    <s v="TripShelf"/>
    <x v="65"/>
    <s v="Holiday Packages provider"/>
    <s v="New Delhi"/>
    <x v="949"/>
    <s v="Seed Funding"/>
    <n v="123000"/>
    <s v="nan"/>
    <s v="Bin1"/>
    <x v="4"/>
    <x v="2"/>
    <s v="Seed Funding"/>
    <x v="2"/>
  </r>
  <r>
    <n v="1160"/>
    <d v="2016-12-19T00:00:00"/>
    <s v="Events High"/>
    <x v="65"/>
    <s v="Events &amp; Activities Marketplace"/>
    <s v="Bangalore"/>
    <x v="445"/>
    <s v="Private Equity"/>
    <n v="0"/>
    <s v="nan"/>
    <s v="Bin1"/>
    <x v="4"/>
    <x v="0"/>
    <s v="Seed/Angel Funding"/>
    <x v="2"/>
  </r>
  <r>
    <n v="1161"/>
    <d v="2016-12-19T00:00:00"/>
    <s v="NoBroker"/>
    <x v="65"/>
    <s v="Rental property search portal"/>
    <s v="Bangalore"/>
    <x v="980"/>
    <s v="Private Equity"/>
    <n v="7400000"/>
    <s v="nan"/>
    <s v="Bin2"/>
    <x v="4"/>
    <x v="0"/>
    <s v="Private Equity"/>
    <x v="0"/>
  </r>
  <r>
    <n v="1162"/>
    <d v="2016-12-20T00:00:00"/>
    <s v="VivoCarat"/>
    <x v="48"/>
    <s v="Online jewellery marketplace"/>
    <s v="Mumbai"/>
    <x v="383"/>
    <s v="Seed Funding"/>
    <n v="50000"/>
    <s v="nan"/>
    <s v="Bin1"/>
    <x v="4"/>
    <x v="3"/>
    <s v="Private Equity"/>
    <x v="0"/>
  </r>
  <r>
    <n v="1163"/>
    <d v="2016-12-20T00:00:00"/>
    <s v="Tiyo"/>
    <x v="65"/>
    <s v="Doctor Search Mobile App"/>
    <s v="Kolkata"/>
    <x v="981"/>
    <s v="Seed Funding"/>
    <n v="0"/>
    <s v="nan"/>
    <s v="Bin1"/>
    <x v="4"/>
    <x v="42"/>
    <s v="Seed Funding"/>
    <x v="2"/>
  </r>
  <r>
    <n v="1164"/>
    <d v="2016-12-20T00:00:00"/>
    <s v="Zoomcar"/>
    <x v="65"/>
    <s v="Self-Driven Cab booking platform"/>
    <s v="Bangalore"/>
    <x v="982"/>
    <s v="Private Equity"/>
    <n v="0"/>
    <s v="nan"/>
    <s v="Bin1"/>
    <x v="4"/>
    <x v="44"/>
    <s v="Private Equity"/>
    <x v="0"/>
  </r>
  <r>
    <n v="1165"/>
    <d v="2016-12-20T00:00:00"/>
    <s v="BYJU\\xe2\\x80\\x99s"/>
    <x v="65"/>
    <s v="Online Learning platform"/>
    <s v="Bangalore"/>
    <x v="983"/>
    <s v="Private Equity"/>
    <n v="15000000"/>
    <s v="nan"/>
    <s v="Bin3"/>
    <x v="4"/>
    <x v="44"/>
    <s v="Private Equity"/>
    <x v="0"/>
  </r>
  <r>
    <n v="1166"/>
    <d v="2016-12-21T00:00:00"/>
    <s v="Supr Daily"/>
    <x v="65"/>
    <s v="Daily Subscription based Delivery service"/>
    <s v="Mumbai"/>
    <x v="984"/>
    <s v="Seed Funding"/>
    <n v="0"/>
    <s v="nan"/>
    <s v="Bin1"/>
    <x v="4"/>
    <x v="3"/>
    <s v="Seed Funding"/>
    <x v="2"/>
  </r>
  <r>
    <n v="1167"/>
    <d v="2016-12-21T00:00:00"/>
    <s v="The BlueBook"/>
    <x v="65"/>
    <s v="online to offline marketing platform"/>
    <s v="Bangalore"/>
    <x v="985"/>
    <s v="Seed Funding"/>
    <n v="500000"/>
    <s v="nan"/>
    <s v="Bin1"/>
    <x v="4"/>
    <x v="44"/>
    <s v="Seed Funding"/>
    <x v="2"/>
  </r>
  <r>
    <n v="1168"/>
    <d v="2016-12-21T00:00:00"/>
    <s v="MamaEarth"/>
    <x v="48"/>
    <s v="Babycare Products seller"/>
    <s v="New Delhi"/>
    <x v="986"/>
    <s v="Seed Funding"/>
    <n v="0"/>
    <s v="nan"/>
    <s v="Bin1"/>
    <x v="4"/>
    <x v="0"/>
    <s v="Seed Funding"/>
    <x v="2"/>
  </r>
  <r>
    <n v="1169"/>
    <d v="2016-12-21T00:00:00"/>
    <s v="Vegetall"/>
    <x v="48"/>
    <s v="Online Vegetable eTailer"/>
    <s v="Chennai"/>
    <x v="367"/>
    <s v="Seed Funding"/>
    <n v="162000"/>
    <s v="nan"/>
    <s v="Bin1"/>
    <x v="4"/>
    <x v="4"/>
    <s v="Angel / Seed Funding"/>
    <x v="2"/>
  </r>
  <r>
    <n v="1170"/>
    <d v="2016-12-22T00:00:00"/>
    <s v="Innoplexus"/>
    <x v="7"/>
    <s v="Data as a Service Provider"/>
    <s v="Pune"/>
    <x v="987"/>
    <s v="Private Equity"/>
    <n v="0"/>
    <s v="nan"/>
    <s v="Bin1"/>
    <x v="4"/>
    <x v="5"/>
    <s v="Private Equity"/>
    <x v="0"/>
  </r>
  <r>
    <n v="1171"/>
    <d v="2016-12-22T00:00:00"/>
    <s v="Mindler"/>
    <x v="65"/>
    <s v="Career Planning &amp; Assessment platform"/>
    <s v="New Delhi"/>
    <x v="988"/>
    <s v="Seed Funding"/>
    <n v="324000"/>
    <s v="nan"/>
    <s v="Bin1"/>
    <x v="4"/>
    <x v="2"/>
    <s v="Seed Funding"/>
    <x v="2"/>
  </r>
  <r>
    <n v="1172"/>
    <d v="2016-12-22T00:00:00"/>
    <s v="MCaffeine"/>
    <x v="48"/>
    <s v="Personal care product etailer"/>
    <s v="Bangalore"/>
    <x v="989"/>
    <s v="Seed Funding"/>
    <n v="300000"/>
    <s v="nan"/>
    <s v="Bin1"/>
    <x v="4"/>
    <x v="44"/>
    <s v="Seed Funding"/>
    <x v="2"/>
  </r>
  <r>
    <n v="1173"/>
    <d v="2016-12-23T00:00:00"/>
    <s v="enKast"/>
    <x v="7"/>
    <s v="Cloud based CRM for Agencies"/>
    <s v="Bangalore"/>
    <x v="990"/>
    <s v="Private Equity"/>
    <n v="2000000"/>
    <s v="nan"/>
    <s v="Bin2"/>
    <x v="4"/>
    <x v="44"/>
    <s v="Private Equity"/>
    <x v="0"/>
  </r>
  <r>
    <n v="1174"/>
    <d v="2016-12-23T00:00:00"/>
    <s v="ShopKirana"/>
    <x v="48"/>
    <s v="B2B platform for Merchants &amp; Retailers"/>
    <s v="Indore"/>
    <x v="991"/>
    <s v="Private Equity"/>
    <n v="0"/>
    <s v="nan"/>
    <s v="Bin1"/>
    <x v="4"/>
    <x v="31"/>
    <s v="Private Equity"/>
    <x v="0"/>
  </r>
  <r>
    <n v="1175"/>
    <d v="2016-12-23T00:00:00"/>
    <s v="MyAdvo"/>
    <x v="65"/>
    <s v="Legal Advice Platform"/>
    <s v="New Delhi"/>
    <x v="992"/>
    <s v="Seed Funding"/>
    <n v="0"/>
    <s v="nan"/>
    <s v="Bin1"/>
    <x v="4"/>
    <x v="2"/>
    <s v="Seed Funding"/>
    <x v="2"/>
  </r>
  <r>
    <n v="1176"/>
    <d v="2016-12-23T00:00:00"/>
    <s v="Asocon"/>
    <x v="7"/>
    <s v="Process management startup"/>
    <s v="Noida"/>
    <x v="914"/>
    <s v="Seed Funding"/>
    <n v="0"/>
    <s v="nan"/>
    <s v="Bin1"/>
    <x v="4"/>
    <x v="6"/>
    <s v="Seed Funding"/>
    <x v="2"/>
  </r>
  <r>
    <n v="1177"/>
    <d v="2016-12-23T00:00:00"/>
    <s v="LexComply"/>
    <x v="65"/>
    <s v="Compliance Management Software"/>
    <s v="New Delhi"/>
    <x v="993"/>
    <s v="Seed Funding"/>
    <n v="0"/>
    <s v="nan"/>
    <s v="Bin1"/>
    <x v="4"/>
    <x v="2"/>
    <s v="Seed Funding"/>
    <x v="2"/>
  </r>
  <r>
    <n v="1178"/>
    <d v="2016-12-26T00:00:00"/>
    <s v="The Postbox"/>
    <x v="48"/>
    <s v="Art &amp; Lifestyle ECommerce Store"/>
    <s v="Chennai"/>
    <x v="994"/>
    <s v="Seed Funding"/>
    <n v="0"/>
    <s v="nan"/>
    <s v="Bin1"/>
    <x v="4"/>
    <x v="4"/>
    <s v="Seed Funding"/>
    <x v="2"/>
  </r>
  <r>
    <n v="1179"/>
    <d v="2016-12-26T00:00:00"/>
    <s v="Pandorum Technologies"/>
    <x v="7"/>
    <s v="3D printed experimental Human Liver tissue creator"/>
    <s v="Bangalore"/>
    <x v="995"/>
    <s v="Seed Funding"/>
    <n v="0"/>
    <s v="nan"/>
    <s v="Bin1"/>
    <x v="4"/>
    <x v="44"/>
    <s v="Seed Funding"/>
    <x v="2"/>
  </r>
  <r>
    <n v="1180"/>
    <d v="2016-12-26T00:00:00"/>
    <s v="Dekkho"/>
    <x v="65"/>
    <s v="Video Streaming platform"/>
    <s v="Mumbai"/>
    <x v="383"/>
    <s v="Seed Funding"/>
    <n v="1200000"/>
    <s v="nan"/>
    <s v="Bin2"/>
    <x v="4"/>
    <x v="3"/>
    <s v="Private Equity"/>
    <x v="0"/>
  </r>
  <r>
    <n v="1181"/>
    <d v="2016-12-26T00:00:00"/>
    <s v="Shadowfox"/>
    <x v="5"/>
    <s v="On-Demand Delivery Service"/>
    <s v="Gurgaon"/>
    <x v="659"/>
    <s v="Private Equity"/>
    <n v="10000000"/>
    <s v="nan"/>
    <s v="Bin2"/>
    <x v="4"/>
    <x v="1"/>
    <s v="Private Equity"/>
    <x v="0"/>
  </r>
  <r>
    <n v="1182"/>
    <d v="2016-12-27T00:00:00"/>
    <s v="ShopX"/>
    <x v="48"/>
    <s v="SAAS ECommerce Retail app"/>
    <s v="Bangalore"/>
    <x v="996"/>
    <s v="Private Equity"/>
    <n v="5000000"/>
    <s v="nan"/>
    <s v="Bin2"/>
    <x v="4"/>
    <x v="0"/>
    <s v="Private Equity"/>
    <x v="0"/>
  </r>
  <r>
    <n v="1183"/>
    <d v="2016-12-28T00:00:00"/>
    <s v="BookEventz"/>
    <x v="65"/>
    <s v="Online event-booking platform"/>
    <s v="Mumbai"/>
    <x v="997"/>
    <s v="Seed Funding"/>
    <n v="0"/>
    <s v="nan"/>
    <s v="Bin1"/>
    <x v="4"/>
    <x v="3"/>
    <s v="Seed Funding"/>
    <x v="2"/>
  </r>
  <r>
    <n v="1184"/>
    <d v="2016-12-29T00:00:00"/>
    <s v="Healthifyme"/>
    <x v="65"/>
    <s v="Fitness Mobile App"/>
    <s v="Bangalore"/>
    <x v="388"/>
    <s v="Private Equity"/>
    <n v="1000000"/>
    <s v="nan"/>
    <s v="Bin2"/>
    <x v="4"/>
    <x v="0"/>
    <s v="Private Equity"/>
    <x v="0"/>
  </r>
  <r>
    <n v="1185"/>
    <d v="2016-12-29T00:00:00"/>
    <s v="LetsMD"/>
    <x v="65"/>
    <s v="Healthcare plan comparison platform"/>
    <s v="New Delhi"/>
    <x v="998"/>
    <s v="Seed Funding"/>
    <n v="0"/>
    <s v="nan"/>
    <s v="Bin1"/>
    <x v="4"/>
    <x v="11"/>
    <s v="Seed Funding"/>
    <x v="2"/>
  </r>
  <r>
    <n v="1186"/>
    <d v="2016-12-29T00:00:00"/>
    <s v="Justbooks"/>
    <x v="65"/>
    <s v="Library Chain Aggregator"/>
    <s v="Bangalore"/>
    <x v="999"/>
    <s v="Seed Funding"/>
    <n v="0"/>
    <s v="nan"/>
    <s v="Bin1"/>
    <x v="4"/>
    <x v="44"/>
    <s v="Seed Funding"/>
    <x v="2"/>
  </r>
  <r>
    <n v="1187"/>
    <d v="2016-12-30T00:00:00"/>
    <s v="InstantPay"/>
    <x v="65"/>
    <s v="Digital payments &amp; recharge platform"/>
    <s v="New Delhi"/>
    <x v="1000"/>
    <s v="Private Equity"/>
    <n v="0"/>
    <s v="nan"/>
    <s v="Bin1"/>
    <x v="4"/>
    <x v="2"/>
    <s v="Private Equity"/>
    <x v="0"/>
  </r>
  <r>
    <n v="1188"/>
    <d v="2016-11-01T00:00:00"/>
    <s v="PickMyLaundry"/>
    <x v="65"/>
    <s v="On-Demand Washing &amp; Dry Cleaning Services"/>
    <s v="New Delhi"/>
    <x v="1001"/>
    <s v="Seed Funding"/>
    <n v="200000"/>
    <s v="nan"/>
    <s v="Bin1"/>
    <x v="4"/>
    <x v="2"/>
    <s v="Seed Funding"/>
    <x v="2"/>
  </r>
  <r>
    <n v="1189"/>
    <d v="2016-11-02T00:00:00"/>
    <s v="FreshDesk"/>
    <x v="65"/>
    <s v="SAAS Based HelpDesk Services"/>
    <s v="Chennai"/>
    <x v="1002"/>
    <s v="Private Equity"/>
    <n v="55000000"/>
    <s v="nan"/>
    <s v="Bin3"/>
    <x v="4"/>
    <x v="4"/>
    <s v="Private Equity"/>
    <x v="0"/>
  </r>
  <r>
    <n v="1190"/>
    <d v="2016-11-02T00:00:00"/>
    <s v="LaundryAnna"/>
    <x v="65"/>
    <s v="On-Demand Washing &amp; Dry Cleaning Services"/>
    <s v="Bangalore"/>
    <x v="383"/>
    <s v="Seed Funding"/>
    <n v="150000"/>
    <s v="nan"/>
    <s v="Bin1"/>
    <x v="4"/>
    <x v="44"/>
    <s v="Private Equity"/>
    <x v="0"/>
  </r>
  <r>
    <n v="1191"/>
    <d v="2016-11-02T00:00:00"/>
    <s v="LetsMD"/>
    <x v="65"/>
    <s v="Healthcare Services Comparison Platform"/>
    <s v="New Delhi"/>
    <x v="1003"/>
    <s v="Seed Funding"/>
    <n v="0"/>
    <s v="nan"/>
    <s v="Bin1"/>
    <x v="4"/>
    <x v="11"/>
    <s v="Seed Funding"/>
    <x v="2"/>
  </r>
  <r>
    <n v="1192"/>
    <d v="2016-11-02T00:00:00"/>
    <s v="Sattviko"/>
    <x v="82"/>
    <s v="Health Food Restaurant Chain"/>
    <s v="New Delhi"/>
    <x v="1004"/>
    <s v="Seed Funding"/>
    <n v="0"/>
    <s v="nan"/>
    <s v="Bin1"/>
    <x v="4"/>
    <x v="2"/>
    <s v="Seed Funding"/>
    <x v="2"/>
  </r>
  <r>
    <n v="1193"/>
    <d v="2016-11-03T00:00:00"/>
    <s v="Zarget"/>
    <x v="7"/>
    <s v="SaaS-based web optimisation and marketing platform"/>
    <s v="Chennai"/>
    <x v="43"/>
    <s v="Private Equity"/>
    <n v="6000000"/>
    <s v="nan"/>
    <s v="Bin2"/>
    <x v="4"/>
    <x v="4"/>
    <s v="Series A"/>
    <x v="1"/>
  </r>
  <r>
    <n v="1194"/>
    <d v="2016-11-03T00:00:00"/>
    <s v="DoSelect"/>
    <x v="65"/>
    <s v="Skill Showcasing platform"/>
    <s v="Bangalore"/>
    <x v="1005"/>
    <s v="Seed Funding"/>
    <n v="0"/>
    <s v="nan"/>
    <s v="Bin1"/>
    <x v="4"/>
    <x v="44"/>
    <s v="Seed Funding"/>
    <x v="2"/>
  </r>
  <r>
    <n v="1195"/>
    <d v="2016-11-03T00:00:00"/>
    <s v="EasyPolicy"/>
    <x v="65"/>
    <s v="Online insurance Portal"/>
    <s v="Noida"/>
    <x v="1006"/>
    <s v="Private Equity"/>
    <n v="10000000"/>
    <s v="nan"/>
    <s v="Bin2"/>
    <x v="4"/>
    <x v="6"/>
    <s v="Private Equity"/>
    <x v="0"/>
  </r>
  <r>
    <n v="1196"/>
    <d v="2016-11-04T00:00:00"/>
    <s v="Browntape"/>
    <x v="7"/>
    <s v="cloud-based software solutions company"/>
    <s v="Goa"/>
    <x v="1007"/>
    <s v="Private Equity"/>
    <n v="0"/>
    <s v="nan"/>
    <s v="Bin1"/>
    <x v="4"/>
    <x v="51"/>
    <s v="Private Equity"/>
    <x v="0"/>
  </r>
  <r>
    <n v="1197"/>
    <d v="2016-11-04T00:00:00"/>
    <s v="Connect India"/>
    <x v="5"/>
    <s v="Last mile Delivery Network"/>
    <s v="Bangalore"/>
    <x v="1008"/>
    <s v="Private Equity"/>
    <n v="1000000"/>
    <s v="nan"/>
    <s v="Bin2"/>
    <x v="4"/>
    <x v="44"/>
    <s v="Private Equity"/>
    <x v="0"/>
  </r>
  <r>
    <n v="1198"/>
    <d v="2016-11-04T00:00:00"/>
    <s v="Corseco"/>
    <x v="7"/>
    <s v="AI-based Software as a Service Solution provider"/>
    <s v="New Delhi"/>
    <x v="1009"/>
    <s v="Seed Funding"/>
    <n v="150000"/>
    <s v="nan"/>
    <s v="Bin1"/>
    <x v="4"/>
    <x v="2"/>
    <s v="Seed Funding"/>
    <x v="2"/>
  </r>
  <r>
    <n v="1199"/>
    <d v="2016-11-04T00:00:00"/>
    <s v="vImmune"/>
    <x v="65"/>
    <s v="Immunisation Management Platform"/>
    <s v="Bangalore"/>
    <x v="481"/>
    <s v="Seed Funding"/>
    <n v="0"/>
    <s v="nan"/>
    <s v="Bin1"/>
    <x v="4"/>
    <x v="44"/>
    <s v="Seed Funding"/>
    <x v="2"/>
  </r>
  <r>
    <n v="1200"/>
    <d v="2016-11-04T00:00:00"/>
    <s v="The Gourmet Jar"/>
    <x v="48"/>
    <s v="Gourmet Food etailer"/>
    <s v="Noida"/>
    <x v="1010"/>
    <s v="Seed Funding"/>
    <n v="0"/>
    <s v="nan"/>
    <s v="Bin1"/>
    <x v="4"/>
    <x v="6"/>
    <s v="Seed Funding"/>
    <x v="2"/>
  </r>
  <r>
    <n v="1201"/>
    <d v="2016-11-05T00:00:00"/>
    <s v="Medzin"/>
    <x v="48"/>
    <s v="Online ordering &amp; Delivery of medicines"/>
    <s v="New Delhi"/>
    <x v="1011"/>
    <s v="Seed Funding"/>
    <n v="45000"/>
    <s v="nan"/>
    <s v="Bin1"/>
    <x v="4"/>
    <x v="2"/>
    <s v="Seed Funding"/>
    <x v="2"/>
  </r>
  <r>
    <n v="1202"/>
    <d v="2016-11-05T00:00:00"/>
    <s v="Bizongo"/>
    <x v="48"/>
    <s v="Packaging Material Marketplace"/>
    <s v="Mumbai"/>
    <x v="1012"/>
    <s v="Private Equity"/>
    <n v="3000000"/>
    <s v="nan"/>
    <s v="Bin2"/>
    <x v="4"/>
    <x v="3"/>
    <s v="Private Equity"/>
    <x v="0"/>
  </r>
  <r>
    <n v="1203"/>
    <d v="2016-11-07T00:00:00"/>
    <s v="Rivigo"/>
    <x v="7"/>
    <s v="Technology based Logistics platform"/>
    <s v="Gurgaon"/>
    <x v="512"/>
    <s v="Private Equity"/>
    <n v="75000000"/>
    <s v="nan"/>
    <s v="Bin3"/>
    <x v="4"/>
    <x v="1"/>
    <s v="Private Equity"/>
    <x v="0"/>
  </r>
  <r>
    <n v="1204"/>
    <d v="2016-11-07T00:00:00"/>
    <s v="JustRide"/>
    <x v="65"/>
    <s v="Online Car Sharing platform"/>
    <s v="Mumbai"/>
    <x v="1013"/>
    <s v="Private Equity"/>
    <n v="3000000"/>
    <s v="nan"/>
    <s v="Bin2"/>
    <x v="4"/>
    <x v="3"/>
    <s v="Private Equity"/>
    <x v="0"/>
  </r>
  <r>
    <n v="1205"/>
    <d v="2016-11-09T00:00:00"/>
    <s v="IIM Jobs"/>
    <x v="65"/>
    <s v="Online Job Portal"/>
    <s v="New Delhi"/>
    <x v="1014"/>
    <s v="Private Equity"/>
    <n v="2000000"/>
    <s v="nan"/>
    <s v="Bin2"/>
    <x v="4"/>
    <x v="2"/>
    <s v="Private Equity"/>
    <x v="0"/>
  </r>
  <r>
    <n v="1206"/>
    <d v="2016-11-09T00:00:00"/>
    <s v="Square Yards"/>
    <x v="65"/>
    <s v="Online Property Search Portal"/>
    <s v="Gurgaon"/>
    <x v="1015"/>
    <s v="Private Equity"/>
    <n v="12000000"/>
    <s v="nan"/>
    <s v="Bin3"/>
    <x v="4"/>
    <x v="1"/>
    <s v="Private Equity"/>
    <x v="0"/>
  </r>
  <r>
    <n v="1207"/>
    <d v="2016-11-10T00:00:00"/>
    <s v="GolfLAN"/>
    <x v="65"/>
    <s v="Golf Session Online Bookings platform"/>
    <s v="New Delhi"/>
    <x v="1016"/>
    <s v="Private Equity"/>
    <n v="1000000"/>
    <s v="nan"/>
    <s v="Bin2"/>
    <x v="4"/>
    <x v="2"/>
    <s v="Private Equity"/>
    <x v="0"/>
  </r>
  <r>
    <n v="1208"/>
    <d v="2016-11-10T00:00:00"/>
    <s v="Yottaasys"/>
    <x v="7"/>
    <s v="Data Sciences platform"/>
    <s v="Bangalore"/>
    <x v="1017"/>
    <s v="Private Equity"/>
    <n v="0"/>
    <s v="nan"/>
    <s v="Bin1"/>
    <x v="4"/>
    <x v="44"/>
    <s v="Private Equity"/>
    <x v="0"/>
  </r>
  <r>
    <n v="1209"/>
    <d v="2016-11-10T00:00:00"/>
    <s v="Tone Tag"/>
    <x v="7"/>
    <s v="Contactless Payment Solution"/>
    <s v="Bangalore"/>
    <x v="1018"/>
    <s v="Private Equity"/>
    <n v="0"/>
    <s v="nan"/>
    <s v="Bin1"/>
    <x v="4"/>
    <x v="44"/>
    <s v="Private Equity"/>
    <x v="0"/>
  </r>
  <r>
    <n v="1210"/>
    <d v="2016-11-11T00:00:00"/>
    <s v="Life in Control"/>
    <x v="65"/>
    <s v="Online Diabetes Management platform"/>
    <s v="Gurgaon"/>
    <x v="626"/>
    <s v="Private Equity"/>
    <n v="0"/>
    <s v="nan"/>
    <s v="Bin1"/>
    <x v="4"/>
    <x v="1"/>
    <s v="Seed Funding"/>
    <x v="2"/>
  </r>
  <r>
    <n v="1211"/>
    <d v="2016-11-14T00:00:00"/>
    <s v="Active.ai"/>
    <x v="7"/>
    <s v="Banking &amp; Fintech Platform"/>
    <s v="Singapore"/>
    <x v="1019"/>
    <s v="Private Equity"/>
    <n v="3000000"/>
    <s v="nan"/>
    <s v="Bin2"/>
    <x v="4"/>
    <x v="19"/>
    <s v="Private Equity"/>
    <x v="0"/>
  </r>
  <r>
    <n v="1212"/>
    <d v="2016-11-14T00:00:00"/>
    <s v="ElasticRun"/>
    <x v="7"/>
    <s v="Tech driven Logistic &amp; distribution platform"/>
    <s v="Pune"/>
    <x v="740"/>
    <s v="Private Equity"/>
    <n v="2000000"/>
    <s v="nan"/>
    <s v="Bin2"/>
    <x v="4"/>
    <x v="5"/>
    <s v="Private Equity"/>
    <x v="0"/>
  </r>
  <r>
    <n v="1213"/>
    <d v="2016-11-15T00:00:00"/>
    <s v="NoBroker"/>
    <x v="65"/>
    <s v="Online Rental discovery"/>
    <s v="Bangalore"/>
    <x v="29"/>
    <s v="Seed Funding"/>
    <n v="0"/>
    <s v="nan"/>
    <s v="Bin1"/>
    <x v="4"/>
    <x v="0"/>
    <s v="Funding Round"/>
    <x v="3"/>
  </r>
  <r>
    <n v="1214"/>
    <d v="2016-11-15T00:00:00"/>
    <s v="Zefo"/>
    <x v="48"/>
    <s v="Used Furniture &amp; Appliances Marketplace"/>
    <s v="Bangalore"/>
    <x v="1020"/>
    <s v="Private Equity"/>
    <n v="6000000"/>
    <s v="nan"/>
    <s v="Bin2"/>
    <x v="4"/>
    <x v="44"/>
    <s v="Private Equity"/>
    <x v="0"/>
  </r>
  <r>
    <n v="1215"/>
    <d v="2016-11-15T00:00:00"/>
    <s v="PlaySimple"/>
    <x v="7"/>
    <s v="Mobile Gaming portal"/>
    <s v="Bangalore"/>
    <x v="1021"/>
    <s v="Private Equity"/>
    <n v="4000000"/>
    <s v="nan"/>
    <s v="Bin2"/>
    <x v="4"/>
    <x v="44"/>
    <s v="Private Equity"/>
    <x v="0"/>
  </r>
  <r>
    <n v="1216"/>
    <d v="2016-11-16T00:00:00"/>
    <s v="Stasis Labs"/>
    <x v="7"/>
    <s v="Cloud based\\xc2\\xa0 health monitoring platform"/>
    <s v="Bangalore"/>
    <x v="1022"/>
    <s v="Private Equity"/>
    <n v="5000000"/>
    <s v="nan"/>
    <s v="Bin2"/>
    <x v="4"/>
    <x v="44"/>
    <s v="Private Equity"/>
    <x v="0"/>
  </r>
  <r>
    <n v="1217"/>
    <d v="2016-11-17T00:00:00"/>
    <s v="Scienaptic"/>
    <x v="7"/>
    <s v="Data Analytics platform"/>
    <s v="Bangalore"/>
    <x v="1023"/>
    <s v="Seed Funding"/>
    <n v="0"/>
    <s v="nan"/>
    <s v="Bin1"/>
    <x v="4"/>
    <x v="44"/>
    <s v="Seed Funding"/>
    <x v="2"/>
  </r>
  <r>
    <n v="1218"/>
    <d v="2016-11-17T00:00:00"/>
    <s v="Koovs"/>
    <x v="48"/>
    <s v="Fashion eTailer"/>
    <s v="New Delhi"/>
    <x v="1024"/>
    <s v="Private Equity"/>
    <n v="13500000"/>
    <s v="nan"/>
    <s v="Bin3"/>
    <x v="4"/>
    <x v="2"/>
    <s v="Private Equity"/>
    <x v="0"/>
  </r>
  <r>
    <n v="1219"/>
    <d v="2016-11-17T00:00:00"/>
    <s v="Lawrato"/>
    <x v="65"/>
    <s v="Free Legal Advice"/>
    <s v="New Delhi"/>
    <x v="603"/>
    <s v="Seed Funding"/>
    <n v="0"/>
    <s v="nan"/>
    <s v="Bin1"/>
    <x v="4"/>
    <x v="2"/>
    <s v="Seed Funding"/>
    <x v="2"/>
  </r>
  <r>
    <n v="1220"/>
    <d v="2016-11-17T00:00:00"/>
    <s v="Trip Tap Toe"/>
    <x v="65"/>
    <s v="Online Travel Portal"/>
    <s v="Gurgaon"/>
    <x v="1025"/>
    <s v="Seed Funding"/>
    <n v="0"/>
    <s v="nan"/>
    <s v="Bin1"/>
    <x v="4"/>
    <x v="1"/>
    <s v="Seed Funding"/>
    <x v="2"/>
  </r>
  <r>
    <n v="1221"/>
    <d v="2016-11-17T00:00:00"/>
    <s v="Pictor Imaging"/>
    <x v="65"/>
    <s v="Product Photography Mobile App"/>
    <s v="Mumbai"/>
    <x v="914"/>
    <s v="Seed Funding"/>
    <n v="147000"/>
    <s v="nan"/>
    <s v="Bin1"/>
    <x v="4"/>
    <x v="3"/>
    <s v="Seed Funding"/>
    <x v="2"/>
  </r>
  <r>
    <n v="1222"/>
    <d v="2016-11-18T00:00:00"/>
    <s v="GramCover"/>
    <x v="29"/>
    <s v="Insurance Marketplace for the Rural Sector"/>
    <s v="New Delhi"/>
    <x v="1026"/>
    <s v="Seed Funding"/>
    <n v="1000000"/>
    <s v="nan"/>
    <s v="Bin2"/>
    <x v="4"/>
    <x v="2"/>
    <s v="Seed Funding"/>
    <x v="2"/>
  </r>
  <r>
    <n v="1223"/>
    <d v="2016-11-18T00:00:00"/>
    <s v="AerMed"/>
    <x v="48"/>
    <s v="Online Pharmacy"/>
    <s v="Mumbai"/>
    <x v="1027"/>
    <s v="Seed Funding"/>
    <n v="0"/>
    <s v="nan"/>
    <s v="Bin1"/>
    <x v="4"/>
    <x v="3"/>
    <s v="Seed Funding"/>
    <x v="2"/>
  </r>
  <r>
    <n v="1224"/>
    <d v="2016-11-18T00:00:00"/>
    <s v="WorkIndia"/>
    <x v="65"/>
    <s v="Job Board for Clue Collar Jobs"/>
    <s v="Mumbai"/>
    <x v="1028"/>
    <s v="Seed Funding"/>
    <n v="0"/>
    <s v="nan"/>
    <s v="Bin1"/>
    <x v="4"/>
    <x v="3"/>
    <s v="Seed Funding"/>
    <x v="2"/>
  </r>
  <r>
    <n v="1225"/>
    <d v="2016-11-21T00:00:00"/>
    <s v="Bats on delivery"/>
    <x v="65"/>
    <s v="Online food, Grocery ordering &amp; Delivery"/>
    <s v="Gurgaon"/>
    <x v="1029"/>
    <s v="Seed Funding"/>
    <n v="90000"/>
    <s v="nan"/>
    <s v="Bin1"/>
    <x v="4"/>
    <x v="1"/>
    <s v="Seed Funding"/>
    <x v="2"/>
  </r>
  <r>
    <n v="1226"/>
    <d v="2016-11-21T00:00:00"/>
    <s v="numberz.in"/>
    <x v="7"/>
    <s v="Cash Flow Management Solution for Businesses"/>
    <s v="Gurgaon"/>
    <x v="1030"/>
    <s v="Seed Funding"/>
    <n v="650000"/>
    <s v="nan"/>
    <s v="Bin1"/>
    <x v="4"/>
    <x v="1"/>
    <s v="Seed Funding"/>
    <x v="2"/>
  </r>
  <r>
    <n v="1227"/>
    <d v="2016-11-22T00:00:00"/>
    <s v="Housing.com"/>
    <x v="65"/>
    <s v="Real Estate Portal"/>
    <s v="Mumbai"/>
    <x v="717"/>
    <s v="Private Equity"/>
    <n v="5000000"/>
    <s v="nan"/>
    <s v="Bin2"/>
    <x v="4"/>
    <x v="3"/>
    <s v="Private Equity"/>
    <x v="0"/>
  </r>
  <r>
    <n v="1228"/>
    <d v="2016-11-22T00:00:00"/>
    <s v="Awesummly"/>
    <x v="65"/>
    <s v="Short News Mobile App"/>
    <s v="Bangalore"/>
    <x v="1031"/>
    <s v="Seed Funding"/>
    <n v="147000"/>
    <s v="nan"/>
    <s v="Bin1"/>
    <x v="4"/>
    <x v="44"/>
    <s v="Seed Funding"/>
    <x v="2"/>
  </r>
  <r>
    <n v="1229"/>
    <d v="2016-11-22T00:00:00"/>
    <s v="VoLT"/>
    <x v="65"/>
    <s v="Ed-Tech Platform"/>
    <s v="Mumbai"/>
    <x v="1032"/>
    <s v="Seed Funding"/>
    <n v="0"/>
    <s v="nan"/>
    <s v="Bin1"/>
    <x v="4"/>
    <x v="3"/>
    <s v="Seed Funding"/>
    <x v="2"/>
  </r>
  <r>
    <n v="1230"/>
    <d v="2016-11-22T00:00:00"/>
    <s v="Vymo"/>
    <x v="7"/>
    <s v="SaaS-based predictive analytics platform"/>
    <s v="Bangalore"/>
    <x v="43"/>
    <s v="Private Equity"/>
    <n v="5000000"/>
    <s v="nan"/>
    <s v="Bin2"/>
    <x v="4"/>
    <x v="44"/>
    <s v="Series A"/>
    <x v="1"/>
  </r>
  <r>
    <n v="1231"/>
    <d v="2016-11-22T00:00:00"/>
    <s v="ShubhLoans"/>
    <x v="7"/>
    <s v="Consumer Finance &amp; Credit Score platform"/>
    <s v="Bangalore"/>
    <x v="1033"/>
    <s v="Seed Funding"/>
    <n v="0"/>
    <s v="nan"/>
    <s v="Bin1"/>
    <x v="4"/>
    <x v="44"/>
    <s v="Seed Funding"/>
    <x v="2"/>
  </r>
  <r>
    <n v="1232"/>
    <d v="2016-11-22T00:00:00"/>
    <s v="Noddapp"/>
    <x v="65"/>
    <s v="App based networking platform"/>
    <s v="Mumbai"/>
    <x v="1034"/>
    <s v="Seed Funding"/>
    <n v="147000"/>
    <s v="nan"/>
    <s v="Bin1"/>
    <x v="4"/>
    <x v="3"/>
    <s v="Seed Funding"/>
    <x v="2"/>
  </r>
  <r>
    <n v="1233"/>
    <d v="2016-11-23T00:00:00"/>
    <s v="Knowlarity"/>
    <x v="65"/>
    <s v="Cloud Telephony Platform"/>
    <s v="Bangalore"/>
    <x v="1035"/>
    <s v="Private Equity"/>
    <n v="20000000"/>
    <s v="nan"/>
    <s v="Bin3"/>
    <x v="4"/>
    <x v="44"/>
    <s v="Private Equity"/>
    <x v="0"/>
  </r>
  <r>
    <n v="1234"/>
    <d v="2016-11-23T00:00:00"/>
    <s v="Infisecure"/>
    <x v="7"/>
    <s v="Bot Protection Solutions"/>
    <s v="Mumbai"/>
    <x v="1036"/>
    <s v="Seed Funding"/>
    <n v="600000"/>
    <s v="nan"/>
    <s v="Bin1"/>
    <x v="4"/>
    <x v="3"/>
    <s v="Seed Funding"/>
    <x v="2"/>
  </r>
  <r>
    <n v="1235"/>
    <d v="2016-11-23T00:00:00"/>
    <s v="Udaan"/>
    <x v="48"/>
    <s v="B2B Marketplace"/>
    <s v="Bangalore"/>
    <x v="1037"/>
    <s v="Private Equity"/>
    <n v="10000000"/>
    <s v="nan"/>
    <s v="Bin2"/>
    <x v="4"/>
    <x v="0"/>
    <s v="Private Equity"/>
    <x v="0"/>
  </r>
  <r>
    <n v="1236"/>
    <d v="2016-11-24T00:00:00"/>
    <s v="FroyoFit"/>
    <x v="65"/>
    <s v="Fitness Discovery Platform"/>
    <s v="Indore"/>
    <x v="1038"/>
    <s v="Seed Funding"/>
    <n v="0"/>
    <s v="nan"/>
    <s v="Bin1"/>
    <x v="4"/>
    <x v="31"/>
    <s v="Seed Funding"/>
    <x v="2"/>
  </r>
  <r>
    <n v="1237"/>
    <d v="2016-11-24T00:00:00"/>
    <s v="Betterplace"/>
    <x v="65"/>
    <s v="Background Verification Services"/>
    <s v="Bangalore"/>
    <x v="1039"/>
    <s v="Seed Funding"/>
    <n v="0"/>
    <s v="nan"/>
    <s v="Bin1"/>
    <x v="4"/>
    <x v="44"/>
    <s v="Seed Funding"/>
    <x v="2"/>
  </r>
  <r>
    <n v="1238"/>
    <d v="2016-11-24T00:00:00"/>
    <s v="ShareChat"/>
    <x v="65"/>
    <s v="Local Language Social Networking Platform"/>
    <s v="Mumbai"/>
    <x v="1040"/>
    <s v="Private Equity"/>
    <n v="4000000"/>
    <s v="nan"/>
    <s v="Bin2"/>
    <x v="4"/>
    <x v="0"/>
    <s v="Private Equity"/>
    <x v="0"/>
  </r>
  <r>
    <n v="1239"/>
    <d v="2016-11-24T00:00:00"/>
    <s v="UClean"/>
    <x v="65"/>
    <s v="Tech Enabled Laundry Service Provider"/>
    <s v="Gurgaon"/>
    <x v="950"/>
    <s v="Private Equity"/>
    <n v="0"/>
    <s v="nan"/>
    <s v="Bin1"/>
    <x v="4"/>
    <x v="1"/>
    <s v="Private Equity"/>
    <x v="0"/>
  </r>
  <r>
    <n v="1240"/>
    <d v="2016-11-24T00:00:00"/>
    <s v="Servify"/>
    <x v="65"/>
    <s v="Personal Device Assistant App"/>
    <s v="Mumbai"/>
    <x v="1041"/>
    <s v="Private Equity"/>
    <n v="0"/>
    <s v="nan"/>
    <s v="Bin1"/>
    <x v="4"/>
    <x v="3"/>
    <s v="Private Equity"/>
    <x v="0"/>
  </r>
  <r>
    <n v="1241"/>
    <d v="2016-11-25T00:00:00"/>
    <s v="Hubilo"/>
    <x v="65"/>
    <s v="End-to-end Event Organizers Solutions"/>
    <s v="Ahmedabad"/>
    <x v="1042"/>
    <s v="Seed Funding"/>
    <n v="0"/>
    <s v="nan"/>
    <s v="Bin1"/>
    <x v="4"/>
    <x v="49"/>
    <s v="Seed Funding"/>
    <x v="2"/>
  </r>
  <r>
    <n v="1242"/>
    <d v="2016-11-25T00:00:00"/>
    <s v="FunOnGo"/>
    <x v="65"/>
    <s v="Digital Media Content and Distribution platform"/>
    <s v="Mumbai"/>
    <x v="1043"/>
    <s v="Private Equity"/>
    <n v="0"/>
    <s v="nan"/>
    <s v="Bin1"/>
    <x v="4"/>
    <x v="3"/>
    <s v="Private Equity"/>
    <x v="0"/>
  </r>
  <r>
    <n v="1243"/>
    <d v="2016-11-25T00:00:00"/>
    <s v="121Policy"/>
    <x v="65"/>
    <s v="Online Insurance Platform"/>
    <s v="Kolkata"/>
    <x v="610"/>
    <s v="Seed Funding"/>
    <n v="0"/>
    <s v="nan"/>
    <s v="Bin1"/>
    <x v="4"/>
    <x v="42"/>
    <s v="Seed Funding"/>
    <x v="2"/>
  </r>
  <r>
    <n v="1244"/>
    <d v="2016-11-26T00:00:00"/>
    <s v="TapChief"/>
    <x v="65"/>
    <s v="Professional Expert Advice Platform"/>
    <s v="Bangalore"/>
    <x v="1044"/>
    <s v="Seed Funding"/>
    <n v="0"/>
    <s v="nan"/>
    <s v="Bin1"/>
    <x v="4"/>
    <x v="44"/>
    <s v="Seed Funding"/>
    <x v="2"/>
  </r>
  <r>
    <n v="1245"/>
    <d v="2016-11-28T00:00:00"/>
    <s v="Kloseby"/>
    <x v="65"/>
    <s v="proximity based\\xc2\\xa0 Rewards platform"/>
    <s v="Bangalore"/>
    <x v="481"/>
    <s v="Seed Funding"/>
    <n v="100000"/>
    <s v="nan"/>
    <s v="Bin1"/>
    <x v="4"/>
    <x v="44"/>
    <s v="Seed Funding"/>
    <x v="2"/>
  </r>
  <r>
    <n v="1246"/>
    <d v="2016-11-28T00:00:00"/>
    <s v="WholeSaleBox"/>
    <x v="48"/>
    <s v="B2B Wholesale Apparel Marketplace"/>
    <s v="Jaipur"/>
    <x v="1045"/>
    <s v="Private Equity"/>
    <n v="2000000"/>
    <s v="nan"/>
    <s v="Bin2"/>
    <x v="4"/>
    <x v="32"/>
    <s v="Private Equity"/>
    <x v="0"/>
  </r>
  <r>
    <n v="1247"/>
    <d v="2016-11-29T00:00:00"/>
    <s v="Crossahead"/>
    <x v="65"/>
    <s v="Creative Artists Discovery &amp; Booking platform"/>
    <s v="Noida"/>
    <x v="1046"/>
    <s v="Seed Funding"/>
    <n v="0"/>
    <s v="nan"/>
    <s v="Bin1"/>
    <x v="4"/>
    <x v="6"/>
    <s v="Seed Funding"/>
    <x v="2"/>
  </r>
  <r>
    <n v="1248"/>
    <d v="2016-11-29T00:00:00"/>
    <s v="Affordplan"/>
    <x v="65"/>
    <s v="Savings platform for Medical Expenses"/>
    <s v="New Delhi"/>
    <x v="1047"/>
    <s v="Private Equity"/>
    <n v="3000000"/>
    <s v="nan"/>
    <s v="Bin2"/>
    <x v="4"/>
    <x v="2"/>
    <s v="Private Equity"/>
    <x v="0"/>
  </r>
  <r>
    <n v="1249"/>
    <d v="2016-11-30T00:00:00"/>
    <s v="HandyTrain"/>
    <x v="65"/>
    <s v="Mobile App for SAAS based Training"/>
    <s v="Goa"/>
    <x v="1048"/>
    <s v="Private Equity"/>
    <n v="1000000"/>
    <s v="nan"/>
    <s v="Bin2"/>
    <x v="4"/>
    <x v="51"/>
    <s v="Private Equity"/>
    <x v="0"/>
  </r>
  <r>
    <n v="1250"/>
    <d v="2016-11-30T00:00:00"/>
    <s v="ShopsUp"/>
    <x v="48"/>
    <s v="Hyperlocal Shopping App"/>
    <s v="Bangalore"/>
    <x v="1049"/>
    <s v="Seed Funding"/>
    <n v="963000"/>
    <s v="nan"/>
    <s v="Bin1"/>
    <x v="4"/>
    <x v="44"/>
    <s v="Seed Funding"/>
    <x v="2"/>
  </r>
  <r>
    <n v="1251"/>
    <d v="2016-11-30T00:00:00"/>
    <s v="Indofash"/>
    <x v="48"/>
    <s v="Ethnic Indian Fashion Marketplace"/>
    <s v="Bangalore"/>
    <x v="1050"/>
    <s v="Seed Funding"/>
    <n v="150000"/>
    <s v="nan"/>
    <s v="Bin1"/>
    <x v="4"/>
    <x v="44"/>
    <s v="Seed Funding"/>
    <x v="2"/>
  </r>
  <r>
    <n v="1252"/>
    <d v="2016-11-30T00:00:00"/>
    <s v="Entropika"/>
    <x v="7"/>
    <s v="AI, Machine learning Solutions"/>
    <s v="Bangalore"/>
    <x v="1051"/>
    <s v="Seed Funding"/>
    <n v="200000"/>
    <s v="nan"/>
    <s v="Bin1"/>
    <x v="4"/>
    <x v="44"/>
    <s v="Seed Funding"/>
    <x v="2"/>
  </r>
  <r>
    <n v="1253"/>
    <d v="2016-11-30T00:00:00"/>
    <s v="MarianaIQ"/>
    <x v="7"/>
    <s v="AI-driven B2B marketing platform"/>
    <s v="Bangalore"/>
    <x v="36"/>
    <s v="Private Equity"/>
    <n v="2000000"/>
    <s v="nan"/>
    <s v="Bin2"/>
    <x v="4"/>
    <x v="44"/>
    <s v="pre-series A"/>
    <x v="1"/>
  </r>
  <r>
    <n v="1254"/>
    <d v="2016-11-30T00:00:00"/>
    <s v="Chai Thela"/>
    <x v="82"/>
    <s v="Quick Service Restaurants"/>
    <s v="Noida"/>
    <x v="914"/>
    <s v="Seed Funding"/>
    <n v="218000"/>
    <s v="nan"/>
    <s v="Bin1"/>
    <x v="4"/>
    <x v="6"/>
    <s v="Seed Funding"/>
    <x v="2"/>
  </r>
  <r>
    <n v="1255"/>
    <d v="2016-11-30T00:00:00"/>
    <s v="Interviewpad"/>
    <x v="7"/>
    <s v="Engineering Interview facilitation platform"/>
    <s v="Pune"/>
    <x v="1052"/>
    <s v="Seed Funding"/>
    <n v="100000"/>
    <s v="nan"/>
    <s v="Bin1"/>
    <x v="4"/>
    <x v="5"/>
    <s v="Seed Funding"/>
    <x v="2"/>
  </r>
  <r>
    <n v="1256"/>
    <d v="2016-11-30T00:00:00"/>
    <s v="Math Buddy"/>
    <x v="65"/>
    <s v="Online Math Learn"/>
    <s v="Vadodara"/>
    <x v="1053"/>
    <s v="Seed Funding"/>
    <n v="440000"/>
    <s v="nan"/>
    <s v="Bin1"/>
    <x v="4"/>
    <x v="55"/>
    <s v="Seed Funding"/>
    <x v="2"/>
  </r>
  <r>
    <n v="1257"/>
    <d v="2016-11-30T00:00:00"/>
    <s v="Pulse"/>
    <x v="65"/>
    <s v="Campus Social Networking App"/>
    <s v="Bangalore"/>
    <x v="34"/>
    <s v="Private Equity"/>
    <n v="500000"/>
    <s v="nan"/>
    <s v="Bin1"/>
    <x v="4"/>
    <x v="44"/>
    <s v="Series A"/>
    <x v="1"/>
  </r>
  <r>
    <n v="1258"/>
    <d v="2016-11-30T00:00:00"/>
    <s v="MonkeyBox"/>
    <x v="65"/>
    <s v="Healthy Food Delivery platform"/>
    <s v="Bangalore"/>
    <x v="1054"/>
    <s v="Seed Funding"/>
    <n v="0"/>
    <s v="nan"/>
    <s v="Bin1"/>
    <x v="4"/>
    <x v="44"/>
    <s v="Seed Funding"/>
    <x v="2"/>
  </r>
  <r>
    <n v="1259"/>
    <d v="2016-11-30T00:00:00"/>
    <s v="Carcrew.in"/>
    <x v="65"/>
    <s v="Online Car repair Marketplace"/>
    <s v="Mumbai"/>
    <x v="1055"/>
    <s v="Seed Funding"/>
    <n v="500000"/>
    <s v="nan"/>
    <s v="Bin1"/>
    <x v="4"/>
    <x v="3"/>
    <s v="Seed Funding"/>
    <x v="2"/>
  </r>
  <r>
    <n v="1260"/>
    <d v="2016-10-03T00:00:00"/>
    <s v="MeraKisan"/>
    <x v="48"/>
    <s v="Fruit &amp; vegetable eTailer"/>
    <s v="Bangalore"/>
    <x v="1056"/>
    <s v="Seed Funding"/>
    <n v="0"/>
    <s v="nan"/>
    <s v="Bin1"/>
    <x v="4"/>
    <x v="44"/>
    <s v="Seed Funding"/>
    <x v="2"/>
  </r>
  <r>
    <n v="1261"/>
    <d v="2016-10-03T00:00:00"/>
    <s v="Mystifly"/>
    <x v="65"/>
    <s v="Airline Ticket Aggregator"/>
    <s v="Bangalore"/>
    <x v="1057"/>
    <s v="Private Equity"/>
    <n v="5000000"/>
    <s v="nan"/>
    <s v="Bin2"/>
    <x v="4"/>
    <x v="44"/>
    <s v="Private Equity"/>
    <x v="0"/>
  </r>
  <r>
    <n v="1262"/>
    <d v="2016-10-03T00:00:00"/>
    <s v="HelpChat"/>
    <x v="65"/>
    <s v="AI Powered Content &amp; Commerce platform"/>
    <s v="Bangalore"/>
    <x v="1058"/>
    <s v="Private Equity"/>
    <n v="0"/>
    <s v="nan"/>
    <s v="Bin1"/>
    <x v="4"/>
    <x v="44"/>
    <s v="Private Equity"/>
    <x v="0"/>
  </r>
  <r>
    <n v="1263"/>
    <d v="2016-10-03T00:00:00"/>
    <s v="Uniphore"/>
    <x v="7"/>
    <s v="Speech Recognition Solutions"/>
    <s v="Chennai"/>
    <x v="1059"/>
    <s v="Private Equity"/>
    <n v="2000000"/>
    <s v="nan"/>
    <s v="Bin2"/>
    <x v="4"/>
    <x v="17"/>
    <s v="Private Equity"/>
    <x v="0"/>
  </r>
  <r>
    <n v="1264"/>
    <d v="2016-10-03T00:00:00"/>
    <s v="World Art Community"/>
    <x v="48"/>
    <s v="Art &amp; Craft Marketplace"/>
    <s v="Gurgaon"/>
    <x v="1060"/>
    <s v="Seed Funding"/>
    <n v="200000"/>
    <s v="nan"/>
    <s v="Bin1"/>
    <x v="4"/>
    <x v="1"/>
    <s v="Seed Funding"/>
    <x v="2"/>
  </r>
  <r>
    <n v="1265"/>
    <d v="2016-10-04T00:00:00"/>
    <s v="Giftxoxo"/>
    <x v="48"/>
    <s v="Online Gifting platform"/>
    <s v="Bangalore"/>
    <x v="1061"/>
    <s v="Private Equity"/>
    <n v="450000"/>
    <s v="nan"/>
    <s v="Bin1"/>
    <x v="4"/>
    <x v="44"/>
    <s v="Private Equity"/>
    <x v="0"/>
  </r>
  <r>
    <n v="1266"/>
    <d v="2016-10-04T00:00:00"/>
    <s v="Bharat Bazaar"/>
    <x v="48"/>
    <s v="Online B2B Marketplace"/>
    <s v="Mumbai"/>
    <x v="1062"/>
    <s v="Seed Funding"/>
    <n v="0"/>
    <s v="nan"/>
    <s v="Bin1"/>
    <x v="4"/>
    <x v="3"/>
    <s v="Seed Funding"/>
    <x v="2"/>
  </r>
  <r>
    <n v="1267"/>
    <d v="2016-10-04T00:00:00"/>
    <s v="GOQii"/>
    <x v="65"/>
    <s v="Health &amp; Fitness Wearable Device"/>
    <s v="Mumbai"/>
    <x v="309"/>
    <s v="Private Equity"/>
    <n v="0"/>
    <s v="nan"/>
    <s v="Bin1"/>
    <x v="4"/>
    <x v="15"/>
    <s v="Seed / Angel Funding"/>
    <x v="2"/>
  </r>
  <r>
    <n v="1268"/>
    <d v="2016-10-04T00:00:00"/>
    <s v="India Gifts Portal"/>
    <x v="48"/>
    <s v="Online Gifting platform"/>
    <s v="Noida"/>
    <x v="1063"/>
    <s v="Private Equity"/>
    <n v="2000000"/>
    <s v="nan"/>
    <s v="Bin2"/>
    <x v="4"/>
    <x v="6"/>
    <s v="Private Equity"/>
    <x v="0"/>
  </r>
  <r>
    <n v="1269"/>
    <d v="2016-10-04T00:00:00"/>
    <s v="Moglix"/>
    <x v="48"/>
    <s v="Industrial &amp; Home products marketplace"/>
    <s v="Noida"/>
    <x v="1064"/>
    <s v="Private Equity"/>
    <n v="4200000"/>
    <s v="nan"/>
    <s v="Bin2"/>
    <x v="4"/>
    <x v="19"/>
    <s v="Private Equity"/>
    <x v="0"/>
  </r>
  <r>
    <n v="1270"/>
    <d v="2016-10-04T00:00:00"/>
    <s v="NetLinx"/>
    <x v="65"/>
    <s v="Internet Service Provider"/>
    <s v="Hyderabad"/>
    <x v="1065"/>
    <s v="Private Equity"/>
    <n v="3000000"/>
    <s v="nan"/>
    <s v="Bin2"/>
    <x v="4"/>
    <x v="13"/>
    <s v="Private Equity"/>
    <x v="0"/>
  </r>
  <r>
    <n v="1271"/>
    <d v="2016-10-04T00:00:00"/>
    <s v="Scandid"/>
    <x v="65"/>
    <s v="Product Shopping Comparison App"/>
    <s v="Pune"/>
    <x v="833"/>
    <s v="Private Equity"/>
    <n v="0"/>
    <s v="nan"/>
    <s v="Bin1"/>
    <x v="4"/>
    <x v="5"/>
    <s v="Private Equity"/>
    <x v="0"/>
  </r>
  <r>
    <n v="1272"/>
    <d v="2016-10-04T00:00:00"/>
    <s v="Remitr"/>
    <x v="65"/>
    <s v="Foreign Currency Payments Platform"/>
    <s v="Mumbai"/>
    <x v="1066"/>
    <s v="Seed Funding"/>
    <n v="1000000"/>
    <s v="nan"/>
    <s v="Bin2"/>
    <x v="4"/>
    <x v="3"/>
    <s v="Seed Funding"/>
    <x v="2"/>
  </r>
  <r>
    <n v="1273"/>
    <d v="2016-10-04T00:00:00"/>
    <s v="InnerChef"/>
    <x v="65"/>
    <s v="Online food ordering platform"/>
    <s v="Gurgaon"/>
    <x v="1067"/>
    <s v="Private Equity"/>
    <n v="2500000"/>
    <s v="nan"/>
    <s v="Bin2"/>
    <x v="4"/>
    <x v="1"/>
    <s v="Private Equity"/>
    <x v="0"/>
  </r>
  <r>
    <n v="1274"/>
    <d v="2016-10-04T00:00:00"/>
    <s v="AppsDaily"/>
    <x v="65"/>
    <s v="Mobile Phone Theft, Damage Protection platform"/>
    <s v="Mumbai"/>
    <x v="1068"/>
    <s v="Private Equity"/>
    <n v="3750000"/>
    <s v="nan"/>
    <s v="Bin2"/>
    <x v="4"/>
    <x v="3"/>
    <s v="Private Equity"/>
    <x v="0"/>
  </r>
  <r>
    <n v="1275"/>
    <d v="2016-10-05T00:00:00"/>
    <s v="MuhurtMaza"/>
    <x v="65"/>
    <s v="Online Puja Booking Service"/>
    <s v="Pune"/>
    <x v="481"/>
    <s v="Seed Funding"/>
    <n v="0"/>
    <s v="nan"/>
    <s v="Bin1"/>
    <x v="4"/>
    <x v="5"/>
    <s v="Seed Funding"/>
    <x v="2"/>
  </r>
  <r>
    <n v="1276"/>
    <d v="2016-10-05T00:00:00"/>
    <s v="Azuro"/>
    <x v="65"/>
    <s v="Rental Property Finder platform"/>
    <s v="Mumbai"/>
    <x v="1069"/>
    <s v="Private Equity"/>
    <n v="0"/>
    <s v="nan"/>
    <s v="Bin1"/>
    <x v="4"/>
    <x v="3"/>
    <s v="Private Equity"/>
    <x v="0"/>
  </r>
  <r>
    <n v="1277"/>
    <d v="2016-10-05T00:00:00"/>
    <s v="NeuroSynaptic"/>
    <x v="7"/>
    <s v="Remote Healthcare Delivery Solutions"/>
    <s v="Bangalore"/>
    <x v="1070"/>
    <s v="Private Equity"/>
    <n v="0"/>
    <s v="nan"/>
    <s v="Bin1"/>
    <x v="4"/>
    <x v="44"/>
    <s v="Private Equity"/>
    <x v="0"/>
  </r>
  <r>
    <n v="1278"/>
    <d v="2016-10-05T00:00:00"/>
    <s v="UE LifeSciences"/>
    <x v="7"/>
    <s v="Mobile Health Technology Solutions"/>
    <s v="Mumbai"/>
    <x v="1071"/>
    <s v="Private Equity"/>
    <n v="1200000"/>
    <s v="nan"/>
    <s v="Bin2"/>
    <x v="4"/>
    <x v="3"/>
    <s v="Private Equity"/>
    <x v="0"/>
  </r>
  <r>
    <n v="1279"/>
    <d v="2016-10-06T00:00:00"/>
    <s v="FindmeaShoe"/>
    <x v="65"/>
    <s v="Footwear Recommendation App"/>
    <s v="Bangalore"/>
    <x v="1072"/>
    <s v="Seed Funding"/>
    <n v="0"/>
    <s v="nan"/>
    <s v="Bin1"/>
    <x v="4"/>
    <x v="44"/>
    <s v="Seed Funding"/>
    <x v="2"/>
  </r>
  <r>
    <n v="1280"/>
    <d v="2016-10-06T00:00:00"/>
    <s v="RealBox"/>
    <x v="7"/>
    <s v="Data Sciences Platform"/>
    <s v="Noida"/>
    <x v="398"/>
    <s v="Seed Funding"/>
    <n v="300000"/>
    <s v="nan"/>
    <s v="Bin1"/>
    <x v="4"/>
    <x v="6"/>
    <s v="Seed/Angel Funding"/>
    <x v="2"/>
  </r>
  <r>
    <n v="1281"/>
    <d v="2016-10-06T00:00:00"/>
    <s v="Sportido"/>
    <x v="65"/>
    <s v="Sports Discovery platform"/>
    <s v="Noida"/>
    <x v="1073"/>
    <s v="Seed Funding"/>
    <n v="0"/>
    <s v="nan"/>
    <s v="Bin1"/>
    <x v="4"/>
    <x v="6"/>
    <s v="Seed Funding"/>
    <x v="2"/>
  </r>
  <r>
    <n v="1282"/>
    <d v="2016-10-06T00:00:00"/>
    <s v="GoZefo"/>
    <x v="48"/>
    <s v="Used Furniture &amp; Appliances Marketplace"/>
    <s v="Bangalore"/>
    <x v="1074"/>
    <s v="Private Equity"/>
    <n v="1050000"/>
    <s v="nan"/>
    <s v="Bin2"/>
    <x v="4"/>
    <x v="44"/>
    <s v="Private Equity"/>
    <x v="0"/>
  </r>
  <r>
    <n v="1283"/>
    <d v="2016-10-07T00:00:00"/>
    <s v="RayIOT"/>
    <x v="7"/>
    <s v="Baby Monitoring Devices manufacturer"/>
    <s v="Bangalore"/>
    <x v="1075"/>
    <s v="Seed Funding"/>
    <n v="100000"/>
    <s v="nan"/>
    <s v="Bin1"/>
    <x v="4"/>
    <x v="44"/>
    <s v="Seed Funding"/>
    <x v="2"/>
  </r>
  <r>
    <n v="1284"/>
    <d v="2016-10-07T00:00:00"/>
    <s v="KOOH Sports"/>
    <x v="7"/>
    <s v="Sports Training &amp; Technology"/>
    <s v="Mumbai"/>
    <x v="1076"/>
    <s v="Private Equity"/>
    <n v="2200000"/>
    <s v="nan"/>
    <s v="Bin2"/>
    <x v="4"/>
    <x v="3"/>
    <s v="Private Equity"/>
    <x v="0"/>
  </r>
  <r>
    <n v="1285"/>
    <d v="2016-10-07T00:00:00"/>
    <s v="Flexiloans"/>
    <x v="65"/>
    <s v="Online Funds Raising Platform"/>
    <s v="Mumbai"/>
    <x v="1077"/>
    <s v="Private Equity"/>
    <n v="15000000"/>
    <s v="nan"/>
    <s v="Bin3"/>
    <x v="4"/>
    <x v="3"/>
    <s v="Private Equity"/>
    <x v="0"/>
  </r>
  <r>
    <n v="1286"/>
    <d v="2016-10-07T00:00:00"/>
    <s v="Sibia Analytics"/>
    <x v="7"/>
    <s v="Marketing &amp; Customer Analytics Solutions"/>
    <s v="Kolkata"/>
    <x v="1078"/>
    <s v="Seed Funding"/>
    <n v="0"/>
    <s v="nan"/>
    <s v="Bin1"/>
    <x v="4"/>
    <x v="42"/>
    <s v="Seed Funding"/>
    <x v="2"/>
  </r>
  <r>
    <n v="1287"/>
    <d v="2016-10-10T00:00:00"/>
    <s v="Vithi.com"/>
    <x v="48"/>
    <s v="Online Hair Extension etailer"/>
    <s v="New Delhi"/>
    <x v="481"/>
    <s v="Seed Funding"/>
    <n v="375000"/>
    <s v="nan"/>
    <s v="Bin1"/>
    <x v="4"/>
    <x v="2"/>
    <s v="Seed Funding"/>
    <x v="2"/>
  </r>
  <r>
    <n v="1288"/>
    <d v="2016-10-11T00:00:00"/>
    <s v="Yupp TV"/>
    <x v="65"/>
    <s v="Internet-based TV streaming service provider"/>
    <s v="Bangalore"/>
    <x v="1079"/>
    <s v="Private Equity"/>
    <n v="50000000"/>
    <s v="nan"/>
    <s v="Bin3"/>
    <x v="4"/>
    <x v="44"/>
    <s v="Private Equity"/>
    <x v="0"/>
  </r>
  <r>
    <n v="1289"/>
    <d v="2016-10-11T00:00:00"/>
    <s v="Deyor Camps"/>
    <x v="65"/>
    <s v="Branded Camping location Aggregator"/>
    <s v="Gurgaon"/>
    <x v="1080"/>
    <s v="Seed Funding"/>
    <n v="500000"/>
    <s v="nan"/>
    <s v="Bin1"/>
    <x v="4"/>
    <x v="1"/>
    <s v="Seed Funding"/>
    <x v="2"/>
  </r>
  <r>
    <n v="1290"/>
    <d v="2016-10-12T00:00:00"/>
    <s v="ZipLoan"/>
    <x v="65"/>
    <s v="online lending platform"/>
    <s v="New Delhi"/>
    <x v="1081"/>
    <s v="Seed Funding"/>
    <n v="0"/>
    <s v="nan"/>
    <s v="Bin1"/>
    <x v="4"/>
    <x v="2"/>
    <s v="Seed Funding"/>
    <x v="2"/>
  </r>
  <r>
    <n v="1291"/>
    <d v="2016-10-13T00:00:00"/>
    <s v="FabAlley"/>
    <x v="48"/>
    <s v="online fashion brand store"/>
    <s v="Noida"/>
    <x v="1082"/>
    <s v="Private Equity"/>
    <n v="2000000"/>
    <s v="nan"/>
    <s v="Bin2"/>
    <x v="4"/>
    <x v="6"/>
    <s v="Private Equity"/>
    <x v="0"/>
  </r>
  <r>
    <n v="1292"/>
    <d v="2016-10-13T00:00:00"/>
    <s v="Shoekonnect"/>
    <x v="48"/>
    <s v="B2B Marketplace for Shoes"/>
    <s v="Agra"/>
    <x v="603"/>
    <s v="Seed Funding"/>
    <n v="0"/>
    <s v="nan"/>
    <s v="Bin1"/>
    <x v="4"/>
    <x v="63"/>
    <s v="Seed Funding"/>
    <x v="2"/>
  </r>
  <r>
    <n v="1293"/>
    <d v="2016-10-13T00:00:00"/>
    <s v="Maya"/>
    <x v="65"/>
    <s v="Womens Health Tracker App"/>
    <s v="Bangalore"/>
    <x v="1083"/>
    <s v="Seed Funding"/>
    <n v="0"/>
    <s v="nan"/>
    <s v="Bin1"/>
    <x v="4"/>
    <x v="44"/>
    <s v="Seed Funding"/>
    <x v="2"/>
  </r>
  <r>
    <n v="1294"/>
    <d v="2016-10-13T00:00:00"/>
    <s v="RoboVac"/>
    <x v="7"/>
    <s v="waterless car washing solution"/>
    <s v="Ahmedabad"/>
    <x v="1084"/>
    <s v="Seed Funding"/>
    <n v="450000"/>
    <s v="nan"/>
    <s v="Bin1"/>
    <x v="4"/>
    <x v="49"/>
    <s v="Seed Funding"/>
    <x v="2"/>
  </r>
  <r>
    <n v="1295"/>
    <d v="2016-10-14T00:00:00"/>
    <s v="Newspatrolling"/>
    <x v="65"/>
    <s v="Online News portal"/>
    <s v="New Delhi"/>
    <x v="63"/>
    <s v="Seed Funding"/>
    <n v="25000"/>
    <s v="nan"/>
    <s v="Bin1"/>
    <x v="4"/>
    <x v="2"/>
    <s v="Series B"/>
    <x v="1"/>
  </r>
  <r>
    <n v="1296"/>
    <d v="2016-10-14T00:00:00"/>
    <s v="Postman"/>
    <x v="65"/>
    <s v="API Platform"/>
    <s v="Bangalore"/>
    <x v="76"/>
    <s v="Private Equity"/>
    <n v="7000000"/>
    <s v="nan"/>
    <s v="Bin2"/>
    <x v="4"/>
    <x v="44"/>
    <s v="Seed Funding"/>
    <x v="2"/>
  </r>
  <r>
    <n v="1297"/>
    <d v="2016-10-14T00:00:00"/>
    <s v="ISFC"/>
    <x v="29"/>
    <s v="Education Sector Lending"/>
    <s v="Hyderabad"/>
    <x v="1085"/>
    <s v="Private Equity"/>
    <n v="6000000"/>
    <s v="nan"/>
    <s v="Bin2"/>
    <x v="4"/>
    <x v="13"/>
    <s v="Private Equity"/>
    <x v="0"/>
  </r>
  <r>
    <n v="1298"/>
    <d v="2016-10-14T00:00:00"/>
    <s v="BeatRoute"/>
    <x v="7"/>
    <s v="SAAS based mobile application platform"/>
    <s v="Gurgaon"/>
    <x v="1086"/>
    <s v="Seed Funding"/>
    <n v="0"/>
    <s v="nan"/>
    <s v="Bin1"/>
    <x v="4"/>
    <x v="1"/>
    <s v="Seed Funding"/>
    <x v="2"/>
  </r>
  <r>
    <n v="1299"/>
    <d v="2016-10-14T00:00:00"/>
    <s v="Kidsstoppress"/>
    <x v="65"/>
    <s v="Parenting and Baby care Platform"/>
    <s v="Mumbai"/>
    <x v="1087"/>
    <s v="Seed Funding"/>
    <n v="0"/>
    <s v="nan"/>
    <s v="Bin1"/>
    <x v="4"/>
    <x v="3"/>
    <s v="Seed Funding"/>
    <x v="2"/>
  </r>
  <r>
    <n v="1300"/>
    <d v="2016-10-14T00:00:00"/>
    <s v="Innov8"/>
    <x v="65"/>
    <s v="Co-Working Spaces aggregator"/>
    <s v="Bangalore"/>
    <x v="1088"/>
    <s v="Seed Funding"/>
    <n v="0"/>
    <s v="nan"/>
    <s v="Bin1"/>
    <x v="4"/>
    <x v="2"/>
    <s v="Seed Funding"/>
    <x v="2"/>
  </r>
  <r>
    <n v="1301"/>
    <d v="2016-10-15T00:00:00"/>
    <s v="DailyHunt"/>
    <x v="65"/>
    <s v="Vernacular content mobile app"/>
    <s v="Bangalore"/>
    <x v="1089"/>
    <s v="Private Equity"/>
    <n v="25000000"/>
    <s v="nan"/>
    <s v="Bin3"/>
    <x v="4"/>
    <x v="44"/>
    <s v="Private Equity"/>
    <x v="0"/>
  </r>
  <r>
    <n v="1302"/>
    <d v="2016-10-15T00:00:00"/>
    <s v="Tazzo Bikes"/>
    <x v="65"/>
    <s v="Motorbike rental platform"/>
    <s v="Hyderabad"/>
    <x v="1090"/>
    <s v="Seed Funding"/>
    <n v="227000"/>
    <s v="nan"/>
    <s v="Bin1"/>
    <x v="4"/>
    <x v="13"/>
    <s v="Seed Funding"/>
    <x v="2"/>
  </r>
  <r>
    <n v="1303"/>
    <d v="2016-10-15T00:00:00"/>
    <s v="MyKindofJob"/>
    <x v="65"/>
    <s v="Internet &amp; Fresher Job platform"/>
    <s v="Mumbai"/>
    <x v="1091"/>
    <s v="Seed Funding"/>
    <n v="1000000"/>
    <s v="nan"/>
    <s v="Bin2"/>
    <x v="4"/>
    <x v="3"/>
    <s v="Seed Funding"/>
    <x v="2"/>
  </r>
  <r>
    <n v="1304"/>
    <d v="2016-10-17T00:00:00"/>
    <s v="Trilyo"/>
    <x v="7"/>
    <s v="B2B SAAS based product"/>
    <s v="Bangalore"/>
    <x v="1092"/>
    <s v="Seed Funding"/>
    <n v="0"/>
    <s v="nan"/>
    <s v="Bin1"/>
    <x v="4"/>
    <x v="3"/>
    <s v="Seed Funding"/>
    <x v="2"/>
  </r>
  <r>
    <n v="1305"/>
    <d v="2016-10-17T00:00:00"/>
    <s v="Rooter"/>
    <x v="65"/>
    <s v="Sports Social Network mobile app"/>
    <s v="New Delhi"/>
    <x v="1093"/>
    <s v="Seed Funding"/>
    <n v="0"/>
    <s v="nan"/>
    <s v="Bin1"/>
    <x v="4"/>
    <x v="2"/>
    <s v="Seed Funding"/>
    <x v="2"/>
  </r>
  <r>
    <n v="1306"/>
    <d v="2016-10-17T00:00:00"/>
    <s v="Yumigo"/>
    <x v="65"/>
    <s v="App based Travel Discovery and Transactions platform"/>
    <s v="Gurgaon"/>
    <x v="1094"/>
    <s v="Seed Funding"/>
    <n v="300000"/>
    <s v="nan"/>
    <s v="Bin1"/>
    <x v="4"/>
    <x v="1"/>
    <s v="Seed Funding"/>
    <x v="2"/>
  </r>
  <r>
    <n v="1307"/>
    <d v="2016-10-17T00:00:00"/>
    <s v="Rentalpha"/>
    <x v="85"/>
    <s v="equipment rental and leasing company"/>
    <s v="Mumbai"/>
    <x v="1095"/>
    <s v="Private Equity"/>
    <n v="16000000"/>
    <s v="nan"/>
    <s v="Bin3"/>
    <x v="4"/>
    <x v="3"/>
    <s v="Private Equity"/>
    <x v="0"/>
  </r>
  <r>
    <n v="1308"/>
    <d v="2016-10-18T00:00:00"/>
    <s v="3Dexter"/>
    <x v="7"/>
    <s v="3D Printing Solutions for Edu space"/>
    <s v="New Delhi"/>
    <x v="1096"/>
    <s v="Seed Funding"/>
    <n v="150000"/>
    <s v="nan"/>
    <s v="Bin1"/>
    <x v="4"/>
    <x v="2"/>
    <s v="Seed Funding"/>
    <x v="2"/>
  </r>
  <r>
    <n v="1309"/>
    <d v="2016-10-18T00:00:00"/>
    <s v="BabyChakra"/>
    <x v="65"/>
    <s v="Parenting and Child Care portal"/>
    <s v="Mumbai"/>
    <x v="626"/>
    <s v="Private Equity"/>
    <n v="0"/>
    <s v="nan"/>
    <s v="Bin1"/>
    <x v="4"/>
    <x v="3"/>
    <s v="Seed Funding"/>
    <x v="2"/>
  </r>
  <r>
    <n v="1310"/>
    <d v="2016-10-18T00:00:00"/>
    <s v="Coppre"/>
    <x v="48"/>
    <s v="Copper based items etailer"/>
    <s v="Pune"/>
    <x v="857"/>
    <s v="Seed Funding"/>
    <n v="0"/>
    <s v="nan"/>
    <s v="Bin1"/>
    <x v="4"/>
    <x v="5"/>
    <s v="Seed Funding"/>
    <x v="2"/>
  </r>
  <r>
    <n v="1311"/>
    <d v="2016-10-18T00:00:00"/>
    <s v="MySUN"/>
    <x v="7"/>
    <s v="Solar Energy harnessing products marketplace"/>
    <s v="Noida"/>
    <x v="1097"/>
    <s v="Private Equity"/>
    <n v="2500000"/>
    <s v="nan"/>
    <s v="Bin2"/>
    <x v="4"/>
    <x v="6"/>
    <s v="Private Equity"/>
    <x v="0"/>
  </r>
  <r>
    <n v="1312"/>
    <d v="2016-10-18T00:00:00"/>
    <s v="ePathsala"/>
    <x v="7"/>
    <s v="Cloud based ERP for Accreditation &amp; ICT"/>
    <s v="Bangalore"/>
    <x v="1098"/>
    <s v="Seed Funding"/>
    <n v="0"/>
    <s v="nan"/>
    <s v="Bin1"/>
    <x v="4"/>
    <x v="44"/>
    <s v="Seed Funding"/>
    <x v="2"/>
  </r>
  <r>
    <n v="1313"/>
    <d v="2016-10-19T00:00:00"/>
    <s v="Furlenco"/>
    <x v="65"/>
    <s v="Online Furniture Rental platform"/>
    <s v="Bangalore"/>
    <x v="1099"/>
    <s v="Private Equity"/>
    <n v="30000000"/>
    <s v="nan"/>
    <s v="Bin3"/>
    <x v="4"/>
    <x v="0"/>
    <s v="Private Equity"/>
    <x v="0"/>
  </r>
  <r>
    <n v="1314"/>
    <d v="2016-10-19T00:00:00"/>
    <s v="Fisdom"/>
    <x v="65"/>
    <s v="Personal Wealth Management Platform &amp; App"/>
    <s v="Bangalore"/>
    <x v="1100"/>
    <s v="Private Equity"/>
    <n v="1100000"/>
    <s v="nan"/>
    <s v="Bin2"/>
    <x v="4"/>
    <x v="44"/>
    <s v="Private Equity"/>
    <x v="0"/>
  </r>
  <r>
    <n v="1315"/>
    <d v="2016-10-19T00:00:00"/>
    <s v="Actofit"/>
    <x v="7"/>
    <s v="Wearable Technology platform &amp; devices"/>
    <s v="Mumbai"/>
    <x v="1101"/>
    <s v="Private Equity"/>
    <n v="750000"/>
    <s v="nan"/>
    <s v="Bin1"/>
    <x v="4"/>
    <x v="3"/>
    <s v="Private Equity"/>
    <x v="0"/>
  </r>
  <r>
    <n v="1316"/>
    <d v="2016-10-20T00:00:00"/>
    <s v="Stayology"/>
    <x v="65"/>
    <s v="Stay &amp; Travel related services"/>
    <s v="Bangalore"/>
    <x v="1102"/>
    <s v="Seed Funding"/>
    <n v="0"/>
    <s v="nan"/>
    <s v="Bin1"/>
    <x v="4"/>
    <x v="44"/>
    <s v="Seed Funding"/>
    <x v="2"/>
  </r>
  <r>
    <n v="1317"/>
    <d v="2016-10-20T00:00:00"/>
    <s v="Hipcask"/>
    <x v="65"/>
    <s v="Alcoholic beverage discovery platform"/>
    <s v="Mumbai"/>
    <x v="1103"/>
    <s v="Seed Funding"/>
    <n v="0"/>
    <s v="nan"/>
    <s v="Bin1"/>
    <x v="4"/>
    <x v="3"/>
    <s v="Seed Funding"/>
    <x v="2"/>
  </r>
  <r>
    <n v="1318"/>
    <d v="2016-10-20T00:00:00"/>
    <s v="RailYatri"/>
    <x v="65"/>
    <s v="Train Travel Info mobile app"/>
    <s v="Noida"/>
    <x v="1104"/>
    <s v="Private Equity"/>
    <n v="0"/>
    <s v="nan"/>
    <s v="Bin1"/>
    <x v="4"/>
    <x v="6"/>
    <s v="Private Equity"/>
    <x v="0"/>
  </r>
  <r>
    <n v="1319"/>
    <d v="2016-10-21T00:00:00"/>
    <s v="ChatOnGo"/>
    <x v="65"/>
    <s v="Hyperlocal\\xc2\\xa0 Communication Mobile app"/>
    <s v="Mumbai"/>
    <x v="1105"/>
    <s v="Seed Funding"/>
    <n v="300000"/>
    <s v="nan"/>
    <s v="Bin1"/>
    <x v="4"/>
    <x v="3"/>
    <s v="Seed Funding"/>
    <x v="2"/>
  </r>
  <r>
    <n v="1320"/>
    <d v="2016-10-23T00:00:00"/>
    <s v="WOTU"/>
    <x v="48"/>
    <s v="B2B Marketplace for traders"/>
    <s v="Bangalore"/>
    <x v="539"/>
    <s v="Seed Funding"/>
    <n v="0"/>
    <s v="nan"/>
    <s v="Bin1"/>
    <x v="4"/>
    <x v="0"/>
    <s v="Private Equity"/>
    <x v="0"/>
  </r>
  <r>
    <n v="1321"/>
    <d v="2016-10-24T00:00:00"/>
    <s v="Healthians"/>
    <x v="65"/>
    <s v="Health Test Discovery &amp; Ordering service"/>
    <s v="Gurgaon"/>
    <x v="536"/>
    <s v="Private Equity"/>
    <n v="3000000"/>
    <s v="nan"/>
    <s v="Bin2"/>
    <x v="4"/>
    <x v="0"/>
    <s v="Private Equity"/>
    <x v="0"/>
  </r>
  <r>
    <n v="1322"/>
    <d v="2016-10-24T00:00:00"/>
    <s v="Box8"/>
    <x v="65"/>
    <s v="Online Food Ordering platform/App"/>
    <s v="Mumbai"/>
    <x v="1106"/>
    <s v="Private Equity"/>
    <n v="7500000"/>
    <s v="nan"/>
    <s v="Bin2"/>
    <x v="4"/>
    <x v="3"/>
    <s v="Private Equity"/>
    <x v="0"/>
  </r>
  <r>
    <n v="1323"/>
    <d v="2016-10-25T00:00:00"/>
    <s v="Kredx"/>
    <x v="48"/>
    <s v="Invoice discounting marketplace"/>
    <s v="Bangalore"/>
    <x v="288"/>
    <s v="Private Equity"/>
    <n v="6000000"/>
    <s v="nan"/>
    <s v="Bin2"/>
    <x v="4"/>
    <x v="44"/>
    <s v="Private Equity"/>
    <x v="0"/>
  </r>
  <r>
    <n v="1324"/>
    <d v="2016-10-25T00:00:00"/>
    <s v="CreditMate"/>
    <x v="65"/>
    <s v="Credit Report Info platform"/>
    <s v="Mumbai"/>
    <x v="1014"/>
    <s v="Seed Funding"/>
    <n v="500000"/>
    <s v="nan"/>
    <s v="Bin1"/>
    <x v="4"/>
    <x v="3"/>
    <s v="Private Equity"/>
    <x v="0"/>
  </r>
  <r>
    <n v="1325"/>
    <d v="2016-10-25T00:00:00"/>
    <s v="Pickrr"/>
    <x v="7"/>
    <s v="Courier Logistics &amp; Order management Solutions"/>
    <s v="New Delhi"/>
    <x v="1107"/>
    <s v="Seed Funding"/>
    <n v="0"/>
    <s v="nan"/>
    <s v="Bin1"/>
    <x v="4"/>
    <x v="2"/>
    <s v="Seed Funding"/>
    <x v="2"/>
  </r>
  <r>
    <n v="1326"/>
    <d v="2016-10-25T00:00:00"/>
    <s v="SatvaKart"/>
    <x v="48"/>
    <s v="Online Grocery Etailer"/>
    <s v="Gurgaon"/>
    <x v="687"/>
    <s v="Seed Funding"/>
    <n v="0"/>
    <s v="nan"/>
    <s v="Bin1"/>
    <x v="4"/>
    <x v="1"/>
    <s v="Seed Funding"/>
    <x v="2"/>
  </r>
  <r>
    <n v="1327"/>
    <d v="2016-10-25T00:00:00"/>
    <s v="SooperMO"/>
    <x v="7"/>
    <s v="Android utility app suite creator"/>
    <s v="Gurgaon"/>
    <x v="1108"/>
    <s v="Seed Funding"/>
    <n v="100000"/>
    <s v="nan"/>
    <s v="Bin1"/>
    <x v="4"/>
    <x v="1"/>
    <s v="Seed Funding"/>
    <x v="2"/>
  </r>
  <r>
    <n v="1328"/>
    <d v="2016-10-26T00:00:00"/>
    <s v="OrangeTwig"/>
    <x v="65"/>
    <s v="Social Media Marketing platform"/>
    <s v="New Delhi"/>
    <x v="481"/>
    <s v="Seed Funding"/>
    <n v="1000000"/>
    <s v="nan"/>
    <s v="Bin2"/>
    <x v="4"/>
    <x v="2"/>
    <s v="Seed Funding"/>
    <x v="2"/>
  </r>
  <r>
    <n v="1329"/>
    <d v="2016-10-26T00:00:00"/>
    <s v="Wooplr"/>
    <x v="65"/>
    <s v="Fashion Discovery App"/>
    <s v="Bangalore"/>
    <x v="1109"/>
    <s v="Seed Funding"/>
    <n v="0"/>
    <s v="nan"/>
    <s v="Bin1"/>
    <x v="4"/>
    <x v="44"/>
    <s v="Seed Funding"/>
    <x v="2"/>
  </r>
  <r>
    <n v="1330"/>
    <d v="2016-10-26T00:00:00"/>
    <s v="The Kettlery"/>
    <x v="48"/>
    <s v="Online Tea Etailer"/>
    <s v="Ahmedabad"/>
    <x v="1110"/>
    <s v="Private Equity"/>
    <n v="1000000"/>
    <s v="nan"/>
    <s v="Bin2"/>
    <x v="4"/>
    <x v="49"/>
    <s v="Private Equity"/>
    <x v="0"/>
  </r>
  <r>
    <n v="1331"/>
    <d v="2016-10-27T00:00:00"/>
    <s v="Idea Bubbles"/>
    <x v="65"/>
    <s v="Doctor Consulting platform"/>
    <s v="Bangalore"/>
    <x v="1111"/>
    <s v="Private Equity"/>
    <n v="700000"/>
    <s v="nan"/>
    <s v="Bin1"/>
    <x v="4"/>
    <x v="44"/>
    <s v="Private Equity"/>
    <x v="0"/>
  </r>
  <r>
    <n v="1332"/>
    <d v="2016-10-27T00:00:00"/>
    <s v="FR8"/>
    <x v="7"/>
    <s v="Truck Fleet Operation platform"/>
    <s v="Chennai"/>
    <x v="1112"/>
    <s v="Private Equity"/>
    <n v="971000"/>
    <s v="nan"/>
    <s v="Bin1"/>
    <x v="4"/>
    <x v="4"/>
    <s v="Private Equity"/>
    <x v="0"/>
  </r>
  <r>
    <n v="1333"/>
    <d v="2016-10-27T00:00:00"/>
    <s v="Ather Energy"/>
    <x v="7"/>
    <s v="Electric Vehicle Manufacturer"/>
    <s v="Bangalore"/>
    <x v="1113"/>
    <s v="Private Equity"/>
    <n v="27000000"/>
    <s v="nan"/>
    <s v="Bin3"/>
    <x v="4"/>
    <x v="0"/>
    <s v="Private Equity"/>
    <x v="0"/>
  </r>
  <r>
    <n v="1334"/>
    <d v="2016-10-28T00:00:00"/>
    <s v="Pikkol"/>
    <x v="5"/>
    <s v="Relocation Service provider"/>
    <s v="Bangalore"/>
    <x v="1114"/>
    <s v="Seed Funding"/>
    <n v="0"/>
    <s v="nan"/>
    <s v="Bin1"/>
    <x v="4"/>
    <x v="44"/>
    <s v="Seed Funding"/>
    <x v="2"/>
  </r>
  <r>
    <n v="1335"/>
    <d v="2016-10-29T00:00:00"/>
    <s v="Velmenni"/>
    <x v="7"/>
    <s v="LiFi based wireless communication provider"/>
    <s v="New Delhi"/>
    <x v="963"/>
    <s v="Seed Funding"/>
    <n v="100000"/>
    <s v="nan"/>
    <s v="Bin1"/>
    <x v="4"/>
    <x v="2"/>
    <s v="Private Equity"/>
    <x v="0"/>
  </r>
  <r>
    <n v="1336"/>
    <d v="2016-10-29T00:00:00"/>
    <s v="Volta Motors"/>
    <x v="7"/>
    <s v="Electric Bike Manufacturer"/>
    <s v="Chennai"/>
    <x v="963"/>
    <s v="Seed Funding"/>
    <n v="100000"/>
    <s v="nan"/>
    <s v="Bin1"/>
    <x v="4"/>
    <x v="4"/>
    <s v="Private Equity"/>
    <x v="0"/>
  </r>
  <r>
    <n v="1337"/>
    <d v="2016-10-29T00:00:00"/>
    <s v="Cyclops"/>
    <x v="7"/>
    <s v="Clinical and Wearable Diagnostic Product creator"/>
    <s v="Bangalore"/>
    <x v="963"/>
    <s v="Seed Funding"/>
    <n v="100000"/>
    <s v="nan"/>
    <s v="Bin1"/>
    <x v="4"/>
    <x v="44"/>
    <s v="Private Equity"/>
    <x v="0"/>
  </r>
  <r>
    <n v="1338"/>
    <d v="2016-10-30T00:00:00"/>
    <s v="Impact Analytics"/>
    <x v="7"/>
    <s v="Business intelligence and data science Startup"/>
    <s v="Bangalore"/>
    <x v="1115"/>
    <s v="Private Equity"/>
    <n v="750000"/>
    <s v="nan"/>
    <s v="Bin1"/>
    <x v="4"/>
    <x v="44"/>
    <s v="Private Equity"/>
    <x v="0"/>
  </r>
  <r>
    <n v="1339"/>
    <d v="2016-10-31T00:00:00"/>
    <s v="Talent Next"/>
    <x v="65"/>
    <s v="Talent Discovery &amp; Audition management platform"/>
    <s v="Mumbai"/>
    <x v="1116"/>
    <s v="Seed Funding"/>
    <n v="1000000"/>
    <s v="nan"/>
    <s v="Bin2"/>
    <x v="4"/>
    <x v="3"/>
    <s v="Seed Funding"/>
    <x v="2"/>
  </r>
  <r>
    <n v="1340"/>
    <d v="2016-09-01T00:00:00"/>
    <s v="Mad Street Den"/>
    <x v="7"/>
    <s v="Artificial Intelligence platform"/>
    <s v="Chennai"/>
    <x v="1117"/>
    <s v="Private Equity"/>
    <n v="0"/>
    <s v="nan"/>
    <s v="Bin1"/>
    <x v="4"/>
    <x v="4"/>
    <s v="Private Equity"/>
    <x v="0"/>
  </r>
  <r>
    <n v="1341"/>
    <d v="2016-09-01T00:00:00"/>
    <s v="Mihup"/>
    <x v="7"/>
    <s v="Personal Digital Assistant"/>
    <s v="Kolkata"/>
    <x v="381"/>
    <s v="Private Equity"/>
    <n v="6700000"/>
    <s v="nan"/>
    <s v="Bin2"/>
    <x v="4"/>
    <x v="42"/>
    <s v="Private Equity"/>
    <x v="0"/>
  </r>
  <r>
    <n v="1342"/>
    <d v="2016-09-01T00:00:00"/>
    <s v="Renowala"/>
    <x v="48"/>
    <s v="Home Improvement Marketplace"/>
    <s v="Hyderabad"/>
    <x v="1118"/>
    <s v="Seed Funding"/>
    <n v="0"/>
    <s v="nan"/>
    <s v="Bin1"/>
    <x v="4"/>
    <x v="13"/>
    <s v="Seed Funding"/>
    <x v="2"/>
  </r>
  <r>
    <n v="1343"/>
    <d v="2016-09-01T00:00:00"/>
    <s v="Lucideus"/>
    <x v="7"/>
    <s v="IT Risk Assessment and Digital Security Services provider."/>
    <s v="New Delhi"/>
    <x v="1119"/>
    <s v="Seed Funding"/>
    <n v="0"/>
    <s v="nan"/>
    <s v="Bin1"/>
    <x v="4"/>
    <x v="2"/>
    <s v="Seed Funding"/>
    <x v="2"/>
  </r>
  <r>
    <n v="1344"/>
    <d v="2016-09-04T00:00:00"/>
    <s v="Trackbizz"/>
    <x v="7"/>
    <s v="Field Force Automation System"/>
    <s v="Kochi"/>
    <x v="1120"/>
    <s v="Private Equity"/>
    <n v="0"/>
    <s v="nan"/>
    <s v="Bin1"/>
    <x v="4"/>
    <x v="62"/>
    <s v="Private Equity"/>
    <x v="0"/>
  </r>
  <r>
    <n v="1345"/>
    <d v="2016-09-05T00:00:00"/>
    <s v="Social Quotient"/>
    <x v="7"/>
    <s v="Platform for Social Causes"/>
    <s v="Mumbai"/>
    <x v="1121"/>
    <s v="Seed Funding"/>
    <n v="0"/>
    <s v="nan"/>
    <s v="Bin1"/>
    <x v="4"/>
    <x v="3"/>
    <s v="Seed Funding"/>
    <x v="2"/>
  </r>
  <r>
    <n v="1346"/>
    <d v="2016-09-05T00:00:00"/>
    <s v="Stalk Buy Love"/>
    <x v="48"/>
    <s v="Fashion Apparel eTailer"/>
    <s v="New Delhi"/>
    <x v="1122"/>
    <s v="Seed Funding"/>
    <n v="0"/>
    <s v="nan"/>
    <s v="Bin1"/>
    <x v="4"/>
    <x v="2"/>
    <s v="Seed Funding"/>
    <x v="2"/>
  </r>
  <r>
    <n v="1347"/>
    <d v="2016-09-06T00:00:00"/>
    <s v="eShakti"/>
    <x v="48"/>
    <s v="Women\xe2\x80\x99s Fashion Apparel eTailer"/>
    <s v="Chennai"/>
    <x v="1123"/>
    <s v="Private Equity"/>
    <n v="1350000"/>
    <s v="nan"/>
    <s v="Bin2"/>
    <x v="4"/>
    <x v="4"/>
    <s v="Private Equity"/>
    <x v="0"/>
  </r>
  <r>
    <n v="1348"/>
    <d v="2016-09-06T00:00:00"/>
    <s v="CheersOye!"/>
    <x v="65"/>
    <s v="Online Gift Vouchers platform"/>
    <s v="Mumbai"/>
    <x v="383"/>
    <s v="Seed Funding"/>
    <n v="500000"/>
    <s v="nan"/>
    <s v="Bin1"/>
    <x v="4"/>
    <x v="3"/>
    <s v="Private Equity"/>
    <x v="0"/>
  </r>
  <r>
    <n v="1349"/>
    <d v="2016-09-06T00:00:00"/>
    <s v="Lenskart"/>
    <x v="48"/>
    <s v="Online Eyewear eTailer"/>
    <s v="New Delhi"/>
    <x v="1124"/>
    <s v="Private Equity"/>
    <n v="0"/>
    <s v="nan"/>
    <s v="Bin1"/>
    <x v="4"/>
    <x v="7"/>
    <s v="Private Equity"/>
    <x v="0"/>
  </r>
  <r>
    <n v="1350"/>
    <d v="2016-09-06T00:00:00"/>
    <s v="BigStylist"/>
    <x v="65"/>
    <s v="Hyperlocal doorstep Beauty Services provider"/>
    <s v="Mumbai"/>
    <x v="169"/>
    <s v="Private Equity"/>
    <n v="900000"/>
    <s v="nan"/>
    <s v="Bin1"/>
    <x v="4"/>
    <x v="3"/>
    <s v="Seed/ Angel Funding"/>
    <x v="2"/>
  </r>
  <r>
    <n v="1351"/>
    <d v="2016-09-07T00:00:00"/>
    <s v="Zilingo"/>
    <x v="48"/>
    <s v="Online Fashion Retailer"/>
    <s v="Bangalore/ Bangkok"/>
    <x v="1125"/>
    <s v="Private Equity"/>
    <n v="8000000"/>
    <s v="nan"/>
    <s v="Bin2"/>
    <x v="4"/>
    <x v="28"/>
    <s v="Private Equity"/>
    <x v="0"/>
  </r>
  <r>
    <n v="1352"/>
    <d v="2016-09-07T00:00:00"/>
    <s v="Alternacare"/>
    <x v="65"/>
    <s v="Online Doctor Consulting platform"/>
    <s v="New Delhi"/>
    <x v="955"/>
    <s v="Seed Funding"/>
    <n v="500000"/>
    <s v="nan"/>
    <s v="Bin1"/>
    <x v="4"/>
    <x v="2"/>
    <s v="Seed Funding"/>
    <x v="2"/>
  </r>
  <r>
    <n v="1353"/>
    <d v="2016-09-07T00:00:00"/>
    <s v="Simplilearn"/>
    <x v="14"/>
    <s v="Online Certification programs"/>
    <s v="Bangalore"/>
    <x v="532"/>
    <s v="Private Equity"/>
    <n v="6000000"/>
    <s v="nan"/>
    <s v="Bin2"/>
    <x v="4"/>
    <x v="44"/>
    <s v="Debt Funding"/>
    <x v="3"/>
  </r>
  <r>
    <n v="1354"/>
    <d v="2016-09-07T00:00:00"/>
    <s v="Prozo"/>
    <x v="48"/>
    <s v="Study Material Marketplace"/>
    <s v="Gurgaon"/>
    <x v="1126"/>
    <s v="Seed Funding"/>
    <n v="315000"/>
    <s v="nan"/>
    <s v="Bin1"/>
    <x v="4"/>
    <x v="1"/>
    <s v="Seed Funding"/>
    <x v="2"/>
  </r>
  <r>
    <n v="1355"/>
    <d v="2016-09-08T00:00:00"/>
    <s v="TopRankers"/>
    <x v="14"/>
    <s v="Online Test Preparation platform"/>
    <s v="Bangalore"/>
    <x v="1127"/>
    <s v="Seed Funding"/>
    <n v="670000"/>
    <s v="nan"/>
    <s v="Bin1"/>
    <x v="4"/>
    <x v="44"/>
    <s v="Seed Funding"/>
    <x v="2"/>
  </r>
  <r>
    <n v="1356"/>
    <d v="2016-09-08T00:00:00"/>
    <s v="BuildTraders"/>
    <x v="48"/>
    <s v="Online Construction Materials Marketplace"/>
    <s v="Bangalore"/>
    <x v="1128"/>
    <s v="Seed Funding"/>
    <n v="200000"/>
    <s v="nan"/>
    <s v="Bin1"/>
    <x v="4"/>
    <x v="44"/>
    <s v="Seed Funding"/>
    <x v="2"/>
  </r>
  <r>
    <n v="1357"/>
    <d v="2016-09-09T00:00:00"/>
    <s v="Byju\\xe2\\x80\\x99s"/>
    <x v="14"/>
    <s v="Online Learning App"/>
    <s v="Bangalore"/>
    <x v="1129"/>
    <s v="Private Equity"/>
    <n v="50000000"/>
    <s v="nan"/>
    <s v="Bin3"/>
    <x v="4"/>
    <x v="44"/>
    <s v="Private Equity"/>
    <x v="0"/>
  </r>
  <r>
    <n v="1358"/>
    <d v="2016-09-09T00:00:00"/>
    <s v="NoBroker"/>
    <x v="65"/>
    <s v="Online Home Rental platform"/>
    <s v="Bangalore"/>
    <x v="698"/>
    <s v="Seed Funding"/>
    <n v="0"/>
    <s v="nan"/>
    <s v="Bin1"/>
    <x v="4"/>
    <x v="0"/>
    <s v="Seed Funding"/>
    <x v="2"/>
  </r>
  <r>
    <n v="1359"/>
    <d v="2016-09-10T00:00:00"/>
    <s v="Freshboxx"/>
    <x v="48"/>
    <s v="Fruits &amp; vegetable eTailer"/>
    <s v="Hubli"/>
    <x v="1130"/>
    <s v="Seed Funding"/>
    <n v="0"/>
    <s v="nan"/>
    <s v="Bin1"/>
    <x v="4"/>
    <x v="44"/>
    <s v="Seed Funding"/>
    <x v="2"/>
  </r>
  <r>
    <n v="1360"/>
    <d v="2016-09-10T00:00:00"/>
    <s v="CureInstant"/>
    <x v="65"/>
    <s v="Social Health Networking Platform"/>
    <s v="New Delhi"/>
    <x v="1131"/>
    <s v="Seed Funding"/>
    <n v="150000"/>
    <s v="nan"/>
    <s v="Bin1"/>
    <x v="4"/>
    <x v="2"/>
    <s v="Seed Funding"/>
    <x v="2"/>
  </r>
  <r>
    <n v="1361"/>
    <d v="2016-09-10T00:00:00"/>
    <s v="Poshtic"/>
    <x v="65"/>
    <s v="Online health &amp; Wellness platform"/>
    <s v="Noida"/>
    <x v="1132"/>
    <s v="Seed Funding"/>
    <n v="450000"/>
    <s v="nan"/>
    <s v="Bin1"/>
    <x v="4"/>
    <x v="6"/>
    <s v="Seed Funding"/>
    <x v="2"/>
  </r>
  <r>
    <n v="1362"/>
    <d v="2016-09-10T00:00:00"/>
    <s v="KarmaCircles"/>
    <x v="65"/>
    <s v="Peer-to-peer Social Learning platform"/>
    <s v="New Delhi"/>
    <x v="1133"/>
    <s v="Seed Funding"/>
    <n v="0"/>
    <s v="nan"/>
    <s v="Bin1"/>
    <x v="4"/>
    <x v="2"/>
    <s v="Seed Funding"/>
    <x v="2"/>
  </r>
  <r>
    <n v="1363"/>
    <d v="2016-09-12T00:00:00"/>
    <s v="Purple Style Labs"/>
    <x v="65"/>
    <s v="Personal Styling Online platform"/>
    <s v="Mumbai"/>
    <x v="1134"/>
    <s v="Seed Funding"/>
    <n v="448000"/>
    <s v="nan"/>
    <s v="Bin1"/>
    <x v="4"/>
    <x v="3"/>
    <s v="Seed Funding"/>
    <x v="2"/>
  </r>
  <r>
    <n v="1364"/>
    <d v="2016-09-12T00:00:00"/>
    <s v="Inuxu"/>
    <x v="7"/>
    <s v="Online Advertising Solutions"/>
    <s v="Pune"/>
    <x v="1135"/>
    <s v="Private Equity"/>
    <n v="3000000"/>
    <s v="nan"/>
    <s v="Bin2"/>
    <x v="4"/>
    <x v="5"/>
    <s v="Private Equity"/>
    <x v="0"/>
  </r>
  <r>
    <n v="1365"/>
    <d v="2016-09-12T00:00:00"/>
    <s v="Nykaa"/>
    <x v="48"/>
    <s v="Online Beauty products eTailer"/>
    <s v="Mumbai"/>
    <x v="1136"/>
    <s v="Private Equity"/>
    <n v="12300000"/>
    <s v="nan"/>
    <s v="Bin3"/>
    <x v="4"/>
    <x v="3"/>
    <s v="Private Equity"/>
    <x v="0"/>
  </r>
  <r>
    <n v="1366"/>
    <d v="2016-09-12T00:00:00"/>
    <s v="Glam Studios"/>
    <x v="65"/>
    <s v="Beauty Salon Aggregator"/>
    <s v="Noida"/>
    <x v="1137"/>
    <s v="Seed Funding"/>
    <n v="300000"/>
    <s v="nan"/>
    <s v="Bin1"/>
    <x v="4"/>
    <x v="6"/>
    <s v="Seed Funding"/>
    <x v="2"/>
  </r>
  <r>
    <n v="1367"/>
    <d v="2016-09-13T00:00:00"/>
    <s v="Findow"/>
    <x v="65"/>
    <s v="Fashion Discovery Mobile app"/>
    <s v="Bangalore"/>
    <x v="1138"/>
    <s v="Seed Funding"/>
    <n v="0"/>
    <s v="nan"/>
    <s v="Bin1"/>
    <x v="4"/>
    <x v="44"/>
    <s v="Seed Funding"/>
    <x v="2"/>
  </r>
  <r>
    <n v="1368"/>
    <d v="2016-09-13T00:00:00"/>
    <s v="IdeaChakki"/>
    <x v="65"/>
    <s v="Restaurant Menu &amp; Food mobile app"/>
    <s v="Delhi"/>
    <x v="309"/>
    <s v="Seed Funding"/>
    <n v="0"/>
    <s v="nan"/>
    <s v="Bin1"/>
    <x v="4"/>
    <x v="11"/>
    <s v="Seed / Angel Funding"/>
    <x v="2"/>
  </r>
  <r>
    <n v="1369"/>
    <d v="2016-09-13T00:00:00"/>
    <s v="ShoeKonnect"/>
    <x v="48"/>
    <s v="Footwear &amp; Leather B2B App"/>
    <s v="Agra"/>
    <x v="1139"/>
    <s v="Seed Funding"/>
    <n v="0"/>
    <s v="nan"/>
    <s v="Bin1"/>
    <x v="4"/>
    <x v="63"/>
    <s v="Seed Funding"/>
    <x v="2"/>
  </r>
  <r>
    <n v="1370"/>
    <d v="2016-09-13T00:00:00"/>
    <s v="NearBuy"/>
    <x v="65"/>
    <s v="Online Deals &amp; Discount platform"/>
    <s v="Gurgaon"/>
    <x v="1140"/>
    <s v="Private Equity"/>
    <n v="2500000"/>
    <s v="nan"/>
    <s v="Bin2"/>
    <x v="4"/>
    <x v="1"/>
    <s v="Private Equity"/>
    <x v="0"/>
  </r>
  <r>
    <n v="1371"/>
    <d v="2016-09-14T00:00:00"/>
    <s v="ZeroInfy"/>
    <x v="65"/>
    <s v="Online Video Lectures platform"/>
    <s v="Kolkata"/>
    <x v="1141"/>
    <s v="Seed Funding"/>
    <n v="0"/>
    <s v="nan"/>
    <s v="Bin1"/>
    <x v="4"/>
    <x v="42"/>
    <s v="Seed Funding"/>
    <x v="2"/>
  </r>
  <r>
    <n v="1372"/>
    <d v="2016-09-14T00:00:00"/>
    <s v="Flocareer"/>
    <x v="65"/>
    <s v="Jobs &amp; Skill Validation platform"/>
    <s v="Bangalore"/>
    <x v="1142"/>
    <s v="Seed Funding"/>
    <n v="150000"/>
    <s v="nan"/>
    <s v="Bin1"/>
    <x v="4"/>
    <x v="44"/>
    <s v="Seed Funding"/>
    <x v="2"/>
  </r>
  <r>
    <n v="1373"/>
    <d v="2016-09-14T00:00:00"/>
    <s v="LensPick"/>
    <x v="48"/>
    <s v="eyewear eTailer"/>
    <s v="Bangalore"/>
    <x v="1143"/>
    <s v="Private Equity"/>
    <n v="0"/>
    <s v="nan"/>
    <s v="Bin1"/>
    <x v="4"/>
    <x v="44"/>
    <s v="Private Equity"/>
    <x v="0"/>
  </r>
  <r>
    <n v="1374"/>
    <d v="2016-09-15T00:00:00"/>
    <s v="infeedo"/>
    <x v="65"/>
    <s v="Employee engagement platform"/>
    <s v="Gurgaon"/>
    <x v="1144"/>
    <s v="Seed Funding"/>
    <n v="200000"/>
    <s v="nan"/>
    <s v="Bin1"/>
    <x v="4"/>
    <x v="1"/>
    <s v="Seed Funding"/>
    <x v="2"/>
  </r>
  <r>
    <n v="1375"/>
    <d v="2016-09-15T00:00:00"/>
    <s v="Furlenco"/>
    <x v="48"/>
    <s v="Online furniture rental startup"/>
    <s v="Bangalore"/>
    <x v="1145"/>
    <s v="Private Equity"/>
    <n v="5000000"/>
    <s v="nan"/>
    <s v="Bin2"/>
    <x v="4"/>
    <x v="0"/>
    <s v="Private Equity"/>
    <x v="0"/>
  </r>
  <r>
    <n v="1376"/>
    <d v="2016-09-15T00:00:00"/>
    <s v="GoPigeon"/>
    <x v="65"/>
    <s v="on-demand logistics service provider"/>
    <s v="Bangalore"/>
    <x v="76"/>
    <s v="Private Equity"/>
    <n v="1500000"/>
    <s v="nan"/>
    <s v="Bin2"/>
    <x v="4"/>
    <x v="44"/>
    <s v="Seed Funding"/>
    <x v="2"/>
  </r>
  <r>
    <n v="1377"/>
    <d v="2016-09-16T00:00:00"/>
    <s v="NewsDistill"/>
    <x v="65"/>
    <s v="City based News Aggregator App"/>
    <s v="Hyderabad"/>
    <x v="1146"/>
    <s v="Seed Funding"/>
    <n v="100000"/>
    <s v="nan"/>
    <s v="Bin1"/>
    <x v="4"/>
    <x v="13"/>
    <s v="Seed Funding"/>
    <x v="2"/>
  </r>
  <r>
    <n v="1378"/>
    <d v="2016-09-16T00:00:00"/>
    <s v="DoctorInsta"/>
    <x v="65"/>
    <s v="Online Doctor Consultations"/>
    <s v="Gurgaon"/>
    <x v="626"/>
    <s v="Private Equity"/>
    <n v="1000000"/>
    <s v="nan"/>
    <s v="Bin2"/>
    <x v="4"/>
    <x v="1"/>
    <s v="Seed Funding"/>
    <x v="2"/>
  </r>
  <r>
    <n v="1379"/>
    <d v="2016-09-19T00:00:00"/>
    <s v="Milofy"/>
    <x v="65"/>
    <s v="Couple Socialization App"/>
    <s v="Bangalore"/>
    <x v="381"/>
    <s v="Seed Funding"/>
    <n v="750000"/>
    <s v="nan"/>
    <s v="Bin1"/>
    <x v="4"/>
    <x v="44"/>
    <s v="Private Equity"/>
    <x v="0"/>
  </r>
  <r>
    <n v="1380"/>
    <d v="2016-09-19T00:00:00"/>
    <s v="Liqvid"/>
    <x v="7"/>
    <s v="Integrated eLearning content solutions"/>
    <s v="New Delhi"/>
    <x v="1085"/>
    <s v="Private Equity"/>
    <n v="0"/>
    <s v="nan"/>
    <s v="Bin1"/>
    <x v="4"/>
    <x v="2"/>
    <s v="Private Equity"/>
    <x v="0"/>
  </r>
  <r>
    <n v="1381"/>
    <d v="2016-09-19T00:00:00"/>
    <s v="Swiggy"/>
    <x v="65"/>
    <s v="Online Food Ordering &amp; Delivery"/>
    <s v="Bangalore"/>
    <x v="402"/>
    <s v="Private Equity"/>
    <n v="15000000"/>
    <s v="nan"/>
    <s v="Bin3"/>
    <x v="4"/>
    <x v="0"/>
    <s v="Private Equity"/>
    <x v="0"/>
  </r>
  <r>
    <n v="1382"/>
    <d v="2016-09-20T00:00:00"/>
    <s v="Codemojo"/>
    <x v="65"/>
    <s v="Customer Engagement Platform"/>
    <s v="Bangalore"/>
    <x v="416"/>
    <s v="Seed Funding"/>
    <n v="0"/>
    <s v="nan"/>
    <s v="Bin1"/>
    <x v="4"/>
    <x v="44"/>
    <s v="Seed Funding"/>
    <x v="2"/>
  </r>
  <r>
    <n v="1383"/>
    <d v="2016-09-20T00:00:00"/>
    <s v="JustLikeNew"/>
    <x v="48"/>
    <s v="Online gadget Repair Services Marketplace"/>
    <s v="Hyderabad"/>
    <x v="238"/>
    <s v="Seed Funding"/>
    <n v="500000"/>
    <s v="nan"/>
    <s v="Bin1"/>
    <x v="4"/>
    <x v="13"/>
    <s v="Seed/ Angel Funding"/>
    <x v="2"/>
  </r>
  <r>
    <n v="1384"/>
    <d v="2016-09-20T00:00:00"/>
    <s v="JoeHukum"/>
    <x v="7"/>
    <s v="Enterprise customer engagement solutions"/>
    <s v="New Delhi"/>
    <x v="1147"/>
    <s v="Seed Funding"/>
    <n v="0"/>
    <s v="nan"/>
    <s v="Bin1"/>
    <x v="4"/>
    <x v="2"/>
    <s v="Seed Funding"/>
    <x v="2"/>
  </r>
  <r>
    <n v="1385"/>
    <d v="2016-09-21T00:00:00"/>
    <s v="Co Life"/>
    <x v="65"/>
    <s v="shared living and working spaces platform"/>
    <s v="Bangalore"/>
    <x v="383"/>
    <s v="Seed Funding"/>
    <n v="1000000"/>
    <s v="nan"/>
    <s v="Bin2"/>
    <x v="4"/>
    <x v="44"/>
    <s v="Private Equity"/>
    <x v="0"/>
  </r>
  <r>
    <n v="1386"/>
    <d v="2016-09-21T00:00:00"/>
    <s v="PurpleDocs"/>
    <x v="65"/>
    <s v="Electronic Health care records platform"/>
    <s v="Vadodara"/>
    <x v="1148"/>
    <s v="Seed Funding"/>
    <n v="0"/>
    <s v="nan"/>
    <s v="Bin1"/>
    <x v="4"/>
    <x v="55"/>
    <s v="Seed Funding"/>
    <x v="2"/>
  </r>
  <r>
    <n v="1387"/>
    <d v="2016-09-21T00:00:00"/>
    <s v="Pepperfry"/>
    <x v="48"/>
    <s v="Furniture eTailer"/>
    <s v="Mumbai"/>
    <x v="1149"/>
    <s v="Private Equity"/>
    <n v="31300000"/>
    <s v="nan"/>
    <s v="Bin3"/>
    <x v="4"/>
    <x v="3"/>
    <s v="Private Equity"/>
    <x v="0"/>
  </r>
  <r>
    <n v="1388"/>
    <d v="2016-09-21T00:00:00"/>
    <s v="eQuickies"/>
    <x v="48"/>
    <s v="Online Book etailer"/>
    <s v="Ahmedabad"/>
    <x v="1150"/>
    <s v="Seed Funding"/>
    <n v="298000"/>
    <s v="nan"/>
    <s v="Bin1"/>
    <x v="4"/>
    <x v="49"/>
    <s v="Seed Funding"/>
    <x v="2"/>
  </r>
  <r>
    <n v="1389"/>
    <d v="2016-09-21T00:00:00"/>
    <s v="Khel Now"/>
    <x v="65"/>
    <s v="Mobile-based social networking platform"/>
    <s v="New Delhi"/>
    <x v="1151"/>
    <s v="Seed Funding"/>
    <n v="350000"/>
    <s v="nan"/>
    <s v="Bin1"/>
    <x v="4"/>
    <x v="44"/>
    <s v="Seed Funding"/>
    <x v="2"/>
  </r>
  <r>
    <n v="1390"/>
    <d v="2016-09-22T00:00:00"/>
    <s v="Gadgetwood"/>
    <x v="65"/>
    <s v="On-Demand Gadget repair services platform"/>
    <s v="New Delhi"/>
    <x v="460"/>
    <s v="Private Equity"/>
    <n v="6000000"/>
    <s v="nan"/>
    <s v="Bin2"/>
    <x v="4"/>
    <x v="2"/>
    <s v="Private Equity"/>
    <x v="0"/>
  </r>
  <r>
    <n v="1391"/>
    <d v="2016-09-22T00:00:00"/>
    <s v="DailyRounds"/>
    <x v="65"/>
    <s v="Mobile App for Doctors"/>
    <s v="Bangalore"/>
    <x v="1152"/>
    <s v="Private Equity"/>
    <n v="0"/>
    <s v="nan"/>
    <s v="Bin1"/>
    <x v="4"/>
    <x v="44"/>
    <s v="Private Equity"/>
    <x v="0"/>
  </r>
  <r>
    <n v="1392"/>
    <d v="2016-09-22T00:00:00"/>
    <s v="Flixy Games"/>
    <x v="7"/>
    <s v="Mobile Game Publisher for Indian audience"/>
    <s v="Bangalore"/>
    <x v="1153"/>
    <s v="Seed Funding"/>
    <n v="425000"/>
    <s v="nan"/>
    <s v="Bin1"/>
    <x v="4"/>
    <x v="44"/>
    <s v="Seed Funding"/>
    <x v="2"/>
  </r>
  <r>
    <n v="1393"/>
    <d v="2016-09-22T00:00:00"/>
    <s v="HashTaag"/>
    <x v="7"/>
    <s v="Mobile App Development company"/>
    <s v="Bangalore"/>
    <x v="383"/>
    <s v="Seed Funding"/>
    <n v="1000000"/>
    <s v="nan"/>
    <s v="Bin2"/>
    <x v="4"/>
    <x v="44"/>
    <s v="Private Equity"/>
    <x v="0"/>
  </r>
  <r>
    <n v="1394"/>
    <d v="2016-09-22T00:00:00"/>
    <s v="PharmaRack"/>
    <x v="7"/>
    <s v="SAAS application for Pharma Industry"/>
    <s v="Pune"/>
    <x v="1154"/>
    <s v="Private Equity"/>
    <n v="745000"/>
    <s v="nan"/>
    <s v="Bin1"/>
    <x v="4"/>
    <x v="5"/>
    <s v="Private Equity"/>
    <x v="0"/>
  </r>
  <r>
    <n v="1395"/>
    <d v="2016-09-23T00:00:00"/>
    <s v="\\xc2\\xa0CloudCherry"/>
    <x v="7"/>
    <s v="CRM SAAS Platform"/>
    <s v="Chennai"/>
    <x v="1155"/>
    <s v="Private Equity"/>
    <n v="6000000"/>
    <s v="nan"/>
    <s v="Bin2"/>
    <x v="4"/>
    <x v="4"/>
    <s v="Private Equity"/>
    <x v="0"/>
  </r>
  <r>
    <n v="1396"/>
    <d v="2016-09-23T00:00:00"/>
    <s v="Parentlane"/>
    <x v="65"/>
    <s v="Social Platform for babycare and parenting"/>
    <s v="Bangalore"/>
    <x v="1156"/>
    <s v="Seed Funding"/>
    <n v="0"/>
    <s v="nan"/>
    <s v="Bin1"/>
    <x v="4"/>
    <x v="44"/>
    <s v="Seed Funding"/>
    <x v="2"/>
  </r>
  <r>
    <n v="1397"/>
    <d v="2016-09-23T00:00:00"/>
    <s v="First Moms Club"/>
    <x v="65"/>
    <s v="Social Network for Mothers"/>
    <s v="Mumbai"/>
    <x v="1157"/>
    <s v="Seed Funding"/>
    <n v="0"/>
    <s v="nan"/>
    <s v="Bin1"/>
    <x v="4"/>
    <x v="3"/>
    <s v="Seed Funding"/>
    <x v="2"/>
  </r>
  <r>
    <n v="1398"/>
    <d v="2016-09-23T00:00:00"/>
    <s v="inMotion"/>
    <x v="7"/>
    <s v="Financial platform for daily wage earning communities"/>
    <s v="Noida"/>
    <x v="1158"/>
    <s v="Seed Funding"/>
    <n v="0"/>
    <s v="nan"/>
    <s v="Bin1"/>
    <x v="4"/>
    <x v="6"/>
    <s v="Seed Funding"/>
    <x v="2"/>
  </r>
  <r>
    <n v="1399"/>
    <d v="2016-09-26T00:00:00"/>
    <s v="Let\xe2\x80\x99s Barter"/>
    <x v="65"/>
    <s v="Goods &amp; Services Barter Platform"/>
    <s v="New Delhi"/>
    <x v="1159"/>
    <s v="Seed Funding"/>
    <n v="0"/>
    <s v="nan"/>
    <s v="Bin1"/>
    <x v="4"/>
    <x v="2"/>
    <s v="Seed Funding"/>
    <x v="2"/>
  </r>
  <r>
    <n v="1400"/>
    <d v="2016-09-26T00:00:00"/>
    <s v="EvenGini"/>
    <x v="65"/>
    <s v="Event Registration and Ticketing platform"/>
    <s v="Chennai"/>
    <x v="1160"/>
    <s v="Private Equity"/>
    <n v="0"/>
    <s v="nan"/>
    <s v="Bin1"/>
    <x v="4"/>
    <x v="4"/>
    <s v="Private Equity"/>
    <x v="0"/>
  </r>
  <r>
    <n v="1401"/>
    <d v="2016-09-27T00:00:00"/>
    <s v="TinyStep"/>
    <x v="65"/>
    <s v="Parenting Network Platform"/>
    <s v="Bangalore"/>
    <x v="1161"/>
    <s v="Private Equity"/>
    <n v="1580000"/>
    <s v="nan"/>
    <s v="Bin2"/>
    <x v="4"/>
    <x v="44"/>
    <s v="Private Equity"/>
    <x v="0"/>
  </r>
  <r>
    <n v="1402"/>
    <d v="2016-09-27T00:00:00"/>
    <s v="Canvs"/>
    <x v="65"/>
    <s v="Community Platform for Artists and Designers"/>
    <s v="Mumbai"/>
    <x v="1162"/>
    <s v="Seed Funding"/>
    <n v="0"/>
    <s v="nan"/>
    <s v="Bin1"/>
    <x v="4"/>
    <x v="3"/>
    <s v="Seed Funding"/>
    <x v="2"/>
  </r>
  <r>
    <n v="1403"/>
    <d v="2016-09-28T00:00:00"/>
    <s v="Beardo"/>
    <x v="48"/>
    <s v="Mens Grooming products etailer"/>
    <s v="Ahmedabad"/>
    <x v="120"/>
    <s v="Seed Funding"/>
    <n v="500000"/>
    <s v="nan"/>
    <s v="Bin1"/>
    <x v="4"/>
    <x v="49"/>
    <s v="Seed/ Angel Funding"/>
    <x v="2"/>
  </r>
  <r>
    <n v="1404"/>
    <d v="2016-09-28T00:00:00"/>
    <s v="Instacar"/>
    <x v="65"/>
    <s v="Out-Station Taxi Rental Platform"/>
    <s v="Indore"/>
    <x v="1163"/>
    <s v="Seed Funding"/>
    <n v="1000000"/>
    <s v="nan"/>
    <s v="Bin2"/>
    <x v="4"/>
    <x v="31"/>
    <s v="Seed Funding"/>
    <x v="2"/>
  </r>
  <r>
    <n v="1405"/>
    <d v="2016-09-28T00:00:00"/>
    <s v="Celes Care"/>
    <x v="65"/>
    <s v="Virtual Health Clinic for Women"/>
    <s v="Hyderabad"/>
    <x v="38"/>
    <s v="Seed Funding"/>
    <n v="1000000"/>
    <s v="nan"/>
    <s v="Bin2"/>
    <x v="4"/>
    <x v="13"/>
    <s v="Seed"/>
    <x v="2"/>
  </r>
  <r>
    <n v="1406"/>
    <d v="2016-09-28T00:00:00"/>
    <s v="Druva"/>
    <x v="7"/>
    <s v="Cloud Based Data Protection Solution"/>
    <s v="Pune"/>
    <x v="1164"/>
    <s v="Private Equity"/>
    <n v="51000000"/>
    <s v="nan"/>
    <s v="Bin3"/>
    <x v="4"/>
    <x v="5"/>
    <s v="Private Equity"/>
    <x v="0"/>
  </r>
  <r>
    <n v="1407"/>
    <d v="2016-09-29T00:00:00"/>
    <s v="Promon"/>
    <x v="48"/>
    <s v="Local Commerce Platform"/>
    <s v="New Delhi"/>
    <x v="1165"/>
    <s v="Seed Funding"/>
    <n v="180000"/>
    <s v="nan"/>
    <s v="Bin1"/>
    <x v="4"/>
    <x v="2"/>
    <s v="Seed Funding"/>
    <x v="2"/>
  </r>
  <r>
    <n v="1408"/>
    <d v="2016-09-29T00:00:00"/>
    <s v="Fastudent"/>
    <x v="48"/>
    <s v="Education eCommerce platform"/>
    <s v="Noida"/>
    <x v="1166"/>
    <s v="Seed Funding"/>
    <n v="0"/>
    <s v="nan"/>
    <s v="Bin1"/>
    <x v="4"/>
    <x v="6"/>
    <s v="Seed Funding"/>
    <x v="2"/>
  </r>
  <r>
    <n v="1409"/>
    <d v="2016-09-29T00:00:00"/>
    <s v="Unocoin"/>
    <x v="65"/>
    <s v="Bitcoin Wallet"/>
    <s v="Bangalore"/>
    <x v="1167"/>
    <s v="Private Equity"/>
    <n v="1500000"/>
    <s v="nan"/>
    <s v="Bin2"/>
    <x v="4"/>
    <x v="44"/>
    <s v="Private Equity"/>
    <x v="0"/>
  </r>
  <r>
    <n v="1410"/>
    <d v="2016-09-30T00:00:00"/>
    <s v="Demyto"/>
    <x v="65"/>
    <s v="Vehicle maintenance Services platform"/>
    <s v="Pune"/>
    <x v="693"/>
    <s v="Seed Funding"/>
    <n v="0"/>
    <s v="nan"/>
    <s v="Bin1"/>
    <x v="4"/>
    <x v="5"/>
    <s v="Seed Funding"/>
    <x v="2"/>
  </r>
  <r>
    <n v="1411"/>
    <d v="2016-09-30T00:00:00"/>
    <s v="Zeta"/>
    <x v="7"/>
    <s v="Enterprise Cloud Solutions"/>
    <s v="Mumbai"/>
    <x v="1168"/>
    <s v="Private Equity"/>
    <n v="19000000"/>
    <s v="nan"/>
    <s v="Bin3"/>
    <x v="4"/>
    <x v="3"/>
    <s v="Private Equity"/>
    <x v="0"/>
  </r>
  <r>
    <n v="1412"/>
    <d v="2016-09-30T00:00:00"/>
    <s v="Kalaage"/>
    <x v="65"/>
    <s v="Social Networking Platform for Writers"/>
    <s v="Jaipur"/>
    <x v="1169"/>
    <s v="Seed Funding"/>
    <n v="0"/>
    <s v="nan"/>
    <s v="Bin1"/>
    <x v="4"/>
    <x v="32"/>
    <s v="Seed Funding"/>
    <x v="2"/>
  </r>
  <r>
    <n v="1413"/>
    <d v="2016-08-01T00:00:00"/>
    <s v="HealthKart"/>
    <x v="48"/>
    <s v="Online Pharmacy &amp; Health Marketplace"/>
    <s v="Gurgaon"/>
    <x v="1170"/>
    <s v="Private Equity"/>
    <n v="12000000"/>
    <s v="nan"/>
    <s v="Bin3"/>
    <x v="4"/>
    <x v="1"/>
    <s v="Private Equity"/>
    <x v="0"/>
  </r>
  <r>
    <n v="1414"/>
    <d v="2016-08-01T00:00:00"/>
    <s v="Medinfi"/>
    <x v="65"/>
    <s v="Doctor &amp; Clinic\\xc2\\xa0 Discovery Platform"/>
    <s v="Bangalore"/>
    <x v="1171"/>
    <s v="Seed Funding"/>
    <n v="200000"/>
    <s v="nan"/>
    <s v="Bin1"/>
    <x v="4"/>
    <x v="44"/>
    <s v="Seed Funding"/>
    <x v="2"/>
  </r>
  <r>
    <n v="1415"/>
    <d v="2016-08-01T00:00:00"/>
    <s v="RepairEasy"/>
    <x v="65"/>
    <s v="Gadget Repair Services Platform"/>
    <s v="Pune"/>
    <x v="1172"/>
    <s v="Seed Funding"/>
    <n v="275000"/>
    <s v="nan"/>
    <s v="Bin1"/>
    <x v="4"/>
    <x v="5"/>
    <s v="Seed Funding"/>
    <x v="2"/>
  </r>
  <r>
    <n v="1416"/>
    <d v="2016-08-01T00:00:00"/>
    <s v="Voonik"/>
    <x v="48"/>
    <s v="Online Women\\xe2\\x80\\x99s Fashion Marketplace"/>
    <s v="Bangalore"/>
    <x v="143"/>
    <s v="Private Equity"/>
    <n v="3000000"/>
    <s v="nan"/>
    <s v="Bin2"/>
    <x v="4"/>
    <x v="44"/>
    <s v="Debt Funding"/>
    <x v="3"/>
  </r>
  <r>
    <n v="1417"/>
    <d v="2016-08-01T00:00:00"/>
    <s v="Tokri"/>
    <x v="65"/>
    <s v="Hyperlocal Grocery Delivery platform"/>
    <s v="Pune"/>
    <x v="1173"/>
    <s v="Private Equity"/>
    <n v="2500000"/>
    <s v="nan"/>
    <s v="Bin2"/>
    <x v="4"/>
    <x v="5"/>
    <s v="Private Equity"/>
    <x v="0"/>
  </r>
  <r>
    <n v="1418"/>
    <d v="2016-08-02T00:00:00"/>
    <s v="Sheroes"/>
    <x v="65"/>
    <s v="Online Job and Career Platform for Women"/>
    <s v="Noida"/>
    <x v="1174"/>
    <s v="Private Equity"/>
    <n v="1800000"/>
    <s v="nan"/>
    <s v="Bin2"/>
    <x v="4"/>
    <x v="6"/>
    <s v="Private Equity"/>
    <x v="0"/>
  </r>
  <r>
    <n v="1419"/>
    <d v="2016-08-02T00:00:00"/>
    <s v="Daily Ninja"/>
    <x v="65"/>
    <s v="Hyperlocal daily needs Products delivery platform"/>
    <s v="Bangalore"/>
    <x v="1175"/>
    <s v="Seed Funding"/>
    <n v="0"/>
    <s v="nan"/>
    <s v="Bin1"/>
    <x v="4"/>
    <x v="0"/>
    <s v="Seed Funding"/>
    <x v="2"/>
  </r>
  <r>
    <n v="1420"/>
    <d v="2016-08-02T00:00:00"/>
    <s v="Yumlane"/>
    <x v="82"/>
    <s v="Retail Food &amp; Snack Offline centres"/>
    <s v="Mumbai"/>
    <x v="1176"/>
    <s v="Seed Funding"/>
    <n v="1000000"/>
    <s v="nan"/>
    <s v="Bin2"/>
    <x v="4"/>
    <x v="3"/>
    <s v="Seed Funding"/>
    <x v="2"/>
  </r>
  <r>
    <n v="1421"/>
    <d v="2016-08-03T00:00:00"/>
    <s v="Xcode"/>
    <x v="20"/>
    <s v="Personal Genomics"/>
    <s v="Chennai"/>
    <x v="626"/>
    <s v="Private Equity"/>
    <n v="0"/>
    <s v="nan"/>
    <s v="Bin1"/>
    <x v="4"/>
    <x v="4"/>
    <s v="Seed Funding"/>
    <x v="2"/>
  </r>
  <r>
    <n v="1422"/>
    <d v="2016-08-03T00:00:00"/>
    <s v="ExtraCarbon"/>
    <x v="65"/>
    <s v="Waste Recycle Management platform"/>
    <s v="Gurgaon"/>
    <x v="212"/>
    <s v="Seed Funding"/>
    <n v="225000"/>
    <s v="nan"/>
    <s v="Bin1"/>
    <x v="4"/>
    <x v="1"/>
    <s v="Seed/ Angel Funding"/>
    <x v="2"/>
  </r>
  <r>
    <n v="1423"/>
    <d v="2016-08-03T00:00:00"/>
    <s v="FlickBay"/>
    <x v="65"/>
    <s v="Mobile Based Bollywood Discovery platform"/>
    <s v="Mumbai"/>
    <x v="1177"/>
    <s v="Seed Funding"/>
    <n v="890000"/>
    <s v="nan"/>
    <s v="Bin1"/>
    <x v="4"/>
    <x v="3"/>
    <s v="Seed Funding"/>
    <x v="2"/>
  </r>
  <r>
    <n v="1424"/>
    <d v="2016-08-04T00:00:00"/>
    <s v="Petoo"/>
    <x v="65"/>
    <s v="Food Delivery Platform"/>
    <s v="Bangalore"/>
    <x v="1178"/>
    <s v="Seed Funding"/>
    <n v="500000"/>
    <s v="nan"/>
    <s v="Bin1"/>
    <x v="4"/>
    <x v="44"/>
    <s v="Seed Funding"/>
    <x v="2"/>
  </r>
  <r>
    <n v="1425"/>
    <d v="2016-08-04T00:00:00"/>
    <s v="lehlehsports"/>
    <x v="85"/>
    <s v="Sports Arena discovery"/>
    <s v="New Delhi"/>
    <x v="1151"/>
    <s v="Seed Funding"/>
    <n v="0"/>
    <s v="nan"/>
    <s v="Bin1"/>
    <x v="4"/>
    <x v="2"/>
    <s v="Seed Funding"/>
    <x v="2"/>
  </r>
  <r>
    <n v="1426"/>
    <d v="2016-08-05T00:00:00"/>
    <s v="Tricog"/>
    <x v="20"/>
    <s v="Healthcare Analytics Platform"/>
    <s v="Bangalore"/>
    <x v="1179"/>
    <s v="Private Equity"/>
    <n v="0"/>
    <s v="nan"/>
    <s v="Bin1"/>
    <x v="4"/>
    <x v="44"/>
    <s v="Private Equity"/>
    <x v="0"/>
  </r>
  <r>
    <n v="1427"/>
    <d v="2016-08-06T00:00:00"/>
    <s v="VST Travels"/>
    <x v="7"/>
    <s v="Travel Ticket Booking Software"/>
    <s v="Kerala"/>
    <x v="1180"/>
    <s v="Seed Funding"/>
    <n v="27000"/>
    <s v="nan"/>
    <s v="Bin1"/>
    <x v="4"/>
    <x v="64"/>
    <s v="Seed Funding"/>
    <x v="2"/>
  </r>
  <r>
    <n v="1428"/>
    <d v="2016-08-08T00:00:00"/>
    <s v="AdPushUp"/>
    <x v="7"/>
    <s v="Ad optimization Platform"/>
    <s v="New Delhi"/>
    <x v="1181"/>
    <s v="Private Equity"/>
    <n v="0"/>
    <s v="nan"/>
    <s v="Bin1"/>
    <x v="4"/>
    <x v="2"/>
    <s v="Private Equity"/>
    <x v="0"/>
  </r>
  <r>
    <n v="1429"/>
    <d v="2016-08-08T00:00:00"/>
    <s v="Wefly Indoor Skydiving"/>
    <x v="85"/>
    <s v="Indoor Skydiving Sports Provider"/>
    <s v="Mumbai"/>
    <x v="1182"/>
    <s v="Seed Funding"/>
    <n v="40000"/>
    <s v="nan"/>
    <s v="Bin1"/>
    <x v="4"/>
    <x v="3"/>
    <s v="Seed Funding"/>
    <x v="2"/>
  </r>
  <r>
    <n v="1430"/>
    <d v="2016-08-08T00:00:00"/>
    <s v="Mojarto"/>
    <x v="48"/>
    <s v="Original Art, Digital Prints etailer"/>
    <s v="Gurgaon"/>
    <x v="383"/>
    <s v="Seed Funding"/>
    <n v="445000"/>
    <s v="nan"/>
    <s v="Bin1"/>
    <x v="4"/>
    <x v="1"/>
    <s v="Private Equity"/>
    <x v="0"/>
  </r>
  <r>
    <n v="1431"/>
    <d v="2016-08-08T00:00:00"/>
    <s v="Zipgrid"/>
    <x v="65"/>
    <s v="Community services platform"/>
    <s v="Mumbai"/>
    <x v="1183"/>
    <s v="Seed Funding"/>
    <n v="200000"/>
    <s v="nan"/>
    <s v="Bin1"/>
    <x v="4"/>
    <x v="3"/>
    <s v="Seed Funding"/>
    <x v="2"/>
  </r>
  <r>
    <n v="1432"/>
    <d v="2016-08-09T00:00:00"/>
    <s v="MobiDent"/>
    <x v="20"/>
    <s v="Dental Protection Solution"/>
    <s v="Bangalore"/>
    <x v="1184"/>
    <s v="Seed Funding"/>
    <n v="0"/>
    <s v="nan"/>
    <s v="Bin1"/>
    <x v="4"/>
    <x v="44"/>
    <s v="Seed Funding"/>
    <x v="2"/>
  </r>
  <r>
    <n v="1433"/>
    <d v="2016-08-09T00:00:00"/>
    <s v="Zeolr/RespirON"/>
    <x v="7"/>
    <s v="Healthcare related IoT platform"/>
    <s v="New Delhi"/>
    <x v="1184"/>
    <s v="Seed Funding"/>
    <n v="0"/>
    <s v="nan"/>
    <s v="Bin1"/>
    <x v="4"/>
    <x v="2"/>
    <s v="Seed Funding"/>
    <x v="2"/>
  </r>
  <r>
    <n v="1434"/>
    <d v="2016-08-10T00:00:00"/>
    <s v="Vebbler"/>
    <x v="65"/>
    <s v="Photo Sharing Mobile App"/>
    <s v="Bangalore"/>
    <x v="1185"/>
    <s v="Seed Funding"/>
    <n v="500000"/>
    <s v="nan"/>
    <s v="Bin1"/>
    <x v="4"/>
    <x v="44"/>
    <s v="Seed Funding"/>
    <x v="2"/>
  </r>
  <r>
    <n v="1435"/>
    <d v="2016-08-10T00:00:00"/>
    <s v="Bombay Shaving Company"/>
    <x v="48"/>
    <s v="Men\\xe2\\x80\\x99s Grooming Product etailer"/>
    <s v="New Delhi"/>
    <x v="1186"/>
    <s v="Seed Funding"/>
    <n v="600000"/>
    <s v="nan"/>
    <s v="Bin1"/>
    <x v="4"/>
    <x v="2"/>
    <s v="Seed Funding"/>
    <x v="2"/>
  </r>
  <r>
    <n v="1436"/>
    <d v="2016-08-11T00:00:00"/>
    <s v="Travelyaari"/>
    <x v="65"/>
    <s v="Online ticket booking platform"/>
    <s v="Bangalore"/>
    <x v="1187"/>
    <s v="Private Equity"/>
    <n v="7000000"/>
    <s v="nan"/>
    <s v="Bin2"/>
    <x v="4"/>
    <x v="44"/>
    <s v="Private Equity"/>
    <x v="0"/>
  </r>
  <r>
    <n v="1437"/>
    <d v="2016-08-11T00:00:00"/>
    <s v="91SpringBoard"/>
    <x v="65"/>
    <s v="Co-Working Spaces Discovery &amp; Booking platform"/>
    <s v="Mumbai"/>
    <x v="1188"/>
    <s v="Private Equity"/>
    <n v="0"/>
    <s v="nan"/>
    <s v="Bin1"/>
    <x v="4"/>
    <x v="2"/>
    <s v="Private Equity"/>
    <x v="0"/>
  </r>
  <r>
    <n v="1438"/>
    <d v="2016-08-11T00:00:00"/>
    <s v="Genextstudents"/>
    <x v="65"/>
    <s v="Online Tutoring Service provider"/>
    <s v="Mumbai"/>
    <x v="1189"/>
    <s v="Seed Funding"/>
    <n v="209000"/>
    <s v="nan"/>
    <s v="Bin1"/>
    <x v="4"/>
    <x v="3"/>
    <s v="Seed Funding"/>
    <x v="2"/>
  </r>
  <r>
    <n v="1439"/>
    <d v="2016-08-11T00:00:00"/>
    <s v="Zenoti"/>
    <x v="7"/>
    <s v="Cloud Based Software Solutions Provider"/>
    <s v="Hyderabad"/>
    <x v="1190"/>
    <s v="Private Equity"/>
    <n v="15000000"/>
    <s v="nan"/>
    <s v="Bin3"/>
    <x v="4"/>
    <x v="13"/>
    <s v="Private Equity"/>
    <x v="0"/>
  </r>
  <r>
    <n v="1440"/>
    <d v="2016-08-12T00:00:00"/>
    <s v="Crofarm"/>
    <x v="7"/>
    <s v="Agri-Tech supply chain Solution provider"/>
    <s v="Gurgaon"/>
    <x v="1191"/>
    <s v="Private Equity"/>
    <n v="1500000"/>
    <s v="nan"/>
    <s v="Bin2"/>
    <x v="4"/>
    <x v="1"/>
    <s v="Private Equity"/>
    <x v="0"/>
  </r>
  <r>
    <n v="1441"/>
    <d v="2016-08-12T00:00:00"/>
    <s v="Faircent.com"/>
    <x v="65"/>
    <s v="peer-to-peer lending platform"/>
    <s v="Gurgaon"/>
    <x v="212"/>
    <s v="Private Equity"/>
    <n v="1500000"/>
    <s v="nan"/>
    <s v="Bin2"/>
    <x v="4"/>
    <x v="1"/>
    <s v="Seed/ Angel Funding"/>
    <x v="2"/>
  </r>
  <r>
    <n v="1442"/>
    <d v="2016-08-12T00:00:00"/>
    <s v="Innovaccer"/>
    <x v="7"/>
    <s v="Integrated Enterprise Analytics Platform"/>
    <s v="Noida"/>
    <x v="1192"/>
    <s v="Private Equity"/>
    <n v="15600000"/>
    <s v="nan"/>
    <s v="Bin3"/>
    <x v="4"/>
    <x v="6"/>
    <s v="Private Equity"/>
    <x v="0"/>
  </r>
  <r>
    <n v="1443"/>
    <d v="2016-08-12T00:00:00"/>
    <s v="Cuberoot"/>
    <x v="7"/>
    <s v="Data Analytics &amp; Audience Management Platform"/>
    <s v="Gurgaon"/>
    <x v="383"/>
    <s v="Seed Funding"/>
    <n v="500000"/>
    <s v="nan"/>
    <s v="Bin1"/>
    <x v="4"/>
    <x v="1"/>
    <s v="Private Equity"/>
    <x v="0"/>
  </r>
  <r>
    <n v="1444"/>
    <d v="2016-08-12T00:00:00"/>
    <s v="Funcastic"/>
    <x v="65"/>
    <s v="B2C vernacular podcast aggregator platform"/>
    <s v="New Delhi"/>
    <x v="1193"/>
    <s v="Seed Funding"/>
    <n v="0"/>
    <s v="nan"/>
    <s v="Bin1"/>
    <x v="4"/>
    <x v="2"/>
    <s v="Seed Funding"/>
    <x v="2"/>
  </r>
  <r>
    <n v="1445"/>
    <d v="2016-08-15T00:00:00"/>
    <s v="Buttercups"/>
    <x v="48"/>
    <s v="Women Intimate Wear eTailer"/>
    <s v="Bangalore"/>
    <x v="1194"/>
    <s v="Seed Funding"/>
    <n v="0"/>
    <s v="nan"/>
    <s v="Bin1"/>
    <x v="4"/>
    <x v="44"/>
    <s v="Seed Funding"/>
    <x v="2"/>
  </r>
  <r>
    <n v="1446"/>
    <d v="2016-08-16T00:00:00"/>
    <s v="Zappfresh"/>
    <x v="48"/>
    <s v="Raw Meat Products eTailer"/>
    <s v="Gurgaon"/>
    <x v="1195"/>
    <s v="Seed Funding"/>
    <n v="0"/>
    <s v="nan"/>
    <s v="Bin1"/>
    <x v="4"/>
    <x v="16"/>
    <s v="Seed Funding"/>
    <x v="2"/>
  </r>
  <r>
    <n v="1447"/>
    <d v="2016-08-16T00:00:00"/>
    <s v="OyoRooms"/>
    <x v="65"/>
    <s v="Budget Hotels Aggregator"/>
    <s v="New Delhi"/>
    <x v="717"/>
    <s v="Private Equity"/>
    <n v="62000000"/>
    <s v="nan"/>
    <s v="Bin3"/>
    <x v="4"/>
    <x v="1"/>
    <s v="Private Equity"/>
    <x v="0"/>
  </r>
  <r>
    <n v="1448"/>
    <d v="2016-08-16T00:00:00"/>
    <s v="Hike"/>
    <x v="65"/>
    <s v="Mobile Messaging App"/>
    <s v="New Delhi"/>
    <x v="1196"/>
    <s v="Private Equity"/>
    <n v="175000000"/>
    <s v="nan"/>
    <s v="Bin3"/>
    <x v="4"/>
    <x v="2"/>
    <s v="Private Equity"/>
    <x v="0"/>
  </r>
  <r>
    <n v="1449"/>
    <d v="2016-08-16T00:00:00"/>
    <s v="Joolz"/>
    <x v="48"/>
    <s v="Online Jewellery Store"/>
    <s v="Mumbai"/>
    <x v="1197"/>
    <s v="Private Equity"/>
    <n v="500000"/>
    <s v="nan"/>
    <s v="Bin1"/>
    <x v="4"/>
    <x v="3"/>
    <s v="Private Equity"/>
    <x v="0"/>
  </r>
  <r>
    <n v="1450"/>
    <d v="2016-08-16T00:00:00"/>
    <s v="SaleBhai"/>
    <x v="48"/>
    <s v="Sweets, Dry Fruits &amp; Handicrafts etailer"/>
    <s v="Ahmedabad"/>
    <x v="212"/>
    <s v="Private Equity"/>
    <n v="1500000"/>
    <s v="nan"/>
    <s v="Bin2"/>
    <x v="4"/>
    <x v="49"/>
    <s v="Seed/ Angel Funding"/>
    <x v="2"/>
  </r>
  <r>
    <n v="1451"/>
    <d v="2016-08-16T00:00:00"/>
    <s v="Makkajai"/>
    <x v="7"/>
    <s v="Online &amp; Mobile learning for kids"/>
    <s v="Pune"/>
    <x v="1198"/>
    <s v="Seed Funding"/>
    <n v="250000"/>
    <s v="nan"/>
    <s v="Bin1"/>
    <x v="4"/>
    <x v="5"/>
    <s v="Seed Funding"/>
    <x v="2"/>
  </r>
  <r>
    <n v="1452"/>
    <d v="2016-08-16T00:00:00"/>
    <s v="Gradopedia"/>
    <x v="65"/>
    <s v="Career progression Portal"/>
    <s v="Mumbai"/>
    <x v="1199"/>
    <s v="Seed Funding"/>
    <n v="0"/>
    <s v="nan"/>
    <s v="Bin1"/>
    <x v="4"/>
    <x v="3"/>
    <s v="Seed Funding"/>
    <x v="2"/>
  </r>
  <r>
    <n v="1453"/>
    <d v="2016-08-17T00:00:00"/>
    <s v="MaalGaadi"/>
    <x v="5"/>
    <s v="Online Logistics Marketplace"/>
    <s v="Indore"/>
    <x v="1200"/>
    <s v="Seed Funding"/>
    <n v="375000"/>
    <s v="nan"/>
    <s v="Bin1"/>
    <x v="4"/>
    <x v="31"/>
    <s v="Seed Funding"/>
    <x v="2"/>
  </r>
  <r>
    <n v="1454"/>
    <d v="2016-08-17T00:00:00"/>
    <s v="ZiPi"/>
    <x v="7"/>
    <s v="Mobile Chatbot App"/>
    <s v="Bangalore"/>
    <x v="1201"/>
    <s v="Seed Funding"/>
    <n v="0"/>
    <s v="nan"/>
    <s v="Bin1"/>
    <x v="4"/>
    <x v="44"/>
    <s v="Seed Funding"/>
    <x v="2"/>
  </r>
  <r>
    <n v="1455"/>
    <d v="2016-08-17T00:00:00"/>
    <s v="Appknox"/>
    <x v="7"/>
    <s v="Mobile security solutions"/>
    <s v="Bangalore"/>
    <x v="1202"/>
    <s v="Private Equity"/>
    <n v="675000"/>
    <s v="nan"/>
    <s v="Bin1"/>
    <x v="4"/>
    <x v="44"/>
    <s v="Private Equity"/>
    <x v="0"/>
  </r>
  <r>
    <n v="1456"/>
    <d v="2016-08-17T00:00:00"/>
    <s v="Pikkol"/>
    <x v="5"/>
    <s v="Packers &amp; Movers"/>
    <s v="Bangalore"/>
    <x v="603"/>
    <s v="Seed Funding"/>
    <n v="0"/>
    <s v="nan"/>
    <s v="Bin1"/>
    <x v="4"/>
    <x v="44"/>
    <s v="Seed Funding"/>
    <x v="2"/>
  </r>
  <r>
    <n v="1457"/>
    <d v="2016-08-18T00:00:00"/>
    <s v="Meesho"/>
    <x v="48"/>
    <s v="Mobile based eCommerce SAAS platform"/>
    <s v="Bangalore"/>
    <x v="1203"/>
    <s v="Seed Funding"/>
    <n v="0"/>
    <s v="nan"/>
    <s v="Bin1"/>
    <x v="4"/>
    <x v="0"/>
    <s v="Seed Funding"/>
    <x v="2"/>
  </r>
  <r>
    <n v="1458"/>
    <d v="2016-08-18T00:00:00"/>
    <s v="Sesame Software"/>
    <x v="7"/>
    <s v="Financial Technology Solutions Provider"/>
    <s v="Kozhikode"/>
    <x v="1204"/>
    <s v="Private Equity"/>
    <n v="0"/>
    <s v="nan"/>
    <s v="Bin1"/>
    <x v="4"/>
    <x v="65"/>
    <s v="Private Equity"/>
    <x v="0"/>
  </r>
  <r>
    <n v="1459"/>
    <d v="2016-08-19T00:00:00"/>
    <s v="Quikr"/>
    <x v="65"/>
    <s v="Classified Listings platform"/>
    <s v="Mumbai"/>
    <x v="212"/>
    <s v="Private Equity"/>
    <n v="20000000"/>
    <s v="nan"/>
    <s v="Bin3"/>
    <x v="4"/>
    <x v="3"/>
    <s v="Seed/ Angel Funding"/>
    <x v="2"/>
  </r>
  <r>
    <n v="1460"/>
    <d v="2016-08-19T00:00:00"/>
    <s v="Digio"/>
    <x v="7"/>
    <s v="Aadhar based Document Signing platform"/>
    <s v="Bangalore"/>
    <x v="690"/>
    <s v="Private Equity"/>
    <n v="375000"/>
    <s v="nan"/>
    <s v="Bin1"/>
    <x v="4"/>
    <x v="44"/>
    <s v="Seed Funding"/>
    <x v="2"/>
  </r>
  <r>
    <n v="1461"/>
    <d v="2016-08-19T00:00:00"/>
    <s v="Ziffity"/>
    <x v="7"/>
    <s v="Full Service Ecommerce Agency"/>
    <s v="Chennai"/>
    <x v="1205"/>
    <s v="Private Equity"/>
    <n v="0"/>
    <s v="nan"/>
    <s v="Bin1"/>
    <x v="4"/>
    <x v="4"/>
    <s v="Private Equity"/>
    <x v="0"/>
  </r>
  <r>
    <n v="1462"/>
    <d v="2016-08-22T00:00:00"/>
    <s v="Zzungry"/>
    <x v="65"/>
    <s v="Food Delivery platform"/>
    <s v="Bangalore"/>
    <x v="1206"/>
    <s v="Seed Funding"/>
    <n v="0"/>
    <s v="nan"/>
    <s v="Bin1"/>
    <x v="4"/>
    <x v="44"/>
    <s v="Seed Funding"/>
    <x v="2"/>
  </r>
  <r>
    <n v="1463"/>
    <d v="2016-08-22T00:00:00"/>
    <s v="Puro Wellness"/>
    <x v="20"/>
    <s v="Organic,\\xc2\\xa0 Natural\\xc2\\xa0 Food substitute manufacturer"/>
    <s v="Mumbai"/>
    <x v="1207"/>
    <s v="Private Equity"/>
    <n v="37000000"/>
    <s v="nan"/>
    <s v="Bin3"/>
    <x v="4"/>
    <x v="3"/>
    <s v="Private Equity"/>
    <x v="0"/>
  </r>
  <r>
    <n v="1464"/>
    <d v="2016-08-22T00:00:00"/>
    <s v="Fitternity"/>
    <x v="65"/>
    <s v="Fitness Gym &amp; Services Discovery platform"/>
    <s v="Mumbai"/>
    <x v="1208"/>
    <s v="Private Equity"/>
    <n v="0"/>
    <s v="nan"/>
    <s v="Bin1"/>
    <x v="4"/>
    <x v="3"/>
    <s v="Private Equity"/>
    <x v="0"/>
  </r>
  <r>
    <n v="1465"/>
    <d v="2016-08-23T00:00:00"/>
    <s v="TAC Security"/>
    <x v="7"/>
    <s v="Cyber-Security Solutions Provider"/>
    <s v="New Delhi"/>
    <x v="1209"/>
    <s v="Seed Funding"/>
    <n v="0"/>
    <s v="nan"/>
    <s v="Bin1"/>
    <x v="4"/>
    <x v="2"/>
    <s v="Seed Funding"/>
    <x v="2"/>
  </r>
  <r>
    <n v="1466"/>
    <d v="2016-08-23T00:00:00"/>
    <s v="Notesgen"/>
    <x v="65"/>
    <s v="Online Notes Sharing Portal"/>
    <s v="New Delhi"/>
    <x v="1210"/>
    <s v="Seed Funding"/>
    <n v="100000"/>
    <s v="nan"/>
    <s v="Bin1"/>
    <x v="4"/>
    <x v="2"/>
    <s v="Seed Funding"/>
    <x v="2"/>
  </r>
  <r>
    <n v="1467"/>
    <d v="2016-08-23T00:00:00"/>
    <s v="NearU"/>
    <x v="65"/>
    <s v="Marketing app for retailers"/>
    <s v="Mumbai"/>
    <x v="1211"/>
    <s v="Seed Funding"/>
    <n v="0"/>
    <s v="nan"/>
    <s v="Bin1"/>
    <x v="4"/>
    <x v="3"/>
    <s v="Seed Funding"/>
    <x v="2"/>
  </r>
  <r>
    <n v="1468"/>
    <d v="2016-08-23T00:00:00"/>
    <s v="Octo.ai"/>
    <x v="7"/>
    <s v="Artificial Intelligence based marketing platform"/>
    <s v="New Delhi"/>
    <x v="1212"/>
    <s v="Seed Funding"/>
    <n v="200000"/>
    <s v="nan"/>
    <s v="Bin1"/>
    <x v="4"/>
    <x v="2"/>
    <s v="Seed Funding"/>
    <x v="2"/>
  </r>
  <r>
    <n v="1469"/>
    <d v="2016-08-24T00:00:00"/>
    <s v="ShaadiSaga"/>
    <x v="65"/>
    <s v="Wedding Website Creator"/>
    <s v="New Delhi"/>
    <x v="1213"/>
    <s v="Seed Funding"/>
    <n v="0"/>
    <s v="nan"/>
    <s v="Bin1"/>
    <x v="4"/>
    <x v="2"/>
    <s v="Seed Funding"/>
    <x v="2"/>
  </r>
  <r>
    <n v="1470"/>
    <d v="2016-08-24T00:00:00"/>
    <s v="UnaAcademy"/>
    <x v="65"/>
    <s v="Free Interactive education platform"/>
    <s v="Bangalore"/>
    <x v="1214"/>
    <s v="Private Equity"/>
    <n v="1000000"/>
    <s v="nan"/>
    <s v="Bin2"/>
    <x v="4"/>
    <x v="44"/>
    <s v="Private Equity"/>
    <x v="0"/>
  </r>
  <r>
    <n v="1471"/>
    <d v="2016-08-24T00:00:00"/>
    <s v="Advenio"/>
    <x v="7"/>
    <s v="Clinical Imaging Solution Provider"/>
    <s v="Chandigarh"/>
    <x v="963"/>
    <s v="Seed Funding"/>
    <n v="100000"/>
    <s v="nan"/>
    <s v="Bin1"/>
    <x v="4"/>
    <x v="39"/>
    <s v="Private Equity"/>
    <x v="0"/>
  </r>
  <r>
    <n v="1472"/>
    <d v="2016-08-24T00:00:00"/>
    <s v="Guarented"/>
    <x v="48"/>
    <s v="Home Furnishing rental marketplace"/>
    <s v="Bangalore"/>
    <x v="963"/>
    <s v="Seed Funding"/>
    <n v="500000"/>
    <s v="nan"/>
    <s v="Bin1"/>
    <x v="4"/>
    <x v="44"/>
    <s v="Private Equity"/>
    <x v="0"/>
  </r>
  <r>
    <n v="1473"/>
    <d v="2016-08-24T00:00:00"/>
    <s v="Beyond Evolution"/>
    <x v="7"/>
    <s v="Mobile Apps &amp; Tech Services provider"/>
    <s v="Gurgaon"/>
    <x v="1215"/>
    <s v="Seed Funding"/>
    <n v="0"/>
    <s v="nan"/>
    <s v="Bin1"/>
    <x v="4"/>
    <x v="1"/>
    <s v="Seed Funding"/>
    <x v="2"/>
  </r>
  <r>
    <n v="1474"/>
    <d v="2016-08-24T00:00:00"/>
    <s v="Uber Dreams"/>
    <x v="48"/>
    <s v="Dreams fulfilling marketplace"/>
    <s v="Mumbai"/>
    <x v="1216"/>
    <s v="Seed Funding"/>
    <n v="500000"/>
    <s v="nan"/>
    <s v="Bin1"/>
    <x v="4"/>
    <x v="3"/>
    <s v="Seed Funding"/>
    <x v="2"/>
  </r>
  <r>
    <n v="1475"/>
    <d v="2016-08-24T00:00:00"/>
    <s v="Convegenius"/>
    <x v="14"/>
    <s v="Edutainment platform"/>
    <s v="Noida"/>
    <x v="1217"/>
    <s v="Private Equity"/>
    <n v="900000"/>
    <s v="nan"/>
    <s v="Bin1"/>
    <x v="4"/>
    <x v="6"/>
    <s v="Private Equity"/>
    <x v="0"/>
  </r>
  <r>
    <n v="1476"/>
    <d v="2016-08-24T00:00:00"/>
    <s v="UrbanLadder"/>
    <x v="48"/>
    <s v="Online Furniture Store"/>
    <s v="Mumbai"/>
    <x v="293"/>
    <s v="Private Equity"/>
    <n v="3000000"/>
    <s v="nan"/>
    <s v="Bin2"/>
    <x v="4"/>
    <x v="3"/>
    <s v="Debt Funding"/>
    <x v="3"/>
  </r>
  <r>
    <n v="1477"/>
    <d v="2016-08-24T00:00:00"/>
    <s v="enCashea"/>
    <x v="65"/>
    <s v="Scrap Collection and Recycling platform"/>
    <s v="Bangalore"/>
    <x v="1218"/>
    <s v="Seed Funding"/>
    <n v="0"/>
    <s v="nan"/>
    <s v="Bin1"/>
    <x v="4"/>
    <x v="44"/>
    <s v="Seed Funding"/>
    <x v="2"/>
  </r>
  <r>
    <n v="1478"/>
    <d v="2016-08-25T00:00:00"/>
    <s v="EngineerBabu"/>
    <x v="7"/>
    <s v="Mobile App &amp; Web Development company"/>
    <s v="Indore"/>
    <x v="1219"/>
    <s v="Seed Funding"/>
    <n v="0"/>
    <s v="nan"/>
    <s v="Bin1"/>
    <x v="4"/>
    <x v="31"/>
    <s v="Seed Funding"/>
    <x v="2"/>
  </r>
  <r>
    <n v="1479"/>
    <d v="2016-08-25T00:00:00"/>
    <s v="Cult"/>
    <x v="20"/>
    <s v="Health and Fitness Centres"/>
    <s v="Bangalore"/>
    <x v="1220"/>
    <s v="Private Equity"/>
    <n v="3000000"/>
    <s v="nan"/>
    <s v="Bin2"/>
    <x v="4"/>
    <x v="44"/>
    <s v="Private Equity"/>
    <x v="0"/>
  </r>
  <r>
    <n v="1480"/>
    <d v="2016-08-25T00:00:00"/>
    <s v="WitWorks"/>
    <x v="7"/>
    <s v="Consumer IoT Startup"/>
    <s v="Bangalore"/>
    <x v="1221"/>
    <s v="Seed Funding"/>
    <n v="0"/>
    <s v="nan"/>
    <s v="Bin1"/>
    <x v="4"/>
    <x v="44"/>
    <s v="Seed Funding"/>
    <x v="2"/>
  </r>
  <r>
    <n v="1481"/>
    <d v="2016-08-25T00:00:00"/>
    <s v="NearFox"/>
    <x v="65"/>
    <s v="Local Lifestyle Content and Discovery Platform"/>
    <s v="Mumbai"/>
    <x v="1222"/>
    <s v="Seed Funding"/>
    <n v="0"/>
    <s v="nan"/>
    <s v="Bin1"/>
    <x v="4"/>
    <x v="3"/>
    <s v="Seed Funding"/>
    <x v="2"/>
  </r>
  <r>
    <n v="1482"/>
    <d v="2016-08-25T00:00:00"/>
    <s v="ZoomCar"/>
    <x v="65"/>
    <s v="Self-driven car booking platform"/>
    <s v="Bangalore"/>
    <x v="1223"/>
    <s v="Private Equity"/>
    <n v="24000000"/>
    <s v="nan"/>
    <s v="Bin3"/>
    <x v="4"/>
    <x v="44"/>
    <s v="Private Equity"/>
    <x v="0"/>
  </r>
  <r>
    <n v="1483"/>
    <d v="2016-08-26T00:00:00"/>
    <s v="Plix"/>
    <x v="65"/>
    <s v="Photo and Video Sharing App"/>
    <s v="Gurgaon"/>
    <x v="1224"/>
    <s v="Seed Funding"/>
    <n v="500000"/>
    <s v="nan"/>
    <s v="Bin1"/>
    <x v="4"/>
    <x v="1"/>
    <s v="Seed Funding"/>
    <x v="2"/>
  </r>
  <r>
    <n v="1484"/>
    <d v="2016-08-26T00:00:00"/>
    <s v="Mobikwik"/>
    <x v="65"/>
    <s v="Digital Wallet platform"/>
    <s v="Gurgaon"/>
    <x v="1225"/>
    <s v="Private Equity"/>
    <n v="40000000"/>
    <s v="nan"/>
    <s v="Bin3"/>
    <x v="4"/>
    <x v="1"/>
    <s v="Private Equity"/>
    <x v="0"/>
  </r>
  <r>
    <n v="1485"/>
    <d v="2016-08-26T00:00:00"/>
    <s v="MyDidi"/>
    <x v="65"/>
    <s v="on-demand, hyper-local Cleaning services provider"/>
    <s v="Mumbai"/>
    <x v="1226"/>
    <s v="Seed Funding"/>
    <n v="550000"/>
    <s v="nan"/>
    <s v="Bin1"/>
    <x v="4"/>
    <x v="3"/>
    <s v="Seed Funding"/>
    <x v="2"/>
  </r>
  <r>
    <n v="1486"/>
    <d v="2016-08-26T00:00:00"/>
    <s v="CrownIt"/>
    <x v="65"/>
    <s v="Cashback Mobile app"/>
    <s v="Gurgaon"/>
    <x v="1227"/>
    <s v="Seed Funding"/>
    <n v="0"/>
    <s v="nan"/>
    <s v="Bin1"/>
    <x v="4"/>
    <x v="1"/>
    <s v="Seed Funding"/>
    <x v="2"/>
  </r>
  <r>
    <n v="1487"/>
    <d v="2016-08-29T00:00:00"/>
    <s v="LoanTap"/>
    <x v="65"/>
    <s v="Lending platform for Salaried professionals"/>
    <s v="Mumbai"/>
    <x v="1228"/>
    <s v="Private Equity"/>
    <n v="3000000"/>
    <s v="nan"/>
    <s v="Bin2"/>
    <x v="4"/>
    <x v="3"/>
    <s v="Private Equity"/>
    <x v="0"/>
  </r>
  <r>
    <n v="1488"/>
    <d v="2016-08-29T00:00:00"/>
    <s v="Runnr"/>
    <x v="65"/>
    <s v="hyperlocal Logistics services provider"/>
    <s v="Bangalore"/>
    <x v="910"/>
    <s v="Private Equity"/>
    <n v="7000000"/>
    <s v="nan"/>
    <s v="Bin2"/>
    <x v="4"/>
    <x v="44"/>
    <s v="Private Equity"/>
    <x v="0"/>
  </r>
  <r>
    <n v="1489"/>
    <d v="2016-08-29T00:00:00"/>
    <s v="Zolo"/>
    <x v="65"/>
    <s v="on-demand online talent marketplace"/>
    <s v="Noida"/>
    <x v="1229"/>
    <s v="Private Equity"/>
    <n v="0"/>
    <s v="nan"/>
    <s v="Bin1"/>
    <x v="4"/>
    <x v="6"/>
    <s v="Private Equity"/>
    <x v="0"/>
  </r>
  <r>
    <n v="1490"/>
    <d v="2016-08-29T00:00:00"/>
    <s v="Notion Press"/>
    <x v="65"/>
    <s v="Self-Publishing books platform"/>
    <s v="Chennai"/>
    <x v="1230"/>
    <s v="Private Equity"/>
    <n v="1000000"/>
    <s v="nan"/>
    <s v="Bin2"/>
    <x v="4"/>
    <x v="4"/>
    <s v="Private Equity"/>
    <x v="0"/>
  </r>
  <r>
    <n v="1491"/>
    <d v="2016-08-29T00:00:00"/>
    <s v="LivSpace"/>
    <x v="65"/>
    <s v="Online portal for Home Design"/>
    <s v="Bangalore"/>
    <x v="1231"/>
    <s v="Private Equity"/>
    <n v="15000000"/>
    <s v="nan"/>
    <s v="Bin3"/>
    <x v="4"/>
    <x v="44"/>
    <s v="Private Equity"/>
    <x v="0"/>
  </r>
  <r>
    <n v="1492"/>
    <d v="2016-08-30T00:00:00"/>
    <s v="iAugmentor Labs"/>
    <x v="7"/>
    <s v="Assessment &amp; Learning Platform"/>
    <s v="Gurgaon"/>
    <x v="1232"/>
    <s v="Seed Funding"/>
    <n v="149000"/>
    <s v="nan"/>
    <s v="Bin1"/>
    <x v="4"/>
    <x v="1"/>
    <s v="Seed Funding"/>
    <x v="2"/>
  </r>
  <r>
    <n v="1493"/>
    <d v="2016-08-30T00:00:00"/>
    <s v="DayBox"/>
    <x v="65"/>
    <s v="Fruit &amp; Vegetable Delivery platform"/>
    <s v="New Delhi"/>
    <x v="1233"/>
    <s v="Seed Funding"/>
    <n v="104000"/>
    <s v="nan"/>
    <s v="Bin1"/>
    <x v="4"/>
    <x v="2"/>
    <s v="Seed Funding"/>
    <x v="2"/>
  </r>
  <r>
    <n v="1494"/>
    <d v="2016-08-30T00:00:00"/>
    <s v="Paytm"/>
    <x v="48"/>
    <s v="Mobile Wallet &amp; ECommerce platform"/>
    <s v="Bangalore"/>
    <x v="1234"/>
    <s v="Private Equity"/>
    <n v="60000000"/>
    <s v="nan"/>
    <s v="Bin3"/>
    <x v="4"/>
    <x v="6"/>
    <s v="Private Equity"/>
    <x v="0"/>
  </r>
  <r>
    <n v="1495"/>
    <d v="2016-08-30T00:00:00"/>
    <s v="CropIn"/>
    <x v="7"/>
    <s v="Agriculture Technology Solutions"/>
    <s v="Bangalore"/>
    <x v="1235"/>
    <s v="Private Equity"/>
    <n v="2000000"/>
    <s v="nan"/>
    <s v="Bin2"/>
    <x v="4"/>
    <x v="44"/>
    <s v="Private Equity"/>
    <x v="0"/>
  </r>
  <r>
    <n v="1496"/>
    <d v="2016-08-30T00:00:00"/>
    <s v="Canvera"/>
    <x v="65"/>
    <s v="Photographer Discovery &amp; Information platform"/>
    <s v="Bangalore"/>
    <x v="169"/>
    <s v="Private Equity"/>
    <n v="3000000"/>
    <s v="nan"/>
    <s v="Bin2"/>
    <x v="4"/>
    <x v="3"/>
    <s v="Seed/ Angel Funding"/>
    <x v="2"/>
  </r>
  <r>
    <n v="1497"/>
    <d v="2016-08-30T00:00:00"/>
    <s v="Prime Focus Technologies"/>
    <x v="7"/>
    <s v="Hybrid Cloud technology enabled Media ERP platform"/>
    <s v="Mumbai"/>
    <x v="1236"/>
    <s v="Private Equity"/>
    <n v="0"/>
    <s v="nan"/>
    <s v="Bin1"/>
    <x v="4"/>
    <x v="3"/>
    <s v="Private Equity"/>
    <x v="0"/>
  </r>
  <r>
    <n v="1498"/>
    <d v="2016-08-31T00:00:00"/>
    <s v="Flyrobe"/>
    <x v="48"/>
    <s v="Online fashion rental platform"/>
    <s v="Mumbai"/>
    <x v="1237"/>
    <s v="Private Equity"/>
    <n v="5300000"/>
    <s v="nan"/>
    <s v="Bin2"/>
    <x v="4"/>
    <x v="3"/>
    <s v="Private Equity"/>
    <x v="0"/>
  </r>
  <r>
    <n v="1499"/>
    <d v="2016-08-31T00:00:00"/>
    <s v="inclov"/>
    <x v="65"/>
    <s v="Matchmaking App for Disabled"/>
    <s v="Mumbai"/>
    <x v="1238"/>
    <s v="Seed Funding"/>
    <n v="0"/>
    <s v="nan"/>
    <s v="Bin1"/>
    <x v="4"/>
    <x v="1"/>
    <s v="Seed Funding"/>
    <x v="2"/>
  </r>
  <r>
    <n v="1500"/>
    <d v="2016-07-01T00:00:00"/>
    <s v="RazorPay"/>
    <x v="65"/>
    <s v="Online Payment Gateway"/>
    <s v="Bangalore"/>
    <x v="1239"/>
    <s v="Private Equity"/>
    <n v="0"/>
    <s v="nan"/>
    <s v="Bin1"/>
    <x v="4"/>
    <x v="0"/>
    <s v="Private Equity"/>
    <x v="0"/>
  </r>
  <r>
    <n v="1501"/>
    <d v="2016-07-01T00:00:00"/>
    <s v="DarwinBox"/>
    <x v="7"/>
    <s v="HR Software Services Startup"/>
    <s v="Hyderabad"/>
    <x v="1240"/>
    <s v="Seed Funding"/>
    <n v="0"/>
    <s v="nan"/>
    <s v="Bin1"/>
    <x v="4"/>
    <x v="13"/>
    <s v="Seed Funding"/>
    <x v="2"/>
  </r>
  <r>
    <n v="1502"/>
    <d v="2016-07-01T00:00:00"/>
    <s v="Venture Catalysts"/>
    <x v="65"/>
    <s v="Seed Investment &amp; Innovation Platform"/>
    <s v="Mumbai"/>
    <x v="1241"/>
    <s v="Seed Funding"/>
    <n v="500000"/>
    <s v="nan"/>
    <s v="Bin1"/>
    <x v="4"/>
    <x v="3"/>
    <s v="Seed Funding"/>
    <x v="2"/>
  </r>
  <r>
    <n v="1503"/>
    <d v="2016-07-01T00:00:00"/>
    <s v="PressPlay TV"/>
    <x v="65"/>
    <s v="Video Content Discovery Platform"/>
    <s v="New Delhi"/>
    <x v="1242"/>
    <s v="Private Equity"/>
    <n v="0"/>
    <s v="nan"/>
    <s v="Bin1"/>
    <x v="4"/>
    <x v="2"/>
    <s v="Private Equity"/>
    <x v="0"/>
  </r>
  <r>
    <n v="1504"/>
    <d v="2016-07-02T00:00:00"/>
    <s v="Playment"/>
    <x v="65"/>
    <s v="Mobile Marketplace for Crowdsourced Work"/>
    <s v="Bangalore"/>
    <x v="34"/>
    <s v="Private Equity"/>
    <n v="700000"/>
    <s v="nan"/>
    <s v="Bin1"/>
    <x v="4"/>
    <x v="44"/>
    <s v="Series A"/>
    <x v="1"/>
  </r>
  <r>
    <n v="1505"/>
    <d v="2016-07-04T00:00:00"/>
    <s v="WealthTrust"/>
    <x v="65"/>
    <s v="Wealth Management App"/>
    <s v="Mumbai"/>
    <x v="1014"/>
    <s v="Seed Funding"/>
    <n v="0"/>
    <s v="nan"/>
    <s v="Bin1"/>
    <x v="4"/>
    <x v="3"/>
    <s v="Private Equity"/>
    <x v="0"/>
  </r>
  <r>
    <n v="1506"/>
    <d v="2016-07-04T00:00:00"/>
    <s v="Curefit"/>
    <x v="65"/>
    <s v="Online Preventive Healthcare Platform"/>
    <s v="Bangalore"/>
    <x v="1243"/>
    <s v="Private Equity"/>
    <n v="15000000"/>
    <s v="nan"/>
    <s v="Bin3"/>
    <x v="4"/>
    <x v="0"/>
    <s v="Private Equity"/>
    <x v="0"/>
  </r>
  <r>
    <n v="1507"/>
    <d v="2016-07-04T00:00:00"/>
    <s v="StitchWood"/>
    <x v="48"/>
    <s v="Custom Furniture Online"/>
    <s v="Mumbai"/>
    <x v="1244"/>
    <s v="Seed Funding"/>
    <n v="200000"/>
    <s v="nan"/>
    <s v="Bin1"/>
    <x v="4"/>
    <x v="3"/>
    <s v="Seed Funding"/>
    <x v="2"/>
  </r>
  <r>
    <n v="1508"/>
    <d v="2016-07-04T00:00:00"/>
    <s v="Grab.in"/>
    <x v="5"/>
    <s v="hyperlocal logistics service"/>
    <s v="Mumbai"/>
    <x v="1245"/>
    <s v="Private Equity"/>
    <n v="2000000"/>
    <s v="nan"/>
    <s v="Bin2"/>
    <x v="4"/>
    <x v="3"/>
    <s v="Private Equity"/>
    <x v="0"/>
  </r>
  <r>
    <n v="1509"/>
    <d v="2016-07-04T00:00:00"/>
    <s v="Fulfil.IO"/>
    <x v="65"/>
    <s v="Cloud Based ERP Software"/>
    <s v="US"/>
    <x v="1083"/>
    <s v="Seed Funding"/>
    <n v="0"/>
    <s v="nan"/>
    <s v="Bin1"/>
    <x v="4"/>
    <x v="66"/>
    <s v="Seed Funding"/>
    <x v="2"/>
  </r>
  <r>
    <n v="1510"/>
    <d v="2016-07-04T00:00:00"/>
    <s v="NeoGrowth"/>
    <x v="29"/>
    <s v="SME Lending platform"/>
    <s v="Mumbai"/>
    <x v="1246"/>
    <s v="Private Equity"/>
    <n v="16000000"/>
    <s v="nan"/>
    <s v="Bin3"/>
    <x v="4"/>
    <x v="3"/>
    <s v="Private Equity"/>
    <x v="0"/>
  </r>
  <r>
    <n v="1511"/>
    <d v="2016-07-05T00:00:00"/>
    <s v="SeeDoc"/>
    <x v="65"/>
    <s v="Video Based Doctor Consulting platform App"/>
    <s v="Gurgaon"/>
    <x v="1247"/>
    <s v="Private Equity"/>
    <n v="1000000"/>
    <s v="nan"/>
    <s v="Bin2"/>
    <x v="4"/>
    <x v="1"/>
    <s v="Private Equity"/>
    <x v="0"/>
  </r>
  <r>
    <n v="1512"/>
    <d v="2016-07-05T00:00:00"/>
    <s v="BookMyShow"/>
    <x v="65"/>
    <s v="Event &amp; Movie Ticketing platform"/>
    <s v="Mumbai"/>
    <x v="1248"/>
    <s v="Private Equity"/>
    <n v="82000000"/>
    <s v="nan"/>
    <s v="Bin3"/>
    <x v="4"/>
    <x v="3"/>
    <s v="Private Equity"/>
    <x v="0"/>
  </r>
  <r>
    <n v="1513"/>
    <d v="2016-07-05T00:00:00"/>
    <s v="Flyrobe"/>
    <x v="48"/>
    <s v="Online fashion rental platform"/>
    <s v="Mumbai"/>
    <x v="1249"/>
    <s v="Seed Funding"/>
    <n v="1700000"/>
    <s v="nan"/>
    <s v="Bin2"/>
    <x v="4"/>
    <x v="3"/>
    <s v="Seed Funding"/>
    <x v="2"/>
  </r>
  <r>
    <n v="1514"/>
    <d v="2016-07-06T00:00:00"/>
    <s v="HappilyUnmarried"/>
    <x v="48"/>
    <s v="Online Merchandize etailer"/>
    <s v="New Delhi"/>
    <x v="169"/>
    <s v="Private Equity"/>
    <n v="740000"/>
    <s v="nan"/>
    <s v="Bin1"/>
    <x v="4"/>
    <x v="2"/>
    <s v="Seed/ Angel Funding"/>
    <x v="2"/>
  </r>
  <r>
    <n v="1515"/>
    <d v="2016-07-06T00:00:00"/>
    <s v="Don\\xe2\\x80\\x99t Scratch Your Head"/>
    <x v="7"/>
    <s v="Full Stack Offline &amp; Online ERP Solution"/>
    <s v="Ahmedabad"/>
    <x v="1250"/>
    <s v="Seed Funding"/>
    <n v="250000"/>
    <s v="nan"/>
    <s v="Bin1"/>
    <x v="4"/>
    <x v="49"/>
    <s v="Seed Funding"/>
    <x v="2"/>
  </r>
  <r>
    <n v="1516"/>
    <d v="2016-07-06T00:00:00"/>
    <s v="Wedding Wishlist"/>
    <x v="65"/>
    <s v="Wedding Wishlist, Gifts &amp; Registry Creation platform"/>
    <s v="Chennai"/>
    <x v="1251"/>
    <s v="Seed Funding"/>
    <n v="297000"/>
    <s v="nan"/>
    <s v="Bin1"/>
    <x v="4"/>
    <x v="4"/>
    <s v="Seed Funding"/>
    <x v="2"/>
  </r>
  <r>
    <n v="1517"/>
    <d v="2016-07-07T00:00:00"/>
    <s v="AppDaily"/>
    <x v="7"/>
    <s v="Mobile Security App development &amp; Distribution"/>
    <s v="Mumbai"/>
    <x v="1252"/>
    <s v="Private Equity"/>
    <n v="2000000"/>
    <s v="nan"/>
    <s v="Bin2"/>
    <x v="4"/>
    <x v="3"/>
    <s v="Private Equity"/>
    <x v="0"/>
  </r>
  <r>
    <n v="1518"/>
    <d v="2016-07-07T00:00:00"/>
    <s v="Adytude"/>
    <x v="65"/>
    <s v="Gamified Consumer Insights Portal"/>
    <s v="New Delhi"/>
    <x v="603"/>
    <s v="Private Equity"/>
    <n v="1000000"/>
    <s v="nan"/>
    <s v="Bin2"/>
    <x v="4"/>
    <x v="2"/>
    <s v="Seed Funding"/>
    <x v="2"/>
  </r>
  <r>
    <n v="1519"/>
    <d v="2016-07-07T00:00:00"/>
    <s v="Quickli"/>
    <x v="5"/>
    <s v="On-Demand Delivery Startup"/>
    <s v="Gurgaon"/>
    <x v="1253"/>
    <s v="Private Equity"/>
    <n v="0"/>
    <s v="nan"/>
    <s v="Bin1"/>
    <x v="4"/>
    <x v="1"/>
    <s v="Private Equity"/>
    <x v="0"/>
  </r>
  <r>
    <n v="1520"/>
    <d v="2016-07-07T00:00:00"/>
    <s v="SpectraVR"/>
    <x v="7"/>
    <s v="Virtual Reality Content Studio"/>
    <s v="Mumbai"/>
    <x v="1254"/>
    <s v="Seed Funding"/>
    <n v="0"/>
    <s v="nan"/>
    <s v="Bin1"/>
    <x v="4"/>
    <x v="3"/>
    <s v="Seed Funding"/>
    <x v="2"/>
  </r>
  <r>
    <n v="1521"/>
    <d v="2016-07-08T00:00:00"/>
    <s v="Pitstop"/>
    <x v="65"/>
    <s v="Online Car Repair and Servicing Booking platform"/>
    <s v="Bangalore"/>
    <x v="1255"/>
    <s v="Seed Funding"/>
    <n v="0"/>
    <s v="nan"/>
    <s v="Bin1"/>
    <x v="4"/>
    <x v="44"/>
    <s v="Seed Funding"/>
    <x v="2"/>
  </r>
  <r>
    <n v="1522"/>
    <d v="2016-07-08T00:00:00"/>
    <s v="HolaChef"/>
    <x v="65"/>
    <s v="Online Food Ordering &amp; Delivery Platform"/>
    <s v="Mumbai"/>
    <x v="1256"/>
    <s v="Private Equity"/>
    <n v="1950000"/>
    <s v="nan"/>
    <s v="Bin2"/>
    <x v="4"/>
    <x v="3"/>
    <s v="Private Equity"/>
    <x v="0"/>
  </r>
  <r>
    <n v="1523"/>
    <d v="2016-07-11T00:00:00"/>
    <s v="Purplle"/>
    <x v="48"/>
    <s v="Beauty Products Marketplace"/>
    <s v="Mumbai"/>
    <x v="1257"/>
    <s v="Private Equity"/>
    <n v="6000000"/>
    <s v="nan"/>
    <s v="Bin2"/>
    <x v="4"/>
    <x v="3"/>
    <s v="Private Equity"/>
    <x v="0"/>
  </r>
  <r>
    <n v="1524"/>
    <d v="2016-07-11T00:00:00"/>
    <s v="Trak N Tell"/>
    <x v="7"/>
    <s v="Car Tracking &amp; Safety System"/>
    <s v="Gurgaon"/>
    <x v="1258"/>
    <s v="Private Equity"/>
    <n v="3500000"/>
    <s v="nan"/>
    <s v="Bin2"/>
    <x v="4"/>
    <x v="1"/>
    <s v="Private Equity"/>
    <x v="0"/>
  </r>
  <r>
    <n v="1525"/>
    <d v="2016-07-11T00:00:00"/>
    <s v="Overcart.com"/>
    <x v="48"/>
    <s v="Unboxed &amp; refurbished electronic products marketplace"/>
    <s v="Gurgaon"/>
    <x v="1259"/>
    <s v="Private Equity"/>
    <n v="3000000"/>
    <s v="nan"/>
    <s v="Bin2"/>
    <x v="4"/>
    <x v="1"/>
    <s v="Private Equity"/>
    <x v="0"/>
  </r>
  <r>
    <n v="1526"/>
    <d v="2016-07-12T00:00:00"/>
    <s v="SirionLabs"/>
    <x v="7"/>
    <s v="SAAS based Service Agreement Management"/>
    <s v="Gurgaon"/>
    <x v="288"/>
    <s v="Private Equity"/>
    <n v="12250000"/>
    <s v="nan"/>
    <s v="Bin3"/>
    <x v="4"/>
    <x v="1"/>
    <s v="Private Equity"/>
    <x v="0"/>
  </r>
  <r>
    <n v="1527"/>
    <d v="2016-07-12T00:00:00"/>
    <s v="GyanDhan"/>
    <x v="65"/>
    <s v="Education Focused Financing Platform"/>
    <s v="New Delhi"/>
    <x v="1260"/>
    <s v="Seed Funding"/>
    <n v="0"/>
    <s v="nan"/>
    <s v="Bin1"/>
    <x v="4"/>
    <x v="2"/>
    <s v="Seed Funding"/>
    <x v="2"/>
  </r>
  <r>
    <n v="1528"/>
    <d v="2016-07-12T00:00:00"/>
    <s v="MintM"/>
    <x v="65"/>
    <s v="Digital Marketing &amp; AdTech Platform"/>
    <s v="Bangalore"/>
    <x v="1261"/>
    <s v="Private Equity"/>
    <n v="0"/>
    <s v="nan"/>
    <s v="Bin1"/>
    <x v="4"/>
    <x v="44"/>
    <s v="Private Equity"/>
    <x v="0"/>
  </r>
  <r>
    <n v="1529"/>
    <d v="2016-07-12T00:00:00"/>
    <s v="HitGrit"/>
    <x v="65"/>
    <s v="Online Legal Consultation platform"/>
    <s v="Chandigarh"/>
    <x v="1262"/>
    <s v="Seed Funding"/>
    <n v="0"/>
    <s v="nan"/>
    <s v="Bin1"/>
    <x v="4"/>
    <x v="39"/>
    <s v="Seed Funding"/>
    <x v="2"/>
  </r>
  <r>
    <n v="1530"/>
    <d v="2016-07-12T00:00:00"/>
    <s v="Find My Stay"/>
    <x v="65"/>
    <s v="Online Budget Hotel Aggregator &amp; Booking Platform"/>
    <s v="New Delhi"/>
    <x v="1263"/>
    <s v="Seed Funding"/>
    <n v="0"/>
    <s v="nan"/>
    <s v="Bin1"/>
    <x v="4"/>
    <x v="2"/>
    <s v="Seed Funding"/>
    <x v="2"/>
  </r>
  <r>
    <n v="1531"/>
    <d v="2016-07-13T00:00:00"/>
    <s v="YAAP"/>
    <x v="65"/>
    <s v="Online Content Discovery, Creation &amp; Distribution Platform"/>
    <s v="New Delhi"/>
    <x v="1264"/>
    <s v="Private Equity"/>
    <n v="5000000"/>
    <s v="nan"/>
    <s v="Bin2"/>
    <x v="4"/>
    <x v="2"/>
    <s v="Private Equity"/>
    <x v="0"/>
  </r>
  <r>
    <n v="1532"/>
    <d v="2016-07-13T00:00:00"/>
    <s v="Utoo Cabs"/>
    <x v="65"/>
    <s v="Cab aggregation &amp; Rental platform"/>
    <s v="Chennai"/>
    <x v="1265"/>
    <s v="Seed Funding"/>
    <n v="0"/>
    <s v="nan"/>
    <s v="Bin1"/>
    <x v="4"/>
    <x v="4"/>
    <s v="Seed Funding"/>
    <x v="2"/>
  </r>
  <r>
    <n v="1533"/>
    <d v="2016-07-13T00:00:00"/>
    <s v="Twigly"/>
    <x v="65"/>
    <s v="Online Food Ordering &amp; Delivery Startup"/>
    <s v="Gurgaon"/>
    <x v="1266"/>
    <s v="Seed Funding"/>
    <n v="600000"/>
    <s v="nan"/>
    <s v="Bin1"/>
    <x v="4"/>
    <x v="1"/>
    <s v="Seed Funding"/>
    <x v="2"/>
  </r>
  <r>
    <n v="1534"/>
    <d v="2016-07-13T00:00:00"/>
    <s v="ShareChat"/>
    <x v="65"/>
    <s v="Vernacular Language Content Creation &amp; Sharing App"/>
    <s v="Bangalore"/>
    <x v="1267"/>
    <s v="Private Equity"/>
    <n v="1350000"/>
    <s v="nan"/>
    <s v="Bin2"/>
    <x v="4"/>
    <x v="0"/>
    <s v="Private Equity"/>
    <x v="0"/>
  </r>
  <r>
    <n v="1535"/>
    <d v="2016-07-13T00:00:00"/>
    <s v="Urban Tailor"/>
    <x v="65"/>
    <s v="E-Tailoring service provider"/>
    <s v="Bangalore"/>
    <x v="350"/>
    <s v="Private Equity"/>
    <n v="0"/>
    <s v="nan"/>
    <s v="Bin1"/>
    <x v="4"/>
    <x v="44"/>
    <s v="Seed/Angel Funding"/>
    <x v="2"/>
  </r>
  <r>
    <n v="1536"/>
    <d v="2016-07-13T00:00:00"/>
    <s v="RentMojo"/>
    <x v="65"/>
    <s v="Online Furniture Renting Platform"/>
    <s v="Bangalore"/>
    <x v="1268"/>
    <s v="Private Equity"/>
    <n v="5000000"/>
    <s v="nan"/>
    <s v="Bin2"/>
    <x v="4"/>
    <x v="44"/>
    <s v="Private Equity"/>
    <x v="0"/>
  </r>
  <r>
    <n v="1537"/>
    <d v="2016-07-13T00:00:00"/>
    <s v="CityFurnish"/>
    <x v="65"/>
    <s v="Online Furniture Renting Platform"/>
    <s v="Gurgaon"/>
    <x v="212"/>
    <s v="Seed Funding"/>
    <n v="0"/>
    <s v="nan"/>
    <s v="Bin1"/>
    <x v="4"/>
    <x v="1"/>
    <s v="Seed/ Angel Funding"/>
    <x v="2"/>
  </r>
  <r>
    <n v="1538"/>
    <d v="2016-07-13T00:00:00"/>
    <s v="HEAL Institute"/>
    <x v="20"/>
    <s v="Sports Focused Healthcare Startup"/>
    <s v="Mumbai"/>
    <x v="1269"/>
    <s v="Seed Funding"/>
    <n v="0"/>
    <s v="nan"/>
    <s v="Bin1"/>
    <x v="4"/>
    <x v="3"/>
    <s v="Seed Funding"/>
    <x v="2"/>
  </r>
  <r>
    <n v="1539"/>
    <d v="2016-07-14T00:00:00"/>
    <s v="Augrav"/>
    <x v="48"/>
    <s v="Personalized precious Jewellery etailer"/>
    <s v="Coimbatore"/>
    <x v="546"/>
    <s v="Seed Funding"/>
    <n v="450000"/>
    <s v="nan"/>
    <s v="Bin1"/>
    <x v="4"/>
    <x v="43"/>
    <s v="Private Equity"/>
    <x v="0"/>
  </r>
  <r>
    <n v="1540"/>
    <d v="2016-07-14T00:00:00"/>
    <s v="ShoppinPal"/>
    <x v="7"/>
    <s v="M-Commerce Solutions for Retail Stores"/>
    <s v="Pune"/>
    <x v="1270"/>
    <s v="Private Equity"/>
    <n v="1070000"/>
    <s v="nan"/>
    <s v="Bin2"/>
    <x v="4"/>
    <x v="5"/>
    <s v="Private Equity"/>
    <x v="0"/>
  </r>
  <r>
    <n v="1541"/>
    <d v="2016-07-14T00:00:00"/>
    <s v="TransTutors / AskIITians"/>
    <x v="65"/>
    <s v="Online Education &amp; Tutoring portals"/>
    <s v="New Delhi"/>
    <x v="1271"/>
    <s v="Private Equity"/>
    <n v="0"/>
    <s v="nan"/>
    <s v="Bin1"/>
    <x v="4"/>
    <x v="2"/>
    <s v="Private Equity"/>
    <x v="0"/>
  </r>
  <r>
    <n v="1542"/>
    <d v="2016-07-15T00:00:00"/>
    <s v="WorkApps"/>
    <x v="7"/>
    <s v="Enterprise Work Management Software"/>
    <s v="Pune"/>
    <x v="874"/>
    <s v="Seed Funding"/>
    <n v="1000000"/>
    <s v="nan"/>
    <s v="Bin2"/>
    <x v="4"/>
    <x v="5"/>
    <s v="Seed Funding"/>
    <x v="2"/>
  </r>
  <r>
    <n v="1543"/>
    <d v="2016-07-15T00:00:00"/>
    <s v="BankerBay"/>
    <x v="65"/>
    <s v="Online Investment Banking platform"/>
    <s v="Bangalore"/>
    <x v="383"/>
    <s v="Private Equity"/>
    <n v="2000000"/>
    <s v="nan"/>
    <s v="Bin2"/>
    <x v="4"/>
    <x v="44"/>
    <s v="Private Equity"/>
    <x v="0"/>
  </r>
  <r>
    <n v="1544"/>
    <d v="2016-07-15T00:00:00"/>
    <s v="BaggOut"/>
    <x v="48"/>
    <s v="Women\\xe2\\x80\\x99s Fashion etailer"/>
    <s v="New Delhi"/>
    <x v="1272"/>
    <s v="Seed Funding"/>
    <n v="0"/>
    <s v="nan"/>
    <s v="Bin1"/>
    <x v="4"/>
    <x v="2"/>
    <s v="Seed Funding"/>
    <x v="2"/>
  </r>
  <r>
    <n v="1545"/>
    <d v="2016-07-15T00:00:00"/>
    <s v="TripShelf"/>
    <x v="48"/>
    <s v="Travel Package Marketplace"/>
    <s v="New Delhi"/>
    <x v="1273"/>
    <s v="Seed Funding"/>
    <n v="250000"/>
    <s v="nan"/>
    <s v="Bin1"/>
    <x v="4"/>
    <x v="2"/>
    <s v="Seed Funding"/>
    <x v="2"/>
  </r>
  <r>
    <n v="1546"/>
    <d v="2016-07-15T00:00:00"/>
    <s v="SatvaCart"/>
    <x v="48"/>
    <s v="Online Grocers"/>
    <s v="New Delhi"/>
    <x v="1274"/>
    <s v="Seed Funding"/>
    <n v="0"/>
    <s v="nan"/>
    <s v="Bin1"/>
    <x v="4"/>
    <x v="2"/>
    <s v="Seed Funding"/>
    <x v="2"/>
  </r>
  <r>
    <n v="1547"/>
    <d v="2016-07-15T00:00:00"/>
    <s v="Ridlr"/>
    <x v="65"/>
    <s v="Public Transport Mobile App"/>
    <s v="Mumbai"/>
    <x v="1275"/>
    <s v="Private Equity"/>
    <n v="6000000"/>
    <s v="nan"/>
    <s v="Bin2"/>
    <x v="4"/>
    <x v="3"/>
    <s v="Private Equity"/>
    <x v="0"/>
  </r>
  <r>
    <n v="1548"/>
    <d v="2016-07-18T00:00:00"/>
    <s v="Yellowdig"/>
    <x v="65"/>
    <s v="Online Learning Platform"/>
    <s v="Pune"/>
    <x v="874"/>
    <s v="Seed Funding"/>
    <n v="650000"/>
    <s v="nan"/>
    <s v="Bin1"/>
    <x v="4"/>
    <x v="5"/>
    <s v="Seed Funding"/>
    <x v="2"/>
  </r>
  <r>
    <n v="1549"/>
    <d v="2016-07-18T00:00:00"/>
    <s v="Zuppler"/>
    <x v="65"/>
    <s v="Online Food Ordering platform"/>
    <s v="New Delhi"/>
    <x v="874"/>
    <s v="Seed Funding"/>
    <n v="650000"/>
    <s v="nan"/>
    <s v="Bin1"/>
    <x v="4"/>
    <x v="2"/>
    <s v="Seed Funding"/>
    <x v="2"/>
  </r>
  <r>
    <n v="1550"/>
    <d v="2016-07-18T00:00:00"/>
    <s v="BlueStone"/>
    <x v="48"/>
    <s v="Jewellery Etailer"/>
    <s v="Mumbai"/>
    <x v="1276"/>
    <s v="Private Equity"/>
    <n v="30000000"/>
    <s v="nan"/>
    <s v="Bin3"/>
    <x v="4"/>
    <x v="3"/>
    <s v="Private Equity"/>
    <x v="0"/>
  </r>
  <r>
    <n v="1551"/>
    <d v="2016-07-18T00:00:00"/>
    <s v="underDOGS"/>
    <x v="7"/>
    <s v="Game Development Startup"/>
    <s v="Mumbai"/>
    <x v="1277"/>
    <s v="Private Equity"/>
    <n v="0"/>
    <s v="nan"/>
    <s v="Bin1"/>
    <x v="4"/>
    <x v="3"/>
    <s v="Private Equity"/>
    <x v="0"/>
  </r>
  <r>
    <n v="1552"/>
    <d v="2016-07-18T00:00:00"/>
    <s v="ImageProVision"/>
    <x v="7"/>
    <s v="Image Analysis Solutions"/>
    <s v="Pune"/>
    <x v="1278"/>
    <s v="Seed Funding"/>
    <n v="0"/>
    <s v="nan"/>
    <s v="Bin1"/>
    <x v="4"/>
    <x v="5"/>
    <s v="Seed Funding"/>
    <x v="2"/>
  </r>
  <r>
    <n v="1553"/>
    <d v="2016-07-19T00:00:00"/>
    <s v="Sagacito"/>
    <x v="7"/>
    <s v="Cloud-Based Enterprise Solutions"/>
    <s v="New Delhi"/>
    <x v="1279"/>
    <s v="Private Equity"/>
    <n v="10000000"/>
    <s v="nan"/>
    <s v="Bin2"/>
    <x v="4"/>
    <x v="2"/>
    <s v="Private Equity"/>
    <x v="0"/>
  </r>
  <r>
    <n v="1554"/>
    <d v="2016-07-19T00:00:00"/>
    <s v="Deal4Loans / Wishfin"/>
    <x v="65"/>
    <s v="\\nLoans Comparison platform\\n\\n\\n\\n     (adsbygoogle = window.adsbygoogle || []).push({});\\n\\n"/>
    <s v="Noida"/>
    <x v="1280"/>
    <s v="Private Equity"/>
    <n v="15000000"/>
    <s v="nan"/>
    <s v="Bin3"/>
    <x v="4"/>
    <x v="6"/>
    <s v="Private Equity"/>
    <x v="0"/>
  </r>
  <r>
    <n v="1555"/>
    <d v="2016-07-19T00:00:00"/>
    <s v="NiYO Solutions"/>
    <x v="7"/>
    <s v="Payroll &amp; Benefits Software solutions"/>
    <s v="Bangalore"/>
    <x v="1281"/>
    <s v="Private Equity"/>
    <n v="1000000"/>
    <s v="nan"/>
    <s v="Bin2"/>
    <x v="4"/>
    <x v="44"/>
    <s v="Private Equity"/>
    <x v="0"/>
  </r>
  <r>
    <n v="1556"/>
    <d v="2016-07-19T00:00:00"/>
    <s v="AppLop"/>
    <x v="65"/>
    <s v="Mobile Apps SaaS Platform"/>
    <s v="Gurgaon"/>
    <x v="1282"/>
    <s v="Seed Funding"/>
    <n v="250000"/>
    <s v="nan"/>
    <s v="Bin1"/>
    <x v="4"/>
    <x v="1"/>
    <s v="Seed Funding"/>
    <x v="2"/>
  </r>
  <r>
    <n v="1557"/>
    <d v="2016-07-20T00:00:00"/>
    <s v="Tax2Win"/>
    <x v="65"/>
    <s v="Online Tax Filing Portal"/>
    <s v="Jaipur"/>
    <x v="383"/>
    <s v="Private Equity"/>
    <n v="1000000"/>
    <s v="nan"/>
    <s v="Bin2"/>
    <x v="4"/>
    <x v="32"/>
    <s v="Private Equity"/>
    <x v="0"/>
  </r>
  <r>
    <n v="1558"/>
    <d v="2016-07-20T00:00:00"/>
    <s v="Truckola"/>
    <x v="5"/>
    <s v="Tech-focused cargo transport startup"/>
    <s v="Mumbai"/>
    <x v="1283"/>
    <s v="Seed Funding"/>
    <n v="595000"/>
    <s v="nan"/>
    <s v="Bin1"/>
    <x v="4"/>
    <x v="3"/>
    <s v="Seed Funding"/>
    <x v="2"/>
  </r>
  <r>
    <n v="1559"/>
    <d v="2016-07-20T00:00:00"/>
    <s v="iServe Financial"/>
    <x v="65"/>
    <s v="Loan Comparison &amp; Deals platform"/>
    <s v="Pune"/>
    <x v="1284"/>
    <s v="Seed Funding"/>
    <n v="0"/>
    <s v="nan"/>
    <s v="Bin1"/>
    <x v="4"/>
    <x v="5"/>
    <s v="Seed Funding"/>
    <x v="2"/>
  </r>
  <r>
    <n v="1560"/>
    <d v="2016-07-21T00:00:00"/>
    <s v="MyTaxiIndia"/>
    <x v="65"/>
    <s v="Online Car rental booking platform"/>
    <s v="New Delhi"/>
    <x v="1285"/>
    <s v="Private Equity"/>
    <n v="1000000"/>
    <s v="nan"/>
    <s v="Bin2"/>
    <x v="4"/>
    <x v="2"/>
    <s v="Private Equity"/>
    <x v="0"/>
  </r>
  <r>
    <n v="1561"/>
    <d v="2016-07-21T00:00:00"/>
    <s v="AbeRuk"/>
    <x v="48"/>
    <s v="Online Marketplace for books"/>
    <s v="Bangalore"/>
    <x v="1286"/>
    <s v="Seed Funding"/>
    <n v="0"/>
    <s v="nan"/>
    <s v="Bin1"/>
    <x v="4"/>
    <x v="44"/>
    <s v="Seed Funding"/>
    <x v="2"/>
  </r>
  <r>
    <n v="1562"/>
    <d v="2016-07-21T00:00:00"/>
    <s v="Wiwigo"/>
    <x v="65"/>
    <s v="Inter-City Taxi Booking platform"/>
    <s v="Bangalore"/>
    <x v="603"/>
    <s v="Seed Funding"/>
    <n v="595000"/>
    <s v="nan"/>
    <s v="Bin1"/>
    <x v="4"/>
    <x v="44"/>
    <s v="Seed Funding"/>
    <x v="2"/>
  </r>
  <r>
    <n v="1563"/>
    <d v="2016-07-21T00:00:00"/>
    <s v="Drums Food"/>
    <x v="82"/>
    <s v="Yogurt and Ice Cream maker"/>
    <s v="Mumbai"/>
    <x v="1287"/>
    <s v="nan"/>
    <n v="0"/>
    <s v="nan"/>
    <s v="Bin1"/>
    <x v="4"/>
    <x v="3"/>
    <s v="nan"/>
    <x v="3"/>
  </r>
  <r>
    <n v="1564"/>
    <d v="2016-06-01T00:00:00"/>
    <s v="Chikoop"/>
    <x v="65"/>
    <s v="Free Ad based Voice Calling"/>
    <s v="Indore"/>
    <x v="383"/>
    <s v="Seed Funding"/>
    <n v="0"/>
    <s v="nan"/>
    <s v="Bin1"/>
    <x v="4"/>
    <x v="31"/>
    <s v="Private Equity"/>
    <x v="0"/>
  </r>
  <r>
    <n v="1565"/>
    <d v="2016-06-01T00:00:00"/>
    <s v="BRIDGEi2I"/>
    <x v="7"/>
    <s v="Data Analytics Platform"/>
    <s v="Bangalore"/>
    <x v="959"/>
    <s v="Private Equity"/>
    <n v="0"/>
    <s v="nan"/>
    <s v="Bin1"/>
    <x v="4"/>
    <x v="44"/>
    <s v="Private Equity"/>
    <x v="0"/>
  </r>
  <r>
    <n v="1566"/>
    <d v="2016-06-02T00:00:00"/>
    <s v="Droom"/>
    <x v="48"/>
    <s v="Online marketplace for used automobiles"/>
    <s v="New Delhi"/>
    <x v="1288"/>
    <s v="Private Equity"/>
    <n v="0"/>
    <s v="nan"/>
    <s v="Bin1"/>
    <x v="4"/>
    <x v="1"/>
    <s v="Private Equity"/>
    <x v="0"/>
  </r>
  <r>
    <n v="1567"/>
    <d v="2016-06-02T00:00:00"/>
    <s v="Visit"/>
    <x v="65"/>
    <s v="On-Demand Healthcare Service provider"/>
    <s v="New Delhi"/>
    <x v="1289"/>
    <s v="Seed Funding"/>
    <n v="0"/>
    <s v="nan"/>
    <s v="Bin1"/>
    <x v="4"/>
    <x v="11"/>
    <s v="Seed Funding"/>
    <x v="2"/>
  </r>
  <r>
    <n v="1568"/>
    <d v="2016-06-02T00:00:00"/>
    <s v="Atomberg"/>
    <x v="7"/>
    <s v="smart, energy efficient home appliance manufacturer"/>
    <s v="Mumbai"/>
    <x v="1290"/>
    <s v="Private Equity"/>
    <n v="1000000"/>
    <s v="nan"/>
    <s v="Bin2"/>
    <x v="4"/>
    <x v="3"/>
    <s v="Private Equity"/>
    <x v="0"/>
  </r>
  <r>
    <n v="1569"/>
    <d v="2016-06-02T00:00:00"/>
    <s v="Coutloot"/>
    <x v="48"/>
    <s v="Fashion Re-Commerce Platform"/>
    <s v="Mumbai"/>
    <x v="120"/>
    <s v="Seed Funding"/>
    <n v="0"/>
    <s v="nan"/>
    <s v="Bin1"/>
    <x v="4"/>
    <x v="3"/>
    <s v="Seed/ Angel Funding"/>
    <x v="2"/>
  </r>
  <r>
    <n v="1570"/>
    <d v="2016-06-02T00:00:00"/>
    <s v="Limo"/>
    <x v="65"/>
    <s v="Bus Aggregator Mobile app"/>
    <s v="Mumbai"/>
    <x v="1264"/>
    <s v="Private Equity"/>
    <n v="1000000"/>
    <s v="nan"/>
    <s v="Bin2"/>
    <x v="4"/>
    <x v="3"/>
    <s v="Private Equity"/>
    <x v="0"/>
  </r>
  <r>
    <n v="1571"/>
    <d v="2016-06-03T00:00:00"/>
    <s v="iCliniq"/>
    <x v="65"/>
    <s v="Doctor Consultation platform"/>
    <s v="Bangalore"/>
    <x v="1291"/>
    <s v="Seed Funding"/>
    <n v="0"/>
    <s v="nan"/>
    <s v="Bin1"/>
    <x v="4"/>
    <x v="44"/>
    <s v="Seed Funding"/>
    <x v="2"/>
  </r>
  <r>
    <n v="1572"/>
    <d v="2016-06-03T00:00:00"/>
    <s v="GoGo Truck"/>
    <x v="65"/>
    <s v="Truck Aggregator &amp; Booking platform"/>
    <s v="Chennai"/>
    <x v="481"/>
    <s v="Seed Funding"/>
    <n v="75000"/>
    <s v="nan"/>
    <s v="Bin1"/>
    <x v="4"/>
    <x v="4"/>
    <s v="Seed Funding"/>
    <x v="2"/>
  </r>
  <r>
    <n v="1573"/>
    <d v="2016-06-03T00:00:00"/>
    <s v="Vyome Biosciences"/>
    <x v="20"/>
    <s v="Treatment Development for Antibiotic-resistant diseases"/>
    <s v="New Delhi"/>
    <x v="1292"/>
    <s v="Private Equity"/>
    <n v="2000000"/>
    <s v="nan"/>
    <s v="Bin2"/>
    <x v="4"/>
    <x v="2"/>
    <s v="Private Equity"/>
    <x v="0"/>
  </r>
  <r>
    <n v="1574"/>
    <d v="2016-06-06T00:00:00"/>
    <s v="SillyMonks"/>
    <x v="65"/>
    <s v="Digital Media and Entertainment Startup"/>
    <s v="Hyderabad"/>
    <x v="1293"/>
    <s v="Seed Funding"/>
    <n v="448000"/>
    <s v="nan"/>
    <s v="Bin1"/>
    <x v="4"/>
    <x v="13"/>
    <s v="Seed Funding"/>
    <x v="2"/>
  </r>
  <r>
    <n v="1575"/>
    <d v="2016-06-07T00:00:00"/>
    <s v="CueMath"/>
    <x v="14"/>
    <s v="K-12 Maths Learning Courses"/>
    <s v="Bangalore"/>
    <x v="1294"/>
    <s v="Private Equity"/>
    <n v="4000000"/>
    <s v="nan"/>
    <s v="Bin2"/>
    <x v="4"/>
    <x v="2"/>
    <s v="Private Equity"/>
    <x v="0"/>
  </r>
  <r>
    <n v="1576"/>
    <d v="2016-06-07T00:00:00"/>
    <s v="KrazyBee"/>
    <x v="65"/>
    <s v="Student Micro-Loan platform"/>
    <s v="Bangalore"/>
    <x v="1295"/>
    <s v="Private Equity"/>
    <n v="2000000"/>
    <s v="nan"/>
    <s v="Bin2"/>
    <x v="4"/>
    <x v="0"/>
    <s v="Private Equity"/>
    <x v="0"/>
  </r>
  <r>
    <n v="1577"/>
    <d v="2016-06-07T00:00:00"/>
    <s v="Intgrea"/>
    <x v="7"/>
    <s v="Post merger Integration Partners"/>
    <s v="Bangalore"/>
    <x v="481"/>
    <s v="Seed Funding"/>
    <n v="100000"/>
    <s v="nan"/>
    <s v="Bin1"/>
    <x v="4"/>
    <x v="44"/>
    <s v="Seed Funding"/>
    <x v="2"/>
  </r>
  <r>
    <n v="1578"/>
    <d v="2016-06-07T00:00:00"/>
    <s v="HelpShift"/>
    <x v="7"/>
    <s v="Mobile CRM Platform"/>
    <s v="Pune"/>
    <x v="1296"/>
    <s v="Private Equity"/>
    <n v="23000000"/>
    <s v="nan"/>
    <s v="Bin3"/>
    <x v="4"/>
    <x v="5"/>
    <s v="Private Equity"/>
    <x v="0"/>
  </r>
  <r>
    <n v="1579"/>
    <d v="2016-06-07T00:00:00"/>
    <s v="CreditVidya"/>
    <x v="7"/>
    <s v="Credit Scoring Platform"/>
    <s v="Mumbai"/>
    <x v="963"/>
    <s v="Private Equity"/>
    <n v="1000000"/>
    <s v="nan"/>
    <s v="Bin2"/>
    <x v="4"/>
    <x v="3"/>
    <s v="Private Equity"/>
    <x v="0"/>
  </r>
  <r>
    <n v="1580"/>
    <d v="2016-06-08T00:00:00"/>
    <s v="Grey Campus"/>
    <x v="65"/>
    <s v="Online Learning Platform"/>
    <s v="Hyderabad"/>
    <x v="1297"/>
    <s v="Seed Funding"/>
    <n v="1000000"/>
    <s v="nan"/>
    <s v="Bin2"/>
    <x v="4"/>
    <x v="13"/>
    <s v="Seed Funding"/>
    <x v="2"/>
  </r>
  <r>
    <n v="1581"/>
    <d v="2016-06-08T00:00:00"/>
    <s v="ListUp"/>
    <x v="48"/>
    <s v="Location based Classified Mobile app"/>
    <s v="Mumbai"/>
    <x v="1298"/>
    <s v="Seed Funding"/>
    <n v="500000"/>
    <s v="nan"/>
    <s v="Bin1"/>
    <x v="4"/>
    <x v="3"/>
    <s v="Seed Funding"/>
    <x v="2"/>
  </r>
  <r>
    <n v="1582"/>
    <d v="2016-06-08T00:00:00"/>
    <s v="6Degree"/>
    <x v="7"/>
    <s v="Tech-enabled Fashion Talent platform"/>
    <s v="Mumbai"/>
    <x v="603"/>
    <s v="Seed Funding"/>
    <n v="200000"/>
    <s v="nan"/>
    <s v="Bin1"/>
    <x v="4"/>
    <x v="3"/>
    <s v="Seed Funding"/>
    <x v="2"/>
  </r>
  <r>
    <n v="1583"/>
    <d v="2016-06-08T00:00:00"/>
    <s v="Shopwati"/>
    <x v="65"/>
    <s v="Online Fashion Discussion Community"/>
    <s v="Gurgaon"/>
    <x v="1299"/>
    <s v="Seed Funding"/>
    <n v="0"/>
    <s v="nan"/>
    <s v="Bin1"/>
    <x v="4"/>
    <x v="1"/>
    <s v="Seed Funding"/>
    <x v="2"/>
  </r>
  <r>
    <n v="1584"/>
    <d v="2016-06-08T00:00:00"/>
    <s v="Cookifi"/>
    <x v="65"/>
    <s v="Online Chef Discovery &amp; Booking Service"/>
    <s v="Bangalore"/>
    <x v="1300"/>
    <s v="Seed Funding"/>
    <n v="0"/>
    <s v="nan"/>
    <s v="Bin1"/>
    <x v="4"/>
    <x v="44"/>
    <s v="Seed Funding"/>
    <x v="2"/>
  </r>
  <r>
    <n v="1585"/>
    <d v="2016-06-08T00:00:00"/>
    <s v="StoreKing"/>
    <x v="48"/>
    <s v="Connecting Small Town Consumers to E-Commerce"/>
    <s v="Bangalore"/>
    <x v="1301"/>
    <s v="Private Equity"/>
    <n v="16000000"/>
    <s v="nan"/>
    <s v="Bin3"/>
    <x v="4"/>
    <x v="44"/>
    <s v="Private Equity"/>
    <x v="0"/>
  </r>
  <r>
    <n v="1586"/>
    <d v="2016-06-08T00:00:00"/>
    <s v="Wired Hub"/>
    <x v="63"/>
    <s v="Co-Working Spaces"/>
    <s v="Jaipur"/>
    <x v="1302"/>
    <s v="Seed Funding"/>
    <n v="0"/>
    <s v="nan"/>
    <s v="Bin1"/>
    <x v="4"/>
    <x v="32"/>
    <s v="Seed Funding"/>
    <x v="2"/>
  </r>
  <r>
    <n v="1587"/>
    <d v="2016-06-08T00:00:00"/>
    <s v="MySeniorDoctor"/>
    <x v="65"/>
    <s v="Online medical support platform"/>
    <s v="Gurgaon"/>
    <x v="1303"/>
    <s v="Seed Funding"/>
    <n v="200000"/>
    <s v="nan"/>
    <s v="Bin1"/>
    <x v="4"/>
    <x v="1"/>
    <s v="Seed Funding"/>
    <x v="2"/>
  </r>
  <r>
    <n v="1588"/>
    <d v="2016-06-09T00:00:00"/>
    <s v="Teabox"/>
    <x v="48"/>
    <s v="Online Tea Store"/>
    <s v="Siliguri"/>
    <x v="1304"/>
    <s v="Seed Funding"/>
    <n v="0"/>
    <s v="nan"/>
    <s v="Bin1"/>
    <x v="4"/>
    <x v="67"/>
    <s v="Seed Funding"/>
    <x v="2"/>
  </r>
  <r>
    <n v="1589"/>
    <d v="2016-06-09T00:00:00"/>
    <s v="ExtraaEdge"/>
    <x v="65"/>
    <s v="Student Acquisition Platform"/>
    <s v="Pune"/>
    <x v="1305"/>
    <s v="Seed Funding"/>
    <n v="0"/>
    <s v="nan"/>
    <s v="Bin1"/>
    <x v="4"/>
    <x v="5"/>
    <s v="Seed Funding"/>
    <x v="2"/>
  </r>
  <r>
    <n v="1590"/>
    <d v="2016-06-09T00:00:00"/>
    <s v="EPayLater"/>
    <x v="7"/>
    <s v="Fin-Tech Platform"/>
    <s v="Mumbai"/>
    <x v="1306"/>
    <s v="Seed Funding"/>
    <n v="2000000"/>
    <s v="nan"/>
    <s v="Bin2"/>
    <x v="4"/>
    <x v="3"/>
    <s v="Seed Funding"/>
    <x v="2"/>
  </r>
  <r>
    <n v="1591"/>
    <d v="2016-06-10T00:00:00"/>
    <s v="Kyazoonga"/>
    <x v="48"/>
    <s v="Online event ticketing Platform"/>
    <s v="Mumbai"/>
    <x v="309"/>
    <s v="Seed Funding"/>
    <n v="0"/>
    <s v="nan"/>
    <s v="Bin1"/>
    <x v="4"/>
    <x v="3"/>
    <s v="Seed / Angel Funding"/>
    <x v="2"/>
  </r>
  <r>
    <n v="1592"/>
    <d v="2016-06-10T00:00:00"/>
    <s v="Paytunes"/>
    <x v="65"/>
    <s v="Mobile based rewards platform"/>
    <s v="New Delhi"/>
    <x v="1307"/>
    <s v="Private Equity"/>
    <n v="500000"/>
    <s v="nan"/>
    <s v="Bin1"/>
    <x v="4"/>
    <x v="2"/>
    <s v="Private Equity"/>
    <x v="0"/>
  </r>
  <r>
    <n v="1593"/>
    <d v="2016-06-10T00:00:00"/>
    <s v="Kickstart Jobs"/>
    <x v="7"/>
    <s v="Entry level hiring platform"/>
    <s v="Gurgaon"/>
    <x v="1308"/>
    <s v="Seed Funding"/>
    <n v="0"/>
    <s v="nan"/>
    <s v="Bin1"/>
    <x v="4"/>
    <x v="1"/>
    <s v="Seed Funding"/>
    <x v="2"/>
  </r>
  <r>
    <n v="1594"/>
    <d v="2016-06-10T00:00:00"/>
    <s v="Freshee"/>
    <x v="86"/>
    <s v="Household packaging &amp; Storage product manufacturer"/>
    <s v="Mumbai"/>
    <x v="959"/>
    <s v="Private Equity"/>
    <n v="0"/>
    <s v="nan"/>
    <s v="Bin1"/>
    <x v="4"/>
    <x v="3"/>
    <s v="Private Equity"/>
    <x v="0"/>
  </r>
  <r>
    <n v="1595"/>
    <d v="2016-06-10T00:00:00"/>
    <s v="MadRat Games"/>
    <x v="7"/>
    <s v="Wearable Gaming Platform"/>
    <s v="Bangalore"/>
    <x v="1309"/>
    <s v="Seed Funding"/>
    <n v="0"/>
    <s v="nan"/>
    <s v="Bin1"/>
    <x v="4"/>
    <x v="44"/>
    <s v="Seed Funding"/>
    <x v="2"/>
  </r>
  <r>
    <n v="1596"/>
    <d v="2016-06-11T00:00:00"/>
    <s v="Jazzmyride"/>
    <x v="48"/>
    <s v="Auto Parts &amp; Accessories eTailer"/>
    <s v="New Delhi"/>
    <x v="1310"/>
    <s v="Private Equity"/>
    <n v="0"/>
    <s v="nan"/>
    <s v="Bin1"/>
    <x v="4"/>
    <x v="2"/>
    <s v="Private Equity"/>
    <x v="0"/>
  </r>
  <r>
    <n v="1597"/>
    <d v="2016-06-11T00:00:00"/>
    <s v="AutoSense"/>
    <x v="7"/>
    <s v="Data Analytics based Customer Management Services"/>
    <s v="New Delhi"/>
    <x v="1310"/>
    <s v="Private Equity"/>
    <n v="0"/>
    <s v="nan"/>
    <s v="Bin1"/>
    <x v="4"/>
    <x v="2"/>
    <s v="Private Equity"/>
    <x v="0"/>
  </r>
  <r>
    <n v="1598"/>
    <d v="2016-06-11T00:00:00"/>
    <s v="Redsun Telematics"/>
    <x v="65"/>
    <s v="Internet of Things Platform"/>
    <s v="Chennai"/>
    <x v="1310"/>
    <s v="Private Equity"/>
    <n v="0"/>
    <s v="nan"/>
    <s v="Bin1"/>
    <x v="4"/>
    <x v="4"/>
    <s v="Private Equity"/>
    <x v="0"/>
  </r>
  <r>
    <n v="1599"/>
    <d v="2016-06-13T00:00:00"/>
    <s v="KhanaGadi"/>
    <x v="65"/>
    <s v="Online Food Delivery for Train Travelers"/>
    <s v="Jaipur"/>
    <x v="689"/>
    <s v="Seed Funding"/>
    <n v="0"/>
    <s v="nan"/>
    <s v="Bin1"/>
    <x v="4"/>
    <x v="32"/>
    <s v="Seed Funding"/>
    <x v="2"/>
  </r>
  <r>
    <n v="1600"/>
    <d v="2016-06-13T00:00:00"/>
    <s v="Bombay Shirt Company"/>
    <x v="48"/>
    <s v="Online custom Shirt retailer"/>
    <s v="Mumbai"/>
    <x v="481"/>
    <s v="Private Equity"/>
    <n v="1000000"/>
    <s v="nan"/>
    <s v="Bin2"/>
    <x v="4"/>
    <x v="3"/>
    <s v="Seed Funding"/>
    <x v="2"/>
  </r>
  <r>
    <n v="1602"/>
    <d v="2016-06-14T00:00:00"/>
    <s v="EdTechReview"/>
    <x v="65"/>
    <s v="Education based online portal"/>
    <s v="New Delhi"/>
    <x v="1311"/>
    <s v="Seed Funding"/>
    <n v="0"/>
    <s v="nan"/>
    <s v="Bin1"/>
    <x v="4"/>
    <x v="2"/>
    <s v="Seed Funding"/>
    <x v="2"/>
  </r>
  <r>
    <n v="1603"/>
    <d v="2016-06-14T00:00:00"/>
    <s v="Bonhomia"/>
    <x v="82"/>
    <s v="Premium Tea &amp; Coffee Capsules maker"/>
    <s v="New Delhi"/>
    <x v="1312"/>
    <s v="Private Equity"/>
    <n v="0"/>
    <s v="nan"/>
    <s v="Bin1"/>
    <x v="4"/>
    <x v="2"/>
    <s v="Private Equity"/>
    <x v="0"/>
  </r>
  <r>
    <n v="1604"/>
    <d v="2016-06-14T00:00:00"/>
    <s v="Gobolt"/>
    <x v="5"/>
    <s v="B2B Logistics provider"/>
    <s v="New Delhi"/>
    <x v="1313"/>
    <s v="Seed Funding"/>
    <n v="0"/>
    <s v="nan"/>
    <s v="Bin1"/>
    <x v="4"/>
    <x v="2"/>
    <s v="Seed Funding"/>
    <x v="2"/>
  </r>
  <r>
    <n v="1605"/>
    <d v="2016-06-14T00:00:00"/>
    <s v="Jivox"/>
    <x v="7"/>
    <s v="Data Driven Advertising platform"/>
    <s v="Bangalore"/>
    <x v="1314"/>
    <s v="Private Equity"/>
    <n v="6000000"/>
    <s v="nan"/>
    <s v="Bin2"/>
    <x v="4"/>
    <x v="44"/>
    <s v="Private Equity"/>
    <x v="0"/>
  </r>
  <r>
    <n v="1606"/>
    <d v="2016-06-14T00:00:00"/>
    <s v="Sminq"/>
    <x v="65"/>
    <s v="Queue management Mobile app"/>
    <s v="Pune"/>
    <x v="1315"/>
    <s v="Seed Funding"/>
    <n v="1000000"/>
    <s v="nan"/>
    <s v="Bin2"/>
    <x v="4"/>
    <x v="5"/>
    <s v="Seed Funding"/>
    <x v="2"/>
  </r>
  <r>
    <n v="1607"/>
    <d v="2016-06-14T00:00:00"/>
    <s v="CureJoy"/>
    <x v="65"/>
    <s v="Online Alternative health community platform"/>
    <s v="Bangalore"/>
    <x v="1316"/>
    <s v="Private Equity"/>
    <n v="4400000"/>
    <s v="nan"/>
    <s v="Bin2"/>
    <x v="4"/>
    <x v="44"/>
    <s v="Private Equity"/>
    <x v="0"/>
  </r>
  <r>
    <n v="1608"/>
    <d v="2016-06-15T00:00:00"/>
    <s v="Oneway.cab"/>
    <x v="65"/>
    <s v="Taxi Rental Platform"/>
    <s v="Vadodara"/>
    <x v="603"/>
    <s v="Seed Funding"/>
    <n v="450000"/>
    <s v="nan"/>
    <s v="Bin1"/>
    <x v="4"/>
    <x v="55"/>
    <s v="Seed Funding"/>
    <x v="2"/>
  </r>
  <r>
    <n v="1609"/>
    <d v="2016-06-15T00:00:00"/>
    <s v="GrabOnRent"/>
    <x v="48"/>
    <s v="On-demand product rental marketplace"/>
    <s v="Bangalore"/>
    <x v="1317"/>
    <s v="Private Equity"/>
    <n v="0"/>
    <s v="nan"/>
    <s v="Bin1"/>
    <x v="4"/>
    <x v="44"/>
    <s v="Private Equity"/>
    <x v="0"/>
  </r>
  <r>
    <n v="1610"/>
    <d v="2016-06-16T00:00:00"/>
    <s v="Diro Labs"/>
    <x v="65"/>
    <s v="Contact Management Mobile App"/>
    <s v="New Delhi"/>
    <x v="169"/>
    <s v="Private Equity"/>
    <n v="450000"/>
    <s v="nan"/>
    <s v="Bin1"/>
    <x v="4"/>
    <x v="2"/>
    <s v="Seed/ Angel Funding"/>
    <x v="2"/>
  </r>
  <r>
    <n v="1611"/>
    <d v="2016-06-16T00:00:00"/>
    <s v="Unnati Helpers"/>
    <x v="65"/>
    <s v="Help Hiring Platform"/>
    <s v="Gurgaon"/>
    <x v="169"/>
    <s v="Private Equity"/>
    <n v="600000"/>
    <s v="nan"/>
    <s v="Bin1"/>
    <x v="4"/>
    <x v="1"/>
    <s v="Seed/ Angel Funding"/>
    <x v="2"/>
  </r>
  <r>
    <n v="1612"/>
    <d v="2016-06-16T00:00:00"/>
    <s v="Athletto"/>
    <x v="65"/>
    <s v="Sports Venue discovery and booking platform"/>
    <s v="Bangalore"/>
    <x v="1318"/>
    <s v="Seed Funding"/>
    <n v="0"/>
    <s v="nan"/>
    <s v="Bin1"/>
    <x v="4"/>
    <x v="44"/>
    <s v="Seed Funding"/>
    <x v="2"/>
  </r>
  <r>
    <n v="1613"/>
    <d v="2016-06-16T00:00:00"/>
    <s v="Saavn"/>
    <x v="65"/>
    <s v="Web/Mobile Music Streaming service"/>
    <s v="USA"/>
    <x v="1319"/>
    <s v="Private Equity"/>
    <n v="0"/>
    <s v="nan"/>
    <s v="Bin1"/>
    <x v="4"/>
    <x v="68"/>
    <s v="Private Equity"/>
    <x v="0"/>
  </r>
  <r>
    <n v="1614"/>
    <d v="2016-06-16T00:00:00"/>
    <s v="Voonik"/>
    <x v="48"/>
    <s v="Online Women\\xe2\\x80\\x99s Fashion Marketplace"/>
    <s v="Bangalore"/>
    <x v="288"/>
    <s v="Private Equity"/>
    <n v="20000000"/>
    <s v="nan"/>
    <s v="Bin3"/>
    <x v="4"/>
    <x v="44"/>
    <s v="Private Equity"/>
    <x v="0"/>
  </r>
  <r>
    <n v="1615"/>
    <d v="2016-06-16T00:00:00"/>
    <s v="ThinkPhi"/>
    <x v="7"/>
    <s v="Sustainable Green Tech Solution developer"/>
    <s v="Mumbai"/>
    <x v="1320"/>
    <s v="Seed Funding"/>
    <n v="0"/>
    <s v="nan"/>
    <s v="Bin1"/>
    <x v="4"/>
    <x v="3"/>
    <s v="Seed Funding"/>
    <x v="2"/>
  </r>
  <r>
    <n v="1616"/>
    <d v="2016-06-17T00:00:00"/>
    <s v="Cleartax"/>
    <x v="65"/>
    <s v="Online Tax Filing Platform"/>
    <s v="New Delhi"/>
    <x v="1321"/>
    <s v="Private Equity"/>
    <n v="12000000"/>
    <s v="nan"/>
    <s v="Bin3"/>
    <x v="4"/>
    <x v="2"/>
    <s v="Private Equity"/>
    <x v="0"/>
  </r>
  <r>
    <n v="1617"/>
    <d v="2016-06-17T00:00:00"/>
    <s v="Silvan Innovation Labs"/>
    <x v="7"/>
    <s v="Home Automation Solutions"/>
    <s v="Bangalore"/>
    <x v="1322"/>
    <s v="Private Equity"/>
    <n v="900000"/>
    <s v="nan"/>
    <s v="Bin1"/>
    <x v="4"/>
    <x v="44"/>
    <s v="Private Equity"/>
    <x v="0"/>
  </r>
  <r>
    <n v="1618"/>
    <d v="2016-06-17T00:00:00"/>
    <s v="GreytHR"/>
    <x v="7"/>
    <s v="Payroll &amp; HR Software Developer"/>
    <s v="Bangalore"/>
    <x v="1323"/>
    <s v="Private Equity"/>
    <n v="5200000"/>
    <s v="nan"/>
    <s v="Bin2"/>
    <x v="4"/>
    <x v="44"/>
    <s v="Private Equity"/>
    <x v="0"/>
  </r>
  <r>
    <n v="1619"/>
    <d v="2016-06-17T00:00:00"/>
    <s v="Duffl"/>
    <x v="48"/>
    <s v="Fashion Rental Marketplace"/>
    <s v="Bangalore"/>
    <x v="1324"/>
    <s v="Seed Funding"/>
    <n v="0"/>
    <s v="nan"/>
    <s v="Bin1"/>
    <x v="4"/>
    <x v="44"/>
    <s v="Seed Funding"/>
    <x v="2"/>
  </r>
  <r>
    <n v="1620"/>
    <d v="2016-06-17T00:00:00"/>
    <s v="BYG"/>
    <x v="65"/>
    <s v="Fitness centre Discovery &amp; Booking Mobile app"/>
    <s v="Bangalore"/>
    <x v="1325"/>
    <s v="Seed Funding"/>
    <n v="0"/>
    <s v="nan"/>
    <s v="Bin1"/>
    <x v="4"/>
    <x v="44"/>
    <s v="Seed Funding"/>
    <x v="2"/>
  </r>
  <r>
    <n v="1621"/>
    <d v="2016-06-20T00:00:00"/>
    <s v="Dipper"/>
    <x v="48"/>
    <s v="Freight Logistics Marketplace"/>
    <s v="New Delhi"/>
    <x v="481"/>
    <s v="Seed Funding"/>
    <n v="0"/>
    <s v="nan"/>
    <s v="Bin1"/>
    <x v="4"/>
    <x v="2"/>
    <s v="Seed Funding"/>
    <x v="2"/>
  </r>
  <r>
    <n v="1622"/>
    <d v="2016-06-20T00:00:00"/>
    <s v="Qonfuse"/>
    <x v="65"/>
    <s v="Online Test Papers for competitive exams"/>
    <s v="New Delhi"/>
    <x v="1326"/>
    <s v="Seed Funding"/>
    <n v="0"/>
    <s v="nan"/>
    <s v="Bin1"/>
    <x v="4"/>
    <x v="2"/>
    <s v="Seed Funding"/>
    <x v="2"/>
  </r>
  <r>
    <n v="1623"/>
    <d v="2016-06-20T00:00:00"/>
    <s v="The Indian IRIS"/>
    <x v="65"/>
    <s v="Govt Policy Research &amp; Information portal"/>
    <s v="Ahmedabad"/>
    <x v="1327"/>
    <s v="Seed Funding"/>
    <n v="0"/>
    <s v="nan"/>
    <s v="Bin1"/>
    <x v="4"/>
    <x v="49"/>
    <s v="Seed Funding"/>
    <x v="2"/>
  </r>
  <r>
    <n v="1624"/>
    <d v="2016-06-21T00:00:00"/>
    <s v="Onspoon"/>
    <x v="65"/>
    <s v="Online Platform for Event Sponsorship"/>
    <s v="Mumbai"/>
    <x v="1201"/>
    <s v="Seed Funding"/>
    <n v="150000"/>
    <s v="nan"/>
    <s v="Bin1"/>
    <x v="4"/>
    <x v="3"/>
    <s v="Seed Funding"/>
    <x v="2"/>
  </r>
  <r>
    <n v="1625"/>
    <d v="2016-06-21T00:00:00"/>
    <s v="REstate"/>
    <x v="65"/>
    <s v="Real Estate Platform"/>
    <s v="Bangalore"/>
    <x v="1128"/>
    <s v="Seed Funding"/>
    <n v="0"/>
    <s v="nan"/>
    <s v="Bin1"/>
    <x v="4"/>
    <x v="44"/>
    <s v="Seed Funding"/>
    <x v="2"/>
  </r>
  <r>
    <n v="1626"/>
    <d v="2016-06-21T00:00:00"/>
    <s v="Cleartrip"/>
    <x v="65"/>
    <s v="Online Travel Agency"/>
    <s v="Mumbai"/>
    <x v="1328"/>
    <s v="Private Equity"/>
    <n v="0"/>
    <s v="nan"/>
    <s v="Bin1"/>
    <x v="4"/>
    <x v="3"/>
    <s v="Private Equity"/>
    <x v="0"/>
  </r>
  <r>
    <n v="1627"/>
    <d v="2016-06-21T00:00:00"/>
    <s v="ProcMart"/>
    <x v="65"/>
    <s v="Online Procurement Marketplace"/>
    <s v="Noida"/>
    <x v="1329"/>
    <s v="Private Equity"/>
    <n v="0"/>
    <s v="nan"/>
    <s v="Bin1"/>
    <x v="4"/>
    <x v="6"/>
    <s v="Private Equity"/>
    <x v="0"/>
  </r>
  <r>
    <n v="1628"/>
    <d v="2016-06-21T00:00:00"/>
    <s v="Celerix"/>
    <x v="7"/>
    <s v="Fintech Product Development &amp; Services Startup"/>
    <s v="Bangalore"/>
    <x v="1330"/>
    <s v="Seed Funding"/>
    <n v="400000"/>
    <s v="nan"/>
    <s v="Bin1"/>
    <x v="4"/>
    <x v="44"/>
    <s v="Seed Funding"/>
    <x v="2"/>
  </r>
  <r>
    <n v="1629"/>
    <d v="2016-06-21T00:00:00"/>
    <s v="NatureNama"/>
    <x v="65"/>
    <s v="Online Outdoors &amp; travel"/>
    <s v="Mumbai"/>
    <x v="1331"/>
    <s v="Seed Funding"/>
    <n v="225000"/>
    <s v="nan"/>
    <s v="Bin1"/>
    <x v="4"/>
    <x v="3"/>
    <s v="Seed Funding"/>
    <x v="2"/>
  </r>
  <r>
    <n v="1630"/>
    <d v="2016-06-21T00:00:00"/>
    <s v="CyclopsMedtech"/>
    <x v="7"/>
    <s v="Medical Technology Provider"/>
    <s v="Bangalore"/>
    <x v="1332"/>
    <s v="Seed Funding"/>
    <n v="0"/>
    <s v="nan"/>
    <s v="Bin1"/>
    <x v="4"/>
    <x v="44"/>
    <s v="Seed Funding"/>
    <x v="2"/>
  </r>
  <r>
    <n v="1631"/>
    <d v="2016-06-21T00:00:00"/>
    <s v="Syona Cosmetics"/>
    <x v="86"/>
    <s v="Beauty Products &amp; Training to Salons &amp; Spas"/>
    <s v="Chennai"/>
    <x v="367"/>
    <s v="Seed Funding"/>
    <n v="150000"/>
    <s v="nan"/>
    <s v="Bin1"/>
    <x v="4"/>
    <x v="4"/>
    <s v="Angel / Seed Funding"/>
    <x v="2"/>
  </r>
  <r>
    <n v="1632"/>
    <d v="2016-06-21T00:00:00"/>
    <s v="PrettySecrets"/>
    <x v="48"/>
    <s v="Women Lingerie Store"/>
    <s v="Mumbai"/>
    <x v="1333"/>
    <s v="Private Equity"/>
    <n v="6000000"/>
    <s v="nan"/>
    <s v="Bin2"/>
    <x v="4"/>
    <x v="3"/>
    <s v="Private Equity"/>
    <x v="0"/>
  </r>
  <r>
    <n v="1633"/>
    <d v="2016-06-22T00:00:00"/>
    <s v="SpiderG"/>
    <x v="65"/>
    <s v="Online invoice app for SMEs"/>
    <s v="Pune"/>
    <x v="1334"/>
    <s v="Seed Funding"/>
    <n v="150000"/>
    <s v="nan"/>
    <s v="Bin1"/>
    <x v="4"/>
    <x v="5"/>
    <s v="Seed Funding"/>
    <x v="2"/>
  </r>
  <r>
    <n v="1634"/>
    <d v="2016-06-23T00:00:00"/>
    <s v="FarEye"/>
    <x v="7"/>
    <s v="Logistics Management Software"/>
    <s v="New Delhi"/>
    <x v="34"/>
    <s v="Private Equity"/>
    <n v="3500000"/>
    <s v="nan"/>
    <s v="Bin2"/>
    <x v="4"/>
    <x v="2"/>
    <s v="Series A"/>
    <x v="1"/>
  </r>
  <r>
    <n v="1635"/>
    <d v="2016-06-23T00:00:00"/>
    <s v="The Uolo"/>
    <x v="65"/>
    <s v="School Parent Communication App"/>
    <s v="Bangalore"/>
    <x v="1335"/>
    <s v="Seed Funding"/>
    <n v="210000"/>
    <s v="nan"/>
    <s v="Bin1"/>
    <x v="4"/>
    <x v="44"/>
    <s v="Seed Funding"/>
    <x v="2"/>
  </r>
  <r>
    <n v="1636"/>
    <d v="2016-06-23T00:00:00"/>
    <s v="Staqu"/>
    <x v="7"/>
    <s v="Artificial Intelligence based search platform"/>
    <s v="Gurgaon"/>
    <x v="603"/>
    <s v="Seed Funding"/>
    <n v="0"/>
    <s v="nan"/>
    <s v="Bin1"/>
    <x v="4"/>
    <x v="1"/>
    <s v="Seed Funding"/>
    <x v="2"/>
  </r>
  <r>
    <n v="1637"/>
    <d v="2016-06-23T00:00:00"/>
    <s v="Padhopadhao"/>
    <x v="65"/>
    <s v="Home Tutors search &amp; Discovery"/>
    <s v="New Delhi"/>
    <x v="1336"/>
    <s v="Private Equity"/>
    <n v="0"/>
    <s v="nan"/>
    <s v="Bin1"/>
    <x v="4"/>
    <x v="2"/>
    <s v="Private Equity"/>
    <x v="0"/>
  </r>
  <r>
    <n v="1638"/>
    <d v="2016-06-24T00:00:00"/>
    <s v="Drivify"/>
    <x v="65"/>
    <s v="Professional Driver discovery &amp; Booking Mobile app"/>
    <s v="Mumbai"/>
    <x v="1337"/>
    <s v="Seed Funding"/>
    <n v="50000"/>
    <s v="nan"/>
    <s v="Bin1"/>
    <x v="4"/>
    <x v="3"/>
    <s v="Seed Funding"/>
    <x v="2"/>
  </r>
  <r>
    <n v="1639"/>
    <d v="2016-06-24T00:00:00"/>
    <s v="PratiLipi"/>
    <x v="65"/>
    <s v="Multi-Lingual self-publishing platform"/>
    <s v="Bangalore"/>
    <x v="76"/>
    <s v="Seed Funding"/>
    <n v="0"/>
    <s v="nan"/>
    <s v="Bin1"/>
    <x v="4"/>
    <x v="0"/>
    <s v="Seed Funding"/>
    <x v="2"/>
  </r>
  <r>
    <n v="1640"/>
    <d v="2016-06-24T00:00:00"/>
    <s v="ParaBlu"/>
    <x v="7"/>
    <s v="Cloud Data Security &amp; Privacy Solutions"/>
    <s v="Bangalore"/>
    <x v="963"/>
    <s v="Seed Funding"/>
    <n v="500000"/>
    <s v="nan"/>
    <s v="Bin1"/>
    <x v="4"/>
    <x v="44"/>
    <s v="Private Equity"/>
    <x v="0"/>
  </r>
  <r>
    <n v="1641"/>
    <d v="2016-06-24T00:00:00"/>
    <s v="Schedulers Logistics"/>
    <x v="5"/>
    <s v="Cold Storage Logistics solutions"/>
    <s v="Mumbai"/>
    <x v="1338"/>
    <s v="Private Equity"/>
    <n v="6000000"/>
    <s v="nan"/>
    <s v="Bin2"/>
    <x v="4"/>
    <x v="3"/>
    <s v="Private Equity"/>
    <x v="0"/>
  </r>
  <r>
    <n v="1642"/>
    <d v="2016-06-24T00:00:00"/>
    <s v="LEAP India"/>
    <x v="85"/>
    <s v="Supply Chain Equipment &amp; Services provider"/>
    <s v="Mumbai"/>
    <x v="1339"/>
    <s v="Private Equity"/>
    <n v="3000000"/>
    <s v="nan"/>
    <s v="Bin2"/>
    <x v="4"/>
    <x v="3"/>
    <s v="Private Equity"/>
    <x v="0"/>
  </r>
  <r>
    <n v="1643"/>
    <d v="2016-06-24T00:00:00"/>
    <s v="KabadiExpress"/>
    <x v="85"/>
    <s v="Free Door Step Scrap Pickup Service"/>
    <s v="New Delhi"/>
    <x v="481"/>
    <s v="Seed Funding"/>
    <n v="148000"/>
    <s v="nan"/>
    <s v="Bin1"/>
    <x v="4"/>
    <x v="2"/>
    <s v="Seed Funding"/>
    <x v="2"/>
  </r>
  <r>
    <n v="1644"/>
    <d v="2016-06-27T00:00:00"/>
    <s v="YourDost"/>
    <x v="65"/>
    <s v="Online counselling &amp; Personal coaching platform"/>
    <s v="Bangalore"/>
    <x v="1340"/>
    <s v="Seed Funding"/>
    <n v="1200000"/>
    <s v="nan"/>
    <s v="Bin2"/>
    <x v="4"/>
    <x v="44"/>
    <s v="Seed Funding"/>
    <x v="2"/>
  </r>
  <r>
    <n v="1645"/>
    <d v="2016-06-27T00:00:00"/>
    <s v="Gomalon"/>
    <x v="65"/>
    <s v="Online Spa &amp; Salon discovery &amp; Booking platform"/>
    <s v="Bangalore"/>
    <x v="481"/>
    <s v="Seed Funding"/>
    <n v="100000"/>
    <s v="nan"/>
    <s v="Bin1"/>
    <x v="4"/>
    <x v="44"/>
    <s v="Seed Funding"/>
    <x v="2"/>
  </r>
  <r>
    <n v="1646"/>
    <d v="2016-06-27T00:00:00"/>
    <s v="Voler Cars"/>
    <x v="65"/>
    <s v="Self-Driven Car rental platform"/>
    <s v="New Delhi"/>
    <x v="1341"/>
    <s v="Seed Funding"/>
    <n v="0"/>
    <s v="nan"/>
    <s v="Bin1"/>
    <x v="4"/>
    <x v="2"/>
    <s v="Seed Funding"/>
    <x v="2"/>
  </r>
  <r>
    <n v="1647"/>
    <d v="2016-06-27T00:00:00"/>
    <s v="Travelyaari"/>
    <x v="65"/>
    <s v="Online ticket booking platform"/>
    <s v="Bangalore"/>
    <x v="1342"/>
    <s v="Private Equity"/>
    <n v="3000000"/>
    <s v="nan"/>
    <s v="Bin2"/>
    <x v="4"/>
    <x v="44"/>
    <s v="Private Equity"/>
    <x v="0"/>
  </r>
  <r>
    <n v="1648"/>
    <d v="2016-06-28T00:00:00"/>
    <s v="FabHotels"/>
    <x v="65"/>
    <s v="Online Hotel aggregator &amp; Booking platform"/>
    <s v="Gurgaon"/>
    <x v="1343"/>
    <s v="Private Equity"/>
    <n v="8000000"/>
    <s v="nan"/>
    <s v="Bin2"/>
    <x v="4"/>
    <x v="1"/>
    <s v="Private Equity"/>
    <x v="0"/>
  </r>
  <r>
    <n v="1649"/>
    <d v="2016-06-28T00:00:00"/>
    <s v="Locanix"/>
    <x v="7"/>
    <s v="GPS based SaaS Solutions"/>
    <s v="Ahmedabad"/>
    <x v="383"/>
    <s v="Seed Funding"/>
    <n v="300000"/>
    <s v="nan"/>
    <s v="Bin1"/>
    <x v="4"/>
    <x v="49"/>
    <s v="Private Equity"/>
    <x v="0"/>
  </r>
  <r>
    <n v="1650"/>
    <d v="2016-06-28T00:00:00"/>
    <s v="LendingKart"/>
    <x v="65"/>
    <s v="Online Working Capital Business Loans Platform"/>
    <s v="Ahmedabad"/>
    <x v="1344"/>
    <s v="Private Equity"/>
    <n v="32000000"/>
    <s v="nan"/>
    <s v="Bin3"/>
    <x v="4"/>
    <x v="0"/>
    <s v="Private Equity"/>
    <x v="0"/>
  </r>
  <r>
    <n v="1651"/>
    <d v="2016-06-28T00:00:00"/>
    <s v="Hello Tax"/>
    <x v="65"/>
    <s v="Online Tax Filing Platform"/>
    <s v="New Delhi"/>
    <x v="1345"/>
    <s v="Seed Funding"/>
    <n v="295000"/>
    <s v="nan"/>
    <s v="Bin1"/>
    <x v="4"/>
    <x v="2"/>
    <s v="Seed Funding"/>
    <x v="2"/>
  </r>
  <r>
    <n v="1652"/>
    <d v="2016-06-28T00:00:00"/>
    <s v="MySuperBrain"/>
    <x v="65"/>
    <s v="Online Talent Discovery Platform for Kids"/>
    <s v="Hyderabad"/>
    <x v="1346"/>
    <s v="Seed Funding"/>
    <n v="0"/>
    <s v="nan"/>
    <s v="Bin1"/>
    <x v="4"/>
    <x v="13"/>
    <s v="Seed Funding"/>
    <x v="2"/>
  </r>
  <r>
    <n v="1653"/>
    <d v="2016-06-28T00:00:00"/>
    <s v="BlogBeats"/>
    <x v="65"/>
    <s v="Online Blogging Platform"/>
    <s v="Bangalore"/>
    <x v="481"/>
    <s v="Seed Funding"/>
    <n v="0"/>
    <s v="nan"/>
    <s v="Bin1"/>
    <x v="4"/>
    <x v="44"/>
    <s v="Seed Funding"/>
    <x v="2"/>
  </r>
  <r>
    <n v="1654"/>
    <d v="2016-06-29T00:00:00"/>
    <s v="LetReach"/>
    <x v="48"/>
    <s v="ECommerce SAAS Solutions"/>
    <s v="New Delhi"/>
    <x v="1347"/>
    <s v="Private Equity"/>
    <n v="100000"/>
    <s v="nan"/>
    <s v="Bin1"/>
    <x v="4"/>
    <x v="2"/>
    <s v="Private Equity"/>
    <x v="0"/>
  </r>
  <r>
    <n v="1655"/>
    <d v="2016-06-29T00:00:00"/>
    <s v="TrendieApp"/>
    <x v="7"/>
    <s v="Visual Content Marketing"/>
    <s v="Kolkata"/>
    <x v="1348"/>
    <s v="Seed Funding"/>
    <n v="50000"/>
    <s v="nan"/>
    <s v="Bin1"/>
    <x v="4"/>
    <x v="42"/>
    <s v="Seed Funding"/>
    <x v="2"/>
  </r>
  <r>
    <n v="1656"/>
    <d v="2016-06-29T00:00:00"/>
    <s v="ImpactGuru"/>
    <x v="65"/>
    <s v="Crowdfunding Platform"/>
    <s v="Mumbai"/>
    <x v="1349"/>
    <s v="Seed Funding"/>
    <n v="0"/>
    <s v="nan"/>
    <s v="Bin1"/>
    <x v="4"/>
    <x v="3"/>
    <s v="Seed Funding"/>
    <x v="2"/>
  </r>
  <r>
    <n v="1657"/>
    <d v="2016-06-29T00:00:00"/>
    <s v="Velvetcase"/>
    <x v="48"/>
    <s v="Online designer jewellery marketplace"/>
    <s v="Mumbai"/>
    <x v="1350"/>
    <s v="Private Equity"/>
    <n v="1500000"/>
    <s v="nan"/>
    <s v="Bin2"/>
    <x v="4"/>
    <x v="3"/>
    <s v="Private Equity"/>
    <x v="0"/>
  </r>
  <r>
    <n v="1658"/>
    <d v="2016-06-30T00:00:00"/>
    <s v="Meru Cabs"/>
    <x v="65"/>
    <s v="Online/ Mobile Tax Cab booking"/>
    <s v="Mumbai"/>
    <x v="212"/>
    <s v="Private Equity"/>
    <n v="25000000"/>
    <s v="nan"/>
    <s v="Bin3"/>
    <x v="4"/>
    <x v="3"/>
    <s v="Seed/ Angel Funding"/>
    <x v="2"/>
  </r>
  <r>
    <n v="1659"/>
    <d v="2016-06-30T00:00:00"/>
    <s v="Campus Diaries"/>
    <x v="65"/>
    <s v="Student focussed Content Discovery portal"/>
    <s v="Bangalore"/>
    <x v="1351"/>
    <s v="Seed Funding"/>
    <n v="220000"/>
    <s v="nan"/>
    <s v="Bin1"/>
    <x v="4"/>
    <x v="44"/>
    <s v="Seed Funding"/>
    <x v="2"/>
  </r>
  <r>
    <n v="1660"/>
    <d v="2016-06-30T00:00:00"/>
    <s v="Scripbox"/>
    <x v="65"/>
    <s v="Online Mutual Fund Investment platform"/>
    <s v="Bangalore"/>
    <x v="1352"/>
    <s v="Private Equity"/>
    <n v="0"/>
    <s v="nan"/>
    <s v="Bin1"/>
    <x v="4"/>
    <x v="44"/>
    <s v="Private Equity"/>
    <x v="0"/>
  </r>
  <r>
    <n v="1661"/>
    <d v="2016-06-30T00:00:00"/>
    <s v="Biryani Blues"/>
    <x v="82"/>
    <s v="QSR Chain"/>
    <s v="Gurgaon"/>
    <x v="1353"/>
    <s v="Private Equity"/>
    <n v="368000"/>
    <s v="nan"/>
    <s v="Bin1"/>
    <x v="4"/>
    <x v="1"/>
    <s v="Private Equity"/>
    <x v="0"/>
  </r>
  <r>
    <n v="1662"/>
    <d v="2016-05-01T00:00:00"/>
    <s v="MotoMojo"/>
    <x v="65"/>
    <s v="Mobile based Vehicle maintenance App"/>
    <s v="Mumbai"/>
    <x v="1354"/>
    <s v="Seed Funding"/>
    <n v="0"/>
    <s v="nan"/>
    <s v="Bin1"/>
    <x v="4"/>
    <x v="3"/>
    <s v="Seed Funding"/>
    <x v="2"/>
  </r>
  <r>
    <n v="1663"/>
    <d v="2016-05-01T00:00:00"/>
    <s v="Get My Parking"/>
    <x v="7"/>
    <s v="Parking Technology Platform"/>
    <s v="New Delhi"/>
    <x v="367"/>
    <s v="Seed Funding"/>
    <n v="376000"/>
    <s v="nan"/>
    <s v="Bin1"/>
    <x v="4"/>
    <x v="2"/>
    <s v="Angel / Seed Funding"/>
    <x v="2"/>
  </r>
  <r>
    <n v="1664"/>
    <d v="2016-05-01T00:00:00"/>
    <s v="Prescribez"/>
    <x v="65"/>
    <s v="Health Service Aggregator Platform"/>
    <s v="Pune"/>
    <x v="1355"/>
    <s v="Seed Funding"/>
    <n v="145000"/>
    <s v="nan"/>
    <s v="Bin1"/>
    <x v="4"/>
    <x v="5"/>
    <s v="Seed Funding"/>
    <x v="2"/>
  </r>
  <r>
    <n v="1665"/>
    <d v="2016-05-02T00:00:00"/>
    <s v="Airwood"/>
    <x v="7"/>
    <s v="Agri Data &amp; Analytics Platform"/>
    <s v="Chennai"/>
    <x v="1356"/>
    <s v="Seed Funding"/>
    <n v="0"/>
    <s v="nan"/>
    <s v="Bin1"/>
    <x v="4"/>
    <x v="4"/>
    <s v="Seed Funding"/>
    <x v="2"/>
  </r>
  <r>
    <n v="1666"/>
    <d v="2016-05-03T00:00:00"/>
    <s v="Mobikwik"/>
    <x v="65"/>
    <s v="Mobile &amp; Digital Wallet"/>
    <s v="Gurgaon"/>
    <x v="1357"/>
    <s v="Private Equity"/>
    <n v="50000000"/>
    <s v="nan"/>
    <s v="Bin3"/>
    <x v="4"/>
    <x v="1"/>
    <s v="Private Equity"/>
    <x v="0"/>
  </r>
  <r>
    <n v="1667"/>
    <d v="2016-05-03T00:00:00"/>
    <s v="iDreamCareer"/>
    <x v="65"/>
    <s v="Career Planning Services Portal"/>
    <s v="New Delhi"/>
    <x v="212"/>
    <s v="Private Equity"/>
    <n v="0"/>
    <s v="nan"/>
    <s v="Bin1"/>
    <x v="4"/>
    <x v="2"/>
    <s v="Seed/ Angel Funding"/>
    <x v="2"/>
  </r>
  <r>
    <n v="1668"/>
    <d v="2016-05-03T00:00:00"/>
    <s v="Zwayam"/>
    <x v="65"/>
    <s v="Online Recruitment Platform"/>
    <s v="Bangalore"/>
    <x v="383"/>
    <s v="Seed Funding"/>
    <n v="250000"/>
    <s v="nan"/>
    <s v="Bin1"/>
    <x v="4"/>
    <x v="44"/>
    <s v="Private Equity"/>
    <x v="0"/>
  </r>
  <r>
    <n v="1669"/>
    <d v="2016-05-03T00:00:00"/>
    <s v="BoiBanit"/>
    <x v="65"/>
    <s v="Online Food Delivery platform"/>
    <s v="Vadodara"/>
    <x v="383"/>
    <s v="Seed Funding"/>
    <n v="0"/>
    <s v="nan"/>
    <s v="Bin1"/>
    <x v="4"/>
    <x v="55"/>
    <s v="Private Equity"/>
    <x v="0"/>
  </r>
  <r>
    <n v="1670"/>
    <d v="2016-05-03T00:00:00"/>
    <s v="Zuver"/>
    <x v="65"/>
    <s v="Car driver Discovery App"/>
    <s v="Mumbai"/>
    <x v="1358"/>
    <s v="Seed Funding"/>
    <n v="180000"/>
    <s v="nan"/>
    <s v="Bin1"/>
    <x v="4"/>
    <x v="3"/>
    <s v="Seed Funding"/>
    <x v="2"/>
  </r>
  <r>
    <n v="1671"/>
    <d v="2016-05-03T00:00:00"/>
    <s v="Prepathon"/>
    <x v="14"/>
    <s v="Competitive Exam learning platform"/>
    <s v="Mumbai"/>
    <x v="65"/>
    <s v="Private Equity"/>
    <n v="0"/>
    <s v="nan"/>
    <s v="Bin1"/>
    <x v="4"/>
    <x v="3"/>
    <s v="Series A"/>
    <x v="1"/>
  </r>
  <r>
    <n v="1672"/>
    <d v="2016-05-04T00:00:00"/>
    <s v="EasyRoads"/>
    <x v="65"/>
    <s v="Road Trip planning Mobile app"/>
    <s v="Mumbai"/>
    <x v="1359"/>
    <s v="Seed Funding"/>
    <n v="200000"/>
    <s v="nan"/>
    <s v="Bin1"/>
    <x v="4"/>
    <x v="3"/>
    <s v="Seed Funding"/>
    <x v="2"/>
  </r>
  <r>
    <n v="1673"/>
    <d v="2016-05-04T00:00:00"/>
    <s v="Lenskart"/>
    <x v="48"/>
    <s v="Eyewear &amp; Accessories etailer"/>
    <s v="New Delhi"/>
    <x v="1360"/>
    <s v="Private Equity"/>
    <n v="60000000"/>
    <s v="nan"/>
    <s v="Bin3"/>
    <x v="4"/>
    <x v="7"/>
    <s v="Private Equity"/>
    <x v="0"/>
  </r>
  <r>
    <n v="1674"/>
    <d v="2016-05-04T00:00:00"/>
    <s v="Seclore"/>
    <x v="7"/>
    <s v="Enterprise Security Technology platform"/>
    <s v="Mumbai"/>
    <x v="1361"/>
    <s v="Private Equity"/>
    <n v="12000000"/>
    <s v="nan"/>
    <s v="Bin3"/>
    <x v="4"/>
    <x v="3"/>
    <s v="Private Equity"/>
    <x v="0"/>
  </r>
  <r>
    <n v="1675"/>
    <d v="2016-05-04T00:00:00"/>
    <s v="SolarTown"/>
    <x v="7"/>
    <s v="Solar Rooftop system installation company"/>
    <s v="Chennai"/>
    <x v="1362"/>
    <s v="Seed Funding"/>
    <n v="200000"/>
    <s v="nan"/>
    <s v="Bin1"/>
    <x v="4"/>
    <x v="4"/>
    <s v="Seed Funding"/>
    <x v="2"/>
  </r>
  <r>
    <n v="1676"/>
    <d v="2016-05-04T00:00:00"/>
    <s v="Comarete"/>
    <x v="7"/>
    <s v="Telecom &amp; Media IT services company"/>
    <s v="Pune"/>
    <x v="1362"/>
    <s v="Seed Funding"/>
    <n v="200000"/>
    <s v="nan"/>
    <s v="Bin1"/>
    <x v="4"/>
    <x v="5"/>
    <s v="Seed Funding"/>
    <x v="2"/>
  </r>
  <r>
    <n v="1677"/>
    <d v="2016-05-04T00:00:00"/>
    <s v="MyDentistChoice"/>
    <x v="48"/>
    <s v="Medical Supplies eTailer"/>
    <s v="Hyderabad"/>
    <x v="383"/>
    <s v="Seed Funding"/>
    <n v="150000"/>
    <s v="nan"/>
    <s v="Bin1"/>
    <x v="4"/>
    <x v="13"/>
    <s v="Private Equity"/>
    <x v="0"/>
  </r>
  <r>
    <n v="1678"/>
    <d v="2016-05-04T00:00:00"/>
    <s v="Active.ai"/>
    <x v="7"/>
    <s v="Intelligent Tech platform for Finance vertical"/>
    <s v="Singapore"/>
    <x v="1363"/>
    <s v="Seed Funding"/>
    <n v="500000"/>
    <s v="nan"/>
    <s v="Bin1"/>
    <x v="4"/>
    <x v="19"/>
    <s v="Seed Funding"/>
    <x v="2"/>
  </r>
  <r>
    <n v="1679"/>
    <d v="2016-05-04T00:00:00"/>
    <s v="Affordplan"/>
    <x v="7"/>
    <s v="Affordable non-emergency medical service health plans"/>
    <s v="New Delhi"/>
    <x v="1363"/>
    <s v="Seed Funding"/>
    <n v="500000"/>
    <s v="nan"/>
    <s v="Bin1"/>
    <x v="4"/>
    <x v="2"/>
    <s v="Seed Funding"/>
    <x v="2"/>
  </r>
  <r>
    <n v="1680"/>
    <d v="2016-05-04T00:00:00"/>
    <s v="Indee"/>
    <x v="65"/>
    <s v="Web Video Streaming Platform"/>
    <s v="Bangalore"/>
    <x v="1363"/>
    <s v="Seed Funding"/>
    <n v="500000"/>
    <s v="nan"/>
    <s v="Bin1"/>
    <x v="4"/>
    <x v="44"/>
    <s v="Seed Funding"/>
    <x v="2"/>
  </r>
  <r>
    <n v="1681"/>
    <d v="2016-05-05T00:00:00"/>
    <s v="Unbxd"/>
    <x v="7"/>
    <s v="eCommerce product discovery software"/>
    <s v="New Delhi"/>
    <x v="1364"/>
    <s v="Private Equity"/>
    <n v="0"/>
    <s v="nan"/>
    <s v="Bin1"/>
    <x v="4"/>
    <x v="44"/>
    <s v="Private Equity"/>
    <x v="0"/>
  </r>
  <r>
    <n v="1682"/>
    <d v="2016-05-05T00:00:00"/>
    <s v="WebAlligator"/>
    <x v="65"/>
    <s v="Cloud Based Software Solutions"/>
    <s v="Bangalore"/>
    <x v="1365"/>
    <s v="Seed Funding"/>
    <n v="375000"/>
    <s v="nan"/>
    <s v="Bin1"/>
    <x v="4"/>
    <x v="44"/>
    <s v="Seed Funding"/>
    <x v="2"/>
  </r>
  <r>
    <n v="1683"/>
    <d v="2016-05-06T00:00:00"/>
    <s v="EduAce Services"/>
    <x v="14"/>
    <s v="Education Workshops &amp; mentoring programs"/>
    <s v="Lucknow"/>
    <x v="1366"/>
    <s v="Private Equity"/>
    <n v="1000000"/>
    <s v="nan"/>
    <s v="Bin2"/>
    <x v="4"/>
    <x v="69"/>
    <s v="Private Equity"/>
    <x v="0"/>
  </r>
  <r>
    <n v="1684"/>
    <d v="2016-05-06T00:00:00"/>
    <s v="Meesho"/>
    <x v="48"/>
    <s v="Social commerce platform"/>
    <s v="Bangalore"/>
    <x v="1367"/>
    <s v="Seed Funding"/>
    <n v="0"/>
    <s v="nan"/>
    <s v="Bin1"/>
    <x v="4"/>
    <x v="0"/>
    <s v="Seed Funding"/>
    <x v="2"/>
  </r>
  <r>
    <n v="1685"/>
    <d v="2016-05-07T00:00:00"/>
    <s v="Zebroads"/>
    <x v="5"/>
    <s v="Logistics and Warehousing services"/>
    <s v="Hyderabad"/>
    <x v="383"/>
    <s v="Seed Funding"/>
    <n v="75000"/>
    <s v="nan"/>
    <s v="Bin1"/>
    <x v="4"/>
    <x v="13"/>
    <s v="Private Equity"/>
    <x v="0"/>
  </r>
  <r>
    <n v="1686"/>
    <d v="2016-05-09T00:00:00"/>
    <s v="Locus"/>
    <x v="7"/>
    <s v="Logistics Intelligence platform"/>
    <s v="Bangalore"/>
    <x v="1368"/>
    <s v="Private Equity"/>
    <n v="2750000"/>
    <s v="nan"/>
    <s v="Bin2"/>
    <x v="4"/>
    <x v="44"/>
    <s v="Private Equity"/>
    <x v="0"/>
  </r>
  <r>
    <n v="1687"/>
    <d v="2016-05-09T00:00:00"/>
    <s v="Toko Innovations"/>
    <x v="65"/>
    <s v="Children\\xe2\\x80\\x99s Entertainment Portal"/>
    <s v="Bangalore"/>
    <x v="1369"/>
    <s v="Seed Funding"/>
    <n v="450000"/>
    <s v="nan"/>
    <s v="Bin1"/>
    <x v="4"/>
    <x v="44"/>
    <s v="Seed Funding"/>
    <x v="2"/>
  </r>
  <r>
    <n v="1688"/>
    <d v="2016-05-09T00:00:00"/>
    <s v="Rentickle"/>
    <x v="48"/>
    <s v="Furniture, appliances Portal"/>
    <s v="New Delhi"/>
    <x v="1370"/>
    <s v="Seed Funding"/>
    <n v="250000"/>
    <s v="nan"/>
    <s v="Bin1"/>
    <x v="4"/>
    <x v="2"/>
    <s v="Seed Funding"/>
    <x v="2"/>
  </r>
  <r>
    <n v="1689"/>
    <d v="2016-05-10T00:00:00"/>
    <s v="HealthifyMe"/>
    <x v="65"/>
    <s v="Health &amp; Fitness App"/>
    <s v="Bangalore"/>
    <x v="1371"/>
    <s v="Private Equity"/>
    <n v="6000000"/>
    <s v="nan"/>
    <s v="Bin2"/>
    <x v="4"/>
    <x v="0"/>
    <s v="Private Equity"/>
    <x v="0"/>
  </r>
  <r>
    <n v="1690"/>
    <d v="2016-05-10T00:00:00"/>
    <s v="Zarget"/>
    <x v="65"/>
    <s v="Conversion Rate Optimization Platform"/>
    <s v="Chennai"/>
    <x v="1372"/>
    <s v="Private Equity"/>
    <n v="1500000"/>
    <s v="nan"/>
    <s v="Bin2"/>
    <x v="4"/>
    <x v="4"/>
    <s v="Private Equity"/>
    <x v="0"/>
  </r>
  <r>
    <n v="1691"/>
    <d v="2016-05-10T00:00:00"/>
    <s v="InnoNano Research"/>
    <x v="7"/>
    <s v="Clean Water Technology"/>
    <s v="Chennai"/>
    <x v="1373"/>
    <s v="Private Equity"/>
    <n v="18000000"/>
    <s v="nan"/>
    <s v="Bin3"/>
    <x v="4"/>
    <x v="4"/>
    <s v="Private Equity"/>
    <x v="0"/>
  </r>
  <r>
    <n v="1692"/>
    <d v="2016-05-10T00:00:00"/>
    <s v="SchoolWear"/>
    <x v="48"/>
    <s v="School Uniform &amp; Supplies Marketplace"/>
    <s v="Mumbai"/>
    <x v="383"/>
    <s v="Seed Funding"/>
    <n v="1500000"/>
    <s v="nan"/>
    <s v="Bin2"/>
    <x v="4"/>
    <x v="3"/>
    <s v="Private Equity"/>
    <x v="0"/>
  </r>
  <r>
    <n v="1693"/>
    <d v="2016-05-10T00:00:00"/>
    <s v="Swiggy"/>
    <x v="65"/>
    <s v="Food Delivery Platform"/>
    <s v="Bangalore"/>
    <x v="1374"/>
    <s v="Private Equity"/>
    <n v="7000000"/>
    <s v="nan"/>
    <s v="Bin2"/>
    <x v="4"/>
    <x v="0"/>
    <s v="Private Equity"/>
    <x v="0"/>
  </r>
  <r>
    <n v="1694"/>
    <d v="2016-05-11T00:00:00"/>
    <s v="Zenify"/>
    <x v="65"/>
    <s v="Home rental Discovery &amp; Booking Portal"/>
    <s v="Bangalore"/>
    <x v="383"/>
    <s v="Private Equity"/>
    <n v="900000"/>
    <s v="nan"/>
    <s v="Bin1"/>
    <x v="4"/>
    <x v="44"/>
    <s v="Private Equity"/>
    <x v="0"/>
  </r>
  <r>
    <n v="1695"/>
    <d v="2016-05-11T00:00:00"/>
    <s v="Faircent"/>
    <x v="65"/>
    <s v="Online Peer to Peer Lending platform"/>
    <s v="Gurgaon"/>
    <x v="1375"/>
    <s v="Private Equity"/>
    <n v="0"/>
    <s v="nan"/>
    <s v="Bin1"/>
    <x v="4"/>
    <x v="1"/>
    <s v="Private Equity"/>
    <x v="0"/>
  </r>
  <r>
    <n v="1696"/>
    <d v="2016-05-11T00:00:00"/>
    <s v="Fractal Analytics"/>
    <x v="7"/>
    <s v="Data Analytics Company"/>
    <s v="Mumbai"/>
    <x v="1376"/>
    <s v="Private Equity"/>
    <n v="100000000"/>
    <s v="nan"/>
    <s v="Bin3"/>
    <x v="4"/>
    <x v="3"/>
    <s v="Private Equity"/>
    <x v="0"/>
  </r>
  <r>
    <n v="1697"/>
    <d v="2016-05-12T00:00:00"/>
    <s v="Unacademy"/>
    <x v="65"/>
    <s v="Free Online Education Platform"/>
    <s v="Bangalore"/>
    <x v="1377"/>
    <s v="Seed Funding"/>
    <n v="500000"/>
    <s v="nan"/>
    <s v="Bin1"/>
    <x v="4"/>
    <x v="0"/>
    <s v="Seed Funding"/>
    <x v="2"/>
  </r>
  <r>
    <n v="1698"/>
    <d v="2016-05-12T00:00:00"/>
    <s v="Capital Float"/>
    <x v="65"/>
    <s v="Online Lending Platform"/>
    <s v="Bangalore"/>
    <x v="1378"/>
    <s v="Private Equity"/>
    <n v="25000000"/>
    <s v="nan"/>
    <s v="Bin3"/>
    <x v="4"/>
    <x v="0"/>
    <s v="Private Equity"/>
    <x v="0"/>
  </r>
  <r>
    <n v="1699"/>
    <d v="2016-05-12T00:00:00"/>
    <s v="Life Circle"/>
    <x v="20"/>
    <s v="Senior Healthcare Services"/>
    <s v="Hyderabad"/>
    <x v="1379"/>
    <s v="Private Equity"/>
    <n v="150000"/>
    <s v="nan"/>
    <s v="Bin1"/>
    <x v="4"/>
    <x v="13"/>
    <s v="Private Equity"/>
    <x v="0"/>
  </r>
  <r>
    <n v="1700"/>
    <d v="2016-05-12T00:00:00"/>
    <s v="Dream Wallets"/>
    <x v="65"/>
    <s v="Online Crowdfunding platform"/>
    <s v="Jaipur"/>
    <x v="1380"/>
    <s v="Seed Funding"/>
    <n v="0"/>
    <s v="nan"/>
    <s v="Bin1"/>
    <x v="4"/>
    <x v="32"/>
    <s v="Seed Funding"/>
    <x v="2"/>
  </r>
  <r>
    <n v="1701"/>
    <d v="2016-05-12T00:00:00"/>
    <s v="ShabdNagari"/>
    <x v="65"/>
    <s v="Hindi social networking portal"/>
    <s v="Kanpur"/>
    <x v="1381"/>
    <s v="Seed Funding"/>
    <n v="0"/>
    <s v="nan"/>
    <s v="Bin1"/>
    <x v="4"/>
    <x v="70"/>
    <s v="Seed Funding"/>
    <x v="2"/>
  </r>
  <r>
    <n v="1702"/>
    <d v="2016-05-12T00:00:00"/>
    <s v="Galleri5"/>
    <x v="65"/>
    <s v="Visual Content Discovery platform"/>
    <s v="Bangalore"/>
    <x v="1382"/>
    <s v="Seed Funding"/>
    <n v="0"/>
    <s v="nan"/>
    <s v="Bin1"/>
    <x v="4"/>
    <x v="44"/>
    <s v="Seed Funding"/>
    <x v="2"/>
  </r>
  <r>
    <n v="1703"/>
    <d v="2016-05-12T00:00:00"/>
    <s v="Derbii"/>
    <x v="5"/>
    <s v="Carpooling Services"/>
    <s v="Gurgaon"/>
    <x v="1383"/>
    <s v="Seed Funding"/>
    <n v="0"/>
    <s v="nan"/>
    <s v="Bin1"/>
    <x v="4"/>
    <x v="1"/>
    <s v="Seed Funding"/>
    <x v="2"/>
  </r>
  <r>
    <n v="1704"/>
    <d v="2016-05-13T00:00:00"/>
    <s v="StayZilla"/>
    <x v="65"/>
    <s v="Budget Room Aggregator Booking platform"/>
    <s v="Chennai"/>
    <x v="1384"/>
    <s v="Private Equity"/>
    <n v="13500000"/>
    <s v="nan"/>
    <s v="Bin3"/>
    <x v="4"/>
    <x v="4"/>
    <s v="Private Equity"/>
    <x v="0"/>
  </r>
  <r>
    <n v="1705"/>
    <d v="2016-05-13T00:00:00"/>
    <s v="WoW Express"/>
    <x v="5"/>
    <s v="E-Commerce Logistics Solutions"/>
    <s v="Mumbai"/>
    <x v="1385"/>
    <s v="Private Equity"/>
    <n v="2200000"/>
    <s v="nan"/>
    <s v="Bin2"/>
    <x v="4"/>
    <x v="3"/>
    <s v="Private Equity"/>
    <x v="0"/>
  </r>
  <r>
    <n v="1706"/>
    <d v="2016-05-16T00:00:00"/>
    <s v="Smartivity"/>
    <x v="48"/>
    <s v="Smart Learning products"/>
    <s v="Delhi"/>
    <x v="1386"/>
    <s v="Private Equity"/>
    <n v="1000000"/>
    <s v="nan"/>
    <s v="Bin2"/>
    <x v="4"/>
    <x v="11"/>
    <s v="Private Equity"/>
    <x v="0"/>
  </r>
  <r>
    <n v="1707"/>
    <d v="2016-05-16T00:00:00"/>
    <s v="BedBathMore"/>
    <x v="65"/>
    <s v="Home Decor eMarketplace"/>
    <s v="Mumbai"/>
    <x v="1387"/>
    <s v="Private Equity"/>
    <n v="0"/>
    <s v="nan"/>
    <s v="Bin1"/>
    <x v="4"/>
    <x v="3"/>
    <s v="Private Equity"/>
    <x v="0"/>
  </r>
  <r>
    <n v="1708"/>
    <d v="2016-05-17T00:00:00"/>
    <s v="Murgency"/>
    <x v="65"/>
    <s v="Medical Emergency Response App"/>
    <s v="Mumbai"/>
    <x v="1388"/>
    <s v="Private Equity"/>
    <n v="0"/>
    <s v="nan"/>
    <s v="Bin1"/>
    <x v="4"/>
    <x v="3"/>
    <s v="Private Equity"/>
    <x v="0"/>
  </r>
  <r>
    <n v="1709"/>
    <d v="2016-05-17T00:00:00"/>
    <s v="Crownit"/>
    <x v="65"/>
    <s v="Mobile customer rewards management platform"/>
    <s v="Gurgaon"/>
    <x v="1389"/>
    <s v="Private Equity"/>
    <n v="0"/>
    <s v="nan"/>
    <s v="Bin1"/>
    <x v="4"/>
    <x v="1"/>
    <s v="Private Equity"/>
    <x v="0"/>
  </r>
  <r>
    <n v="1710"/>
    <d v="2016-05-17T00:00:00"/>
    <s v="Blinge"/>
    <x v="48"/>
    <s v="Apparel Rental platform"/>
    <s v="Mumbai"/>
    <x v="1390"/>
    <s v="Seed Funding"/>
    <n v="0"/>
    <s v="nan"/>
    <s v="Bin1"/>
    <x v="4"/>
    <x v="3"/>
    <s v="Seed Funding"/>
    <x v="2"/>
  </r>
  <r>
    <n v="1711"/>
    <d v="2016-05-18T00:00:00"/>
    <s v="TheSmartQ"/>
    <x v="65"/>
    <s v="Food Ordering Mobile App"/>
    <s v="Bangalore"/>
    <x v="498"/>
    <s v="Seed Funding"/>
    <n v="250000"/>
    <s v="nan"/>
    <s v="Bin1"/>
    <x v="4"/>
    <x v="44"/>
    <s v="Private Equity"/>
    <x v="0"/>
  </r>
  <r>
    <n v="1712"/>
    <d v="2016-05-18T00:00:00"/>
    <s v="PurpleHealth"/>
    <x v="65"/>
    <s v="Online health-on-demand platform"/>
    <s v="Trivandrum"/>
    <x v="1391"/>
    <s v="Seed Funding"/>
    <n v="100000"/>
    <s v="nan"/>
    <s v="Bin1"/>
    <x v="4"/>
    <x v="56"/>
    <s v="Seed Funding"/>
    <x v="2"/>
  </r>
  <r>
    <n v="1713"/>
    <d v="2016-05-18T00:00:00"/>
    <s v="Fundamentor"/>
    <x v="14"/>
    <s v="Aptitude Development Program"/>
    <s v="Pune"/>
    <x v="1392"/>
    <s v="Seed Funding"/>
    <n v="0"/>
    <s v="nan"/>
    <s v="Bin1"/>
    <x v="4"/>
    <x v="5"/>
    <s v="Seed Funding"/>
    <x v="2"/>
  </r>
  <r>
    <n v="1714"/>
    <d v="2016-05-18T00:00:00"/>
    <s v="EduPristine"/>
    <x v="14"/>
    <s v="Online Certification Courses"/>
    <s v="Mumbai"/>
    <x v="1393"/>
    <s v="Private Equity"/>
    <n v="10000000"/>
    <s v="nan"/>
    <s v="Bin2"/>
    <x v="4"/>
    <x v="3"/>
    <s v="Private Equity"/>
    <x v="0"/>
  </r>
  <r>
    <n v="1715"/>
    <d v="2016-05-18T00:00:00"/>
    <s v="BhiveWorkspace"/>
    <x v="87"/>
    <s v="Co-Working Spaces"/>
    <s v="Bangalore"/>
    <x v="65"/>
    <s v="Private Equity"/>
    <n v="1000000"/>
    <s v="nan"/>
    <s v="Bin2"/>
    <x v="4"/>
    <x v="44"/>
    <s v="Series A"/>
    <x v="1"/>
  </r>
  <r>
    <n v="1716"/>
    <d v="2016-05-18T00:00:00"/>
    <s v="Parentlane"/>
    <x v="65"/>
    <s v="Parenting &amp; Child Care app"/>
    <s v="Bangalore"/>
    <x v="1394"/>
    <s v="Seed Funding"/>
    <n v="0"/>
    <s v="nan"/>
    <s v="Bin1"/>
    <x v="4"/>
    <x v="44"/>
    <s v="Seed Funding"/>
    <x v="2"/>
  </r>
  <r>
    <n v="1717"/>
    <d v="2016-05-19T00:00:00"/>
    <s v="Appie"/>
    <x v="65"/>
    <s v="Location-based offline retail discovery platform"/>
    <s v="Mumbai"/>
    <x v="383"/>
    <s v="Seed Funding"/>
    <n v="1000000"/>
    <s v="nan"/>
    <s v="Bin2"/>
    <x v="4"/>
    <x v="3"/>
    <s v="Private Equity"/>
    <x v="0"/>
  </r>
  <r>
    <n v="1718"/>
    <d v="2016-05-19T00:00:00"/>
    <s v="Niki.ai"/>
    <x v="7"/>
    <s v="Artificial Intelligence Platform"/>
    <s v="Bangalore"/>
    <x v="309"/>
    <s v="Private Equity"/>
    <n v="0"/>
    <s v="nan"/>
    <s v="Bin1"/>
    <x v="4"/>
    <x v="44"/>
    <s v="Seed / Angel Funding"/>
    <x v="2"/>
  </r>
  <r>
    <n v="1719"/>
    <d v="2016-05-19T00:00:00"/>
    <s v="TaxiVaxi"/>
    <x v="65"/>
    <s v="Cab Aggregating Platform"/>
    <s v="New Delhi"/>
    <x v="1172"/>
    <s v="Seed Funding"/>
    <n v="500000"/>
    <s v="nan"/>
    <s v="Bin1"/>
    <x v="4"/>
    <x v="2"/>
    <s v="Seed Funding"/>
    <x v="2"/>
  </r>
  <r>
    <n v="1720"/>
    <d v="2016-05-19T00:00:00"/>
    <s v="Veqta"/>
    <x v="65"/>
    <s v="On Demand Digital Sports Network"/>
    <s v="New Delhi"/>
    <x v="1395"/>
    <s v="Seed Funding"/>
    <n v="500000"/>
    <s v="nan"/>
    <s v="Bin1"/>
    <x v="4"/>
    <x v="2"/>
    <s v="Seed Funding"/>
    <x v="2"/>
  </r>
  <r>
    <n v="1721"/>
    <d v="2016-05-20T00:00:00"/>
    <s v="i2ifunding"/>
    <x v="65"/>
    <s v="Online Peer to Peer Funding"/>
    <s v="Noida"/>
    <x v="383"/>
    <s v="Seed Funding"/>
    <n v="300000"/>
    <s v="nan"/>
    <s v="Bin1"/>
    <x v="4"/>
    <x v="6"/>
    <s v="Private Equity"/>
    <x v="0"/>
  </r>
  <r>
    <n v="1722"/>
    <d v="2016-05-23T00:00:00"/>
    <s v="EduRev"/>
    <x v="65"/>
    <s v="Online Learning Platform"/>
    <s v="Gurgaon"/>
    <x v="1396"/>
    <s v="Seed Funding"/>
    <n v="0"/>
    <s v="nan"/>
    <s v="Bin1"/>
    <x v="4"/>
    <x v="1"/>
    <s v="Seed Funding"/>
    <x v="2"/>
  </r>
  <r>
    <n v="1723"/>
    <d v="2016-05-23T00:00:00"/>
    <s v="Hoppingo"/>
    <x v="65"/>
    <s v="Fashion Discovery platform"/>
    <s v="New Delhi"/>
    <x v="1347"/>
    <s v="Seed Funding"/>
    <n v="89000"/>
    <s v="nan"/>
    <s v="Bin1"/>
    <x v="4"/>
    <x v="2"/>
    <s v="Private Equity"/>
    <x v="0"/>
  </r>
  <r>
    <n v="1724"/>
    <d v="2016-05-24T00:00:00"/>
    <s v="Eatonomist"/>
    <x v="65"/>
    <s v="Food Delivery Platform"/>
    <s v="Gurgaon"/>
    <x v="1397"/>
    <s v="Seed Funding"/>
    <n v="0"/>
    <s v="nan"/>
    <s v="Bin1"/>
    <x v="4"/>
    <x v="1"/>
    <s v="Seed Funding"/>
    <x v="2"/>
  </r>
  <r>
    <n v="1725"/>
    <d v="2016-05-24T00:00:00"/>
    <s v="Goalwise"/>
    <x v="65"/>
    <s v="Online investment platform"/>
    <s v="Bangalore"/>
    <x v="1172"/>
    <s v="Seed Funding"/>
    <n v="1000000"/>
    <s v="nan"/>
    <s v="Bin2"/>
    <x v="4"/>
    <x v="44"/>
    <s v="Seed Funding"/>
    <x v="2"/>
  </r>
  <r>
    <n v="1726"/>
    <d v="2016-05-25T00:00:00"/>
    <s v="Roast"/>
    <x v="65"/>
    <s v="Mobile entertainment App"/>
    <s v="New Delhi"/>
    <x v="603"/>
    <s v="Seed Funding"/>
    <n v="0"/>
    <s v="nan"/>
    <s v="Bin1"/>
    <x v="4"/>
    <x v="2"/>
    <s v="Seed Funding"/>
    <x v="2"/>
  </r>
  <r>
    <n v="1727"/>
    <d v="2016-05-25T00:00:00"/>
    <s v="Address Health"/>
    <x v="20"/>
    <s v="Pediatric Primary Healthcare Network"/>
    <s v="Bangalore"/>
    <x v="1085"/>
    <s v="Private Equity"/>
    <n v="1500000"/>
    <s v="nan"/>
    <s v="Bin2"/>
    <x v="4"/>
    <x v="44"/>
    <s v="Private Equity"/>
    <x v="0"/>
  </r>
  <r>
    <n v="1728"/>
    <d v="2016-05-25T00:00:00"/>
    <s v="Arcatron Mobility"/>
    <x v="7"/>
    <s v="Mobility Devices for differently abled"/>
    <s v="Pune"/>
    <x v="1398"/>
    <s v="Seed Funding"/>
    <n v="100000"/>
    <s v="nan"/>
    <s v="Bin1"/>
    <x v="4"/>
    <x v="5"/>
    <s v="Seed Funding"/>
    <x v="2"/>
  </r>
  <r>
    <n v="1729"/>
    <d v="2016-05-25T00:00:00"/>
    <s v="SheThePeople"/>
    <x v="65"/>
    <s v="Digital platform for Women"/>
    <s v="New Delhi"/>
    <x v="1399"/>
    <s v="Seed Funding"/>
    <n v="0"/>
    <s v="nan"/>
    <s v="Bin1"/>
    <x v="4"/>
    <x v="2"/>
    <s v="Seed Funding"/>
    <x v="2"/>
  </r>
  <r>
    <n v="1730"/>
    <d v="2016-05-26T00:00:00"/>
    <s v="Cleartax"/>
    <x v="65"/>
    <s v="Online Income Tax Filing platform"/>
    <s v="Bangalore"/>
    <x v="1400"/>
    <s v="Private Equity"/>
    <n v="2000000"/>
    <s v="nan"/>
    <s v="Bin2"/>
    <x v="4"/>
    <x v="2"/>
    <s v="Private Equity"/>
    <x v="0"/>
  </r>
  <r>
    <n v="1731"/>
    <d v="2016-05-26T00:00:00"/>
    <s v="Consure Medical"/>
    <x v="20"/>
    <s v="Medical Devices Kit manufacturer"/>
    <s v="New Delhi"/>
    <x v="1401"/>
    <s v="Private Equity"/>
    <n v="0"/>
    <s v="nan"/>
    <s v="Bin1"/>
    <x v="4"/>
    <x v="2"/>
    <s v="Private Equity"/>
    <x v="0"/>
  </r>
  <r>
    <n v="1732"/>
    <d v="2016-05-26T00:00:00"/>
    <s v="mChamp"/>
    <x v="65"/>
    <s v="Celebrity Entertainment Contest App"/>
    <s v="New Delhi"/>
    <x v="1366"/>
    <s v="Seed Funding"/>
    <n v="475000"/>
    <s v="nan"/>
    <s v="Bin1"/>
    <x v="4"/>
    <x v="2"/>
    <s v="Private Equity"/>
    <x v="0"/>
  </r>
  <r>
    <n v="1733"/>
    <d v="2016-05-27T00:00:00"/>
    <s v="Pianta"/>
    <x v="65"/>
    <s v="Online healthcare service discovery platform"/>
    <s v="Bangalore"/>
    <x v="1402"/>
    <s v="Seed Funding"/>
    <n v="0"/>
    <s v="nan"/>
    <s v="Bin1"/>
    <x v="4"/>
    <x v="44"/>
    <s v="Seed Funding"/>
    <x v="2"/>
  </r>
  <r>
    <n v="1734"/>
    <d v="2016-05-30T00:00:00"/>
    <s v="Vahanalytics"/>
    <x v="7"/>
    <s v="Safe driving Analytics platform"/>
    <s v="Mumbai"/>
    <x v="1403"/>
    <s v="Seed Funding"/>
    <n v="200000"/>
    <s v="nan"/>
    <s v="Bin1"/>
    <x v="4"/>
    <x v="3"/>
    <s v="Seed Funding"/>
    <x v="2"/>
  </r>
  <r>
    <n v="1735"/>
    <d v="2016-05-31T00:00:00"/>
    <s v="Play Your Sport"/>
    <x v="65"/>
    <s v="Location based Sports &amp; Fitness Discovery App"/>
    <s v="New Delhi"/>
    <x v="1404"/>
    <s v="Seed Funding"/>
    <n v="0"/>
    <s v="nan"/>
    <s v="Bin1"/>
    <x v="4"/>
    <x v="2"/>
    <s v="Seed Funding"/>
    <x v="2"/>
  </r>
  <r>
    <n v="1736"/>
    <d v="2016-05-31T00:00:00"/>
    <s v="Koovs"/>
    <x v="48"/>
    <s v="Apparel &amp; Lifestyle eTailer"/>
    <s v="New Delhi"/>
    <x v="1405"/>
    <s v="Private Equity"/>
    <n v="4400000"/>
    <s v="nan"/>
    <s v="Bin2"/>
    <x v="4"/>
    <x v="2"/>
    <s v="Private Equity"/>
    <x v="0"/>
  </r>
  <r>
    <n v="1737"/>
    <d v="2016-05-31T00:00:00"/>
    <s v="CCavenue"/>
    <x v="65"/>
    <s v="Payment Gateway"/>
    <s v="Mumbai"/>
    <x v="1406"/>
    <s v="Private Equity"/>
    <n v="8900000"/>
    <s v="nan"/>
    <s v="Bin2"/>
    <x v="4"/>
    <x v="3"/>
    <s v="Private Equity"/>
    <x v="0"/>
  </r>
  <r>
    <n v="1738"/>
    <d v="2016-05-31T00:00:00"/>
    <s v="1mg"/>
    <x v="48"/>
    <s v="Online Pharmacy"/>
    <s v="Gurgaon"/>
    <x v="1407"/>
    <s v="Private Equity"/>
    <n v="0"/>
    <s v="nan"/>
    <s v="Bin1"/>
    <x v="4"/>
    <x v="16"/>
    <s v="Private Equity"/>
    <x v="0"/>
  </r>
  <r>
    <n v="1739"/>
    <d v="2016-05-31T00:00:00"/>
    <s v="Tpot"/>
    <x v="82"/>
    <s v="QSR Chain"/>
    <s v="Gurgaon"/>
    <x v="1408"/>
    <s v="Seed Funding"/>
    <n v="0"/>
    <s v="nan"/>
    <s v="Bin1"/>
    <x v="4"/>
    <x v="1"/>
    <s v="Seed Funding"/>
    <x v="2"/>
  </r>
  <r>
    <n v="1740"/>
    <d v="2016-05-31T00:00:00"/>
    <s v="MachaDalo"/>
    <x v="65"/>
    <s v="Hyperlocal Advertising Platform"/>
    <s v="Mumbai"/>
    <x v="383"/>
    <s v="Seed Funding"/>
    <n v="175000"/>
    <s v="nan"/>
    <s v="Bin1"/>
    <x v="4"/>
    <x v="3"/>
    <s v="Private Equity"/>
    <x v="0"/>
  </r>
  <r>
    <n v="1741"/>
    <d v="2016-04-01T00:00:00"/>
    <s v="Dil Mil"/>
    <x v="65"/>
    <s v="Matchmaking Mobile App"/>
    <s v="SFO / Bangalore"/>
    <x v="1409"/>
    <s v="Private Equity"/>
    <n v="2700000"/>
    <s v="nan"/>
    <s v="Bin2"/>
    <x v="4"/>
    <x v="71"/>
    <s v="Private Equity"/>
    <x v="0"/>
  </r>
  <r>
    <n v="1742"/>
    <d v="2016-04-01T00:00:00"/>
    <s v="PicsDream"/>
    <x v="65"/>
    <s v="Online Marketplace for Photographers"/>
    <s v="Delhi"/>
    <x v="1410"/>
    <s v="Seed Funding"/>
    <n v="0"/>
    <s v="nan"/>
    <s v="Bin1"/>
    <x v="4"/>
    <x v="11"/>
    <s v="Seed Funding"/>
    <x v="2"/>
  </r>
  <r>
    <n v="1743"/>
    <d v="2016-04-01T00:00:00"/>
    <s v="Process 9"/>
    <x v="65"/>
    <s v="online translation and transliteration"/>
    <s v="Gurgaon"/>
    <x v="1411"/>
    <s v="Seed Funding"/>
    <n v="0"/>
    <s v="nan"/>
    <s v="Bin1"/>
    <x v="4"/>
    <x v="1"/>
    <s v="Seed Funding"/>
    <x v="2"/>
  </r>
  <r>
    <n v="1744"/>
    <d v="2016-04-04T00:00:00"/>
    <s v="Housing"/>
    <x v="65"/>
    <s v="Real Estate Portal"/>
    <s v="Mumbai"/>
    <x v="1412"/>
    <s v="Private Equity"/>
    <n v="0"/>
    <s v="nan"/>
    <s v="Bin1"/>
    <x v="4"/>
    <x v="3"/>
    <s v="Private Equity"/>
    <x v="0"/>
  </r>
  <r>
    <n v="1745"/>
    <d v="2016-04-04T00:00:00"/>
    <s v="Roll Mafia"/>
    <x v="82"/>
    <s v="Rolls &amp; Biryanis QSR chain"/>
    <s v="Pune"/>
    <x v="1413"/>
    <s v="Seed Funding"/>
    <n v="0"/>
    <s v="nan"/>
    <s v="Bin1"/>
    <x v="4"/>
    <x v="5"/>
    <s v="Seed Funding"/>
    <x v="2"/>
  </r>
  <r>
    <n v="1746"/>
    <d v="2016-04-04T00:00:00"/>
    <s v="Hungama"/>
    <x v="65"/>
    <s v="Digital Media Entertainment Portal"/>
    <s v="Mumbai"/>
    <x v="1414"/>
    <s v="Private Equity"/>
    <n v="25000000"/>
    <s v="nan"/>
    <s v="Bin3"/>
    <x v="4"/>
    <x v="3"/>
    <s v="Private Equity"/>
    <x v="0"/>
  </r>
  <r>
    <n v="1747"/>
    <d v="2016-04-04T00:00:00"/>
    <s v="Highway Delite"/>
    <x v="65"/>
    <s v="Various Highway Help Services"/>
    <s v="Bangalore"/>
    <x v="1415"/>
    <s v="Seed Funding"/>
    <n v="0"/>
    <s v="nan"/>
    <s v="Bin1"/>
    <x v="4"/>
    <x v="44"/>
    <s v="Seed Funding"/>
    <x v="2"/>
  </r>
  <r>
    <n v="1748"/>
    <d v="2016-04-05T00:00:00"/>
    <s v="Cult Fitness"/>
    <x v="20"/>
    <s v="Healthcare training programs"/>
    <s v="Bangalore"/>
    <x v="1416"/>
    <s v="Seed Funding"/>
    <n v="0"/>
    <s v="nan"/>
    <s v="Bin1"/>
    <x v="4"/>
    <x v="44"/>
    <s v="Seed Funding"/>
    <x v="2"/>
  </r>
  <r>
    <n v="1749"/>
    <d v="2016-04-05T00:00:00"/>
    <s v="Haptik"/>
    <x v="7"/>
    <s v="Personal Assistant App"/>
    <s v="Mumbai"/>
    <x v="813"/>
    <s v="Private Equity"/>
    <n v="0"/>
    <s v="nan"/>
    <s v="Bin1"/>
    <x v="4"/>
    <x v="3"/>
    <s v="Private Equity"/>
    <x v="0"/>
  </r>
  <r>
    <n v="1750"/>
    <d v="2016-04-05T00:00:00"/>
    <s v="Servify"/>
    <x v="65"/>
    <s v="Gadget &amp; Appliances Service App"/>
    <s v="Mumbai"/>
    <x v="1417"/>
    <s v="Private Equity"/>
    <n v="0"/>
    <s v="nan"/>
    <s v="Bin1"/>
    <x v="4"/>
    <x v="3"/>
    <s v="Private Equity"/>
    <x v="0"/>
  </r>
  <r>
    <n v="1751"/>
    <d v="2016-04-06T00:00:00"/>
    <s v="Shipsy"/>
    <x v="5"/>
    <s v="Logistics Solutions"/>
    <s v="Gurgaon"/>
    <x v="1418"/>
    <s v="Private Equity"/>
    <n v="1000000"/>
    <s v="nan"/>
    <s v="Bin2"/>
    <x v="4"/>
    <x v="1"/>
    <s v="Private Equity"/>
    <x v="0"/>
  </r>
  <r>
    <n v="1752"/>
    <d v="2016-04-06T00:00:00"/>
    <s v="gear6"/>
    <x v="65"/>
    <s v="Online bike service and repairs platform"/>
    <s v="Bangalore"/>
    <x v="1419"/>
    <s v="Seed Funding"/>
    <n v="500000"/>
    <s v="nan"/>
    <s v="Bin1"/>
    <x v="4"/>
    <x v="44"/>
    <s v="Seed Funding"/>
    <x v="2"/>
  </r>
  <r>
    <n v="1753"/>
    <d v="2016-04-06T00:00:00"/>
    <s v="MyGlamm"/>
    <x v="65"/>
    <s v="Mobile based on-demand Beauty Services platform"/>
    <s v="Mumbai"/>
    <x v="824"/>
    <s v="Private Equity"/>
    <n v="6000000"/>
    <s v="nan"/>
    <s v="Bin2"/>
    <x v="4"/>
    <x v="3"/>
    <s v="Private Equity"/>
    <x v="0"/>
  </r>
  <r>
    <n v="1754"/>
    <d v="2016-04-06T00:00:00"/>
    <s v="Petoo"/>
    <x v="65"/>
    <s v="Online Food Delivery Platform"/>
    <s v="Bangalore"/>
    <x v="445"/>
    <s v="Private Equity"/>
    <n v="1000000"/>
    <s v="nan"/>
    <s v="Bin2"/>
    <x v="4"/>
    <x v="44"/>
    <s v="Seed/Angel Funding"/>
    <x v="2"/>
  </r>
  <r>
    <n v="1755"/>
    <d v="2016-04-07T00:00:00"/>
    <s v="Truly Social"/>
    <x v="65"/>
    <s v="Mobile Gaming Studio"/>
    <s v="London"/>
    <x v="1420"/>
    <s v="Private Equity"/>
    <n v="0"/>
    <s v="nan"/>
    <s v="Bin1"/>
    <x v="4"/>
    <x v="72"/>
    <s v="Private Equity"/>
    <x v="0"/>
  </r>
  <r>
    <n v="1756"/>
    <d v="2016-04-08T00:00:00"/>
    <s v="Little Black Book"/>
    <x v="65"/>
    <s v="Curated Food, event &amp; Lifestyle guide"/>
    <s v="New Delhi"/>
    <x v="1421"/>
    <s v="Seed Funding"/>
    <n v="0"/>
    <s v="nan"/>
    <s v="Bin1"/>
    <x v="4"/>
    <x v="2"/>
    <s v="Seed Funding"/>
    <x v="2"/>
  </r>
  <r>
    <n v="1757"/>
    <d v="2016-04-08T00:00:00"/>
    <s v="Vahan"/>
    <x v="14"/>
    <s v="Mobile Education Platform"/>
    <s v="Chennai"/>
    <x v="1422"/>
    <s v="Seed Funding"/>
    <n v="0"/>
    <s v="nan"/>
    <s v="Bin1"/>
    <x v="4"/>
    <x v="4"/>
    <s v="Seed Funding"/>
    <x v="2"/>
  </r>
  <r>
    <n v="1758"/>
    <d v="2016-04-08T00:00:00"/>
    <s v="imedilane"/>
    <x v="65"/>
    <s v="Online Health Diagnosis platform"/>
    <s v="New Delhi"/>
    <x v="1423"/>
    <s v="Seed Funding"/>
    <n v="40000"/>
    <s v="nan"/>
    <s v="Bin1"/>
    <x v="4"/>
    <x v="2"/>
    <s v="Seed Funding"/>
    <x v="2"/>
  </r>
  <r>
    <n v="1759"/>
    <d v="2016-04-11T00:00:00"/>
    <s v="Living Local"/>
    <x v="65"/>
    <s v="Social discovery platform"/>
    <s v="Mumbai"/>
    <x v="1424"/>
    <s v="Seed Funding"/>
    <n v="200000"/>
    <s v="nan"/>
    <s v="Bin1"/>
    <x v="4"/>
    <x v="3"/>
    <s v="Seed Funding"/>
    <x v="2"/>
  </r>
  <r>
    <n v="1760"/>
    <d v="2016-04-11T00:00:00"/>
    <s v="Vegfru"/>
    <x v="48"/>
    <s v="Online Fruit &amp; Vegetable Marketplace"/>
    <s v="New Delhi"/>
    <x v="1425"/>
    <s v="Seed Funding"/>
    <n v="0"/>
    <s v="nan"/>
    <s v="Bin1"/>
    <x v="4"/>
    <x v="2"/>
    <s v="Seed Funding"/>
    <x v="2"/>
  </r>
  <r>
    <n v="1761"/>
    <d v="2016-04-11T00:00:00"/>
    <s v="Oyo"/>
    <x v="65"/>
    <s v="Online Branded Budget Room Booking Service"/>
    <s v="New Delhi"/>
    <x v="1426"/>
    <s v="Private Equity"/>
    <n v="100000000"/>
    <s v="nan"/>
    <s v="Bin3"/>
    <x v="4"/>
    <x v="2"/>
    <s v="Private Equity"/>
    <x v="0"/>
  </r>
  <r>
    <n v="1762"/>
    <d v="2016-04-11T00:00:00"/>
    <s v="PriceRaja"/>
    <x v="65"/>
    <s v="Price Comparison Portal"/>
    <s v="Gurgaon"/>
    <x v="1427"/>
    <s v="Seed Funding"/>
    <n v="300000"/>
    <s v="nan"/>
    <s v="Bin1"/>
    <x v="4"/>
    <x v="1"/>
    <s v="Seed Funding"/>
    <x v="2"/>
  </r>
  <r>
    <n v="1763"/>
    <d v="2016-04-12T00:00:00"/>
    <s v="MagicX"/>
    <x v="65"/>
    <s v="On-Demand Task Management App"/>
    <s v="Bangalore"/>
    <x v="1428"/>
    <s v="Seed Funding"/>
    <n v="1000000"/>
    <s v="nan"/>
    <s v="Bin2"/>
    <x v="4"/>
    <x v="44"/>
    <s v="Seed Funding"/>
    <x v="2"/>
  </r>
  <r>
    <n v="1764"/>
    <d v="2016-04-12T00:00:00"/>
    <s v="Happydemic"/>
    <x v="65"/>
    <s v="Artist Discovery &amp; Booking platform"/>
    <s v="Mumbai"/>
    <x v="1429"/>
    <s v="Seed Funding"/>
    <n v="0"/>
    <s v="nan"/>
    <s v="Bin1"/>
    <x v="4"/>
    <x v="3"/>
    <s v="Seed Funding"/>
    <x v="2"/>
  </r>
  <r>
    <n v="1765"/>
    <d v="2016-04-12T00:00:00"/>
    <s v="LenDenClub"/>
    <x v="29"/>
    <s v="Peer-to-Peer Lending Platform"/>
    <s v="Mumbai"/>
    <x v="1430"/>
    <s v="Seed Funding"/>
    <n v="0"/>
    <s v="nan"/>
    <s v="Bin1"/>
    <x v="4"/>
    <x v="3"/>
    <s v="Seed Funding"/>
    <x v="2"/>
  </r>
  <r>
    <n v="1766"/>
    <d v="2016-04-12T00:00:00"/>
    <s v="Indi.com"/>
    <x v="65"/>
    <s v="Video Social Network"/>
    <s v="N/A"/>
    <x v="1431"/>
    <s v="Seed Funding"/>
    <n v="0"/>
    <s v="nan"/>
    <s v="Bin1"/>
    <x v="4"/>
    <x v="46"/>
    <s v="Seed Funding"/>
    <x v="2"/>
  </r>
  <r>
    <n v="1767"/>
    <d v="2016-04-13T00:00:00"/>
    <s v="Legalraasta"/>
    <x v="65"/>
    <s v="Online legal Services for Startups"/>
    <s v="New Delhi"/>
    <x v="1432"/>
    <s v="Seed Funding"/>
    <n v="1000000"/>
    <s v="nan"/>
    <s v="Bin2"/>
    <x v="4"/>
    <x v="2"/>
    <s v="Seed Funding"/>
    <x v="2"/>
  </r>
  <r>
    <n v="1768"/>
    <d v="2016-04-13T00:00:00"/>
    <s v="RainCan"/>
    <x v="65"/>
    <s v="Subscription-based grocery delivery Mobile App"/>
    <s v="Pune"/>
    <x v="1433"/>
    <s v="Seed Funding"/>
    <n v="150000"/>
    <s v="nan"/>
    <s v="Bin1"/>
    <x v="4"/>
    <x v="5"/>
    <s v="Seed Funding"/>
    <x v="2"/>
  </r>
  <r>
    <n v="1769"/>
    <d v="2016-04-13T00:00:00"/>
    <s v="Hippily"/>
    <x v="48"/>
    <s v="Fashion ECommerce App"/>
    <s v="Mumbai"/>
    <x v="1434"/>
    <s v="Seed Funding"/>
    <n v="250000"/>
    <s v="nan"/>
    <s v="Bin1"/>
    <x v="4"/>
    <x v="3"/>
    <s v="Seed Funding"/>
    <x v="2"/>
  </r>
  <r>
    <n v="1770"/>
    <d v="2016-04-13T00:00:00"/>
    <s v="kredX"/>
    <x v="48"/>
    <s v="Invoice discounting\\xc2\\xa0 Marketplace"/>
    <s v="Bangalore"/>
    <x v="1435"/>
    <s v="Seed Funding"/>
    <n v="750000"/>
    <s v="nan"/>
    <s v="Bin1"/>
    <x v="4"/>
    <x v="44"/>
    <s v="Seed Funding"/>
    <x v="2"/>
  </r>
  <r>
    <n v="1771"/>
    <d v="2016-04-14T00:00:00"/>
    <s v="Wedwise"/>
    <x v="65"/>
    <s v="Wedding related services community"/>
    <s v="New Delhi"/>
    <x v="1436"/>
    <s v="Seed Funding"/>
    <n v="0"/>
    <s v="nan"/>
    <s v="Bin1"/>
    <x v="4"/>
    <x v="2"/>
    <s v="Seed Funding"/>
    <x v="2"/>
  </r>
  <r>
    <n v="1772"/>
    <d v="2016-04-14T00:00:00"/>
    <s v="BeaconsTalk"/>
    <x v="7"/>
    <s v="contextual mobile advertising"/>
    <s v="Mumbai"/>
    <x v="1437"/>
    <s v="Seed Funding"/>
    <n v="100000"/>
    <s v="nan"/>
    <s v="Bin1"/>
    <x v="4"/>
    <x v="3"/>
    <s v="Seed Funding"/>
    <x v="2"/>
  </r>
  <r>
    <n v="1773"/>
    <d v="2016-04-15T00:00:00"/>
    <s v="Deal 4Loans"/>
    <x v="65"/>
    <s v="Loan Comparison Portal"/>
    <s v="Noida"/>
    <x v="1438"/>
    <s v="Seed Funding"/>
    <n v="0"/>
    <s v="nan"/>
    <s v="Bin1"/>
    <x v="4"/>
    <x v="6"/>
    <s v="Seed Funding"/>
    <x v="2"/>
  </r>
  <r>
    <n v="1774"/>
    <d v="2016-04-15T00:00:00"/>
    <s v="RenewBuy"/>
    <x v="65"/>
    <s v="Online Car &amp; Bike Insurance Comparison portal"/>
    <s v="New Delhi"/>
    <x v="1439"/>
    <s v="Seed Funding"/>
    <n v="1000000"/>
    <s v="nan"/>
    <s v="Bin2"/>
    <x v="4"/>
    <x v="1"/>
    <s v="Seed Funding"/>
    <x v="2"/>
  </r>
  <r>
    <n v="1775"/>
    <d v="2016-04-15T00:00:00"/>
    <s v="Blue Box Media"/>
    <x v="65"/>
    <s v="Online Tech Portals"/>
    <s v="Jaipur"/>
    <x v="1440"/>
    <s v="Seed Funding"/>
    <n v="0"/>
    <s v="nan"/>
    <s v="Bin1"/>
    <x v="4"/>
    <x v="32"/>
    <s v="Seed Funding"/>
    <x v="2"/>
  </r>
  <r>
    <n v="1776"/>
    <d v="2016-04-15T00:00:00"/>
    <s v="Vyomo"/>
    <x v="65"/>
    <s v="On-Demand Beauty Service provider"/>
    <s v="New Delhi"/>
    <x v="1441"/>
    <s v="Private Equity"/>
    <n v="15000000"/>
    <s v="nan"/>
    <s v="Bin3"/>
    <x v="4"/>
    <x v="2"/>
    <s v="Private Equity"/>
    <x v="0"/>
  </r>
  <r>
    <n v="1777"/>
    <d v="2016-04-15T00:00:00"/>
    <s v="Organicshop"/>
    <x v="48"/>
    <s v="Marketplace for organic products"/>
    <s v="Jaipur"/>
    <x v="1442"/>
    <s v="Seed Funding"/>
    <n v="0"/>
    <s v="nan"/>
    <s v="Bin1"/>
    <x v="4"/>
    <x v="32"/>
    <s v="Seed Funding"/>
    <x v="2"/>
  </r>
  <r>
    <n v="1778"/>
    <d v="2016-04-15T00:00:00"/>
    <s v="MInd Your Fleet"/>
    <x v="65"/>
    <s v="Car Rental Software"/>
    <s v="Noida"/>
    <x v="383"/>
    <s v="Seed Funding"/>
    <n v="0"/>
    <s v="nan"/>
    <s v="Bin1"/>
    <x v="4"/>
    <x v="6"/>
    <s v="Private Equity"/>
    <x v="0"/>
  </r>
  <r>
    <n v="1779"/>
    <d v="2016-04-15T00:00:00"/>
    <s v="NestAway"/>
    <x v="65"/>
    <s v="Furnished Home Rental Platform"/>
    <s v="Bangalore"/>
    <x v="117"/>
    <s v="Private Equity"/>
    <n v="30000000"/>
    <s v="nan"/>
    <s v="Bin3"/>
    <x v="4"/>
    <x v="44"/>
    <s v="Series A"/>
    <x v="1"/>
  </r>
  <r>
    <n v="1780"/>
    <d v="2016-04-15T00:00:00"/>
    <s v="Tapchief"/>
    <x v="65"/>
    <s v="Expert Advice Platform"/>
    <s v="Bangalore"/>
    <x v="29"/>
    <s v="Seed Funding"/>
    <n v="150000"/>
    <s v="nan"/>
    <s v="Bin1"/>
    <x v="4"/>
    <x v="44"/>
    <s v="Funding Round"/>
    <x v="3"/>
  </r>
  <r>
    <n v="1781"/>
    <d v="2016-04-18T00:00:00"/>
    <s v="Rapido"/>
    <x v="65"/>
    <s v="Bike Aggregator App"/>
    <s v="Bangalore"/>
    <x v="1443"/>
    <s v="Private Equity"/>
    <n v="0"/>
    <s v="nan"/>
    <s v="Bin1"/>
    <x v="4"/>
    <x v="13"/>
    <s v="Private Equity"/>
    <x v="0"/>
  </r>
  <r>
    <n v="1782"/>
    <d v="2016-04-18T00:00:00"/>
    <s v="Yufta"/>
    <x v="48"/>
    <s v="Women\\xe2\\x80\\x99s Fashion ECommerce Portal"/>
    <s v="Bangalore"/>
    <x v="1444"/>
    <s v="Seed Funding"/>
    <n v="0"/>
    <s v="nan"/>
    <s v="Bin1"/>
    <x v="4"/>
    <x v="44"/>
    <s v="Seed Funding"/>
    <x v="2"/>
  </r>
  <r>
    <n v="1783"/>
    <d v="2016-04-18T00:00:00"/>
    <s v="Smytten"/>
    <x v="48"/>
    <s v="Online Discovery and Shopping Platform"/>
    <s v="Gurgaon"/>
    <x v="1083"/>
    <s v="Seed Funding"/>
    <n v="0"/>
    <s v="nan"/>
    <s v="Bin1"/>
    <x v="4"/>
    <x v="1"/>
    <s v="Seed Funding"/>
    <x v="2"/>
  </r>
  <r>
    <n v="1784"/>
    <d v="2016-04-18T00:00:00"/>
    <s v="Houssup"/>
    <x v="65"/>
    <s v="interior design and home furnishing portal"/>
    <s v="Jaipur"/>
    <x v="1445"/>
    <s v="Seed Funding"/>
    <n v="0"/>
    <s v="nan"/>
    <s v="Bin1"/>
    <x v="4"/>
    <x v="32"/>
    <s v="Seed Funding"/>
    <x v="2"/>
  </r>
  <r>
    <n v="1785"/>
    <d v="2016-04-18T00:00:00"/>
    <s v="Jugnoo"/>
    <x v="65"/>
    <s v="On-demand Delivery &amp; Logistics platform"/>
    <s v="Chandigarh"/>
    <x v="1446"/>
    <s v="Private Equity"/>
    <n v="10000000"/>
    <s v="nan"/>
    <s v="Bin2"/>
    <x v="4"/>
    <x v="39"/>
    <s v="Private Equity"/>
    <x v="0"/>
  </r>
  <r>
    <n v="1786"/>
    <d v="2016-04-18T00:00:00"/>
    <s v="Tork Motocycles"/>
    <x v="88"/>
    <s v="Electric Motorcycle Manufacturer"/>
    <s v="Pune"/>
    <x v="1447"/>
    <s v="Seed Funding"/>
    <n v="0"/>
    <s v="nan"/>
    <s v="Bin1"/>
    <x v="4"/>
    <x v="5"/>
    <s v="Seed Funding"/>
    <x v="2"/>
  </r>
  <r>
    <n v="1787"/>
    <d v="2016-04-19T00:00:00"/>
    <s v="Betaout"/>
    <x v="48"/>
    <s v="customer intelligence and marketing automation platform"/>
    <s v="Noida"/>
    <x v="1448"/>
    <s v="Private Equity"/>
    <n v="1500000"/>
    <s v="nan"/>
    <s v="Bin2"/>
    <x v="4"/>
    <x v="6"/>
    <s v="Private Equity"/>
    <x v="0"/>
  </r>
  <r>
    <n v="1788"/>
    <d v="2016-04-19T00:00:00"/>
    <s v="DriversCart"/>
    <x v="65"/>
    <s v="on-demand chauffeur provider"/>
    <s v="Chennai"/>
    <x v="1381"/>
    <s v="Seed Funding"/>
    <n v="450000"/>
    <s v="nan"/>
    <s v="Bin1"/>
    <x v="4"/>
    <x v="4"/>
    <s v="Seed Funding"/>
    <x v="2"/>
  </r>
  <r>
    <n v="1789"/>
    <d v="2016-04-19T00:00:00"/>
    <s v="LensKart"/>
    <x v="48"/>
    <s v="Eyewear etailing platform"/>
    <s v="New Delhi"/>
    <x v="309"/>
    <s v="Private Equity"/>
    <n v="0"/>
    <s v="nan"/>
    <s v="Bin1"/>
    <x v="4"/>
    <x v="7"/>
    <s v="Seed / Angel Funding"/>
    <x v="2"/>
  </r>
  <r>
    <n v="1790"/>
    <d v="2016-04-19T00:00:00"/>
    <s v="CollegeDekho"/>
    <x v="65"/>
    <s v="College &amp; Student information platform"/>
    <s v="New Delhi"/>
    <x v="1449"/>
    <s v="Private Equity"/>
    <n v="2000000"/>
    <s v="nan"/>
    <s v="Bin2"/>
    <x v="4"/>
    <x v="16"/>
    <s v="Private Equity"/>
    <x v="0"/>
  </r>
  <r>
    <n v="1791"/>
    <d v="2016-04-19T00:00:00"/>
    <s v="OYOfit"/>
    <x v="65"/>
    <s v="Fitness Services Aggregator platform"/>
    <s v="Bangalore"/>
    <x v="1450"/>
    <s v="Seed Funding"/>
    <n v="0"/>
    <s v="nan"/>
    <s v="Bin1"/>
    <x v="4"/>
    <x v="44"/>
    <s v="Seed Funding"/>
    <x v="2"/>
  </r>
  <r>
    <n v="1792"/>
    <d v="2016-04-19T00:00:00"/>
    <s v="Oliveboard"/>
    <x v="65"/>
    <s v="Online exam practice &amp; preparation platform"/>
    <s v="Bangalore"/>
    <x v="932"/>
    <s v="Private Equity"/>
    <n v="0"/>
    <s v="nan"/>
    <s v="Bin1"/>
    <x v="4"/>
    <x v="44"/>
    <s v="Seed Funding"/>
    <x v="2"/>
  </r>
  <r>
    <n v="1793"/>
    <d v="2016-04-19T00:00:00"/>
    <s v="Simplilearn"/>
    <x v="65"/>
    <s v="Online certification platform"/>
    <s v="Bangalore"/>
    <x v="212"/>
    <s v="Private Equity"/>
    <n v="0"/>
    <s v="nan"/>
    <s v="Bin1"/>
    <x v="4"/>
    <x v="44"/>
    <s v="Seed/ Angel Funding"/>
    <x v="2"/>
  </r>
  <r>
    <n v="1794"/>
    <d v="2016-04-20T00:00:00"/>
    <s v="1mg"/>
    <x v="48"/>
    <s v="Online Pharmacy"/>
    <s v="Gurgaon"/>
    <x v="1451"/>
    <s v="Private Equity"/>
    <n v="15000000"/>
    <s v="nan"/>
    <s v="Bin3"/>
    <x v="4"/>
    <x v="16"/>
    <s v="Private Equity"/>
    <x v="0"/>
  </r>
  <r>
    <n v="1795"/>
    <d v="2016-04-20T00:00:00"/>
    <s v="Fashalot"/>
    <x v="65"/>
    <s v="Fashion and Store discovery mobile app"/>
    <s v="New Delhi"/>
    <x v="1452"/>
    <s v="Seed Funding"/>
    <n v="0"/>
    <s v="nan"/>
    <s v="Bin1"/>
    <x v="4"/>
    <x v="1"/>
    <s v="Seed Funding"/>
    <x v="2"/>
  </r>
  <r>
    <n v="1796"/>
    <d v="2016-04-20T00:00:00"/>
    <s v="Broomberg"/>
    <x v="65"/>
    <s v="Cleaning Services Provider"/>
    <s v="New Delhi"/>
    <x v="1453"/>
    <s v="Seed Funding"/>
    <n v="0"/>
    <s v="nan"/>
    <s v="Bin1"/>
    <x v="4"/>
    <x v="2"/>
    <s v="Seed Funding"/>
    <x v="2"/>
  </r>
  <r>
    <n v="1797"/>
    <d v="2016-04-21T00:00:00"/>
    <s v="m.paani"/>
    <x v="65"/>
    <s v="Loyalty rewards platform"/>
    <s v="Mumbai"/>
    <x v="1454"/>
    <s v="Seed Funding"/>
    <n v="0"/>
    <s v="nan"/>
    <s v="Bin1"/>
    <x v="4"/>
    <x v="3"/>
    <s v="Seed Funding"/>
    <x v="2"/>
  </r>
  <r>
    <n v="1798"/>
    <d v="2016-04-21T00:00:00"/>
    <s v="Yufta"/>
    <x v="48"/>
    <s v="hyperlocal fashion retail platform"/>
    <s v="Jaipur"/>
    <x v="1455"/>
    <s v="Seed Funding"/>
    <n v="0"/>
    <s v="nan"/>
    <s v="Bin1"/>
    <x v="4"/>
    <x v="44"/>
    <s v="Seed Funding"/>
    <x v="2"/>
  </r>
  <r>
    <n v="1799"/>
    <d v="2016-04-21T00:00:00"/>
    <s v="mishTag"/>
    <x v="65"/>
    <s v="Style, Fashion Discovery Mobile app"/>
    <s v="New Delhi"/>
    <x v="1456"/>
    <s v="Seed Funding"/>
    <n v="0"/>
    <s v="nan"/>
    <s v="Bin1"/>
    <x v="4"/>
    <x v="2"/>
    <s v="Seed Funding"/>
    <x v="2"/>
  </r>
  <r>
    <n v="1800"/>
    <d v="2016-04-21T00:00:00"/>
    <s v="Advanced Structures India"/>
    <x v="88"/>
    <s v="Automotive Design and Engineering company"/>
    <s v="Bangalore"/>
    <x v="1457"/>
    <s v="Private Equity"/>
    <n v="0"/>
    <s v="nan"/>
    <s v="Bin1"/>
    <x v="4"/>
    <x v="44"/>
    <s v="Private Equity"/>
    <x v="0"/>
  </r>
  <r>
    <n v="1801"/>
    <d v="2016-04-22T00:00:00"/>
    <s v="Licious"/>
    <x v="48"/>
    <s v="Mobile based Meat ordering App"/>
    <s v="Bangalore"/>
    <x v="1458"/>
    <s v="Private Equity"/>
    <n v="3000000"/>
    <s v="nan"/>
    <s v="Bin2"/>
    <x v="4"/>
    <x v="0"/>
    <s v="Private Equity"/>
    <x v="0"/>
  </r>
  <r>
    <n v="1802"/>
    <d v="2016-04-22T00:00:00"/>
    <s v="Knolskae"/>
    <x v="65"/>
    <s v="Educational Gamification &amp; Simulation platform"/>
    <s v="Bangalore"/>
    <x v="1459"/>
    <s v="Private Equity"/>
    <n v="0"/>
    <s v="nan"/>
    <s v="Bin1"/>
    <x v="4"/>
    <x v="44"/>
    <s v="Private Equity"/>
    <x v="0"/>
  </r>
  <r>
    <n v="1803"/>
    <d v="2016-04-22T00:00:00"/>
    <s v="Druva"/>
    <x v="7"/>
    <s v="Converged Backup &amp; Data Protection Solutions for Enterprises"/>
    <s v="Pune"/>
    <x v="1460"/>
    <s v="Private Equity"/>
    <n v="0"/>
    <s v="nan"/>
    <s v="Bin1"/>
    <x v="4"/>
    <x v="5"/>
    <s v="Private Equity"/>
    <x v="0"/>
  </r>
  <r>
    <n v="1804"/>
    <d v="2016-04-22T00:00:00"/>
    <s v="TOKO Innovation Studios"/>
    <x v="65"/>
    <s v="Children\xe2\x80\x99s Entertainment Games &amp; Products"/>
    <s v="New Delhi"/>
    <x v="603"/>
    <s v="Seed Funding"/>
    <n v="450000"/>
    <s v="nan"/>
    <s v="Bin1"/>
    <x v="4"/>
    <x v="2"/>
    <s v="Seed Funding"/>
    <x v="2"/>
  </r>
  <r>
    <n v="1805"/>
    <d v="2016-04-25T00:00:00"/>
    <s v="Commut"/>
    <x v="65"/>
    <s v="Shuttle Service Provider"/>
    <s v="Hyderabad"/>
    <x v="689"/>
    <s v="Seed Funding"/>
    <n v="200000"/>
    <s v="nan"/>
    <s v="Bin1"/>
    <x v="4"/>
    <x v="13"/>
    <s v="Seed Funding"/>
    <x v="2"/>
  </r>
  <r>
    <n v="1806"/>
    <d v="2016-04-25T00:00:00"/>
    <s v="intouchapp"/>
    <x v="65"/>
    <s v="Contact Management Mobile App"/>
    <s v="Pune"/>
    <x v="65"/>
    <s v="Seed Funding"/>
    <n v="0"/>
    <s v="nan"/>
    <s v="Bin1"/>
    <x v="4"/>
    <x v="5"/>
    <s v="Series A"/>
    <x v="1"/>
  </r>
  <r>
    <n v="1807"/>
    <d v="2016-04-25T00:00:00"/>
    <s v="Dropkaffe"/>
    <x v="82"/>
    <s v="Ready-to-Drink Beverage Producer"/>
    <s v="Bangalore"/>
    <x v="1461"/>
    <s v="Seed Funding"/>
    <n v="550000"/>
    <s v="nan"/>
    <s v="Bin1"/>
    <x v="4"/>
    <x v="44"/>
    <s v="Seed Funding"/>
    <x v="2"/>
  </r>
  <r>
    <n v="1808"/>
    <d v="2016-04-26T00:00:00"/>
    <s v="Transerv"/>
    <x v="65"/>
    <s v="Digital Payments platform"/>
    <s v="Mumbai"/>
    <x v="1462"/>
    <s v="Private Equity"/>
    <n v="15000000"/>
    <s v="nan"/>
    <s v="Bin3"/>
    <x v="4"/>
    <x v="3"/>
    <s v="Private Equity"/>
    <x v="0"/>
  </r>
  <r>
    <n v="1809"/>
    <d v="2016-04-26T00:00:00"/>
    <s v="ClearTax"/>
    <x v="65"/>
    <s v="Online filing of Tax returns"/>
    <s v="Bangalore"/>
    <x v="1463"/>
    <s v="Private Equity"/>
    <n v="1300000"/>
    <s v="nan"/>
    <s v="Bin2"/>
    <x v="4"/>
    <x v="2"/>
    <s v="Private Equity"/>
    <x v="0"/>
  </r>
  <r>
    <n v="1810"/>
    <d v="2016-04-26T00:00:00"/>
    <s v="Roposo"/>
    <x v="48"/>
    <s v="Social Fashion ECommerce Discovery platform"/>
    <s v="Gurgaon"/>
    <x v="126"/>
    <s v="Private Equity"/>
    <n v="15000000"/>
    <s v="nan"/>
    <s v="Bin3"/>
    <x v="4"/>
    <x v="11"/>
    <s v="Series B"/>
    <x v="1"/>
  </r>
  <r>
    <n v="1811"/>
    <d v="2016-04-27T00:00:00"/>
    <s v="MilkBasket"/>
    <x v="65"/>
    <s v="Micro Grocery Delivery Platform"/>
    <s v="Gurgaon"/>
    <x v="1311"/>
    <s v="Seed Funding"/>
    <n v="500000"/>
    <s v="nan"/>
    <s v="Bin1"/>
    <x v="4"/>
    <x v="2"/>
    <s v="Seed Funding"/>
    <x v="2"/>
  </r>
  <r>
    <n v="1813"/>
    <d v="2016-04-27T00:00:00"/>
    <s v="RailYatri"/>
    <x v="65"/>
    <s v="Train Related Information portal"/>
    <s v="Noida"/>
    <x v="1464"/>
    <s v="Private Equity"/>
    <n v="0"/>
    <s v="nan"/>
    <s v="Bin1"/>
    <x v="4"/>
    <x v="6"/>
    <s v="Private Equity"/>
    <x v="0"/>
  </r>
  <r>
    <n v="1814"/>
    <d v="2016-04-27T00:00:00"/>
    <s v="ICHR"/>
    <x v="65"/>
    <s v="Mobile based Children health Information app"/>
    <s v="New Delhi"/>
    <x v="63"/>
    <s v="Seed Funding"/>
    <n v="450000"/>
    <s v="nan"/>
    <s v="Bin1"/>
    <x v="4"/>
    <x v="2"/>
    <s v="Series B"/>
    <x v="1"/>
  </r>
  <r>
    <n v="1815"/>
    <d v="2016-04-27T00:00:00"/>
    <s v="Murgency"/>
    <x v="65"/>
    <s v="Medical Emergency Response App"/>
    <s v="Mumbai"/>
    <x v="445"/>
    <s v="Private Equity"/>
    <n v="0"/>
    <s v="nan"/>
    <s v="Bin1"/>
    <x v="4"/>
    <x v="3"/>
    <s v="Seed/Angel Funding"/>
    <x v="2"/>
  </r>
  <r>
    <n v="1816"/>
    <d v="2016-04-28T00:00:00"/>
    <s v="The Wedding Brigade"/>
    <x v="65"/>
    <s v="Online Wedding Information Portal"/>
    <s v="Mumbai"/>
    <x v="1465"/>
    <s v="Seed Funding"/>
    <n v="600000"/>
    <s v="nan"/>
    <s v="Bin1"/>
    <x v="4"/>
    <x v="3"/>
    <s v="Seed Funding"/>
    <x v="2"/>
  </r>
  <r>
    <n v="1817"/>
    <d v="2016-04-28T00:00:00"/>
    <s v="DocsApp"/>
    <x v="65"/>
    <s v="Online Doctor Discovery &amp; Chat platform"/>
    <s v="Bangalore"/>
    <x v="1466"/>
    <s v="Private Equity"/>
    <n v="1200000"/>
    <s v="nan"/>
    <s v="Bin2"/>
    <x v="4"/>
    <x v="0"/>
    <s v="Private Equity"/>
    <x v="0"/>
  </r>
  <r>
    <n v="1818"/>
    <d v="2016-04-29T00:00:00"/>
    <s v="Impact Guru"/>
    <x v="65"/>
    <s v="Online Crowdfunding platform for NGOs &amp; Social Projects"/>
    <s v="Mumbai"/>
    <x v="1467"/>
    <s v="Seed Funding"/>
    <n v="500000"/>
    <s v="nan"/>
    <s v="Bin1"/>
    <x v="4"/>
    <x v="3"/>
    <s v="Seed Funding"/>
    <x v="2"/>
  </r>
  <r>
    <n v="1819"/>
    <d v="2016-04-29T00:00:00"/>
    <s v="LetReach"/>
    <x v="48"/>
    <s v="ECommerce SAAS Solutions"/>
    <s v="New Delhi"/>
    <x v="1347"/>
    <s v="Private Equity"/>
    <n v="100000"/>
    <s v="nan"/>
    <s v="Bin1"/>
    <x v="4"/>
    <x v="2"/>
    <s v="Private Equity"/>
    <x v="0"/>
  </r>
  <r>
    <n v="1820"/>
    <d v="2016-03-01T00:00:00"/>
    <s v="DriveU"/>
    <x v="65"/>
    <s v="Chauffeurs Discovery for private car owners"/>
    <s v="Bangalore"/>
    <x v="350"/>
    <s v="Seed Funding"/>
    <n v="0"/>
    <s v="nan"/>
    <s v="Bin1"/>
    <x v="4"/>
    <x v="0"/>
    <s v="Seed/Angel Funding"/>
    <x v="2"/>
  </r>
  <r>
    <n v="1821"/>
    <d v="2016-03-01T00:00:00"/>
    <s v="Gympik"/>
    <x v="65"/>
    <s v="Fitness Centres, Gym Discovery online marketplace"/>
    <s v="Bangalore"/>
    <x v="626"/>
    <s v="Private Equity"/>
    <n v="0"/>
    <s v="nan"/>
    <s v="Bin1"/>
    <x v="4"/>
    <x v="44"/>
    <s v="Seed Funding"/>
    <x v="2"/>
  </r>
  <r>
    <n v="1822"/>
    <d v="2016-03-01T00:00:00"/>
    <s v="Testbook"/>
    <x v="65"/>
    <s v="Online Test Preparation Platform"/>
    <s v="Mumbai"/>
    <x v="1468"/>
    <s v="Private Equity"/>
    <n v="0"/>
    <s v="nan"/>
    <s v="Bin1"/>
    <x v="4"/>
    <x v="3"/>
    <s v="Private Equity"/>
    <x v="0"/>
  </r>
  <r>
    <n v="1823"/>
    <d v="2016-03-01T00:00:00"/>
    <s v="IQlect"/>
    <x v="7"/>
    <s v="Big Data Analytics Platform"/>
    <s v="Bangalore"/>
    <x v="1469"/>
    <s v="Private Equity"/>
    <n v="0"/>
    <s v="nan"/>
    <s v="Bin1"/>
    <x v="4"/>
    <x v="0"/>
    <s v="Private Equity"/>
    <x v="0"/>
  </r>
  <r>
    <n v="1824"/>
    <d v="2016-03-02T00:00:00"/>
    <s v="MoMark"/>
    <x v="65"/>
    <s v="Mobile Wallet Aggregation platform"/>
    <s v="Noida"/>
    <x v="498"/>
    <s v="Private Equity"/>
    <n v="600000"/>
    <s v="nan"/>
    <s v="Bin1"/>
    <x v="4"/>
    <x v="6"/>
    <s v="Private Equity"/>
    <x v="0"/>
  </r>
  <r>
    <n v="1825"/>
    <d v="2016-03-02T00:00:00"/>
    <s v="Skedool"/>
    <x v="65"/>
    <s v="AI based Office Assistant Mobile App"/>
    <s v="Seattle / Bangalore"/>
    <x v="1470"/>
    <s v="Seed Funding"/>
    <n v="0"/>
    <s v="nan"/>
    <s v="Bin1"/>
    <x v="4"/>
    <x v="73"/>
    <s v="Seed Funding"/>
    <x v="2"/>
  </r>
  <r>
    <n v="1826"/>
    <d v="2016-03-02T00:00:00"/>
    <s v="Systemantics"/>
    <x v="7"/>
    <s v="Industrial robots maker"/>
    <s v="Bangalore"/>
    <x v="1471"/>
    <s v="Private Equity"/>
    <n v="1400000"/>
    <s v="nan"/>
    <s v="Bin2"/>
    <x v="4"/>
    <x v="44"/>
    <s v="Private Equity"/>
    <x v="0"/>
  </r>
  <r>
    <n v="1827"/>
    <d v="2016-03-03T00:00:00"/>
    <s v="Vertuals"/>
    <x v="7"/>
    <s v="Audio Visual Digital Content creators for Brands"/>
    <s v="Mumbai"/>
    <x v="1472"/>
    <s v="Seed Funding"/>
    <n v="0"/>
    <s v="nan"/>
    <s v="Bin1"/>
    <x v="4"/>
    <x v="3"/>
    <s v="Seed Funding"/>
    <x v="2"/>
  </r>
  <r>
    <n v="1828"/>
    <d v="2016-03-03T00:00:00"/>
    <s v="Imarticus Learning"/>
    <x v="14"/>
    <s v="Financial Services &amp; Analytics Education Institute"/>
    <s v="Mumbai"/>
    <x v="1473"/>
    <s v="Private Equity"/>
    <n v="1000000"/>
    <s v="nan"/>
    <s v="Bin2"/>
    <x v="4"/>
    <x v="3"/>
    <s v="Private Equity"/>
    <x v="0"/>
  </r>
  <r>
    <n v="1829"/>
    <d v="2016-03-03T00:00:00"/>
    <s v="Shouut"/>
    <x v="65"/>
    <s v="Social Discovery Mobile app"/>
    <s v="New Delhi"/>
    <x v="481"/>
    <s v="Seed Funding"/>
    <n v="500000"/>
    <s v="nan"/>
    <s v="Bin1"/>
    <x v="4"/>
    <x v="2"/>
    <s v="Seed Funding"/>
    <x v="2"/>
  </r>
  <r>
    <n v="1830"/>
    <d v="2016-03-04T00:00:00"/>
    <s v="TinyStep"/>
    <x v="65"/>
    <s v="Parenting Social Network Platform"/>
    <s v="Bangalore"/>
    <x v="1474"/>
    <s v="Private Equity"/>
    <n v="0"/>
    <s v="nan"/>
    <s v="Bin1"/>
    <x v="4"/>
    <x v="44"/>
    <s v="Private Equity"/>
    <x v="0"/>
  </r>
  <r>
    <n v="1831"/>
    <d v="2016-03-04T00:00:00"/>
    <s v="Aahaa"/>
    <x v="48"/>
    <s v="Office Products Super Store"/>
    <s v="Chennai"/>
    <x v="1475"/>
    <s v="Private Equity"/>
    <n v="1000000"/>
    <s v="nan"/>
    <s v="Bin2"/>
    <x v="4"/>
    <x v="4"/>
    <s v="Private Equity"/>
    <x v="0"/>
  </r>
  <r>
    <n v="1832"/>
    <d v="2016-03-04T00:00:00"/>
    <s v="Arcatron Mobility"/>
    <x v="7"/>
    <s v="Smart wheelchair Design and Development"/>
    <s v="Pune"/>
    <x v="1476"/>
    <s v="Seed Funding"/>
    <n v="0"/>
    <s v="nan"/>
    <s v="Bin1"/>
    <x v="4"/>
    <x v="5"/>
    <s v="Seed Funding"/>
    <x v="2"/>
  </r>
  <r>
    <n v="1833"/>
    <d v="2016-03-04T00:00:00"/>
    <s v="FTCash"/>
    <x v="65"/>
    <s v="Mobile Payments Platform"/>
    <s v="Kolkata"/>
    <x v="938"/>
    <s v="Seed Funding"/>
    <n v="150000"/>
    <s v="nan"/>
    <s v="Bin1"/>
    <x v="4"/>
    <x v="3"/>
    <s v="Private Equity"/>
    <x v="0"/>
  </r>
  <r>
    <n v="1834"/>
    <d v="2016-03-04T00:00:00"/>
    <s v="Civilsdaily"/>
    <x v="65"/>
    <s v="Civil Services News Aggregator"/>
    <s v="New Delhi"/>
    <x v="1477"/>
    <s v="Seed Funding"/>
    <n v="0"/>
    <s v="nan"/>
    <s v="Bin1"/>
    <x v="4"/>
    <x v="2"/>
    <s v="Seed Funding"/>
    <x v="2"/>
  </r>
  <r>
    <n v="1835"/>
    <d v="2016-03-04T00:00:00"/>
    <s v="Zappka"/>
    <x v="65"/>
    <s v="Mobile App discovery and review platform"/>
    <s v="Gurgaon"/>
    <x v="1478"/>
    <s v="Seed Funding"/>
    <n v="100000"/>
    <s v="nan"/>
    <s v="Bin1"/>
    <x v="4"/>
    <x v="1"/>
    <s v="Seed Funding"/>
    <x v="2"/>
  </r>
  <r>
    <n v="1836"/>
    <d v="2016-03-04T00:00:00"/>
    <s v="Tarusa World"/>
    <x v="48"/>
    <s v="Handicraft products eTailer"/>
    <s v="Mumbai"/>
    <x v="1479"/>
    <s v="Seed Funding"/>
    <n v="0"/>
    <s v="nan"/>
    <s v="Bin1"/>
    <x v="4"/>
    <x v="3"/>
    <s v="Seed Funding"/>
    <x v="2"/>
  </r>
  <r>
    <n v="1837"/>
    <d v="2016-03-04T00:00:00"/>
    <s v="medECUBE"/>
    <x v="20"/>
    <s v="Healthcare related Services provider"/>
    <s v="Gurgaon"/>
    <x v="1480"/>
    <s v="Private Equity"/>
    <n v="4000000"/>
    <s v="nan"/>
    <s v="Bin2"/>
    <x v="4"/>
    <x v="1"/>
    <s v="Private Equity"/>
    <x v="0"/>
  </r>
  <r>
    <n v="1838"/>
    <d v="2016-03-07T00:00:00"/>
    <s v="N.O.W"/>
    <x v="65"/>
    <s v="Bike Taxi Service &amp; Hyperlocal Delivery App"/>
    <s v="Noida"/>
    <x v="1481"/>
    <s v="Seed Funding"/>
    <n v="500000"/>
    <s v="nan"/>
    <s v="Bin1"/>
    <x v="4"/>
    <x v="6"/>
    <s v="Seed Funding"/>
    <x v="2"/>
  </r>
  <r>
    <n v="1839"/>
    <d v="2016-03-07T00:00:00"/>
    <s v="Ninjacart"/>
    <x v="48"/>
    <s v="B2B marketplace for Farmers &amp; Retailers"/>
    <s v="Bangalore"/>
    <x v="1482"/>
    <s v="Private Equity"/>
    <n v="3000000"/>
    <s v="nan"/>
    <s v="Bin2"/>
    <x v="4"/>
    <x v="0"/>
    <s v="Private Equity"/>
    <x v="0"/>
  </r>
  <r>
    <n v="1840"/>
    <d v="2016-03-07T00:00:00"/>
    <s v="Reach"/>
    <x v="65"/>
    <s v="Cross Platform P2P file sharing mobile app"/>
    <s v="Bangalore"/>
    <x v="1483"/>
    <s v="Seed Funding"/>
    <n v="500000"/>
    <s v="nan"/>
    <s v="Bin1"/>
    <x v="4"/>
    <x v="44"/>
    <s v="Seed Funding"/>
    <x v="2"/>
  </r>
  <r>
    <n v="1841"/>
    <d v="2016-03-07T00:00:00"/>
    <s v="Vanity Cube"/>
    <x v="65"/>
    <s v="Hyperlocal Beauty Services platform"/>
    <s v="New Delhi"/>
    <x v="1484"/>
    <s v="Seed Funding"/>
    <n v="250000"/>
    <s v="nan"/>
    <s v="Bin1"/>
    <x v="4"/>
    <x v="2"/>
    <s v="Seed Funding"/>
    <x v="2"/>
  </r>
  <r>
    <n v="1842"/>
    <d v="2016-03-07T00:00:00"/>
    <s v="Wooplr"/>
    <x v="48"/>
    <s v="Curated Fashion ECommerce portal"/>
    <s v="Bangalore"/>
    <x v="1485"/>
    <s v="Seed Funding"/>
    <n v="0"/>
    <s v="nan"/>
    <s v="Bin1"/>
    <x v="4"/>
    <x v="44"/>
    <s v="Seed Funding"/>
    <x v="2"/>
  </r>
  <r>
    <n v="1843"/>
    <d v="2016-03-07T00:00:00"/>
    <s v="Medidaili"/>
    <x v="65"/>
    <s v="Medical Support service platform"/>
    <s v="Bangalore"/>
    <x v="1486"/>
    <s v="Seed Funding"/>
    <n v="100000"/>
    <s v="nan"/>
    <s v="Bin1"/>
    <x v="4"/>
    <x v="44"/>
    <s v="Seed Funding"/>
    <x v="2"/>
  </r>
  <r>
    <n v="1844"/>
    <d v="2016-03-08T00:00:00"/>
    <s v="Finomena"/>
    <x v="7"/>
    <s v="Credit Worthiness Big Data Analytics"/>
    <s v="New Delhi"/>
    <x v="734"/>
    <s v="Private Equity"/>
    <n v="0"/>
    <s v="nan"/>
    <s v="Bin1"/>
    <x v="4"/>
    <x v="2"/>
    <s v="Private Equity"/>
    <x v="0"/>
  </r>
  <r>
    <n v="1845"/>
    <d v="2016-03-08T00:00:00"/>
    <s v="Cookaroo"/>
    <x v="65"/>
    <s v="Food Delivery Platform"/>
    <s v="Bangalore"/>
    <x v="1487"/>
    <s v="Seed Funding"/>
    <n v="0"/>
    <s v="nan"/>
    <s v="Bin1"/>
    <x v="4"/>
    <x v="44"/>
    <s v="Seed Funding"/>
    <x v="2"/>
  </r>
  <r>
    <n v="1846"/>
    <d v="2016-03-08T00:00:00"/>
    <s v="vPhrase Analytics"/>
    <x v="7"/>
    <s v="AI based data analytics platform"/>
    <s v="Mumbai"/>
    <x v="1488"/>
    <s v="Seed Funding"/>
    <n v="0"/>
    <s v="nan"/>
    <s v="Bin1"/>
    <x v="4"/>
    <x v="3"/>
    <s v="Seed Funding"/>
    <x v="2"/>
  </r>
  <r>
    <n v="1847"/>
    <d v="2016-03-08T00:00:00"/>
    <s v="LoveCycles"/>
    <x v="65"/>
    <s v="Women\\xe2\\x80\\x99s health Tracker"/>
    <s v="Bangalore"/>
    <x v="1281"/>
    <s v="Seed Funding"/>
    <n v="750000"/>
    <s v="nan"/>
    <s v="Bin1"/>
    <x v="4"/>
    <x v="44"/>
    <s v="Private Equity"/>
    <x v="0"/>
  </r>
  <r>
    <n v="1848"/>
    <d v="2016-03-08T00:00:00"/>
    <s v="Kartrocket"/>
    <x v="48"/>
    <s v="ECommerce SAAS platform"/>
    <s v="New Delhi"/>
    <x v="1489"/>
    <s v="Private Equity"/>
    <n v="8000000"/>
    <s v="nan"/>
    <s v="Bin2"/>
    <x v="4"/>
    <x v="2"/>
    <s v="Private Equity"/>
    <x v="0"/>
  </r>
  <r>
    <n v="1849"/>
    <d v="2016-03-08T00:00:00"/>
    <s v="dunzo"/>
    <x v="65"/>
    <s v="Daily Task Management App"/>
    <s v="Bangalore"/>
    <x v="1490"/>
    <s v="Seed Funding"/>
    <n v="650000"/>
    <s v="nan"/>
    <s v="Bin1"/>
    <x v="4"/>
    <x v="0"/>
    <s v="Seed Funding"/>
    <x v="2"/>
  </r>
  <r>
    <n v="1850"/>
    <d v="2016-03-09T00:00:00"/>
    <s v="Indiamart"/>
    <x v="48"/>
    <s v="B2B Marketplace for SMBs"/>
    <s v="Noida"/>
    <x v="1491"/>
    <s v="Private Equity"/>
    <n v="0"/>
    <s v="nan"/>
    <s v="Bin1"/>
    <x v="4"/>
    <x v="6"/>
    <s v="Private Equity"/>
    <x v="0"/>
  </r>
  <r>
    <n v="1851"/>
    <d v="2016-03-09T00:00:00"/>
    <s v="SmartVizX"/>
    <x v="7"/>
    <s v="Virtual Reality Solutions"/>
    <s v="Noida"/>
    <x v="1492"/>
    <s v="Seed Funding"/>
    <n v="500000"/>
    <s v="nan"/>
    <s v="Bin1"/>
    <x v="4"/>
    <x v="6"/>
    <s v="Seed Funding"/>
    <x v="2"/>
  </r>
  <r>
    <n v="1852"/>
    <d v="2016-03-09T00:00:00"/>
    <s v="MyGubbi"/>
    <x v="63"/>
    <s v="Interior Design &amp; Home D\\xc3\\xa9cor Solutions"/>
    <s v="Bangalore"/>
    <x v="1493"/>
    <s v="Seed Funding"/>
    <n v="2500000"/>
    <s v="nan"/>
    <s v="Bin2"/>
    <x v="4"/>
    <x v="44"/>
    <s v="Seed Funding"/>
    <x v="2"/>
  </r>
  <r>
    <n v="1853"/>
    <d v="2016-03-09T00:00:00"/>
    <s v="Nukkad Shops"/>
    <x v="65"/>
    <s v="Hyperlocal Grocery Delivery Service"/>
    <s v="Hyderabad"/>
    <x v="1494"/>
    <s v="Seed Funding"/>
    <n v="1000000"/>
    <s v="nan"/>
    <s v="Bin2"/>
    <x v="4"/>
    <x v="13"/>
    <s v="Seed Funding"/>
    <x v="2"/>
  </r>
  <r>
    <n v="1854"/>
    <d v="2016-03-09T00:00:00"/>
    <s v="Cloudacar"/>
    <x v="65"/>
    <s v="Carpooling Mobile App"/>
    <s v="Pune"/>
    <x v="1495"/>
    <s v="Seed Funding"/>
    <n v="0"/>
    <s v="nan"/>
    <s v="Bin1"/>
    <x v="4"/>
    <x v="5"/>
    <s v="Seed Funding"/>
    <x v="2"/>
  </r>
  <r>
    <n v="1855"/>
    <d v="2016-03-09T00:00:00"/>
    <s v="Justride"/>
    <x v="65"/>
    <s v="Self Drive Car Rental"/>
    <s v="Mumbai"/>
    <x v="1496"/>
    <s v="Seed Funding"/>
    <n v="400000"/>
    <s v="nan"/>
    <s v="Bin1"/>
    <x v="4"/>
    <x v="3"/>
    <s v="Seed Funding"/>
    <x v="2"/>
  </r>
  <r>
    <n v="1856"/>
    <d v="2016-03-09T00:00:00"/>
    <s v="Yana"/>
    <x v="65"/>
    <s v="Personal AI Transaction Engine App"/>
    <s v="Gurgaon"/>
    <x v="1497"/>
    <s v="Seed Funding"/>
    <n v="0"/>
    <s v="nan"/>
    <s v="Bin1"/>
    <x v="4"/>
    <x v="1"/>
    <s v="Seed Funding"/>
    <x v="2"/>
  </r>
  <r>
    <n v="1857"/>
    <d v="2016-03-10T00:00:00"/>
    <s v="Big Fish Ventures"/>
    <x v="82"/>
    <s v="premium dining lounges Chain"/>
    <s v="New Delhi"/>
    <x v="383"/>
    <s v="Private Equity"/>
    <n v="11100000"/>
    <s v="nan"/>
    <s v="Bin3"/>
    <x v="4"/>
    <x v="2"/>
    <s v="Private Equity"/>
    <x v="0"/>
  </r>
  <r>
    <n v="1858"/>
    <d v="2016-03-10T00:00:00"/>
    <s v="Stylflip"/>
    <x v="48"/>
    <s v="Pre-Owned Fashion marketplace mobile app"/>
    <s v="Mumbai"/>
    <x v="1498"/>
    <s v="Seed Funding"/>
    <n v="0"/>
    <s v="nan"/>
    <s v="Bin1"/>
    <x v="4"/>
    <x v="3"/>
    <s v="Seed Funding"/>
    <x v="2"/>
  </r>
  <r>
    <n v="1859"/>
    <d v="2016-03-10T00:00:00"/>
    <s v="Icertis"/>
    <x v="7"/>
    <s v="Contract Management Software Solutions platform"/>
    <s v="Pune/Seattle"/>
    <x v="1499"/>
    <s v="Private Equity"/>
    <n v="15000000"/>
    <s v="nan"/>
    <s v="Bin3"/>
    <x v="4"/>
    <x v="5"/>
    <s v="Private Equity"/>
    <x v="0"/>
  </r>
  <r>
    <n v="1860"/>
    <d v="2016-03-10T00:00:00"/>
    <s v="Supplified"/>
    <x v="48"/>
    <s v="Construction material eTailer"/>
    <s v="New Delhi"/>
    <x v="1500"/>
    <s v="Seed Funding"/>
    <n v="1000000"/>
    <s v="nan"/>
    <s v="Bin2"/>
    <x v="4"/>
    <x v="2"/>
    <s v="Seed Funding"/>
    <x v="2"/>
  </r>
  <r>
    <n v="1861"/>
    <d v="2016-03-11T00:00:00"/>
    <s v="JollyFoodFellow"/>
    <x v="7"/>
    <s v="Food Related Marketing &amp; Branding platform"/>
    <s v="Ahmedabad"/>
    <x v="1501"/>
    <s v="Seed Funding"/>
    <n v="0"/>
    <s v="nan"/>
    <s v="Bin1"/>
    <x v="4"/>
    <x v="49"/>
    <s v="Seed Funding"/>
    <x v="2"/>
  </r>
  <r>
    <n v="1862"/>
    <d v="2016-03-14T00:00:00"/>
    <s v="PinkBlue"/>
    <x v="48"/>
    <s v="Medical Supplies eTailer"/>
    <s v="Bangalore"/>
    <x v="1502"/>
    <s v="Seed Funding"/>
    <n v="223608"/>
    <s v="nan"/>
    <s v="Bin1"/>
    <x v="4"/>
    <x v="44"/>
    <s v="Seed Funding"/>
    <x v="2"/>
  </r>
  <r>
    <n v="1863"/>
    <d v="2016-03-14T00:00:00"/>
    <s v="TruckingCube"/>
    <x v="5"/>
    <s v="Domestic, Commercial, and Industrial Goods Movers"/>
    <s v="New Delhi"/>
    <x v="1503"/>
    <s v="Private Equity"/>
    <n v="14900000"/>
    <s v="nan"/>
    <s v="Bin3"/>
    <x v="4"/>
    <x v="2"/>
    <s v="Private Equity"/>
    <x v="0"/>
  </r>
  <r>
    <n v="1864"/>
    <d v="2016-03-14T00:00:00"/>
    <s v="eSwasthya"/>
    <x v="65"/>
    <s v="Online Medicine Delivery Aggregator"/>
    <s v="Ahmedabad"/>
    <x v="1504"/>
    <s v="Seed Funding"/>
    <n v="0"/>
    <s v="nan"/>
    <s v="Bin1"/>
    <x v="4"/>
    <x v="49"/>
    <s v="Seed Funding"/>
    <x v="2"/>
  </r>
  <r>
    <n v="1865"/>
    <d v="2016-03-15T00:00:00"/>
    <s v="FlipClass"/>
    <x v="65"/>
    <s v="Tutor Search Platform"/>
    <s v="Bangalore"/>
    <x v="1505"/>
    <s v="Private Equity"/>
    <n v="1000000"/>
    <s v="nan"/>
    <s v="Bin2"/>
    <x v="4"/>
    <x v="44"/>
    <s v="Private Equity"/>
    <x v="0"/>
  </r>
  <r>
    <n v="1866"/>
    <d v="2016-03-15T00:00:00"/>
    <s v="Proximit"/>
    <x v="7"/>
    <s v="Advertising Technology"/>
    <s v="Pune"/>
    <x v="1506"/>
    <s v="Seed Funding"/>
    <n v="150000"/>
    <s v="nan"/>
    <s v="Bin1"/>
    <x v="4"/>
    <x v="5"/>
    <s v="Seed Funding"/>
    <x v="2"/>
  </r>
  <r>
    <n v="1867"/>
    <d v="2016-03-15T00:00:00"/>
    <s v="WithMe"/>
    <x v="65"/>
    <s v="Personalized Fashion App"/>
    <s v="Gurgaon"/>
    <x v="1507"/>
    <s v="Seed Funding"/>
    <n v="250000"/>
    <s v="nan"/>
    <s v="Bin1"/>
    <x v="4"/>
    <x v="1"/>
    <s v="Seed Funding"/>
    <x v="2"/>
  </r>
  <r>
    <n v="1868"/>
    <d v="2016-03-16T00:00:00"/>
    <s v="Gapoon"/>
    <x v="65"/>
    <s v="Hyperlocal Home Maintenance services"/>
    <s v="Bangalore"/>
    <x v="1508"/>
    <s v="Seed Funding"/>
    <n v="180000"/>
    <s v="nan"/>
    <s v="Bin1"/>
    <x v="4"/>
    <x v="44"/>
    <s v="Seed Funding"/>
    <x v="2"/>
  </r>
  <r>
    <n v="1869"/>
    <d v="2016-03-16T00:00:00"/>
    <s v="Avagmah"/>
    <x v="65"/>
    <s v="Online Education Portal"/>
    <s v="Bangalore"/>
    <x v="1509"/>
    <s v="Seed Funding"/>
    <n v="0"/>
    <s v="nan"/>
    <s v="Bin1"/>
    <x v="4"/>
    <x v="44"/>
    <s v="Seed Funding"/>
    <x v="2"/>
  </r>
  <r>
    <n v="1870"/>
    <d v="2016-03-16T00:00:00"/>
    <s v="WorkIndia"/>
    <x v="65"/>
    <s v="Online Job Board"/>
    <s v="Mumbai"/>
    <x v="536"/>
    <s v="Seed Funding"/>
    <n v="0"/>
    <s v="nan"/>
    <s v="Bin1"/>
    <x v="4"/>
    <x v="3"/>
    <s v="Private Equity"/>
    <x v="0"/>
  </r>
  <r>
    <n v="1871"/>
    <d v="2016-03-16T00:00:00"/>
    <s v="Wealthy"/>
    <x v="65"/>
    <s v="Online Investment management portal"/>
    <s v="Bangalore"/>
    <x v="1510"/>
    <s v="Seed Funding"/>
    <n v="250000"/>
    <s v="nan"/>
    <s v="Bin1"/>
    <x v="4"/>
    <x v="44"/>
    <s v="Seed Funding"/>
    <x v="2"/>
  </r>
  <r>
    <n v="1872"/>
    <d v="2016-03-17T00:00:00"/>
    <s v="Pramati"/>
    <x v="20"/>
    <s v="Specialized Patient Care platform"/>
    <s v="Noida"/>
    <x v="383"/>
    <s v="Seed Funding"/>
    <n v="200000"/>
    <s v="nan"/>
    <s v="Bin1"/>
    <x v="4"/>
    <x v="6"/>
    <s v="Private Equity"/>
    <x v="0"/>
  </r>
  <r>
    <n v="1873"/>
    <d v="2016-03-17T00:00:00"/>
    <s v="Qlivery"/>
    <x v="65"/>
    <s v="Ondemand Concierge Service"/>
    <s v="Gurgaon"/>
    <x v="1107"/>
    <s v="Seed Funding"/>
    <n v="230000"/>
    <s v="nan"/>
    <s v="Bin1"/>
    <x v="4"/>
    <x v="1"/>
    <s v="Seed Funding"/>
    <x v="2"/>
  </r>
  <r>
    <n v="1874"/>
    <d v="2016-03-17T00:00:00"/>
    <s v="HealthEnablr"/>
    <x v="65"/>
    <s v="Doctor Discovery and booking platform"/>
    <s v="Mumbai"/>
    <x v="383"/>
    <s v="Seed Funding"/>
    <n v="800000"/>
    <s v="nan"/>
    <s v="Bin1"/>
    <x v="4"/>
    <x v="3"/>
    <s v="Private Equity"/>
    <x v="0"/>
  </r>
  <r>
    <n v="1875"/>
    <d v="2016-03-17T00:00:00"/>
    <s v="Liftiee"/>
    <x v="65"/>
    <s v="Car/ bike Pooling App"/>
    <s v="Mumbai"/>
    <x v="1511"/>
    <s v="Seed Funding"/>
    <n v="108000"/>
    <s v="nan"/>
    <s v="Bin1"/>
    <x v="4"/>
    <x v="3"/>
    <s v="Seed Funding"/>
    <x v="2"/>
  </r>
  <r>
    <n v="1876"/>
    <d v="2016-03-18T00:00:00"/>
    <s v="Hello Curry"/>
    <x v="82"/>
    <s v="Quick Service Restaurant Chain"/>
    <s v="Hyderabad"/>
    <x v="1512"/>
    <s v="Private Equity"/>
    <n v="1500000"/>
    <s v="nan"/>
    <s v="Bin2"/>
    <x v="4"/>
    <x v="13"/>
    <s v="Private Equity"/>
    <x v="0"/>
  </r>
  <r>
    <n v="1877"/>
    <d v="2016-03-19T00:00:00"/>
    <s v="goSporto"/>
    <x v="65"/>
    <s v="Online Sports discovery and booking platform"/>
    <s v="New Delhi"/>
    <x v="1513"/>
    <s v="Seed Funding"/>
    <n v="30000"/>
    <s v="nan"/>
    <s v="Bin1"/>
    <x v="4"/>
    <x v="2"/>
    <s v="Seed Funding"/>
    <x v="2"/>
  </r>
  <r>
    <n v="1878"/>
    <d v="2016-03-21T00:00:00"/>
    <s v="OneClickWash"/>
    <x v="65"/>
    <s v="Online Laundry &amp; Washing service Booking &amp; Delivery"/>
    <s v="Gurgaon"/>
    <x v="350"/>
    <s v="Seed Funding"/>
    <n v="0"/>
    <s v="nan"/>
    <s v="Bin1"/>
    <x v="4"/>
    <x v="1"/>
    <s v="Seed/Angel Funding"/>
    <x v="2"/>
  </r>
  <r>
    <n v="1879"/>
    <d v="2016-03-21T00:00:00"/>
    <s v="Girnar Software"/>
    <x v="65"/>
    <s v="Online News Media Network"/>
    <s v="Jaipur"/>
    <x v="1514"/>
    <s v="Private Equity"/>
    <n v="0"/>
    <s v="nan"/>
    <s v="Bin1"/>
    <x v="4"/>
    <x v="32"/>
    <s v="Private Equity"/>
    <x v="0"/>
  </r>
  <r>
    <n v="1880"/>
    <d v="2016-03-21T00:00:00"/>
    <s v="Room On Call"/>
    <x v="65"/>
    <s v="Budget hotel aggregator"/>
    <s v="Gurgaon"/>
    <x v="1515"/>
    <s v="Private Equity"/>
    <n v="2000000"/>
    <s v="nan"/>
    <s v="Bin2"/>
    <x v="4"/>
    <x v="1"/>
    <s v="Private Equity"/>
    <x v="0"/>
  </r>
  <r>
    <n v="1881"/>
    <d v="2016-03-22T00:00:00"/>
    <s v="Byju\\xe2\\x80\\x99s"/>
    <x v="65"/>
    <s v="Educational Video Content Creator"/>
    <s v="Bangalore"/>
    <x v="1516"/>
    <s v="Private Equity"/>
    <n v="75000000"/>
    <s v="nan"/>
    <s v="Bin3"/>
    <x v="4"/>
    <x v="44"/>
    <s v="Private Equity"/>
    <x v="0"/>
  </r>
  <r>
    <n v="1882"/>
    <d v="2016-03-22T00:00:00"/>
    <s v="BigBasket"/>
    <x v="48"/>
    <s v="Online Grocery Shop"/>
    <s v="Bangalore"/>
    <x v="1517"/>
    <s v="Private Equity"/>
    <n v="150000000"/>
    <s v="nan"/>
    <s v="Bin3"/>
    <x v="4"/>
    <x v="0"/>
    <s v="Private Equity"/>
    <x v="0"/>
  </r>
  <r>
    <n v="1883"/>
    <d v="2016-03-22T00:00:00"/>
    <s v="DrivoJoy"/>
    <x v="65"/>
    <s v="On-demand 2-wheeler Servicing platform"/>
    <s v="Bangalore"/>
    <x v="1518"/>
    <s v="Seed Funding"/>
    <n v="600000"/>
    <s v="nan"/>
    <s v="Bin1"/>
    <x v="4"/>
    <x v="44"/>
    <s v="Seed Funding"/>
    <x v="2"/>
  </r>
  <r>
    <n v="1884"/>
    <d v="2016-03-22T00:00:00"/>
    <s v="Smartron"/>
    <x v="7"/>
    <s v="Internet of Things Device manufacturer"/>
    <s v="Bangalore"/>
    <x v="1519"/>
    <s v="Private Equity"/>
    <n v="0"/>
    <s v="nan"/>
    <s v="Bin1"/>
    <x v="4"/>
    <x v="44"/>
    <s v="Private Equity"/>
    <x v="0"/>
  </r>
  <r>
    <n v="1885"/>
    <d v="2016-03-22T00:00:00"/>
    <s v="LifCare"/>
    <x v="65"/>
    <s v="Online Pharmacy portal"/>
    <s v="Jaipur"/>
    <x v="1520"/>
    <s v="Seed Funding"/>
    <n v="0"/>
    <s v="nan"/>
    <s v="Bin1"/>
    <x v="4"/>
    <x v="32"/>
    <s v="Seed Funding"/>
    <x v="2"/>
  </r>
  <r>
    <n v="1886"/>
    <d v="2016-03-22T00:00:00"/>
    <s v="CreditSeva"/>
    <x v="65"/>
    <s v="Online Credit management tools"/>
    <s v="Hyderabad"/>
    <x v="1521"/>
    <s v="Seed Funding"/>
    <n v="360000"/>
    <s v="nan"/>
    <s v="Bin1"/>
    <x v="4"/>
    <x v="13"/>
    <s v="Seed Funding"/>
    <x v="2"/>
  </r>
  <r>
    <n v="1887"/>
    <d v="2016-03-22T00:00:00"/>
    <s v="CityShor"/>
    <x v="65"/>
    <s v="online lifestyle media recommendation portal"/>
    <s v="Ahmedabad"/>
    <x v="1522"/>
    <s v="Seed Funding"/>
    <n v="0"/>
    <s v="nan"/>
    <s v="Bin1"/>
    <x v="4"/>
    <x v="49"/>
    <s v="Seed Funding"/>
    <x v="2"/>
  </r>
  <r>
    <n v="1888"/>
    <d v="2016-03-23T00:00:00"/>
    <s v="Endless Robotics"/>
    <x v="7"/>
    <s v="Interior Painting Automation"/>
    <s v="Hyderabad"/>
    <x v="1523"/>
    <s v="Seed Funding"/>
    <n v="100000"/>
    <s v="nan"/>
    <s v="Bin1"/>
    <x v="4"/>
    <x v="13"/>
    <s v="Seed Funding"/>
    <x v="2"/>
  </r>
  <r>
    <n v="1889"/>
    <d v="2016-03-23T00:00:00"/>
    <s v="SP Robotics"/>
    <x v="7"/>
    <s v="Robotic Classes for Students"/>
    <s v="Chennai"/>
    <x v="1524"/>
    <s v="Seed Funding"/>
    <n v="300000"/>
    <s v="nan"/>
    <s v="Bin1"/>
    <x v="4"/>
    <x v="4"/>
    <s v="Seed Funding"/>
    <x v="2"/>
  </r>
  <r>
    <n v="1890"/>
    <d v="2016-03-23T00:00:00"/>
    <s v="StalkBuyLove"/>
    <x v="48"/>
    <s v="Fashion eTailer"/>
    <s v="New Delhi"/>
    <x v="1525"/>
    <s v="Seed Funding"/>
    <n v="0"/>
    <s v="nan"/>
    <s v="Bin1"/>
    <x v="4"/>
    <x v="2"/>
    <s v="Seed Funding"/>
    <x v="2"/>
  </r>
  <r>
    <n v="1891"/>
    <d v="2016-03-23T00:00:00"/>
    <s v="eKincare"/>
    <x v="65"/>
    <s v="Healthcare related solutions"/>
    <s v="Hyderabad"/>
    <x v="1526"/>
    <s v="Private Equity"/>
    <n v="330000"/>
    <s v="nan"/>
    <s v="Bin1"/>
    <x v="4"/>
    <x v="13"/>
    <s v="Private Equity"/>
    <x v="0"/>
  </r>
  <r>
    <n v="1893"/>
    <d v="2016-03-23T00:00:00"/>
    <s v="Wheelstreet"/>
    <x v="65"/>
    <s v="Online Bike Rental platform"/>
    <s v="Bangalore"/>
    <x v="1527"/>
    <s v="Private Equity"/>
    <n v="500000"/>
    <s v="nan"/>
    <s v="Bin1"/>
    <x v="4"/>
    <x v="44"/>
    <s v="Private Equity"/>
    <x v="0"/>
  </r>
  <r>
    <n v="1894"/>
    <d v="2016-03-24T00:00:00"/>
    <s v="Horntell"/>
    <x v="65"/>
    <s v="Unified Push Notification service"/>
    <s v="Gurgaon"/>
    <x v="1528"/>
    <s v="Seed Funding"/>
    <n v="150000"/>
    <s v="nan"/>
    <s v="Bin1"/>
    <x v="4"/>
    <x v="1"/>
    <s v="Seed Funding"/>
    <x v="2"/>
  </r>
  <r>
    <n v="1895"/>
    <d v="2016-03-28T00:00:00"/>
    <s v="Schoolkart"/>
    <x v="48"/>
    <s v="Online Marketplace for Schools"/>
    <s v="Noida"/>
    <x v="383"/>
    <s v="Seed Funding"/>
    <n v="300000"/>
    <s v="nan"/>
    <s v="Bin1"/>
    <x v="4"/>
    <x v="6"/>
    <s v="Private Equity"/>
    <x v="0"/>
  </r>
  <r>
    <n v="1896"/>
    <d v="2016-03-29T00:00:00"/>
    <s v="HealthEminds"/>
    <x v="65"/>
    <s v="Online mental healthcare"/>
    <s v="Bangalore"/>
    <x v="1529"/>
    <s v="Seed Funding"/>
    <n v="0"/>
    <s v="nan"/>
    <s v="Bin1"/>
    <x v="4"/>
    <x v="44"/>
    <s v="Seed Funding"/>
    <x v="2"/>
  </r>
  <r>
    <n v="1897"/>
    <d v="2016-03-29T00:00:00"/>
    <s v="Babygogo"/>
    <x v="65"/>
    <s v="Child healthcare experts aggregator mobile app"/>
    <s v="New Delhi"/>
    <x v="1530"/>
    <s v="Seed Funding"/>
    <n v="300000"/>
    <s v="nan"/>
    <s v="Bin1"/>
    <x v="4"/>
    <x v="2"/>
    <s v="Seed Funding"/>
    <x v="2"/>
  </r>
  <r>
    <n v="1898"/>
    <d v="2016-03-29T00:00:00"/>
    <s v="Veritas Finance"/>
    <x v="29"/>
    <s v="Asset Based Lending platform"/>
    <s v="Chennai"/>
    <x v="1531"/>
    <s v="Private Equity"/>
    <n v="4700000"/>
    <s v="nan"/>
    <s v="Bin2"/>
    <x v="4"/>
    <x v="4"/>
    <s v="Private Equity"/>
    <x v="0"/>
  </r>
  <r>
    <n v="1899"/>
    <d v="2016-03-29T00:00:00"/>
    <s v="QikShip"/>
    <x v="65"/>
    <s v="Mobile based Logistics provider"/>
    <s v="New Delhi"/>
    <x v="383"/>
    <s v="Seed Funding"/>
    <n v="200000"/>
    <s v="nan"/>
    <s v="Bin1"/>
    <x v="4"/>
    <x v="2"/>
    <s v="Private Equity"/>
    <x v="0"/>
  </r>
  <r>
    <n v="1900"/>
    <d v="2016-03-29T00:00:00"/>
    <s v="FixNix"/>
    <x v="65"/>
    <s v="GRC SAAS Platform"/>
    <s v="Chennai"/>
    <x v="1532"/>
    <s v="Seed Funding"/>
    <n v="500000"/>
    <s v="nan"/>
    <s v="Bin1"/>
    <x v="4"/>
    <x v="4"/>
    <s v="Seed Funding"/>
    <x v="2"/>
  </r>
  <r>
    <n v="1901"/>
    <d v="2016-03-30T00:00:00"/>
    <s v="True Balance"/>
    <x v="7"/>
    <s v="Mobile Balance Check App"/>
    <s v="Gurgaon"/>
    <x v="1533"/>
    <s v="Private Equity"/>
    <n v="0"/>
    <s v="nan"/>
    <s v="Bin1"/>
    <x v="4"/>
    <x v="16"/>
    <s v="Private Equity"/>
    <x v="0"/>
  </r>
  <r>
    <n v="1902"/>
    <d v="2016-03-30T00:00:00"/>
    <s v="Touchkin"/>
    <x v="20"/>
    <s v="Predictive Healthcare platform"/>
    <s v="Bangalore"/>
    <x v="1534"/>
    <s v="Seed Funding"/>
    <n v="400000"/>
    <s v="nan"/>
    <s v="Bin1"/>
    <x v="4"/>
    <x v="44"/>
    <s v="Seed Funding"/>
    <x v="2"/>
  </r>
  <r>
    <n v="1903"/>
    <d v="2016-03-31T00:00:00"/>
    <s v="SwitchMe"/>
    <x v="65"/>
    <s v="Home Loan Rate comparison platform"/>
    <s v="Mumbai"/>
    <x v="1535"/>
    <s v="Seed Funding"/>
    <n v="0"/>
    <s v="nan"/>
    <s v="Bin1"/>
    <x v="4"/>
    <x v="3"/>
    <s v="Seed Funding"/>
    <x v="2"/>
  </r>
  <r>
    <n v="1904"/>
    <d v="2016-03-31T00:00:00"/>
    <s v="Transcell"/>
    <x v="20"/>
    <s v="Family Stem Cell Banking Services"/>
    <s v="Hyderabad"/>
    <x v="603"/>
    <s v="Seed Funding"/>
    <n v="0"/>
    <s v="nan"/>
    <s v="Bin1"/>
    <x v="4"/>
    <x v="13"/>
    <s v="Seed Funding"/>
    <x v="2"/>
  </r>
  <r>
    <n v="1905"/>
    <d v="2016-02-01T00:00:00"/>
    <s v="Blue Tokai Coffee"/>
    <x v="48"/>
    <s v="Specialty Coffee Etailer"/>
    <s v="New Delhi"/>
    <x v="1536"/>
    <s v="Seed Funding"/>
    <n v="0"/>
    <s v="nan"/>
    <s v="Bin1"/>
    <x v="4"/>
    <x v="2"/>
    <s v="Seed Funding"/>
    <x v="2"/>
  </r>
  <r>
    <n v="1906"/>
    <d v="2016-02-02T00:00:00"/>
    <s v="Altizone"/>
    <x v="7"/>
    <s v="IoT &amp; M2M Solutions"/>
    <s v="Pune"/>
    <x v="1537"/>
    <s v="Private Equity"/>
    <n v="4000000"/>
    <s v="nan"/>
    <s v="Bin2"/>
    <x v="4"/>
    <x v="5"/>
    <s v="Private Equity"/>
    <x v="0"/>
  </r>
  <r>
    <n v="1907"/>
    <d v="2016-02-02T00:00:00"/>
    <s v="Oust App"/>
    <x v="65"/>
    <s v="Competitive Exam Preparation Platform"/>
    <s v="Bangalore"/>
    <x v="1538"/>
    <s v="Seed Funding"/>
    <n v="0"/>
    <s v="nan"/>
    <s v="Bin1"/>
    <x v="4"/>
    <x v="44"/>
    <s v="Seed Funding"/>
    <x v="2"/>
  </r>
  <r>
    <n v="1908"/>
    <d v="2016-02-02T00:00:00"/>
    <s v="Strike"/>
    <x v="65"/>
    <s v="Mobile Email productivity tool"/>
    <s v="Bangalore"/>
    <x v="1539"/>
    <s v="Seed Funding"/>
    <n v="22500"/>
    <s v="nan"/>
    <s v="Bin1"/>
    <x v="4"/>
    <x v="44"/>
    <s v="Seed Funding"/>
    <x v="2"/>
  </r>
  <r>
    <n v="1909"/>
    <d v="2016-02-02T00:00:00"/>
    <s v="MaaxMarket"/>
    <x v="65"/>
    <s v="Marketing Automation platform"/>
    <s v="N/A"/>
    <x v="1539"/>
    <s v="Seed Funding"/>
    <n v="22500"/>
    <s v="nan"/>
    <s v="Bin1"/>
    <x v="4"/>
    <x v="46"/>
    <s v="Seed Funding"/>
    <x v="2"/>
  </r>
  <r>
    <n v="1910"/>
    <d v="2016-02-02T00:00:00"/>
    <s v="Gamooz"/>
    <x v="7"/>
    <s v="Augmented Reality Solutions"/>
    <s v="Gurgaon"/>
    <x v="1539"/>
    <s v="Seed Funding"/>
    <n v="22500"/>
    <s v="nan"/>
    <s v="Bin1"/>
    <x v="4"/>
    <x v="1"/>
    <s v="Seed Funding"/>
    <x v="2"/>
  </r>
  <r>
    <n v="1911"/>
    <d v="2016-02-02T00:00:00"/>
    <s v="SoundSurround"/>
    <x v="7"/>
    <s v="Audio Technology Solutions"/>
    <s v="Mumbai"/>
    <x v="1539"/>
    <s v="Seed Funding"/>
    <n v="22500"/>
    <s v="nan"/>
    <s v="Bin1"/>
    <x v="4"/>
    <x v="3"/>
    <s v="Seed Funding"/>
    <x v="2"/>
  </r>
  <r>
    <n v="1912"/>
    <d v="2016-02-03T00:00:00"/>
    <s v="Mazkara"/>
    <x v="65"/>
    <s v="Beauty &amp; Wellness Platform"/>
    <s v="Pune / Dubai"/>
    <x v="1540"/>
    <s v="Seed Funding"/>
    <n v="1000000"/>
    <s v="nan"/>
    <s v="Bin2"/>
    <x v="4"/>
    <x v="74"/>
    <s v="Seed Funding"/>
    <x v="2"/>
  </r>
  <r>
    <n v="1913"/>
    <d v="2016-02-03T00:00:00"/>
    <s v="RoadGods"/>
    <x v="48"/>
    <s v="Auto Spare Parts eTailer"/>
    <s v="New Delhi"/>
    <x v="1541"/>
    <s v="Seed Funding"/>
    <n v="100000"/>
    <s v="nan"/>
    <s v="Bin1"/>
    <x v="4"/>
    <x v="2"/>
    <s v="Seed Funding"/>
    <x v="2"/>
  </r>
  <r>
    <n v="1914"/>
    <d v="2016-02-03T00:00:00"/>
    <s v="Pindropmusic"/>
    <x v="65"/>
    <s v="Music Discovery Mobile App"/>
    <s v="Noida"/>
    <x v="1541"/>
    <s v="Seed Funding"/>
    <n v="100000"/>
    <s v="nan"/>
    <s v="Bin1"/>
    <x v="4"/>
    <x v="6"/>
    <s v="Seed Funding"/>
    <x v="2"/>
  </r>
  <r>
    <n v="1915"/>
    <d v="2016-02-03T00:00:00"/>
    <s v="Woodpie"/>
    <x v="65"/>
    <s v="Book Recommendation Service"/>
    <s v="Bangalore"/>
    <x v="1542"/>
    <s v="Seed Funding"/>
    <n v="30000"/>
    <s v="nan"/>
    <s v="Bin1"/>
    <x v="4"/>
    <x v="44"/>
    <s v="Seed Funding"/>
    <x v="2"/>
  </r>
  <r>
    <n v="1916"/>
    <d v="2016-02-04T00:00:00"/>
    <s v="Perfumery"/>
    <x v="48"/>
    <s v="Fragrances &amp; Perfume eTailer"/>
    <s v="New Delhi"/>
    <x v="1543"/>
    <s v="Seed Funding"/>
    <n v="30000"/>
    <s v="nan"/>
    <s v="Bin1"/>
    <x v="4"/>
    <x v="2"/>
    <s v="Seed Funding"/>
    <x v="2"/>
  </r>
  <r>
    <n v="1917"/>
    <d v="2016-02-05T00:00:00"/>
    <s v="Magic Crate"/>
    <x v="14"/>
    <s v="Children Education Platform"/>
    <s v="Bangalore"/>
    <x v="1544"/>
    <s v="Seed Funding"/>
    <n v="0"/>
    <s v="nan"/>
    <s v="Bin1"/>
    <x v="4"/>
    <x v="44"/>
    <s v="Seed Funding"/>
    <x v="2"/>
  </r>
  <r>
    <n v="1918"/>
    <d v="2016-02-05T00:00:00"/>
    <s v="ZenDrive"/>
    <x v="7"/>
    <s v="Safe Driving Data &amp; Analytics platform"/>
    <s v="Bangalore / SFO"/>
    <x v="1545"/>
    <s v="Private Equity"/>
    <n v="13500000"/>
    <s v="nan"/>
    <s v="Bin3"/>
    <x v="4"/>
    <x v="8"/>
    <s v="Private Equity"/>
    <x v="0"/>
  </r>
  <r>
    <n v="1919"/>
    <d v="2016-02-05T00:00:00"/>
    <s v="Smartcooky"/>
    <x v="48"/>
    <s v="Marketplace for Health Foods"/>
    <s v="New Delhi"/>
    <x v="1546"/>
    <s v="Private Equity"/>
    <n v="0"/>
    <s v="nan"/>
    <s v="Bin1"/>
    <x v="4"/>
    <x v="2"/>
    <s v="Private Equity"/>
    <x v="0"/>
  </r>
  <r>
    <n v="1920"/>
    <d v="2016-02-05T00:00:00"/>
    <s v="Turtlemint"/>
    <x v="65"/>
    <s v="online personalized insurance platform"/>
    <s v="Mumbai"/>
    <x v="76"/>
    <s v="Private Equity"/>
    <n v="0"/>
    <s v="nan"/>
    <s v="Bin1"/>
    <x v="4"/>
    <x v="3"/>
    <s v="Seed Funding"/>
    <x v="2"/>
  </r>
  <r>
    <n v="1921"/>
    <d v="2016-02-05T00:00:00"/>
    <s v="BHIVE"/>
    <x v="63"/>
    <s v="Workspace Rentals"/>
    <s v="Bangalore"/>
    <x v="1547"/>
    <s v="Seed Funding"/>
    <n v="0"/>
    <s v="nan"/>
    <s v="Bin1"/>
    <x v="4"/>
    <x v="44"/>
    <s v="Seed Funding"/>
    <x v="2"/>
  </r>
  <r>
    <n v="1922"/>
    <d v="2016-02-05T00:00:00"/>
    <s v="Gingercrush"/>
    <x v="48"/>
    <s v="Personalized Products &amp; Merchandize eTailer"/>
    <s v="Vadodara"/>
    <x v="1548"/>
    <s v="Private Equity"/>
    <n v="1000000"/>
    <s v="nan"/>
    <s v="Bin2"/>
    <x v="4"/>
    <x v="55"/>
    <s v="Private Equity"/>
    <x v="0"/>
  </r>
  <r>
    <n v="1923"/>
    <d v="2016-02-05T00:00:00"/>
    <s v="American Vision"/>
    <x v="65"/>
    <s v="Optical Store Aggregator Platform"/>
    <s v="Pune"/>
    <x v="383"/>
    <s v="Seed Funding"/>
    <n v="81000"/>
    <s v="nan"/>
    <s v="Bin1"/>
    <x v="4"/>
    <x v="5"/>
    <s v="Private Equity"/>
    <x v="0"/>
  </r>
  <r>
    <n v="1924"/>
    <d v="2016-02-05T00:00:00"/>
    <s v="DawaiLelo"/>
    <x v="65"/>
    <s v="Healthcare Services &amp; Online Pharmacy Mobile App"/>
    <s v="Varanasi"/>
    <x v="383"/>
    <s v="Seed Funding"/>
    <n v="52000"/>
    <s v="nan"/>
    <s v="Bin1"/>
    <x v="4"/>
    <x v="75"/>
    <s v="Private Equity"/>
    <x v="0"/>
  </r>
  <r>
    <n v="1925"/>
    <d v="2016-02-06T00:00:00"/>
    <s v="Heads Up For Tails"/>
    <x v="48"/>
    <s v="Pet Products eTailer"/>
    <s v="New Delhi"/>
    <x v="383"/>
    <s v="Seed Funding"/>
    <n v="1000000"/>
    <s v="nan"/>
    <s v="Bin2"/>
    <x v="4"/>
    <x v="2"/>
    <s v="Private Equity"/>
    <x v="0"/>
  </r>
  <r>
    <n v="1926"/>
    <d v="2016-02-06T00:00:00"/>
    <s v="LiveNutriFit"/>
    <x v="20"/>
    <s v="Weight loss &amp; Healthcare Info portal"/>
    <s v="New Delhi"/>
    <x v="1549"/>
    <s v="Seed Funding"/>
    <n v="0"/>
    <s v="nan"/>
    <s v="Bin1"/>
    <x v="4"/>
    <x v="2"/>
    <s v="Seed Funding"/>
    <x v="2"/>
  </r>
  <r>
    <n v="1927"/>
    <d v="2016-02-08T00:00:00"/>
    <s v="Moglix"/>
    <x v="48"/>
    <s v="Industrial &amp; Home Products Marketplace"/>
    <s v="New Delhi"/>
    <x v="309"/>
    <s v="Private Equity"/>
    <n v="0"/>
    <s v="nan"/>
    <s v="Bin1"/>
    <x v="4"/>
    <x v="19"/>
    <s v="Seed / Angel Funding"/>
    <x v="2"/>
  </r>
  <r>
    <n v="1928"/>
    <d v="2016-02-08T00:00:00"/>
    <s v="iStyleYou"/>
    <x v="65"/>
    <s v="Personal Fashion Stylist App"/>
    <s v="Gurgaon"/>
    <x v="1541"/>
    <s v="Seed Funding"/>
    <n v="100000"/>
    <s v="nan"/>
    <s v="Bin1"/>
    <x v="4"/>
    <x v="1"/>
    <s v="Seed Funding"/>
    <x v="2"/>
  </r>
  <r>
    <n v="1929"/>
    <d v="2016-02-08T00:00:00"/>
    <s v="AdUrCup"/>
    <x v="65"/>
    <s v="Ad Network"/>
    <s v="New Delhi"/>
    <x v="1541"/>
    <s v="Seed Funding"/>
    <n v="100000"/>
    <s v="nan"/>
    <s v="Bin1"/>
    <x v="4"/>
    <x v="2"/>
    <s v="Seed Funding"/>
    <x v="2"/>
  </r>
  <r>
    <n v="1930"/>
    <d v="2016-02-08T00:00:00"/>
    <s v="Weddingz"/>
    <x v="65"/>
    <s v="online marketplace for wedding venues and vendors"/>
    <s v="Mumbai"/>
    <x v="86"/>
    <s v="Private Equity"/>
    <n v="0"/>
    <s v="nan"/>
    <s v="Bin1"/>
    <x v="4"/>
    <x v="3"/>
    <s v="Series B"/>
    <x v="1"/>
  </r>
  <r>
    <n v="1931"/>
    <d v="2016-02-08T00:00:00"/>
    <s v="Urban Dhobi"/>
    <x v="65"/>
    <s v="On Demand Laundry Services"/>
    <s v="Jaipur"/>
    <x v="1550"/>
    <s v="Seed Funding"/>
    <n v="0"/>
    <s v="nan"/>
    <s v="Bin1"/>
    <x v="4"/>
    <x v="32"/>
    <s v="Seed Funding"/>
    <x v="2"/>
  </r>
  <r>
    <n v="1932"/>
    <d v="2016-02-08T00:00:00"/>
    <s v="Gray Routes"/>
    <x v="65"/>
    <s v="Last mile logistics solutions"/>
    <s v="Mumbai"/>
    <x v="1551"/>
    <s v="Seed Funding"/>
    <n v="0"/>
    <s v="nan"/>
    <s v="Bin1"/>
    <x v="4"/>
    <x v="3"/>
    <s v="Seed Funding"/>
    <x v="2"/>
  </r>
  <r>
    <n v="1933"/>
    <d v="2016-02-08T00:00:00"/>
    <s v="Xpressbees"/>
    <x v="48"/>
    <s v="ECommerce Logistics solutions"/>
    <s v="Pune"/>
    <x v="1552"/>
    <s v="Private Equity"/>
    <n v="12500000"/>
    <s v="nan"/>
    <s v="Bin3"/>
    <x v="4"/>
    <x v="5"/>
    <s v="Private Equity"/>
    <x v="0"/>
  </r>
  <r>
    <n v="1934"/>
    <d v="2016-02-08T00:00:00"/>
    <s v="Invictus Oncology"/>
    <x v="20"/>
    <s v="Cancer therapeutic Info &amp; Solutions"/>
    <s v="New Delhi"/>
    <x v="309"/>
    <s v="Private Equity"/>
    <n v="0"/>
    <s v="nan"/>
    <s v="Bin1"/>
    <x v="4"/>
    <x v="2"/>
    <s v="Seed / Angel Funding"/>
    <x v="2"/>
  </r>
  <r>
    <n v="1935"/>
    <d v="2016-02-08T00:00:00"/>
    <s v="Hansel.io"/>
    <x v="7"/>
    <s v="Mobile App Tech Solutions"/>
    <s v="Bangalore"/>
    <x v="1553"/>
    <s v="Seed Funding"/>
    <n v="0"/>
    <s v="nan"/>
    <s v="Bin1"/>
    <x v="4"/>
    <x v="44"/>
    <s v="Seed Funding"/>
    <x v="2"/>
  </r>
  <r>
    <n v="1936"/>
    <d v="2016-02-09T00:00:00"/>
    <s v="Inc42"/>
    <x v="65"/>
    <s v="Startup Focused Media News Portal"/>
    <s v="New Delhi"/>
    <x v="1554"/>
    <s v="Seed Funding"/>
    <n v="0"/>
    <s v="nan"/>
    <s v="Bin1"/>
    <x v="4"/>
    <x v="2"/>
    <s v="Seed Funding"/>
    <x v="2"/>
  </r>
  <r>
    <n v="1937"/>
    <d v="2016-02-09T00:00:00"/>
    <s v="GOQii"/>
    <x v="7"/>
    <s v="Personalized fitness coaching &amp; Fitness band"/>
    <s v="Mumbai"/>
    <x v="1555"/>
    <s v="Private Equity"/>
    <n v="0"/>
    <s v="nan"/>
    <s v="Bin1"/>
    <x v="4"/>
    <x v="15"/>
    <s v="Private Equity"/>
    <x v="0"/>
  </r>
  <r>
    <n v="1938"/>
    <d v="2016-02-10T00:00:00"/>
    <s v="Capzest"/>
    <x v="65"/>
    <s v="Digital Lending Platform"/>
    <s v="Mumbai"/>
    <x v="1556"/>
    <s v="Seed Funding"/>
    <n v="200000"/>
    <s v="nan"/>
    <s v="Bin1"/>
    <x v="4"/>
    <x v="3"/>
    <s v="Seed Funding"/>
    <x v="2"/>
  </r>
  <r>
    <n v="1939"/>
    <d v="2016-02-10T00:00:00"/>
    <s v="GlamStudios"/>
    <x v="65"/>
    <s v="Online Salon Aggregator"/>
    <s v="Noida"/>
    <x v="1557"/>
    <s v="Seed Funding"/>
    <n v="0"/>
    <s v="nan"/>
    <s v="Bin1"/>
    <x v="4"/>
    <x v="6"/>
    <s v="Seed Funding"/>
    <x v="2"/>
  </r>
  <r>
    <n v="1940"/>
    <d v="2016-02-10T00:00:00"/>
    <s v="Affimity"/>
    <x v="65"/>
    <s v="Social Networking platform"/>
    <s v="Bangalore"/>
    <x v="383"/>
    <s v="Seed Funding"/>
    <n v="1200000"/>
    <s v="nan"/>
    <s v="Bin2"/>
    <x v="4"/>
    <x v="44"/>
    <s v="Private Equity"/>
    <x v="0"/>
  </r>
  <r>
    <n v="1941"/>
    <d v="2016-02-10T00:00:00"/>
    <s v="Anandakanda"/>
    <x v="7"/>
    <s v="Medicine Intake Reminder System"/>
    <s v="Pune"/>
    <x v="383"/>
    <s v="Seed Funding"/>
    <n v="150000"/>
    <s v="nan"/>
    <s v="Bin1"/>
    <x v="4"/>
    <x v="5"/>
    <s v="Private Equity"/>
    <x v="0"/>
  </r>
  <r>
    <n v="1942"/>
    <d v="2016-02-10T00:00:00"/>
    <s v="JoulestoWatts"/>
    <x v="7"/>
    <s v="IT services &amp; Talent collaboration services startup"/>
    <s v="Bangalore"/>
    <x v="1558"/>
    <s v="Seed Funding"/>
    <n v="0"/>
    <s v="nan"/>
    <s v="Bin1"/>
    <x v="4"/>
    <x v="44"/>
    <s v="Seed Funding"/>
    <x v="2"/>
  </r>
  <r>
    <n v="1943"/>
    <d v="2016-02-10T00:00:00"/>
    <s v="Shopkirana"/>
    <x v="65"/>
    <s v="Retailer Supply Chain platform"/>
    <s v="Indore"/>
    <x v="1559"/>
    <s v="Seed Funding"/>
    <n v="0"/>
    <s v="nan"/>
    <s v="Bin1"/>
    <x v="4"/>
    <x v="31"/>
    <s v="Seed Funding"/>
    <x v="2"/>
  </r>
  <r>
    <n v="1944"/>
    <d v="2016-02-10T00:00:00"/>
    <s v="Stylofie"/>
    <x v="65"/>
    <s v="Online Beauty Parlour search &amp; discovery Platform"/>
    <s v="Gurgaon"/>
    <x v="1560"/>
    <s v="Seed Funding"/>
    <n v="0"/>
    <s v="nan"/>
    <s v="Bin1"/>
    <x v="4"/>
    <x v="1"/>
    <s v="Seed Funding"/>
    <x v="2"/>
  </r>
  <r>
    <n v="1945"/>
    <d v="2016-02-10T00:00:00"/>
    <s v="OyBob"/>
    <x v="48"/>
    <s v="Hyperlocal Products &amp; Services marketplace"/>
    <s v="Gurgaon"/>
    <x v="1561"/>
    <s v="Seed Funding"/>
    <n v="0"/>
    <s v="nan"/>
    <s v="Bin1"/>
    <x v="4"/>
    <x v="1"/>
    <s v="Seed Funding"/>
    <x v="2"/>
  </r>
  <r>
    <n v="1946"/>
    <d v="2016-02-12T00:00:00"/>
    <s v="ActOnMagic"/>
    <x v="7"/>
    <s v="Cloud Analytics and Management Products"/>
    <s v="Bangalore"/>
    <x v="1562"/>
    <s v="Seed Funding"/>
    <n v="125000"/>
    <s v="nan"/>
    <s v="Bin1"/>
    <x v="4"/>
    <x v="44"/>
    <s v="Seed Funding"/>
    <x v="2"/>
  </r>
  <r>
    <n v="1947"/>
    <d v="2016-02-12T00:00:00"/>
    <s v="Bonhomia"/>
    <x v="82"/>
    <s v="premium Tea and Coffee"/>
    <s v="New Delhi"/>
    <x v="1563"/>
    <s v="Seed Funding"/>
    <n v="1000000"/>
    <s v="nan"/>
    <s v="Bin2"/>
    <x v="4"/>
    <x v="2"/>
    <s v="Seed Funding"/>
    <x v="2"/>
  </r>
  <r>
    <n v="1948"/>
    <d v="2016-02-12T00:00:00"/>
    <s v="iGrenEnergi"/>
    <x v="7"/>
    <s v="Solar Power Solutions"/>
    <s v="Mumbai"/>
    <x v="1564"/>
    <s v="Seed Funding"/>
    <n v="1000000"/>
    <s v="nan"/>
    <s v="Bin2"/>
    <x v="4"/>
    <x v="3"/>
    <s v="Seed Funding"/>
    <x v="2"/>
  </r>
  <r>
    <n v="1949"/>
    <d v="2016-02-12T00:00:00"/>
    <s v="RKSV"/>
    <x v="65"/>
    <s v="Online Stock Trading Platform"/>
    <s v="Mumbai"/>
    <x v="963"/>
    <s v="Private Equity"/>
    <n v="4000000"/>
    <s v="nan"/>
    <s v="Bin2"/>
    <x v="4"/>
    <x v="3"/>
    <s v="Private Equity"/>
    <x v="0"/>
  </r>
  <r>
    <n v="1950"/>
    <d v="2016-02-15T00:00:00"/>
    <s v="Aasaanjobs"/>
    <x v="65"/>
    <s v="Online Recruitment Marketplace"/>
    <s v="Mumbai"/>
    <x v="1565"/>
    <s v="Private Equity"/>
    <n v="5000000"/>
    <s v="nan"/>
    <s v="Bin2"/>
    <x v="4"/>
    <x v="3"/>
    <s v="Private Equity"/>
    <x v="0"/>
  </r>
  <r>
    <n v="1951"/>
    <d v="2016-02-15T00:00:00"/>
    <s v="Snapdeal"/>
    <x v="48"/>
    <s v="Horizontal Online Marketplace"/>
    <s v="New Delhi"/>
    <x v="1566"/>
    <s v="Private Equity"/>
    <n v="200000000"/>
    <s v="nan"/>
    <s v="Bin3"/>
    <x v="4"/>
    <x v="2"/>
    <s v="Private Equity"/>
    <x v="0"/>
  </r>
  <r>
    <n v="1952"/>
    <d v="2016-02-15T00:00:00"/>
    <s v="Jugnoo"/>
    <x v="65"/>
    <s v="Transportation &amp; On-demand delivery aggregator"/>
    <s v="Chandigarh"/>
    <x v="1567"/>
    <s v="Private Equity"/>
    <n v="0"/>
    <s v="nan"/>
    <s v="Bin1"/>
    <x v="4"/>
    <x v="39"/>
    <s v="Private Equity"/>
    <x v="0"/>
  </r>
  <r>
    <n v="1953"/>
    <d v="2016-02-15T00:00:00"/>
    <s v="Snapbizz"/>
    <x v="7"/>
    <s v="Connectivity platform for local grocery stores"/>
    <s v="Bangalore"/>
    <x v="309"/>
    <s v="Private Equity"/>
    <n v="0"/>
    <s v="nan"/>
    <s v="Bin1"/>
    <x v="4"/>
    <x v="44"/>
    <s v="Seed / Angel Funding"/>
    <x v="2"/>
  </r>
  <r>
    <n v="1954"/>
    <d v="2016-02-15T00:00:00"/>
    <s v="GoYaNo"/>
    <x v="65"/>
    <s v="Events &amp; Restaurant Discovery Marketplace App"/>
    <s v="Gurgaon"/>
    <x v="1568"/>
    <s v="Seed Funding"/>
    <n v="50000"/>
    <s v="nan"/>
    <s v="Bin1"/>
    <x v="4"/>
    <x v="1"/>
    <s v="Seed Funding"/>
    <x v="2"/>
  </r>
  <r>
    <n v="1955"/>
    <d v="2016-02-15T00:00:00"/>
    <s v="RentSher"/>
    <x v="65"/>
    <s v="Online Household Product Rental platform"/>
    <s v="Bangalore"/>
    <x v="1569"/>
    <s v="Seed Funding"/>
    <n v="300000"/>
    <s v="nan"/>
    <s v="Bin1"/>
    <x v="4"/>
    <x v="0"/>
    <s v="Seed Funding"/>
    <x v="2"/>
  </r>
  <r>
    <n v="1956"/>
    <d v="2016-02-15T00:00:00"/>
    <s v="Buddy"/>
    <x v="29"/>
    <s v="Micro Lending Platform for eCommerce purchases"/>
    <s v="Bangalore"/>
    <x v="1570"/>
    <s v="Seed Funding"/>
    <n v="500000"/>
    <s v="nan"/>
    <s v="Bin1"/>
    <x v="4"/>
    <x v="44"/>
    <s v="Seed Funding"/>
    <x v="2"/>
  </r>
  <r>
    <n v="1957"/>
    <d v="2016-02-15T00:00:00"/>
    <s v="Legistify"/>
    <x v="65"/>
    <s v="Online Legal services platform"/>
    <s v="New Delhi"/>
    <x v="1571"/>
    <s v="Seed Funding"/>
    <n v="0"/>
    <s v="nan"/>
    <s v="Bin1"/>
    <x v="4"/>
    <x v="2"/>
    <s v="Seed Funding"/>
    <x v="2"/>
  </r>
  <r>
    <n v="1958"/>
    <d v="2016-02-16T00:00:00"/>
    <s v="TableHero"/>
    <x v="65"/>
    <s v="Dynamic Restaurant Website creator"/>
    <s v="Bangalore"/>
    <x v="1572"/>
    <s v="Seed Funding"/>
    <n v="1000000"/>
    <s v="nan"/>
    <s v="Bin2"/>
    <x v="4"/>
    <x v="44"/>
    <s v="Seed Funding"/>
    <x v="2"/>
  </r>
  <r>
    <n v="1959"/>
    <d v="2016-02-16T00:00:00"/>
    <s v="BetterPlace"/>
    <x v="7"/>
    <s v="Data analytics based Verification services Platform"/>
    <s v="Bangalore"/>
    <x v="350"/>
    <s v="Seed Funding"/>
    <n v="970000"/>
    <s v="nan"/>
    <s v="Bin1"/>
    <x v="4"/>
    <x v="44"/>
    <s v="Seed/Angel Funding"/>
    <x v="2"/>
  </r>
  <r>
    <n v="1960"/>
    <d v="2016-02-16T00:00:00"/>
    <s v="Salebhai"/>
    <x v="48"/>
    <s v="Sweets, Eatables, Handicrafts Online Marketplace"/>
    <s v="Ahmedabad"/>
    <x v="1573"/>
    <s v="Seed Funding"/>
    <n v="0"/>
    <s v="nan"/>
    <s v="Bin1"/>
    <x v="4"/>
    <x v="49"/>
    <s v="Seed Funding"/>
    <x v="2"/>
  </r>
  <r>
    <n v="1961"/>
    <d v="2016-02-16T00:00:00"/>
    <s v="icustommadeit"/>
    <x v="48"/>
    <s v="Professional Custom creators Marketplace"/>
    <s v="Pune"/>
    <x v="1574"/>
    <s v="Private Equity"/>
    <n v="4000000"/>
    <s v="nan"/>
    <s v="Bin2"/>
    <x v="4"/>
    <x v="5"/>
    <s v="Private Equity"/>
    <x v="0"/>
  </r>
  <r>
    <n v="1962"/>
    <d v="2016-02-16T00:00:00"/>
    <s v="Tring"/>
    <x v="65"/>
    <s v="Instant Messaging App"/>
    <s v="Pune"/>
    <x v="1575"/>
    <s v="Seed Funding"/>
    <n v="0"/>
    <s v="nan"/>
    <s v="Bin1"/>
    <x v="4"/>
    <x v="5"/>
    <s v="Seed Funding"/>
    <x v="2"/>
  </r>
  <r>
    <n v="1963"/>
    <d v="2016-02-16T00:00:00"/>
    <s v="Medinfi"/>
    <x v="65"/>
    <s v="Doctor &amp; Clinics Discovery platform"/>
    <s v="Bangalore"/>
    <x v="1576"/>
    <s v="Seed Funding"/>
    <n v="0"/>
    <s v="nan"/>
    <s v="Bin1"/>
    <x v="4"/>
    <x v="44"/>
    <s v="Seed Funding"/>
    <x v="2"/>
  </r>
  <r>
    <n v="1964"/>
    <d v="2016-02-17T00:00:00"/>
    <s v="Timemytask"/>
    <x v="65"/>
    <s v="On-Demand home cleaning services"/>
    <s v="Mumbai"/>
    <x v="1577"/>
    <s v="Seed Funding"/>
    <n v="0"/>
    <s v="nan"/>
    <s v="Bin1"/>
    <x v="4"/>
    <x v="3"/>
    <s v="Seed Funding"/>
    <x v="2"/>
  </r>
  <r>
    <n v="1965"/>
    <d v="2016-02-17T00:00:00"/>
    <s v="GameZop"/>
    <x v="7"/>
    <s v="Mobile Gaming Platform"/>
    <s v="New Delhi"/>
    <x v="1578"/>
    <s v="Seed Funding"/>
    <n v="350000"/>
    <s v="nan"/>
    <s v="Bin1"/>
    <x v="4"/>
    <x v="2"/>
    <s v="Seed Funding"/>
    <x v="2"/>
  </r>
  <r>
    <n v="1966"/>
    <d v="2016-02-17T00:00:00"/>
    <s v="Notary Mama"/>
    <x v="65"/>
    <s v="On-demand Legal documentation and registration service"/>
    <s v="Bangalore"/>
    <x v="1579"/>
    <s v="Seed Funding"/>
    <n v="0"/>
    <s v="nan"/>
    <s v="Bin1"/>
    <x v="4"/>
    <x v="44"/>
    <s v="Seed Funding"/>
    <x v="2"/>
  </r>
  <r>
    <n v="1967"/>
    <d v="2016-02-17T00:00:00"/>
    <s v="The Viral Fever"/>
    <x v="65"/>
    <s v="Independent Online Video production company"/>
    <s v="Mumbai"/>
    <x v="117"/>
    <s v="Private Equity"/>
    <n v="10000000"/>
    <s v="nan"/>
    <s v="Bin2"/>
    <x v="4"/>
    <x v="3"/>
    <s v="Series A"/>
    <x v="1"/>
  </r>
  <r>
    <n v="1968"/>
    <d v="2016-02-17T00:00:00"/>
    <s v="Avanti Learning"/>
    <x v="14"/>
    <s v="Private Coaching Classes"/>
    <s v="New Delhi"/>
    <x v="1580"/>
    <s v="Private Equity"/>
    <n v="5000000"/>
    <s v="nan"/>
    <s v="Bin2"/>
    <x v="4"/>
    <x v="2"/>
    <s v="Private Equity"/>
    <x v="0"/>
  </r>
  <r>
    <n v="1969"/>
    <d v="2016-02-17T00:00:00"/>
    <s v="Bollant Industries"/>
    <x v="7"/>
    <s v="Eco-friendly consumer &amp; packaging products"/>
    <s v="Hyderabad"/>
    <x v="309"/>
    <s v="Private Equity"/>
    <n v="0"/>
    <s v="nan"/>
    <s v="Bin1"/>
    <x v="4"/>
    <x v="13"/>
    <s v="Seed / Angel Funding"/>
    <x v="2"/>
  </r>
  <r>
    <n v="1970"/>
    <d v="2016-02-18T00:00:00"/>
    <s v="GetVee"/>
    <x v="65"/>
    <s v="Matrimony &amp; Couples only mobile platform"/>
    <s v="New Delhi"/>
    <x v="1581"/>
    <s v="Private Equity"/>
    <n v="0"/>
    <s v="nan"/>
    <s v="Bin1"/>
    <x v="4"/>
    <x v="2"/>
    <s v="Private Equity"/>
    <x v="0"/>
  </r>
  <r>
    <n v="1971"/>
    <d v="2016-02-18T00:00:00"/>
    <s v="HealthKumbh"/>
    <x v="65"/>
    <s v="Health related Information portal"/>
    <s v="Ahmedabad"/>
    <x v="481"/>
    <s v="Seed Funding"/>
    <n v="73000"/>
    <s v="nan"/>
    <s v="Bin1"/>
    <x v="4"/>
    <x v="49"/>
    <s v="Seed Funding"/>
    <x v="2"/>
  </r>
  <r>
    <n v="1972"/>
    <d v="2016-02-18T00:00:00"/>
    <s v="Unlaze"/>
    <x v="65"/>
    <s v="Social Networking app for outdoor interests"/>
    <s v="Gurgaon"/>
    <x v="1582"/>
    <s v="Seed Funding"/>
    <n v="0"/>
    <s v="nan"/>
    <s v="Bin1"/>
    <x v="4"/>
    <x v="1"/>
    <s v="Seed Funding"/>
    <x v="2"/>
  </r>
  <r>
    <n v="1973"/>
    <d v="2016-02-18T00:00:00"/>
    <s v="Tracxn"/>
    <x v="7"/>
    <s v="Indian Startup ecosystem trends analyzer &amp; funding platform"/>
    <s v="Bangalore"/>
    <x v="1583"/>
    <s v="Private Equity"/>
    <n v="0"/>
    <s v="nan"/>
    <s v="Bin1"/>
    <x v="4"/>
    <x v="44"/>
    <s v="Private Equity"/>
    <x v="0"/>
  </r>
  <r>
    <n v="1974"/>
    <d v="2016-02-18T00:00:00"/>
    <s v="Careongo"/>
    <x v="48"/>
    <s v="Online Pharmacy store"/>
    <s v="New Delhi"/>
    <x v="1584"/>
    <s v="Seed Funding"/>
    <n v="300000"/>
    <s v="nan"/>
    <s v="Bin1"/>
    <x v="4"/>
    <x v="2"/>
    <s v="Seed Funding"/>
    <x v="2"/>
  </r>
  <r>
    <n v="1975"/>
    <d v="2016-02-18T00:00:00"/>
    <s v="Ark Robot"/>
    <x v="7"/>
    <s v="Warehouse Automation"/>
    <s v="Bangalore"/>
    <x v="1585"/>
    <s v="Seed Funding"/>
    <n v="350000"/>
    <s v="nan"/>
    <s v="Bin1"/>
    <x v="4"/>
    <x v="44"/>
    <s v="Seed Funding"/>
    <x v="2"/>
  </r>
  <r>
    <n v="1976"/>
    <d v="2016-02-19T00:00:00"/>
    <s v="Jaypore"/>
    <x v="48"/>
    <s v="Ethnic Products marketplace"/>
    <s v="New Delhi"/>
    <x v="1586"/>
    <s v="Private Equity"/>
    <n v="5000000"/>
    <s v="nan"/>
    <s v="Bin2"/>
    <x v="4"/>
    <x v="2"/>
    <s v="Private Equity"/>
    <x v="0"/>
  </r>
  <r>
    <n v="1977"/>
    <d v="2016-02-19T00:00:00"/>
    <s v="Finance Buddha"/>
    <x v="65"/>
    <s v="Online Loan Comparison &amp; Discovery platform"/>
    <s v="Bangalore"/>
    <x v="1587"/>
    <s v="Seed Funding"/>
    <n v="0"/>
    <s v="nan"/>
    <s v="Bin1"/>
    <x v="4"/>
    <x v="44"/>
    <s v="Seed Funding"/>
    <x v="2"/>
  </r>
  <r>
    <n v="1978"/>
    <d v="2016-02-19T00:00:00"/>
    <s v="AlmaConnect"/>
    <x v="65"/>
    <s v="Alumni social network"/>
    <s v="New Delhi"/>
    <x v="1588"/>
    <s v="Seed Funding"/>
    <n v="0"/>
    <s v="nan"/>
    <s v="Bin1"/>
    <x v="4"/>
    <x v="2"/>
    <s v="Seed Funding"/>
    <x v="2"/>
  </r>
  <r>
    <n v="1979"/>
    <d v="2016-02-19T00:00:00"/>
    <s v="Advantage Club"/>
    <x v="65"/>
    <s v="mobile platform for corporate employee benefits"/>
    <s v="Gurgaon"/>
    <x v="1589"/>
    <s v="Seed Funding"/>
    <n v="400000"/>
    <s v="nan"/>
    <s v="Bin1"/>
    <x v="4"/>
    <x v="1"/>
    <s v="Seed Funding"/>
    <x v="2"/>
  </r>
  <r>
    <n v="1980"/>
    <d v="2016-02-19T00:00:00"/>
    <s v="LocalRamu"/>
    <x v="65"/>
    <s v="mobile based aggregator for local service providers"/>
    <s v="Bangalore"/>
    <x v="1590"/>
    <s v="Seed Funding"/>
    <n v="0"/>
    <s v="nan"/>
    <s v="Bin1"/>
    <x v="4"/>
    <x v="44"/>
    <s v="Seed Funding"/>
    <x v="2"/>
  </r>
  <r>
    <n v="1981"/>
    <d v="2016-02-22T00:00:00"/>
    <s v="Baby Berry"/>
    <x v="65"/>
    <s v="Parenting Mobile app"/>
    <s v="Bangalore"/>
    <x v="1591"/>
    <s v="Seed Funding"/>
    <n v="1000000"/>
    <s v="nan"/>
    <s v="Bin2"/>
    <x v="4"/>
    <x v="44"/>
    <s v="Seed Funding"/>
    <x v="2"/>
  </r>
  <r>
    <n v="1982"/>
    <d v="2016-02-22T00:00:00"/>
    <s v="Magicpin"/>
    <x v="65"/>
    <s v="Hyperlocal Discover Mobile App"/>
    <s v="New Delhi"/>
    <x v="1592"/>
    <s v="Private Equity"/>
    <n v="3000000"/>
    <s v="nan"/>
    <s v="Bin2"/>
    <x v="4"/>
    <x v="16"/>
    <s v="Private Equity"/>
    <x v="0"/>
  </r>
  <r>
    <n v="1983"/>
    <d v="2016-02-22T00:00:00"/>
    <s v="First Eat"/>
    <x v="65"/>
    <s v="Healthy Food Delivery platform"/>
    <s v="New Delhi"/>
    <x v="481"/>
    <s v="Seed Funding"/>
    <n v="100000"/>
    <s v="nan"/>
    <s v="Bin1"/>
    <x v="4"/>
    <x v="2"/>
    <s v="Seed Funding"/>
    <x v="2"/>
  </r>
  <r>
    <n v="1984"/>
    <d v="2016-02-22T00:00:00"/>
    <s v="SigTuple"/>
    <x v="7"/>
    <s v="Healthcare based Tech Solutions"/>
    <s v="Bangalore"/>
    <x v="1593"/>
    <s v="Seed Funding"/>
    <n v="0"/>
    <s v="nan"/>
    <s v="Bin1"/>
    <x v="4"/>
    <x v="0"/>
    <s v="Seed Funding"/>
    <x v="2"/>
  </r>
  <r>
    <n v="1985"/>
    <d v="2016-02-22T00:00:00"/>
    <s v="Taskbob"/>
    <x v="65"/>
    <s v="Hyperlocal Handyman services platform"/>
    <s v="Mumbai"/>
    <x v="1594"/>
    <s v="Private Equity"/>
    <n v="4500000"/>
    <s v="nan"/>
    <s v="Bin2"/>
    <x v="4"/>
    <x v="3"/>
    <s v="Private Equity"/>
    <x v="0"/>
  </r>
  <r>
    <n v="1986"/>
    <d v="2016-02-22T00:00:00"/>
    <s v="Styledotme"/>
    <x v="65"/>
    <s v="Mobile Fashion App"/>
    <s v="New Delhi"/>
    <x v="603"/>
    <s v="Seed Funding"/>
    <n v="37000"/>
    <s v="nan"/>
    <s v="Bin1"/>
    <x v="4"/>
    <x v="11"/>
    <s v="Seed Funding"/>
    <x v="2"/>
  </r>
  <r>
    <n v="1987"/>
    <d v="2016-02-22T00:00:00"/>
    <s v="NewsLaundry"/>
    <x v="65"/>
    <s v="Independent News Media Portal"/>
    <s v="New Delhi"/>
    <x v="1595"/>
    <s v="Private Equity"/>
    <n v="0"/>
    <s v="nan"/>
    <s v="Bin1"/>
    <x v="4"/>
    <x v="2"/>
    <s v="Private Equity"/>
    <x v="0"/>
  </r>
  <r>
    <n v="1988"/>
    <d v="2016-02-23T00:00:00"/>
    <s v="CupoNation"/>
    <x v="65"/>
    <s v="Deals and Discount platform"/>
    <s v="Gurgaon"/>
    <x v="1596"/>
    <s v="Private Equity"/>
    <n v="11000000"/>
    <s v="nan"/>
    <s v="Bin3"/>
    <x v="4"/>
    <x v="1"/>
    <s v="Private Equity"/>
    <x v="0"/>
  </r>
  <r>
    <n v="1989"/>
    <d v="2016-02-23T00:00:00"/>
    <s v="Aarav UAV"/>
    <x v="7"/>
    <s v="unmanned aerial vehicles creator"/>
    <s v="Kanpur"/>
    <x v="1597"/>
    <s v="Seed Funding"/>
    <n v="0"/>
    <s v="nan"/>
    <s v="Bin1"/>
    <x v="4"/>
    <x v="70"/>
    <s v="Seed Funding"/>
    <x v="2"/>
  </r>
  <r>
    <n v="1990"/>
    <d v="2016-02-24T00:00:00"/>
    <s v="Sayfix"/>
    <x v="65"/>
    <s v="Hyperlocal Home Services Provider"/>
    <s v="Bangalore"/>
    <x v="1598"/>
    <s v="Seed Funding"/>
    <n v="160000"/>
    <s v="nan"/>
    <s v="Bin1"/>
    <x v="4"/>
    <x v="44"/>
    <s v="Seed Funding"/>
    <x v="2"/>
  </r>
  <r>
    <n v="1991"/>
    <d v="2016-02-24T00:00:00"/>
    <s v="LoanZen"/>
    <x v="65"/>
    <s v="Peer to peer Lending marketplace"/>
    <s v="Bangalore"/>
    <x v="1599"/>
    <s v="Seed Funding"/>
    <n v="0"/>
    <s v="nan"/>
    <s v="Bin1"/>
    <x v="4"/>
    <x v="0"/>
    <s v="Seed Funding"/>
    <x v="2"/>
  </r>
  <r>
    <n v="1992"/>
    <d v="2016-02-24T00:00:00"/>
    <s v="NoBroker"/>
    <x v="65"/>
    <s v="Peer to peer property listing platform"/>
    <s v="Bangalore"/>
    <x v="1600"/>
    <s v="Private Equity"/>
    <n v="10000000"/>
    <s v="nan"/>
    <s v="Bin2"/>
    <x v="4"/>
    <x v="0"/>
    <s v="Private Equity"/>
    <x v="0"/>
  </r>
  <r>
    <n v="1993"/>
    <d v="2016-02-24T00:00:00"/>
    <s v="AppilyEver"/>
    <x v="65"/>
    <s v="Online wedding services marketplace"/>
    <s v="Hyderabad"/>
    <x v="1601"/>
    <s v="Seed Funding"/>
    <n v="400000"/>
    <s v="nan"/>
    <s v="Bin1"/>
    <x v="4"/>
    <x v="13"/>
    <s v="Seed Funding"/>
    <x v="2"/>
  </r>
  <r>
    <n v="1994"/>
    <d v="2016-02-24T00:00:00"/>
    <s v="Pocketin"/>
    <x v="65"/>
    <s v="Hotel reservations &amp; Deal platform"/>
    <s v="Noida"/>
    <x v="1107"/>
    <s v="Seed Funding"/>
    <n v="150000"/>
    <s v="nan"/>
    <s v="Bin1"/>
    <x v="4"/>
    <x v="6"/>
    <s v="Seed Funding"/>
    <x v="2"/>
  </r>
  <r>
    <n v="1995"/>
    <d v="2016-02-24T00:00:00"/>
    <s v="FeetApart"/>
    <x v="65"/>
    <s v="Employee engagements &amp; Rewards platform"/>
    <s v="Bangalore"/>
    <x v="1602"/>
    <s v="Seed Funding"/>
    <n v="0"/>
    <s v="nan"/>
    <s v="Bin1"/>
    <x v="4"/>
    <x v="44"/>
    <s v="Seed Funding"/>
    <x v="2"/>
  </r>
  <r>
    <n v="1996"/>
    <d v="2016-02-25T00:00:00"/>
    <s v="OfBusiness"/>
    <x v="48"/>
    <s v="B2B commerce Marketplace"/>
    <s v="Gurgaon"/>
    <x v="734"/>
    <s v="Private Equity"/>
    <n v="5000000"/>
    <s v="nan"/>
    <s v="Bin2"/>
    <x v="4"/>
    <x v="16"/>
    <s v="Private Equity"/>
    <x v="0"/>
  </r>
  <r>
    <n v="1997"/>
    <d v="2016-02-25T00:00:00"/>
    <s v="CarveNiche"/>
    <x v="65"/>
    <s v="Personalized Learning Solutions &amp; products"/>
    <s v="Bangalore"/>
    <x v="1603"/>
    <s v="Seed Funding"/>
    <n v="0"/>
    <s v="nan"/>
    <s v="Bin1"/>
    <x v="4"/>
    <x v="44"/>
    <s v="Seed Funding"/>
    <x v="2"/>
  </r>
  <r>
    <n v="1998"/>
    <d v="2016-02-25T00:00:00"/>
    <s v="Juspay"/>
    <x v="65"/>
    <s v="Digital Payments solutions"/>
    <s v="Bangalore"/>
    <x v="1604"/>
    <s v="Private Equity"/>
    <n v="5800000"/>
    <s v="nan"/>
    <s v="Bin2"/>
    <x v="4"/>
    <x v="44"/>
    <s v="Private Equity"/>
    <x v="0"/>
  </r>
  <r>
    <n v="1999"/>
    <d v="2016-02-25T00:00:00"/>
    <s v="Funcart"/>
    <x v="48"/>
    <s v="Party Supplies Etailer"/>
    <s v="New Delhi"/>
    <x v="1172"/>
    <s v="Seed Funding"/>
    <n v="70000"/>
    <s v="nan"/>
    <s v="Bin1"/>
    <x v="4"/>
    <x v="2"/>
    <s v="Seed Funding"/>
    <x v="2"/>
  </r>
  <r>
    <n v="2000"/>
    <d v="2016-02-26T00:00:00"/>
    <s v="Freedom Smart Labs"/>
    <x v="7"/>
    <s v="IoT retail solutions"/>
    <s v="New Delhi"/>
    <x v="1605"/>
    <s v="Seed Funding"/>
    <n v="145000"/>
    <s v="nan"/>
    <s v="Bin1"/>
    <x v="4"/>
    <x v="2"/>
    <s v="Seed Funding"/>
    <x v="2"/>
  </r>
  <r>
    <n v="2001"/>
    <d v="2016-02-26T00:00:00"/>
    <s v="EduBridge"/>
    <x v="65"/>
    <s v="Skill development and vocational training platform"/>
    <s v="Mumbai"/>
    <x v="1606"/>
    <s v="Private Equity"/>
    <n v="2500000"/>
    <s v="nan"/>
    <s v="Bin2"/>
    <x v="4"/>
    <x v="3"/>
    <s v="Private Equity"/>
    <x v="0"/>
  </r>
  <r>
    <n v="2002"/>
    <d v="2016-02-29T00:00:00"/>
    <s v="Nestaway"/>
    <x v="65"/>
    <s v="Online Home Rental Marketplace"/>
    <s v="Bangalore"/>
    <x v="309"/>
    <s v="Private Equity"/>
    <n v="0"/>
    <s v="nan"/>
    <s v="Bin1"/>
    <x v="4"/>
    <x v="44"/>
    <s v="Seed / Angel Funding"/>
    <x v="2"/>
  </r>
  <r>
    <n v="2003"/>
    <d v="2016-02-29T00:00:00"/>
    <s v="Hopscotch"/>
    <x v="48"/>
    <s v="Baby &amp; Kids Products Online Flash sales platform"/>
    <s v="Mumbai"/>
    <x v="390"/>
    <s v="Private Equity"/>
    <n v="13000000"/>
    <s v="nan"/>
    <s v="Bin3"/>
    <x v="4"/>
    <x v="3"/>
    <s v="Private Equity"/>
    <x v="0"/>
  </r>
  <r>
    <n v="2004"/>
    <d v="2016-02-29T00:00:00"/>
    <s v="PinClick"/>
    <x v="65"/>
    <s v="Online real estate listings"/>
    <s v="Bangalore"/>
    <x v="383"/>
    <s v="Private Equity"/>
    <n v="0"/>
    <s v="nan"/>
    <s v="Bin1"/>
    <x v="4"/>
    <x v="44"/>
    <s v="Private Equity"/>
    <x v="0"/>
  </r>
  <r>
    <n v="2005"/>
    <d v="2016-01-01T00:00:00"/>
    <s v="Smartcooky"/>
    <x v="48"/>
    <s v="Health Food / Personal Care Marketplace"/>
    <s v="New Delhi"/>
    <x v="1607"/>
    <s v="Seed Funding"/>
    <n v="0"/>
    <s v="nan"/>
    <s v="Bin1"/>
    <x v="4"/>
    <x v="2"/>
    <s v="Seed Funding"/>
    <x v="2"/>
  </r>
  <r>
    <n v="2006"/>
    <d v="2016-01-01T00:00:00"/>
    <s v="Helpi"/>
    <x v="65"/>
    <s v="On Demand Cleaning Services Mobile App"/>
    <s v="Mumbai"/>
    <x v="383"/>
    <s v="Seed Funding"/>
    <n v="0"/>
    <s v="nan"/>
    <s v="Bin1"/>
    <x v="4"/>
    <x v="3"/>
    <s v="Private Equity"/>
    <x v="0"/>
  </r>
  <r>
    <n v="2007"/>
    <d v="2016-01-04T00:00:00"/>
    <s v="DogSpot"/>
    <x v="48"/>
    <s v="Online Pet Store"/>
    <s v="Gurgaon"/>
    <x v="309"/>
    <s v="Seed Funding"/>
    <n v="0"/>
    <s v="nan"/>
    <s v="Bin1"/>
    <x v="4"/>
    <x v="1"/>
    <s v="Seed / Angel Funding"/>
    <x v="2"/>
  </r>
  <r>
    <n v="2008"/>
    <d v="2016-01-04T00:00:00"/>
    <s v="Career360"/>
    <x v="14"/>
    <s v="College Education Portal"/>
    <s v="New Delhi"/>
    <x v="1608"/>
    <s v="Private Equity"/>
    <n v="0"/>
    <s v="nan"/>
    <s v="Bin1"/>
    <x v="4"/>
    <x v="2"/>
    <s v="Private Equity"/>
    <x v="0"/>
  </r>
  <r>
    <n v="2009"/>
    <d v="2016-01-04T00:00:00"/>
    <s v="B9 Beverages"/>
    <x v="82"/>
    <s v="Craft Beer manufacturing company"/>
    <s v="New Delhi"/>
    <x v="1609"/>
    <s v="Private Equity"/>
    <n v="6000000"/>
    <s v="nan"/>
    <s v="Bin2"/>
    <x v="4"/>
    <x v="2"/>
    <s v="Private Equity"/>
    <x v="0"/>
  </r>
  <r>
    <n v="2010"/>
    <d v="2016-01-05T00:00:00"/>
    <s v="WIMWI Foods"/>
    <x v="82"/>
    <s v="Healthy food manufacturing &amp; sales startup"/>
    <s v="Ahmedabad"/>
    <x v="1184"/>
    <s v="Seed Funding"/>
    <n v="0"/>
    <s v="nan"/>
    <s v="Bin1"/>
    <x v="4"/>
    <x v="49"/>
    <s v="Seed Funding"/>
    <x v="2"/>
  </r>
  <r>
    <n v="2011"/>
    <d v="2016-01-05T00:00:00"/>
    <s v="MyChild App"/>
    <x v="14"/>
    <s v="Child Disorder Information &amp; Education"/>
    <s v="Bhopal"/>
    <x v="1610"/>
    <s v="Seed Funding"/>
    <n v="100000"/>
    <s v="nan"/>
    <s v="Bin1"/>
    <x v="4"/>
    <x v="26"/>
    <s v="Seed Funding"/>
    <x v="2"/>
  </r>
  <r>
    <n v="2012"/>
    <d v="2016-01-05T00:00:00"/>
    <s v="Instaproc"/>
    <x v="48"/>
    <s v="B2B Procurement Marketplace for Office Products"/>
    <s v="Noida"/>
    <x v="1611"/>
    <s v="Seed Funding"/>
    <n v="0"/>
    <s v="nan"/>
    <s v="Bin1"/>
    <x v="4"/>
    <x v="6"/>
    <s v="Seed Funding"/>
    <x v="2"/>
  </r>
  <r>
    <n v="2013"/>
    <d v="2016-01-05T00:00:00"/>
    <s v="360Ride"/>
    <x v="65"/>
    <s v="Ride Sharing platform"/>
    <s v="Bangalore"/>
    <x v="63"/>
    <s v="Seed Funding"/>
    <n v="150000"/>
    <s v="nan"/>
    <s v="Bin1"/>
    <x v="4"/>
    <x v="44"/>
    <s v="Series B"/>
    <x v="1"/>
  </r>
  <r>
    <n v="2014"/>
    <d v="2016-01-05T00:00:00"/>
    <s v="Alef\\nMobitech"/>
    <x v="65"/>
    <s v="Cloud Mobility Solutions"/>
    <s v="Mumbai"/>
    <x v="1612"/>
    <s v="Private Equity"/>
    <n v="5000000"/>
    <s v="nan"/>
    <s v="Bin2"/>
    <x v="4"/>
    <x v="3"/>
    <s v="Private Equity"/>
    <x v="0"/>
  </r>
  <r>
    <n v="2015"/>
    <d v="2016-01-06T00:00:00"/>
    <s v="Tracxn"/>
    <x v="89"/>
    <s v="Startup Funding Deal Discovery &amp; Execution platform"/>
    <s v="Bangalore"/>
    <x v="309"/>
    <s v="Seed Funding"/>
    <n v="0"/>
    <s v="nan"/>
    <s v="Bin1"/>
    <x v="4"/>
    <x v="44"/>
    <s v="Seed / Angel Funding"/>
    <x v="2"/>
  </r>
  <r>
    <n v="2016"/>
    <d v="2016-01-06T00:00:00"/>
    <s v="Qdesq"/>
    <x v="63"/>
    <s v="Branded Workspaces Aggregator"/>
    <s v="Gurgaon"/>
    <x v="1613"/>
    <s v="Seed Funding"/>
    <n v="0"/>
    <s v="nan"/>
    <s v="Bin1"/>
    <x v="4"/>
    <x v="1"/>
    <s v="Seed Funding"/>
    <x v="2"/>
  </r>
  <r>
    <n v="2017"/>
    <d v="2016-01-06T00:00:00"/>
    <s v="Sensara"/>
    <x v="7"/>
    <s v="TV Search, Guide and Remote mobile app"/>
    <s v="Bangalore"/>
    <x v="1614"/>
    <s v="Seed Funding"/>
    <n v="750000"/>
    <s v="nan"/>
    <s v="Bin1"/>
    <x v="4"/>
    <x v="44"/>
    <s v="Seed Funding"/>
    <x v="2"/>
  </r>
  <r>
    <n v="2018"/>
    <d v="2016-01-06T00:00:00"/>
    <s v="Zebpay"/>
    <x v="65"/>
    <s v="Bitcoin Buying &amp; Selling Mobile App"/>
    <s v="Ahmedabad"/>
    <x v="1615"/>
    <s v="Private Equity"/>
    <n v="1000000"/>
    <s v="nan"/>
    <s v="Bin2"/>
    <x v="4"/>
    <x v="49"/>
    <s v="Private Equity"/>
    <x v="0"/>
  </r>
  <r>
    <n v="2019"/>
    <d v="2016-01-06T00:00:00"/>
    <s v="PlanMy\\nMedicalTrip"/>
    <x v="20"/>
    <s v="Medical Tourism platform"/>
    <s v="Pune"/>
    <x v="1616"/>
    <s v="Seed Funding"/>
    <n v="150000"/>
    <s v="nan"/>
    <s v="Bin1"/>
    <x v="4"/>
    <x v="5"/>
    <s v="Seed Funding"/>
    <x v="2"/>
  </r>
  <r>
    <n v="2020"/>
    <d v="2016-01-06T00:00:00"/>
    <s v="MyCity4Kids"/>
    <x v="14"/>
    <s v="Children Education &amp; Information platform"/>
    <s v="Gurgaon"/>
    <x v="1617"/>
    <s v="Private Equity"/>
    <n v="3000000"/>
    <s v="nan"/>
    <s v="Bin2"/>
    <x v="4"/>
    <x v="1"/>
    <s v="Private Equity"/>
    <x v="0"/>
  </r>
  <r>
    <n v="2021"/>
    <d v="2016-01-06T00:00:00"/>
    <s v="Justdakhila.com"/>
    <x v="14"/>
    <s v="School Student admissions platform"/>
    <s v="New Delhi"/>
    <x v="1618"/>
    <s v="Seed Funding"/>
    <n v="750000"/>
    <s v="nan"/>
    <s v="Bin1"/>
    <x v="4"/>
    <x v="2"/>
    <s v="Seed Funding"/>
    <x v="2"/>
  </r>
  <r>
    <n v="2022"/>
    <d v="2016-01-07T00:00:00"/>
    <s v="PitStop"/>
    <x v="65"/>
    <s v="Automobile Service Booking App"/>
    <s v="Bangalore"/>
    <x v="1619"/>
    <s v="Seed Funding"/>
    <n v="0"/>
    <s v="nan"/>
    <s v="Bin1"/>
    <x v="4"/>
    <x v="44"/>
    <s v="Seed Funding"/>
    <x v="2"/>
  </r>
  <r>
    <n v="2023"/>
    <d v="2016-01-07T00:00:00"/>
    <s v="Bikxie"/>
    <x v="65"/>
    <s v="Two Wheeler Taxi Service"/>
    <s v="Gurgaon"/>
    <x v="383"/>
    <s v="Seed Funding"/>
    <n v="0"/>
    <s v="nan"/>
    <s v="Bin1"/>
    <x v="4"/>
    <x v="1"/>
    <s v="Private Equity"/>
    <x v="0"/>
  </r>
  <r>
    <n v="2024"/>
    <d v="2016-01-07T00:00:00"/>
    <s v="Infurnia"/>
    <x v="65"/>
    <s v="Online Furniture Customization platform"/>
    <s v="Bangalore"/>
    <x v="1128"/>
    <s v="Seed Funding"/>
    <n v="160000"/>
    <s v="nan"/>
    <s v="Bin1"/>
    <x v="4"/>
    <x v="44"/>
    <s v="Seed Funding"/>
    <x v="2"/>
  </r>
  <r>
    <n v="2025"/>
    <d v="2016-01-07T00:00:00"/>
    <s v="Myly"/>
    <x v="14"/>
    <s v="Mobile Based Education platform"/>
    <s v="Jaipur"/>
    <x v="1620"/>
    <s v="Seed Funding"/>
    <n v="100000"/>
    <s v="nan"/>
    <s v="Bin1"/>
    <x v="4"/>
    <x v="32"/>
    <s v="Seed Funding"/>
    <x v="2"/>
  </r>
  <r>
    <n v="2026"/>
    <d v="2016-01-07T00:00:00"/>
    <s v="MakeMyTrip"/>
    <x v="65"/>
    <s v="Online Travel/Hotel Booking platform"/>
    <s v="Gurgaon"/>
    <x v="1621"/>
    <s v="Private Equity"/>
    <n v="180000000"/>
    <s v="nan"/>
    <s v="Bin3"/>
    <x v="4"/>
    <x v="16"/>
    <s v="Private Equity"/>
    <x v="0"/>
  </r>
  <r>
    <n v="2027"/>
    <d v="2016-01-08T00:00:00"/>
    <s v="Melorra"/>
    <x v="48"/>
    <s v="Online/ Mobile Jewellery Retailer"/>
    <s v="Bangalore"/>
    <x v="1622"/>
    <s v="Private Equity"/>
    <n v="5000000"/>
    <s v="nan"/>
    <s v="Bin2"/>
    <x v="4"/>
    <x v="44"/>
    <s v="Private Equity"/>
    <x v="0"/>
  </r>
  <r>
    <n v="2028"/>
    <d v="2016-01-08T00:00:00"/>
    <s v="ConfirmTKT"/>
    <x v="65"/>
    <s v="Train PNR Status Prediction Platform"/>
    <s v="Bangalore"/>
    <x v="1623"/>
    <s v="Seed Funding"/>
    <n v="250000"/>
    <s v="nan"/>
    <s v="Bin1"/>
    <x v="4"/>
    <x v="44"/>
    <s v="Seed Funding"/>
    <x v="2"/>
  </r>
  <r>
    <n v="2029"/>
    <d v="2016-01-08T00:00:00"/>
    <s v="Gyaanzone"/>
    <x v="14"/>
    <s v="Career Planning and Education Advisory Platform"/>
    <s v="Mumbai"/>
    <x v="1624"/>
    <s v="Seed Funding"/>
    <n v="45000"/>
    <s v="nan"/>
    <s v="Bin1"/>
    <x v="4"/>
    <x v="3"/>
    <s v="Seed Funding"/>
    <x v="2"/>
  </r>
  <r>
    <n v="2030"/>
    <d v="2016-01-08T00:00:00"/>
    <s v="FlatFurnish"/>
    <x v="65"/>
    <s v="Online Furnishing Rental Platform"/>
    <s v="Gurgaon"/>
    <x v="1625"/>
    <s v="Seed Funding"/>
    <n v="0"/>
    <s v="nan"/>
    <s v="Bin1"/>
    <x v="4"/>
    <x v="1"/>
    <s v="Seed Funding"/>
    <x v="2"/>
  </r>
  <r>
    <n v="2031"/>
    <d v="2016-01-09T00:00:00"/>
    <s v="Lumiere"/>
    <x v="48"/>
    <s v="Organic Food eTailer"/>
    <s v="Bangalore"/>
    <x v="383"/>
    <s v="Private Equity"/>
    <n v="0"/>
    <s v="nan"/>
    <s v="Bin1"/>
    <x v="4"/>
    <x v="44"/>
    <s v="Private Equity"/>
    <x v="0"/>
  </r>
  <r>
    <n v="2032"/>
    <d v="2016-01-11T00:00:00"/>
    <s v="Koovs"/>
    <x v="48"/>
    <s v="Online Fashion Apparel Retailer"/>
    <s v="Gurgaon"/>
    <x v="1626"/>
    <s v="Private Equity"/>
    <n v="5400000"/>
    <s v="nan"/>
    <s v="Bin2"/>
    <x v="4"/>
    <x v="2"/>
    <s v="Private Equity"/>
    <x v="0"/>
  </r>
  <r>
    <n v="2033"/>
    <d v="2016-01-11T00:00:00"/>
    <s v="Wishup"/>
    <x v="65"/>
    <s v="Mobile app based Concierge Service"/>
    <s v="New Delhi"/>
    <x v="1627"/>
    <s v="Seed Funding"/>
    <n v="0"/>
    <s v="nan"/>
    <s v="Bin1"/>
    <x v="4"/>
    <x v="2"/>
    <s v="Seed Funding"/>
    <x v="2"/>
  </r>
  <r>
    <n v="2034"/>
    <d v="2016-01-11T00:00:00"/>
    <s v="FreshMenu"/>
    <x v="65"/>
    <s v="Online / Mobile Food Ordering platform"/>
    <s v="Bangalore"/>
    <x v="1628"/>
    <s v="Private Equity"/>
    <n v="16500000"/>
    <s v="nan"/>
    <s v="Bin3"/>
    <x v="4"/>
    <x v="44"/>
    <s v="Private Equity"/>
    <x v="0"/>
  </r>
  <r>
    <n v="2035"/>
    <d v="2016-01-11T00:00:00"/>
    <s v="SavvyMob"/>
    <x v="48"/>
    <s v="Last Minute Hotel Bookings mobile marketplace"/>
    <s v="Bangalore"/>
    <x v="1629"/>
    <s v="Seed Funding"/>
    <n v="1000000"/>
    <s v="nan"/>
    <s v="Bin2"/>
    <x v="4"/>
    <x v="44"/>
    <s v="Seed Funding"/>
    <x v="2"/>
  </r>
  <r>
    <n v="2036"/>
    <d v="2016-01-11T00:00:00"/>
    <s v="Fashionablyin"/>
    <x v="65"/>
    <s v="Mobile based Geo-target Fashion Marketplace"/>
    <s v="Mumbai"/>
    <x v="1630"/>
    <s v="Seed Funding"/>
    <n v="0"/>
    <s v="nan"/>
    <s v="Bin1"/>
    <x v="4"/>
    <x v="3"/>
    <s v="Seed Funding"/>
    <x v="2"/>
  </r>
  <r>
    <n v="2037"/>
    <d v="2016-01-12T00:00:00"/>
    <s v="Shopclues"/>
    <x v="48"/>
    <s v="ECommerce Marketplace"/>
    <s v="Gurgaon"/>
    <x v="1631"/>
    <s v="Private Equity"/>
    <n v="100000000"/>
    <s v="nan"/>
    <s v="Bin3"/>
    <x v="4"/>
    <x v="1"/>
    <s v="Private Equity"/>
    <x v="0"/>
  </r>
  <r>
    <n v="2038"/>
    <d v="2016-01-12T00:00:00"/>
    <s v="Hike Messenger"/>
    <x v="65"/>
    <s v="P2P Messaging Service"/>
    <s v="New Delhi"/>
    <x v="1632"/>
    <s v="Private Equity"/>
    <n v="0"/>
    <s v="nan"/>
    <s v="Bin1"/>
    <x v="4"/>
    <x v="2"/>
    <s v="Private Equity"/>
    <x v="0"/>
  </r>
  <r>
    <n v="2039"/>
    <d v="2016-01-12T00:00:00"/>
    <s v="iBus Networks"/>
    <x v="7"/>
    <s v="Next Generation in-building connectivity"/>
    <s v="Bangalore"/>
    <x v="1633"/>
    <s v="Private Equity"/>
    <n v="2300000"/>
    <s v="nan"/>
    <s v="Bin2"/>
    <x v="4"/>
    <x v="44"/>
    <s v="Private Equity"/>
    <x v="0"/>
  </r>
  <r>
    <n v="2040"/>
    <d v="2016-01-12T00:00:00"/>
    <s v="Happy2Refer"/>
    <x v="65"/>
    <s v="Mobile based Referral Platform"/>
    <s v="Mumbai"/>
    <x v="1634"/>
    <s v="Seed Funding"/>
    <n v="250000"/>
    <s v="nan"/>
    <s v="Bin1"/>
    <x v="4"/>
    <x v="3"/>
    <s v="Seed Funding"/>
    <x v="2"/>
  </r>
  <r>
    <n v="2041"/>
    <d v="2016-01-13T00:00:00"/>
    <s v="CarTrade"/>
    <x v="65"/>
    <s v="Auto Classifieds Portal"/>
    <s v="Mumbai"/>
    <x v="1635"/>
    <s v="Private Equity"/>
    <n v="145000000"/>
    <s v="nan"/>
    <s v="Bin3"/>
    <x v="4"/>
    <x v="3"/>
    <s v="Private Equity"/>
    <x v="0"/>
  </r>
  <r>
    <n v="2042"/>
    <d v="2016-01-13T00:00:00"/>
    <s v="Rentomo"/>
    <x v="65"/>
    <s v="peer-to-peer renting Marketplace"/>
    <s v="Bangalore"/>
    <x v="1636"/>
    <s v="Seed Funding"/>
    <n v="100000"/>
    <s v="nan"/>
    <s v="Bin1"/>
    <x v="4"/>
    <x v="44"/>
    <s v="Seed Funding"/>
    <x v="2"/>
  </r>
  <r>
    <n v="2043"/>
    <d v="2016-01-13T00:00:00"/>
    <s v="Roder"/>
    <x v="65"/>
    <s v="inter-city cab aggregator"/>
    <s v="New Delhi"/>
    <x v="965"/>
    <s v="Seed Funding"/>
    <n v="240000"/>
    <s v="nan"/>
    <s v="Bin1"/>
    <x v="4"/>
    <x v="2"/>
    <s v="Seed Funding"/>
    <x v="2"/>
  </r>
  <r>
    <n v="2044"/>
    <d v="2016-01-13T00:00:00"/>
    <s v="Bucker"/>
    <x v="65"/>
    <s v="Food Ordering Mobile App"/>
    <s v="Hyderabad"/>
    <x v="1637"/>
    <s v="Seed Funding"/>
    <n v="0"/>
    <s v="nan"/>
    <s v="Bin1"/>
    <x v="4"/>
    <x v="13"/>
    <s v="Seed Funding"/>
    <x v="2"/>
  </r>
  <r>
    <n v="2045"/>
    <d v="2016-01-13T00:00:00"/>
    <s v="Care24"/>
    <x v="20"/>
    <s v="Professional Health Services Platform"/>
    <s v="Mumbai"/>
    <x v="1267"/>
    <s v="Private Equity"/>
    <n v="4000000"/>
    <s v="nan"/>
    <s v="Bin2"/>
    <x v="4"/>
    <x v="3"/>
    <s v="Private Equity"/>
    <x v="0"/>
  </r>
  <r>
    <n v="2046"/>
    <d v="2016-01-13T00:00:00"/>
    <s v="Obino"/>
    <x v="20"/>
    <s v="Weigh Loss Coaching"/>
    <s v="Mumbai"/>
    <x v="626"/>
    <s v="Private Equity"/>
    <n v="0"/>
    <s v="nan"/>
    <s v="Bin1"/>
    <x v="4"/>
    <x v="3"/>
    <s v="Seed Funding"/>
    <x v="2"/>
  </r>
  <r>
    <n v="2047"/>
    <d v="2016-01-14T00:00:00"/>
    <s v="Snapshopr"/>
    <x v="65"/>
    <s v="Visual Search &amp; Image Recognition Platform"/>
    <s v="Bangalore"/>
    <x v="1638"/>
    <s v="Seed Funding"/>
    <n v="0"/>
    <s v="nan"/>
    <s v="Bin1"/>
    <x v="4"/>
    <x v="44"/>
    <s v="Seed Funding"/>
    <x v="2"/>
  </r>
  <r>
    <n v="2048"/>
    <d v="2016-01-14T00:00:00"/>
    <s v="Buildkar"/>
    <x v="48"/>
    <s v="Construction Material Marketplace"/>
    <s v="Bangalore"/>
    <x v="1639"/>
    <s v="Seed Funding"/>
    <n v="0"/>
    <s v="nan"/>
    <s v="Bin1"/>
    <x v="4"/>
    <x v="44"/>
    <s v="Seed Funding"/>
    <x v="2"/>
  </r>
  <r>
    <n v="2049"/>
    <d v="2016-01-14T00:00:00"/>
    <s v="Orahi"/>
    <x v="65"/>
    <s v="Carpooling Mobile App"/>
    <s v="Gurgaon"/>
    <x v="603"/>
    <s v="Seed Funding"/>
    <n v="520000"/>
    <s v="nan"/>
    <s v="Bin1"/>
    <x v="4"/>
    <x v="1"/>
    <s v="Seed Funding"/>
    <x v="2"/>
  </r>
  <r>
    <n v="2050"/>
    <d v="2016-01-14T00:00:00"/>
    <s v="Zapr"/>
    <x v="7"/>
    <s v="TV to Mobile audience Platform"/>
    <s v="Gurgaon"/>
    <x v="1640"/>
    <s v="Seed Funding"/>
    <n v="0"/>
    <s v="nan"/>
    <s v="Bin1"/>
    <x v="4"/>
    <x v="44"/>
    <s v="Seed Funding"/>
    <x v="2"/>
  </r>
  <r>
    <n v="2051"/>
    <d v="2016-01-15T00:00:00"/>
    <s v="Remidio"/>
    <x v="20"/>
    <s v="Healthcare Product Manufacturer"/>
    <s v="Bangalore"/>
    <x v="1641"/>
    <s v="Private Equity"/>
    <n v="0"/>
    <s v="nan"/>
    <s v="Bin1"/>
    <x v="4"/>
    <x v="44"/>
    <s v="Private Equity"/>
    <x v="0"/>
  </r>
  <r>
    <n v="2052"/>
    <d v="2016-01-15T00:00:00"/>
    <s v="Fitso"/>
    <x v="65"/>
    <s v="Fitness related Social Networking App &amp; Forum"/>
    <s v="Gurgaon"/>
    <x v="1642"/>
    <s v="Seed Funding"/>
    <n v="200000"/>
    <s v="nan"/>
    <s v="Bin1"/>
    <x v="4"/>
    <x v="1"/>
    <s v="Seed Funding"/>
    <x v="2"/>
  </r>
  <r>
    <n v="2053"/>
    <d v="2016-01-15T00:00:00"/>
    <s v="evibe.in"/>
    <x v="65"/>
    <s v="Party Hall Booking platform"/>
    <s v="Bangalore"/>
    <x v="1643"/>
    <s v="Seed Funding"/>
    <n v="0"/>
    <s v="nan"/>
    <s v="Bin1"/>
    <x v="4"/>
    <x v="44"/>
    <s v="Seed Funding"/>
    <x v="2"/>
  </r>
  <r>
    <n v="2054"/>
    <d v="2016-01-15T00:00:00"/>
    <s v="Zoctr"/>
    <x v="65"/>
    <s v="healthcare aggregator platform"/>
    <s v="Mumbai"/>
    <x v="1644"/>
    <s v="Seed Funding"/>
    <n v="0"/>
    <s v="nan"/>
    <s v="Bin1"/>
    <x v="4"/>
    <x v="3"/>
    <s v="Seed Funding"/>
    <x v="2"/>
  </r>
  <r>
    <n v="2055"/>
    <d v="2016-01-15T00:00:00"/>
    <s v="Jobick"/>
    <x v="65"/>
    <s v="Mobile app based Job Search"/>
    <s v="Noida"/>
    <x v="1645"/>
    <s v="Seed Funding"/>
    <n v="0"/>
    <s v="nan"/>
    <s v="Bin1"/>
    <x v="4"/>
    <x v="6"/>
    <s v="Seed Funding"/>
    <x v="2"/>
  </r>
  <r>
    <n v="2056"/>
    <d v="2016-01-16T00:00:00"/>
    <s v="Plick"/>
    <x v="65"/>
    <s v="Instant Content Transfer Mobile App"/>
    <s v="Mumbai"/>
    <x v="1646"/>
    <s v="Seed Funding"/>
    <n v="0"/>
    <s v="nan"/>
    <s v="Bin1"/>
    <x v="4"/>
    <x v="3"/>
    <s v="Seed Funding"/>
    <x v="2"/>
  </r>
  <r>
    <n v="2057"/>
    <d v="2016-01-18T00:00:00"/>
    <s v="Voice Friends"/>
    <x v="65"/>
    <s v="Dating &amp; Singles Chat Platform"/>
    <s v="Mumbai"/>
    <x v="1647"/>
    <s v="Seed Funding"/>
    <n v="0"/>
    <s v="nan"/>
    <s v="Bin1"/>
    <x v="4"/>
    <x v="3"/>
    <s v="Seed Funding"/>
    <x v="2"/>
  </r>
  <r>
    <n v="2058"/>
    <d v="2016-01-18T00:00:00"/>
    <s v="Kartrocket"/>
    <x v="65"/>
    <s v="SAAS DIY\\xc2\\xa0 ECommerce Platform"/>
    <s v="New Delhi"/>
    <x v="1648"/>
    <s v="Private Equity"/>
    <n v="6000000"/>
    <s v="nan"/>
    <s v="Bin2"/>
    <x v="4"/>
    <x v="2"/>
    <s v="Private Equity"/>
    <x v="0"/>
  </r>
  <r>
    <n v="2059"/>
    <d v="2016-01-19T00:00:00"/>
    <s v="Swiggy"/>
    <x v="65"/>
    <s v="Online/Mobile food ordering platform"/>
    <s v="Bangalore"/>
    <x v="1649"/>
    <s v="Private Equity"/>
    <n v="35000000"/>
    <s v="nan"/>
    <s v="Bin3"/>
    <x v="4"/>
    <x v="0"/>
    <s v="Private Equity"/>
    <x v="0"/>
  </r>
  <r>
    <n v="2060"/>
    <d v="2016-01-19T00:00:00"/>
    <s v="TinyStep"/>
    <x v="65"/>
    <s v="Parenting Social Network"/>
    <s v="Bangalore"/>
    <x v="154"/>
    <s v="Seed Funding"/>
    <n v="0"/>
    <s v="nan"/>
    <s v="Bin1"/>
    <x v="4"/>
    <x v="44"/>
    <s v="Private Equity"/>
    <x v="0"/>
  </r>
  <r>
    <n v="2061"/>
    <d v="2016-01-19T00:00:00"/>
    <s v="Cashkaro"/>
    <x v="65"/>
    <s v="Coupon &amp; Cashback platform"/>
    <s v="Gurgaon"/>
    <x v="309"/>
    <s v="Private Equity"/>
    <n v="0"/>
    <s v="nan"/>
    <s v="Bin1"/>
    <x v="4"/>
    <x v="1"/>
    <s v="Seed / Angel Funding"/>
    <x v="2"/>
  </r>
  <r>
    <n v="2062"/>
    <d v="2016-01-19T00:00:00"/>
    <s v="Gameezop"/>
    <x v="65"/>
    <s v="Casual Gaming platform"/>
    <s v="New Delhi"/>
    <x v="1650"/>
    <s v="Seed Funding"/>
    <n v="0"/>
    <s v="nan"/>
    <s v="Bin1"/>
    <x v="4"/>
    <x v="2"/>
    <s v="Seed Funding"/>
    <x v="2"/>
  </r>
  <r>
    <n v="2063"/>
    <d v="2016-01-19T00:00:00"/>
    <s v="DailyObjects"/>
    <x v="48"/>
    <s v="Mobile Accessories etailer"/>
    <s v="New Delhi"/>
    <x v="1651"/>
    <s v="Private Equity"/>
    <n v="1400000"/>
    <s v="nan"/>
    <s v="Bin2"/>
    <x v="4"/>
    <x v="2"/>
    <s v="Private Equity"/>
    <x v="0"/>
  </r>
  <r>
    <n v="2064"/>
    <d v="2016-01-19T00:00:00"/>
    <s v="Indus OS"/>
    <x v="7"/>
    <s v="Local language Mobile OS"/>
    <s v="Mumbai"/>
    <x v="1652"/>
    <s v="Private Equity"/>
    <n v="5000000"/>
    <s v="nan"/>
    <s v="Bin2"/>
    <x v="4"/>
    <x v="20"/>
    <s v="Private Equity"/>
    <x v="0"/>
  </r>
  <r>
    <n v="2065"/>
    <d v="2016-01-19T00:00:00"/>
    <s v="CollegeDunia"/>
    <x v="65"/>
    <s v="Educational College Search platform"/>
    <s v="New Delhi"/>
    <x v="1653"/>
    <s v="Seed Funding"/>
    <n v="445000"/>
    <s v="nan"/>
    <s v="Bin1"/>
    <x v="4"/>
    <x v="2"/>
    <s v="Seed Funding"/>
    <x v="2"/>
  </r>
  <r>
    <n v="2066"/>
    <d v="2016-01-19T00:00:00"/>
    <s v="Villgro"/>
    <x v="29"/>
    <s v="Social Business Incubator &amp; Fund"/>
    <s v="Chennai"/>
    <x v="1654"/>
    <s v="Private Equity"/>
    <n v="3500000"/>
    <s v="nan"/>
    <s v="Bin2"/>
    <x v="4"/>
    <x v="4"/>
    <s v="Private Equity"/>
    <x v="0"/>
  </r>
  <r>
    <n v="2067"/>
    <d v="2016-01-20T00:00:00"/>
    <s v="Reddoorz"/>
    <x v="65"/>
    <s v="Budget Accomodation Aggregator"/>
    <s v="New Delhi"/>
    <x v="1271"/>
    <s v="Private Equity"/>
    <n v="0"/>
    <s v="nan"/>
    <s v="Bin1"/>
    <x v="4"/>
    <x v="2"/>
    <s v="Private Equity"/>
    <x v="0"/>
  </r>
  <r>
    <n v="2068"/>
    <d v="2016-01-20T00:00:00"/>
    <s v="IndustryBuying"/>
    <x v="48"/>
    <s v="B2B Industrial Goods Marketplace"/>
    <s v="New Delhi"/>
    <x v="293"/>
    <s v="Private Equity"/>
    <n v="1800000"/>
    <s v="nan"/>
    <s v="Bin2"/>
    <x v="4"/>
    <x v="2"/>
    <s v="Debt Funding"/>
    <x v="3"/>
  </r>
  <r>
    <n v="2069"/>
    <d v="2016-01-20T00:00:00"/>
    <s v="Just Buy Live"/>
    <x v="48"/>
    <s v="B2B Marketplace for Distributors"/>
    <s v="Mumbai"/>
    <x v="206"/>
    <s v="Private Equity"/>
    <n v="20000000"/>
    <s v="nan"/>
    <s v="Bin3"/>
    <x v="4"/>
    <x v="3"/>
    <s v="Private Equity"/>
    <x v="0"/>
  </r>
  <r>
    <n v="2070"/>
    <d v="2016-01-20T00:00:00"/>
    <s v="IMbesharam"/>
    <x v="48"/>
    <s v="Adult Products Etailers"/>
    <s v="New Delhi / US"/>
    <x v="1655"/>
    <s v="Private Equity"/>
    <n v="4000000"/>
    <s v="nan"/>
    <s v="Bin2"/>
    <x v="4"/>
    <x v="76"/>
    <s v="Private Equity"/>
    <x v="0"/>
  </r>
  <r>
    <n v="2071"/>
    <d v="2016-01-20T00:00:00"/>
    <s v="Moodoo"/>
    <x v="65"/>
    <s v="Social Meeting organizer App"/>
    <s v="Mumbai / UK"/>
    <x v="1656"/>
    <s v="Seed Funding"/>
    <n v="40000"/>
    <s v="nan"/>
    <s v="Bin1"/>
    <x v="4"/>
    <x v="77"/>
    <s v="Seed Funding"/>
    <x v="2"/>
  </r>
  <r>
    <n v="2072"/>
    <d v="2016-01-20T00:00:00"/>
    <s v="Saral Designs"/>
    <x v="20"/>
    <s v="Women Hygiene Product Manufacturer"/>
    <s v="Mumbai"/>
    <x v="1657"/>
    <s v="Seed Funding"/>
    <n v="0"/>
    <s v="nan"/>
    <s v="Bin1"/>
    <x v="4"/>
    <x v="3"/>
    <s v="Seed Funding"/>
    <x v="2"/>
  </r>
  <r>
    <n v="2073"/>
    <d v="2016-01-21T00:00:00"/>
    <s v="FirstCry"/>
    <x v="48"/>
    <s v="Kids Focused eTailer"/>
    <s v="Pune"/>
    <x v="309"/>
    <s v="Private Equity"/>
    <n v="0"/>
    <s v="nan"/>
    <s v="Bin1"/>
    <x v="4"/>
    <x v="5"/>
    <s v="Seed / Angel Funding"/>
    <x v="2"/>
  </r>
  <r>
    <n v="2074"/>
    <d v="2016-01-21T00:00:00"/>
    <s v="Fisdom"/>
    <x v="65"/>
    <s v="Personal Finance Mobile App"/>
    <s v="Bangalore"/>
    <x v="1658"/>
    <s v="Seed Funding"/>
    <n v="500000"/>
    <s v="nan"/>
    <s v="Bin1"/>
    <x v="4"/>
    <x v="44"/>
    <s v="Seed Funding"/>
    <x v="2"/>
  </r>
  <r>
    <n v="2075"/>
    <d v="2016-01-21T00:00:00"/>
    <s v="Easypolicy"/>
    <x v="65"/>
    <s v="Online insurance policy aggregator"/>
    <s v="Noida"/>
    <x v="1659"/>
    <s v="Private Equity"/>
    <n v="2200000"/>
    <s v="nan"/>
    <s v="Bin2"/>
    <x v="4"/>
    <x v="6"/>
    <s v="Private Equity"/>
    <x v="0"/>
  </r>
  <r>
    <n v="2076"/>
    <d v="2016-01-21T00:00:00"/>
    <s v="Housing.com"/>
    <x v="65"/>
    <s v="Online Real Estate Portal"/>
    <s v="Mumbai"/>
    <x v="1660"/>
    <s v="Private Equity"/>
    <n v="15000000"/>
    <s v="nan"/>
    <s v="Bin3"/>
    <x v="4"/>
    <x v="3"/>
    <s v="Private Equity"/>
    <x v="0"/>
  </r>
  <r>
    <n v="2077"/>
    <d v="2016-01-21T00:00:00"/>
    <s v="CREO"/>
    <x v="7"/>
    <s v="Smartphone OS Developer"/>
    <s v="Bangalore"/>
    <x v="1661"/>
    <s v="Private Equity"/>
    <n v="3000000"/>
    <s v="nan"/>
    <s v="Bin2"/>
    <x v="4"/>
    <x v="44"/>
    <s v="Private Equity"/>
    <x v="0"/>
  </r>
  <r>
    <n v="2078"/>
    <d v="2016-01-22T00:00:00"/>
    <s v="ShabdaNagari"/>
    <x v="65"/>
    <s v="Hindi Language Social Networking Portal"/>
    <s v="Kanpur"/>
    <x v="1662"/>
    <s v="Seed Funding"/>
    <n v="200000"/>
    <s v="nan"/>
    <s v="Bin1"/>
    <x v="4"/>
    <x v="70"/>
    <s v="Seed Funding"/>
    <x v="2"/>
  </r>
  <r>
    <n v="2079"/>
    <d v="2016-01-22T00:00:00"/>
    <s v="Little"/>
    <x v="65"/>
    <s v="Deal Discovery App"/>
    <s v="Bangalore"/>
    <x v="1663"/>
    <s v="Private Equity"/>
    <n v="0"/>
    <s v="nan"/>
    <s v="Bin1"/>
    <x v="4"/>
    <x v="44"/>
    <s v="Private Equity"/>
    <x v="0"/>
  </r>
  <r>
    <n v="2080"/>
    <d v="2016-01-22T00:00:00"/>
    <s v="SnapBizz"/>
    <x v="48"/>
    <s v="Mobile based Retail Market Ecosystem"/>
    <s v="Bangalore"/>
    <x v="1664"/>
    <s v="Private Equity"/>
    <n v="7200000"/>
    <s v="nan"/>
    <s v="Bin2"/>
    <x v="4"/>
    <x v="44"/>
    <s v="Private Equity"/>
    <x v="0"/>
  </r>
  <r>
    <n v="2081"/>
    <d v="2016-01-22T00:00:00"/>
    <s v="Qlivery"/>
    <x v="65"/>
    <s v="on-demand concierge services"/>
    <s v="Gurgaon"/>
    <x v="1665"/>
    <s v="Seed Funding"/>
    <n v="0"/>
    <s v="nan"/>
    <s v="Bin1"/>
    <x v="4"/>
    <x v="1"/>
    <s v="Seed Funding"/>
    <x v="2"/>
  </r>
  <r>
    <n v="2082"/>
    <d v="2016-01-22T00:00:00"/>
    <s v="PlexusMD"/>
    <x v="65"/>
    <s v="Social Network for Healthcare Professionals"/>
    <s v="Ahmedabad"/>
    <x v="1666"/>
    <s v="Seed Funding"/>
    <n v="0"/>
    <s v="nan"/>
    <s v="Bin1"/>
    <x v="4"/>
    <x v="49"/>
    <s v="Seed Funding"/>
    <x v="2"/>
  </r>
  <r>
    <n v="2083"/>
    <d v="2016-01-22T00:00:00"/>
    <s v="Silvan"/>
    <x v="7"/>
    <s v="Home Automation &amp; Security Solutions"/>
    <s v="Bangalore"/>
    <x v="367"/>
    <s v="Seed Funding"/>
    <n v="515000"/>
    <s v="nan"/>
    <s v="Bin1"/>
    <x v="4"/>
    <x v="44"/>
    <s v="Angel / Seed Funding"/>
    <x v="2"/>
  </r>
  <r>
    <n v="2084"/>
    <d v="2016-01-22T00:00:00"/>
    <s v="EPS"/>
    <x v="7"/>
    <s v="Electronic Payments Solution Company"/>
    <s v="Mumbai"/>
    <x v="1667"/>
    <s v="Private Equity"/>
    <n v="35000000"/>
    <s v="nan"/>
    <s v="Bin3"/>
    <x v="4"/>
    <x v="3"/>
    <s v="Private Equity"/>
    <x v="0"/>
  </r>
  <r>
    <n v="2085"/>
    <d v="2016-01-22T00:00:00"/>
    <s v="Qubole"/>
    <x v="7"/>
    <s v="Enterprise Cloud Based Data Processing"/>
    <s v="Bangalore"/>
    <x v="1668"/>
    <s v="Private Equity"/>
    <n v="30000000"/>
    <s v="nan"/>
    <s v="Bin3"/>
    <x v="4"/>
    <x v="44"/>
    <s v="Private Equity"/>
    <x v="0"/>
  </r>
  <r>
    <n v="2086"/>
    <d v="2016-01-22T00:00:00"/>
    <s v="Gajty"/>
    <x v="20"/>
    <s v="Salons &amp; Spa Chain"/>
    <s v="Gurgaon"/>
    <x v="1669"/>
    <s v="Seed Funding"/>
    <n v="0"/>
    <s v="nan"/>
    <s v="Bin1"/>
    <x v="4"/>
    <x v="1"/>
    <s v="Seed Funding"/>
    <x v="2"/>
  </r>
  <r>
    <n v="2087"/>
    <d v="2016-01-25T00:00:00"/>
    <s v="SIFTR Labs"/>
    <x v="65"/>
    <s v="Photography curation &amp; Aggregator platform"/>
    <s v="Mumbai"/>
    <x v="120"/>
    <s v="Seed Funding"/>
    <n v="150000"/>
    <s v="nan"/>
    <s v="Bin1"/>
    <x v="4"/>
    <x v="3"/>
    <s v="Seed/ Angel Funding"/>
    <x v="2"/>
  </r>
  <r>
    <n v="2088"/>
    <d v="2016-01-25T00:00:00"/>
    <s v="Power2SME"/>
    <x v="65"/>
    <s v="SME Online Buying Hub"/>
    <s v="Gurgaon"/>
    <x v="1670"/>
    <s v="Private Equity"/>
    <n v="21000000"/>
    <s v="nan"/>
    <s v="Bin3"/>
    <x v="4"/>
    <x v="1"/>
    <s v="Private Equity"/>
    <x v="0"/>
  </r>
  <r>
    <n v="2089"/>
    <d v="2016-01-25T00:00:00"/>
    <s v="SkyCandle"/>
    <x v="48"/>
    <s v="Home D\\xc3\\xa9cor Product etailer"/>
    <s v="New Delhi"/>
    <x v="1671"/>
    <s v="Private Equity"/>
    <n v="0"/>
    <s v="nan"/>
    <s v="Bin1"/>
    <x v="4"/>
    <x v="2"/>
    <s v="Private Equity"/>
    <x v="0"/>
  </r>
  <r>
    <n v="2090"/>
    <d v="2016-01-27T00:00:00"/>
    <s v="Teabox.com"/>
    <x v="48"/>
    <s v="Specialty Tea ETailer"/>
    <s v="Siliguri"/>
    <x v="309"/>
    <s v="Private Equity"/>
    <n v="0"/>
    <s v="nan"/>
    <s v="Bin1"/>
    <x v="4"/>
    <x v="67"/>
    <s v="Seed / Angel Funding"/>
    <x v="2"/>
  </r>
  <r>
    <n v="2091"/>
    <d v="2016-01-27T00:00:00"/>
    <s v="Buildzar"/>
    <x v="48"/>
    <s v="Construction Material ETailer"/>
    <s v="Gurgaon"/>
    <x v="1672"/>
    <s v="Private Equity"/>
    <n v="4000000"/>
    <s v="nan"/>
    <s v="Bin2"/>
    <x v="4"/>
    <x v="1"/>
    <s v="Private Equity"/>
    <x v="0"/>
  </r>
  <r>
    <n v="2092"/>
    <d v="2016-01-27T00:00:00"/>
    <s v="Applicate"/>
    <x v="7"/>
    <s v="Sales, Market, Distribution &amp; Data Analytics Platform"/>
    <s v="Bangalore"/>
    <x v="383"/>
    <s v="Seed Funding"/>
    <n v="1000000"/>
    <s v="nan"/>
    <s v="Bin2"/>
    <x v="4"/>
    <x v="44"/>
    <s v="Private Equity"/>
    <x v="0"/>
  </r>
  <r>
    <n v="2093"/>
    <d v="2016-01-27T00:00:00"/>
    <s v="WhatsOnRent"/>
    <x v="48"/>
    <s v="Online Rental Marketplace"/>
    <s v="Bangalore"/>
    <x v="1673"/>
    <s v="Seed Funding"/>
    <n v="0"/>
    <s v="nan"/>
    <s v="Bin1"/>
    <x v="4"/>
    <x v="44"/>
    <s v="Seed Funding"/>
    <x v="2"/>
  </r>
  <r>
    <n v="2094"/>
    <d v="2016-01-28T00:00:00"/>
    <s v="Zebi (yet to launch)"/>
    <x v="7"/>
    <s v="Data Intelligence &amp; Analytics"/>
    <s v="Hyderabad"/>
    <x v="1674"/>
    <s v="Seed Funding"/>
    <n v="1000000"/>
    <s v="nan"/>
    <s v="Bin2"/>
    <x v="4"/>
    <x v="13"/>
    <s v="Seed Funding"/>
    <x v="2"/>
  </r>
  <r>
    <n v="2095"/>
    <d v="2016-01-28T00:00:00"/>
    <s v="Truce"/>
    <x v="86"/>
    <s v="Vegetables &amp; Fruits Supply Chain"/>
    <s v="Mumbai"/>
    <x v="1675"/>
    <s v="Seed Funding"/>
    <n v="370000"/>
    <s v="nan"/>
    <s v="Bin1"/>
    <x v="4"/>
    <x v="3"/>
    <s v="Seed Funding"/>
    <x v="2"/>
  </r>
  <r>
    <n v="2096"/>
    <d v="2016-01-28T00:00:00"/>
    <s v="JustDoc"/>
    <x v="90"/>
    <s v="Medical Video Consultation platform"/>
    <s v="Bangalore"/>
    <x v="1676"/>
    <s v="Seed Funding"/>
    <n v="0"/>
    <s v="nan"/>
    <s v="Bin1"/>
    <x v="4"/>
    <x v="44"/>
    <s v="Seed Funding"/>
    <x v="2"/>
  </r>
  <r>
    <n v="2097"/>
    <d v="2016-01-28T00:00:00"/>
    <s v="Myeglu"/>
    <x v="7"/>
    <s v="Connected Smart Home Solutions"/>
    <s v="Bangalore"/>
    <x v="1677"/>
    <s v="Seed Funding"/>
    <n v="0"/>
    <s v="nan"/>
    <s v="Bin1"/>
    <x v="4"/>
    <x v="44"/>
    <s v="Seed Funding"/>
    <x v="2"/>
  </r>
  <r>
    <n v="2098"/>
    <d v="2016-01-29T00:00:00"/>
    <s v="BitGiving"/>
    <x v="65"/>
    <s v="Crowd Funding Platform"/>
    <s v="New Delhi"/>
    <x v="1678"/>
    <s v="Seed Funding"/>
    <n v="0"/>
    <s v="nan"/>
    <s v="Bin1"/>
    <x v="4"/>
    <x v="2"/>
    <s v="Seed Funding"/>
    <x v="2"/>
  </r>
  <r>
    <n v="2099"/>
    <d v="2016-01-29T00:00:00"/>
    <s v="Qriyo"/>
    <x v="65"/>
    <s v="Online Fitness &amp; Educational information Aggregator"/>
    <s v="Jodhpur"/>
    <x v="1128"/>
    <s v="Seed Funding"/>
    <n v="160000"/>
    <s v="nan"/>
    <s v="Bin1"/>
    <x v="4"/>
    <x v="32"/>
    <s v="Seed Funding"/>
    <x v="2"/>
  </r>
  <r>
    <n v="2100"/>
    <d v="2016-01-29T00:00:00"/>
    <s v="N.O.W"/>
    <x v="65"/>
    <s v="Rental Bike Aggregator App"/>
    <s v="Noida"/>
    <x v="1679"/>
    <s v="Seed Funding"/>
    <n v="0"/>
    <s v="nan"/>
    <s v="Bin1"/>
    <x v="4"/>
    <x v="6"/>
    <s v="Seed Funding"/>
    <x v="2"/>
  </r>
  <r>
    <n v="2101"/>
    <d v="2016-01-29T00:00:00"/>
    <s v="Aisle"/>
    <x v="65"/>
    <s v="Indians focused Matchmaking App"/>
    <s v="Bangalore"/>
    <x v="1680"/>
    <s v="Seed Funding"/>
    <n v="185000"/>
    <s v="nan"/>
    <s v="Bin1"/>
    <x v="4"/>
    <x v="44"/>
    <s v="Seed Funding"/>
    <x v="2"/>
  </r>
  <r>
    <n v="2102"/>
    <d v="2016-01-29T00:00:00"/>
    <s v="FreshMenu"/>
    <x v="65"/>
    <s v="Fresh Food Delivery platform"/>
    <s v="Bangalore"/>
    <x v="1681"/>
    <s v="Private Equity"/>
    <n v="17000000"/>
    <s v="nan"/>
    <s v="Bin3"/>
    <x v="4"/>
    <x v="44"/>
    <s v="Private Equity"/>
    <x v="0"/>
  </r>
  <r>
    <n v="2103"/>
    <d v="2016-01-29T00:00:00"/>
    <s v="Truebil"/>
    <x v="48"/>
    <s v="Online marketplace for cars"/>
    <s v="Mumbai"/>
    <x v="1682"/>
    <s v="Private Equity"/>
    <n v="5150000"/>
    <s v="nan"/>
    <s v="Bin2"/>
    <x v="4"/>
    <x v="3"/>
    <s v="Private Equity"/>
    <x v="0"/>
  </r>
  <r>
    <n v="2104"/>
    <d v="2016-01-29T00:00:00"/>
    <s v="Rare Media"/>
    <x v="7"/>
    <s v="Mobile &amp; Cloud based App developer"/>
    <s v="New Delhi"/>
    <x v="169"/>
    <s v="Private Equity"/>
    <n v="1100000"/>
    <s v="nan"/>
    <s v="Bin2"/>
    <x v="4"/>
    <x v="2"/>
    <s v="Seed/ Angel Funding"/>
    <x v="2"/>
  </r>
  <r>
    <n v="2105"/>
    <d v="2016-01-29T00:00:00"/>
    <s v="TinMen"/>
    <x v="65"/>
    <s v="Food Delivery Platform"/>
    <s v="Hyderabad"/>
    <x v="1683"/>
    <s v="Seed Funding"/>
    <n v="0"/>
    <s v="nan"/>
    <s v="Bin1"/>
    <x v="4"/>
    <x v="13"/>
    <s v="Seed Funding"/>
    <x v="2"/>
  </r>
  <r>
    <n v="2106"/>
    <d v="2016-01-29T00:00:00"/>
    <s v="CodingLabs"/>
    <x v="7"/>
    <s v="Coding Skill Showcase &amp; Resume Builder"/>
    <s v="Hyderabad"/>
    <x v="1684"/>
    <s v="Seed Funding"/>
    <n v="0"/>
    <s v="nan"/>
    <s v="Bin1"/>
    <x v="4"/>
    <x v="13"/>
    <s v="Seed Funding"/>
    <x v="2"/>
  </r>
  <r>
    <n v="2107"/>
    <d v="2016-01-30T00:00:00"/>
    <s v="FindUrClass"/>
    <x v="65"/>
    <s v="Hobby &amp; Activity Class Aggregator"/>
    <s v="Mumbai"/>
    <x v="1685"/>
    <s v="Seed Funding"/>
    <n v="0"/>
    <s v="nan"/>
    <s v="Bin1"/>
    <x v="4"/>
    <x v="3"/>
    <s v="Seed Funding"/>
    <x v="2"/>
  </r>
  <r>
    <n v="2108"/>
    <d v="2016-01-30T00:00:00"/>
    <s v="DesignBids"/>
    <x v="65"/>
    <s v="Interior Design Marketplace"/>
    <s v="New Delhi"/>
    <x v="603"/>
    <s v="Seed Funding"/>
    <n v="0"/>
    <s v="nan"/>
    <s v="Bin1"/>
    <x v="4"/>
    <x v="2"/>
    <s v="Seed Funding"/>
    <x v="2"/>
  </r>
  <r>
    <n v="2109"/>
    <d v="2015-12-01T00:00:00"/>
    <s v="CollegeDekho"/>
    <x v="91"/>
    <s v="nan"/>
    <s v="Jaipur"/>
    <x v="1457"/>
    <s v="Seed Funding"/>
    <n v="1000000"/>
    <m/>
    <s v="Bin2"/>
    <x v="5"/>
    <x v="16"/>
    <s v="Private Equity"/>
    <x v="0"/>
  </r>
  <r>
    <n v="2110"/>
    <d v="2015-12-01T00:00:00"/>
    <s v="Black White Orange Brands"/>
    <x v="92"/>
    <s v="nan"/>
    <s v="Mumbai"/>
    <x v="657"/>
    <s v="Seed Funding"/>
    <n v="0"/>
    <m/>
    <s v="Bin1"/>
    <x v="5"/>
    <x v="3"/>
    <s v="Seed Funding"/>
    <x v="2"/>
  </r>
  <r>
    <n v="2111"/>
    <d v="2015-12-01T00:00:00"/>
    <s v="Biteclub"/>
    <x v="93"/>
    <s v="nan"/>
    <s v="Gurgaon"/>
    <x v="1686"/>
    <s v="Private Equity"/>
    <n v="0"/>
    <s v="Pre-Series A"/>
    <s v="Bin1"/>
    <x v="5"/>
    <x v="1"/>
    <s v="Private Equity"/>
    <x v="0"/>
  </r>
  <r>
    <n v="2112"/>
    <d v="2015-12-01T00:00:00"/>
    <s v="Patel Logistics"/>
    <x v="94"/>
    <s v="nan"/>
    <s v="Mumbai"/>
    <x v="1687"/>
    <s v="Private Equity"/>
    <n v="5600000"/>
    <s v="N/A"/>
    <s v="Bin2"/>
    <x v="5"/>
    <x v="3"/>
    <s v="Private Equity"/>
    <x v="0"/>
  </r>
  <r>
    <n v="2113"/>
    <d v="2015-12-01T00:00:00"/>
    <s v="Wigzo"/>
    <x v="95"/>
    <s v="nan"/>
    <s v="New Delhi"/>
    <x v="1688"/>
    <s v="Seed Funding"/>
    <n v="500000"/>
    <s v="Pre-Series A"/>
    <s v="Bin1"/>
    <x v="5"/>
    <x v="2"/>
    <s v="Seed Funding"/>
    <x v="2"/>
  </r>
  <r>
    <n v="2114"/>
    <d v="2015-12-01T00:00:00"/>
    <s v="Zapluk"/>
    <x v="96"/>
    <s v="nan"/>
    <s v="Hyderabad"/>
    <x v="136"/>
    <s v="Seed Funding"/>
    <n v="0"/>
    <m/>
    <s v="Bin1"/>
    <x v="5"/>
    <x v="13"/>
    <s v="Seed / Angel Funding"/>
    <x v="2"/>
  </r>
  <r>
    <n v="2115"/>
    <d v="2015-12-01T00:00:00"/>
    <s v="Godof Hospitals"/>
    <x v="97"/>
    <s v="nan"/>
    <s v="New Delhi"/>
    <x v="1689"/>
    <s v="Seed Funding"/>
    <n v="2000000"/>
    <m/>
    <s v="Bin2"/>
    <x v="5"/>
    <x v="2"/>
    <s v="Seed Funding"/>
    <x v="2"/>
  </r>
  <r>
    <n v="2116"/>
    <d v="2015-12-02T00:00:00"/>
    <s v="RoomsTonite"/>
    <x v="98"/>
    <s v="nan"/>
    <s v="Bangalore"/>
    <x v="1690"/>
    <s v="Seed Funding"/>
    <n v="1500000"/>
    <m/>
    <s v="Bin2"/>
    <x v="5"/>
    <x v="44"/>
    <s v="Seed Funding"/>
    <x v="2"/>
  </r>
  <r>
    <n v="2117"/>
    <d v="2015-12-02T00:00:00"/>
    <s v="Kaaryah"/>
    <x v="99"/>
    <s v="nan"/>
    <s v="New Delhi"/>
    <x v="1691"/>
    <s v="Private Equity"/>
    <n v="0"/>
    <s v="Pre-Series A"/>
    <s v="Bin1"/>
    <x v="5"/>
    <x v="2"/>
    <s v="Private Equity"/>
    <x v="0"/>
  </r>
  <r>
    <n v="2118"/>
    <d v="2015-12-03T00:00:00"/>
    <s v="Anakage"/>
    <x v="100"/>
    <s v="nan"/>
    <s v="Bangalore"/>
    <x v="1692"/>
    <s v="Seed Funding"/>
    <n v="0"/>
    <m/>
    <s v="Bin1"/>
    <x v="5"/>
    <x v="44"/>
    <s v="Seed Funding"/>
    <x v="2"/>
  </r>
  <r>
    <n v="2119"/>
    <d v="2015-12-03T00:00:00"/>
    <s v="EasyKhaana"/>
    <x v="101"/>
    <s v="nan"/>
    <s v="New Delhi"/>
    <x v="383"/>
    <s v="Seed Funding"/>
    <n v="100000"/>
    <m/>
    <s v="Bin1"/>
    <x v="5"/>
    <x v="2"/>
    <s v="Private Equity"/>
    <x v="0"/>
  </r>
  <r>
    <n v="2120"/>
    <d v="2015-12-03T00:00:00"/>
    <s v="Shuttl"/>
    <x v="102"/>
    <s v="nan"/>
    <s v="Gurgaon"/>
    <x v="1693"/>
    <s v="Private Equity"/>
    <n v="20000000"/>
    <s v="Series B"/>
    <s v="Bin3"/>
    <x v="5"/>
    <x v="1"/>
    <s v="Private Equity"/>
    <x v="0"/>
  </r>
  <r>
    <n v="2121"/>
    <d v="2015-12-03T00:00:00"/>
    <s v="Eckovation"/>
    <x v="103"/>
    <s v="nan"/>
    <s v="New Delhi"/>
    <x v="1694"/>
    <s v="Seed Funding"/>
    <n v="0"/>
    <m/>
    <s v="Bin1"/>
    <x v="5"/>
    <x v="2"/>
    <s v="Seed Funding"/>
    <x v="2"/>
  </r>
  <r>
    <n v="2122"/>
    <d v="2015-12-03T00:00:00"/>
    <s v="Fitcircle"/>
    <x v="104"/>
    <s v="nan"/>
    <s v="Mumbai"/>
    <x v="1695"/>
    <s v="Seed Funding"/>
    <n v="0"/>
    <s v="Pre-Series A"/>
    <s v="Bin1"/>
    <x v="5"/>
    <x v="3"/>
    <s v="Seed Funding"/>
    <x v="2"/>
  </r>
  <r>
    <n v="2123"/>
    <d v="2015-12-04T00:00:00"/>
    <s v="Applop"/>
    <x v="105"/>
    <s v="nan"/>
    <s v="Kolkata"/>
    <x v="1696"/>
    <s v="Seed Funding"/>
    <n v="100000"/>
    <m/>
    <s v="Bin1"/>
    <x v="5"/>
    <x v="1"/>
    <s v="Seed Funding"/>
    <x v="2"/>
  </r>
  <r>
    <n v="2124"/>
    <d v="2015-12-04T00:00:00"/>
    <s v="CaRPM"/>
    <x v="106"/>
    <s v="nan"/>
    <s v="Gurgaon"/>
    <x v="1696"/>
    <s v="Seed Funding"/>
    <n v="100000"/>
    <m/>
    <s v="Bin1"/>
    <x v="5"/>
    <x v="1"/>
    <s v="Seed Funding"/>
    <x v="2"/>
  </r>
  <r>
    <n v="2125"/>
    <d v="2015-12-04T00:00:00"/>
    <s v="NDTV Wedding portal"/>
    <x v="107"/>
    <s v="nan"/>
    <s v="New Delhi"/>
    <x v="1697"/>
    <s v="Private Equity"/>
    <n v="20000000"/>
    <s v="Series A"/>
    <s v="Bin3"/>
    <x v="5"/>
    <x v="2"/>
    <s v="Private Equity"/>
    <x v="0"/>
  </r>
  <r>
    <n v="2126"/>
    <d v="2015-12-04T00:00:00"/>
    <s v="Splitkart"/>
    <x v="108"/>
    <s v="nan"/>
    <s v="New Delhi"/>
    <x v="1698"/>
    <s v="Seed Funding"/>
    <n v="0"/>
    <m/>
    <s v="Bin1"/>
    <x v="5"/>
    <x v="2"/>
    <s v="Seed Funding"/>
    <x v="2"/>
  </r>
  <r>
    <n v="2127"/>
    <d v="2015-12-07T00:00:00"/>
    <s v="Zenatix"/>
    <x v="109"/>
    <s v="nan"/>
    <s v="Gurgaon"/>
    <x v="65"/>
    <s v="Private Equity"/>
    <n v="0"/>
    <s v="Pre-Series A"/>
    <s v="Bin1"/>
    <x v="5"/>
    <x v="1"/>
    <s v="Series A"/>
    <x v="1"/>
  </r>
  <r>
    <n v="2128"/>
    <d v="2015-12-07T00:00:00"/>
    <s v="Customfurnish"/>
    <x v="110"/>
    <s v="nan"/>
    <s v="Hyderabad"/>
    <x v="1699"/>
    <s v="Private Equity"/>
    <n v="4500000"/>
    <s v="Series A"/>
    <s v="Bin2"/>
    <x v="5"/>
    <x v="13"/>
    <s v="Private Equity"/>
    <x v="0"/>
  </r>
  <r>
    <n v="2129"/>
    <d v="2015-12-07T00:00:00"/>
    <s v="Faasos"/>
    <x v="111"/>
    <s v="nan"/>
    <s v="Pune"/>
    <x v="1700"/>
    <s v="Private Equity"/>
    <n v="30000000"/>
    <s v="Series C"/>
    <s v="Bin3"/>
    <x v="5"/>
    <x v="5"/>
    <s v="Private Equity"/>
    <x v="0"/>
  </r>
  <r>
    <n v="2130"/>
    <d v="2015-12-07T00:00:00"/>
    <s v="Vlurn"/>
    <x v="112"/>
    <s v="nan"/>
    <s v="Mumbai"/>
    <x v="1701"/>
    <s v="Seed Funding"/>
    <n v="0"/>
    <m/>
    <s v="Bin1"/>
    <x v="5"/>
    <x v="3"/>
    <s v="Seed Funding"/>
    <x v="2"/>
  </r>
  <r>
    <n v="2131"/>
    <d v="2015-12-07T00:00:00"/>
    <s v="Leaf Wearables"/>
    <x v="113"/>
    <s v="nan"/>
    <s v="New Delhi"/>
    <x v="1702"/>
    <s v="Seed Funding"/>
    <n v="250000"/>
    <m/>
    <s v="Bin1"/>
    <x v="5"/>
    <x v="2"/>
    <s v="Seed Funding"/>
    <x v="2"/>
  </r>
  <r>
    <n v="2132"/>
    <d v="2015-12-07T00:00:00"/>
    <s v="Coolshare"/>
    <x v="114"/>
    <s v="nan"/>
    <s v="Mumbai"/>
    <x v="1703"/>
    <s v="Seed Funding"/>
    <n v="100000"/>
    <m/>
    <s v="Bin1"/>
    <x v="5"/>
    <x v="3"/>
    <s v="Seed Funding"/>
    <x v="2"/>
  </r>
  <r>
    <n v="2133"/>
    <d v="2015-12-08T00:00:00"/>
    <s v="mFicient"/>
    <x v="115"/>
    <s v="nan"/>
    <s v="New Delhi"/>
    <x v="383"/>
    <s v="Seed Funding"/>
    <n v="0"/>
    <m/>
    <s v="Bin1"/>
    <x v="5"/>
    <x v="2"/>
    <s v="Private Equity"/>
    <x v="0"/>
  </r>
  <r>
    <n v="2134"/>
    <d v="2015-12-08T00:00:00"/>
    <s v="HeyBiz"/>
    <x v="116"/>
    <s v="nan"/>
    <s v="New Delhi"/>
    <x v="1704"/>
    <s v="Seed Funding"/>
    <n v="0"/>
    <s v="Strategic Funding"/>
    <s v="Bin1"/>
    <x v="5"/>
    <x v="2"/>
    <s v="Seed Funding"/>
    <x v="2"/>
  </r>
  <r>
    <n v="2135"/>
    <d v="2015-12-08T00:00:00"/>
    <s v="Yumist"/>
    <x v="117"/>
    <s v="nan"/>
    <s v="Gurgaon"/>
    <x v="1705"/>
    <s v="Private Equity"/>
    <n v="2000000"/>
    <s v="Series A"/>
    <s v="Bin2"/>
    <x v="5"/>
    <x v="1"/>
    <s v="Private Equity"/>
    <x v="0"/>
  </r>
  <r>
    <n v="2136"/>
    <d v="2015-12-09T00:00:00"/>
    <s v="Jigsaw Academy"/>
    <x v="118"/>
    <s v="nan"/>
    <s v="Bangalore"/>
    <x v="1558"/>
    <s v="Private Equity"/>
    <n v="3000000"/>
    <s v="Series A"/>
    <s v="Bin2"/>
    <x v="5"/>
    <x v="44"/>
    <s v="Seed Funding"/>
    <x v="2"/>
  </r>
  <r>
    <n v="2137"/>
    <d v="2015-12-09T00:00:00"/>
    <s v="JoeHukum"/>
    <x v="119"/>
    <s v="nan"/>
    <s v="Gurgaon"/>
    <x v="1706"/>
    <s v="Seed Funding"/>
    <n v="0"/>
    <m/>
    <s v="Bin1"/>
    <x v="5"/>
    <x v="2"/>
    <s v="Seed Funding"/>
    <x v="2"/>
  </r>
  <r>
    <n v="2138"/>
    <d v="2015-12-09T00:00:00"/>
    <s v="Voxweb"/>
    <x v="120"/>
    <s v="nan"/>
    <s v="Mumbai"/>
    <x v="481"/>
    <s v="Seed Funding"/>
    <n v="350000"/>
    <m/>
    <s v="Bin1"/>
    <x v="5"/>
    <x v="3"/>
    <s v="Seed Funding"/>
    <x v="2"/>
  </r>
  <r>
    <n v="2139"/>
    <d v="2015-12-09T00:00:00"/>
    <s v="Aye Finance"/>
    <x v="121"/>
    <s v="nan"/>
    <s v="New Delhi"/>
    <x v="1707"/>
    <s v="Private Equity"/>
    <n v="3000000"/>
    <s v="Series B"/>
    <s v="Bin2"/>
    <x v="5"/>
    <x v="1"/>
    <s v="Private Equity"/>
    <x v="0"/>
  </r>
  <r>
    <n v="2140"/>
    <d v="2015-12-09T00:00:00"/>
    <s v="JumboBasket"/>
    <x v="122"/>
    <s v="nan"/>
    <s v="Chandigarh"/>
    <x v="1010"/>
    <s v="Seed Funding"/>
    <n v="0"/>
    <m/>
    <s v="Bin1"/>
    <x v="5"/>
    <x v="39"/>
    <s v="Seed Funding"/>
    <x v="2"/>
  </r>
  <r>
    <n v="2141"/>
    <d v="2015-12-10T00:00:00"/>
    <s v="BlackBuck"/>
    <x v="123"/>
    <s v="nan"/>
    <s v="Bangalore"/>
    <x v="1708"/>
    <s v="Private Equity"/>
    <n v="25000000"/>
    <s v="Series B"/>
    <s v="Bin3"/>
    <x v="5"/>
    <x v="0"/>
    <s v="Private Equity"/>
    <x v="0"/>
  </r>
  <r>
    <n v="2142"/>
    <d v="2015-12-10T00:00:00"/>
    <s v="HomeStudio"/>
    <x v="124"/>
    <s v="nan"/>
    <s v="Bangalore"/>
    <x v="1709"/>
    <s v="Private Equity"/>
    <n v="5000000"/>
    <s v="Series A"/>
    <s v="Bin2"/>
    <x v="5"/>
    <x v="44"/>
    <s v="Private Equity"/>
    <x v="0"/>
  </r>
  <r>
    <n v="2143"/>
    <d v="2015-12-10T00:00:00"/>
    <s v="PropheSee"/>
    <x v="125"/>
    <s v="nan"/>
    <s v="New Delhi"/>
    <x v="1492"/>
    <s v="Seed Funding"/>
    <n v="500000"/>
    <m/>
    <s v="Bin1"/>
    <x v="5"/>
    <x v="2"/>
    <s v="Seed Funding"/>
    <x v="2"/>
  </r>
  <r>
    <n v="2144"/>
    <d v="2015-12-10T00:00:00"/>
    <s v="i2e1"/>
    <x v="126"/>
    <s v="nan"/>
    <s v="New Delhi"/>
    <x v="1686"/>
    <s v="Seed Funding"/>
    <n v="500000"/>
    <m/>
    <s v="Bin1"/>
    <x v="5"/>
    <x v="2"/>
    <s v="Private Equity"/>
    <x v="0"/>
  </r>
  <r>
    <n v="2145"/>
    <d v="2015-12-10T00:00:00"/>
    <s v="Holisol Logistics"/>
    <x v="127"/>
    <s v="nan"/>
    <s v="New Delhi"/>
    <x v="1710"/>
    <s v="Private Equity"/>
    <n v="10000000"/>
    <s v="N/A"/>
    <s v="Bin2"/>
    <x v="5"/>
    <x v="2"/>
    <s v="Private Equity"/>
    <x v="0"/>
  </r>
  <r>
    <n v="2146"/>
    <d v="2015-12-10T00:00:00"/>
    <s v="Stay Simple Resorts"/>
    <x v="128"/>
    <s v="nan"/>
    <s v="Bangalore"/>
    <x v="1711"/>
    <s v="Seed Funding"/>
    <n v="0"/>
    <m/>
    <s v="Bin1"/>
    <x v="5"/>
    <x v="44"/>
    <s v="Seed Funding"/>
    <x v="2"/>
  </r>
  <r>
    <n v="2147"/>
    <d v="2015-12-10T00:00:00"/>
    <s v="Paynear"/>
    <x v="129"/>
    <s v="nan"/>
    <s v="Hyderabad"/>
    <x v="1712"/>
    <s v="Private Equity"/>
    <n v="2500000"/>
    <s v="Pre-Series A"/>
    <s v="Bin2"/>
    <x v="5"/>
    <x v="13"/>
    <s v="Private Equity"/>
    <x v="0"/>
  </r>
  <r>
    <n v="2148"/>
    <d v="2015-12-10T00:00:00"/>
    <s v="Chillr"/>
    <x v="130"/>
    <s v="nan"/>
    <s v="Mumbai"/>
    <x v="1713"/>
    <s v="Private Equity"/>
    <n v="70000000"/>
    <s v="Series A"/>
    <s v="Bin3"/>
    <x v="5"/>
    <x v="3"/>
    <s v="Private Equity"/>
    <x v="0"/>
  </r>
  <r>
    <n v="2149"/>
    <d v="2015-12-11T00:00:00"/>
    <s v="EureQa"/>
    <x v="131"/>
    <s v="nan"/>
    <s v="Hyderabad/USA"/>
    <x v="1714"/>
    <s v="Seed Funding"/>
    <n v="600000"/>
    <m/>
    <s v="Bin1"/>
    <x v="5"/>
    <x v="78"/>
    <s v="Seed Funding"/>
    <x v="2"/>
  </r>
  <r>
    <n v="2150"/>
    <d v="2015-12-11T00:00:00"/>
    <s v="LocalCircles"/>
    <x v="132"/>
    <s v="nan"/>
    <s v="Noida"/>
    <x v="1399"/>
    <s v="Private Equity"/>
    <n v="0"/>
    <s v="N/A"/>
    <s v="Bin1"/>
    <x v="5"/>
    <x v="6"/>
    <s v="Seed Funding"/>
    <x v="2"/>
  </r>
  <r>
    <n v="2151"/>
    <d v="2015-12-11T00:00:00"/>
    <s v="GetFocus"/>
    <x v="133"/>
    <s v="nan"/>
    <s v="Mumbai"/>
    <x v="383"/>
    <s v="Seed Funding"/>
    <n v="0"/>
    <m/>
    <s v="Bin1"/>
    <x v="5"/>
    <x v="3"/>
    <s v="Private Equity"/>
    <x v="0"/>
  </r>
  <r>
    <n v="2152"/>
    <d v="2015-12-11T00:00:00"/>
    <s v="UrbanClap"/>
    <x v="134"/>
    <s v="nan"/>
    <s v="Gurgaon"/>
    <x v="309"/>
    <s v="Private Equity"/>
    <n v="0"/>
    <s v="N/A"/>
    <s v="Bin1"/>
    <x v="5"/>
    <x v="1"/>
    <s v="Seed / Angel Funding"/>
    <x v="2"/>
  </r>
  <r>
    <n v="2153"/>
    <d v="2015-12-11T00:00:00"/>
    <s v="OnlineRTI"/>
    <x v="135"/>
    <s v="nan"/>
    <s v="Bangalore"/>
    <x v="1715"/>
    <s v="Seed Funding"/>
    <n v="150000"/>
    <m/>
    <s v="Bin1"/>
    <x v="5"/>
    <x v="44"/>
    <s v="Seed Funding"/>
    <x v="2"/>
  </r>
  <r>
    <n v="2154"/>
    <d v="2015-12-11T00:00:00"/>
    <s v="Powerstores"/>
    <x v="136"/>
    <s v="nan"/>
    <s v="Goa"/>
    <x v="1716"/>
    <s v="Seed Funding"/>
    <n v="0"/>
    <m/>
    <s v="Bin1"/>
    <x v="5"/>
    <x v="51"/>
    <s v="Seed Funding"/>
    <x v="2"/>
  </r>
  <r>
    <n v="2155"/>
    <d v="2015-12-11T00:00:00"/>
    <s v="Weddingz.in"/>
    <x v="137"/>
    <s v="nan"/>
    <s v="Mumbai"/>
    <x v="1717"/>
    <s v="Seed Funding"/>
    <n v="1000000"/>
    <m/>
    <s v="Bin2"/>
    <x v="5"/>
    <x v="3"/>
    <s v="Seed Funding"/>
    <x v="2"/>
  </r>
  <r>
    <n v="2156"/>
    <d v="2015-12-11T00:00:00"/>
    <s v="Intelligent Interfaces"/>
    <x v="138"/>
    <s v="nan"/>
    <s v="Bangalore"/>
    <x v="995"/>
    <s v="Seed Funding"/>
    <n v="0"/>
    <s v="Yet to Launch platform"/>
    <s v="Bin1"/>
    <x v="5"/>
    <x v="44"/>
    <s v="Seed Funding"/>
    <x v="2"/>
  </r>
  <r>
    <n v="2157"/>
    <d v="2015-12-14T00:00:00"/>
    <s v="Capricoast"/>
    <x v="139"/>
    <s v="nan"/>
    <s v="Bangalore"/>
    <x v="1718"/>
    <s v="Private Equity"/>
    <n v="3500000"/>
    <s v="Series A"/>
    <s v="Bin2"/>
    <x v="5"/>
    <x v="44"/>
    <s v="Private Equity"/>
    <x v="0"/>
  </r>
  <r>
    <n v="2158"/>
    <d v="2015-12-14T00:00:00"/>
    <s v="JetSetGo"/>
    <x v="140"/>
    <s v="nan"/>
    <s v="Bangalore"/>
    <x v="1672"/>
    <s v="Private Equity"/>
    <n v="0"/>
    <s v="N/A"/>
    <s v="Bin1"/>
    <x v="5"/>
    <x v="44"/>
    <s v="Private Equity"/>
    <x v="0"/>
  </r>
  <r>
    <n v="2159"/>
    <d v="2015-12-14T00:00:00"/>
    <s v="Cabsguru"/>
    <x v="141"/>
    <s v="nan"/>
    <s v="New Delhi"/>
    <x v="1719"/>
    <s v="Seed Funding"/>
    <n v="200000"/>
    <m/>
    <s v="Bin1"/>
    <x v="5"/>
    <x v="2"/>
    <s v="Seed Funding"/>
    <x v="2"/>
  </r>
  <r>
    <n v="2160"/>
    <d v="2015-12-14T00:00:00"/>
    <s v="Whoop"/>
    <x v="142"/>
    <s v="nan"/>
    <s v="Boston"/>
    <x v="1720"/>
    <s v="Private Equity"/>
    <n v="3000000"/>
    <s v="Series A"/>
    <s v="Bin2"/>
    <x v="5"/>
    <x v="79"/>
    <s v="Private Equity"/>
    <x v="0"/>
  </r>
  <r>
    <n v="2161"/>
    <d v="2015-12-15T00:00:00"/>
    <s v="BookEventz"/>
    <x v="143"/>
    <s v="nan"/>
    <s v="Mumbai"/>
    <x v="1721"/>
    <s v="Seed Funding"/>
    <n v="0"/>
    <m/>
    <s v="Bin1"/>
    <x v="5"/>
    <x v="3"/>
    <s v="Seed Funding"/>
    <x v="2"/>
  </r>
  <r>
    <n v="2162"/>
    <d v="2015-12-15T00:00:00"/>
    <s v="Deal Street Asia"/>
    <x v="144"/>
    <s v="nan"/>
    <s v="Singapore"/>
    <x v="1722"/>
    <s v="Seed Funding"/>
    <n v="0"/>
    <m/>
    <s v="Bin1"/>
    <x v="5"/>
    <x v="19"/>
    <s v="Seed Funding"/>
    <x v="2"/>
  </r>
  <r>
    <n v="2163"/>
    <d v="2015-12-15T00:00:00"/>
    <s v="Streamoid"/>
    <x v="145"/>
    <s v="nan"/>
    <s v="Bangalore / Palo Alto"/>
    <x v="63"/>
    <s v="Seed Funding"/>
    <n v="1000000"/>
    <m/>
    <s v="Bin2"/>
    <x v="5"/>
    <x v="80"/>
    <s v="Series B"/>
    <x v="1"/>
  </r>
  <r>
    <n v="2164"/>
    <d v="2015-12-16T00:00:00"/>
    <s v="Housejoy"/>
    <x v="146"/>
    <s v="nan"/>
    <s v="Bangalore"/>
    <x v="1723"/>
    <s v="Private Equity"/>
    <n v="22500000"/>
    <s v="Series B"/>
    <s v="Bin3"/>
    <x v="5"/>
    <x v="44"/>
    <s v="Private Equity"/>
    <x v="0"/>
  </r>
  <r>
    <n v="2165"/>
    <d v="2015-12-16T00:00:00"/>
    <s v="Bluebirch"/>
    <x v="147"/>
    <s v="nan"/>
    <s v="Bangalore"/>
    <x v="1724"/>
    <s v="Seed Funding"/>
    <n v="2000000"/>
    <m/>
    <s v="Bin2"/>
    <x v="5"/>
    <x v="44"/>
    <s v="Seed Funding"/>
    <x v="2"/>
  </r>
  <r>
    <n v="2166"/>
    <d v="2015-12-16T00:00:00"/>
    <s v="MeraDoctor"/>
    <x v="148"/>
    <s v="nan"/>
    <s v="Mumbai"/>
    <x v="1725"/>
    <s v="Private Equity"/>
    <n v="1200000"/>
    <s v="Pre-Series A"/>
    <s v="Bin2"/>
    <x v="5"/>
    <x v="3"/>
    <s v="Private Equity"/>
    <x v="0"/>
  </r>
  <r>
    <n v="2167"/>
    <d v="2015-12-16T00:00:00"/>
    <s v="STAGE 3"/>
    <x v="149"/>
    <s v="nan"/>
    <s v="New Delhi"/>
    <x v="1726"/>
    <s v="Seed Funding"/>
    <n v="0"/>
    <m/>
    <s v="Bin1"/>
    <x v="5"/>
    <x v="2"/>
    <s v="Seed Funding"/>
    <x v="2"/>
  </r>
  <r>
    <n v="2168"/>
    <d v="2015-12-17T00:00:00"/>
    <s v="Rivigo"/>
    <x v="150"/>
    <s v="nan"/>
    <s v="Gurgaon"/>
    <x v="1727"/>
    <s v="Private Equity"/>
    <n v="30000000"/>
    <s v="Series B (includes Debt financing)"/>
    <s v="Bin3"/>
    <x v="5"/>
    <x v="1"/>
    <s v="Private Equity"/>
    <x v="0"/>
  </r>
  <r>
    <n v="2169"/>
    <d v="2015-12-17T00:00:00"/>
    <s v="Springboard"/>
    <x v="151"/>
    <s v="nan"/>
    <s v="Bangalore"/>
    <x v="1728"/>
    <s v="Seed Funding"/>
    <n v="1700000"/>
    <m/>
    <s v="Bin2"/>
    <x v="5"/>
    <x v="0"/>
    <s v="Seed Funding"/>
    <x v="2"/>
  </r>
  <r>
    <n v="2170"/>
    <d v="2015-12-17T00:00:00"/>
    <s v="Eatfresh"/>
    <x v="152"/>
    <s v="nan"/>
    <s v="Bangalore"/>
    <x v="963"/>
    <s v="Private Equity"/>
    <n v="0"/>
    <s v="N/A"/>
    <s v="Bin1"/>
    <x v="5"/>
    <x v="44"/>
    <s v="Private Equity"/>
    <x v="0"/>
  </r>
  <r>
    <n v="2171"/>
    <d v="2015-12-18T00:00:00"/>
    <s v="Ampere Vehicles"/>
    <x v="153"/>
    <s v="nan"/>
    <s v="Coimbatore"/>
    <x v="1729"/>
    <s v="Seed Funding"/>
    <n v="1200000"/>
    <m/>
    <s v="Bin2"/>
    <x v="5"/>
    <x v="43"/>
    <s v="Seed Funding"/>
    <x v="2"/>
  </r>
  <r>
    <n v="2172"/>
    <d v="2015-12-18T00:00:00"/>
    <s v="Focus Digit"/>
    <x v="154"/>
    <s v="nan"/>
    <s v="New Delhi"/>
    <x v="1730"/>
    <s v="Seed Funding"/>
    <n v="0"/>
    <m/>
    <s v="Bin1"/>
    <x v="5"/>
    <x v="2"/>
    <s v="Seed Funding"/>
    <x v="2"/>
  </r>
  <r>
    <n v="2173"/>
    <d v="2015-12-18T00:00:00"/>
    <s v="The News Minute"/>
    <x v="155"/>
    <s v="nan"/>
    <s v="Bangalore"/>
    <x v="1731"/>
    <s v="Seed Funding"/>
    <n v="0"/>
    <m/>
    <s v="Bin1"/>
    <x v="5"/>
    <x v="44"/>
    <s v="Seed Funding"/>
    <x v="2"/>
  </r>
  <r>
    <n v="2174"/>
    <d v="2015-12-18T00:00:00"/>
    <s v="CBREX"/>
    <x v="156"/>
    <s v="nan"/>
    <s v="Mumbai / NY"/>
    <x v="1732"/>
    <s v="Seed Funding"/>
    <n v="200000"/>
    <m/>
    <s v="Bin1"/>
    <x v="5"/>
    <x v="81"/>
    <s v="Seed Funding"/>
    <x v="2"/>
  </r>
  <r>
    <n v="2175"/>
    <d v="2015-12-21T00:00:00"/>
    <s v="TruckMandi"/>
    <x v="157"/>
    <s v="nan"/>
    <s v="New Delhi"/>
    <x v="1733"/>
    <s v="Private Equity"/>
    <n v="2000000"/>
    <s v="Pre-Series A"/>
    <s v="Bin2"/>
    <x v="5"/>
    <x v="2"/>
    <s v="Private Equity"/>
    <x v="0"/>
  </r>
  <r>
    <n v="2176"/>
    <d v="2015-12-21T00:00:00"/>
    <s v="Peppertap"/>
    <x v="158"/>
    <s v="nan"/>
    <s v="Gurgaon"/>
    <x v="143"/>
    <s v="Private Equity"/>
    <n v="4000000"/>
    <s v="part of $40M Series B round"/>
    <s v="Bin2"/>
    <x v="5"/>
    <x v="1"/>
    <s v="Debt Funding"/>
    <x v="3"/>
  </r>
  <r>
    <n v="2177"/>
    <d v="2015-12-21T00:00:00"/>
    <s v="KOOH Sports"/>
    <x v="159"/>
    <s v="nan"/>
    <s v="Mumbai"/>
    <x v="1734"/>
    <s v="Private Equity"/>
    <n v="2000000"/>
    <s v="Series A"/>
    <s v="Bin2"/>
    <x v="5"/>
    <x v="3"/>
    <s v="Private Equity"/>
    <x v="0"/>
  </r>
  <r>
    <n v="2178"/>
    <d v="2015-12-22T00:00:00"/>
    <s v="RentOnGo"/>
    <x v="160"/>
    <s v="nan"/>
    <s v="Bangalore"/>
    <x v="1735"/>
    <s v="Seed Funding"/>
    <n v="0"/>
    <m/>
    <s v="Bin1"/>
    <x v="5"/>
    <x v="44"/>
    <s v="Seed Funding"/>
    <x v="2"/>
  </r>
  <r>
    <n v="2179"/>
    <d v="2015-12-22T00:00:00"/>
    <s v="Industrybuying"/>
    <x v="161"/>
    <s v="nan"/>
    <s v="New Delhi"/>
    <x v="1736"/>
    <s v="Seed Funding"/>
    <n v="0"/>
    <m/>
    <s v="Bin1"/>
    <x v="5"/>
    <x v="2"/>
    <s v="Seed Funding"/>
    <x v="2"/>
  </r>
  <r>
    <n v="2180"/>
    <d v="2015-12-22T00:00:00"/>
    <s v="Zapr"/>
    <x v="162"/>
    <s v="nan"/>
    <s v="Gurgaon"/>
    <x v="1611"/>
    <s v="Seed Funding"/>
    <n v="0"/>
    <m/>
    <s v="Bin1"/>
    <x v="5"/>
    <x v="44"/>
    <s v="Seed Funding"/>
    <x v="2"/>
  </r>
  <r>
    <n v="2181"/>
    <d v="2015-12-22T00:00:00"/>
    <s v="LatestOne"/>
    <x v="163"/>
    <s v="nan"/>
    <s v="Hyderabad"/>
    <x v="1737"/>
    <s v="Private Equity"/>
    <n v="3000000"/>
    <s v="Additional investment from parent company"/>
    <s v="Bin2"/>
    <x v="5"/>
    <x v="13"/>
    <s v="Private Equity"/>
    <x v="0"/>
  </r>
  <r>
    <n v="2182"/>
    <d v="2015-12-22T00:00:00"/>
    <s v="PlanetGogo"/>
    <x v="164"/>
    <s v="nan"/>
    <s v="Gurgaon"/>
    <x v="1738"/>
    <s v="Seed Funding"/>
    <n v="0"/>
    <m/>
    <s v="Bin1"/>
    <x v="5"/>
    <x v="1"/>
    <s v="Seed Funding"/>
    <x v="2"/>
  </r>
  <r>
    <n v="2183"/>
    <d v="2015-12-22T00:00:00"/>
    <s v="Arya.ai"/>
    <x v="165"/>
    <s v="nan"/>
    <s v="Mumbai"/>
    <x v="1739"/>
    <s v="Private Equity"/>
    <n v="750000"/>
    <s v="Series A"/>
    <s v="Bin1"/>
    <x v="5"/>
    <x v="3"/>
    <s v="Private Equity"/>
    <x v="0"/>
  </r>
  <r>
    <n v="2184"/>
    <d v="2015-12-22T00:00:00"/>
    <s v="Doctor Insta"/>
    <x v="166"/>
    <s v="nan"/>
    <s v="Gurgaon"/>
    <x v="1740"/>
    <s v="Private Equity"/>
    <n v="500000"/>
    <s v="Pre-Series A"/>
    <s v="Bin1"/>
    <x v="5"/>
    <x v="1"/>
    <s v="Private Equity"/>
    <x v="0"/>
  </r>
  <r>
    <n v="2185"/>
    <d v="2015-12-22T00:00:00"/>
    <s v="MobieFit"/>
    <x v="167"/>
    <s v="nan"/>
    <s v="Goa"/>
    <x v="1741"/>
    <s v="Private Equity"/>
    <n v="1000000"/>
    <s v="Strategic Investment"/>
    <s v="Bin2"/>
    <x v="5"/>
    <x v="51"/>
    <s v="Private Equity"/>
    <x v="0"/>
  </r>
  <r>
    <n v="2186"/>
    <d v="2015-12-23T00:00:00"/>
    <s v="LafaLafa"/>
    <x v="168"/>
    <s v="nan"/>
    <s v="Mumbai"/>
    <x v="1742"/>
    <s v="Private Equity"/>
    <n v="0"/>
    <s v="N/A"/>
    <s v="Bin1"/>
    <x v="5"/>
    <x v="3"/>
    <s v="Private Equity"/>
    <x v="0"/>
  </r>
  <r>
    <n v="2187"/>
    <d v="2015-12-23T00:00:00"/>
    <s v="Mech Mocha"/>
    <x v="169"/>
    <s v="nan"/>
    <s v="Bangalore"/>
    <x v="1743"/>
    <s v="Seed Funding"/>
    <n v="1000000"/>
    <m/>
    <s v="Bin2"/>
    <x v="5"/>
    <x v="44"/>
    <s v="Seed Funding"/>
    <x v="2"/>
  </r>
  <r>
    <n v="2188"/>
    <d v="2015-12-23T00:00:00"/>
    <s v="Shotang.com"/>
    <x v="170"/>
    <s v="nan"/>
    <s v="Bangalore"/>
    <x v="1744"/>
    <s v="Private Equity"/>
    <n v="5000000"/>
    <s v="Series A"/>
    <s v="Bin2"/>
    <x v="5"/>
    <x v="44"/>
    <s v="Private Equity"/>
    <x v="0"/>
  </r>
  <r>
    <n v="2189"/>
    <d v="2015-12-23T00:00:00"/>
    <s v="CityFurnish"/>
    <x v="171"/>
    <s v="nan"/>
    <s v="Gurgaon"/>
    <x v="1745"/>
    <s v="Seed Funding"/>
    <n v="0"/>
    <m/>
    <s v="Bin1"/>
    <x v="5"/>
    <x v="1"/>
    <s v="Seed Funding"/>
    <x v="2"/>
  </r>
  <r>
    <n v="2190"/>
    <d v="2015-12-24T00:00:00"/>
    <s v="Black White Orange"/>
    <x v="172"/>
    <s v="nan"/>
    <s v="Mumbai"/>
    <x v="1746"/>
    <s v="Seed Funding"/>
    <n v="303000"/>
    <m/>
    <s v="Bin1"/>
    <x v="5"/>
    <x v="3"/>
    <s v="Seed Funding"/>
    <x v="2"/>
  </r>
  <r>
    <n v="2191"/>
    <d v="2015-12-24T00:00:00"/>
    <s v="Kolabro"/>
    <x v="173"/>
    <s v="nan"/>
    <s v="Gurgaon"/>
    <x v="1747"/>
    <s v="Seed Funding"/>
    <n v="0"/>
    <m/>
    <s v="Bin1"/>
    <x v="5"/>
    <x v="1"/>
    <s v="Seed Funding"/>
    <x v="2"/>
  </r>
  <r>
    <n v="2192"/>
    <d v="2015-12-24T00:00:00"/>
    <s v="Canvera"/>
    <x v="174"/>
    <s v="nan"/>
    <s v="Bangalore"/>
    <x v="169"/>
    <s v="Private Equity"/>
    <n v="2200000"/>
    <s v="N/A"/>
    <s v="Bin2"/>
    <x v="5"/>
    <x v="3"/>
    <s v="Seed/ Angel Funding"/>
    <x v="2"/>
  </r>
  <r>
    <n v="2193"/>
    <d v="2015-12-28T00:00:00"/>
    <s v="Town Essentials"/>
    <x v="175"/>
    <s v="nan"/>
    <s v="Bangalore"/>
    <x v="1748"/>
    <s v="Seed Funding"/>
    <n v="1000000"/>
    <m/>
    <s v="Bin2"/>
    <x v="5"/>
    <x v="44"/>
    <s v="Seed Funding"/>
    <x v="2"/>
  </r>
  <r>
    <n v="2194"/>
    <d v="2015-12-28T00:00:00"/>
    <s v="Bumper"/>
    <x v="176"/>
    <s v="nan"/>
    <s v="Bangalore"/>
    <x v="34"/>
    <s v="Seed Funding"/>
    <n v="500000"/>
    <m/>
    <s v="Bin1"/>
    <x v="5"/>
    <x v="44"/>
    <s v="Series A"/>
    <x v="1"/>
  </r>
  <r>
    <n v="2195"/>
    <d v="2015-12-29T00:00:00"/>
    <s v="Hotify"/>
    <x v="177"/>
    <s v="nan"/>
    <s v="Bangalore"/>
    <x v="1749"/>
    <s v="Seed Funding"/>
    <n v="150000"/>
    <m/>
    <s v="Bin1"/>
    <x v="5"/>
    <x v="44"/>
    <s v="Seed Funding"/>
    <x v="2"/>
  </r>
  <r>
    <n v="2196"/>
    <d v="2015-12-29T00:00:00"/>
    <s v="MobiKwik"/>
    <x v="178"/>
    <s v="nan"/>
    <s v="Gurgaon"/>
    <x v="1750"/>
    <s v="Private Equity"/>
    <n v="6600000"/>
    <s v="Additional Funding"/>
    <s v="Bin2"/>
    <x v="5"/>
    <x v="1"/>
    <s v="Private Equity"/>
    <x v="0"/>
  </r>
  <r>
    <n v="2197"/>
    <d v="2015-12-30T00:00:00"/>
    <s v="Intelligent Interfaces"/>
    <x v="138"/>
    <s v="nan"/>
    <s v="Bangalore"/>
    <x v="621"/>
    <s v="Seed Funding"/>
    <n v="0"/>
    <s v="Yet to Launch"/>
    <s v="Bin1"/>
    <x v="5"/>
    <x v="44"/>
    <s v="Seed Funding"/>
    <x v="2"/>
  </r>
  <r>
    <n v="2198"/>
    <d v="2015-11-02T00:00:00"/>
    <s v="Twigly"/>
    <x v="101"/>
    <s v="nan"/>
    <s v="Gurgaon"/>
    <x v="1751"/>
    <s v="Seed Funding"/>
    <n v="200000"/>
    <m/>
    <s v="Bin1"/>
    <x v="5"/>
    <x v="1"/>
    <s v="Seed Funding"/>
    <x v="2"/>
  </r>
  <r>
    <n v="2199"/>
    <d v="2015-11-02T00:00:00"/>
    <s v="CityFlo"/>
    <x v="179"/>
    <s v="nan"/>
    <s v="Mumbai"/>
    <x v="393"/>
    <s v="Seed Funding"/>
    <n v="750000"/>
    <m/>
    <s v="Bin1"/>
    <x v="5"/>
    <x v="3"/>
    <s v="Debt Funding"/>
    <x v="3"/>
  </r>
  <r>
    <n v="2200"/>
    <d v="2015-11-03T00:00:00"/>
    <s v="Findyahan"/>
    <x v="180"/>
    <s v="nan"/>
    <s v="Noida"/>
    <x v="1752"/>
    <s v="Private Equity"/>
    <n v="0"/>
    <s v="Bridge funding"/>
    <s v="Bin1"/>
    <x v="5"/>
    <x v="6"/>
    <s v="Private Equity"/>
    <x v="0"/>
  </r>
  <r>
    <n v="2201"/>
    <d v="2015-11-03T00:00:00"/>
    <s v="Sabse"/>
    <x v="181"/>
    <s v="nan"/>
    <s v="Mumbai"/>
    <x v="309"/>
    <s v="Private Equity"/>
    <n v="0"/>
    <s v="N/A"/>
    <s v="Bin1"/>
    <x v="5"/>
    <x v="3"/>
    <s v="Seed / Angel Funding"/>
    <x v="2"/>
  </r>
  <r>
    <n v="2202"/>
    <d v="2015-11-03T00:00:00"/>
    <s v="Pokkt"/>
    <x v="182"/>
    <s v="nan"/>
    <s v="Mumbai"/>
    <x v="1753"/>
    <s v="Private Equity"/>
    <n v="5000000"/>
    <s v="Series B"/>
    <s v="Bin2"/>
    <x v="5"/>
    <x v="3"/>
    <s v="Private Equity"/>
    <x v="0"/>
  </r>
  <r>
    <n v="2203"/>
    <d v="2015-11-03T00:00:00"/>
    <s v="oibanit"/>
    <x v="183"/>
    <s v="nan"/>
    <s v="Vadodara"/>
    <x v="1754"/>
    <s v="Seed Funding"/>
    <n v="150000"/>
    <m/>
    <s v="Bin1"/>
    <x v="5"/>
    <x v="55"/>
    <s v="Seed Funding"/>
    <x v="2"/>
  </r>
  <r>
    <n v="2204"/>
    <d v="2015-11-03T00:00:00"/>
    <s v="Stuffed"/>
    <x v="184"/>
    <s v="nan"/>
    <s v="Mumbai"/>
    <x v="1755"/>
    <s v="Seed Funding"/>
    <n v="385000"/>
    <s v="Funding happened in Sept 2015"/>
    <s v="Bin1"/>
    <x v="5"/>
    <x v="3"/>
    <s v="Seed Funding"/>
    <x v="2"/>
  </r>
  <r>
    <n v="2205"/>
    <d v="2015-11-03T00:00:00"/>
    <s v="LoanBaba"/>
    <x v="185"/>
    <s v="nan"/>
    <s v="Mumbai"/>
    <x v="136"/>
    <s v="Seed Funding"/>
    <n v="320000"/>
    <m/>
    <s v="Bin1"/>
    <x v="5"/>
    <x v="3"/>
    <s v="Seed / Angel Funding"/>
    <x v="2"/>
  </r>
  <r>
    <n v="2206"/>
    <d v="2015-11-03T00:00:00"/>
    <s v="Deyor Rooms"/>
    <x v="186"/>
    <s v="nan"/>
    <s v="New Delhi"/>
    <x v="1756"/>
    <s v="Seed Funding"/>
    <n v="500000"/>
    <m/>
    <s v="Bin1"/>
    <x v="5"/>
    <x v="2"/>
    <s v="Seed Funding"/>
    <x v="2"/>
  </r>
  <r>
    <n v="2207"/>
    <d v="2015-11-03T00:00:00"/>
    <s v="Bidgely"/>
    <x v="187"/>
    <s v="nan"/>
    <s v="USA/India"/>
    <x v="1757"/>
    <s v="Private Equity"/>
    <n v="16600000"/>
    <s v="Series B"/>
    <s v="Bin3"/>
    <x v="5"/>
    <x v="82"/>
    <s v="Private Equity"/>
    <x v="0"/>
  </r>
  <r>
    <n v="2208"/>
    <d v="2015-11-04T00:00:00"/>
    <s v="Shirsa Labs"/>
    <x v="188"/>
    <s v="nan"/>
    <s v="Mumbai"/>
    <x v="1381"/>
    <s v="Seed Funding"/>
    <n v="250000"/>
    <m/>
    <s v="Bin1"/>
    <x v="5"/>
    <x v="3"/>
    <s v="Seed Funding"/>
    <x v="2"/>
  </r>
  <r>
    <n v="2209"/>
    <d v="2015-11-04T00:00:00"/>
    <s v="Paytunes"/>
    <x v="189"/>
    <s v="nan"/>
    <s v="New Delhi"/>
    <x v="416"/>
    <s v="Seed Funding"/>
    <n v="0"/>
    <m/>
    <s v="Bin1"/>
    <x v="5"/>
    <x v="2"/>
    <s v="Seed Funding"/>
    <x v="2"/>
  </r>
  <r>
    <n v="2210"/>
    <d v="2015-11-04T00:00:00"/>
    <s v="YourDOST"/>
    <x v="190"/>
    <s v="nan"/>
    <s v="Gwalior"/>
    <x v="1758"/>
    <s v="Seed Funding"/>
    <n v="400000"/>
    <m/>
    <s v="Bin1"/>
    <x v="5"/>
    <x v="44"/>
    <s v="Seed Funding"/>
    <x v="2"/>
  </r>
  <r>
    <n v="2211"/>
    <d v="2015-11-05T00:00:00"/>
    <s v="BookMyBai"/>
    <x v="191"/>
    <s v="nan"/>
    <s v="Mumbai"/>
    <x v="1759"/>
    <s v="Seed Funding"/>
    <n v="150000"/>
    <m/>
    <s v="Bin1"/>
    <x v="5"/>
    <x v="3"/>
    <s v="Seed Funding"/>
    <x v="2"/>
  </r>
  <r>
    <n v="2212"/>
    <d v="2015-11-05T00:00:00"/>
    <s v="MyIndianStay"/>
    <x v="192"/>
    <s v="nan"/>
    <s v="Goa"/>
    <x v="383"/>
    <s v="Seed Funding"/>
    <n v="200000"/>
    <m/>
    <s v="Bin1"/>
    <x v="5"/>
    <x v="51"/>
    <s v="Private Equity"/>
    <x v="0"/>
  </r>
  <r>
    <n v="2213"/>
    <d v="2015-11-05T00:00:00"/>
    <s v="Bobble"/>
    <x v="193"/>
    <s v="nan"/>
    <s v="New Delhi"/>
    <x v="1760"/>
    <s v="Private Equity"/>
    <n v="0"/>
    <s v="Series A"/>
    <s v="Bin1"/>
    <x v="5"/>
    <x v="2"/>
    <s v="Private Equity"/>
    <x v="0"/>
  </r>
  <r>
    <n v="2214"/>
    <d v="2015-11-06T00:00:00"/>
    <s v="RepUp"/>
    <x v="194"/>
    <s v="nan"/>
    <s v="Gurgaon"/>
    <x v="603"/>
    <s v="Seed Funding"/>
    <n v="0"/>
    <m/>
    <s v="Bin1"/>
    <x v="5"/>
    <x v="1"/>
    <s v="Seed Funding"/>
    <x v="2"/>
  </r>
  <r>
    <n v="2215"/>
    <d v="2015-11-06T00:00:00"/>
    <s v="Satvacart"/>
    <x v="195"/>
    <s v="nan"/>
    <s v="Gurgaon"/>
    <x v="1172"/>
    <s v="Private Equity"/>
    <n v="1800000"/>
    <s v="Pre-Series A Bridge"/>
    <s v="Bin2"/>
    <x v="5"/>
    <x v="2"/>
    <s v="Seed Funding"/>
    <x v="2"/>
  </r>
  <r>
    <n v="2216"/>
    <d v="2015-11-06T00:00:00"/>
    <s v="POPxo.com"/>
    <x v="196"/>
    <s v="nan"/>
    <s v="New Delhi"/>
    <x v="1761"/>
    <s v="Private Equity"/>
    <n v="2000000"/>
    <s v="Series A"/>
    <s v="Bin2"/>
    <x v="5"/>
    <x v="2"/>
    <s v="Private Equity"/>
    <x v="0"/>
  </r>
  <r>
    <n v="2217"/>
    <d v="2015-11-06T00:00:00"/>
    <s v="SparesHub"/>
    <x v="197"/>
    <s v="nan"/>
    <s v="Pune"/>
    <x v="1762"/>
    <s v="Seed Funding"/>
    <n v="460000"/>
    <s v="Pre-Series A"/>
    <s v="Bin1"/>
    <x v="5"/>
    <x v="5"/>
    <s v="Seed Funding"/>
    <x v="2"/>
  </r>
  <r>
    <n v="2218"/>
    <d v="2015-11-06T00:00:00"/>
    <s v="Explara"/>
    <x v="198"/>
    <s v="nan"/>
    <s v="Pune"/>
    <x v="1763"/>
    <s v="Private Equity"/>
    <n v="490000"/>
    <s v="Pre-Series A"/>
    <s v="Bin1"/>
    <x v="5"/>
    <x v="5"/>
    <s v="Private Equity"/>
    <x v="0"/>
  </r>
  <r>
    <n v="2219"/>
    <d v="2015-11-06T00:00:00"/>
    <s v="Soothe Healthcare"/>
    <x v="199"/>
    <s v="nan"/>
    <s v="Noida"/>
    <x v="1764"/>
    <s v="Seed Funding"/>
    <n v="0"/>
    <s v="2nd seed funding"/>
    <s v="Bin1"/>
    <x v="5"/>
    <x v="6"/>
    <s v="Seed Funding"/>
    <x v="2"/>
  </r>
  <r>
    <n v="2220"/>
    <d v="2015-11-06T00:00:00"/>
    <s v="Yuvi Hospitality"/>
    <x v="200"/>
    <s v="nan"/>
    <s v="Gurgaon"/>
    <x v="1765"/>
    <s v="Private Equity"/>
    <n v="15000000"/>
    <s v="Series A"/>
    <s v="Bin3"/>
    <x v="5"/>
    <x v="1"/>
    <s v="Private Equity"/>
    <x v="0"/>
  </r>
  <r>
    <n v="2221"/>
    <d v="2015-11-09T00:00:00"/>
    <s v="AppVirality"/>
    <x v="201"/>
    <s v="nan"/>
    <s v="Hyderabad"/>
    <x v="1766"/>
    <s v="Seed Funding"/>
    <n v="500000"/>
    <s v="Pre-Series A"/>
    <s v="Bin1"/>
    <x v="5"/>
    <x v="13"/>
    <s v="Seed Funding"/>
    <x v="2"/>
  </r>
  <r>
    <n v="2222"/>
    <d v="2015-11-09T00:00:00"/>
    <s v="iStar Skill Development"/>
    <x v="202"/>
    <s v="nan"/>
    <s v="Bangalore"/>
    <x v="1767"/>
    <s v="Private Equity"/>
    <n v="1500000"/>
    <s v="Series A"/>
    <s v="Bin2"/>
    <x v="5"/>
    <x v="44"/>
    <s v="Private Equity"/>
    <x v="0"/>
  </r>
  <r>
    <n v="2223"/>
    <d v="2015-11-09T00:00:00"/>
    <s v="BigStylist.com"/>
    <x v="203"/>
    <s v="nan"/>
    <s v="Mumbai"/>
    <x v="428"/>
    <s v="Private Equity"/>
    <n v="1000000"/>
    <s v="Pre-Series A"/>
    <s v="Bin2"/>
    <x v="5"/>
    <x v="3"/>
    <s v="Seed Funding"/>
    <x v="2"/>
  </r>
  <r>
    <n v="2224"/>
    <d v="2015-11-09T00:00:00"/>
    <s v="Zilingo"/>
    <x v="204"/>
    <s v="nan"/>
    <s v="Bangalore/ Bangkok"/>
    <x v="1768"/>
    <s v="Private Equity"/>
    <n v="1900000"/>
    <s v="Series A"/>
    <s v="Bin2"/>
    <x v="5"/>
    <x v="28"/>
    <s v="Private Equity"/>
    <x v="0"/>
  </r>
  <r>
    <n v="2225"/>
    <d v="2015-11-09T00:00:00"/>
    <s v="Didi"/>
    <x v="205"/>
    <s v="nan"/>
    <s v="Mumbai"/>
    <x v="1769"/>
    <s v="Seed Funding"/>
    <n v="150000"/>
    <m/>
    <s v="Bin1"/>
    <x v="5"/>
    <x v="3"/>
    <s v="Seed Funding"/>
    <x v="2"/>
  </r>
  <r>
    <n v="2226"/>
    <d v="2015-11-09T00:00:00"/>
    <s v="Skoov.com"/>
    <x v="206"/>
    <s v="nan"/>
    <s v="Mumbai"/>
    <x v="481"/>
    <s v="Seed Funding"/>
    <n v="150000"/>
    <m/>
    <s v="Bin1"/>
    <x v="5"/>
    <x v="3"/>
    <s v="Seed Funding"/>
    <x v="2"/>
  </r>
  <r>
    <n v="2227"/>
    <d v="2015-11-10T00:00:00"/>
    <s v="Chefs Basket"/>
    <x v="207"/>
    <s v="nan"/>
    <s v="Mumbai"/>
    <x v="1770"/>
    <s v="Private Equity"/>
    <n v="6000000"/>
    <s v="Series A"/>
    <s v="Bin2"/>
    <x v="5"/>
    <x v="3"/>
    <s v="Private Equity"/>
    <x v="0"/>
  </r>
  <r>
    <n v="2228"/>
    <d v="2015-11-11T00:00:00"/>
    <s v="Gingercrush"/>
    <x v="208"/>
    <s v="nan"/>
    <s v="Vadodara"/>
    <x v="1771"/>
    <s v="Seed Funding"/>
    <n v="0"/>
    <m/>
    <s v="Bin1"/>
    <x v="5"/>
    <x v="55"/>
    <s v="Seed Funding"/>
    <x v="2"/>
  </r>
  <r>
    <n v="2229"/>
    <d v="2015-11-11T00:00:00"/>
    <s v="Delight Foods"/>
    <x v="209"/>
    <s v="nan"/>
    <s v="Bangalore"/>
    <x v="1772"/>
    <s v="Private Equity"/>
    <n v="600000"/>
    <s v="Series A"/>
    <s v="Bin1"/>
    <x v="5"/>
    <x v="44"/>
    <s v="Private Equity"/>
    <x v="0"/>
  </r>
  <r>
    <n v="2230"/>
    <d v="2015-11-11T00:00:00"/>
    <s v="6Degree"/>
    <x v="210"/>
    <s v="nan"/>
    <s v="Goa/Hyderabad"/>
    <x v="1773"/>
    <s v="Seed Funding"/>
    <n v="0"/>
    <m/>
    <s v="Bin1"/>
    <x v="5"/>
    <x v="3"/>
    <s v="Seed Funding"/>
    <x v="2"/>
  </r>
  <r>
    <n v="2231"/>
    <d v="2015-11-11T00:00:00"/>
    <s v="RenewBuy"/>
    <x v="211"/>
    <s v="nan"/>
    <s v="Gurgaon"/>
    <x v="1774"/>
    <s v="Seed Funding"/>
    <n v="500000"/>
    <m/>
    <s v="Bin1"/>
    <x v="5"/>
    <x v="1"/>
    <s v="Seed Funding"/>
    <x v="2"/>
  </r>
  <r>
    <n v="2232"/>
    <d v="2015-11-11T00:00:00"/>
    <s v="Grab"/>
    <x v="212"/>
    <s v="nan"/>
    <s v="Mumbai"/>
    <x v="86"/>
    <s v="Seed Funding"/>
    <n v="0"/>
    <m/>
    <s v="Bin1"/>
    <x v="5"/>
    <x v="3"/>
    <s v="Series B"/>
    <x v="1"/>
  </r>
  <r>
    <n v="2233"/>
    <d v="2015-11-12T00:00:00"/>
    <s v="Hitwicket"/>
    <x v="213"/>
    <s v="nan"/>
    <s v="Hyderabad"/>
    <x v="1587"/>
    <s v="Seed Funding"/>
    <n v="250000"/>
    <m/>
    <s v="Bin1"/>
    <x v="5"/>
    <x v="13"/>
    <s v="Seed Funding"/>
    <x v="2"/>
  </r>
  <r>
    <n v="2234"/>
    <d v="2015-11-13T00:00:00"/>
    <s v="Flashdoor"/>
    <x v="214"/>
    <s v="nan"/>
    <s v="Bangalore"/>
    <x v="1775"/>
    <s v="Seed Funding"/>
    <n v="0"/>
    <m/>
    <s v="Bin1"/>
    <x v="5"/>
    <x v="44"/>
    <s v="Seed Funding"/>
    <x v="2"/>
  </r>
  <r>
    <n v="2235"/>
    <d v="2015-11-16T00:00:00"/>
    <s v="Cashkaro.com"/>
    <x v="215"/>
    <s v="nan"/>
    <s v="Gurgaon"/>
    <x v="963"/>
    <s v="Private Equity"/>
    <n v="3700000"/>
    <s v="Series A"/>
    <s v="Bin2"/>
    <x v="5"/>
    <x v="1"/>
    <s v="Private Equity"/>
    <x v="0"/>
  </r>
  <r>
    <n v="2236"/>
    <d v="2015-11-16T00:00:00"/>
    <s v="Absentia"/>
    <x v="216"/>
    <s v="nan"/>
    <s v="Bangalore"/>
    <x v="1776"/>
    <s v="Seed Funding"/>
    <n v="180000"/>
    <m/>
    <s v="Bin1"/>
    <x v="5"/>
    <x v="44"/>
    <s v="Seed Funding"/>
    <x v="2"/>
  </r>
  <r>
    <n v="2237"/>
    <d v="2015-11-16T00:00:00"/>
    <s v="Renowala"/>
    <x v="217"/>
    <s v="nan"/>
    <s v="Hyderabad"/>
    <x v="1777"/>
    <s v="Seed Funding"/>
    <n v="0"/>
    <m/>
    <s v="Bin1"/>
    <x v="5"/>
    <x v="13"/>
    <s v="Seed Funding"/>
    <x v="2"/>
  </r>
  <r>
    <n v="2238"/>
    <d v="2015-11-16T00:00:00"/>
    <s v="TaskBucks"/>
    <x v="218"/>
    <s v="nan"/>
    <s v="New Delhi"/>
    <x v="1778"/>
    <s v="Private Equity"/>
    <n v="15000000"/>
    <s v="Strategic Investment"/>
    <s v="Bin3"/>
    <x v="5"/>
    <x v="2"/>
    <s v="Private Equity"/>
    <x v="0"/>
  </r>
  <r>
    <n v="2239"/>
    <d v="2015-11-17T00:00:00"/>
    <s v="CraftsVilla"/>
    <x v="219"/>
    <s v="nan"/>
    <s v="Mumbai"/>
    <x v="1779"/>
    <s v="Private Equity"/>
    <n v="34000000"/>
    <s v="Series C"/>
    <s v="Bin3"/>
    <x v="5"/>
    <x v="3"/>
    <s v="Private Equity"/>
    <x v="0"/>
  </r>
  <r>
    <n v="2240"/>
    <d v="2015-11-17T00:00:00"/>
    <s v="Julia Computing"/>
    <x v="220"/>
    <s v="nan"/>
    <s v="Bangalore"/>
    <x v="1780"/>
    <s v="Seed Funding"/>
    <n v="600000"/>
    <m/>
    <s v="Bin1"/>
    <x v="5"/>
    <x v="44"/>
    <s v="Seed Funding"/>
    <x v="2"/>
  </r>
  <r>
    <n v="2241"/>
    <d v="2015-11-17T00:00:00"/>
    <s v="StyleTag"/>
    <x v="221"/>
    <s v="nan"/>
    <s v="Bangalore"/>
    <x v="1781"/>
    <s v="Seed Funding"/>
    <n v="7500000"/>
    <m/>
    <s v="Bin2"/>
    <x v="5"/>
    <x v="44"/>
    <s v="Seed Funding"/>
    <x v="2"/>
  </r>
  <r>
    <n v="2242"/>
    <d v="2015-11-17T00:00:00"/>
    <s v="Smytten"/>
    <x v="222"/>
    <s v="nan"/>
    <s v="Gurgaon"/>
    <x v="1782"/>
    <s v="Seed Funding"/>
    <n v="200000"/>
    <m/>
    <s v="Bin1"/>
    <x v="5"/>
    <x v="1"/>
    <s v="Seed Funding"/>
    <x v="2"/>
  </r>
  <r>
    <n v="2243"/>
    <d v="2015-11-17T00:00:00"/>
    <s v="BiBox"/>
    <x v="223"/>
    <s v="nan"/>
    <s v="Bangalore"/>
    <x v="1783"/>
    <s v="Seed Funding"/>
    <n v="530000"/>
    <m/>
    <s v="Bin1"/>
    <x v="5"/>
    <x v="44"/>
    <s v="Seed Funding"/>
    <x v="2"/>
  </r>
  <r>
    <n v="2244"/>
    <d v="2015-11-17T00:00:00"/>
    <s v="Convegenius"/>
    <x v="224"/>
    <s v="nan"/>
    <s v="Noida / Singapore"/>
    <x v="1784"/>
    <s v="Seed Funding"/>
    <n v="300000"/>
    <m/>
    <s v="Bin1"/>
    <x v="5"/>
    <x v="6"/>
    <s v="Seed Funding"/>
    <x v="2"/>
  </r>
  <r>
    <n v="2245"/>
    <d v="2015-11-18T00:00:00"/>
    <s v="Ola"/>
    <x v="225"/>
    <s v="nan"/>
    <s v="Bangalore"/>
    <x v="1785"/>
    <s v="Private Equity"/>
    <n v="500000000"/>
    <s v="Series F ( More Details Here)"/>
    <s v="Bin3"/>
    <x v="5"/>
    <x v="44"/>
    <s v="Private Equity"/>
    <x v="0"/>
  </r>
  <r>
    <n v="2246"/>
    <d v="2015-11-18T00:00:00"/>
    <s v="Goodbox"/>
    <x v="226"/>
    <s v="nan"/>
    <s v="Bangalore"/>
    <x v="76"/>
    <s v="Private Equity"/>
    <n v="2500000"/>
    <s v="Series A"/>
    <s v="Bin2"/>
    <x v="5"/>
    <x v="44"/>
    <s v="Seed Funding"/>
    <x v="2"/>
  </r>
  <r>
    <n v="2247"/>
    <d v="2015-11-18T00:00:00"/>
    <s v="ScoopWhoop"/>
    <x v="227"/>
    <s v="nan"/>
    <s v="New Delhi"/>
    <x v="963"/>
    <s v="Private Equity"/>
    <n v="4000000"/>
    <s v="Series A"/>
    <s v="Bin2"/>
    <x v="5"/>
    <x v="2"/>
    <s v="Private Equity"/>
    <x v="0"/>
  </r>
  <r>
    <n v="2248"/>
    <d v="2015-11-18T00:00:00"/>
    <s v="Hipship"/>
    <x v="228"/>
    <s v="nan"/>
    <s v="Bangalore"/>
    <x v="1786"/>
    <s v="Seed Funding"/>
    <n v="0"/>
    <m/>
    <s v="Bin1"/>
    <x v="5"/>
    <x v="44"/>
    <s v="Seed Funding"/>
    <x v="2"/>
  </r>
  <r>
    <n v="2249"/>
    <d v="2015-11-18T00:00:00"/>
    <s v="Pickrr"/>
    <x v="229"/>
    <s v="nan"/>
    <s v="New Delhi"/>
    <x v="1787"/>
    <s v="Seed Funding"/>
    <n v="0"/>
    <m/>
    <s v="Bin1"/>
    <x v="5"/>
    <x v="2"/>
    <s v="Seed Funding"/>
    <x v="2"/>
  </r>
  <r>
    <n v="2250"/>
    <d v="2015-11-18T00:00:00"/>
    <s v="Truelancer"/>
    <x v="230"/>
    <s v="nan"/>
    <s v="New Delhi"/>
    <x v="1788"/>
    <s v="Seed Funding"/>
    <n v="0"/>
    <m/>
    <s v="Bin1"/>
    <x v="5"/>
    <x v="2"/>
    <s v="Seed Funding"/>
    <x v="2"/>
  </r>
  <r>
    <n v="2251"/>
    <d v="2015-11-19T00:00:00"/>
    <s v="AHA Taxis"/>
    <x v="231"/>
    <s v="nan"/>
    <s v="Noida"/>
    <x v="1381"/>
    <s v="Seed Funding"/>
    <n v="0"/>
    <m/>
    <s v="Bin1"/>
    <x v="5"/>
    <x v="6"/>
    <s v="Seed Funding"/>
    <x v="2"/>
  </r>
  <r>
    <n v="2252"/>
    <d v="2015-11-19T00:00:00"/>
    <s v="UrbanClap"/>
    <x v="232"/>
    <s v="nan"/>
    <s v="Gurgaon"/>
    <x v="1789"/>
    <s v="Private Equity"/>
    <n v="25000000"/>
    <s v="Series B"/>
    <s v="Bin3"/>
    <x v="5"/>
    <x v="1"/>
    <s v="Private Equity"/>
    <x v="0"/>
  </r>
  <r>
    <n v="2253"/>
    <d v="2015-11-19T00:00:00"/>
    <s v="SenseGiz"/>
    <x v="233"/>
    <s v="nan"/>
    <s v="Belgaum"/>
    <x v="1790"/>
    <s v="Seed Funding"/>
    <n v="500000"/>
    <m/>
    <s v="Bin1"/>
    <x v="5"/>
    <x v="83"/>
    <s v="Seed Funding"/>
    <x v="2"/>
  </r>
  <r>
    <n v="2254"/>
    <d v="2015-11-19T00:00:00"/>
    <s v="PlaceofOrigin"/>
    <x v="234"/>
    <s v="nan"/>
    <s v="Bangalore"/>
    <x v="1791"/>
    <s v="Seed Funding"/>
    <n v="0"/>
    <m/>
    <s v="Bin1"/>
    <x v="5"/>
    <x v="44"/>
    <s v="Seed Funding"/>
    <x v="2"/>
  </r>
  <r>
    <n v="2255"/>
    <d v="2015-11-19T00:00:00"/>
    <s v="Fourseven"/>
    <x v="235"/>
    <s v="nan"/>
    <s v="New Delhi"/>
    <x v="603"/>
    <s v="Seed Funding"/>
    <n v="455000"/>
    <m/>
    <s v="Bin1"/>
    <x v="5"/>
    <x v="2"/>
    <s v="Seed Funding"/>
    <x v="2"/>
  </r>
  <r>
    <n v="2256"/>
    <d v="2015-11-20T00:00:00"/>
    <s v="MindTickle"/>
    <x v="236"/>
    <s v="nan"/>
    <s v="Pune / US"/>
    <x v="1792"/>
    <s v="Private Equity"/>
    <n v="12500000"/>
    <s v="Series A"/>
    <s v="Bin3"/>
    <x v="5"/>
    <x v="5"/>
    <s v="Private Equity"/>
    <x v="0"/>
  </r>
  <r>
    <n v="2257"/>
    <d v="2015-11-20T00:00:00"/>
    <s v="Shopsense"/>
    <x v="237"/>
    <s v="nan"/>
    <s v="Mumbai"/>
    <x v="1793"/>
    <s v="Seed Funding"/>
    <n v="0"/>
    <s v="Pre-Series A"/>
    <s v="Bin1"/>
    <x v="5"/>
    <x v="3"/>
    <s v="Seed Funding"/>
    <x v="2"/>
  </r>
  <r>
    <n v="2258"/>
    <d v="2015-11-20T00:00:00"/>
    <s v="Medinfi"/>
    <x v="238"/>
    <s v="nan"/>
    <s v="Bangalore"/>
    <x v="1794"/>
    <s v="Seed Funding"/>
    <n v="305000"/>
    <m/>
    <s v="Bin1"/>
    <x v="5"/>
    <x v="44"/>
    <s v="Seed Funding"/>
    <x v="2"/>
  </r>
  <r>
    <n v="2259"/>
    <d v="2015-11-20T00:00:00"/>
    <s v="OUWT"/>
    <x v="239"/>
    <s v="nan"/>
    <s v="Mumbai"/>
    <x v="383"/>
    <s v="Seed Funding"/>
    <n v="150000"/>
    <m/>
    <s v="Bin1"/>
    <x v="5"/>
    <x v="3"/>
    <s v="Private Equity"/>
    <x v="0"/>
  </r>
  <r>
    <n v="2260"/>
    <d v="2015-11-20T00:00:00"/>
    <s v="HeyPillow"/>
    <x v="240"/>
    <s v="nan"/>
    <s v="Bangalore"/>
    <x v="1795"/>
    <s v="Private Equity"/>
    <n v="3000000"/>
    <s v="Series A"/>
    <s v="Bin2"/>
    <x v="5"/>
    <x v="44"/>
    <s v="Private Equity"/>
    <x v="0"/>
  </r>
  <r>
    <n v="2261"/>
    <d v="2015-11-21T00:00:00"/>
    <s v="Healers At Home"/>
    <x v="241"/>
    <s v="nan"/>
    <s v="New Delhi"/>
    <x v="1796"/>
    <s v="Seed Funding"/>
    <n v="0"/>
    <m/>
    <s v="Bin1"/>
    <x v="5"/>
    <x v="2"/>
    <s v="Seed Funding"/>
    <x v="2"/>
  </r>
  <r>
    <n v="2262"/>
    <d v="2015-11-21T00:00:00"/>
    <s v="Caravan Craft"/>
    <x v="242"/>
    <s v="nan"/>
    <s v="Bangalore"/>
    <x v="1797"/>
    <s v="Private Equity"/>
    <n v="1200000"/>
    <s v="Series A"/>
    <s v="Bin2"/>
    <x v="5"/>
    <x v="44"/>
    <s v="Private Equity"/>
    <x v="0"/>
  </r>
  <r>
    <n v="2263"/>
    <d v="2015-11-21T00:00:00"/>
    <s v="Talkoot"/>
    <x v="243"/>
    <s v="nan"/>
    <s v="Bangalore"/>
    <x v="383"/>
    <s v="Seed Funding"/>
    <n v="100000"/>
    <m/>
    <s v="Bin1"/>
    <x v="5"/>
    <x v="44"/>
    <s v="Private Equity"/>
    <x v="0"/>
  </r>
  <r>
    <n v="2264"/>
    <d v="2015-11-23T00:00:00"/>
    <s v="RentoMojo"/>
    <x v="244"/>
    <s v="nan"/>
    <s v="Bangalore"/>
    <x v="1798"/>
    <s v="Private Equity"/>
    <n v="2000000"/>
    <s v="Series A"/>
    <s v="Bin2"/>
    <x v="5"/>
    <x v="44"/>
    <s v="Private Equity"/>
    <x v="0"/>
  </r>
  <r>
    <n v="2265"/>
    <d v="2015-11-23T00:00:00"/>
    <s v="Medikoe"/>
    <x v="245"/>
    <s v="nan"/>
    <s v="Bangalore"/>
    <x v="1799"/>
    <s v="Seed Funding"/>
    <n v="100000"/>
    <m/>
    <s v="Bin1"/>
    <x v="5"/>
    <x v="44"/>
    <s v="Seed Funding"/>
    <x v="2"/>
  </r>
  <r>
    <n v="2266"/>
    <d v="2015-11-24T00:00:00"/>
    <s v="Stylofie"/>
    <x v="246"/>
    <s v="nan"/>
    <s v="Gurgaon"/>
    <x v="1800"/>
    <s v="Seed Funding"/>
    <n v="250000"/>
    <m/>
    <s v="Bin1"/>
    <x v="5"/>
    <x v="1"/>
    <s v="Seed Funding"/>
    <x v="2"/>
  </r>
  <r>
    <n v="2267"/>
    <d v="2015-11-24T00:00:00"/>
    <s v="ServX"/>
    <x v="247"/>
    <s v="nan"/>
    <s v="New Delhi"/>
    <x v="1801"/>
    <s v="Seed Funding"/>
    <n v="0"/>
    <m/>
    <s v="Bin1"/>
    <x v="5"/>
    <x v="2"/>
    <s v="Seed Funding"/>
    <x v="2"/>
  </r>
  <r>
    <n v="2268"/>
    <d v="2015-11-24T00:00:00"/>
    <s v="Naaptol"/>
    <x v="248"/>
    <s v="nan"/>
    <s v="Mumbai"/>
    <x v="1802"/>
    <s v="Private Equity"/>
    <n v="52000000"/>
    <s v="Late Stage"/>
    <s v="Bin3"/>
    <x v="5"/>
    <x v="3"/>
    <s v="Private Equity"/>
    <x v="0"/>
  </r>
  <r>
    <n v="2269"/>
    <d v="2015-11-24T00:00:00"/>
    <s v="Crayon Data"/>
    <x v="249"/>
    <s v="nan"/>
    <s v="Chennai/ Singapore"/>
    <x v="309"/>
    <s v="Private Equity"/>
    <n v="0"/>
    <s v="N/A"/>
    <s v="Bin1"/>
    <x v="5"/>
    <x v="2"/>
    <s v="Seed / Angel Funding"/>
    <x v="2"/>
  </r>
  <r>
    <n v="2270"/>
    <d v="2015-11-25T00:00:00"/>
    <s v="EarlySalary.com"/>
    <x v="250"/>
    <s v="nan"/>
    <s v="Mumbai"/>
    <x v="1803"/>
    <s v="Seed Funding"/>
    <n v="1500000"/>
    <m/>
    <s v="Bin2"/>
    <x v="5"/>
    <x v="3"/>
    <s v="Seed Funding"/>
    <x v="2"/>
  </r>
  <r>
    <n v="2271"/>
    <d v="2015-11-25T00:00:00"/>
    <s v="Tooler"/>
    <x v="251"/>
    <s v="nan"/>
    <s v="New Delhi"/>
    <x v="1804"/>
    <s v="Seed Funding"/>
    <n v="110000"/>
    <m/>
    <s v="Bin1"/>
    <x v="5"/>
    <x v="2"/>
    <s v="Seed Funding"/>
    <x v="2"/>
  </r>
  <r>
    <n v="2272"/>
    <d v="2015-11-25T00:00:00"/>
    <s v="S Chand"/>
    <x v="252"/>
    <s v="nan"/>
    <s v="New Delhi"/>
    <x v="1805"/>
    <s v="Private Equity"/>
    <n v="27000000"/>
    <s v="N/A"/>
    <s v="Bin3"/>
    <x v="5"/>
    <x v="2"/>
    <s v="Private Equity"/>
    <x v="0"/>
  </r>
  <r>
    <n v="2273"/>
    <d v="2015-11-26T00:00:00"/>
    <s v="Stelae"/>
    <x v="253"/>
    <s v="nan"/>
    <s v="Chennai"/>
    <x v="851"/>
    <s v="Private Equity"/>
    <n v="0"/>
    <s v="Pre-Series A"/>
    <s v="Bin1"/>
    <x v="5"/>
    <x v="4"/>
    <s v="Seed Funding"/>
    <x v="2"/>
  </r>
  <r>
    <n v="2274"/>
    <d v="2015-11-26T00:00:00"/>
    <s v="GoQii"/>
    <x v="254"/>
    <s v="nan"/>
    <s v="Mumbai"/>
    <x v="1806"/>
    <s v="Private Equity"/>
    <n v="13400000"/>
    <s v="Series B"/>
    <s v="Bin3"/>
    <x v="5"/>
    <x v="15"/>
    <s v="Private Equity"/>
    <x v="0"/>
  </r>
  <r>
    <n v="2275"/>
    <d v="2015-11-26T00:00:00"/>
    <s v="Grofers"/>
    <x v="255"/>
    <s v="nan"/>
    <s v="Gurgaon"/>
    <x v="1807"/>
    <s v="Private Equity"/>
    <n v="120000000"/>
    <s v="Late Stage"/>
    <s v="Bin3"/>
    <x v="5"/>
    <x v="1"/>
    <s v="Private Equity"/>
    <x v="0"/>
  </r>
  <r>
    <n v="2276"/>
    <d v="2015-11-26T00:00:00"/>
    <s v="Pluss"/>
    <x v="256"/>
    <s v="nan"/>
    <s v="Gurgaon"/>
    <x v="1808"/>
    <s v="Private Equity"/>
    <n v="1000000"/>
    <s v="Pre-Series A"/>
    <s v="Bin2"/>
    <x v="5"/>
    <x v="1"/>
    <s v="Private Equity"/>
    <x v="0"/>
  </r>
  <r>
    <n v="2277"/>
    <d v="2015-11-26T00:00:00"/>
    <s v="KountMoney"/>
    <x v="257"/>
    <s v="nan"/>
    <s v="Bangalore"/>
    <x v="1809"/>
    <s v="Seed Funding"/>
    <n v="0"/>
    <m/>
    <s v="Bin1"/>
    <x v="5"/>
    <x v="44"/>
    <s v="Seed Funding"/>
    <x v="2"/>
  </r>
  <r>
    <n v="2278"/>
    <d v="2015-11-27T00:00:00"/>
    <s v="StayGlad"/>
    <x v="258"/>
    <s v="nan"/>
    <s v="Bangalore"/>
    <x v="1810"/>
    <s v="Private Equity"/>
    <n v="0"/>
    <s v="Series A"/>
    <s v="Bin1"/>
    <x v="5"/>
    <x v="44"/>
    <s v="Private Equity"/>
    <x v="0"/>
  </r>
  <r>
    <n v="2279"/>
    <d v="2015-11-27T00:00:00"/>
    <s v="JustRide"/>
    <x v="259"/>
    <s v="nan"/>
    <s v="Mumbai"/>
    <x v="136"/>
    <s v="Private Equity"/>
    <n v="2000000"/>
    <s v="Pre-Series A bridge round"/>
    <s v="Bin2"/>
    <x v="5"/>
    <x v="3"/>
    <s v="Seed / Angel Funding"/>
    <x v="2"/>
  </r>
  <r>
    <n v="2280"/>
    <d v="2015-11-27T00:00:00"/>
    <s v="Fastudent"/>
    <x v="260"/>
    <s v="nan"/>
    <s v="Noida"/>
    <x v="1408"/>
    <s v="Seed Funding"/>
    <n v="0"/>
    <m/>
    <s v="Bin1"/>
    <x v="5"/>
    <x v="6"/>
    <s v="Seed Funding"/>
    <x v="2"/>
  </r>
  <r>
    <n v="2281"/>
    <d v="2015-11-27T00:00:00"/>
    <s v="LearnOn"/>
    <x v="261"/>
    <s v="nan"/>
    <s v="Chennai"/>
    <x v="1811"/>
    <s v="Seed Funding"/>
    <n v="0"/>
    <m/>
    <s v="Bin1"/>
    <x v="5"/>
    <x v="4"/>
    <s v="Seed Funding"/>
    <x v="2"/>
  </r>
  <r>
    <n v="2282"/>
    <d v="2015-11-27T00:00:00"/>
    <s v="Talentrack"/>
    <x v="262"/>
    <s v="nan"/>
    <s v="New Delhi"/>
    <x v="1812"/>
    <s v="Seed Funding"/>
    <n v="0"/>
    <m/>
    <s v="Bin1"/>
    <x v="5"/>
    <x v="2"/>
    <s v="Seed Funding"/>
    <x v="2"/>
  </r>
  <r>
    <n v="2283"/>
    <d v="2015-11-28T00:00:00"/>
    <s v="M-TAXI"/>
    <x v="263"/>
    <s v="nan"/>
    <s v="Gurgaon"/>
    <x v="1813"/>
    <s v="Seed Funding"/>
    <n v="0"/>
    <m/>
    <s v="Bin1"/>
    <x v="5"/>
    <x v="1"/>
    <s v="Seed Funding"/>
    <x v="2"/>
  </r>
  <r>
    <n v="2284"/>
    <d v="2015-11-30T00:00:00"/>
    <s v="Baxi"/>
    <x v="263"/>
    <s v="nan"/>
    <s v="Gurgaon"/>
    <x v="1814"/>
    <s v="Seed Funding"/>
    <n v="1450000"/>
    <m/>
    <s v="Bin2"/>
    <x v="5"/>
    <x v="1"/>
    <s v="Seed Funding"/>
    <x v="2"/>
  </r>
  <r>
    <n v="2285"/>
    <d v="2015-11-30T00:00:00"/>
    <s v="Superhero Brands"/>
    <x v="264"/>
    <s v="nan"/>
    <s v="Mumbai"/>
    <x v="1090"/>
    <s v="Seed Funding"/>
    <n v="540000"/>
    <m/>
    <s v="Bin1"/>
    <x v="5"/>
    <x v="3"/>
    <s v="Seed Funding"/>
    <x v="2"/>
  </r>
  <r>
    <n v="2286"/>
    <d v="2015-11-30T00:00:00"/>
    <s v="MoMagic"/>
    <x v="265"/>
    <s v="nan"/>
    <s v="New Delhi"/>
    <x v="1815"/>
    <s v="Private Equity"/>
    <n v="0"/>
    <s v="Strategic Investment"/>
    <s v="Bin1"/>
    <x v="5"/>
    <x v="2"/>
    <s v="Private Equity"/>
    <x v="0"/>
  </r>
  <r>
    <n v="2287"/>
    <d v="2015-11-30T00:00:00"/>
    <s v="QikPod"/>
    <x v="266"/>
    <s v="nan"/>
    <s v="Bangalore"/>
    <x v="1816"/>
    <s v="Private Equity"/>
    <n v="9000000"/>
    <s v="Series A"/>
    <s v="Bin2"/>
    <x v="5"/>
    <x v="44"/>
    <s v="Private Equity"/>
    <x v="0"/>
  </r>
  <r>
    <n v="2288"/>
    <d v="2015-11-30T00:00:00"/>
    <s v="Butterfly Interactive"/>
    <x v="267"/>
    <s v="nan"/>
    <s v="New Delhi"/>
    <x v="383"/>
    <s v="Seed Funding"/>
    <n v="0"/>
    <m/>
    <s v="Bin1"/>
    <x v="5"/>
    <x v="2"/>
    <s v="Private Equity"/>
    <x v="0"/>
  </r>
  <r>
    <n v="2289"/>
    <d v="2015-11-30T00:00:00"/>
    <s v="Bro4U"/>
    <x v="268"/>
    <s v="nan"/>
    <s v="Bangalore"/>
    <x v="1817"/>
    <s v="Seed Funding"/>
    <n v="0"/>
    <m/>
    <s v="Bin1"/>
    <x v="5"/>
    <x v="44"/>
    <s v="Seed Funding"/>
    <x v="2"/>
  </r>
  <r>
    <n v="2290"/>
    <d v="2015-10-01T00:00:00"/>
    <s v="Indifi"/>
    <x v="269"/>
    <s v="nan"/>
    <s v="Gurgaon"/>
    <x v="1818"/>
    <s v="Seed Funding"/>
    <n v="0"/>
    <m/>
    <s v="Bin1"/>
    <x v="5"/>
    <x v="1"/>
    <s v="Seed Funding"/>
    <x v="2"/>
  </r>
  <r>
    <n v="2291"/>
    <d v="2015-10-01T00:00:00"/>
    <s v="Wydr"/>
    <x v="270"/>
    <s v="nan"/>
    <s v="New Delhi"/>
    <x v="446"/>
    <s v="Seed Funding"/>
    <n v="0"/>
    <m/>
    <s v="Bin1"/>
    <x v="5"/>
    <x v="16"/>
    <s v="Seed/Angel Funding"/>
    <x v="2"/>
  </r>
  <r>
    <n v="2292"/>
    <d v="2015-10-01T00:00:00"/>
    <s v="EasyFix"/>
    <x v="271"/>
    <s v="nan"/>
    <s v="Gurgaon"/>
    <x v="445"/>
    <s v="Seed Funding"/>
    <n v="0"/>
    <m/>
    <s v="Bin1"/>
    <x v="5"/>
    <x v="1"/>
    <s v="Seed/Angel Funding"/>
    <x v="2"/>
  </r>
  <r>
    <n v="2293"/>
    <d v="2015-10-01T00:00:00"/>
    <s v="Muvizz"/>
    <x v="272"/>
    <s v="nan"/>
    <s v="Singapore"/>
    <x v="1819"/>
    <s v="Seed Funding"/>
    <n v="350000"/>
    <m/>
    <s v="Bin1"/>
    <x v="5"/>
    <x v="19"/>
    <s v="Seed Funding"/>
    <x v="2"/>
  </r>
  <r>
    <n v="2294"/>
    <d v="2015-10-01T00:00:00"/>
    <s v="Abhibus"/>
    <x v="273"/>
    <s v="nan"/>
    <s v="Hyderabad"/>
    <x v="1820"/>
    <s v="Private Equity"/>
    <n v="0"/>
    <s v="Strategic Investment"/>
    <s v="Bin1"/>
    <x v="5"/>
    <x v="13"/>
    <s v="Private Equity"/>
    <x v="0"/>
  </r>
  <r>
    <n v="2295"/>
    <d v="2015-10-01T00:00:00"/>
    <s v="Cleartax"/>
    <x v="274"/>
    <s v="nan"/>
    <s v="New Delhi"/>
    <x v="1820"/>
    <s v="Private Equity"/>
    <n v="0"/>
    <s v="N/A"/>
    <s v="Bin1"/>
    <x v="5"/>
    <x v="2"/>
    <s v="Private Equity"/>
    <x v="0"/>
  </r>
  <r>
    <n v="2296"/>
    <d v="2015-10-02T00:00:00"/>
    <s v="Shopalyst"/>
    <x v="275"/>
    <s v="nan"/>
    <s v="Bangalore"/>
    <x v="963"/>
    <s v="Private Equity"/>
    <n v="2000000"/>
    <s v="Series A"/>
    <s v="Bin2"/>
    <x v="5"/>
    <x v="44"/>
    <s v="Private Equity"/>
    <x v="0"/>
  </r>
  <r>
    <n v="2297"/>
    <d v="2015-10-03T00:00:00"/>
    <s v="Chillr"/>
    <x v="276"/>
    <s v="nan"/>
    <s v="Mumbai"/>
    <x v="288"/>
    <s v="Private Equity"/>
    <n v="6000000"/>
    <s v="Series A"/>
    <s v="Bin2"/>
    <x v="5"/>
    <x v="3"/>
    <s v="Private Equity"/>
    <x v="0"/>
  </r>
  <r>
    <n v="2298"/>
    <d v="2015-10-05T00:00:00"/>
    <s v="Nykaa"/>
    <x v="277"/>
    <s v="nan"/>
    <s v="Mumbai"/>
    <x v="1821"/>
    <s v="Private Equity"/>
    <n v="9500000"/>
    <s v="Series B"/>
    <s v="Bin2"/>
    <x v="5"/>
    <x v="3"/>
    <s v="Private Equity"/>
    <x v="0"/>
  </r>
  <r>
    <n v="2299"/>
    <d v="2015-10-05T00:00:00"/>
    <s v="Voylla"/>
    <x v="278"/>
    <s v="nan"/>
    <s v="Jaipur"/>
    <x v="1822"/>
    <s v="Private Equity"/>
    <n v="15000000"/>
    <s v="Series B"/>
    <s v="Bin3"/>
    <x v="5"/>
    <x v="32"/>
    <s v="Private Equity"/>
    <x v="0"/>
  </r>
  <r>
    <n v="2300"/>
    <d v="2015-10-05T00:00:00"/>
    <s v="IndiaLends"/>
    <x v="279"/>
    <s v="nan"/>
    <s v="New Delhi"/>
    <x v="1823"/>
    <s v="Private Equity"/>
    <n v="1000000"/>
    <s v="Pre-Series A bridge round"/>
    <s v="Bin2"/>
    <x v="5"/>
    <x v="2"/>
    <s v="Private Equity"/>
    <x v="0"/>
  </r>
  <r>
    <n v="2301"/>
    <d v="2015-10-05T00:00:00"/>
    <s v="Rock N Shop"/>
    <x v="280"/>
    <s v="nan"/>
    <s v="New Delhi"/>
    <x v="1824"/>
    <s v="Seed Funding"/>
    <n v="150000"/>
    <m/>
    <s v="Bin1"/>
    <x v="5"/>
    <x v="2"/>
    <s v="Seed Funding"/>
    <x v="2"/>
  </r>
  <r>
    <n v="2302"/>
    <d v="2015-10-06T00:00:00"/>
    <s v="DocPlexus"/>
    <x v="281"/>
    <s v="nan"/>
    <s v="Pune"/>
    <x v="1825"/>
    <s v="Seed Funding"/>
    <n v="700000"/>
    <m/>
    <s v="Bin1"/>
    <x v="5"/>
    <x v="5"/>
    <s v="Seed Funding"/>
    <x v="2"/>
  </r>
  <r>
    <n v="2303"/>
    <d v="2015-10-06T00:00:00"/>
    <s v="WorkIndia"/>
    <x v="282"/>
    <s v="nan"/>
    <s v="Mumbai"/>
    <x v="1826"/>
    <s v="Seed Funding"/>
    <n v="500000"/>
    <s v="Pre-Series A"/>
    <s v="Bin1"/>
    <x v="5"/>
    <x v="3"/>
    <s v="Seed Funding"/>
    <x v="2"/>
  </r>
  <r>
    <n v="2304"/>
    <d v="2015-10-06T00:00:00"/>
    <s v="SportzVillage"/>
    <x v="283"/>
    <s v="nan"/>
    <s v="Bangalore"/>
    <x v="1827"/>
    <s v="Private Equity"/>
    <n v="10000000"/>
    <s v="Series B"/>
    <s v="Bin2"/>
    <x v="5"/>
    <x v="44"/>
    <s v="Private Equity"/>
    <x v="0"/>
  </r>
  <r>
    <n v="2305"/>
    <d v="2015-10-06T00:00:00"/>
    <s v="SportyBeans"/>
    <x v="284"/>
    <s v="nan"/>
    <s v="Pune"/>
    <x v="657"/>
    <s v="Seed Funding"/>
    <n v="0"/>
    <m/>
    <s v="Bin1"/>
    <x v="5"/>
    <x v="5"/>
    <s v="Seed Funding"/>
    <x v="2"/>
  </r>
  <r>
    <n v="2306"/>
    <d v="2015-10-06T00:00:00"/>
    <s v="Burger Singh"/>
    <x v="285"/>
    <s v="nan"/>
    <s v="Gurgaon"/>
    <x v="1828"/>
    <s v="Seed Funding"/>
    <n v="500000"/>
    <s v="Bridge Round"/>
    <s v="Bin1"/>
    <x v="5"/>
    <x v="1"/>
    <s v="Seed Funding"/>
    <x v="2"/>
  </r>
  <r>
    <n v="2307"/>
    <d v="2015-10-06T00:00:00"/>
    <s v="Welcome Cure"/>
    <x v="286"/>
    <s v="nan"/>
    <s v="Mumbai"/>
    <x v="1829"/>
    <s v="Private Equity"/>
    <n v="6000000"/>
    <s v="Pre-Series A"/>
    <s v="Bin2"/>
    <x v="5"/>
    <x v="3"/>
    <s v="Private Equity"/>
    <x v="0"/>
  </r>
  <r>
    <n v="2308"/>
    <d v="2015-10-07T00:00:00"/>
    <s v="SchoolGuru"/>
    <x v="287"/>
    <s v="nan"/>
    <s v="Mumbai"/>
    <x v="1830"/>
    <s v="Private Equity"/>
    <n v="3000000"/>
    <s v="Series A"/>
    <s v="Bin2"/>
    <x v="5"/>
    <x v="3"/>
    <s v="Private Equity"/>
    <x v="0"/>
  </r>
  <r>
    <n v="2309"/>
    <d v="2015-10-07T00:00:00"/>
    <s v="Naturally Yours"/>
    <x v="288"/>
    <s v="nan"/>
    <s v="Mumbai"/>
    <x v="1646"/>
    <s v="Seed Funding"/>
    <n v="0"/>
    <m/>
    <s v="Bin1"/>
    <x v="5"/>
    <x v="3"/>
    <s v="Seed Funding"/>
    <x v="2"/>
  </r>
  <r>
    <n v="2310"/>
    <d v="2015-10-07T00:00:00"/>
    <s v="GoJavas"/>
    <x v="289"/>
    <s v="nan"/>
    <s v="Gurgaon"/>
    <x v="1831"/>
    <s v="Private Equity"/>
    <n v="20000000"/>
    <s v="Strategic Funding (Series C)"/>
    <s v="Bin3"/>
    <x v="5"/>
    <x v="1"/>
    <s v="Private Equity"/>
    <x v="0"/>
  </r>
  <r>
    <n v="2311"/>
    <d v="2015-10-07T00:00:00"/>
    <s v="Scandid"/>
    <x v="290"/>
    <s v="nan"/>
    <s v="Pune"/>
    <x v="1832"/>
    <s v="Private Equity"/>
    <n v="0"/>
    <s v="Strategic Funding"/>
    <s v="Bin1"/>
    <x v="5"/>
    <x v="5"/>
    <s v="Private Equity"/>
    <x v="0"/>
  </r>
  <r>
    <n v="2312"/>
    <d v="2015-10-07T00:00:00"/>
    <s v="StalkBuyLove"/>
    <x v="291"/>
    <s v="nan"/>
    <s v="New Delhi"/>
    <x v="1833"/>
    <s v="Private Equity"/>
    <n v="0"/>
    <s v="Series A"/>
    <s v="Bin1"/>
    <x v="5"/>
    <x v="2"/>
    <s v="Private Equity"/>
    <x v="0"/>
  </r>
  <r>
    <n v="2313"/>
    <d v="2015-10-08T00:00:00"/>
    <s v="ZuperMeal"/>
    <x v="292"/>
    <s v="nan"/>
    <s v="Mumbai"/>
    <x v="1834"/>
    <s v="Private Equity"/>
    <n v="2000000"/>
    <s v="Series A"/>
    <s v="Bin2"/>
    <x v="5"/>
    <x v="3"/>
    <s v="Private Equity"/>
    <x v="0"/>
  </r>
  <r>
    <n v="2314"/>
    <d v="2015-10-08T00:00:00"/>
    <s v="Cube26"/>
    <x v="293"/>
    <s v="nan"/>
    <s v="New Delhi"/>
    <x v="1835"/>
    <s v="Private Equity"/>
    <n v="7700000"/>
    <s v="Series A"/>
    <s v="Bin2"/>
    <x v="5"/>
    <x v="2"/>
    <s v="Private Equity"/>
    <x v="0"/>
  </r>
  <r>
    <n v="2315"/>
    <d v="2015-10-08T00:00:00"/>
    <s v="Mobikon"/>
    <x v="294"/>
    <s v="nan"/>
    <s v="Pune / Singapore"/>
    <x v="1836"/>
    <s v="Private Equity"/>
    <n v="0"/>
    <s v="Series B"/>
    <s v="Bin1"/>
    <x v="5"/>
    <x v="5"/>
    <s v="Private Equity"/>
    <x v="0"/>
  </r>
  <r>
    <n v="2316"/>
    <d v="2015-10-08T00:00:00"/>
    <s v="Grabhouse"/>
    <x v="295"/>
    <s v="nan"/>
    <s v="Bangalore"/>
    <x v="1837"/>
    <s v="Private Equity"/>
    <n v="10000000"/>
    <s v="Series B"/>
    <s v="Bin2"/>
    <x v="5"/>
    <x v="44"/>
    <s v="Private Equity"/>
    <x v="0"/>
  </r>
  <r>
    <n v="2317"/>
    <d v="2015-10-08T00:00:00"/>
    <s v="Quifers"/>
    <x v="296"/>
    <s v="nan"/>
    <s v="Mumbai"/>
    <x v="1838"/>
    <s v="Seed Funding"/>
    <n v="310000"/>
    <m/>
    <s v="Bin1"/>
    <x v="5"/>
    <x v="3"/>
    <s v="Seed Funding"/>
    <x v="2"/>
  </r>
  <r>
    <n v="2318"/>
    <d v="2015-10-09T00:00:00"/>
    <s v="Stockroom.io"/>
    <x v="297"/>
    <s v="nan"/>
    <s v="Hyderabad"/>
    <x v="383"/>
    <s v="Seed Funding"/>
    <n v="70000"/>
    <m/>
    <s v="Bin1"/>
    <x v="5"/>
    <x v="13"/>
    <s v="Private Equity"/>
    <x v="0"/>
  </r>
  <r>
    <n v="2319"/>
    <d v="2015-10-09T00:00:00"/>
    <s v="Curofy"/>
    <x v="298"/>
    <s v="nan"/>
    <s v="New Delhi"/>
    <x v="626"/>
    <s v="Private Equity"/>
    <n v="0"/>
    <s v="Pre-Series A"/>
    <s v="Bin1"/>
    <x v="5"/>
    <x v="1"/>
    <s v="Seed Funding"/>
    <x v="2"/>
  </r>
  <r>
    <n v="2320"/>
    <d v="2015-10-09T00:00:00"/>
    <s v="Cloud Lending"/>
    <x v="299"/>
    <s v="nan"/>
    <s v="Bangalore / San Mateo"/>
    <x v="1839"/>
    <s v="Private Equity"/>
    <n v="8000000"/>
    <s v="Series A"/>
    <s v="Bin2"/>
    <x v="5"/>
    <x v="84"/>
    <s v="Private Equity"/>
    <x v="0"/>
  </r>
  <r>
    <n v="2321"/>
    <d v="2015-10-09T00:00:00"/>
    <s v="Inayo"/>
    <x v="300"/>
    <s v="nan"/>
    <s v="Mumbai"/>
    <x v="1840"/>
    <s v="Seed Funding"/>
    <n v="300000"/>
    <m/>
    <s v="Bin1"/>
    <x v="5"/>
    <x v="3"/>
    <s v="Seed Funding"/>
    <x v="2"/>
  </r>
  <r>
    <n v="2322"/>
    <d v="2015-10-09T00:00:00"/>
    <s v="WoNoBo"/>
    <x v="301"/>
    <s v="nan"/>
    <s v="Bangalore"/>
    <x v="1841"/>
    <s v="Private Equity"/>
    <n v="0"/>
    <s v="Strategic Funding"/>
    <s v="Bin1"/>
    <x v="5"/>
    <x v="44"/>
    <s v="Private Equity"/>
    <x v="0"/>
  </r>
  <r>
    <n v="2323"/>
    <d v="2015-10-09T00:00:00"/>
    <s v="Kulzy"/>
    <x v="302"/>
    <s v="nan"/>
    <s v="New Delhi"/>
    <x v="1842"/>
    <s v="Seed Funding"/>
    <n v="1000000"/>
    <m/>
    <s v="Bin2"/>
    <x v="5"/>
    <x v="2"/>
    <s v="Seed Funding"/>
    <x v="2"/>
  </r>
  <r>
    <n v="2324"/>
    <d v="2015-10-09T00:00:00"/>
    <s v="Zeppery"/>
    <x v="303"/>
    <s v="nan"/>
    <s v="New Delhi"/>
    <x v="1843"/>
    <s v="Seed Funding"/>
    <n v="77000"/>
    <m/>
    <s v="Bin1"/>
    <x v="5"/>
    <x v="2"/>
    <s v="Seed Funding"/>
    <x v="2"/>
  </r>
  <r>
    <n v="2325"/>
    <d v="2015-10-12T00:00:00"/>
    <s v="Zify"/>
    <x v="304"/>
    <s v="nan"/>
    <s v="Hyderabad"/>
    <x v="1844"/>
    <s v="Seed Funding"/>
    <n v="190000"/>
    <m/>
    <s v="Bin1"/>
    <x v="5"/>
    <x v="13"/>
    <s v="Seed Funding"/>
    <x v="2"/>
  </r>
  <r>
    <n v="2326"/>
    <d v="2015-10-12T00:00:00"/>
    <s v="Faircent"/>
    <x v="305"/>
    <s v="nan"/>
    <s v="Gurgaon"/>
    <x v="1845"/>
    <s v="Private Equity"/>
    <n v="0"/>
    <s v="Series A"/>
    <s v="Bin1"/>
    <x v="5"/>
    <x v="1"/>
    <s v="Private Equity"/>
    <x v="0"/>
  </r>
  <r>
    <n v="2327"/>
    <d v="2015-10-12T00:00:00"/>
    <s v="Bizongo"/>
    <x v="306"/>
    <s v="nan"/>
    <s v="Mumbai"/>
    <x v="381"/>
    <s v="Seed Funding"/>
    <n v="0"/>
    <m/>
    <s v="Bin1"/>
    <x v="5"/>
    <x v="3"/>
    <s v="Private Equity"/>
    <x v="0"/>
  </r>
  <r>
    <n v="2328"/>
    <d v="2015-10-12T00:00:00"/>
    <s v="Gridle"/>
    <x v="307"/>
    <s v="nan"/>
    <s v="Ahmedabad"/>
    <x v="238"/>
    <s v="Seed Funding"/>
    <n v="100000"/>
    <m/>
    <s v="Bin1"/>
    <x v="5"/>
    <x v="49"/>
    <s v="Seed/ Angel Funding"/>
    <x v="2"/>
  </r>
  <r>
    <n v="2329"/>
    <d v="2015-10-12T00:00:00"/>
    <s v="Tripoto"/>
    <x v="308"/>
    <s v="nan"/>
    <s v="New Delhi"/>
    <x v="1846"/>
    <s v="Private Equity"/>
    <n v="0"/>
    <s v="Series A"/>
    <s v="Bin1"/>
    <x v="5"/>
    <x v="2"/>
    <s v="Private Equity"/>
    <x v="0"/>
  </r>
  <r>
    <n v="2330"/>
    <d v="2015-10-12T00:00:00"/>
    <s v="Mubble"/>
    <x v="309"/>
    <s v="nan"/>
    <s v="Bangalore"/>
    <x v="381"/>
    <s v="Private Equity"/>
    <n v="0"/>
    <s v="Series A"/>
    <s v="Bin1"/>
    <x v="5"/>
    <x v="44"/>
    <s v="Private Equity"/>
    <x v="0"/>
  </r>
  <r>
    <n v="2331"/>
    <d v="2015-10-13T00:00:00"/>
    <s v="Voodoo"/>
    <x v="310"/>
    <s v="nan"/>
    <s v="New Delhi"/>
    <x v="34"/>
    <s v="Seed Funding"/>
    <n v="1000000"/>
    <m/>
    <s v="Bin2"/>
    <x v="5"/>
    <x v="2"/>
    <s v="Series A"/>
    <x v="1"/>
  </r>
  <r>
    <n v="2332"/>
    <d v="2015-10-13T00:00:00"/>
    <s v="Lookup"/>
    <x v="311"/>
    <s v="nan"/>
    <s v="Bangalore"/>
    <x v="1847"/>
    <s v="Private Equity"/>
    <n v="2500000"/>
    <s v="Series A"/>
    <s v="Bin2"/>
    <x v="5"/>
    <x v="44"/>
    <s v="Private Equity"/>
    <x v="0"/>
  </r>
  <r>
    <n v="2333"/>
    <d v="2015-10-14T00:00:00"/>
    <s v="AskMyGift"/>
    <x v="312"/>
    <s v="nan"/>
    <s v="Noida"/>
    <x v="1730"/>
    <s v="Seed Funding"/>
    <n v="50000"/>
    <m/>
    <s v="Bin1"/>
    <x v="5"/>
    <x v="6"/>
    <s v="Seed Funding"/>
    <x v="2"/>
  </r>
  <r>
    <n v="2334"/>
    <d v="2015-10-14T00:00:00"/>
    <s v="Gaana.com"/>
    <x v="313"/>
    <s v="nan"/>
    <s v="Mumbai"/>
    <x v="302"/>
    <s v="Private Equity"/>
    <n v="0"/>
    <s v="Strategic Funding"/>
    <s v="Bin1"/>
    <x v="5"/>
    <x v="3"/>
    <s v="Private Equity"/>
    <x v="0"/>
  </r>
  <r>
    <n v="2335"/>
    <d v="2015-10-14T00:00:00"/>
    <s v="Zappfresh"/>
    <x v="314"/>
    <s v="nan"/>
    <s v="Gurgaon"/>
    <x v="383"/>
    <s v="Seed Funding"/>
    <n v="77000"/>
    <m/>
    <s v="Bin1"/>
    <x v="5"/>
    <x v="16"/>
    <s v="Private Equity"/>
    <x v="0"/>
  </r>
  <r>
    <n v="2336"/>
    <d v="2015-10-14T00:00:00"/>
    <s v="GymTrekker"/>
    <x v="315"/>
    <s v="nan"/>
    <s v="Mumbai"/>
    <x v="1848"/>
    <s v="Seed Funding"/>
    <n v="0"/>
    <m/>
    <s v="Bin1"/>
    <x v="5"/>
    <x v="3"/>
    <s v="Seed Funding"/>
    <x v="2"/>
  </r>
  <r>
    <n v="2337"/>
    <d v="2015-10-15T00:00:00"/>
    <s v="Bounty App"/>
    <x v="316"/>
    <s v="nan"/>
    <s v="Bangalore"/>
    <x v="1849"/>
    <s v="Seed Funding"/>
    <n v="0"/>
    <m/>
    <s v="Bin1"/>
    <x v="5"/>
    <x v="44"/>
    <s v="Seed Funding"/>
    <x v="2"/>
  </r>
  <r>
    <n v="2338"/>
    <d v="2015-10-16T00:00:00"/>
    <s v="Homers.in"/>
    <x v="317"/>
    <s v="nan"/>
    <s v="Gurgaon"/>
    <x v="1850"/>
    <s v="Seed Funding"/>
    <n v="0"/>
    <m/>
    <s v="Bin1"/>
    <x v="5"/>
    <x v="1"/>
    <s v="Seed Funding"/>
    <x v="2"/>
  </r>
  <r>
    <n v="2339"/>
    <d v="2015-10-16T00:00:00"/>
    <s v="mShipper"/>
    <x v="318"/>
    <s v="nan"/>
    <s v="New Delhi"/>
    <x v="1851"/>
    <s v="Seed Funding"/>
    <n v="0"/>
    <m/>
    <s v="Bin1"/>
    <x v="5"/>
    <x v="2"/>
    <s v="Seed Funding"/>
    <x v="2"/>
  </r>
  <r>
    <n v="2340"/>
    <d v="2015-10-16T00:00:00"/>
    <s v="BolRealty"/>
    <x v="319"/>
    <s v="nan"/>
    <s v="New Delhi"/>
    <x v="1852"/>
    <s v="Seed Funding"/>
    <n v="0"/>
    <m/>
    <s v="Bin1"/>
    <x v="5"/>
    <x v="2"/>
    <s v="Seed Funding"/>
    <x v="2"/>
  </r>
  <r>
    <n v="2341"/>
    <d v="2015-10-17T00:00:00"/>
    <s v="S-Cube Futuretech"/>
    <x v="320"/>
    <s v="nan"/>
    <s v="Mumbai"/>
    <x v="1290"/>
    <s v="Private Equity"/>
    <n v="1000000"/>
    <s v="Series A"/>
    <s v="Bin2"/>
    <x v="5"/>
    <x v="3"/>
    <s v="Private Equity"/>
    <x v="0"/>
  </r>
  <r>
    <n v="2342"/>
    <d v="2015-10-19T00:00:00"/>
    <s v="LetsVenture"/>
    <x v="321"/>
    <s v="nan"/>
    <s v="Bangalore"/>
    <x v="1853"/>
    <s v="Private Equity"/>
    <n v="0"/>
    <s v="Series A"/>
    <s v="Bin1"/>
    <x v="5"/>
    <x v="44"/>
    <s v="Private Equity"/>
    <x v="0"/>
  </r>
  <r>
    <n v="2343"/>
    <d v="2015-10-19T00:00:00"/>
    <s v="Citrus Payment"/>
    <x v="322"/>
    <s v="nan"/>
    <s v="Mumbai"/>
    <x v="1854"/>
    <s v="Private Equity"/>
    <n v="25000000"/>
    <s v="Series C"/>
    <s v="Bin3"/>
    <x v="5"/>
    <x v="3"/>
    <s v="Private Equity"/>
    <x v="0"/>
  </r>
  <r>
    <n v="2344"/>
    <d v="2015-10-19T00:00:00"/>
    <s v="Holidify"/>
    <x v="323"/>
    <s v="nan"/>
    <s v="New Delhi"/>
    <x v="1855"/>
    <s v="Seed Funding"/>
    <n v="100000"/>
    <m/>
    <s v="Bin1"/>
    <x v="5"/>
    <x v="2"/>
    <s v="Seed Funding"/>
    <x v="2"/>
  </r>
  <r>
    <n v="2345"/>
    <d v="2015-10-20T00:00:00"/>
    <s v="PrimaSeller"/>
    <x v="324"/>
    <s v="nan"/>
    <s v="Bangalore"/>
    <x v="1856"/>
    <s v="Seed Funding"/>
    <n v="0"/>
    <m/>
    <s v="Bin1"/>
    <x v="5"/>
    <x v="44"/>
    <s v="Seed Funding"/>
    <x v="2"/>
  </r>
  <r>
    <n v="2346"/>
    <d v="2015-10-20T00:00:00"/>
    <s v="Opinio"/>
    <x v="325"/>
    <s v="nan"/>
    <s v="Bangalore"/>
    <x v="1857"/>
    <s v="Private Equity"/>
    <n v="7000000"/>
    <s v="Series A"/>
    <s v="Bin2"/>
    <x v="5"/>
    <x v="44"/>
    <s v="Private Equity"/>
    <x v="0"/>
  </r>
  <r>
    <n v="2347"/>
    <d v="2015-10-20T00:00:00"/>
    <s v="Attune Technologies"/>
    <x v="326"/>
    <s v="nan"/>
    <s v="Chennai"/>
    <x v="1858"/>
    <s v="Private Equity"/>
    <n v="10000000"/>
    <s v="Series B"/>
    <s v="Bin2"/>
    <x v="5"/>
    <x v="4"/>
    <s v="Private Equity"/>
    <x v="0"/>
  </r>
  <r>
    <n v="2348"/>
    <d v="2015-10-20T00:00:00"/>
    <s v="iChef.in"/>
    <x v="327"/>
    <s v="nan"/>
    <s v="Mumbai"/>
    <x v="1859"/>
    <s v="Private Equity"/>
    <n v="0"/>
    <m/>
    <s v="Bin1"/>
    <x v="5"/>
    <x v="3"/>
    <s v="Private Equity"/>
    <x v="0"/>
  </r>
  <r>
    <n v="2349"/>
    <d v="2015-10-21T00:00:00"/>
    <s v="Jiyo Natural"/>
    <x v="328"/>
    <s v="nan"/>
    <s v="Bangalore"/>
    <x v="603"/>
    <s v="Seed Funding"/>
    <n v="0"/>
    <m/>
    <s v="Bin1"/>
    <x v="5"/>
    <x v="44"/>
    <s v="Seed Funding"/>
    <x v="2"/>
  </r>
  <r>
    <n v="2350"/>
    <d v="2015-10-21T00:00:00"/>
    <s v="AgentDesks"/>
    <x v="329"/>
    <s v="nan"/>
    <s v="New York/ India"/>
    <x v="1860"/>
    <s v="Seed Funding"/>
    <n v="2950000"/>
    <m/>
    <s v="Bin2"/>
    <x v="5"/>
    <x v="85"/>
    <s v="Seed Funding"/>
    <x v="2"/>
  </r>
  <r>
    <n v="2351"/>
    <d v="2015-10-21T00:00:00"/>
    <s v="White Owl Brewery"/>
    <x v="330"/>
    <s v="nan"/>
    <s v="Mumbai"/>
    <x v="1861"/>
    <s v="Private Equity"/>
    <n v="1530000"/>
    <s v="Series A"/>
    <s v="Bin2"/>
    <x v="5"/>
    <x v="3"/>
    <s v="Private Equity"/>
    <x v="0"/>
  </r>
  <r>
    <n v="2352"/>
    <d v="2015-10-21T00:00:00"/>
    <s v="MealHopper"/>
    <x v="331"/>
    <s v="nan"/>
    <s v="Gurgaon"/>
    <x v="1862"/>
    <s v="Seed Funding"/>
    <n v="100000"/>
    <m/>
    <s v="Bin1"/>
    <x v="5"/>
    <x v="1"/>
    <s v="Seed Funding"/>
    <x v="2"/>
  </r>
  <r>
    <n v="2353"/>
    <d v="2015-10-21T00:00:00"/>
    <s v="Zenify.in"/>
    <x v="332"/>
    <s v="nan"/>
    <s v="Bangalore"/>
    <x v="1863"/>
    <s v="Seed Funding"/>
    <n v="640000"/>
    <m/>
    <s v="Bin1"/>
    <x v="5"/>
    <x v="44"/>
    <s v="Seed Funding"/>
    <x v="2"/>
  </r>
  <r>
    <n v="2354"/>
    <d v="2015-10-21T00:00:00"/>
    <s v="Stockal"/>
    <x v="333"/>
    <s v="nan"/>
    <s v="Bangalore"/>
    <x v="1864"/>
    <s v="Seed Funding"/>
    <n v="0"/>
    <m/>
    <s v="Bin1"/>
    <x v="5"/>
    <x v="44"/>
    <s v="Seed Funding"/>
    <x v="2"/>
  </r>
  <r>
    <n v="2355"/>
    <d v="2015-10-23T00:00:00"/>
    <s v="Medd"/>
    <x v="334"/>
    <s v="nan"/>
    <s v="Mumbai"/>
    <x v="1865"/>
    <s v="Seed Funding"/>
    <n v="150000"/>
    <s v="Bridge Round"/>
    <s v="Bin1"/>
    <x v="5"/>
    <x v="3"/>
    <s v="Seed Funding"/>
    <x v="2"/>
  </r>
  <r>
    <n v="2356"/>
    <d v="2015-10-23T00:00:00"/>
    <s v="Leaping Caravan"/>
    <x v="335"/>
    <s v="nan"/>
    <s v="Gurgaon"/>
    <x v="1865"/>
    <s v="Seed Funding"/>
    <n v="150000"/>
    <m/>
    <s v="Bin1"/>
    <x v="5"/>
    <x v="1"/>
    <s v="Seed Funding"/>
    <x v="2"/>
  </r>
  <r>
    <n v="2357"/>
    <d v="2015-10-23T00:00:00"/>
    <s v="Frsh"/>
    <x v="335"/>
    <s v="nan"/>
    <s v="Gurgaon"/>
    <x v="1866"/>
    <s v="Private Equity"/>
    <n v="1000000"/>
    <s v="Bridge Round"/>
    <s v="Bin2"/>
    <x v="5"/>
    <x v="1"/>
    <s v="Private Equity"/>
    <x v="0"/>
  </r>
  <r>
    <n v="2358"/>
    <d v="2015-10-23T00:00:00"/>
    <s v="Qik Stay"/>
    <x v="336"/>
    <s v="nan"/>
    <s v="New Delhi"/>
    <x v="1867"/>
    <s v="Seed Funding"/>
    <n v="250000"/>
    <m/>
    <s v="Bin1"/>
    <x v="5"/>
    <x v="2"/>
    <s v="Seed Funding"/>
    <x v="2"/>
  </r>
  <r>
    <n v="2359"/>
    <d v="2015-10-26T00:00:00"/>
    <s v="Parcelled"/>
    <x v="337"/>
    <s v="nan"/>
    <s v="Bangalore"/>
    <x v="1868"/>
    <s v="Private Equity"/>
    <n v="5000000"/>
    <m/>
    <s v="Bin2"/>
    <x v="5"/>
    <x v="44"/>
    <s v="Private Equity"/>
    <x v="0"/>
  </r>
  <r>
    <n v="2360"/>
    <d v="2015-10-26T00:00:00"/>
    <s v="AlmaMapper"/>
    <x v="338"/>
    <s v="nan"/>
    <s v="Ahmedabad"/>
    <x v="1869"/>
    <s v="Seed Funding"/>
    <n v="400000"/>
    <m/>
    <s v="Bin1"/>
    <x v="5"/>
    <x v="49"/>
    <s v="Seed Funding"/>
    <x v="2"/>
  </r>
  <r>
    <n v="2361"/>
    <d v="2015-10-26T00:00:00"/>
    <s v="Flexing It"/>
    <x v="339"/>
    <s v="nan"/>
    <s v="New Delhi"/>
    <x v="1486"/>
    <s v="Seed Funding"/>
    <n v="500000"/>
    <m/>
    <s v="Bin1"/>
    <x v="5"/>
    <x v="2"/>
    <s v="Seed Funding"/>
    <x v="2"/>
  </r>
  <r>
    <n v="2362"/>
    <d v="2015-10-26T00:00:00"/>
    <s v="Netmeds.com"/>
    <x v="340"/>
    <s v="nan"/>
    <s v="Chennai"/>
    <x v="1870"/>
    <s v="Private Equity"/>
    <n v="50000000"/>
    <s v="Series A"/>
    <s v="Bin3"/>
    <x v="5"/>
    <x v="4"/>
    <s v="Private Equity"/>
    <x v="0"/>
  </r>
  <r>
    <n v="2363"/>
    <d v="2015-10-26T00:00:00"/>
    <s v="Razorpay"/>
    <x v="341"/>
    <s v="nan"/>
    <s v="Jaipur"/>
    <x v="1871"/>
    <s v="Private Equity"/>
    <n v="9000000"/>
    <s v="Series A"/>
    <s v="Bin2"/>
    <x v="5"/>
    <x v="0"/>
    <s v="Private Equity"/>
    <x v="0"/>
  </r>
  <r>
    <n v="2364"/>
    <d v="2015-10-27T00:00:00"/>
    <s v="Jombay"/>
    <x v="342"/>
    <s v="nan"/>
    <s v="Pune"/>
    <x v="1872"/>
    <s v="Private Equity"/>
    <n v="0"/>
    <m/>
    <s v="Bin1"/>
    <x v="5"/>
    <x v="5"/>
    <s v="Private Equity"/>
    <x v="0"/>
  </r>
  <r>
    <n v="2365"/>
    <d v="2015-10-27T00:00:00"/>
    <s v="Happitoo"/>
    <x v="343"/>
    <s v="nan"/>
    <s v="Mumbai"/>
    <x v="1873"/>
    <s v="Seed Funding"/>
    <n v="77000"/>
    <m/>
    <s v="Bin1"/>
    <x v="5"/>
    <x v="3"/>
    <s v="Seed Funding"/>
    <x v="2"/>
  </r>
  <r>
    <n v="2366"/>
    <d v="2015-10-27T00:00:00"/>
    <s v="Care24"/>
    <x v="344"/>
    <s v="nan"/>
    <s v="Mumbai"/>
    <x v="1014"/>
    <s v="Seed Funding"/>
    <n v="350000"/>
    <m/>
    <s v="Bin1"/>
    <x v="5"/>
    <x v="3"/>
    <s v="Private Equity"/>
    <x v="0"/>
  </r>
  <r>
    <n v="2367"/>
    <d v="2015-10-27T00:00:00"/>
    <s v="Roadrunnr"/>
    <x v="345"/>
    <s v="nan"/>
    <s v="Bangalore"/>
    <x v="1874"/>
    <s v="Private Equity"/>
    <n v="10000000"/>
    <s v="Series B"/>
    <s v="Bin2"/>
    <x v="5"/>
    <x v="44"/>
    <s v="Private Equity"/>
    <x v="0"/>
  </r>
  <r>
    <n v="2368"/>
    <d v="2015-10-27T00:00:00"/>
    <s v="Simpli5d"/>
    <x v="346"/>
    <s v="nan"/>
    <s v="Gurgaon"/>
    <x v="1875"/>
    <s v="Private Equity"/>
    <n v="0"/>
    <s v="Bridge funding"/>
    <s v="Bin1"/>
    <x v="5"/>
    <x v="1"/>
    <s v="Private Equity"/>
    <x v="0"/>
  </r>
  <r>
    <n v="2369"/>
    <d v="2015-10-28T00:00:00"/>
    <s v="ORIGA Leasing"/>
    <x v="347"/>
    <s v="nan"/>
    <s v="Mumbai"/>
    <x v="1876"/>
    <s v="Seed Funding"/>
    <n v="1100000"/>
    <m/>
    <s v="Bin2"/>
    <x v="5"/>
    <x v="3"/>
    <s v="Seed Funding"/>
    <x v="2"/>
  </r>
  <r>
    <n v="2370"/>
    <d v="2015-10-28T00:00:00"/>
    <s v="Smartivity.in"/>
    <x v="348"/>
    <s v="nan"/>
    <s v="New Delhi"/>
    <x v="1877"/>
    <s v="Seed Funding"/>
    <n v="200000"/>
    <m/>
    <s v="Bin1"/>
    <x v="5"/>
    <x v="2"/>
    <s v="Seed Funding"/>
    <x v="2"/>
  </r>
  <r>
    <n v="2371"/>
    <d v="2015-10-28T00:00:00"/>
    <s v="UrDoorStep"/>
    <x v="349"/>
    <s v="nan"/>
    <s v="Bangalore"/>
    <x v="1878"/>
    <s v="Private Equity"/>
    <n v="0"/>
    <s v="Series A"/>
    <s v="Bin1"/>
    <x v="5"/>
    <x v="44"/>
    <s v="Private Equity"/>
    <x v="0"/>
  </r>
  <r>
    <n v="2372"/>
    <d v="2015-10-29T00:00:00"/>
    <s v="Tavaga"/>
    <x v="350"/>
    <s v="nan"/>
    <s v="Mumbai"/>
    <x v="1599"/>
    <s v="Seed Funding"/>
    <n v="0"/>
    <m/>
    <s v="Bin1"/>
    <x v="5"/>
    <x v="3"/>
    <s v="Seed Funding"/>
    <x v="2"/>
  </r>
  <r>
    <n v="2373"/>
    <d v="2015-10-29T00:00:00"/>
    <s v="Moglix"/>
    <x v="351"/>
    <s v="nan"/>
    <s v="Noida"/>
    <x v="1879"/>
    <s v="Private Equity"/>
    <n v="0"/>
    <s v="Pre-Series A"/>
    <s v="Bin1"/>
    <x v="5"/>
    <x v="19"/>
    <s v="Private Equity"/>
    <x v="0"/>
  </r>
  <r>
    <n v="2374"/>
    <d v="2015-10-29T00:00:00"/>
    <s v="ZopHop"/>
    <x v="352"/>
    <s v="nan"/>
    <s v="Mumbai"/>
    <x v="1880"/>
    <s v="Seed Funding"/>
    <n v="450000"/>
    <m/>
    <s v="Bin1"/>
    <x v="5"/>
    <x v="3"/>
    <s v="Seed Funding"/>
    <x v="2"/>
  </r>
  <r>
    <n v="2375"/>
    <d v="2015-10-30T00:00:00"/>
    <s v="Niki.ai"/>
    <x v="353"/>
    <s v="nan"/>
    <s v="Bangalore"/>
    <x v="1659"/>
    <s v="Seed Funding"/>
    <n v="0"/>
    <m/>
    <s v="Bin1"/>
    <x v="5"/>
    <x v="44"/>
    <s v="Private Equity"/>
    <x v="0"/>
  </r>
  <r>
    <n v="2376"/>
    <d v="2015-10-30T00:00:00"/>
    <s v="Instavans"/>
    <x v="354"/>
    <s v="nan"/>
    <s v="Bangalore"/>
    <x v="1881"/>
    <s v="Seed Funding"/>
    <n v="0"/>
    <m/>
    <s v="Bin1"/>
    <x v="5"/>
    <x v="44"/>
    <s v="Seed Funding"/>
    <x v="2"/>
  </r>
  <r>
    <n v="2377"/>
    <d v="2015-10-30T00:00:00"/>
    <s v="LiftO"/>
    <x v="355"/>
    <s v="nan"/>
    <s v="Mumbai"/>
    <x v="1882"/>
    <s v="Seed Funding"/>
    <n v="130000"/>
    <m/>
    <s v="Bin1"/>
    <x v="5"/>
    <x v="3"/>
    <s v="Seed Funding"/>
    <x v="2"/>
  </r>
  <r>
    <n v="2378"/>
    <d v="2015-10-30T00:00:00"/>
    <s v="TinyOwl"/>
    <x v="356"/>
    <s v="nan"/>
    <s v="Mumbai"/>
    <x v="1883"/>
    <s v="Private Equity"/>
    <n v="7500000"/>
    <s v="Series B"/>
    <s v="Bin2"/>
    <x v="5"/>
    <x v="3"/>
    <s v="Private Equity"/>
    <x v="0"/>
  </r>
  <r>
    <n v="2379"/>
    <d v="2015-10-30T00:00:00"/>
    <s v="Toppr.com"/>
    <x v="357"/>
    <s v="nan"/>
    <s v="Mumbai"/>
    <x v="143"/>
    <s v="Private Equity"/>
    <n v="2000000"/>
    <s v="Series C"/>
    <s v="Bin2"/>
    <x v="5"/>
    <x v="3"/>
    <s v="Debt Funding"/>
    <x v="3"/>
  </r>
  <r>
    <n v="2380"/>
    <d v="2015-10-30T00:00:00"/>
    <s v="Kleeto"/>
    <x v="358"/>
    <s v="nan"/>
    <s v="Gurgaon"/>
    <x v="1884"/>
    <s v="Seed Funding"/>
    <n v="230000"/>
    <s v="Pre-Series A"/>
    <s v="Bin1"/>
    <x v="5"/>
    <x v="1"/>
    <s v="Seed Funding"/>
    <x v="2"/>
  </r>
  <r>
    <n v="2381"/>
    <d v="2015-10-30T00:00:00"/>
    <s v="BeaconsTalk"/>
    <x v="359"/>
    <s v="nan"/>
    <s v="Mumbai"/>
    <x v="1885"/>
    <s v="Seed Funding"/>
    <n v="80000"/>
    <m/>
    <s v="Bin1"/>
    <x v="5"/>
    <x v="3"/>
    <s v="Seed Funding"/>
    <x v="2"/>
  </r>
  <r>
    <n v="2382"/>
    <d v="2015-10-31T00:00:00"/>
    <s v="Jugnoo"/>
    <x v="360"/>
    <s v="nan"/>
    <s v="Chandigarh"/>
    <x v="443"/>
    <s v="Private Equity"/>
    <n v="10000000"/>
    <s v="Series B"/>
    <s v="Bin2"/>
    <x v="5"/>
    <x v="39"/>
    <s v="Private Equity"/>
    <x v="0"/>
  </r>
  <r>
    <n v="2383"/>
    <d v="2015-09-01T00:00:00"/>
    <s v="TOFlo"/>
    <x v="361"/>
    <s v="nan"/>
    <s v="Mumbai"/>
    <x v="1886"/>
    <s v="Seed Funding"/>
    <n v="100000"/>
    <m/>
    <s v="Bin1"/>
    <x v="5"/>
    <x v="3"/>
    <s v="Seed Funding"/>
    <x v="2"/>
  </r>
  <r>
    <n v="2384"/>
    <d v="2015-09-01T00:00:00"/>
    <s v="FXMartIndia"/>
    <x v="362"/>
    <s v="nan"/>
    <s v="Chandigarh"/>
    <x v="154"/>
    <s v="Private Equity"/>
    <n v="0"/>
    <s v="Strategic Investment (Majority Stake)"/>
    <s v="Bin1"/>
    <x v="5"/>
    <x v="39"/>
    <s v="Private Equity"/>
    <x v="0"/>
  </r>
  <r>
    <n v="2385"/>
    <d v="2015-09-01T00:00:00"/>
    <s v="Stylecracker"/>
    <x v="363"/>
    <s v="nan"/>
    <s v="Mumbai"/>
    <x v="1887"/>
    <s v="Private Equity"/>
    <n v="1000000"/>
    <s v="Series A"/>
    <s v="Bin2"/>
    <x v="5"/>
    <x v="3"/>
    <s v="Private Equity"/>
    <x v="0"/>
  </r>
  <r>
    <n v="2386"/>
    <d v="2015-09-01T00:00:00"/>
    <s v="Luxuryhues"/>
    <x v="364"/>
    <s v="nan"/>
    <s v="Gurgaon"/>
    <x v="1888"/>
    <s v="Private Equity"/>
    <n v="900000"/>
    <s v="Series A"/>
    <s v="Bin1"/>
    <x v="5"/>
    <x v="1"/>
    <s v="Private Equity"/>
    <x v="0"/>
  </r>
  <r>
    <n v="2387"/>
    <d v="2015-09-02T00:00:00"/>
    <s v="HolaChef"/>
    <x v="365"/>
    <s v="nan"/>
    <s v="Mumbai"/>
    <x v="309"/>
    <s v="Private Equity"/>
    <n v="0"/>
    <s v="Part of Series A raised in June 2015"/>
    <s v="Bin1"/>
    <x v="5"/>
    <x v="3"/>
    <s v="Seed / Angel Funding"/>
    <x v="2"/>
  </r>
  <r>
    <n v="2388"/>
    <d v="2015-09-02T00:00:00"/>
    <s v="Zivame"/>
    <x v="366"/>
    <s v="nan"/>
    <s v="Bangalore"/>
    <x v="1889"/>
    <s v="Private Equity"/>
    <n v="40000000"/>
    <s v="Series C"/>
    <s v="Bin3"/>
    <x v="5"/>
    <x v="44"/>
    <s v="Private Equity"/>
    <x v="0"/>
  </r>
  <r>
    <n v="2389"/>
    <d v="2015-09-02T00:00:00"/>
    <s v="Capillary Tech"/>
    <x v="367"/>
    <s v="nan"/>
    <s v="New Delhi"/>
    <x v="1890"/>
    <s v="Private Equity"/>
    <n v="45000000"/>
    <s v="Series D"/>
    <s v="Bin3"/>
    <x v="5"/>
    <x v="2"/>
    <s v="Private Equity"/>
    <x v="0"/>
  </r>
  <r>
    <n v="2390"/>
    <d v="2015-09-03T00:00:00"/>
    <s v="Jobspire"/>
    <x v="368"/>
    <s v="nan"/>
    <s v="Bangalore"/>
    <x v="1891"/>
    <s v="Seed Funding"/>
    <n v="260000"/>
    <m/>
    <s v="Bin1"/>
    <x v="5"/>
    <x v="44"/>
    <s v="Seed Funding"/>
    <x v="2"/>
  </r>
  <r>
    <n v="2391"/>
    <d v="2015-09-03T00:00:00"/>
    <s v="MeraDoctor"/>
    <x v="369"/>
    <s v="nan"/>
    <s v="Mumbai"/>
    <x v="1892"/>
    <s v="Seed Funding"/>
    <n v="0"/>
    <m/>
    <s v="Bin1"/>
    <x v="5"/>
    <x v="3"/>
    <s v="Seed Funding"/>
    <x v="2"/>
  </r>
  <r>
    <n v="2392"/>
    <d v="2015-09-03T00:00:00"/>
    <s v="Vistaar Finance"/>
    <x v="370"/>
    <s v="nan"/>
    <s v="Bangalore"/>
    <x v="1893"/>
    <s v="Private Equity"/>
    <n v="40000000"/>
    <m/>
    <s v="Bin3"/>
    <x v="5"/>
    <x v="44"/>
    <s v="Private Equity"/>
    <x v="0"/>
  </r>
  <r>
    <n v="2393"/>
    <d v="2015-09-03T00:00:00"/>
    <s v="HiJinny"/>
    <x v="371"/>
    <s v="nan"/>
    <s v="Mumbai"/>
    <x v="1894"/>
    <s v="Seed Funding"/>
    <n v="0"/>
    <m/>
    <s v="Bin1"/>
    <x v="5"/>
    <x v="3"/>
    <s v="Seed Funding"/>
    <x v="2"/>
  </r>
  <r>
    <n v="2394"/>
    <d v="2015-09-04T00:00:00"/>
    <s v="Clapsnslaps"/>
    <x v="372"/>
    <s v="nan"/>
    <s v="Mumbai"/>
    <x v="1895"/>
    <s v="Seed Funding"/>
    <n v="150000"/>
    <m/>
    <s v="Bin1"/>
    <x v="5"/>
    <x v="3"/>
    <s v="Seed Funding"/>
    <x v="2"/>
  </r>
  <r>
    <n v="2395"/>
    <d v="2015-09-04T00:00:00"/>
    <s v="Blubox"/>
    <x v="373"/>
    <s v="nan"/>
    <s v="Mumbai"/>
    <x v="1896"/>
    <s v="Seed Funding"/>
    <n v="100000"/>
    <m/>
    <s v="Bin1"/>
    <x v="5"/>
    <x v="3"/>
    <s v="Seed Funding"/>
    <x v="2"/>
  </r>
  <r>
    <n v="2396"/>
    <d v="2015-09-04T00:00:00"/>
    <s v="RoomCentral"/>
    <x v="374"/>
    <s v="nan"/>
    <s v="Bangalore"/>
    <x v="1897"/>
    <s v="Seed Funding"/>
    <n v="2000000"/>
    <m/>
    <s v="Bin2"/>
    <x v="5"/>
    <x v="44"/>
    <s v="Seed Funding"/>
    <x v="2"/>
  </r>
  <r>
    <n v="2397"/>
    <d v="2015-09-07T00:00:00"/>
    <s v="YouthKiAwaaz"/>
    <x v="375"/>
    <s v="nan"/>
    <s v="New Delhi"/>
    <x v="1898"/>
    <s v="Seed Funding"/>
    <n v="600000"/>
    <m/>
    <s v="Bin1"/>
    <x v="5"/>
    <x v="2"/>
    <s v="Seed Funding"/>
    <x v="2"/>
  </r>
  <r>
    <n v="2398"/>
    <d v="2015-09-07T00:00:00"/>
    <s v="Prozo"/>
    <x v="376"/>
    <s v="nan"/>
    <s v="New Delhi"/>
    <x v="1899"/>
    <s v="Seed Funding"/>
    <n v="205000"/>
    <m/>
    <s v="Bin1"/>
    <x v="5"/>
    <x v="1"/>
    <s v="Seed Funding"/>
    <x v="2"/>
  </r>
  <r>
    <n v="2399"/>
    <d v="2015-09-07T00:00:00"/>
    <s v="Zomato"/>
    <x v="377"/>
    <s v="nan"/>
    <s v="Gurgaon"/>
    <x v="1900"/>
    <s v="Private Equity"/>
    <n v="60000000"/>
    <s v="Late Stage"/>
    <s v="Bin3"/>
    <x v="5"/>
    <x v="1"/>
    <s v="Private Equity"/>
    <x v="0"/>
  </r>
  <r>
    <n v="2400"/>
    <d v="2015-09-07T00:00:00"/>
    <s v="Sahayog Dairy"/>
    <x v="378"/>
    <s v="nan"/>
    <s v="Bhopal"/>
    <x v="1901"/>
    <s v="Private Equity"/>
    <n v="1800000"/>
    <s v="Series A"/>
    <s v="Bin2"/>
    <x v="5"/>
    <x v="26"/>
    <s v="Private Equity"/>
    <x v="0"/>
  </r>
  <r>
    <n v="2401"/>
    <d v="2015-09-08T00:00:00"/>
    <s v="MockBank"/>
    <x v="379"/>
    <s v="nan"/>
    <s v="Bangalore"/>
    <x v="65"/>
    <s v="Seed Funding"/>
    <n v="400000"/>
    <m/>
    <s v="Bin1"/>
    <x v="5"/>
    <x v="44"/>
    <s v="Series A"/>
    <x v="1"/>
  </r>
  <r>
    <n v="2402"/>
    <d v="2015-09-08T00:00:00"/>
    <s v="ReportBee"/>
    <x v="380"/>
    <s v="nan"/>
    <s v="Chennai"/>
    <x v="932"/>
    <s v="Seed Funding"/>
    <n v="0"/>
    <m/>
    <s v="Bin1"/>
    <x v="5"/>
    <x v="4"/>
    <s v="Seed Funding"/>
    <x v="2"/>
  </r>
  <r>
    <n v="2403"/>
    <d v="2015-09-08T00:00:00"/>
    <s v="GuruG Learning"/>
    <x v="381"/>
    <s v="nan"/>
    <s v="Bangalore"/>
    <x v="932"/>
    <s v="Seed Funding"/>
    <n v="0"/>
    <m/>
    <s v="Bin1"/>
    <x v="5"/>
    <x v="44"/>
    <s v="Seed Funding"/>
    <x v="2"/>
  </r>
  <r>
    <n v="2404"/>
    <d v="2015-09-10T00:00:00"/>
    <s v="OnlineTyari"/>
    <x v="382"/>
    <s v="nan"/>
    <s v="Gurgaon"/>
    <x v="1902"/>
    <s v="Private Equity"/>
    <n v="770000"/>
    <s v="Series A"/>
    <s v="Bin1"/>
    <x v="5"/>
    <x v="1"/>
    <s v="Private Equity"/>
    <x v="0"/>
  </r>
  <r>
    <n v="2405"/>
    <d v="2015-09-10T00:00:00"/>
    <s v="IndustryBuying"/>
    <x v="383"/>
    <s v="nan"/>
    <s v="New Delhi"/>
    <x v="1903"/>
    <s v="Private Equity"/>
    <n v="9200000"/>
    <s v="Series B"/>
    <s v="Bin2"/>
    <x v="5"/>
    <x v="2"/>
    <s v="Private Equity"/>
    <x v="0"/>
  </r>
  <r>
    <n v="2406"/>
    <d v="2015-09-10T00:00:00"/>
    <s v="The/Nudge Foundation"/>
    <x v="384"/>
    <s v="nan"/>
    <s v="Bangalore"/>
    <x v="1904"/>
    <s v="Seed Funding"/>
    <n v="315000"/>
    <m/>
    <s v="Bin1"/>
    <x v="5"/>
    <x v="44"/>
    <s v="Seed Funding"/>
    <x v="2"/>
  </r>
  <r>
    <n v="2407"/>
    <d v="2015-09-11T00:00:00"/>
    <s v="FitMeIn"/>
    <x v="385"/>
    <s v="nan"/>
    <s v="New Delhi"/>
    <x v="1905"/>
    <s v="Seed Funding"/>
    <n v="100000"/>
    <m/>
    <s v="Bin1"/>
    <x v="5"/>
    <x v="2"/>
    <s v="Seed Funding"/>
    <x v="2"/>
  </r>
  <r>
    <n v="2408"/>
    <d v="2015-09-11T00:00:00"/>
    <s v="Envoged"/>
    <x v="386"/>
    <s v="nan"/>
    <s v="Mumbai"/>
    <x v="1906"/>
    <s v="Seed Funding"/>
    <n v="0"/>
    <m/>
    <s v="Bin1"/>
    <x v="5"/>
    <x v="3"/>
    <s v="Seed Funding"/>
    <x v="2"/>
  </r>
  <r>
    <n v="2409"/>
    <d v="2015-09-11T00:00:00"/>
    <s v="Zapyle"/>
    <x v="387"/>
    <s v="nan"/>
    <s v="Bangalore"/>
    <x v="136"/>
    <s v="Seed Funding"/>
    <n v="1000000"/>
    <m/>
    <s v="Bin2"/>
    <x v="5"/>
    <x v="44"/>
    <s v="Seed / Angel Funding"/>
    <x v="2"/>
  </r>
  <r>
    <n v="2410"/>
    <d v="2015-09-11T00:00:00"/>
    <s v="Renomania"/>
    <x v="388"/>
    <s v="nan"/>
    <s v="New Delhi"/>
    <x v="1907"/>
    <s v="Seed Funding"/>
    <n v="0"/>
    <m/>
    <s v="Bin1"/>
    <x v="5"/>
    <x v="2"/>
    <s v="Seed Funding"/>
    <x v="2"/>
  </r>
  <r>
    <n v="2411"/>
    <d v="2015-09-12T00:00:00"/>
    <s v="CredR"/>
    <x v="389"/>
    <s v="nan"/>
    <s v="Mumbai"/>
    <x v="1908"/>
    <s v="Private Equity"/>
    <n v="15000000"/>
    <s v="Series A"/>
    <s v="Bin3"/>
    <x v="5"/>
    <x v="3"/>
    <s v="Private Equity"/>
    <x v="0"/>
  </r>
  <r>
    <n v="2412"/>
    <d v="2015-09-12T00:00:00"/>
    <s v="YatraGenie"/>
    <x v="390"/>
    <s v="nan"/>
    <s v="Hyderabad"/>
    <x v="1909"/>
    <s v="Private Equity"/>
    <n v="0"/>
    <s v="Series A"/>
    <s v="Bin1"/>
    <x v="5"/>
    <x v="13"/>
    <s v="Private Equity"/>
    <x v="0"/>
  </r>
  <r>
    <n v="2413"/>
    <d v="2015-09-14T00:00:00"/>
    <s v="CanvasFlip"/>
    <x v="391"/>
    <s v="nan"/>
    <s v="Hyderabad"/>
    <x v="402"/>
    <s v="Seed Funding"/>
    <n v="1200000"/>
    <m/>
    <s v="Bin2"/>
    <x v="5"/>
    <x v="13"/>
    <s v="Private Equity"/>
    <x v="0"/>
  </r>
  <r>
    <n v="2414"/>
    <d v="2015-09-14T00:00:00"/>
    <s v="Shadowfax"/>
    <x v="392"/>
    <s v="nan"/>
    <s v="Gurgaon"/>
    <x v="659"/>
    <s v="Private Equity"/>
    <n v="9000000"/>
    <s v="Series A"/>
    <s v="Bin2"/>
    <x v="5"/>
    <x v="1"/>
    <s v="Private Equity"/>
    <x v="0"/>
  </r>
  <r>
    <n v="2415"/>
    <d v="2015-09-14T00:00:00"/>
    <s v="UE Life Sciences"/>
    <x v="393"/>
    <s v="nan"/>
    <s v="US/India"/>
    <x v="1910"/>
    <s v="Private Equity"/>
    <n v="3000000"/>
    <s v="Series A"/>
    <s v="Bin2"/>
    <x v="5"/>
    <x v="86"/>
    <s v="Private Equity"/>
    <x v="0"/>
  </r>
  <r>
    <n v="2416"/>
    <d v="2015-09-14T00:00:00"/>
    <s v="Ola Cabs"/>
    <x v="394"/>
    <s v="nan"/>
    <s v="Bangalore"/>
    <x v="1911"/>
    <s v="Private Equity"/>
    <n v="225000000"/>
    <s v="Late Stage"/>
    <s v="Bin3"/>
    <x v="5"/>
    <x v="12"/>
    <s v="Private Equity"/>
    <x v="0"/>
  </r>
  <r>
    <n v="2417"/>
    <d v="2015-09-15T00:00:00"/>
    <s v="Coverfox"/>
    <x v="395"/>
    <s v="nan"/>
    <s v="Mumbai"/>
    <x v="1912"/>
    <s v="Private Equity"/>
    <n v="2000000"/>
    <s v="Part of $12M Series B funding"/>
    <s v="Bin2"/>
    <x v="5"/>
    <x v="3"/>
    <s v="Private Equity"/>
    <x v="0"/>
  </r>
  <r>
    <n v="2418"/>
    <d v="2015-09-15T00:00:00"/>
    <s v="MoEngage"/>
    <x v="396"/>
    <s v="nan"/>
    <s v="Bangalore"/>
    <x v="1913"/>
    <s v="Private Equity"/>
    <n v="4250000"/>
    <s v="Series A"/>
    <s v="Bin2"/>
    <x v="5"/>
    <x v="44"/>
    <s v="Private Equity"/>
    <x v="0"/>
  </r>
  <r>
    <n v="2419"/>
    <d v="2015-09-15T00:00:00"/>
    <s v="Mubble"/>
    <x v="397"/>
    <s v="nan"/>
    <s v="Bangalore"/>
    <x v="996"/>
    <s v="Seed Funding"/>
    <n v="0"/>
    <m/>
    <s v="Bin1"/>
    <x v="5"/>
    <x v="44"/>
    <s v="Private Equity"/>
    <x v="0"/>
  </r>
  <r>
    <n v="2420"/>
    <d v="2015-09-15T00:00:00"/>
    <s v="Tea Trails"/>
    <x v="398"/>
    <s v="nan"/>
    <s v="Mumbai"/>
    <x v="1914"/>
    <s v="Seed Funding"/>
    <n v="1000000"/>
    <m/>
    <s v="Bin2"/>
    <x v="5"/>
    <x v="3"/>
    <s v="Seed Funding"/>
    <x v="2"/>
  </r>
  <r>
    <n v="2421"/>
    <d v="2015-09-15T00:00:00"/>
    <s v="Room on Call"/>
    <x v="399"/>
    <s v="nan"/>
    <s v="Noida"/>
    <x v="1915"/>
    <s v="Seed Funding"/>
    <n v="300000"/>
    <m/>
    <s v="Bin1"/>
    <x v="5"/>
    <x v="1"/>
    <s v="Seed Funding"/>
    <x v="2"/>
  </r>
  <r>
    <n v="2422"/>
    <d v="2015-09-15T00:00:00"/>
    <s v="FYNE"/>
    <x v="400"/>
    <s v="nan"/>
    <s v="Bangalore"/>
    <x v="1916"/>
    <s v="Seed Funding"/>
    <n v="0"/>
    <s v="Pre-Series A"/>
    <s v="Bin1"/>
    <x v="5"/>
    <x v="44"/>
    <s v="Seed Funding"/>
    <x v="2"/>
  </r>
  <r>
    <n v="2423"/>
    <d v="2015-09-16T00:00:00"/>
    <s v="ChaiPoint"/>
    <x v="401"/>
    <s v="nan"/>
    <s v="Bangalore"/>
    <x v="659"/>
    <s v="Private Equity"/>
    <n v="10000000"/>
    <s v="Series A"/>
    <s v="Bin2"/>
    <x v="5"/>
    <x v="44"/>
    <s v="Private Equity"/>
    <x v="0"/>
  </r>
  <r>
    <n v="2424"/>
    <d v="2015-09-16T00:00:00"/>
    <s v="WedmeGood.com"/>
    <x v="402"/>
    <s v="nan"/>
    <s v="Gurgaon"/>
    <x v="603"/>
    <s v="Seed Funding"/>
    <n v="410000"/>
    <m/>
    <s v="Bin1"/>
    <x v="5"/>
    <x v="1"/>
    <s v="Seed Funding"/>
    <x v="2"/>
  </r>
  <r>
    <n v="2425"/>
    <d v="2015-09-16T00:00:00"/>
    <s v="XSTOK"/>
    <x v="403"/>
    <s v="nan"/>
    <s v="Mumbai"/>
    <x v="1917"/>
    <s v="Seed Funding"/>
    <n v="450000"/>
    <m/>
    <s v="Bin1"/>
    <x v="5"/>
    <x v="3"/>
    <s v="Seed Funding"/>
    <x v="2"/>
  </r>
  <r>
    <n v="2426"/>
    <d v="2015-09-17T00:00:00"/>
    <s v="UniLog"/>
    <x v="404"/>
    <s v="nan"/>
    <s v="Bangalore"/>
    <x v="963"/>
    <s v="Private Equity"/>
    <n v="0"/>
    <m/>
    <s v="Bin1"/>
    <x v="5"/>
    <x v="44"/>
    <s v="Private Equity"/>
    <x v="0"/>
  </r>
  <r>
    <n v="2427"/>
    <d v="2015-09-17T00:00:00"/>
    <s v="Paintcollar"/>
    <x v="405"/>
    <s v="nan"/>
    <s v="Mumbai"/>
    <x v="1918"/>
    <s v="Seed Funding"/>
    <n v="0"/>
    <s v="Bridge funding"/>
    <s v="Bin1"/>
    <x v="5"/>
    <x v="3"/>
    <s v="Seed Funding"/>
    <x v="2"/>
  </r>
  <r>
    <n v="2428"/>
    <d v="2015-09-17T00:00:00"/>
    <s v="YepMe"/>
    <x v="406"/>
    <s v="nan"/>
    <s v="Gurgaon"/>
    <x v="1919"/>
    <s v="Private Equity"/>
    <n v="75000000"/>
    <s v="Series D"/>
    <s v="Bin3"/>
    <x v="5"/>
    <x v="1"/>
    <s v="Private Equity"/>
    <x v="0"/>
  </r>
  <r>
    <n v="2429"/>
    <d v="2015-09-17T00:00:00"/>
    <s v="Bueno"/>
    <x v="407"/>
    <s v="nan"/>
    <s v="Gurgaon"/>
    <x v="1920"/>
    <s v="Seed Funding"/>
    <n v="600000"/>
    <m/>
    <s v="Bin1"/>
    <x v="5"/>
    <x v="1"/>
    <s v="Seed Funding"/>
    <x v="2"/>
  </r>
  <r>
    <n v="2430"/>
    <d v="2015-09-18T00:00:00"/>
    <s v="Plabro"/>
    <x v="408"/>
    <s v="nan"/>
    <s v="New Delhi"/>
    <x v="1921"/>
    <s v="Seed Funding"/>
    <n v="350000"/>
    <m/>
    <s v="Bin1"/>
    <x v="5"/>
    <x v="2"/>
    <s v="Seed Funding"/>
    <x v="2"/>
  </r>
  <r>
    <n v="2431"/>
    <d v="2015-09-18T00:00:00"/>
    <s v="CureJoy"/>
    <x v="409"/>
    <s v="nan"/>
    <s v="Bangalore"/>
    <x v="1922"/>
    <s v="Private Equity"/>
    <n v="1150000"/>
    <s v="Pre-Series A"/>
    <s v="Bin2"/>
    <x v="5"/>
    <x v="44"/>
    <s v="Private Equity"/>
    <x v="0"/>
  </r>
  <r>
    <n v="2432"/>
    <d v="2015-09-18T00:00:00"/>
    <s v="Briston Technomach"/>
    <x v="410"/>
    <s v="nan"/>
    <s v="New Delhi"/>
    <x v="63"/>
    <s v="Seed Funding"/>
    <n v="150000"/>
    <m/>
    <s v="Bin1"/>
    <x v="5"/>
    <x v="2"/>
    <s v="Series B"/>
    <x v="1"/>
  </r>
  <r>
    <n v="2433"/>
    <d v="2015-09-18T00:00:00"/>
    <s v="LabStreet"/>
    <x v="411"/>
    <s v="nan"/>
    <s v="Gurgaon"/>
    <x v="1923"/>
    <s v="Seed Funding"/>
    <n v="150000"/>
    <m/>
    <s v="Bin1"/>
    <x v="5"/>
    <x v="1"/>
    <s v="Seed Funding"/>
    <x v="2"/>
  </r>
  <r>
    <n v="2434"/>
    <d v="2015-09-19T00:00:00"/>
    <s v="DailyNinja"/>
    <x v="412"/>
    <s v="nan"/>
    <s v="Bangalore"/>
    <x v="1924"/>
    <s v="Seed Funding"/>
    <n v="0"/>
    <m/>
    <s v="Bin1"/>
    <x v="5"/>
    <x v="44"/>
    <s v="Seed Funding"/>
    <x v="2"/>
  </r>
  <r>
    <n v="2435"/>
    <d v="2015-09-21T00:00:00"/>
    <s v="Portea Medical"/>
    <x v="413"/>
    <s v="nan"/>
    <s v="Bangalore"/>
    <x v="1925"/>
    <s v="Private Equity"/>
    <n v="37500000"/>
    <m/>
    <s v="Bin3"/>
    <x v="5"/>
    <x v="44"/>
    <s v="Private Equity"/>
    <x v="0"/>
  </r>
  <r>
    <n v="2436"/>
    <d v="2015-09-21T00:00:00"/>
    <s v="Neotrade Analytics"/>
    <x v="414"/>
    <s v="nan"/>
    <s v="Bangalore"/>
    <x v="690"/>
    <s v="Seed Funding"/>
    <n v="235000"/>
    <m/>
    <s v="Bin1"/>
    <x v="5"/>
    <x v="44"/>
    <s v="Seed Funding"/>
    <x v="2"/>
  </r>
  <r>
    <n v="2437"/>
    <d v="2015-09-21T00:00:00"/>
    <s v="DishCo"/>
    <x v="415"/>
    <s v="nan"/>
    <s v="Mumbai"/>
    <x v="1926"/>
    <s v="Seed Funding"/>
    <n v="0"/>
    <m/>
    <s v="Bin1"/>
    <x v="5"/>
    <x v="3"/>
    <s v="Seed Funding"/>
    <x v="2"/>
  </r>
  <r>
    <n v="2438"/>
    <d v="2015-09-21T00:00:00"/>
    <s v="LafaLafa"/>
    <x v="416"/>
    <s v="nan"/>
    <s v="Mumbai"/>
    <x v="1271"/>
    <s v="Seed Funding"/>
    <n v="125000"/>
    <s v="thru Accelerator"/>
    <s v="Bin1"/>
    <x v="5"/>
    <x v="3"/>
    <s v="Private Equity"/>
    <x v="0"/>
  </r>
  <r>
    <n v="2439"/>
    <d v="2015-09-21T00:00:00"/>
    <s v="ConnectAbank"/>
    <x v="417"/>
    <s v="nan"/>
    <s v="Mumbai"/>
    <x v="1927"/>
    <s v="Seed Funding"/>
    <n v="0"/>
    <m/>
    <s v="Bin1"/>
    <x v="5"/>
    <x v="3"/>
    <s v="Seed Funding"/>
    <x v="2"/>
  </r>
  <r>
    <n v="2440"/>
    <d v="2015-09-22T00:00:00"/>
    <s v="VillFarm"/>
    <x v="418"/>
    <s v="nan"/>
    <s v="Bangalore"/>
    <x v="1928"/>
    <s v="Seed Funding"/>
    <n v="0"/>
    <m/>
    <s v="Bin1"/>
    <x v="5"/>
    <x v="44"/>
    <s v="Seed Funding"/>
    <x v="2"/>
  </r>
  <r>
    <n v="2441"/>
    <d v="2015-09-22T00:00:00"/>
    <s v="Bestdealfinance"/>
    <x v="419"/>
    <s v="nan"/>
    <s v="Mumbai"/>
    <x v="1929"/>
    <s v="Private Equity"/>
    <n v="3000000"/>
    <s v="Series A"/>
    <s v="Bin2"/>
    <x v="5"/>
    <x v="3"/>
    <s v="Private Equity"/>
    <x v="0"/>
  </r>
  <r>
    <n v="2442"/>
    <d v="2015-09-22T00:00:00"/>
    <s v="GameXS.in"/>
    <x v="420"/>
    <s v="nan"/>
    <s v="New Delhi"/>
    <x v="1577"/>
    <s v="Seed Funding"/>
    <n v="0"/>
    <m/>
    <s v="Bin1"/>
    <x v="5"/>
    <x v="2"/>
    <s v="Seed Funding"/>
    <x v="2"/>
  </r>
  <r>
    <n v="2443"/>
    <d v="2015-09-22T00:00:00"/>
    <s v="The Man Company"/>
    <x v="421"/>
    <s v="nan"/>
    <s v="New Delhi"/>
    <x v="1930"/>
    <s v="Seed Funding"/>
    <n v="0"/>
    <m/>
    <s v="Bin1"/>
    <x v="5"/>
    <x v="1"/>
    <s v="Seed Funding"/>
    <x v="2"/>
  </r>
  <r>
    <n v="2444"/>
    <d v="2015-09-22T00:00:00"/>
    <s v="Virtual Logic"/>
    <x v="422"/>
    <s v="nan"/>
    <s v="Bangalore"/>
    <x v="1931"/>
    <s v="Private Equity"/>
    <n v="800000"/>
    <s v="Pre-Series A"/>
    <s v="Bin1"/>
    <x v="5"/>
    <x v="44"/>
    <s v="Private Equity"/>
    <x v="0"/>
  </r>
  <r>
    <n v="2445"/>
    <d v="2015-09-22T00:00:00"/>
    <s v="Furdo"/>
    <x v="423"/>
    <s v="nan"/>
    <s v="Bangalore"/>
    <x v="1932"/>
    <s v="Seed Funding"/>
    <n v="400000"/>
    <m/>
    <s v="Bin1"/>
    <x v="5"/>
    <x v="44"/>
    <s v="Seed Funding"/>
    <x v="2"/>
  </r>
  <r>
    <n v="2446"/>
    <d v="2015-09-22T00:00:00"/>
    <s v="LogiNext"/>
    <x v="424"/>
    <s v="nan"/>
    <s v="Mumbai"/>
    <x v="443"/>
    <s v="Private Equity"/>
    <n v="10000000"/>
    <s v="Series A"/>
    <s v="Bin2"/>
    <x v="5"/>
    <x v="3"/>
    <s v="Private Equity"/>
    <x v="0"/>
  </r>
  <r>
    <n v="2447"/>
    <d v="2015-09-22T00:00:00"/>
    <s v="Korra"/>
    <x v="425"/>
    <s v="nan"/>
    <s v="New Delhi"/>
    <x v="1933"/>
    <s v="Seed Funding"/>
    <n v="300000"/>
    <m/>
    <s v="Bin1"/>
    <x v="5"/>
    <x v="2"/>
    <s v="Seed Funding"/>
    <x v="2"/>
  </r>
  <r>
    <n v="2448"/>
    <d v="2015-09-23T00:00:00"/>
    <s v="Credihealth"/>
    <x v="426"/>
    <s v="nan"/>
    <s v="Gurgaon"/>
    <x v="1934"/>
    <s v="Seed Funding"/>
    <n v="0"/>
    <m/>
    <s v="Bin1"/>
    <x v="5"/>
    <x v="1"/>
    <s v="Seed Funding"/>
    <x v="2"/>
  </r>
  <r>
    <n v="2449"/>
    <d v="2015-09-23T00:00:00"/>
    <s v="Amigobulls"/>
    <x v="427"/>
    <s v="nan"/>
    <s v="Bangalore"/>
    <x v="1935"/>
    <s v="Seed Funding"/>
    <n v="0"/>
    <m/>
    <s v="Bin1"/>
    <x v="5"/>
    <x v="44"/>
    <s v="Seed Funding"/>
    <x v="2"/>
  </r>
  <r>
    <n v="2450"/>
    <d v="2015-09-23T00:00:00"/>
    <s v="SilverPush"/>
    <x v="428"/>
    <s v="nan"/>
    <s v="Gurgaon / SFO"/>
    <x v="1936"/>
    <s v="Private Equity"/>
    <n v="1200000"/>
    <s v="Series A"/>
    <s v="Bin2"/>
    <x v="5"/>
    <x v="87"/>
    <s v="Private Equity"/>
    <x v="0"/>
  </r>
  <r>
    <n v="2451"/>
    <d v="2015-09-23T00:00:00"/>
    <s v="Juggernaut"/>
    <x v="429"/>
    <s v="nan"/>
    <s v="New Delhi"/>
    <x v="1937"/>
    <s v="Private Equity"/>
    <n v="2250000"/>
    <s v="Series A"/>
    <s v="Bin2"/>
    <x v="5"/>
    <x v="2"/>
    <s v="Private Equity"/>
    <x v="0"/>
  </r>
  <r>
    <n v="2452"/>
    <d v="2015-09-23T00:00:00"/>
    <s v="InnerChef"/>
    <x v="365"/>
    <s v="nan"/>
    <s v="New Delhi"/>
    <x v="1938"/>
    <s v="Private Equity"/>
    <n v="1750000"/>
    <s v="Pre-Series A"/>
    <s v="Bin2"/>
    <x v="5"/>
    <x v="1"/>
    <s v="Private Equity"/>
    <x v="0"/>
  </r>
  <r>
    <n v="2453"/>
    <d v="2015-09-24T00:00:00"/>
    <s v="Quintype"/>
    <x v="430"/>
    <s v="nan"/>
    <s v="Bangalore"/>
    <x v="1939"/>
    <s v="Private Equity"/>
    <n v="3300000"/>
    <m/>
    <s v="Bin2"/>
    <x v="5"/>
    <x v="44"/>
    <s v="Private Equity"/>
    <x v="0"/>
  </r>
  <r>
    <n v="2454"/>
    <d v="2015-09-24T00:00:00"/>
    <s v="Capabiliti"/>
    <x v="431"/>
    <s v="nan"/>
    <s v="Noida"/>
    <x v="1940"/>
    <s v="Seed Funding"/>
    <n v="400000"/>
    <m/>
    <s v="Bin1"/>
    <x v="5"/>
    <x v="6"/>
    <s v="Seed Funding"/>
    <x v="2"/>
  </r>
  <r>
    <n v="2455"/>
    <d v="2015-09-24T00:00:00"/>
    <s v="Fourth Partner Energy"/>
    <x v="432"/>
    <s v="nan"/>
    <s v="Hyderabad"/>
    <x v="1941"/>
    <s v="Private Equity"/>
    <n v="2000000"/>
    <s v="Series A"/>
    <s v="Bin2"/>
    <x v="5"/>
    <x v="13"/>
    <s v="Private Equity"/>
    <x v="0"/>
  </r>
  <r>
    <n v="2456"/>
    <d v="2015-09-24T00:00:00"/>
    <s v="Licious"/>
    <x v="433"/>
    <s v="nan"/>
    <s v="Bangalore"/>
    <x v="1942"/>
    <s v="Seed Funding"/>
    <n v="1000000"/>
    <m/>
    <s v="Bin2"/>
    <x v="5"/>
    <x v="0"/>
    <s v="Seed Funding"/>
    <x v="2"/>
  </r>
  <r>
    <n v="2457"/>
    <d v="2015-09-25T00:00:00"/>
    <s v="TravelKhana"/>
    <x v="434"/>
    <s v="nan"/>
    <s v="New Delhi"/>
    <x v="1943"/>
    <s v="Seed Funding"/>
    <n v="0"/>
    <s v="Pre-Series A"/>
    <s v="Bin1"/>
    <x v="5"/>
    <x v="2"/>
    <s v="Seed Funding"/>
    <x v="2"/>
  </r>
  <r>
    <n v="2458"/>
    <d v="2015-09-28T00:00:00"/>
    <s v="Quickli"/>
    <x v="412"/>
    <s v="nan"/>
    <s v="New Delhi"/>
    <x v="1944"/>
    <s v="Seed Funding"/>
    <n v="0"/>
    <m/>
    <s v="Bin1"/>
    <x v="5"/>
    <x v="1"/>
    <s v="Seed Funding"/>
    <x v="2"/>
  </r>
  <r>
    <n v="2459"/>
    <d v="2015-09-28T00:00:00"/>
    <s v="Ola Cabs"/>
    <x v="435"/>
    <s v="nan"/>
    <s v="Bangalore"/>
    <x v="1945"/>
    <s v="Private Equity"/>
    <n v="30000000"/>
    <s v="late Stage (part of $500M funding rnd)"/>
    <s v="Bin3"/>
    <x v="5"/>
    <x v="12"/>
    <s v="Private Equity"/>
    <x v="0"/>
  </r>
  <r>
    <n v="2460"/>
    <d v="2015-09-29T00:00:00"/>
    <s v="Paytm"/>
    <x v="436"/>
    <s v="nan"/>
    <s v="New Delhi"/>
    <x v="1946"/>
    <s v="Private Equity"/>
    <n v="680000000"/>
    <s v="Late Stage (Alibaba @ 40% equity)"/>
    <s v="Bin3"/>
    <x v="5"/>
    <x v="6"/>
    <s v="Private Equity"/>
    <x v="0"/>
  </r>
  <r>
    <n v="2461"/>
    <d v="2015-09-29T00:00:00"/>
    <s v="Inmobi"/>
    <x v="437"/>
    <s v="nan"/>
    <s v="Bangalore"/>
    <x v="1947"/>
    <s v="Private Equity"/>
    <n v="100000000"/>
    <s v="Late Stage"/>
    <s v="Bin3"/>
    <x v="5"/>
    <x v="44"/>
    <s v="Private Equity"/>
    <x v="0"/>
  </r>
  <r>
    <n v="2462"/>
    <d v="2015-09-29T00:00:00"/>
    <s v="Peppertap"/>
    <x v="438"/>
    <s v="nan"/>
    <s v="Gurgaon"/>
    <x v="1948"/>
    <s v="Private Equity"/>
    <n v="36000000"/>
    <s v="Series B"/>
    <s v="Bin3"/>
    <x v="5"/>
    <x v="1"/>
    <s v="Private Equity"/>
    <x v="0"/>
  </r>
  <r>
    <n v="2463"/>
    <d v="2015-09-29T00:00:00"/>
    <s v="Hugefly"/>
    <x v="439"/>
    <s v="nan"/>
    <s v="Pune"/>
    <x v="1949"/>
    <s v="Seed Funding"/>
    <n v="0"/>
    <m/>
    <s v="Bin1"/>
    <x v="5"/>
    <x v="5"/>
    <s v="Seed Funding"/>
    <x v="2"/>
  </r>
  <r>
    <n v="2464"/>
    <d v="2015-09-29T00:00:00"/>
    <s v="Brigge"/>
    <x v="440"/>
    <s v="nan"/>
    <s v="Chennai"/>
    <x v="367"/>
    <s v="Seed Funding"/>
    <n v="0"/>
    <m/>
    <s v="Bin1"/>
    <x v="5"/>
    <x v="4"/>
    <s v="Angel / Seed Funding"/>
    <x v="2"/>
  </r>
  <r>
    <n v="2465"/>
    <d v="2015-09-29T00:00:00"/>
    <s v="Zakoopi"/>
    <x v="441"/>
    <s v="nan"/>
    <s v="New Delhi"/>
    <x v="1950"/>
    <s v="Seed Funding"/>
    <n v="350000"/>
    <m/>
    <s v="Bin1"/>
    <x v="5"/>
    <x v="2"/>
    <s v="Seed Funding"/>
    <x v="2"/>
  </r>
  <r>
    <n v="2466"/>
    <d v="2015-09-29T00:00:00"/>
    <s v="LoanCircle"/>
    <x v="442"/>
    <s v="nan"/>
    <s v="Bangalore"/>
    <x v="1951"/>
    <s v="Seed Funding"/>
    <n v="0"/>
    <m/>
    <s v="Bin1"/>
    <x v="5"/>
    <x v="44"/>
    <s v="Seed Funding"/>
    <x v="2"/>
  </r>
  <r>
    <n v="2467"/>
    <d v="2015-09-30T00:00:00"/>
    <s v="Infoworks"/>
    <x v="443"/>
    <s v="nan"/>
    <s v="Bangalore / USA"/>
    <x v="1952"/>
    <s v="Private Equity"/>
    <n v="5000000"/>
    <m/>
    <s v="Bin2"/>
    <x v="5"/>
    <x v="88"/>
    <s v="Private Equity"/>
    <x v="0"/>
  </r>
  <r>
    <n v="2468"/>
    <d v="2015-09-30T00:00:00"/>
    <s v="RedDoorz"/>
    <x v="444"/>
    <s v="nan"/>
    <s v="Noida"/>
    <x v="714"/>
    <s v="Seed Funding"/>
    <n v="1000000"/>
    <m/>
    <s v="Bin2"/>
    <x v="5"/>
    <x v="2"/>
    <s v="Private Equity"/>
    <x v="0"/>
  </r>
  <r>
    <n v="2469"/>
    <d v="2015-09-30T00:00:00"/>
    <s v="FirstTouch"/>
    <x v="445"/>
    <s v="nan"/>
    <s v="Gurgaon"/>
    <x v="1953"/>
    <s v="Seed Funding"/>
    <n v="0"/>
    <s v="Super angel round"/>
    <s v="Bin1"/>
    <x v="5"/>
    <x v="1"/>
    <s v="Seed Funding"/>
    <x v="2"/>
  </r>
  <r>
    <n v="2470"/>
    <d v="2015-09-30T00:00:00"/>
    <s v="Eywa Media"/>
    <x v="446"/>
    <s v="nan"/>
    <s v="Bangalore"/>
    <x v="1954"/>
    <s v="Seed Funding"/>
    <n v="1000000"/>
    <m/>
    <s v="Bin2"/>
    <x v="5"/>
    <x v="44"/>
    <s v="Seed Funding"/>
    <x v="2"/>
  </r>
  <r>
    <n v="2471"/>
    <d v="2015-08-01T00:00:00"/>
    <s v="Snapdeal"/>
    <x v="447"/>
    <s v="nan"/>
    <s v="New Delhi"/>
    <x v="1955"/>
    <s v="Private Equity"/>
    <n v="500000000"/>
    <s v="Late Stage Round 7th (More details)"/>
    <s v="Bin3"/>
    <x v="5"/>
    <x v="2"/>
    <s v="Private Equity"/>
    <x v="0"/>
  </r>
  <r>
    <n v="2472"/>
    <d v="2015-08-01T00:00:00"/>
    <s v="Ressy"/>
    <x v="448"/>
    <s v="nan"/>
    <s v="Pune"/>
    <x v="1956"/>
    <s v="Seed Funding"/>
    <n v="400000"/>
    <m/>
    <s v="Bin1"/>
    <x v="5"/>
    <x v="5"/>
    <s v="Seed Funding"/>
    <x v="2"/>
  </r>
  <r>
    <n v="2473"/>
    <d v="2015-08-03T00:00:00"/>
    <s v="Cuelearn"/>
    <x v="449"/>
    <s v="nan"/>
    <s v="New Delhi"/>
    <x v="1957"/>
    <s v="Seed Funding"/>
    <n v="0"/>
    <m/>
    <s v="Bin1"/>
    <x v="5"/>
    <x v="2"/>
    <s v="Seed Funding"/>
    <x v="2"/>
  </r>
  <r>
    <n v="2474"/>
    <d v="2015-08-03T00:00:00"/>
    <s v="Connect India"/>
    <x v="450"/>
    <s v="nan"/>
    <s v="New Delhi"/>
    <x v="1586"/>
    <s v="Private Equity"/>
    <n v="5000000"/>
    <s v="Series A"/>
    <s v="Bin2"/>
    <x v="5"/>
    <x v="44"/>
    <s v="Private Equity"/>
    <x v="0"/>
  </r>
  <r>
    <n v="2475"/>
    <d v="2015-08-03T00:00:00"/>
    <s v="The Home Salon"/>
    <x v="451"/>
    <s v="nan"/>
    <s v="Mumbai"/>
    <x v="1958"/>
    <s v="Seed Funding"/>
    <n v="0"/>
    <m/>
    <s v="Bin1"/>
    <x v="5"/>
    <x v="3"/>
    <s v="Seed Funding"/>
    <x v="2"/>
  </r>
  <r>
    <n v="2476"/>
    <d v="2015-08-03T00:00:00"/>
    <s v="Jusride"/>
    <x v="452"/>
    <s v="nan"/>
    <s v="Mumbai"/>
    <x v="1959"/>
    <s v="Seed Funding"/>
    <n v="0"/>
    <m/>
    <s v="Bin1"/>
    <x v="5"/>
    <x v="3"/>
    <s v="Seed Funding"/>
    <x v="2"/>
  </r>
  <r>
    <n v="2477"/>
    <d v="2015-08-03T00:00:00"/>
    <s v="Oyorooms"/>
    <x v="453"/>
    <s v="nan"/>
    <s v="New Delhi"/>
    <x v="1960"/>
    <s v="Private Equity"/>
    <n v="100000000"/>
    <s v="Series B"/>
    <s v="Bin3"/>
    <x v="5"/>
    <x v="1"/>
    <s v="Private Equity"/>
    <x v="0"/>
  </r>
  <r>
    <n v="2478"/>
    <d v="2015-08-03T00:00:00"/>
    <s v="Glowship"/>
    <x v="454"/>
    <s v="nan"/>
    <s v="Bangalore"/>
    <x v="1322"/>
    <s v="Seed Funding"/>
    <n v="0"/>
    <m/>
    <s v="Bin1"/>
    <x v="5"/>
    <x v="44"/>
    <s v="Private Equity"/>
    <x v="0"/>
  </r>
  <r>
    <n v="2479"/>
    <d v="2015-08-03T00:00:00"/>
    <s v="Wizrocket"/>
    <x v="455"/>
    <s v="nan"/>
    <s v="Mumbai"/>
    <x v="1961"/>
    <s v="Private Equity"/>
    <n v="9600000"/>
    <s v="Series B"/>
    <s v="Bin2"/>
    <x v="5"/>
    <x v="3"/>
    <s v="Private Equity"/>
    <x v="0"/>
  </r>
  <r>
    <n v="2480"/>
    <d v="2015-08-04T00:00:00"/>
    <s v="Pickingo"/>
    <x v="456"/>
    <s v="nan"/>
    <s v="New Delhi"/>
    <x v="1962"/>
    <s v="Private Equity"/>
    <n v="1300000"/>
    <s v="Series A"/>
    <s v="Bin2"/>
    <x v="5"/>
    <x v="2"/>
    <s v="Private Equity"/>
    <x v="0"/>
  </r>
  <r>
    <n v="2481"/>
    <d v="2015-08-05T00:00:00"/>
    <s v="Grex"/>
    <x v="457"/>
    <s v="nan"/>
    <s v="Pune"/>
    <x v="1963"/>
    <s v="Seed Funding"/>
    <n v="650000"/>
    <m/>
    <s v="Bin1"/>
    <x v="5"/>
    <x v="5"/>
    <s v="Seed Funding"/>
    <x v="2"/>
  </r>
  <r>
    <n v="2482"/>
    <d v="2015-08-05T00:00:00"/>
    <s v="LetsTransport"/>
    <x v="296"/>
    <s v="nan"/>
    <s v="Bangalore"/>
    <x v="1964"/>
    <s v="Seed Funding"/>
    <n v="1300000"/>
    <m/>
    <s v="Bin2"/>
    <x v="5"/>
    <x v="0"/>
    <s v="Seed Funding"/>
    <x v="2"/>
  </r>
  <r>
    <n v="2483"/>
    <d v="2015-08-05T00:00:00"/>
    <s v="Zo Rooms"/>
    <x v="458"/>
    <s v="nan"/>
    <s v="New Delhi"/>
    <x v="1965"/>
    <s v="Private Equity"/>
    <n v="30000000"/>
    <s v="Series A"/>
    <s v="Bin3"/>
    <x v="5"/>
    <x v="2"/>
    <s v="Private Equity"/>
    <x v="0"/>
  </r>
  <r>
    <n v="2484"/>
    <d v="2015-08-05T00:00:00"/>
    <s v="Doormint"/>
    <x v="459"/>
    <s v="nan"/>
    <s v="Mumbai"/>
    <x v="1966"/>
    <s v="Private Equity"/>
    <n v="3000000"/>
    <s v="Series A"/>
    <s v="Bin2"/>
    <x v="5"/>
    <x v="3"/>
    <s v="Private Equity"/>
    <x v="0"/>
  </r>
  <r>
    <n v="2485"/>
    <d v="2015-08-05T00:00:00"/>
    <s v="NightStay"/>
    <x v="460"/>
    <s v="nan"/>
    <s v="Noida"/>
    <x v="1967"/>
    <s v="Seed Funding"/>
    <n v="500000"/>
    <m/>
    <s v="Bin1"/>
    <x v="5"/>
    <x v="2"/>
    <s v="Seed Funding"/>
    <x v="2"/>
  </r>
  <r>
    <n v="2486"/>
    <d v="2015-08-05T00:00:00"/>
    <s v="Zocalo"/>
    <x v="461"/>
    <s v="nan"/>
    <s v="New Delhi"/>
    <x v="1968"/>
    <s v="Seed Funding"/>
    <n v="0"/>
    <m/>
    <s v="Bin1"/>
    <x v="5"/>
    <x v="2"/>
    <s v="Seed Funding"/>
    <x v="2"/>
  </r>
  <r>
    <n v="2487"/>
    <d v="2015-08-05T00:00:00"/>
    <s v="Sunday Realty Solutions"/>
    <x v="462"/>
    <s v="nan"/>
    <s v="Mumbai"/>
    <x v="1969"/>
    <s v="Seed Funding"/>
    <n v="785000"/>
    <m/>
    <s v="Bin1"/>
    <x v="5"/>
    <x v="3"/>
    <s v="Seed Funding"/>
    <x v="2"/>
  </r>
  <r>
    <n v="2488"/>
    <d v="2015-08-06T00:00:00"/>
    <s v="Klozee"/>
    <x v="463"/>
    <s v="nan"/>
    <s v="Bangalore"/>
    <x v="1970"/>
    <s v="Seed Funding"/>
    <n v="0"/>
    <m/>
    <s v="Bin1"/>
    <x v="5"/>
    <x v="44"/>
    <s v="Seed Funding"/>
    <x v="2"/>
  </r>
  <r>
    <n v="2489"/>
    <d v="2015-08-06T00:00:00"/>
    <s v="Appvigil"/>
    <x v="464"/>
    <s v="nan"/>
    <s v="Mumbai"/>
    <x v="1971"/>
    <s v="Seed Funding"/>
    <n v="500000"/>
    <s v="pre Series-A"/>
    <s v="Bin1"/>
    <x v="5"/>
    <x v="3"/>
    <s v="Seed Funding"/>
    <x v="2"/>
  </r>
  <r>
    <n v="2490"/>
    <d v="2015-08-06T00:00:00"/>
    <s v="practo"/>
    <x v="465"/>
    <s v="nan"/>
    <s v="Bangalore"/>
    <x v="1972"/>
    <s v="Private Equity"/>
    <n v="90000000"/>
    <s v="Series C"/>
    <s v="Bin3"/>
    <x v="5"/>
    <x v="44"/>
    <s v="Private Equity"/>
    <x v="0"/>
  </r>
  <r>
    <n v="2491"/>
    <d v="2015-08-06T00:00:00"/>
    <s v="LoudShout"/>
    <x v="466"/>
    <s v="nan"/>
    <s v="New Delhi"/>
    <x v="1973"/>
    <s v="Seed Funding"/>
    <n v="0"/>
    <m/>
    <s v="Bin1"/>
    <x v="5"/>
    <x v="2"/>
    <s v="Seed Funding"/>
    <x v="2"/>
  </r>
  <r>
    <n v="2492"/>
    <d v="2015-08-06T00:00:00"/>
    <s v="Wetravelsolo"/>
    <x v="467"/>
    <s v="nan"/>
    <s v="New Delhi"/>
    <x v="1974"/>
    <s v="Seed Funding"/>
    <n v="0"/>
    <m/>
    <s v="Bin1"/>
    <x v="5"/>
    <x v="2"/>
    <s v="Seed Funding"/>
    <x v="2"/>
  </r>
  <r>
    <n v="2493"/>
    <d v="2015-08-06T00:00:00"/>
    <s v="Ketto"/>
    <x v="468"/>
    <s v="nan"/>
    <s v="Mumbai"/>
    <x v="1975"/>
    <s v="Seed Funding"/>
    <n v="700000"/>
    <m/>
    <s v="Bin1"/>
    <x v="5"/>
    <x v="3"/>
    <s v="Seed Funding"/>
    <x v="2"/>
  </r>
  <r>
    <n v="2494"/>
    <d v="2015-08-06T00:00:00"/>
    <s v="Ezetap"/>
    <x v="469"/>
    <s v="nan"/>
    <s v="Bangalore"/>
    <x v="1976"/>
    <s v="Private Equity"/>
    <n v="25000000"/>
    <s v="Series C"/>
    <s v="Bin3"/>
    <x v="5"/>
    <x v="44"/>
    <s v="Private Equity"/>
    <x v="0"/>
  </r>
  <r>
    <n v="2495"/>
    <d v="2015-08-06T00:00:00"/>
    <s v="NDTV ecommerce venture"/>
    <x v="470"/>
    <s v="nan"/>
    <s v="Mumbai"/>
    <x v="1977"/>
    <s v="Private Equity"/>
    <n v="0"/>
    <s v="Series A"/>
    <s v="Bin1"/>
    <x v="5"/>
    <x v="3"/>
    <s v="Private Equity"/>
    <x v="0"/>
  </r>
  <r>
    <n v="2496"/>
    <d v="2015-08-07T00:00:00"/>
    <s v="Carl\\xe2\\x80\\x99s Jr"/>
    <x v="471"/>
    <s v="nan"/>
    <s v="Gurgaon"/>
    <x v="657"/>
    <s v="Seed Funding"/>
    <n v="630000"/>
    <m/>
    <s v="Bin1"/>
    <x v="5"/>
    <x v="1"/>
    <s v="Seed Funding"/>
    <x v="2"/>
  </r>
  <r>
    <n v="2497"/>
    <d v="2015-08-07T00:00:00"/>
    <s v="EasyRewardz"/>
    <x v="472"/>
    <s v="nan"/>
    <s v="Mumbai"/>
    <x v="1978"/>
    <s v="Private Equity"/>
    <n v="500000"/>
    <s v="Pre-Series A"/>
    <s v="Bin1"/>
    <x v="5"/>
    <x v="3"/>
    <s v="Private Equity"/>
    <x v="0"/>
  </r>
  <r>
    <n v="2498"/>
    <d v="2015-08-07T00:00:00"/>
    <s v="GIBSS"/>
    <x v="473"/>
    <s v="nan"/>
    <s v="Mumbai"/>
    <x v="1979"/>
    <s v="Private Equity"/>
    <n v="0"/>
    <s v="Series A"/>
    <s v="Bin1"/>
    <x v="5"/>
    <x v="3"/>
    <s v="Private Equity"/>
    <x v="0"/>
  </r>
  <r>
    <n v="2499"/>
    <d v="2015-08-07T00:00:00"/>
    <s v="StoreMore.in"/>
    <x v="474"/>
    <s v="nan"/>
    <s v="Noida"/>
    <x v="1980"/>
    <s v="Seed Funding"/>
    <n v="0"/>
    <m/>
    <s v="Bin1"/>
    <x v="5"/>
    <x v="6"/>
    <s v="Seed Funding"/>
    <x v="2"/>
  </r>
  <r>
    <n v="2500"/>
    <d v="2015-08-07T00:00:00"/>
    <s v="iOrderFresh"/>
    <x v="475"/>
    <s v="nan"/>
    <s v="New Delhi"/>
    <x v="1981"/>
    <s v="Seed Funding"/>
    <n v="0"/>
    <m/>
    <s v="Bin1"/>
    <x v="5"/>
    <x v="2"/>
    <s v="Seed Funding"/>
    <x v="2"/>
  </r>
  <r>
    <n v="2501"/>
    <d v="2015-08-10T00:00:00"/>
    <s v="MyTaxiIndia"/>
    <x v="476"/>
    <s v="nan"/>
    <s v="Gurgaon"/>
    <x v="1982"/>
    <s v="Private Equity"/>
    <n v="500000"/>
    <s v="Pre Series-A"/>
    <s v="Bin1"/>
    <x v="5"/>
    <x v="2"/>
    <s v="Private Equity"/>
    <x v="0"/>
  </r>
  <r>
    <n v="2502"/>
    <d v="2015-08-10T00:00:00"/>
    <s v="eSadar"/>
    <x v="48"/>
    <s v="nan"/>
    <s v="New Delhi"/>
    <x v="1983"/>
    <s v="Seed Funding"/>
    <n v="80000"/>
    <m/>
    <s v="Bin1"/>
    <x v="5"/>
    <x v="2"/>
    <s v="Seed Funding"/>
    <x v="2"/>
  </r>
  <r>
    <n v="2503"/>
    <d v="2015-08-10T00:00:00"/>
    <s v="Actionable Analytics"/>
    <x v="477"/>
    <s v="nan"/>
    <s v="New Delhi/ Houston"/>
    <x v="1984"/>
    <s v="Seed Funding"/>
    <n v="0"/>
    <m/>
    <s v="Bin1"/>
    <x v="5"/>
    <x v="89"/>
    <s v="Seed Funding"/>
    <x v="2"/>
  </r>
  <r>
    <n v="2504"/>
    <d v="2015-08-10T00:00:00"/>
    <s v="MyPoolin"/>
    <x v="478"/>
    <s v="nan"/>
    <s v="New Delhi"/>
    <x v="1985"/>
    <s v="Seed Funding"/>
    <n v="250000"/>
    <s v="QPrize Contest Winners"/>
    <s v="Bin1"/>
    <x v="5"/>
    <x v="2"/>
    <s v="Seed Funding"/>
    <x v="2"/>
  </r>
  <r>
    <n v="2505"/>
    <d v="2015-08-10T00:00:00"/>
    <s v="NearBuy (previously\\xc2\\xa0 groupon India)"/>
    <x v="479"/>
    <s v="nan"/>
    <s v="New Delhi"/>
    <x v="288"/>
    <s v="Private Equity"/>
    <n v="16000000"/>
    <s v="Series A"/>
    <s v="Bin3"/>
    <x v="5"/>
    <x v="2"/>
    <s v="Private Equity"/>
    <x v="0"/>
  </r>
  <r>
    <n v="2506"/>
    <d v="2015-08-10T00:00:00"/>
    <s v="Inkmonk"/>
    <x v="480"/>
    <s v="nan"/>
    <s v="Chennai"/>
    <x v="1986"/>
    <s v="Seed Funding"/>
    <n v="250000"/>
    <m/>
    <s v="Bin1"/>
    <x v="5"/>
    <x v="4"/>
    <s v="Seed Funding"/>
    <x v="2"/>
  </r>
  <r>
    <n v="2507"/>
    <d v="2015-08-10T00:00:00"/>
    <s v="ToneTag"/>
    <x v="481"/>
    <s v="nan"/>
    <s v="Bangalore"/>
    <x v="1987"/>
    <s v="Private Equity"/>
    <n v="1000000"/>
    <s v="Series A"/>
    <s v="Bin2"/>
    <x v="5"/>
    <x v="0"/>
    <s v="Private Equity"/>
    <x v="0"/>
  </r>
  <r>
    <n v="2508"/>
    <d v="2015-08-10T00:00:00"/>
    <s v="Grey Orange"/>
    <x v="482"/>
    <s v="nan"/>
    <s v="Gurgaon"/>
    <x v="0"/>
    <s v="Private Equity"/>
    <n v="30000000"/>
    <s v="Series B"/>
    <s v="Bin3"/>
    <x v="5"/>
    <x v="1"/>
    <s v="Private Equity Round"/>
    <x v="0"/>
  </r>
  <r>
    <n v="2509"/>
    <d v="2015-08-11T00:00:00"/>
    <s v="Livspace"/>
    <x v="483"/>
    <s v="nan"/>
    <s v="Bangalore"/>
    <x v="1988"/>
    <s v="Private Equity"/>
    <n v="8000000"/>
    <s v="Series A"/>
    <s v="Bin2"/>
    <x v="5"/>
    <x v="44"/>
    <s v="Private Equity"/>
    <x v="0"/>
  </r>
  <r>
    <n v="2510"/>
    <d v="2015-08-11T00:00:00"/>
    <s v="WOW! MOMO"/>
    <x v="484"/>
    <s v="nan"/>
    <s v="Kolkata"/>
    <x v="603"/>
    <s v="Seed Funding"/>
    <n v="1600000"/>
    <m/>
    <s v="Bin2"/>
    <x v="5"/>
    <x v="42"/>
    <s v="Seed Funding"/>
    <x v="2"/>
  </r>
  <r>
    <n v="2511"/>
    <d v="2015-08-11T00:00:00"/>
    <s v="RainCan"/>
    <x v="485"/>
    <s v="nan"/>
    <s v="Pune"/>
    <x v="1989"/>
    <s v="Seed Funding"/>
    <n v="100000"/>
    <m/>
    <s v="Bin1"/>
    <x v="5"/>
    <x v="5"/>
    <s v="Seed Funding"/>
    <x v="2"/>
  </r>
  <r>
    <n v="2512"/>
    <d v="2015-08-11T00:00:00"/>
    <s v="Allygrow Technologies"/>
    <x v="486"/>
    <s v="nan"/>
    <s v="Mumbai"/>
    <x v="1990"/>
    <s v="Private Equity"/>
    <n v="20000000"/>
    <s v="Series A"/>
    <s v="Bin3"/>
    <x v="5"/>
    <x v="3"/>
    <s v="Private Equity"/>
    <x v="0"/>
  </r>
  <r>
    <n v="2513"/>
    <d v="2015-08-11T00:00:00"/>
    <s v="Infogain"/>
    <x v="487"/>
    <s v="nan"/>
    <s v="New Delhi / US"/>
    <x v="1991"/>
    <s v="Private Equity"/>
    <n v="63000000"/>
    <s v="N/A"/>
    <s v="Bin3"/>
    <x v="5"/>
    <x v="76"/>
    <s v="Private Equity"/>
    <x v="0"/>
  </r>
  <r>
    <n v="2514"/>
    <d v="2015-08-12T00:00:00"/>
    <s v="OneAssist"/>
    <x v="488"/>
    <s v="nan"/>
    <s v="Mumbai"/>
    <x v="1992"/>
    <s v="Private Equity"/>
    <n v="7500000"/>
    <s v="Series B"/>
    <s v="Bin2"/>
    <x v="5"/>
    <x v="3"/>
    <s v="Private Equity"/>
    <x v="0"/>
  </r>
  <r>
    <n v="2515"/>
    <d v="2015-08-12T00:00:00"/>
    <s v="BigBasket"/>
    <x v="489"/>
    <s v="nan"/>
    <s v="Bangalore"/>
    <x v="402"/>
    <s v="Private Equity"/>
    <n v="50000000"/>
    <s v="Series C"/>
    <s v="Bin3"/>
    <x v="5"/>
    <x v="0"/>
    <s v="Private Equity"/>
    <x v="0"/>
  </r>
  <r>
    <n v="2516"/>
    <d v="2015-08-12T00:00:00"/>
    <s v="Sheroes"/>
    <x v="490"/>
    <s v="nan"/>
    <s v="Noida"/>
    <x v="1993"/>
    <s v="Seed Funding"/>
    <n v="770000"/>
    <m/>
    <s v="Bin1"/>
    <x v="5"/>
    <x v="6"/>
    <s v="Seed Funding"/>
    <x v="2"/>
  </r>
  <r>
    <n v="2517"/>
    <d v="2015-08-12T00:00:00"/>
    <s v="Scripbox"/>
    <x v="491"/>
    <s v="nan"/>
    <s v="Bangalore"/>
    <x v="1994"/>
    <s v="Private Equity"/>
    <n v="2500000"/>
    <s v="Series A"/>
    <s v="Bin2"/>
    <x v="5"/>
    <x v="44"/>
    <s v="Private Equity"/>
    <x v="0"/>
  </r>
  <r>
    <n v="2518"/>
    <d v="2015-08-13T00:00:00"/>
    <s v="etaout"/>
    <x v="492"/>
    <s v="nan"/>
    <s v="Noida"/>
    <x v="1995"/>
    <s v="Seed Funding"/>
    <n v="500000"/>
    <m/>
    <s v="Bin1"/>
    <x v="5"/>
    <x v="6"/>
    <s v="Seed Funding"/>
    <x v="2"/>
  </r>
  <r>
    <n v="2519"/>
    <d v="2015-08-13T00:00:00"/>
    <s v="IFMR Holdings"/>
    <x v="493"/>
    <s v="nan"/>
    <s v="Chennai"/>
    <x v="1996"/>
    <s v="Private Equity"/>
    <n v="25000000"/>
    <s v="Series B"/>
    <s v="Bin3"/>
    <x v="5"/>
    <x v="4"/>
    <s v="Private Equity"/>
    <x v="0"/>
  </r>
  <r>
    <n v="2520"/>
    <d v="2015-08-13T00:00:00"/>
    <s v="Massblurb"/>
    <x v="494"/>
    <s v="nan"/>
    <s v="Mumbai"/>
    <x v="1997"/>
    <s v="Seed Funding"/>
    <n v="0"/>
    <m/>
    <s v="Bin1"/>
    <x v="5"/>
    <x v="3"/>
    <s v="Seed Funding"/>
    <x v="2"/>
  </r>
  <r>
    <n v="2521"/>
    <d v="2015-08-13T00:00:00"/>
    <s v="Agrostar"/>
    <x v="495"/>
    <s v="nan"/>
    <s v="Pune"/>
    <x v="393"/>
    <s v="Private Equity"/>
    <n v="4000000"/>
    <s v="Series A"/>
    <s v="Bin2"/>
    <x v="5"/>
    <x v="5"/>
    <s v="Debt Funding"/>
    <x v="3"/>
  </r>
  <r>
    <n v="2522"/>
    <d v="2015-08-14T00:00:00"/>
    <s v="VoxWeb"/>
    <x v="496"/>
    <s v="nan"/>
    <s v="Mumbai"/>
    <x v="1998"/>
    <s v="Seed Funding"/>
    <n v="100000"/>
    <m/>
    <s v="Bin1"/>
    <x v="5"/>
    <x v="3"/>
    <s v="Seed Funding"/>
    <x v="2"/>
  </r>
  <r>
    <n v="2523"/>
    <d v="2015-08-14T00:00:00"/>
    <s v="Trukky"/>
    <x v="497"/>
    <s v="nan"/>
    <s v="Ahmedabad"/>
    <x v="1999"/>
    <s v="Seed Funding"/>
    <n v="245000"/>
    <m/>
    <s v="Bin1"/>
    <x v="5"/>
    <x v="49"/>
    <s v="Seed Funding"/>
    <x v="2"/>
  </r>
  <r>
    <n v="2524"/>
    <d v="2015-08-14T00:00:00"/>
    <s v="VanityCube"/>
    <x v="498"/>
    <s v="nan"/>
    <s v="New Delhi"/>
    <x v="1865"/>
    <s v="Seed Funding"/>
    <n v="0"/>
    <m/>
    <s v="Bin1"/>
    <x v="5"/>
    <x v="2"/>
    <s v="Seed Funding"/>
    <x v="2"/>
  </r>
  <r>
    <n v="2525"/>
    <d v="2015-08-17T00:00:00"/>
    <s v="Edu4Share"/>
    <x v="499"/>
    <s v="nan"/>
    <s v="New Delhi"/>
    <x v="2000"/>
    <s v="Seed Funding"/>
    <n v="220000"/>
    <m/>
    <s v="Bin1"/>
    <x v="5"/>
    <x v="2"/>
    <s v="Seed Funding"/>
    <x v="2"/>
  </r>
  <r>
    <n v="2526"/>
    <d v="2015-08-17T00:00:00"/>
    <s v="YourStory"/>
    <x v="500"/>
    <s v="nan"/>
    <s v="Mumbai"/>
    <x v="2001"/>
    <s v="Seed Funding"/>
    <n v="0"/>
    <m/>
    <s v="Bin1"/>
    <x v="5"/>
    <x v="44"/>
    <s v="Seed Funding"/>
    <x v="2"/>
  </r>
  <r>
    <n v="2527"/>
    <d v="2015-08-17T00:00:00"/>
    <s v="Sampurnearth"/>
    <x v="501"/>
    <s v="nan"/>
    <s v="Mumbai"/>
    <x v="2002"/>
    <s v="Seed Funding"/>
    <n v="160000"/>
    <m/>
    <s v="Bin1"/>
    <x v="5"/>
    <x v="3"/>
    <s v="Seed Funding"/>
    <x v="2"/>
  </r>
  <r>
    <n v="2528"/>
    <d v="2015-08-17T00:00:00"/>
    <s v="Orobind"/>
    <x v="502"/>
    <s v="nan"/>
    <s v="Bangalore"/>
    <x v="2003"/>
    <s v="Private Equity"/>
    <n v="0"/>
    <s v="pre series A"/>
    <s v="Bin1"/>
    <x v="5"/>
    <x v="44"/>
    <s v="Private Equity"/>
    <x v="0"/>
  </r>
  <r>
    <n v="2529"/>
    <d v="2015-08-17T00:00:00"/>
    <s v="Fixy"/>
    <x v="503"/>
    <s v="nan"/>
    <s v="Mumbai"/>
    <x v="1958"/>
    <s v="Seed Funding"/>
    <n v="0"/>
    <m/>
    <s v="Bin1"/>
    <x v="5"/>
    <x v="3"/>
    <s v="Seed Funding"/>
    <x v="2"/>
  </r>
  <r>
    <n v="2530"/>
    <d v="2015-08-17T00:00:00"/>
    <s v="MSM Box"/>
    <x v="504"/>
    <s v="nan"/>
    <s v="New Delhi"/>
    <x v="2004"/>
    <s v="Seed Funding"/>
    <n v="0"/>
    <m/>
    <s v="Bin1"/>
    <x v="5"/>
    <x v="2"/>
    <s v="Seed Funding"/>
    <x v="2"/>
  </r>
  <r>
    <n v="2531"/>
    <d v="2015-08-17T00:00:00"/>
    <s v="ShadowFax"/>
    <x v="505"/>
    <s v="nan"/>
    <s v="Gurgaon"/>
    <x v="2005"/>
    <s v="Seed Funding"/>
    <n v="310000"/>
    <m/>
    <s v="Bin1"/>
    <x v="5"/>
    <x v="1"/>
    <s v="Seed Funding"/>
    <x v="2"/>
  </r>
  <r>
    <n v="2532"/>
    <d v="2015-08-17T00:00:00"/>
    <s v="Gadgets 360"/>
    <x v="470"/>
    <s v="nan"/>
    <s v="New Delhi"/>
    <x v="2006"/>
    <s v="Private Equity"/>
    <n v="0"/>
    <s v="Strategic Investment"/>
    <s v="Bin1"/>
    <x v="5"/>
    <x v="2"/>
    <s v="Private Equity"/>
    <x v="0"/>
  </r>
  <r>
    <n v="2533"/>
    <d v="2015-08-18T00:00:00"/>
    <s v="Roposo"/>
    <x v="441"/>
    <s v="nan"/>
    <s v="Gurgaon"/>
    <x v="117"/>
    <s v="Private Equity"/>
    <n v="15000000"/>
    <s v="Series B"/>
    <s v="Bin3"/>
    <x v="5"/>
    <x v="11"/>
    <s v="Series A"/>
    <x v="1"/>
  </r>
  <r>
    <n v="2534"/>
    <d v="2015-08-18T00:00:00"/>
    <s v="IntelligenceNODE"/>
    <x v="506"/>
    <s v="nan"/>
    <s v="Mumbai"/>
    <x v="2007"/>
    <s v="Private Equity"/>
    <n v="4200000"/>
    <s v="Series A"/>
    <s v="Bin2"/>
    <x v="5"/>
    <x v="3"/>
    <s v="Private Equity"/>
    <x v="0"/>
  </r>
  <r>
    <n v="2535"/>
    <d v="2015-08-18T00:00:00"/>
    <s v="HyperVerge"/>
    <x v="507"/>
    <s v="nan"/>
    <s v="Chennai"/>
    <x v="2008"/>
    <s v="Seed Funding"/>
    <n v="1000000"/>
    <m/>
    <s v="Bin2"/>
    <x v="5"/>
    <x v="4"/>
    <s v="Seed Funding"/>
    <x v="2"/>
  </r>
  <r>
    <n v="2536"/>
    <d v="2015-08-18T00:00:00"/>
    <s v="Twyst"/>
    <x v="508"/>
    <s v="nan"/>
    <s v="Gurgaon"/>
    <x v="2009"/>
    <s v="Seed Funding"/>
    <n v="0"/>
    <m/>
    <s v="Bin1"/>
    <x v="5"/>
    <x v="1"/>
    <s v="Seed Funding"/>
    <x v="2"/>
  </r>
  <r>
    <n v="2537"/>
    <d v="2015-08-18T00:00:00"/>
    <s v="IDfy"/>
    <x v="509"/>
    <s v="nan"/>
    <s v="Mumbai"/>
    <x v="2010"/>
    <s v="Private Equity"/>
    <n v="0"/>
    <s v="Series A"/>
    <s v="Bin1"/>
    <x v="5"/>
    <x v="3"/>
    <s v="Private Equity"/>
    <x v="0"/>
  </r>
  <r>
    <n v="2538"/>
    <d v="2015-08-18T00:00:00"/>
    <s v="Zoojoo.be"/>
    <x v="510"/>
    <s v="nan"/>
    <s v="Bangalore"/>
    <x v="626"/>
    <s v="Private Equity"/>
    <n v="1000000"/>
    <s v="Series A"/>
    <s v="Bin2"/>
    <x v="5"/>
    <x v="44"/>
    <s v="Seed Funding"/>
    <x v="2"/>
  </r>
  <r>
    <n v="2539"/>
    <d v="2015-08-19T00:00:00"/>
    <s v="Fashionove"/>
    <x v="511"/>
    <s v="nan"/>
    <s v="Kolkata"/>
    <x v="2011"/>
    <s v="Seed Funding"/>
    <n v="0"/>
    <m/>
    <s v="Bin1"/>
    <x v="5"/>
    <x v="42"/>
    <s v="Seed Funding"/>
    <x v="2"/>
  </r>
  <r>
    <n v="2540"/>
    <d v="2015-08-19T00:00:00"/>
    <s v="TimeSaverz"/>
    <x v="512"/>
    <s v="nan"/>
    <s v="Mumbai"/>
    <x v="1659"/>
    <s v="Private Equity"/>
    <n v="2400000"/>
    <m/>
    <s v="Bin2"/>
    <x v="5"/>
    <x v="3"/>
    <s v="Private Equity"/>
    <x v="0"/>
  </r>
  <r>
    <n v="2541"/>
    <d v="2015-08-19T00:00:00"/>
    <s v="Envoged"/>
    <x v="513"/>
    <s v="nan"/>
    <s v="Mumbai"/>
    <x v="2012"/>
    <s v="Seed Funding"/>
    <n v="0"/>
    <m/>
    <s v="Bin1"/>
    <x v="5"/>
    <x v="3"/>
    <s v="Seed Funding"/>
    <x v="2"/>
  </r>
  <r>
    <n v="2542"/>
    <d v="2015-08-19T00:00:00"/>
    <s v="MebelKart"/>
    <x v="514"/>
    <s v="nan"/>
    <s v="Bangalore"/>
    <x v="2013"/>
    <s v="Private Equity"/>
    <n v="20000000"/>
    <m/>
    <s v="Bin3"/>
    <x v="5"/>
    <x v="44"/>
    <s v="Private Equity"/>
    <x v="0"/>
  </r>
  <r>
    <n v="2543"/>
    <d v="2015-08-20T00:00:00"/>
    <s v="LabsAdvisor"/>
    <x v="515"/>
    <s v="nan"/>
    <s v="New Delhi"/>
    <x v="1865"/>
    <s v="Seed Funding"/>
    <n v="156000"/>
    <m/>
    <s v="Bin1"/>
    <x v="5"/>
    <x v="2"/>
    <s v="Seed Funding"/>
    <x v="2"/>
  </r>
  <r>
    <n v="2544"/>
    <d v="2015-08-20T00:00:00"/>
    <s v="Flatpebble"/>
    <x v="516"/>
    <s v="nan"/>
    <s v="Hyderabad"/>
    <x v="603"/>
    <s v="Seed Funding"/>
    <n v="600000"/>
    <m/>
    <s v="Bin1"/>
    <x v="5"/>
    <x v="13"/>
    <s v="Seed Funding"/>
    <x v="2"/>
  </r>
  <r>
    <n v="2545"/>
    <d v="2015-08-20T00:00:00"/>
    <s v="Bluegape.com"/>
    <x v="517"/>
    <s v="nan"/>
    <s v="New Delhi"/>
    <x v="2014"/>
    <s v="Seed Funding"/>
    <n v="600000"/>
    <m/>
    <s v="Bin1"/>
    <x v="5"/>
    <x v="2"/>
    <s v="Seed Funding"/>
    <x v="2"/>
  </r>
  <r>
    <n v="2546"/>
    <d v="2015-08-21T00:00:00"/>
    <s v="ePoise"/>
    <x v="368"/>
    <s v="nan"/>
    <s v="Bangalore"/>
    <x v="2015"/>
    <s v="Seed Funding"/>
    <n v="500000"/>
    <m/>
    <s v="Bin1"/>
    <x v="5"/>
    <x v="44"/>
    <s v="Seed Funding"/>
    <x v="2"/>
  </r>
  <r>
    <n v="2547"/>
    <d v="2015-08-24T00:00:00"/>
    <s v="Jolly Food Fellow"/>
    <x v="518"/>
    <s v="nan"/>
    <s v="Ahmedabad"/>
    <x v="2016"/>
    <s v="Seed Funding"/>
    <n v="300000"/>
    <m/>
    <s v="Bin1"/>
    <x v="5"/>
    <x v="49"/>
    <s v="Seed Funding"/>
    <x v="2"/>
  </r>
  <r>
    <n v="2548"/>
    <d v="2015-08-24T00:00:00"/>
    <s v="BookMeIn"/>
    <x v="519"/>
    <s v="nan"/>
    <s v="Mumbai"/>
    <x v="2017"/>
    <s v="Seed Funding"/>
    <n v="400000"/>
    <m/>
    <s v="Bin1"/>
    <x v="5"/>
    <x v="3"/>
    <s v="Seed Funding"/>
    <x v="2"/>
  </r>
  <r>
    <n v="2549"/>
    <d v="2015-08-24T00:00:00"/>
    <s v="iZofy"/>
    <x v="520"/>
    <s v="nan"/>
    <s v="Kolkata"/>
    <x v="2018"/>
    <s v="Seed Funding"/>
    <n v="0"/>
    <m/>
    <s v="Bin1"/>
    <x v="5"/>
    <x v="42"/>
    <s v="Seed Funding"/>
    <x v="2"/>
  </r>
  <r>
    <n v="2550"/>
    <d v="2015-08-24T00:00:00"/>
    <s v="rBus"/>
    <x v="521"/>
    <s v="nan"/>
    <s v="Mumbai"/>
    <x v="2019"/>
    <s v="Seed Funding"/>
    <n v="0"/>
    <m/>
    <s v="Bin1"/>
    <x v="5"/>
    <x v="3"/>
    <s v="Seed Funding"/>
    <x v="2"/>
  </r>
  <r>
    <n v="2551"/>
    <d v="2015-08-25T00:00:00"/>
    <s v="Qyk App"/>
    <x v="522"/>
    <s v="nan"/>
    <s v="Bangalore"/>
    <x v="2020"/>
    <s v="Private Equity"/>
    <n v="1000000"/>
    <s v="pre-series A"/>
    <s v="Bin2"/>
    <x v="5"/>
    <x v="44"/>
    <s v="Private Equity"/>
    <x v="0"/>
  </r>
  <r>
    <n v="2552"/>
    <d v="2015-08-25T00:00:00"/>
    <s v="EazyDiner"/>
    <x v="523"/>
    <s v="nan"/>
    <s v="Gurgaon"/>
    <x v="525"/>
    <s v="Private Equity"/>
    <n v="3000000"/>
    <s v="Series A"/>
    <s v="Bin2"/>
    <x v="5"/>
    <x v="16"/>
    <s v="Private Equity"/>
    <x v="0"/>
  </r>
  <r>
    <n v="2553"/>
    <d v="2015-08-25T00:00:00"/>
    <s v="RevX"/>
    <x v="524"/>
    <s v="nan"/>
    <s v="Mumbai"/>
    <x v="2021"/>
    <s v="Private Equity"/>
    <n v="4000000"/>
    <s v="Series A"/>
    <s v="Bin2"/>
    <x v="5"/>
    <x v="3"/>
    <s v="Private Equity"/>
    <x v="0"/>
  </r>
  <r>
    <n v="2554"/>
    <d v="2015-08-25T00:00:00"/>
    <s v="ICustomMadeIt"/>
    <x v="525"/>
    <s v="nan"/>
    <s v="Pune"/>
    <x v="1865"/>
    <s v="Seed Funding"/>
    <n v="250000"/>
    <m/>
    <s v="Bin1"/>
    <x v="5"/>
    <x v="5"/>
    <s v="Seed Funding"/>
    <x v="2"/>
  </r>
  <r>
    <n v="2555"/>
    <d v="2015-08-26T00:00:00"/>
    <s v="PickMyLaundry"/>
    <x v="526"/>
    <s v="nan"/>
    <s v="New Delhi"/>
    <x v="1696"/>
    <s v="Seed Funding"/>
    <n v="100000"/>
    <m/>
    <s v="Bin1"/>
    <x v="5"/>
    <x v="2"/>
    <s v="Seed Funding"/>
    <x v="2"/>
  </r>
  <r>
    <n v="2556"/>
    <d v="2015-08-26T00:00:00"/>
    <s v="Belita"/>
    <x v="527"/>
    <s v="nan"/>
    <s v="Mumbai"/>
    <x v="2022"/>
    <s v="Seed Funding"/>
    <n v="400000"/>
    <m/>
    <s v="Bin1"/>
    <x v="5"/>
    <x v="3"/>
    <s v="Seed Funding"/>
    <x v="2"/>
  </r>
  <r>
    <n v="2557"/>
    <d v="2015-08-26T00:00:00"/>
    <s v="EzySolare"/>
    <x v="528"/>
    <s v="nan"/>
    <s v="Ahmedabad"/>
    <x v="1322"/>
    <s v="Seed Funding"/>
    <n v="0"/>
    <m/>
    <s v="Bin1"/>
    <x v="5"/>
    <x v="49"/>
    <s v="Private Equity"/>
    <x v="0"/>
  </r>
  <r>
    <n v="2558"/>
    <d v="2015-08-26T00:00:00"/>
    <s v="FoodTalkIndia"/>
    <x v="529"/>
    <s v="nan"/>
    <s v="Gurgaon"/>
    <x v="481"/>
    <s v="Seed Funding"/>
    <n v="500000"/>
    <m/>
    <s v="Bin1"/>
    <x v="5"/>
    <x v="1"/>
    <s v="Seed Funding"/>
    <x v="2"/>
  </r>
  <r>
    <n v="2559"/>
    <d v="2015-08-27T00:00:00"/>
    <s v="InstaSafe"/>
    <x v="530"/>
    <s v="nan"/>
    <s v="Bangalore"/>
    <x v="2023"/>
    <s v="Seed Funding"/>
    <n v="0"/>
    <m/>
    <s v="Bin1"/>
    <x v="5"/>
    <x v="44"/>
    <s v="Seed Funding"/>
    <x v="2"/>
  </r>
  <r>
    <n v="2560"/>
    <d v="2015-08-27T00:00:00"/>
    <s v="Eazy Coach"/>
    <x v="531"/>
    <s v="nan"/>
    <s v="Kolkata"/>
    <x v="2024"/>
    <s v="Seed Funding"/>
    <n v="0"/>
    <m/>
    <s v="Bin1"/>
    <x v="5"/>
    <x v="42"/>
    <s v="Seed Funding"/>
    <x v="2"/>
  </r>
  <r>
    <n v="2561"/>
    <d v="2015-08-27T00:00:00"/>
    <s v="Djubo.com"/>
    <x v="532"/>
    <s v="nan"/>
    <s v="New Delhi"/>
    <x v="2025"/>
    <s v="Private Equity"/>
    <n v="0"/>
    <s v="Strategic Investment"/>
    <s v="Bin1"/>
    <x v="5"/>
    <x v="2"/>
    <s v="Private Equity"/>
    <x v="0"/>
  </r>
  <r>
    <n v="2562"/>
    <d v="2015-08-28T00:00:00"/>
    <s v="BetterButter.in"/>
    <x v="533"/>
    <s v="nan"/>
    <s v="New Delhi"/>
    <x v="2026"/>
    <s v="Seed Funding"/>
    <n v="0"/>
    <m/>
    <s v="Bin1"/>
    <x v="5"/>
    <x v="2"/>
    <s v="Seed Funding"/>
    <x v="2"/>
  </r>
  <r>
    <n v="2563"/>
    <d v="2015-08-28T00:00:00"/>
    <s v="Vyomo"/>
    <x v="534"/>
    <s v="nan"/>
    <s v="Bangalore"/>
    <x v="2027"/>
    <s v="Private Equity"/>
    <n v="2000000"/>
    <s v="Pre-Series A"/>
    <s v="Bin2"/>
    <x v="5"/>
    <x v="2"/>
    <s v="Private Equity"/>
    <x v="0"/>
  </r>
  <r>
    <n v="2564"/>
    <d v="2015-08-28T00:00:00"/>
    <s v="RollMafia"/>
    <x v="535"/>
    <s v="nan"/>
    <s v="Pune"/>
    <x v="2028"/>
    <s v="Seed Funding"/>
    <n v="160000"/>
    <m/>
    <s v="Bin1"/>
    <x v="5"/>
    <x v="5"/>
    <s v="Seed Funding"/>
    <x v="2"/>
  </r>
  <r>
    <n v="2565"/>
    <d v="2015-08-29T00:00:00"/>
    <s v="iamwire"/>
    <x v="536"/>
    <s v="nan"/>
    <s v="Gurgaon"/>
    <x v="2029"/>
    <s v="Seed Funding"/>
    <n v="0"/>
    <m/>
    <s v="Bin1"/>
    <x v="5"/>
    <x v="1"/>
    <s v="Seed Funding"/>
    <x v="2"/>
  </r>
  <r>
    <n v="2566"/>
    <d v="2015-08-31T00:00:00"/>
    <s v="DropKaffe"/>
    <x v="537"/>
    <s v="nan"/>
    <s v="Bangalore"/>
    <x v="2030"/>
    <s v="Seed Funding"/>
    <n v="300000"/>
    <m/>
    <s v="Bin1"/>
    <x v="5"/>
    <x v="44"/>
    <s v="Seed Funding"/>
    <x v="2"/>
  </r>
  <r>
    <n v="2567"/>
    <d v="2015-08-31T00:00:00"/>
    <s v="Reverie"/>
    <x v="538"/>
    <s v="nan"/>
    <s v="Bangalore"/>
    <x v="2031"/>
    <s v="Private Equity"/>
    <n v="4000000"/>
    <s v="Series A"/>
    <s v="Bin2"/>
    <x v="5"/>
    <x v="44"/>
    <s v="Private Equity"/>
    <x v="0"/>
  </r>
  <r>
    <n v="2568"/>
    <d v="2015-08-31T00:00:00"/>
    <s v="Infinite Analytics"/>
    <x v="539"/>
    <s v="nan"/>
    <s v="Mumbai"/>
    <x v="2032"/>
    <s v="Private Equity"/>
    <n v="0"/>
    <s v="Bridge Round"/>
    <s v="Bin1"/>
    <x v="5"/>
    <x v="3"/>
    <s v="Private Equity"/>
    <x v="0"/>
  </r>
  <r>
    <n v="2569"/>
    <d v="2015-07-01T00:00:00"/>
    <s v="Parcelled"/>
    <x v="337"/>
    <s v="nan"/>
    <s v="Bangalore"/>
    <x v="2033"/>
    <s v="Seed Funding"/>
    <n v="0"/>
    <m/>
    <s v="Bin1"/>
    <x v="5"/>
    <x v="44"/>
    <s v="Seed Funding"/>
    <x v="2"/>
  </r>
  <r>
    <n v="2570"/>
    <d v="2015-07-01T00:00:00"/>
    <s v="Retigence Technologies"/>
    <x v="540"/>
    <s v="nan"/>
    <s v="Mumbai"/>
    <x v="1112"/>
    <s v="Private Equity"/>
    <n v="0"/>
    <s v="Series A"/>
    <s v="Bin1"/>
    <x v="5"/>
    <x v="3"/>
    <s v="Private Equity"/>
    <x v="0"/>
  </r>
  <r>
    <n v="2571"/>
    <d v="2015-07-01T00:00:00"/>
    <s v="Cloudcherry Analytics"/>
    <x v="541"/>
    <s v="nan"/>
    <s v="Chennai"/>
    <x v="2034"/>
    <s v="Seed Funding"/>
    <n v="1000000"/>
    <m/>
    <s v="Bin2"/>
    <x v="5"/>
    <x v="4"/>
    <s v="Seed Funding"/>
    <x v="2"/>
  </r>
  <r>
    <n v="2573"/>
    <d v="2015-07-01T00:00:00"/>
    <s v="iDreamCareer"/>
    <x v="542"/>
    <s v="nan"/>
    <s v="New Delhi"/>
    <x v="2035"/>
    <s v="Seed Funding"/>
    <n v="0"/>
    <m/>
    <s v="Bin1"/>
    <x v="5"/>
    <x v="2"/>
    <s v="Seed Funding"/>
    <x v="2"/>
  </r>
  <r>
    <n v="2574"/>
    <d v="2015-07-01T00:00:00"/>
    <s v="Ola Cabs"/>
    <x v="394"/>
    <s v="nan"/>
    <s v="Bangalore"/>
    <x v="309"/>
    <s v="Private Equity"/>
    <n v="0"/>
    <s v="Personal Investment"/>
    <s v="Bin1"/>
    <x v="5"/>
    <x v="12"/>
    <s v="Seed / Angel Funding"/>
    <x v="2"/>
  </r>
  <r>
    <n v="2575"/>
    <d v="2015-07-01T00:00:00"/>
    <s v="NxtGen"/>
    <x v="543"/>
    <s v="nan"/>
    <s v="Bangalore"/>
    <x v="2036"/>
    <s v="Private Equity"/>
    <n v="13500000"/>
    <s v="Series A"/>
    <s v="Bin3"/>
    <x v="5"/>
    <x v="44"/>
    <s v="Private Equity"/>
    <x v="0"/>
  </r>
  <r>
    <n v="2576"/>
    <d v="2015-07-02T00:00:00"/>
    <s v="BankBazaar"/>
    <x v="544"/>
    <s v="nan"/>
    <s v="Chennai"/>
    <x v="2037"/>
    <s v="Private Equity"/>
    <n v="60000000"/>
    <s v="Series C\\n(More here)"/>
    <s v="Bin3"/>
    <x v="5"/>
    <x v="4"/>
    <s v="Private Equity"/>
    <x v="0"/>
  </r>
  <r>
    <n v="2577"/>
    <d v="2015-07-02T00:00:00"/>
    <s v="Gozoomo"/>
    <x v="545"/>
    <s v="nan"/>
    <s v="Bangalore"/>
    <x v="34"/>
    <s v="Private Equity"/>
    <n v="5000000"/>
    <s v="Series A"/>
    <s v="Bin2"/>
    <x v="5"/>
    <x v="44"/>
    <s v="Series A"/>
    <x v="1"/>
  </r>
  <r>
    <n v="2578"/>
    <d v="2015-07-02T00:00:00"/>
    <s v="Zenatix"/>
    <x v="410"/>
    <s v="nan"/>
    <s v="Gurgaon"/>
    <x v="2038"/>
    <s v="Seed Funding"/>
    <n v="161000"/>
    <m/>
    <s v="Bin1"/>
    <x v="5"/>
    <x v="1"/>
    <s v="Seed Funding"/>
    <x v="2"/>
  </r>
  <r>
    <n v="2579"/>
    <d v="2015-07-03T00:00:00"/>
    <s v="CultureAlley"/>
    <x v="546"/>
    <s v="nan"/>
    <s v="Jaipur"/>
    <x v="117"/>
    <s v="Private Equity"/>
    <n v="6500000"/>
    <s v="Series A"/>
    <s v="Bin2"/>
    <x v="5"/>
    <x v="32"/>
    <s v="Series A"/>
    <x v="1"/>
  </r>
  <r>
    <n v="2580"/>
    <d v="2015-07-03T00:00:00"/>
    <s v="Goqii"/>
    <x v="547"/>
    <s v="nan"/>
    <s v="Mumbai"/>
    <x v="29"/>
    <s v="Private Equity"/>
    <n v="0"/>
    <s v="Pre-Series A"/>
    <s v="Bin1"/>
    <x v="5"/>
    <x v="15"/>
    <s v="Funding Round"/>
    <x v="3"/>
  </r>
  <r>
    <n v="2581"/>
    <d v="2015-07-03T00:00:00"/>
    <s v="Gingercrush"/>
    <x v="548"/>
    <s v="nan"/>
    <s v="Ahmedabad"/>
    <x v="2039"/>
    <s v="Seed Funding"/>
    <n v="1000000"/>
    <m/>
    <s v="Bin2"/>
    <x v="5"/>
    <x v="55"/>
    <s v="Seed Funding"/>
    <x v="2"/>
  </r>
  <r>
    <n v="2582"/>
    <d v="2015-07-04T00:00:00"/>
    <s v="Elanic"/>
    <x v="549"/>
    <s v="nan"/>
    <s v="Bangalore"/>
    <x v="2040"/>
    <s v="Seed Funding"/>
    <n v="0"/>
    <m/>
    <s v="Bin1"/>
    <x v="5"/>
    <x v="44"/>
    <s v="Seed Funding"/>
    <x v="2"/>
  </r>
  <r>
    <n v="2583"/>
    <d v="2015-07-04T00:00:00"/>
    <s v="Stitchwood"/>
    <x v="550"/>
    <s v="nan"/>
    <s v="Mumbai"/>
    <x v="2041"/>
    <s v="Seed Funding"/>
    <n v="395000"/>
    <m/>
    <s v="Bin1"/>
    <x v="5"/>
    <x v="3"/>
    <s v="Seed Funding"/>
    <x v="2"/>
  </r>
  <r>
    <n v="2584"/>
    <d v="2015-07-05T00:00:00"/>
    <s v="Urban Tailor"/>
    <x v="551"/>
    <s v="nan"/>
    <s v="Bangalore"/>
    <x v="1865"/>
    <s v="Seed Funding"/>
    <n v="0"/>
    <m/>
    <s v="Bin1"/>
    <x v="5"/>
    <x v="44"/>
    <s v="Seed Funding"/>
    <x v="2"/>
  </r>
  <r>
    <n v="2585"/>
    <d v="2015-07-06T00:00:00"/>
    <s v="ConfirmtTkt"/>
    <x v="552"/>
    <s v="nan"/>
    <s v="Bangalore"/>
    <x v="2042"/>
    <s v="Seed Funding"/>
    <n v="0"/>
    <m/>
    <s v="Bin1"/>
    <x v="5"/>
    <x v="44"/>
    <s v="Seed Funding"/>
    <x v="2"/>
  </r>
  <r>
    <n v="2586"/>
    <d v="2015-07-06T00:00:00"/>
    <s v="Paper Boat"/>
    <x v="553"/>
    <s v="nan"/>
    <s v="Gurgaon"/>
    <x v="2043"/>
    <s v="Private Equity"/>
    <n v="30000000"/>
    <s v="Series B"/>
    <s v="Bin3"/>
    <x v="5"/>
    <x v="1"/>
    <s v="Private Equity"/>
    <x v="0"/>
  </r>
  <r>
    <n v="2587"/>
    <d v="2015-07-06T00:00:00"/>
    <s v="getNow"/>
    <x v="554"/>
    <s v="nan"/>
    <s v="Nagpur"/>
    <x v="2044"/>
    <s v="Seed Funding"/>
    <n v="0"/>
    <m/>
    <s v="Bin1"/>
    <x v="5"/>
    <x v="30"/>
    <s v="Seed Funding"/>
    <x v="2"/>
  </r>
  <r>
    <n v="2588"/>
    <d v="2015-07-07T00:00:00"/>
    <s v="Wudstay"/>
    <x v="555"/>
    <s v="nan"/>
    <s v="Gurgaon"/>
    <x v="2045"/>
    <s v="Private Equity"/>
    <n v="3000000"/>
    <s v="Series A"/>
    <s v="Bin2"/>
    <x v="5"/>
    <x v="1"/>
    <s v="Private Equity"/>
    <x v="0"/>
  </r>
  <r>
    <n v="2589"/>
    <d v="2015-07-07T00:00:00"/>
    <s v="Liases Foras"/>
    <x v="556"/>
    <s v="nan"/>
    <s v="New Delhi"/>
    <x v="2046"/>
    <s v="Private Equity"/>
    <n v="5000000"/>
    <s v="Series A"/>
    <s v="Bin2"/>
    <x v="5"/>
    <x v="2"/>
    <s v="Private Equity"/>
    <x v="0"/>
  </r>
  <r>
    <n v="2590"/>
    <d v="2015-07-07T00:00:00"/>
    <s v="Eatlo"/>
    <x v="365"/>
    <s v="nan"/>
    <s v="Bangalore"/>
    <x v="2047"/>
    <s v="Seed Funding"/>
    <n v="0"/>
    <m/>
    <s v="Bin1"/>
    <x v="5"/>
    <x v="44"/>
    <s v="Seed Funding"/>
    <x v="2"/>
  </r>
  <r>
    <n v="2591"/>
    <d v="2015-07-07T00:00:00"/>
    <s v="IndiaLends"/>
    <x v="61"/>
    <s v="nan"/>
    <s v="New Delhi"/>
    <x v="2048"/>
    <s v="Private Equity"/>
    <n v="0"/>
    <s v="Pre-Series A"/>
    <s v="Bin1"/>
    <x v="5"/>
    <x v="2"/>
    <s v="Private Equity"/>
    <x v="0"/>
  </r>
  <r>
    <n v="2592"/>
    <d v="2015-07-08T00:00:00"/>
    <s v="Quinto"/>
    <x v="557"/>
    <s v="nan"/>
    <s v="Pune"/>
    <x v="2049"/>
    <s v="Seed Funding"/>
    <n v="0"/>
    <m/>
    <s v="Bin1"/>
    <x v="5"/>
    <x v="5"/>
    <s v="Seed Funding"/>
    <x v="2"/>
  </r>
  <r>
    <n v="2593"/>
    <d v="2015-07-08T00:00:00"/>
    <s v="Saavn"/>
    <x v="558"/>
    <s v="nan"/>
    <s v="Mumbai"/>
    <x v="2050"/>
    <s v="Private Equity"/>
    <n v="100000000"/>
    <s v="Series C"/>
    <s v="Bin3"/>
    <x v="5"/>
    <x v="68"/>
    <s v="Private Equity"/>
    <x v="0"/>
  </r>
  <r>
    <n v="2594"/>
    <d v="2015-07-08T00:00:00"/>
    <s v="Flytxt"/>
    <x v="559"/>
    <s v="nan"/>
    <s v="Mumbai / Global"/>
    <x v="2051"/>
    <s v="Private Equity"/>
    <n v="11000000"/>
    <s v="Series A"/>
    <s v="Bin3"/>
    <x v="5"/>
    <x v="3"/>
    <s v="Private Equity"/>
    <x v="0"/>
  </r>
  <r>
    <n v="2595"/>
    <d v="2015-07-08T00:00:00"/>
    <s v="Axtria"/>
    <x v="559"/>
    <s v="nan"/>
    <s v="India / US"/>
    <x v="2052"/>
    <s v="Private Equity"/>
    <n v="30000000"/>
    <s v="Series C"/>
    <s v="Bin3"/>
    <x v="5"/>
    <x v="90"/>
    <s v="Private Equity"/>
    <x v="0"/>
  </r>
  <r>
    <n v="2596"/>
    <d v="2015-07-08T00:00:00"/>
    <s v="33Coupons"/>
    <x v="560"/>
    <s v="nan"/>
    <s v="Kanpur"/>
    <x v="2053"/>
    <s v="Seed Funding"/>
    <n v="20000"/>
    <m/>
    <s v="Bin1"/>
    <x v="5"/>
    <x v="70"/>
    <s v="Seed Funding"/>
    <x v="2"/>
  </r>
  <r>
    <n v="2597"/>
    <d v="2015-07-08T00:00:00"/>
    <s v="Ampere"/>
    <x v="561"/>
    <s v="nan"/>
    <s v="Coimbatore"/>
    <x v="309"/>
    <s v="Seed Funding"/>
    <n v="0"/>
    <m/>
    <s v="Bin1"/>
    <x v="5"/>
    <x v="43"/>
    <s v="Seed / Angel Funding"/>
    <x v="2"/>
  </r>
  <r>
    <n v="2598"/>
    <d v="2015-07-08T00:00:00"/>
    <s v="Hopping Chef"/>
    <x v="562"/>
    <s v="nan"/>
    <s v="Mumbai"/>
    <x v="2054"/>
    <s v="Seed Funding"/>
    <n v="470000"/>
    <s v="Strategic Investment"/>
    <s v="Bin1"/>
    <x v="5"/>
    <x v="3"/>
    <s v="Seed Funding"/>
    <x v="2"/>
  </r>
  <r>
    <n v="2599"/>
    <d v="2015-07-08T00:00:00"/>
    <s v="Collectabillia"/>
    <x v="563"/>
    <s v="nan"/>
    <s v="Bangalore"/>
    <x v="381"/>
    <s v="Private Equity"/>
    <n v="7500000"/>
    <s v="Series B"/>
    <s v="Bin2"/>
    <x v="5"/>
    <x v="44"/>
    <s v="Private Equity"/>
    <x v="0"/>
  </r>
  <r>
    <n v="2600"/>
    <d v="2015-07-08T00:00:00"/>
    <s v="Lendingkart"/>
    <x v="564"/>
    <s v="nan"/>
    <s v="Ahmedabad"/>
    <x v="2055"/>
    <s v="Private Equity"/>
    <n v="10000000"/>
    <s v="Series A"/>
    <s v="Bin2"/>
    <x v="5"/>
    <x v="0"/>
    <s v="Private Equity"/>
    <x v="0"/>
  </r>
  <r>
    <n v="2601"/>
    <d v="2015-07-08T00:00:00"/>
    <s v="Lybrate"/>
    <x v="565"/>
    <s v="nan"/>
    <s v="New Delhi"/>
    <x v="2056"/>
    <s v="Private Equity"/>
    <n v="10200000"/>
    <s v="Series A"/>
    <s v="Bin3"/>
    <x v="5"/>
    <x v="2"/>
    <s v="Private Equity"/>
    <x v="0"/>
  </r>
  <r>
    <n v="2602"/>
    <d v="2015-07-08T00:00:00"/>
    <s v="Zoomcar"/>
    <x v="566"/>
    <s v="nan"/>
    <s v="Bangalore"/>
    <x v="2057"/>
    <s v="Private Equity"/>
    <n v="11000000"/>
    <s v="Series B"/>
    <s v="Bin3"/>
    <x v="5"/>
    <x v="44"/>
    <s v="Private Equity"/>
    <x v="0"/>
  </r>
  <r>
    <n v="2603"/>
    <d v="2015-07-09T00:00:00"/>
    <s v="\\xc2\\xa0News in shorts"/>
    <x v="567"/>
    <s v="nan"/>
    <s v="Noida"/>
    <x v="2058"/>
    <s v="Private Equity"/>
    <n v="20000000"/>
    <s v="\\xc2\\xa0Series B"/>
    <s v="Bin3"/>
    <x v="5"/>
    <x v="6"/>
    <s v="Private Equity"/>
    <x v="0"/>
  </r>
  <r>
    <n v="2604"/>
    <d v="2015-07-09T00:00:00"/>
    <s v="\\xc2\\xa0Bluestone"/>
    <x v="568"/>
    <s v="nan"/>
    <s v="Bangalore"/>
    <x v="2059"/>
    <s v="Private Equity"/>
    <n v="16200000"/>
    <m/>
    <s v="Bin3"/>
    <x v="5"/>
    <x v="44"/>
    <s v="Private Equity"/>
    <x v="0"/>
  </r>
  <r>
    <n v="2605"/>
    <d v="2015-07-09T00:00:00"/>
    <s v="\\xc2\\xa0Shopsity"/>
    <x v="569"/>
    <s v="nan"/>
    <s v="Gurgaon"/>
    <x v="2060"/>
    <s v="Seed Funding"/>
    <n v="0"/>
    <m/>
    <s v="Bin1"/>
    <x v="5"/>
    <x v="1"/>
    <s v="Seed Funding"/>
    <x v="2"/>
  </r>
  <r>
    <n v="2606"/>
    <d v="2015-07-09T00:00:00"/>
    <s v="\\xc2\\xa0Notesgen"/>
    <x v="570"/>
    <s v="nan"/>
    <s v="New Delhi"/>
    <x v="2061"/>
    <s v="Seed Funding"/>
    <n v="0"/>
    <m/>
    <s v="Bin1"/>
    <x v="5"/>
    <x v="2"/>
    <s v="Seed Funding"/>
    <x v="2"/>
  </r>
  <r>
    <n v="2608"/>
    <d v="2015-07-10T00:00:00"/>
    <s v="\\xc2\\xa0Footprints Education"/>
    <x v="571"/>
    <s v="nan"/>
    <s v="Gurgaon"/>
    <x v="2062"/>
    <s v="Seed Funding"/>
    <n v="685000"/>
    <m/>
    <s v="Bin1"/>
    <x v="5"/>
    <x v="1"/>
    <s v="Seed Funding"/>
    <x v="2"/>
  </r>
  <r>
    <n v="2609"/>
    <d v="2015-07-10T00:00:00"/>
    <s v="\\xc2\\xa0Loylty Rewards"/>
    <x v="572"/>
    <s v="nan"/>
    <s v="Mumbai"/>
    <x v="2063"/>
    <s v="Private Equity"/>
    <n v="19350000"/>
    <s v="\\xc2\\xa0Late Stage"/>
    <s v="Bin3"/>
    <x v="5"/>
    <x v="3"/>
    <s v="Private Equity"/>
    <x v="0"/>
  </r>
  <r>
    <n v="2610"/>
    <d v="2015-07-13T00:00:00"/>
    <s v="\\xc2\\xa0Ameyo"/>
    <x v="573"/>
    <s v="nan"/>
    <s v="Gurgaon"/>
    <x v="2064"/>
    <s v="Private Equity"/>
    <n v="5000000"/>
    <s v="\\xc2\\xa0Series A"/>
    <s v="Bin2"/>
    <x v="5"/>
    <x v="1"/>
    <s v="Private Equity"/>
    <x v="0"/>
  </r>
  <r>
    <n v="2611"/>
    <d v="2015-07-13T00:00:00"/>
    <s v="\\xc2\\xa0Mamagoto"/>
    <x v="574"/>
    <s v="nan"/>
    <s v="New Delhi"/>
    <x v="2065"/>
    <s v="Private Equity"/>
    <n v="10000000"/>
    <s v="\\xc2\\xa0Series A"/>
    <s v="Bin2"/>
    <x v="5"/>
    <x v="2"/>
    <s v="Private Equity"/>
    <x v="0"/>
  </r>
  <r>
    <n v="2612"/>
    <d v="2015-07-13T00:00:00"/>
    <s v="\\xc2\\xa0Satvacart"/>
    <x v="575"/>
    <s v="nan"/>
    <s v="Gurgaon"/>
    <x v="2066"/>
    <s v="Seed Funding"/>
    <n v="0"/>
    <m/>
    <s v="Bin1"/>
    <x v="5"/>
    <x v="1"/>
    <s v="Seed Funding"/>
    <x v="2"/>
  </r>
  <r>
    <n v="2613"/>
    <d v="2015-07-14T00:00:00"/>
    <s v="MySmartPrice"/>
    <x v="576"/>
    <s v="nan"/>
    <s v="Hyderabad"/>
    <x v="2067"/>
    <s v="Private Equity"/>
    <n v="10000000"/>
    <s v="Series B"/>
    <s v="Bin2"/>
    <x v="5"/>
    <x v="13"/>
    <s v="Private Equity"/>
    <x v="0"/>
  </r>
  <r>
    <n v="2614"/>
    <d v="2015-07-14T00:00:00"/>
    <s v="Zenify"/>
    <x v="332"/>
    <s v="nan"/>
    <s v="Bangalore"/>
    <x v="2068"/>
    <s v="Seed Funding"/>
    <n v="0"/>
    <m/>
    <s v="Bin1"/>
    <x v="5"/>
    <x v="44"/>
    <s v="Seed Funding"/>
    <x v="2"/>
  </r>
  <r>
    <n v="2615"/>
    <d v="2015-07-14T00:00:00"/>
    <s v="Boxmyspace"/>
    <x v="577"/>
    <s v="nan"/>
    <s v="Mumbai"/>
    <x v="2069"/>
    <s v="Seed Funding"/>
    <n v="300000"/>
    <m/>
    <s v="Bin1"/>
    <x v="5"/>
    <x v="3"/>
    <s v="Seed Funding"/>
    <x v="2"/>
  </r>
  <r>
    <n v="2616"/>
    <d v="2015-07-14T00:00:00"/>
    <s v="HackerRank"/>
    <x v="578"/>
    <s v="nan"/>
    <s v="Bangalore"/>
    <x v="2070"/>
    <s v="Private Equity"/>
    <n v="7500000"/>
    <s v="Series C"/>
    <s v="Bin2"/>
    <x v="5"/>
    <x v="44"/>
    <s v="Private Equity"/>
    <x v="0"/>
  </r>
  <r>
    <n v="2617"/>
    <d v="2015-07-14T00:00:00"/>
    <s v="WickedRide"/>
    <x v="579"/>
    <s v="nan"/>
    <s v="Bangalore"/>
    <x v="63"/>
    <s v="Seed Funding"/>
    <n v="790000"/>
    <m/>
    <s v="Bin1"/>
    <x v="5"/>
    <x v="0"/>
    <s v="Series B"/>
    <x v="1"/>
  </r>
  <r>
    <n v="2618"/>
    <d v="2015-07-14T00:00:00"/>
    <s v="WoWexpress"/>
    <x v="580"/>
    <s v="nan"/>
    <s v="Mumbai"/>
    <x v="2071"/>
    <s v="Seed Funding"/>
    <n v="500000"/>
    <m/>
    <s v="Bin1"/>
    <x v="5"/>
    <x v="3"/>
    <s v="Seed Funding"/>
    <x v="2"/>
  </r>
  <r>
    <n v="2619"/>
    <d v="2015-07-15T00:00:00"/>
    <s v="Oyo Rooms"/>
    <x v="581"/>
    <s v="nan"/>
    <s v="Gurgaon"/>
    <x v="2072"/>
    <s v="Private Equity"/>
    <n v="100000000"/>
    <s v="Series B"/>
    <s v="Bin3"/>
    <x v="5"/>
    <x v="1"/>
    <s v="Private Equity"/>
    <x v="0"/>
  </r>
  <r>
    <n v="2620"/>
    <d v="2015-07-15T00:00:00"/>
    <s v="Mobikon"/>
    <x v="582"/>
    <s v="nan"/>
    <s v="Pune"/>
    <x v="714"/>
    <s v="Private Equity"/>
    <n v="2300000"/>
    <s v="Series B"/>
    <s v="Bin2"/>
    <x v="5"/>
    <x v="5"/>
    <s v="Private Equity"/>
    <x v="0"/>
  </r>
  <r>
    <n v="2621"/>
    <d v="2015-07-15T00:00:00"/>
    <s v="InstaLively.com"/>
    <x v="583"/>
    <s v="nan"/>
    <s v="New Delhi"/>
    <x v="2073"/>
    <s v="Seed Funding"/>
    <n v="0"/>
    <m/>
    <s v="Bin1"/>
    <x v="5"/>
    <x v="2"/>
    <s v="Seed Funding"/>
    <x v="2"/>
  </r>
  <r>
    <n v="2622"/>
    <d v="2015-07-15T00:00:00"/>
    <s v="Roadrunnr"/>
    <x v="584"/>
    <s v="nan"/>
    <s v="Bangalore"/>
    <x v="2074"/>
    <s v="Private Equity"/>
    <n v="11000000"/>
    <s v="Series A"/>
    <s v="Bin3"/>
    <x v="5"/>
    <x v="44"/>
    <s v="Private Equity"/>
    <x v="0"/>
  </r>
  <r>
    <n v="2623"/>
    <d v="2015-07-16T00:00:00"/>
    <s v="Ketto"/>
    <x v="468"/>
    <s v="nan"/>
    <s v="Mumbai"/>
    <x v="2075"/>
    <s v="Seed Funding"/>
    <n v="700000"/>
    <m/>
    <s v="Bin1"/>
    <x v="5"/>
    <x v="3"/>
    <s v="Seed Funding"/>
    <x v="2"/>
  </r>
  <r>
    <n v="2624"/>
    <d v="2015-07-17T00:00:00"/>
    <s v="QuikWallet"/>
    <x v="585"/>
    <s v="nan"/>
    <s v="Mumbai"/>
    <x v="1536"/>
    <s v="Private Equity"/>
    <n v="1600000"/>
    <s v="Follow on Funding"/>
    <s v="Bin2"/>
    <x v="5"/>
    <x v="3"/>
    <s v="Seed Funding"/>
    <x v="2"/>
  </r>
  <r>
    <n v="2625"/>
    <d v="2015-07-17T00:00:00"/>
    <s v="Omnikart"/>
    <x v="586"/>
    <s v="nan"/>
    <s v="Mumbai"/>
    <x v="2076"/>
    <s v="Seed Funding"/>
    <n v="100000"/>
    <m/>
    <s v="Bin1"/>
    <x v="5"/>
    <x v="3"/>
    <s v="Seed Funding"/>
    <x v="2"/>
  </r>
  <r>
    <n v="2626"/>
    <d v="2015-07-20T00:00:00"/>
    <s v="Zo Rooms"/>
    <x v="458"/>
    <s v="nan"/>
    <s v="New Delhi"/>
    <x v="2077"/>
    <s v="Private Equity"/>
    <n v="15000000"/>
    <s v="No confirmation"/>
    <s v="Bin3"/>
    <x v="5"/>
    <x v="2"/>
    <s v="Private Equity"/>
    <x v="0"/>
  </r>
  <r>
    <n v="2627"/>
    <d v="2015-07-20T00:00:00"/>
    <s v="Innoviti"/>
    <x v="587"/>
    <s v="nan"/>
    <s v="Bangalore"/>
    <x v="2078"/>
    <s v="Private Equity"/>
    <n v="4850000"/>
    <s v="Series A"/>
    <s v="Bin2"/>
    <x v="5"/>
    <x v="44"/>
    <s v="Private Equity"/>
    <x v="0"/>
  </r>
  <r>
    <n v="2628"/>
    <d v="2015-07-21T00:00:00"/>
    <s v="ZenRadius"/>
    <x v="588"/>
    <s v="nan"/>
    <s v="Bangalore"/>
    <x v="2079"/>
    <s v="Seed Funding"/>
    <n v="0"/>
    <m/>
    <s v="Bin1"/>
    <x v="5"/>
    <x v="44"/>
    <s v="Seed Funding"/>
    <x v="2"/>
  </r>
  <r>
    <n v="2629"/>
    <d v="2015-07-21T00:00:00"/>
    <s v="Joy by nature"/>
    <x v="589"/>
    <s v="nan"/>
    <s v="New Delhi"/>
    <x v="2080"/>
    <s v="Private Equity"/>
    <n v="1000000"/>
    <s v="Series A"/>
    <s v="Bin2"/>
    <x v="5"/>
    <x v="2"/>
    <s v="Private Equity"/>
    <x v="0"/>
  </r>
  <r>
    <n v="2630"/>
    <d v="2015-07-22T00:00:00"/>
    <s v="Iqlect"/>
    <x v="559"/>
    <s v="nan"/>
    <s v="Bangalore"/>
    <x v="36"/>
    <s v="Private Equity"/>
    <n v="2000000"/>
    <s v="Series A"/>
    <s v="Bin2"/>
    <x v="5"/>
    <x v="0"/>
    <s v="pre-series A"/>
    <x v="1"/>
  </r>
  <r>
    <n v="2631"/>
    <d v="2015-07-22T00:00:00"/>
    <s v="deGustibus"/>
    <x v="590"/>
    <s v="nan"/>
    <s v="Mumbai"/>
    <x v="2081"/>
    <s v="Private Equity"/>
    <n v="30000000"/>
    <s v="Late Stage"/>
    <s v="Bin3"/>
    <x v="5"/>
    <x v="3"/>
    <s v="Private Equity"/>
    <x v="0"/>
  </r>
  <r>
    <n v="2632"/>
    <d v="2015-07-23T00:00:00"/>
    <s v="Nestaway"/>
    <x v="591"/>
    <s v="nan"/>
    <s v="Bangalore"/>
    <x v="2082"/>
    <s v="Private Equity"/>
    <n v="12750000"/>
    <s v="Series A"/>
    <s v="Bin3"/>
    <x v="5"/>
    <x v="44"/>
    <s v="Private Equity"/>
    <x v="0"/>
  </r>
  <r>
    <n v="2634"/>
    <d v="2015-07-23T00:00:00"/>
    <s v="Myonsto"/>
    <x v="592"/>
    <s v="nan"/>
    <s v="Ahmedabad"/>
    <x v="2083"/>
    <s v="Seed Funding"/>
    <n v="320000"/>
    <m/>
    <s v="Bin1"/>
    <x v="5"/>
    <x v="49"/>
    <s v="Seed Funding"/>
    <x v="2"/>
  </r>
  <r>
    <n v="2635"/>
    <d v="2015-07-23T00:00:00"/>
    <s v="iCrushiFlush"/>
    <x v="593"/>
    <s v="nan"/>
    <s v="Mumbai"/>
    <x v="419"/>
    <s v="Seed Funding"/>
    <n v="0"/>
    <m/>
    <s v="Bin1"/>
    <x v="5"/>
    <x v="3"/>
    <s v="Private Equity"/>
    <x v="0"/>
  </r>
  <r>
    <n v="2636"/>
    <d v="2015-07-23T00:00:00"/>
    <s v="MedGenome"/>
    <x v="594"/>
    <s v="nan"/>
    <s v="Bangalore"/>
    <x v="288"/>
    <s v="Private Equity"/>
    <n v="20000000"/>
    <s v="Series B"/>
    <s v="Bin3"/>
    <x v="5"/>
    <x v="0"/>
    <s v="Private Equity"/>
    <x v="0"/>
  </r>
  <r>
    <n v="2637"/>
    <d v="2015-07-23T00:00:00"/>
    <s v="HolidayIQ"/>
    <x v="595"/>
    <s v="nan"/>
    <s v="Bangalore"/>
    <x v="191"/>
    <s v="Private Equity"/>
    <n v="15000000"/>
    <s v="Strategic Investment"/>
    <s v="Bin3"/>
    <x v="5"/>
    <x v="44"/>
    <s v="Private Equity"/>
    <x v="0"/>
  </r>
  <r>
    <n v="2638"/>
    <d v="2015-07-23T00:00:00"/>
    <s v="Fitternity"/>
    <x v="596"/>
    <s v="nan"/>
    <s v="Mumbai"/>
    <x v="36"/>
    <s v="Private Equity"/>
    <n v="1000000"/>
    <s v="Series A"/>
    <s v="Bin2"/>
    <x v="5"/>
    <x v="3"/>
    <s v="pre-series A"/>
    <x v="1"/>
  </r>
  <r>
    <n v="2639"/>
    <d v="2015-07-23T00:00:00"/>
    <s v="Quikr"/>
    <x v="597"/>
    <s v="nan"/>
    <s v="Mumbai"/>
    <x v="2084"/>
    <s v="Private Equity"/>
    <n v="60000000"/>
    <s v="Late Stage"/>
    <s v="Bin3"/>
    <x v="5"/>
    <x v="3"/>
    <s v="Private Equity"/>
    <x v="0"/>
  </r>
  <r>
    <n v="2640"/>
    <d v="2015-07-23T00:00:00"/>
    <s v="JetSetGo"/>
    <x v="598"/>
    <s v="nan"/>
    <s v="New Delhi"/>
    <x v="2085"/>
    <s v="Seed Funding"/>
    <n v="0"/>
    <m/>
    <s v="Bin1"/>
    <x v="5"/>
    <x v="44"/>
    <s v="Seed Funding"/>
    <x v="2"/>
  </r>
  <r>
    <n v="2641"/>
    <d v="2015-07-24T00:00:00"/>
    <s v="BroEx"/>
    <x v="599"/>
    <s v="nan"/>
    <s v="Gurgaon"/>
    <x v="1592"/>
    <s v="Private Equity"/>
    <n v="1000000"/>
    <s v="Bridge round"/>
    <s v="Bin2"/>
    <x v="5"/>
    <x v="1"/>
    <s v="Private Equity"/>
    <x v="0"/>
  </r>
  <r>
    <n v="2642"/>
    <d v="2015-07-25T00:00:00"/>
    <s v="Shopatplaces"/>
    <x v="600"/>
    <s v="nan"/>
    <s v="New Delhi"/>
    <x v="603"/>
    <s v="Seed Funding"/>
    <n v="0"/>
    <m/>
    <s v="Bin1"/>
    <x v="5"/>
    <x v="2"/>
    <s v="Seed Funding"/>
    <x v="2"/>
  </r>
  <r>
    <n v="2643"/>
    <d v="2015-07-25T00:00:00"/>
    <s v="CredR"/>
    <x v="601"/>
    <s v="nan"/>
    <s v="Mumbai"/>
    <x v="2086"/>
    <s v="Private Equity"/>
    <n v="15000000"/>
    <s v="Series A"/>
    <s v="Bin3"/>
    <x v="5"/>
    <x v="3"/>
    <s v="Private Equity"/>
    <x v="0"/>
  </r>
  <r>
    <n v="2644"/>
    <d v="2015-07-27T00:00:00"/>
    <s v="ManageMySpa"/>
    <x v="602"/>
    <s v="nan"/>
    <s v="Hyderabad"/>
    <x v="381"/>
    <s v="Private Equity"/>
    <n v="6000000"/>
    <s v="Series A"/>
    <s v="Bin2"/>
    <x v="5"/>
    <x v="13"/>
    <s v="Private Equity"/>
    <x v="0"/>
  </r>
  <r>
    <n v="2645"/>
    <d v="2015-07-27T00:00:00"/>
    <s v="Townrush"/>
    <x v="603"/>
    <s v="nan"/>
    <s v="Bangalore"/>
    <x v="793"/>
    <s v="Seed Funding"/>
    <n v="0"/>
    <m/>
    <s v="Bin1"/>
    <x v="5"/>
    <x v="44"/>
    <s v="Private Equity"/>
    <x v="0"/>
  </r>
  <r>
    <n v="2646"/>
    <d v="2015-07-27T00:00:00"/>
    <s v="Locus"/>
    <x v="604"/>
    <s v="nan"/>
    <s v="Bangalore"/>
    <x v="2087"/>
    <s v="Seed Funding"/>
    <n v="0"/>
    <m/>
    <s v="Bin1"/>
    <x v="5"/>
    <x v="44"/>
    <s v="Seed Funding"/>
    <x v="2"/>
  </r>
  <r>
    <n v="2647"/>
    <d v="2015-07-27T00:00:00"/>
    <s v="Bevy"/>
    <x v="588"/>
    <s v="nan"/>
    <s v="Bangalore"/>
    <x v="2088"/>
    <s v="Seed Funding"/>
    <n v="0"/>
    <m/>
    <s v="Bin1"/>
    <x v="5"/>
    <x v="44"/>
    <s v="Seed Funding"/>
    <x v="2"/>
  </r>
  <r>
    <n v="2648"/>
    <d v="2015-07-28T00:00:00"/>
    <s v="Pepperfry"/>
    <x v="605"/>
    <s v="nan"/>
    <s v="Mumbai"/>
    <x v="2089"/>
    <s v="Private Equity"/>
    <n v="100000000"/>
    <s v="Series D"/>
    <s v="Bin3"/>
    <x v="5"/>
    <x v="3"/>
    <s v="Private Equity"/>
    <x v="0"/>
  </r>
  <r>
    <n v="2649"/>
    <d v="2015-07-28T00:00:00"/>
    <s v="Flipkart.com"/>
    <x v="53"/>
    <s v="nan"/>
    <s v="Bangalore"/>
    <x v="2090"/>
    <s v="Private Equity"/>
    <n v="700000000"/>
    <s v="Late Stage, 10th Round More here"/>
    <s v="Bin3"/>
    <x v="5"/>
    <x v="44"/>
    <s v="Private Equity"/>
    <x v="0"/>
  </r>
  <r>
    <n v="2650"/>
    <d v="2015-07-28T00:00:00"/>
    <s v="Opinio"/>
    <x v="606"/>
    <s v="nan"/>
    <s v="Bangalore"/>
    <x v="2091"/>
    <s v="Seed Funding"/>
    <n v="1300000"/>
    <m/>
    <s v="Bin2"/>
    <x v="5"/>
    <x v="44"/>
    <s v="Seed Funding"/>
    <x v="2"/>
  </r>
  <r>
    <n v="2651"/>
    <d v="2015-07-28T00:00:00"/>
    <s v="Zoctr"/>
    <x v="238"/>
    <s v="nan"/>
    <s v="Mumbai"/>
    <x v="2092"/>
    <s v="Seed Funding"/>
    <n v="1000000"/>
    <m/>
    <s v="Bin2"/>
    <x v="5"/>
    <x v="3"/>
    <s v="Seed Funding"/>
    <x v="2"/>
  </r>
  <r>
    <n v="2652"/>
    <d v="2015-07-29T00:00:00"/>
    <s v="Zimmber"/>
    <x v="459"/>
    <s v="nan"/>
    <s v="Mumbai"/>
    <x v="2093"/>
    <s v="Private Equity"/>
    <n v="2000000"/>
    <s v="Series A"/>
    <s v="Bin2"/>
    <x v="5"/>
    <x v="3"/>
    <s v="Private Equity"/>
    <x v="0"/>
  </r>
  <r>
    <n v="2653"/>
    <d v="2015-07-29T00:00:00"/>
    <s v="trueHb"/>
    <x v="607"/>
    <s v="nan"/>
    <s v="New Delhi"/>
    <x v="2094"/>
    <s v="Seed Funding"/>
    <n v="2400000"/>
    <m/>
    <s v="Bin2"/>
    <x v="5"/>
    <x v="2"/>
    <s v="Seed Funding"/>
    <x v="2"/>
  </r>
  <r>
    <n v="2654"/>
    <d v="2015-07-29T00:00:00"/>
    <s v="Zovi.com / Little App"/>
    <x v="608"/>
    <s v="nan"/>
    <s v="Bangalore"/>
    <x v="2095"/>
    <s v="Private Equity"/>
    <n v="50000000"/>
    <s v="Series A"/>
    <s v="Bin3"/>
    <x v="5"/>
    <x v="44"/>
    <s v="Private Equity"/>
    <x v="0"/>
  </r>
  <r>
    <n v="2655"/>
    <d v="2015-07-29T00:00:00"/>
    <s v="Swajal"/>
    <x v="609"/>
    <s v="nan"/>
    <s v="Gurgaon"/>
    <x v="2096"/>
    <s v="Private Equity"/>
    <n v="1200000"/>
    <s v="Series A"/>
    <s v="Bin2"/>
    <x v="5"/>
    <x v="1"/>
    <s v="Private Equity"/>
    <x v="0"/>
  </r>
  <r>
    <n v="2656"/>
    <d v="2015-07-30T00:00:00"/>
    <s v="Pipa Bella"/>
    <x v="610"/>
    <s v="nan"/>
    <s v="Mumbai"/>
    <x v="368"/>
    <s v="Private Equity"/>
    <n v="600000"/>
    <s v="Pre-Series A"/>
    <s v="Bin1"/>
    <x v="5"/>
    <x v="3"/>
    <s v="Private Equity"/>
    <x v="0"/>
  </r>
  <r>
    <n v="2657"/>
    <d v="2015-07-30T00:00:00"/>
    <s v="Pragmatix"/>
    <x v="611"/>
    <s v="nan"/>
    <s v="Mumbai"/>
    <x v="2097"/>
    <s v="Private Equity"/>
    <n v="2400000"/>
    <s v="Series A"/>
    <s v="Bin2"/>
    <x v="5"/>
    <x v="3"/>
    <s v="Private Equity"/>
    <x v="0"/>
  </r>
  <r>
    <n v="2658"/>
    <d v="2015-07-30T00:00:00"/>
    <s v="Droom.in"/>
    <x v="612"/>
    <s v="nan"/>
    <s v="New Delhi"/>
    <x v="2098"/>
    <s v="Private Equity"/>
    <n v="16000000"/>
    <s v="Series A"/>
    <s v="Bin3"/>
    <x v="5"/>
    <x v="2"/>
    <s v="Private Equity"/>
    <x v="0"/>
  </r>
  <r>
    <n v="2659"/>
    <d v="2015-07-30T00:00:00"/>
    <s v="MadRat Games"/>
    <x v="613"/>
    <s v="nan"/>
    <s v="Bangalore"/>
    <x v="2099"/>
    <s v="Seed Funding"/>
    <n v="168000"/>
    <m/>
    <s v="Bin1"/>
    <x v="5"/>
    <x v="44"/>
    <s v="Seed Funding"/>
    <x v="2"/>
  </r>
  <r>
    <n v="2660"/>
    <d v="2015-07-30T00:00:00"/>
    <s v="Noodle Play"/>
    <x v="614"/>
    <s v="nan"/>
    <s v="Mumbai"/>
    <x v="2100"/>
    <s v="Seed Funding"/>
    <n v="168000"/>
    <m/>
    <s v="Bin1"/>
    <x v="5"/>
    <x v="3"/>
    <s v="Seed Funding"/>
    <x v="2"/>
  </r>
  <r>
    <n v="2661"/>
    <d v="2015-07-30T00:00:00"/>
    <s v="Wassup"/>
    <x v="615"/>
    <s v="nan"/>
    <s v="Chennai"/>
    <x v="2101"/>
    <s v="Private Equity"/>
    <n v="0"/>
    <s v="Pre-Series A"/>
    <s v="Bin1"/>
    <x v="5"/>
    <x v="4"/>
    <s v="Private Equity"/>
    <x v="0"/>
  </r>
  <r>
    <n v="2662"/>
    <d v="2015-07-30T00:00:00"/>
    <s v="Cartisan"/>
    <x v="616"/>
    <s v="nan"/>
    <s v="Bangalore"/>
    <x v="2102"/>
    <s v="Seed Funding"/>
    <n v="0"/>
    <m/>
    <s v="Bin1"/>
    <x v="5"/>
    <x v="44"/>
    <s v="Seed Funding"/>
    <x v="2"/>
  </r>
  <r>
    <n v="2663"/>
    <d v="2015-07-31T00:00:00"/>
    <s v="LazyLad"/>
    <x v="617"/>
    <s v="nan"/>
    <s v="Gurgaon"/>
    <x v="2103"/>
    <s v="Private Equity"/>
    <n v="500000"/>
    <s v="pre-Series A"/>
    <s v="Bin1"/>
    <x v="5"/>
    <x v="1"/>
    <s v="Private Equity"/>
    <x v="0"/>
  </r>
  <r>
    <n v="2664"/>
    <d v="2015-07-31T00:00:00"/>
    <s v="TripFactory"/>
    <x v="618"/>
    <s v="nan"/>
    <s v="Bangalore"/>
    <x v="2104"/>
    <s v="Private Equity"/>
    <n v="0"/>
    <s v="Series A"/>
    <s v="Bin1"/>
    <x v="5"/>
    <x v="44"/>
    <s v="Private Equity"/>
    <x v="0"/>
  </r>
  <r>
    <n v="2665"/>
    <d v="2015-07-31T00:00:00"/>
    <s v="Prothom"/>
    <x v="619"/>
    <s v="nan"/>
    <s v="Pune"/>
    <x v="2105"/>
    <s v="Private Equity"/>
    <n v="2000000"/>
    <s v="Series A"/>
    <s v="Bin2"/>
    <x v="5"/>
    <x v="5"/>
    <s v="Private Equity"/>
    <x v="0"/>
  </r>
  <r>
    <n v="2666"/>
    <d v="2015-07-31T00:00:00"/>
    <s v="Bona Vita"/>
    <x v="51"/>
    <s v="nan"/>
    <s v="Gurgaon"/>
    <x v="191"/>
    <s v="Private Equity"/>
    <n v="5000000"/>
    <s v="Strategic Investment"/>
    <s v="Bin2"/>
    <x v="5"/>
    <x v="1"/>
    <s v="Private Equity"/>
    <x v="0"/>
  </r>
  <r>
    <n v="2667"/>
    <d v="2015-06-01T00:00:00"/>
    <s v="Vyomo"/>
    <x v="620"/>
    <s v="nan"/>
    <s v="New Delhi"/>
    <x v="2106"/>
    <s v="Seed Funding"/>
    <n v="0"/>
    <m/>
    <s v="Bin1"/>
    <x v="5"/>
    <x v="2"/>
    <s v="Seed Funding"/>
    <x v="2"/>
  </r>
  <r>
    <n v="2668"/>
    <d v="2015-06-01T00:00:00"/>
    <s v="Veeba Foods"/>
    <x v="621"/>
    <s v="nan"/>
    <s v="New Delhi"/>
    <x v="2107"/>
    <s v="Private Equity"/>
    <n v="6000000"/>
    <s v="Series B"/>
    <s v="Bin2"/>
    <x v="5"/>
    <x v="2"/>
    <s v="Private Equity"/>
    <x v="0"/>
  </r>
  <r>
    <n v="2669"/>
    <d v="2015-06-01T00:00:00"/>
    <s v="Truebil"/>
    <x v="545"/>
    <s v="nan"/>
    <s v="Mumbai"/>
    <x v="2108"/>
    <s v="Seed Funding"/>
    <n v="500000"/>
    <m/>
    <s v="Bin1"/>
    <x v="5"/>
    <x v="3"/>
    <s v="Seed Funding"/>
    <x v="2"/>
  </r>
  <r>
    <n v="2670"/>
    <d v="2015-06-01T00:00:00"/>
    <s v="Meritnation"/>
    <x v="622"/>
    <s v="nan"/>
    <s v="New Delhi"/>
    <x v="285"/>
    <s v="Private Equity"/>
    <n v="4000000"/>
    <s v="Series C"/>
    <s v="Bin2"/>
    <x v="5"/>
    <x v="2"/>
    <s v="Seed/Angel Funding"/>
    <x v="2"/>
  </r>
  <r>
    <n v="2671"/>
    <d v="2015-06-01T00:00:00"/>
    <s v="Eattreatonline"/>
    <x v="623"/>
    <s v="nan"/>
    <s v="New Delhi"/>
    <x v="2109"/>
    <s v="Seed Funding"/>
    <n v="350000"/>
    <m/>
    <s v="Bin1"/>
    <x v="5"/>
    <x v="2"/>
    <s v="Seed Funding"/>
    <x v="2"/>
  </r>
  <r>
    <n v="2672"/>
    <d v="2015-06-01T00:00:00"/>
    <s v="CredR"/>
    <x v="624"/>
    <s v="nan"/>
    <s v="Mumbai"/>
    <x v="2110"/>
    <s v="Seed Funding"/>
    <n v="0"/>
    <m/>
    <s v="Bin1"/>
    <x v="5"/>
    <x v="3"/>
    <s v="Seed Funding"/>
    <x v="2"/>
  </r>
  <r>
    <n v="2673"/>
    <d v="2015-06-01T00:00:00"/>
    <s v="Glamrs"/>
    <x v="625"/>
    <s v="nan"/>
    <s v="Mumbai"/>
    <x v="2111"/>
    <s v="Private Equity"/>
    <n v="1000000"/>
    <s v="Pre-Series A"/>
    <s v="Bin2"/>
    <x v="5"/>
    <x v="3"/>
    <s v="Private Equity"/>
    <x v="0"/>
  </r>
  <r>
    <n v="2674"/>
    <d v="2015-06-01T00:00:00"/>
    <s v="Proviera"/>
    <x v="626"/>
    <s v="nan"/>
    <s v="Chennai"/>
    <x v="1322"/>
    <s v="Private Equity"/>
    <n v="550000"/>
    <m/>
    <s v="Bin1"/>
    <x v="5"/>
    <x v="4"/>
    <s v="Private Equity"/>
    <x v="0"/>
  </r>
  <r>
    <n v="2675"/>
    <d v="2015-06-01T00:00:00"/>
    <s v="Arth DesignBuild"/>
    <x v="627"/>
    <s v="nan"/>
    <s v="Hyderabad"/>
    <x v="2112"/>
    <s v="Seed Funding"/>
    <n v="500000"/>
    <m/>
    <s v="Bin1"/>
    <x v="5"/>
    <x v="13"/>
    <s v="Seed Funding"/>
    <x v="2"/>
  </r>
  <r>
    <n v="2676"/>
    <d v="2015-06-02T00:00:00"/>
    <s v="Saama"/>
    <x v="628"/>
    <s v="nan"/>
    <s v="Pune / US"/>
    <x v="2113"/>
    <s v="Private Equity"/>
    <n v="35000000"/>
    <s v="Series A"/>
    <s v="Bin3"/>
    <x v="5"/>
    <x v="91"/>
    <s v="Private Equity"/>
    <x v="0"/>
  </r>
  <r>
    <n v="2677"/>
    <d v="2015-06-02T00:00:00"/>
    <s v="AllIzHealth"/>
    <x v="629"/>
    <s v="nan"/>
    <s v="Pune"/>
    <x v="2114"/>
    <s v="Seed Funding"/>
    <n v="350000"/>
    <m/>
    <s v="Bin1"/>
    <x v="5"/>
    <x v="5"/>
    <s v="Seed Funding"/>
    <x v="2"/>
  </r>
  <r>
    <n v="2678"/>
    <d v="2015-06-02T00:00:00"/>
    <s v="Karma Healthcare"/>
    <x v="630"/>
    <s v="nan"/>
    <s v="Udaipur"/>
    <x v="2115"/>
    <s v="Private Equity"/>
    <n v="0"/>
    <s v="Series A"/>
    <s v="Bin1"/>
    <x v="5"/>
    <x v="45"/>
    <s v="Private Equity"/>
    <x v="0"/>
  </r>
  <r>
    <n v="2679"/>
    <d v="2015-06-03T00:00:00"/>
    <s v="Entropy Innovations"/>
    <x v="631"/>
    <s v="nan"/>
    <s v="Mumbai"/>
    <x v="2116"/>
    <s v="Seed Funding"/>
    <n v="0"/>
    <m/>
    <s v="Bin1"/>
    <x v="5"/>
    <x v="3"/>
    <s v="Seed Funding"/>
    <x v="2"/>
  </r>
  <r>
    <n v="2680"/>
    <d v="2015-06-03T00:00:00"/>
    <s v="Propstack"/>
    <x v="632"/>
    <s v="nan"/>
    <s v="Mumbai"/>
    <x v="2117"/>
    <s v="Private Equity"/>
    <n v="3000000"/>
    <s v="Series A"/>
    <s v="Bin2"/>
    <x v="5"/>
    <x v="3"/>
    <s v="Private Equity"/>
    <x v="0"/>
  </r>
  <r>
    <n v="2681"/>
    <d v="2015-06-03T00:00:00"/>
    <s v="MyTaxiIndia"/>
    <x v="633"/>
    <s v="nan"/>
    <s v="New Delhi"/>
    <x v="1905"/>
    <s v="Seed Funding"/>
    <n v="100000"/>
    <m/>
    <s v="Bin1"/>
    <x v="5"/>
    <x v="2"/>
    <s v="Seed Funding"/>
    <x v="2"/>
  </r>
  <r>
    <n v="2682"/>
    <d v="2015-06-03T00:00:00"/>
    <s v="Arkin Net"/>
    <x v="634"/>
    <s v="nan"/>
    <s v="Pune / US"/>
    <x v="76"/>
    <s v="Private Equity"/>
    <n v="15000000"/>
    <s v="Series B"/>
    <s v="Bin3"/>
    <x v="5"/>
    <x v="91"/>
    <s v="Seed Funding"/>
    <x v="2"/>
  </r>
  <r>
    <n v="2683"/>
    <d v="2015-06-03T00:00:00"/>
    <s v="Little Black Book Delhi"/>
    <x v="635"/>
    <s v="nan"/>
    <s v="New Delhi"/>
    <x v="2118"/>
    <s v="Seed Funding"/>
    <n v="150000"/>
    <m/>
    <s v="Bin1"/>
    <x v="5"/>
    <x v="2"/>
    <s v="Seed Funding"/>
    <x v="2"/>
  </r>
  <r>
    <n v="2684"/>
    <d v="2015-06-03T00:00:00"/>
    <s v="MyPoolin"/>
    <x v="636"/>
    <s v="nan"/>
    <s v="New Delhi"/>
    <x v="2119"/>
    <s v="Seed Funding"/>
    <n v="0"/>
    <m/>
    <s v="Bin1"/>
    <x v="5"/>
    <x v="2"/>
    <s v="Seed Funding"/>
    <x v="2"/>
  </r>
  <r>
    <n v="2685"/>
    <d v="2015-06-03T00:00:00"/>
    <s v="iCustomadeit"/>
    <x v="637"/>
    <s v="nan"/>
    <s v="Pune"/>
    <x v="2120"/>
    <s v="Seed Funding"/>
    <n v="250000"/>
    <m/>
    <s v="Bin1"/>
    <x v="5"/>
    <x v="5"/>
    <s v="Seed Funding"/>
    <x v="2"/>
  </r>
  <r>
    <n v="2686"/>
    <d v="2015-06-03T00:00:00"/>
    <s v="KAARYAH"/>
    <x v="638"/>
    <s v="nan"/>
    <s v="Gurgaon"/>
    <x v="309"/>
    <s v="Seed Funding"/>
    <n v="0"/>
    <m/>
    <s v="Bin1"/>
    <x v="5"/>
    <x v="2"/>
    <s v="Seed / Angel Funding"/>
    <x v="2"/>
  </r>
  <r>
    <n v="2687"/>
    <d v="2015-06-04T00:00:00"/>
    <s v="Ecom Express"/>
    <x v="639"/>
    <s v="nan"/>
    <s v="New Delhi"/>
    <x v="512"/>
    <s v="Private Equity"/>
    <n v="137000000"/>
    <s v="Series C"/>
    <s v="Bin3"/>
    <x v="5"/>
    <x v="2"/>
    <s v="Private Equity"/>
    <x v="0"/>
  </r>
  <r>
    <n v="2688"/>
    <d v="2015-06-04T00:00:00"/>
    <s v="Vidooly"/>
    <x v="640"/>
    <s v="nan"/>
    <s v="Noida"/>
    <x v="402"/>
    <s v="Private Equity"/>
    <n v="1000000"/>
    <s v="Pre-Series A"/>
    <s v="Bin2"/>
    <x v="5"/>
    <x v="6"/>
    <s v="Private Equity"/>
    <x v="0"/>
  </r>
  <r>
    <n v="2689"/>
    <d v="2015-06-04T00:00:00"/>
    <s v="Zopper"/>
    <x v="641"/>
    <s v="nan"/>
    <s v="Mumbai"/>
    <x v="2121"/>
    <s v="Private Equity"/>
    <n v="20000000"/>
    <s v="Series C"/>
    <s v="Bin3"/>
    <x v="5"/>
    <x v="3"/>
    <s v="Private Equity"/>
    <x v="0"/>
  </r>
  <r>
    <n v="2690"/>
    <d v="2015-06-04T00:00:00"/>
    <s v="Flipkart"/>
    <x v="642"/>
    <s v="nan"/>
    <s v="Bangalore"/>
    <x v="2122"/>
    <s v="Private Equity"/>
    <n v="50000000"/>
    <s v="Late Stage"/>
    <s v="Bin3"/>
    <x v="5"/>
    <x v="44"/>
    <s v="Private Equity"/>
    <x v="0"/>
  </r>
  <r>
    <n v="2691"/>
    <d v="2015-06-05T00:00:00"/>
    <s v="kWatt Solutions"/>
    <x v="643"/>
    <s v="nan"/>
    <s v="Mumbai"/>
    <x v="136"/>
    <s v="Seed Funding"/>
    <n v="500000"/>
    <m/>
    <s v="Bin1"/>
    <x v="5"/>
    <x v="3"/>
    <s v="Seed / Angel Funding"/>
    <x v="2"/>
  </r>
  <r>
    <n v="2692"/>
    <d v="2015-06-05T00:00:00"/>
    <s v="Medwell Ventures"/>
    <x v="644"/>
    <s v="nan"/>
    <s v="Bangalore"/>
    <x v="2123"/>
    <s v="Private Equity"/>
    <n v="10000000"/>
    <s v="Series A"/>
    <s v="Bin2"/>
    <x v="5"/>
    <x v="44"/>
    <s v="Private Equity"/>
    <x v="0"/>
  </r>
  <r>
    <n v="2693"/>
    <d v="2015-06-05T00:00:00"/>
    <s v="Jugnoo"/>
    <x v="645"/>
    <s v="nan"/>
    <s v="Chandigarh"/>
    <x v="2124"/>
    <s v="Private Equity"/>
    <n v="5000000"/>
    <s v="Series A"/>
    <s v="Bin2"/>
    <x v="5"/>
    <x v="39"/>
    <s v="Private Equity"/>
    <x v="0"/>
  </r>
  <r>
    <n v="2694"/>
    <d v="2015-06-08T00:00:00"/>
    <s v="PosterGully"/>
    <x v="646"/>
    <s v="nan"/>
    <s v="New Delhi"/>
    <x v="2125"/>
    <s v="Seed Funding"/>
    <n v="0"/>
    <m/>
    <s v="Bin1"/>
    <x v="5"/>
    <x v="2"/>
    <s v="Seed Funding"/>
    <x v="2"/>
  </r>
  <r>
    <n v="2695"/>
    <d v="2015-06-08T00:00:00"/>
    <s v="Applied Solar Technologies"/>
    <x v="647"/>
    <s v="nan"/>
    <s v="Mumbai"/>
    <x v="2126"/>
    <s v="Private Equity"/>
    <n v="40000000"/>
    <s v="Series B"/>
    <s v="Bin3"/>
    <x v="5"/>
    <x v="3"/>
    <s v="Private Equity"/>
    <x v="0"/>
  </r>
  <r>
    <n v="2696"/>
    <d v="2015-06-09T00:00:00"/>
    <s v="Clovia"/>
    <x v="648"/>
    <s v="nan"/>
    <s v="New Delhi"/>
    <x v="938"/>
    <s v="Private Equity"/>
    <n v="5000000"/>
    <s v="Series A"/>
    <s v="Bin2"/>
    <x v="5"/>
    <x v="2"/>
    <s v="Private Equity"/>
    <x v="0"/>
  </r>
  <r>
    <n v="2697"/>
    <d v="2015-06-09T00:00:00"/>
    <s v="Swiggy"/>
    <x v="649"/>
    <s v="nan"/>
    <s v="Bangalore"/>
    <x v="2127"/>
    <s v="Private Equity"/>
    <n v="16500000"/>
    <s v="Series B"/>
    <s v="Bin3"/>
    <x v="5"/>
    <x v="0"/>
    <s v="Private Equity"/>
    <x v="0"/>
  </r>
  <r>
    <n v="2698"/>
    <d v="2015-06-09T00:00:00"/>
    <s v="PayMango"/>
    <x v="650"/>
    <s v="nan"/>
    <s v="Gurgaon"/>
    <x v="1865"/>
    <s v="Seed Funding"/>
    <n v="234000"/>
    <m/>
    <s v="Bin1"/>
    <x v="5"/>
    <x v="1"/>
    <s v="Seed Funding"/>
    <x v="2"/>
  </r>
  <r>
    <n v="2699"/>
    <d v="2015-06-09T00:00:00"/>
    <s v="Printland"/>
    <x v="651"/>
    <s v="nan"/>
    <s v="New Delhi"/>
    <x v="2097"/>
    <s v="Private Equity"/>
    <n v="0"/>
    <s v="Series A"/>
    <s v="Bin1"/>
    <x v="5"/>
    <x v="2"/>
    <s v="Private Equity"/>
    <x v="0"/>
  </r>
  <r>
    <n v="2700"/>
    <d v="2015-06-09T00:00:00"/>
    <s v="Teritree"/>
    <x v="652"/>
    <s v="nan"/>
    <s v="Bangalore"/>
    <x v="2128"/>
    <s v="Seed Funding"/>
    <n v="140000"/>
    <m/>
    <s v="Bin1"/>
    <x v="5"/>
    <x v="44"/>
    <s v="Seed Funding"/>
    <x v="2"/>
  </r>
  <r>
    <n v="2701"/>
    <d v="2015-06-10T00:00:00"/>
    <s v="Guiddoo"/>
    <x v="653"/>
    <s v="nan"/>
    <s v="Mumbai"/>
    <x v="2129"/>
    <s v="Seed Funding"/>
    <n v="0"/>
    <m/>
    <s v="Bin1"/>
    <x v="5"/>
    <x v="3"/>
    <s v="Seed Funding"/>
    <x v="2"/>
  </r>
  <r>
    <n v="2702"/>
    <d v="2015-06-10T00:00:00"/>
    <s v="Voonik"/>
    <x v="654"/>
    <s v="nan"/>
    <s v="Bangalore"/>
    <x v="2130"/>
    <s v="Private Equity"/>
    <n v="5000000"/>
    <s v="Series A"/>
    <s v="Bin2"/>
    <x v="5"/>
    <x v="44"/>
    <s v="Private Equity"/>
    <x v="0"/>
  </r>
  <r>
    <n v="2703"/>
    <d v="2015-06-11T00:00:00"/>
    <s v="AdStringO"/>
    <x v="655"/>
    <s v="nan"/>
    <s v="Mumbai"/>
    <x v="2131"/>
    <s v="Seed Funding"/>
    <n v="350000"/>
    <m/>
    <s v="Bin1"/>
    <x v="5"/>
    <x v="3"/>
    <s v="Seed Funding"/>
    <x v="2"/>
  </r>
  <r>
    <n v="2704"/>
    <d v="2015-06-11T00:00:00"/>
    <s v="Faircent.com"/>
    <x v="656"/>
    <s v="nan"/>
    <s v="Gurgaon"/>
    <x v="2132"/>
    <s v="Seed Funding"/>
    <n v="250000"/>
    <s v="Pre-Series A"/>
    <s v="Bin1"/>
    <x v="5"/>
    <x v="1"/>
    <s v="Seed Funding"/>
    <x v="2"/>
  </r>
  <r>
    <n v="2705"/>
    <d v="2015-06-12T00:00:00"/>
    <s v="La Renon"/>
    <x v="657"/>
    <s v="nan"/>
    <s v="Ahmedabad"/>
    <x v="288"/>
    <s v="Private Equity"/>
    <n v="16000000"/>
    <s v="Series A"/>
    <s v="Bin3"/>
    <x v="5"/>
    <x v="49"/>
    <s v="Private Equity"/>
    <x v="0"/>
  </r>
  <r>
    <n v="2706"/>
    <d v="2015-06-15T00:00:00"/>
    <s v="Homelane"/>
    <x v="658"/>
    <s v="nan"/>
    <s v="Bangalore"/>
    <x v="288"/>
    <s v="Private Equity"/>
    <n v="50000000"/>
    <s v="Series B"/>
    <s v="Bin3"/>
    <x v="5"/>
    <x v="0"/>
    <s v="Private Equity"/>
    <x v="0"/>
  </r>
  <r>
    <n v="2707"/>
    <d v="2015-06-15T00:00:00"/>
    <s v="iSTAR"/>
    <x v="659"/>
    <s v="nan"/>
    <s v="Bangalore"/>
    <x v="350"/>
    <s v="Private Equity"/>
    <n v="0"/>
    <s v="Series A"/>
    <s v="Bin1"/>
    <x v="5"/>
    <x v="44"/>
    <s v="Seed/Angel Funding"/>
    <x v="2"/>
  </r>
  <r>
    <n v="2708"/>
    <d v="2015-06-15T00:00:00"/>
    <s v="Shippr"/>
    <x v="660"/>
    <s v="nan"/>
    <s v="Bangalore"/>
    <x v="2133"/>
    <s v="Seed Funding"/>
    <n v="500000"/>
    <m/>
    <s v="Bin1"/>
    <x v="5"/>
    <x v="44"/>
    <s v="Seed Funding"/>
    <x v="2"/>
  </r>
  <r>
    <n v="2709"/>
    <d v="2015-06-16T00:00:00"/>
    <s v="FoodAbhi"/>
    <x v="661"/>
    <s v="nan"/>
    <s v="Mumbai"/>
    <x v="1865"/>
    <s v="Seed Funding"/>
    <n v="0"/>
    <m/>
    <s v="Bin1"/>
    <x v="5"/>
    <x v="3"/>
    <s v="Seed Funding"/>
    <x v="2"/>
  </r>
  <r>
    <n v="2710"/>
    <d v="2015-06-16T00:00:00"/>
    <s v="Karma Recycling"/>
    <x v="662"/>
    <s v="nan"/>
    <s v="Delhi"/>
    <x v="2134"/>
    <s v="Private Equity"/>
    <n v="0"/>
    <s v="Series A"/>
    <s v="Bin1"/>
    <x v="5"/>
    <x v="11"/>
    <s v="Private Equity"/>
    <x v="0"/>
  </r>
  <r>
    <n v="2711"/>
    <d v="2015-06-16T00:00:00"/>
    <s v="CouponRaja"/>
    <x v="663"/>
    <s v="nan"/>
    <s v="Mumbai"/>
    <x v="2135"/>
    <s v="Seed Funding"/>
    <n v="500000"/>
    <m/>
    <s v="Bin1"/>
    <x v="5"/>
    <x v="3"/>
    <s v="Seed Funding"/>
    <x v="2"/>
  </r>
  <r>
    <n v="2712"/>
    <d v="2015-06-17T00:00:00"/>
    <s v="Babychakra"/>
    <x v="664"/>
    <s v="nan"/>
    <s v="Mumbai"/>
    <x v="2136"/>
    <s v="Seed Funding"/>
    <n v="0"/>
    <m/>
    <s v="Bin1"/>
    <x v="5"/>
    <x v="3"/>
    <s v="Seed Funding"/>
    <x v="2"/>
  </r>
  <r>
    <n v="2713"/>
    <d v="2015-06-17T00:00:00"/>
    <s v="Jiffstore"/>
    <x v="195"/>
    <s v="nan"/>
    <s v="Bangalore"/>
    <x v="2137"/>
    <s v="Seed Funding"/>
    <n v="0"/>
    <s v="additional funding round"/>
    <s v="Bin1"/>
    <x v="5"/>
    <x v="44"/>
    <s v="Seed Funding"/>
    <x v="2"/>
  </r>
  <r>
    <n v="2714"/>
    <d v="2015-06-17T00:00:00"/>
    <s v="MyDentist"/>
    <x v="665"/>
    <s v="nan"/>
    <s v="Mumbai"/>
    <x v="2138"/>
    <s v="Private Equity"/>
    <n v="8200000"/>
    <s v="Series C"/>
    <s v="Bin2"/>
    <x v="5"/>
    <x v="3"/>
    <s v="Private Equity"/>
    <x v="0"/>
  </r>
  <r>
    <n v="2715"/>
    <d v="2015-06-18T00:00:00"/>
    <s v="Moovo"/>
    <x v="666"/>
    <s v="nan"/>
    <s v="New Delhi"/>
    <x v="657"/>
    <s v="Seed Funding"/>
    <n v="0"/>
    <m/>
    <s v="Bin1"/>
    <x v="5"/>
    <x v="2"/>
    <s v="Seed Funding"/>
    <x v="2"/>
  </r>
  <r>
    <n v="2716"/>
    <d v="2015-06-18T00:00:00"/>
    <s v="Fracktal Works"/>
    <x v="667"/>
    <s v="nan"/>
    <s v="Bangalore"/>
    <x v="2139"/>
    <s v="Private Equity"/>
    <n v="3000000"/>
    <s v="Series A"/>
    <s v="Bin2"/>
    <x v="5"/>
    <x v="0"/>
    <s v="Private Equity"/>
    <x v="0"/>
  </r>
  <r>
    <n v="2717"/>
    <d v="2015-06-18T00:00:00"/>
    <s v="Hansa Customer Equity"/>
    <x v="668"/>
    <s v="nan"/>
    <s v="Mumbai"/>
    <x v="2140"/>
    <s v="Private Equity"/>
    <n v="5000000"/>
    <s v="Series A"/>
    <s v="Bin2"/>
    <x v="5"/>
    <x v="3"/>
    <s v="Private Equity"/>
    <x v="0"/>
  </r>
  <r>
    <n v="2718"/>
    <d v="2015-06-18T00:00:00"/>
    <s v="HealthifyMe"/>
    <x v="669"/>
    <s v="nan"/>
    <s v="Bangalore"/>
    <x v="2141"/>
    <s v="Private Equity"/>
    <n v="0"/>
    <s v="Series A"/>
    <s v="Bin1"/>
    <x v="5"/>
    <x v="0"/>
    <s v="Private Equity"/>
    <x v="0"/>
  </r>
  <r>
    <n v="2719"/>
    <d v="2015-06-18T00:00:00"/>
    <s v="CAKART.in"/>
    <x v="670"/>
    <s v="nan"/>
    <s v="Bangalore"/>
    <x v="2142"/>
    <s v="Seed Funding"/>
    <n v="0"/>
    <m/>
    <s v="Bin1"/>
    <x v="5"/>
    <x v="44"/>
    <s v="Seed Funding"/>
    <x v="2"/>
  </r>
  <r>
    <n v="2720"/>
    <d v="2015-06-19T00:00:00"/>
    <s v="Housejoy"/>
    <x v="146"/>
    <s v="nan"/>
    <s v="Bangalore"/>
    <x v="70"/>
    <s v="Private Equity"/>
    <n v="4000000"/>
    <s v="Series A"/>
    <s v="Bin2"/>
    <x v="5"/>
    <x v="44"/>
    <s v="Series A"/>
    <x v="1"/>
  </r>
  <r>
    <n v="2721"/>
    <d v="2015-06-19T00:00:00"/>
    <s v="FundsIndia.com"/>
    <x v="671"/>
    <s v="nan"/>
    <s v="Chennai"/>
    <x v="2143"/>
    <s v="Private Equity"/>
    <n v="11000000"/>
    <s v="Series C"/>
    <s v="Bin3"/>
    <x v="5"/>
    <x v="4"/>
    <s v="Private Equity"/>
    <x v="0"/>
  </r>
  <r>
    <n v="2722"/>
    <d v="2015-06-20T00:00:00"/>
    <s v="Cupick"/>
    <x v="672"/>
    <s v="nan"/>
    <s v="Bangalore"/>
    <x v="2144"/>
    <s v="Seed Funding"/>
    <n v="120000"/>
    <m/>
    <s v="Bin1"/>
    <x v="5"/>
    <x v="44"/>
    <s v="Seed Funding"/>
    <x v="2"/>
  </r>
  <r>
    <n v="2723"/>
    <d v="2015-06-20T00:00:00"/>
    <s v="Tracxn"/>
    <x v="673"/>
    <s v="nan"/>
    <s v="Bangalore"/>
    <x v="2145"/>
    <s v="Private Equity"/>
    <n v="10000000"/>
    <s v="Series A"/>
    <s v="Bin2"/>
    <x v="5"/>
    <x v="44"/>
    <s v="Private Equity"/>
    <x v="0"/>
  </r>
  <r>
    <n v="2724"/>
    <d v="2015-06-21T00:00:00"/>
    <s v="Holachef"/>
    <x v="365"/>
    <s v="nan"/>
    <s v="Mumbai"/>
    <x v="1256"/>
    <s v="Private Equity"/>
    <n v="3100000"/>
    <s v="Series A"/>
    <s v="Bin2"/>
    <x v="5"/>
    <x v="3"/>
    <s v="Private Equity"/>
    <x v="0"/>
  </r>
  <r>
    <n v="2725"/>
    <d v="2015-06-22T00:00:00"/>
    <s v="elong"/>
    <x v="674"/>
    <s v="nan"/>
    <s v="Bangalore"/>
    <x v="2146"/>
    <s v="Private Equity"/>
    <n v="5000000"/>
    <s v="Series A"/>
    <s v="Bin2"/>
    <x v="5"/>
    <x v="44"/>
    <s v="Private Equity"/>
    <x v="0"/>
  </r>
  <r>
    <n v="2726"/>
    <d v="2015-06-22T00:00:00"/>
    <s v="Ixigo"/>
    <x v="675"/>
    <s v="nan"/>
    <s v="Gurgaon"/>
    <x v="1832"/>
    <s v="Private Equity"/>
    <n v="0"/>
    <s v="Strategic Investment"/>
    <s v="Bin1"/>
    <x v="5"/>
    <x v="1"/>
    <s v="Private Equity"/>
    <x v="0"/>
  </r>
  <r>
    <n v="2727"/>
    <d v="2015-06-22T00:00:00"/>
    <s v="SkillAngels"/>
    <x v="676"/>
    <s v="nan"/>
    <s v="Chennai"/>
    <x v="2147"/>
    <s v="Seed Funding"/>
    <n v="0"/>
    <m/>
    <s v="Bin1"/>
    <x v="5"/>
    <x v="4"/>
    <s v="Seed Funding"/>
    <x v="2"/>
  </r>
  <r>
    <n v="2728"/>
    <d v="2015-06-22T00:00:00"/>
    <s v="Vidgyor"/>
    <x v="677"/>
    <s v="nan"/>
    <s v="Bangalore"/>
    <x v="2148"/>
    <s v="Seed Funding"/>
    <n v="500000"/>
    <m/>
    <s v="Bin1"/>
    <x v="5"/>
    <x v="44"/>
    <s v="Seed Funding"/>
    <x v="2"/>
  </r>
  <r>
    <n v="2729"/>
    <d v="2015-06-22T00:00:00"/>
    <s v="Banihal"/>
    <x v="678"/>
    <s v="nan"/>
    <s v="New Delhi / California"/>
    <x v="2149"/>
    <s v="Seed Funding"/>
    <n v="0"/>
    <m/>
    <s v="Bin1"/>
    <x v="5"/>
    <x v="92"/>
    <s v="Seed Funding"/>
    <x v="2"/>
  </r>
  <r>
    <n v="2730"/>
    <d v="2015-06-23T00:00:00"/>
    <s v="Goodservice"/>
    <x v="679"/>
    <s v="nan"/>
    <s v="New Delhi"/>
    <x v="288"/>
    <s v="Private Equity"/>
    <n v="1600000"/>
    <s v="Series A"/>
    <s v="Bin2"/>
    <x v="5"/>
    <x v="2"/>
    <s v="Private Equity"/>
    <x v="0"/>
  </r>
  <r>
    <n v="2731"/>
    <d v="2015-06-23T00:00:00"/>
    <s v="Treebo"/>
    <x v="680"/>
    <s v="nan"/>
    <s v="Bangalore"/>
    <x v="2150"/>
    <s v="Private Equity"/>
    <n v="6000000"/>
    <s v="Series A"/>
    <s v="Bin2"/>
    <x v="5"/>
    <x v="44"/>
    <s v="Private Equity"/>
    <x v="0"/>
  </r>
  <r>
    <n v="2732"/>
    <d v="2015-06-23T00:00:00"/>
    <s v="EduKart"/>
    <x v="670"/>
    <s v="nan"/>
    <s v="New Delhi"/>
    <x v="2151"/>
    <s v="Private Equity"/>
    <n v="1000000"/>
    <s v="Series A"/>
    <s v="Bin2"/>
    <x v="5"/>
    <x v="2"/>
    <s v="Private Equity"/>
    <x v="0"/>
  </r>
  <r>
    <n v="2733"/>
    <d v="2015-06-23T00:00:00"/>
    <s v="Healthians.com"/>
    <x v="629"/>
    <s v="nan"/>
    <s v="Hyderabad"/>
    <x v="657"/>
    <s v="Seed Funding"/>
    <n v="0"/>
    <m/>
    <s v="Bin1"/>
    <x v="5"/>
    <x v="13"/>
    <s v="Seed Funding"/>
    <x v="2"/>
  </r>
  <r>
    <n v="2734"/>
    <d v="2015-06-24T00:00:00"/>
    <s v="LabInApp"/>
    <x v="681"/>
    <s v="nan"/>
    <s v="Bangalore"/>
    <x v="350"/>
    <s v="Seed Funding"/>
    <n v="0"/>
    <m/>
    <s v="Bin1"/>
    <x v="5"/>
    <x v="44"/>
    <s v="Seed/Angel Funding"/>
    <x v="2"/>
  </r>
  <r>
    <n v="2735"/>
    <d v="2015-06-24T00:00:00"/>
    <s v="Syona Cosmetics"/>
    <x v="620"/>
    <s v="nan"/>
    <s v="Chennai"/>
    <x v="1587"/>
    <s v="Seed Funding"/>
    <n v="0"/>
    <m/>
    <s v="Bin1"/>
    <x v="5"/>
    <x v="4"/>
    <s v="Seed Funding"/>
    <x v="2"/>
  </r>
  <r>
    <n v="2736"/>
    <d v="2015-06-24T00:00:00"/>
    <s v="Sigrid Education"/>
    <x v="682"/>
    <s v="nan"/>
    <s v="Noida"/>
    <x v="1917"/>
    <s v="Seed Funding"/>
    <n v="0"/>
    <m/>
    <s v="Bin1"/>
    <x v="5"/>
    <x v="6"/>
    <s v="Seed Funding"/>
    <x v="2"/>
  </r>
  <r>
    <n v="2738"/>
    <d v="2015-06-24T00:00:00"/>
    <s v="The Porter"/>
    <x v="64"/>
    <s v="nan"/>
    <s v="Mumbai"/>
    <x v="2152"/>
    <s v="Private Equity"/>
    <n v="5500000"/>
    <s v="Series A"/>
    <s v="Bin2"/>
    <x v="5"/>
    <x v="3"/>
    <s v="Private Equity"/>
    <x v="0"/>
  </r>
  <r>
    <n v="2739"/>
    <d v="2015-06-24T00:00:00"/>
    <s v="Retention.ai"/>
    <x v="683"/>
    <s v="nan"/>
    <s v="Bangalore"/>
    <x v="2153"/>
    <s v="Seed Funding"/>
    <n v="500000"/>
    <m/>
    <s v="Bin1"/>
    <x v="5"/>
    <x v="44"/>
    <s v="Seed Funding"/>
    <x v="2"/>
  </r>
  <r>
    <n v="2740"/>
    <d v="2015-06-25T00:00:00"/>
    <s v="Fusion Microfinance"/>
    <x v="684"/>
    <s v="nan"/>
    <s v="New Delhi"/>
    <x v="2154"/>
    <s v="Private Equity"/>
    <n v="8600000"/>
    <s v="Series C"/>
    <s v="Bin2"/>
    <x v="5"/>
    <x v="2"/>
    <s v="Private Equity"/>
    <x v="0"/>
  </r>
  <r>
    <n v="2741"/>
    <d v="2015-06-25T00:00:00"/>
    <s v="Zinka"/>
    <x v="685"/>
    <s v="nan"/>
    <s v="Bangalore"/>
    <x v="2155"/>
    <s v="Private Equity"/>
    <n v="6000000"/>
    <s v="Series A"/>
    <s v="Bin2"/>
    <x v="5"/>
    <x v="44"/>
    <s v="Private Equity"/>
    <x v="0"/>
  </r>
  <r>
    <n v="2742"/>
    <d v="2015-06-26T00:00:00"/>
    <s v="CreditMantri"/>
    <x v="686"/>
    <s v="nan"/>
    <s v="Chennai"/>
    <x v="2156"/>
    <s v="Private Equity"/>
    <n v="2500000"/>
    <s v="Series A"/>
    <s v="Bin2"/>
    <x v="5"/>
    <x v="4"/>
    <s v="Private Equity"/>
    <x v="0"/>
  </r>
  <r>
    <n v="2743"/>
    <d v="2015-06-26T00:00:00"/>
    <s v="GetMyPeon"/>
    <x v="459"/>
    <s v="nan"/>
    <s v="Mumbai"/>
    <x v="383"/>
    <s v="Seed Funding"/>
    <n v="250000"/>
    <m/>
    <s v="Bin1"/>
    <x v="5"/>
    <x v="3"/>
    <s v="Private Equity"/>
    <x v="0"/>
  </r>
  <r>
    <n v="2744"/>
    <d v="2015-06-29T00:00:00"/>
    <s v="UrbanClap"/>
    <x v="687"/>
    <s v="nan"/>
    <s v="New Delhi"/>
    <x v="2157"/>
    <s v="Private Equity"/>
    <n v="10000000"/>
    <s v="Series A"/>
    <s v="Bin2"/>
    <x v="5"/>
    <x v="1"/>
    <s v="Private Equity"/>
    <x v="0"/>
  </r>
  <r>
    <n v="2745"/>
    <d v="2015-06-29T00:00:00"/>
    <s v="StayGlad"/>
    <x v="688"/>
    <s v="nan"/>
    <s v="Bangalore"/>
    <x v="2158"/>
    <s v="Seed Funding"/>
    <n v="0"/>
    <m/>
    <s v="Bin1"/>
    <x v="5"/>
    <x v="44"/>
    <s v="Seed Funding"/>
    <x v="2"/>
  </r>
  <r>
    <n v="2746"/>
    <d v="2015-06-29T00:00:00"/>
    <s v="AdWyze"/>
    <x v="689"/>
    <s v="nan"/>
    <s v="Bangalore"/>
    <x v="2159"/>
    <s v="Seed Funding"/>
    <n v="1000000"/>
    <m/>
    <s v="Bin2"/>
    <x v="5"/>
    <x v="44"/>
    <s v="Seed Funding"/>
    <x v="2"/>
  </r>
  <r>
    <n v="2747"/>
    <d v="2015-06-29T00:00:00"/>
    <s v="Zimmber"/>
    <x v="459"/>
    <s v="nan"/>
    <s v="Mumbai"/>
    <x v="2160"/>
    <s v="Seed Funding"/>
    <n v="400000"/>
    <m/>
    <s v="Bin1"/>
    <x v="5"/>
    <x v="3"/>
    <s v="Seed Funding"/>
    <x v="2"/>
  </r>
  <r>
    <n v="2748"/>
    <d v="2015-06-30T00:00:00"/>
    <s v="Buttercups"/>
    <x v="690"/>
    <s v="nan"/>
    <s v="Bangalore"/>
    <x v="2161"/>
    <s v="Seed Funding"/>
    <n v="0"/>
    <m/>
    <s v="Bin1"/>
    <x v="5"/>
    <x v="44"/>
    <s v="Seed Funding"/>
    <x v="2"/>
  </r>
  <r>
    <n v="2749"/>
    <d v="2015-06-30T00:00:00"/>
    <s v="RailYatri"/>
    <x v="691"/>
    <s v="nan"/>
    <s v="Bangalore"/>
    <x v="2162"/>
    <s v="Private Equity"/>
    <n v="0"/>
    <s v="Pre-Series A"/>
    <s v="Bin1"/>
    <x v="5"/>
    <x v="6"/>
    <s v="Private Equity"/>
    <x v="0"/>
  </r>
  <r>
    <n v="2750"/>
    <d v="2015-06-30T00:00:00"/>
    <s v="aagaar.com"/>
    <x v="438"/>
    <s v="nan"/>
    <s v="Gurgaon"/>
    <x v="2023"/>
    <s v="Seed Funding"/>
    <n v="0"/>
    <m/>
    <s v="Bin1"/>
    <x v="5"/>
    <x v="1"/>
    <s v="Seed Funding"/>
    <x v="2"/>
  </r>
  <r>
    <n v="2751"/>
    <d v="2015-06-30T00:00:00"/>
    <s v="Flatchat"/>
    <x v="692"/>
    <s v="nan"/>
    <s v="Bangalore"/>
    <x v="2163"/>
    <s v="Private Equity"/>
    <n v="2500000"/>
    <s v="Strategic Funding"/>
    <s v="Bin2"/>
    <x v="5"/>
    <x v="44"/>
    <s v="Private Equity"/>
    <x v="0"/>
  </r>
  <r>
    <n v="2752"/>
    <d v="2015-06-30T00:00:00"/>
    <s v="MyCFO"/>
    <x v="693"/>
    <s v="nan"/>
    <s v="Mumbai"/>
    <x v="2164"/>
    <s v="Private Equity"/>
    <n v="1500000"/>
    <s v="Series A"/>
    <s v="Bin2"/>
    <x v="5"/>
    <x v="3"/>
    <s v="Private Equity"/>
    <x v="0"/>
  </r>
  <r>
    <n v="2753"/>
    <d v="2015-05-01T00:00:00"/>
    <s v="Foodpanda"/>
    <x v="694"/>
    <s v="nan"/>
    <s v="Gurgaon"/>
    <x v="2165"/>
    <s v="Private Equity"/>
    <n v="100000000"/>
    <s v="Series D"/>
    <s v="Bin3"/>
    <x v="5"/>
    <x v="1"/>
    <s v="Private Equity"/>
    <x v="0"/>
  </r>
  <r>
    <n v="2754"/>
    <d v="2015-05-01T00:00:00"/>
    <s v="Termsheet"/>
    <x v="695"/>
    <s v="nan"/>
    <s v="Chennai"/>
    <x v="2166"/>
    <s v="Seed Funding"/>
    <n v="100000"/>
    <m/>
    <s v="Bin1"/>
    <x v="5"/>
    <x v="4"/>
    <s v="Seed Funding"/>
    <x v="2"/>
  </r>
  <r>
    <n v="2755"/>
    <d v="2015-05-04T00:00:00"/>
    <s v="Applicate"/>
    <x v="696"/>
    <s v="nan"/>
    <s v="Bangalore"/>
    <x v="2167"/>
    <s v="Seed Funding"/>
    <n v="550000"/>
    <m/>
    <s v="Bin1"/>
    <x v="5"/>
    <x v="44"/>
    <s v="Seed Funding"/>
    <x v="2"/>
  </r>
  <r>
    <n v="2756"/>
    <d v="2015-05-04T00:00:00"/>
    <s v="World Art Community"/>
    <x v="697"/>
    <s v="nan"/>
    <s v="Gurgaon"/>
    <x v="1060"/>
    <s v="Seed Funding"/>
    <n v="200000"/>
    <m/>
    <s v="Bin1"/>
    <x v="5"/>
    <x v="1"/>
    <s v="Seed Funding"/>
    <x v="2"/>
  </r>
  <r>
    <n v="2757"/>
    <d v="2015-05-04T00:00:00"/>
    <s v="SpoonJoy"/>
    <x v="694"/>
    <s v="nan"/>
    <s v="Bangalore"/>
    <x v="34"/>
    <s v="Seed Funding"/>
    <n v="1000000"/>
    <m/>
    <s v="Bin2"/>
    <x v="5"/>
    <x v="44"/>
    <s v="Series A"/>
    <x v="1"/>
  </r>
  <r>
    <n v="2758"/>
    <d v="2015-05-05T00:00:00"/>
    <s v="Seed Schools"/>
    <x v="698"/>
    <s v="nan"/>
    <s v="Hyderabad"/>
    <x v="1901"/>
    <s v="Seed Funding"/>
    <n v="650000"/>
    <m/>
    <s v="Bin1"/>
    <x v="5"/>
    <x v="13"/>
    <s v="Private Equity"/>
    <x v="0"/>
  </r>
  <r>
    <n v="2759"/>
    <d v="2015-05-05T00:00:00"/>
    <s v="Ignis Careers"/>
    <x v="699"/>
    <s v="nan"/>
    <s v="Hyderabad"/>
    <x v="1901"/>
    <s v="Seed Funding"/>
    <n v="250000"/>
    <m/>
    <s v="Bin1"/>
    <x v="5"/>
    <x v="13"/>
    <s v="Private Equity"/>
    <x v="0"/>
  </r>
  <r>
    <n v="2760"/>
    <d v="2015-05-05T00:00:00"/>
    <s v="Square Yards"/>
    <x v="700"/>
    <s v="nan"/>
    <s v="Gurgaon"/>
    <x v="383"/>
    <s v="Private Equity"/>
    <n v="6000000"/>
    <s v="pre-Series A"/>
    <s v="Bin2"/>
    <x v="5"/>
    <x v="1"/>
    <s v="Private Equity"/>
    <x v="0"/>
  </r>
  <r>
    <n v="2761"/>
    <d v="2015-05-05T00:00:00"/>
    <s v="Fintellix"/>
    <x v="701"/>
    <s v="nan"/>
    <s v="Bangalore"/>
    <x v="2168"/>
    <s v="Private Equity"/>
    <n v="15000000"/>
    <s v="Series C"/>
    <s v="Bin3"/>
    <x v="5"/>
    <x v="44"/>
    <s v="Private Equity"/>
    <x v="0"/>
  </r>
  <r>
    <n v="2762"/>
    <d v="2015-05-05T00:00:00"/>
    <s v="Customer360"/>
    <x v="702"/>
    <s v="nan"/>
    <s v="Mumbai"/>
    <x v="2169"/>
    <s v="Seed Funding"/>
    <n v="0"/>
    <m/>
    <s v="Bin1"/>
    <x v="5"/>
    <x v="3"/>
    <s v="Seed Funding"/>
    <x v="2"/>
  </r>
  <r>
    <n v="2763"/>
    <d v="2015-05-06T00:00:00"/>
    <s v="Delhivery"/>
    <x v="703"/>
    <s v="nan"/>
    <s v="Gurgaon"/>
    <x v="2170"/>
    <s v="Private Equity"/>
    <n v="85000000"/>
    <s v="Series D"/>
    <s v="Bin3"/>
    <x v="5"/>
    <x v="2"/>
    <s v="Private Equity"/>
    <x v="0"/>
  </r>
  <r>
    <n v="2764"/>
    <d v="2015-05-06T00:00:00"/>
    <s v="Swiggy"/>
    <x v="694"/>
    <s v="nan"/>
    <s v="Bangalore"/>
    <x v="639"/>
    <s v="Private Equity"/>
    <n v="15000000"/>
    <s v="Series B"/>
    <s v="Bin3"/>
    <x v="5"/>
    <x v="0"/>
    <s v="Private Equity"/>
    <x v="0"/>
  </r>
  <r>
    <n v="2765"/>
    <d v="2015-05-07T00:00:00"/>
    <s v="Uniphore"/>
    <x v="704"/>
    <s v="nan"/>
    <s v="Chennai"/>
    <x v="2171"/>
    <s v="Private Equity"/>
    <n v="0"/>
    <s v="Series A"/>
    <s v="Bin1"/>
    <x v="5"/>
    <x v="17"/>
    <s v="Private Equity"/>
    <x v="0"/>
  </r>
  <r>
    <n v="2766"/>
    <d v="2015-05-07T00:00:00"/>
    <s v="Box8"/>
    <x v="694"/>
    <s v="nan"/>
    <s v="Mumbai"/>
    <x v="1339"/>
    <s v="Private Equity"/>
    <n v="3500000"/>
    <s v="Series A"/>
    <s v="Bin2"/>
    <x v="5"/>
    <x v="3"/>
    <s v="Private Equity"/>
    <x v="0"/>
  </r>
  <r>
    <n v="2767"/>
    <d v="2015-05-07T00:00:00"/>
    <s v="Toppr"/>
    <x v="682"/>
    <s v="nan"/>
    <s v="Mumbai"/>
    <x v="2172"/>
    <s v="Private Equity"/>
    <n v="10000000"/>
    <s v="Series B"/>
    <s v="Bin2"/>
    <x v="5"/>
    <x v="3"/>
    <s v="Private Equity"/>
    <x v="0"/>
  </r>
  <r>
    <n v="2768"/>
    <d v="2015-05-07T00:00:00"/>
    <s v="Vedantu"/>
    <x v="682"/>
    <s v="nan"/>
    <s v="Bangalore"/>
    <x v="2173"/>
    <s v="Private Equity"/>
    <n v="5000000"/>
    <s v="Series A"/>
    <s v="Bin2"/>
    <x v="5"/>
    <x v="44"/>
    <s v="Private Equity"/>
    <x v="0"/>
  </r>
  <r>
    <n v="2769"/>
    <d v="2015-05-08T00:00:00"/>
    <s v="BuyHatke"/>
    <x v="705"/>
    <s v="nan"/>
    <s v="Bangalore"/>
    <x v="2174"/>
    <s v="Seed Funding"/>
    <n v="1000000"/>
    <m/>
    <s v="Bin2"/>
    <x v="5"/>
    <x v="44"/>
    <s v="Seed Funding"/>
    <x v="2"/>
  </r>
  <r>
    <n v="2770"/>
    <d v="2015-05-08T00:00:00"/>
    <s v="KleverKid"/>
    <x v="682"/>
    <s v="nan"/>
    <s v="New Delhi"/>
    <x v="1845"/>
    <s v="Seed Funding"/>
    <n v="0"/>
    <m/>
    <s v="Bin1"/>
    <x v="5"/>
    <x v="2"/>
    <s v="Private Equity"/>
    <x v="0"/>
  </r>
  <r>
    <n v="2771"/>
    <d v="2015-05-08T00:00:00"/>
    <s v="Uniken"/>
    <x v="706"/>
    <s v="nan"/>
    <s v="Pune"/>
    <x v="2175"/>
    <s v="Private Equity"/>
    <n v="2000000"/>
    <s v="Bridge Round Pre-Series B"/>
    <s v="Bin2"/>
    <x v="5"/>
    <x v="5"/>
    <s v="Private Equity"/>
    <x v="0"/>
  </r>
  <r>
    <n v="2772"/>
    <d v="2015-05-08T00:00:00"/>
    <s v="GrandOpinion"/>
    <x v="707"/>
    <s v="nan"/>
    <s v="New Delhi"/>
    <x v="2176"/>
    <s v="Seed Funding"/>
    <n v="150000"/>
    <m/>
    <s v="Bin1"/>
    <x v="5"/>
    <x v="2"/>
    <s v="Seed Funding"/>
    <x v="2"/>
  </r>
  <r>
    <n v="2773"/>
    <d v="2015-05-08T00:00:00"/>
    <s v="HealthifyMe"/>
    <x v="669"/>
    <s v="nan"/>
    <s v="Bangalore"/>
    <x v="1832"/>
    <s v="Private Equity"/>
    <n v="0"/>
    <s v="Strategic Investment"/>
    <s v="Bin1"/>
    <x v="5"/>
    <x v="0"/>
    <s v="Private Equity"/>
    <x v="0"/>
  </r>
  <r>
    <n v="2774"/>
    <d v="2015-05-12T00:00:00"/>
    <s v="ZapStitch"/>
    <x v="708"/>
    <s v="nan"/>
    <s v="Bangalore"/>
    <x v="2177"/>
    <s v="Private Equity"/>
    <n v="2000000"/>
    <s v="Pre-Series A"/>
    <s v="Bin2"/>
    <x v="5"/>
    <x v="44"/>
    <s v="Private Equity"/>
    <x v="0"/>
  </r>
  <r>
    <n v="2775"/>
    <d v="2015-05-12T00:00:00"/>
    <s v="Wassup"/>
    <x v="709"/>
    <s v="nan"/>
    <s v="Chennai"/>
    <x v="2178"/>
    <s v="Private Equity"/>
    <n v="2000000"/>
    <s v="Pre-Series A"/>
    <s v="Bin2"/>
    <x v="5"/>
    <x v="4"/>
    <s v="Private Equity"/>
    <x v="0"/>
  </r>
  <r>
    <n v="2778"/>
    <d v="2015-05-12T00:00:00"/>
    <s v="WorkHorse"/>
    <x v="710"/>
    <s v="nan"/>
    <s v="Mumbai"/>
    <x v="383"/>
    <s v="Seed Funding"/>
    <n v="0"/>
    <m/>
    <s v="Bin1"/>
    <x v="5"/>
    <x v="3"/>
    <s v="Private Equity"/>
    <x v="0"/>
  </r>
  <r>
    <n v="2779"/>
    <d v="2015-05-13T00:00:00"/>
    <s v="Innovaccer"/>
    <x v="711"/>
    <s v="nan"/>
    <s v="Noida"/>
    <x v="2179"/>
    <s v="Seed Funding"/>
    <n v="0"/>
    <m/>
    <s v="Bin1"/>
    <x v="5"/>
    <x v="6"/>
    <s v="Seed Funding"/>
    <x v="2"/>
  </r>
  <r>
    <n v="2780"/>
    <d v="2015-05-13T00:00:00"/>
    <s v="MyCuteOffice"/>
    <x v="712"/>
    <s v="nan"/>
    <s v="Mumbai"/>
    <x v="1577"/>
    <s v="Seed Funding"/>
    <n v="0"/>
    <m/>
    <s v="Bin1"/>
    <x v="5"/>
    <x v="3"/>
    <s v="Seed Funding"/>
    <x v="2"/>
  </r>
  <r>
    <n v="2781"/>
    <d v="2015-05-14T00:00:00"/>
    <s v="IndianRoots.com"/>
    <x v="713"/>
    <s v="nan"/>
    <s v="Gurgaon"/>
    <x v="2180"/>
    <s v="Private Equity"/>
    <n v="5000000"/>
    <s v="Series B"/>
    <s v="Bin2"/>
    <x v="5"/>
    <x v="1"/>
    <s v="Private Equity"/>
    <x v="0"/>
  </r>
  <r>
    <n v="2782"/>
    <d v="2015-05-14T00:00:00"/>
    <s v="RedPolka"/>
    <x v="714"/>
    <s v="nan"/>
    <s v="Mumbai"/>
    <x v="383"/>
    <s v="Seed Funding"/>
    <n v="250000"/>
    <m/>
    <s v="Bin1"/>
    <x v="5"/>
    <x v="3"/>
    <s v="Private Equity"/>
    <x v="0"/>
  </r>
  <r>
    <n v="2783"/>
    <d v="2015-05-15T00:00:00"/>
    <s v="Venturesity"/>
    <x v="715"/>
    <s v="nan"/>
    <s v="Bangalore"/>
    <x v="2181"/>
    <s v="Seed Funding"/>
    <n v="270000"/>
    <m/>
    <s v="Bin1"/>
    <x v="5"/>
    <x v="44"/>
    <s v="Seed Funding"/>
    <x v="2"/>
  </r>
  <r>
    <n v="2784"/>
    <d v="2015-05-18T00:00:00"/>
    <s v="TheBetterIndia.com"/>
    <x v="716"/>
    <s v="nan"/>
    <s v="Bangalore"/>
    <x v="2182"/>
    <s v="Seed Funding"/>
    <n v="0"/>
    <s v="Pre-Series Bridge"/>
    <s v="Bin1"/>
    <x v="5"/>
    <x v="44"/>
    <s v="Seed Funding"/>
    <x v="2"/>
  </r>
  <r>
    <n v="2785"/>
    <d v="2015-05-18T00:00:00"/>
    <s v="Awaaz De"/>
    <x v="717"/>
    <s v="nan"/>
    <s v="Ahmedabad"/>
    <x v="2183"/>
    <s v="Seed Funding"/>
    <n v="0"/>
    <m/>
    <s v="Bin1"/>
    <x v="5"/>
    <x v="49"/>
    <s v="Seed Funding"/>
    <x v="2"/>
  </r>
  <r>
    <n v="2786"/>
    <d v="2015-05-19T00:00:00"/>
    <s v="Chaayos"/>
    <x v="718"/>
    <s v="nan"/>
    <s v="New Delhi"/>
    <x v="0"/>
    <s v="Private Equity"/>
    <n v="1000000"/>
    <s v="Series A"/>
    <s v="Bin2"/>
    <x v="5"/>
    <x v="1"/>
    <s v="Private Equity Round"/>
    <x v="0"/>
  </r>
  <r>
    <n v="2787"/>
    <d v="2015-05-19T00:00:00"/>
    <s v="Akosha"/>
    <x v="719"/>
    <s v="nan"/>
    <s v="New Delhi"/>
    <x v="288"/>
    <s v="Private Equity"/>
    <n v="16000000"/>
    <s v="Series B"/>
    <s v="Bin3"/>
    <x v="5"/>
    <x v="2"/>
    <s v="Private Equity"/>
    <x v="0"/>
  </r>
  <r>
    <n v="2788"/>
    <d v="2015-05-19T00:00:00"/>
    <s v="Cooey"/>
    <x v="720"/>
    <s v="nan"/>
    <s v="Bangalore"/>
    <x v="2184"/>
    <s v="Seed Funding"/>
    <n v="470000"/>
    <m/>
    <s v="Bin1"/>
    <x v="5"/>
    <x v="44"/>
    <s v="Seed Funding"/>
    <x v="2"/>
  </r>
  <r>
    <n v="2789"/>
    <d v="2015-05-19T00:00:00"/>
    <s v="MeetUniv"/>
    <x v="721"/>
    <s v="nan"/>
    <s v="Noida"/>
    <x v="2185"/>
    <s v="Seed Funding"/>
    <n v="1000000"/>
    <m/>
    <s v="Bin2"/>
    <x v="5"/>
    <x v="6"/>
    <s v="Seed Funding"/>
    <x v="2"/>
  </r>
  <r>
    <n v="2791"/>
    <d v="2015-05-19T00:00:00"/>
    <s v="Crown-it"/>
    <x v="722"/>
    <s v="nan"/>
    <s v="Gurgaon"/>
    <x v="2067"/>
    <s v="Private Equity"/>
    <n v="5500000"/>
    <s v="Series A"/>
    <s v="Bin2"/>
    <x v="5"/>
    <x v="1"/>
    <s v="Private Equity"/>
    <x v="0"/>
  </r>
  <r>
    <n v="2792"/>
    <d v="2015-05-19T00:00:00"/>
    <s v="Trucksfirst"/>
    <x v="723"/>
    <s v="nan"/>
    <s v="Gurgaon"/>
    <x v="34"/>
    <s v="Private Equity"/>
    <n v="10000000"/>
    <s v="Series A"/>
    <s v="Bin2"/>
    <x v="5"/>
    <x v="1"/>
    <s v="Series A"/>
    <x v="1"/>
  </r>
  <r>
    <n v="2793"/>
    <d v="2015-05-20T00:00:00"/>
    <s v="Lookup"/>
    <x v="724"/>
    <s v="nan"/>
    <s v="Bangalore"/>
    <x v="2186"/>
    <s v="Private Equity"/>
    <n v="3000000"/>
    <s v="Series A"/>
    <s v="Bin2"/>
    <x v="5"/>
    <x v="44"/>
    <s v="Private Equity"/>
    <x v="0"/>
  </r>
  <r>
    <n v="2794"/>
    <d v="2015-05-21T00:00:00"/>
    <s v="SunTerrace"/>
    <x v="725"/>
    <s v="nan"/>
    <s v="New Delhi"/>
    <x v="2187"/>
    <s v="Private Equity"/>
    <n v="0"/>
    <m/>
    <s v="Bin1"/>
    <x v="5"/>
    <x v="2"/>
    <s v="Private Equity"/>
    <x v="0"/>
  </r>
  <r>
    <n v="2795"/>
    <d v="2015-05-22T00:00:00"/>
    <s v="\\xc2\\xa0Nudgespot"/>
    <x v="702"/>
    <s v="nan"/>
    <s v="Bangalore"/>
    <x v="2188"/>
    <s v="Seed Funding"/>
    <n v="625000"/>
    <m/>
    <s v="Bin1"/>
    <x v="5"/>
    <x v="44"/>
    <s v="Seed Funding"/>
    <x v="2"/>
  </r>
  <r>
    <n v="2796"/>
    <d v="2015-05-22T00:00:00"/>
    <s v="CarDekho"/>
    <x v="726"/>
    <s v="nan"/>
    <s v="Jaipur"/>
    <x v="2189"/>
    <s v="Private Equity"/>
    <n v="0"/>
    <s v="1% stake"/>
    <s v="Bin1"/>
    <x v="5"/>
    <x v="1"/>
    <s v="Private Equity"/>
    <x v="0"/>
  </r>
  <r>
    <n v="2797"/>
    <d v="2015-05-22T00:00:00"/>
    <s v="EveningFlavors"/>
    <x v="727"/>
    <s v="nan"/>
    <s v="Bangalore"/>
    <x v="2190"/>
    <s v="Seed Funding"/>
    <n v="500000"/>
    <m/>
    <s v="Bin1"/>
    <x v="5"/>
    <x v="44"/>
    <s v="Seed Funding"/>
    <x v="2"/>
  </r>
  <r>
    <n v="2798"/>
    <d v="2015-05-25T00:00:00"/>
    <s v="Razorpay"/>
    <x v="341"/>
    <s v="nan"/>
    <s v="Bangalore"/>
    <x v="1088"/>
    <s v="Seed Funding"/>
    <n v="0"/>
    <m/>
    <s v="Bin1"/>
    <x v="5"/>
    <x v="0"/>
    <s v="Seed Funding"/>
    <x v="2"/>
  </r>
  <r>
    <n v="2799"/>
    <d v="2015-05-25T00:00:00"/>
    <s v="ZenParent"/>
    <x v="728"/>
    <s v="nan"/>
    <s v="Bangalore"/>
    <x v="2191"/>
    <s v="Seed Funding"/>
    <n v="500000"/>
    <m/>
    <s v="Bin1"/>
    <x v="5"/>
    <x v="44"/>
    <s v="Seed Funding"/>
    <x v="2"/>
  </r>
  <r>
    <n v="2800"/>
    <d v="2015-05-25T00:00:00"/>
    <s v="Newgen Payments"/>
    <x v="729"/>
    <s v="nan"/>
    <s v="New Delhi"/>
    <x v="2192"/>
    <s v="Seed Funding"/>
    <n v="0"/>
    <m/>
    <s v="Bin1"/>
    <x v="5"/>
    <x v="2"/>
    <s v="Seed Funding"/>
    <x v="2"/>
  </r>
  <r>
    <n v="2801"/>
    <d v="2015-05-26T00:00:00"/>
    <s v="UrbanPro"/>
    <x v="730"/>
    <s v="nan"/>
    <s v="Bangalore"/>
    <x v="2193"/>
    <s v="Private Equity"/>
    <n v="2000000"/>
    <s v="Series A"/>
    <s v="Bin2"/>
    <x v="5"/>
    <x v="44"/>
    <s v="Private Equity"/>
    <x v="0"/>
  </r>
  <r>
    <n v="2802"/>
    <d v="2015-05-26T00:00:00"/>
    <s v="Goodbox"/>
    <x v="731"/>
    <s v="nan"/>
    <s v="Bangalore"/>
    <x v="2194"/>
    <s v="Seed Funding"/>
    <n v="200000"/>
    <m/>
    <s v="Bin1"/>
    <x v="5"/>
    <x v="44"/>
    <s v="Seed Funding"/>
    <x v="2"/>
  </r>
  <r>
    <n v="2803"/>
    <d v="2015-05-26T00:00:00"/>
    <s v="Renderlogy"/>
    <x v="732"/>
    <s v="nan"/>
    <s v="Hyderabad"/>
    <x v="2195"/>
    <s v="Private Equity"/>
    <n v="1000000"/>
    <s v="Series A"/>
    <s v="Bin2"/>
    <x v="5"/>
    <x v="13"/>
    <s v="Private Equity"/>
    <x v="0"/>
  </r>
  <r>
    <n v="2804"/>
    <d v="2015-05-27T00:00:00"/>
    <s v="Postman"/>
    <x v="733"/>
    <s v="nan"/>
    <s v="Bangalore"/>
    <x v="76"/>
    <s v="Seed Funding"/>
    <n v="1000000"/>
    <s v="Series A"/>
    <s v="Bin2"/>
    <x v="5"/>
    <x v="44"/>
    <s v="Seed Funding"/>
    <x v="2"/>
  </r>
  <r>
    <n v="2805"/>
    <d v="2015-05-27T00:00:00"/>
    <s v="Casa2inns"/>
    <x v="734"/>
    <s v="nan"/>
    <s v="New Delhi"/>
    <x v="2196"/>
    <s v="Private Equity"/>
    <n v="5000000"/>
    <s v="Series A"/>
    <s v="Bin2"/>
    <x v="5"/>
    <x v="2"/>
    <s v="Private Equity"/>
    <x v="0"/>
  </r>
  <r>
    <n v="2806"/>
    <d v="2015-05-27T00:00:00"/>
    <s v="FleetRover"/>
    <x v="735"/>
    <s v="nan"/>
    <s v="Goa"/>
    <x v="2197"/>
    <s v="Seed Funding"/>
    <n v="180000"/>
    <m/>
    <s v="Bin1"/>
    <x v="5"/>
    <x v="51"/>
    <s v="Seed Funding"/>
    <x v="2"/>
  </r>
  <r>
    <n v="2807"/>
    <d v="2015-05-28T00:00:00"/>
    <s v="TheKarrier"/>
    <x v="736"/>
    <s v="nan"/>
    <s v="Bangalore"/>
    <x v="2198"/>
    <s v="Seed Funding"/>
    <n v="240000"/>
    <m/>
    <s v="Bin1"/>
    <x v="5"/>
    <x v="44"/>
    <s v="Seed Funding"/>
    <x v="2"/>
  </r>
  <r>
    <n v="2808"/>
    <d v="2015-05-28T00:00:00"/>
    <s v="Zoomcar"/>
    <x v="737"/>
    <s v="nan"/>
    <s v="Bangalore"/>
    <x v="288"/>
    <s v="Private Equity"/>
    <n v="5000000"/>
    <s v="Series B Interim Funding"/>
    <s v="Bin2"/>
    <x v="5"/>
    <x v="44"/>
    <s v="Private Equity"/>
    <x v="0"/>
  </r>
  <r>
    <n v="2809"/>
    <d v="2015-05-28T00:00:00"/>
    <s v="Truweight"/>
    <x v="738"/>
    <s v="nan"/>
    <s v="Hyderabad"/>
    <x v="963"/>
    <s v="Private Equity"/>
    <n v="0"/>
    <s v="Series A"/>
    <s v="Bin1"/>
    <x v="5"/>
    <x v="13"/>
    <s v="Private Equity"/>
    <x v="0"/>
  </r>
  <r>
    <n v="2810"/>
    <d v="2015-05-30T00:00:00"/>
    <s v="Ather Energy"/>
    <x v="561"/>
    <s v="nan"/>
    <s v="Bangalore"/>
    <x v="117"/>
    <s v="Private Equity"/>
    <n v="12000000"/>
    <s v="Series A"/>
    <s v="Bin3"/>
    <x v="5"/>
    <x v="0"/>
    <s v="Series A"/>
    <x v="1"/>
  </r>
  <r>
    <n v="2811"/>
    <d v="2015-04-03T00:00:00"/>
    <s v="Swiggy"/>
    <x v="694"/>
    <s v="nan"/>
    <s v="Bangalore"/>
    <x v="2199"/>
    <s v="Private Equity"/>
    <n v="2000000"/>
    <s v="Series A"/>
    <s v="Bin2"/>
    <x v="5"/>
    <x v="0"/>
    <s v="Private Equity"/>
    <x v="0"/>
  </r>
  <r>
    <n v="2812"/>
    <d v="2015-04-04T00:00:00"/>
    <s v="Bluegape"/>
    <x v="739"/>
    <s v="nan"/>
    <s v="Gurgaon"/>
    <x v="2200"/>
    <s v="Seed Funding"/>
    <n v="200000"/>
    <m/>
    <s v="Bin1"/>
    <x v="5"/>
    <x v="1"/>
    <s v="Seed Funding"/>
    <x v="2"/>
  </r>
  <r>
    <n v="2814"/>
    <d v="2015-04-06T00:00:00"/>
    <s v="InstaLively"/>
    <x v="740"/>
    <s v="nan"/>
    <s v="New Delhi"/>
    <x v="2201"/>
    <s v="Seed Funding"/>
    <n v="120000"/>
    <m/>
    <s v="Bin1"/>
    <x v="5"/>
    <x v="2"/>
    <s v="Seed Funding"/>
    <x v="2"/>
  </r>
  <r>
    <n v="2815"/>
    <d v="2015-04-07T00:00:00"/>
    <s v="Pricejugaad"/>
    <x v="741"/>
    <s v="nan"/>
    <s v="Hyderabad"/>
    <x v="2202"/>
    <s v="Seed Funding"/>
    <n v="165000"/>
    <m/>
    <s v="Bin1"/>
    <x v="5"/>
    <x v="13"/>
    <s v="Seed Funding"/>
    <x v="2"/>
  </r>
  <r>
    <n v="2816"/>
    <d v="2015-04-07T00:00:00"/>
    <s v="Quikr"/>
    <x v="742"/>
    <s v="nan"/>
    <s v="Mumbai"/>
    <x v="2203"/>
    <s v="Private Equity"/>
    <n v="150000000"/>
    <s v="Series G (Check prev funding details here)"/>
    <s v="Bin3"/>
    <x v="5"/>
    <x v="3"/>
    <s v="Private Equity"/>
    <x v="0"/>
  </r>
  <r>
    <n v="2817"/>
    <d v="2015-04-07T00:00:00"/>
    <s v="PressPlay"/>
    <x v="743"/>
    <s v="nan"/>
    <s v="New Delhi"/>
    <x v="2204"/>
    <s v="Seed Funding"/>
    <n v="2200000"/>
    <m/>
    <s v="Bin2"/>
    <x v="5"/>
    <x v="2"/>
    <s v="Seed Funding"/>
    <x v="2"/>
  </r>
  <r>
    <n v="2818"/>
    <d v="2015-04-07T00:00:00"/>
    <s v="LogiNext"/>
    <x v="64"/>
    <s v="nan"/>
    <s v="Mumbai"/>
    <x v="2205"/>
    <s v="Seed Funding"/>
    <n v="0"/>
    <m/>
    <s v="Bin1"/>
    <x v="5"/>
    <x v="3"/>
    <s v="Seed Funding"/>
    <x v="2"/>
  </r>
  <r>
    <n v="2819"/>
    <d v="2015-04-08T00:00:00"/>
    <s v="FirstCry.com"/>
    <x v="48"/>
    <s v="nan"/>
    <s v="Pune"/>
    <x v="2206"/>
    <s v="Private Equity"/>
    <n v="10000000"/>
    <s v="Series D ( In Feb it was announced they raised 26M, but it is 36M, so added here)"/>
    <s v="Bin2"/>
    <x v="5"/>
    <x v="5"/>
    <s v="Private Equity"/>
    <x v="0"/>
  </r>
  <r>
    <n v="2820"/>
    <d v="2015-04-08T00:00:00"/>
    <s v="MobiKwik"/>
    <x v="744"/>
    <s v="nan"/>
    <s v="Gurgaon"/>
    <x v="2207"/>
    <s v="Private Equity"/>
    <n v="25000000"/>
    <s v="Series B"/>
    <s v="Bin3"/>
    <x v="5"/>
    <x v="1"/>
    <s v="Private Equity"/>
    <x v="0"/>
  </r>
  <r>
    <n v="2821"/>
    <d v="2015-04-08T00:00:00"/>
    <s v="Olacabs"/>
    <x v="745"/>
    <s v="nan"/>
    <s v="Bangalore"/>
    <x v="2208"/>
    <s v="Private Equity"/>
    <n v="400000000"/>
    <s v="Series E (Updated from 315M to 400M after Press Release)"/>
    <s v="Bin3"/>
    <x v="5"/>
    <x v="44"/>
    <s v="Private Equity"/>
    <x v="0"/>
  </r>
  <r>
    <n v="2822"/>
    <d v="2015-04-09T00:00:00"/>
    <s v="Gadgetwood"/>
    <x v="746"/>
    <s v="nan"/>
    <s v="New Delhi"/>
    <x v="2209"/>
    <s v="Seed Funding"/>
    <n v="200000"/>
    <m/>
    <s v="Bin1"/>
    <x v="5"/>
    <x v="2"/>
    <s v="Seed Funding"/>
    <x v="2"/>
  </r>
  <r>
    <n v="2823"/>
    <d v="2015-04-09T00:00:00"/>
    <s v="Bonhomia"/>
    <x v="747"/>
    <s v="nan"/>
    <s v="New Delhi"/>
    <x v="2210"/>
    <s v="Seed Funding"/>
    <n v="2000000"/>
    <m/>
    <s v="Bin2"/>
    <x v="5"/>
    <x v="2"/>
    <s v="Seed Funding"/>
    <x v="2"/>
  </r>
  <r>
    <n v="2824"/>
    <d v="2015-04-09T00:00:00"/>
    <s v="Changer Mints"/>
    <x v="744"/>
    <s v="nan"/>
    <s v="Kolkata"/>
    <x v="2211"/>
    <s v="Seed Funding"/>
    <n v="165000"/>
    <m/>
    <s v="Bin1"/>
    <x v="5"/>
    <x v="42"/>
    <s v="Seed Funding"/>
    <x v="2"/>
  </r>
  <r>
    <n v="2825"/>
    <d v="2015-04-09T00:00:00"/>
    <s v="Urban Ladder"/>
    <x v="748"/>
    <s v="nan"/>
    <s v="Bangalore"/>
    <x v="2212"/>
    <s v="Private Equity"/>
    <n v="50000000"/>
    <s v="Series C"/>
    <s v="Bin3"/>
    <x v="5"/>
    <x v="0"/>
    <s v="Private Equity"/>
    <x v="0"/>
  </r>
  <r>
    <n v="2826"/>
    <d v="2015-04-09T00:00:00"/>
    <s v="Purple Squirrel"/>
    <x v="69"/>
    <s v="nan"/>
    <s v="Mumbai"/>
    <x v="2213"/>
    <s v="Private Equity"/>
    <n v="0"/>
    <s v="Series B"/>
    <s v="Bin1"/>
    <x v="5"/>
    <x v="3"/>
    <s v="Private Equity"/>
    <x v="0"/>
  </r>
  <r>
    <n v="2827"/>
    <d v="2015-04-10T00:00:00"/>
    <s v="Whatfix"/>
    <x v="749"/>
    <s v="nan"/>
    <s v="Bangalore"/>
    <x v="2214"/>
    <s v="Seed Funding"/>
    <n v="900000"/>
    <m/>
    <s v="Bin1"/>
    <x v="5"/>
    <x v="44"/>
    <s v="Seed Funding"/>
    <x v="2"/>
  </r>
  <r>
    <n v="2828"/>
    <d v="2015-04-10T00:00:00"/>
    <s v="iMMi Life"/>
    <x v="750"/>
    <s v="nan"/>
    <s v="Chennai"/>
    <x v="350"/>
    <s v="Seed Funding"/>
    <n v="0"/>
    <m/>
    <s v="Bin1"/>
    <x v="5"/>
    <x v="4"/>
    <s v="Seed/Angel Funding"/>
    <x v="2"/>
  </r>
  <r>
    <n v="2829"/>
    <d v="2015-04-11T00:00:00"/>
    <s v="Zomato"/>
    <x v="751"/>
    <s v="nan"/>
    <s v="Gurgaon"/>
    <x v="953"/>
    <s v="Private Equity"/>
    <n v="25000000"/>
    <s v="Late Stage"/>
    <s v="Bin3"/>
    <x v="5"/>
    <x v="1"/>
    <s v="Seed Funding"/>
    <x v="2"/>
  </r>
  <r>
    <n v="2830"/>
    <d v="2015-04-13T00:00:00"/>
    <s v="ZopNow"/>
    <x v="752"/>
    <s v="nan"/>
    <s v="Bangalore"/>
    <x v="2215"/>
    <s v="Private Equity"/>
    <n v="10000000"/>
    <s v="Series B"/>
    <s v="Bin2"/>
    <x v="5"/>
    <x v="44"/>
    <s v="Private Equity"/>
    <x v="0"/>
  </r>
  <r>
    <n v="2831"/>
    <d v="2015-04-13T00:00:00"/>
    <s v="Nayi Disha"/>
    <x v="69"/>
    <s v="nan"/>
    <s v="New Delhi"/>
    <x v="2216"/>
    <s v="Seed Funding"/>
    <n v="300000"/>
    <m/>
    <s v="Bin1"/>
    <x v="5"/>
    <x v="2"/>
    <s v="Seed Funding"/>
    <x v="2"/>
  </r>
  <r>
    <n v="2833"/>
    <d v="2015-04-13T00:00:00"/>
    <s v="Commeasure"/>
    <x v="753"/>
    <s v="nan"/>
    <s v="Noida"/>
    <x v="714"/>
    <s v="Seed Funding"/>
    <n v="1000000"/>
    <m/>
    <s v="Bin2"/>
    <x v="5"/>
    <x v="6"/>
    <s v="Private Equity"/>
    <x v="0"/>
  </r>
  <r>
    <n v="2834"/>
    <d v="2015-04-13T00:00:00"/>
    <s v="Capricoast"/>
    <x v="754"/>
    <s v="nan"/>
    <s v="Bangalore"/>
    <x v="1316"/>
    <s v="Seed Funding"/>
    <n v="1250000"/>
    <m/>
    <s v="Bin2"/>
    <x v="5"/>
    <x v="44"/>
    <s v="Private Equity"/>
    <x v="0"/>
  </r>
  <r>
    <n v="2835"/>
    <d v="2015-04-14T00:00:00"/>
    <s v="LocalOye"/>
    <x v="755"/>
    <s v="nan"/>
    <s v="Mumbai"/>
    <x v="2217"/>
    <s v="Private Equity"/>
    <n v="5000000"/>
    <s v="Series A"/>
    <s v="Bin2"/>
    <x v="5"/>
    <x v="3"/>
    <s v="Private Equity"/>
    <x v="0"/>
  </r>
  <r>
    <n v="2836"/>
    <d v="2015-04-15T00:00:00"/>
    <s v="Grofers"/>
    <x v="756"/>
    <s v="nan"/>
    <s v="Gurgaon"/>
    <x v="2218"/>
    <s v="Private Equity"/>
    <n v="35000000"/>
    <s v="Series B"/>
    <s v="Bin3"/>
    <x v="5"/>
    <x v="1"/>
    <s v="Private Equity"/>
    <x v="0"/>
  </r>
  <r>
    <n v="2837"/>
    <d v="2015-04-15T00:00:00"/>
    <s v="PepperTap"/>
    <x v="756"/>
    <s v="nan"/>
    <s v="Gurgaon"/>
    <x v="2219"/>
    <s v="Private Equity"/>
    <n v="10000000"/>
    <s v="Series A"/>
    <s v="Bin2"/>
    <x v="5"/>
    <x v="1"/>
    <s v="Private Equity"/>
    <x v="0"/>
  </r>
  <r>
    <n v="2838"/>
    <d v="2015-04-15T00:00:00"/>
    <s v="PolicyBazaar"/>
    <x v="757"/>
    <s v="nan"/>
    <s v="Gurgaon"/>
    <x v="2220"/>
    <s v="Private Equity"/>
    <n v="40000000"/>
    <s v="Series D"/>
    <s v="Bin3"/>
    <x v="5"/>
    <x v="16"/>
    <s v="Private Equity"/>
    <x v="0"/>
  </r>
  <r>
    <n v="2839"/>
    <d v="2015-04-16T00:00:00"/>
    <s v="UrbanClap"/>
    <x v="758"/>
    <s v="nan"/>
    <s v="New Delhi"/>
    <x v="2221"/>
    <s v="Seed Funding"/>
    <n v="1600000"/>
    <m/>
    <s v="Bin2"/>
    <x v="5"/>
    <x v="1"/>
    <s v="Seed Funding"/>
    <x v="2"/>
  </r>
  <r>
    <n v="2840"/>
    <d v="2015-04-16T00:00:00"/>
    <s v="Taskbob"/>
    <x v="759"/>
    <s v="nan"/>
    <s v="Mumbai"/>
    <x v="2222"/>
    <s v="Seed Funding"/>
    <n v="1200000"/>
    <m/>
    <s v="Bin2"/>
    <x v="5"/>
    <x v="3"/>
    <s v="Seed Funding"/>
    <x v="2"/>
  </r>
  <r>
    <n v="2841"/>
    <d v="2015-04-17T00:00:00"/>
    <s v="Robosoft"/>
    <x v="760"/>
    <s v="nan"/>
    <s v="Udupi"/>
    <x v="2223"/>
    <s v="Private Equity"/>
    <n v="12000000"/>
    <s v="Series B"/>
    <s v="Bin3"/>
    <x v="5"/>
    <x v="61"/>
    <s v="Private Equity"/>
    <x v="0"/>
  </r>
  <r>
    <n v="2842"/>
    <d v="2015-04-18T00:00:00"/>
    <s v="Doormint"/>
    <x v="761"/>
    <s v="nan"/>
    <s v="Mumbai"/>
    <x v="2224"/>
    <s v="Seed Funding"/>
    <n v="0"/>
    <m/>
    <s v="Bin1"/>
    <x v="5"/>
    <x v="3"/>
    <s v="Seed Funding"/>
    <x v="2"/>
  </r>
  <r>
    <n v="2843"/>
    <d v="2015-04-20T00:00:00"/>
    <s v="Vyomo"/>
    <x v="762"/>
    <s v="nan"/>
    <s v="Gurgaon"/>
    <x v="657"/>
    <s v="Seed Funding"/>
    <n v="0"/>
    <m/>
    <s v="Bin1"/>
    <x v="5"/>
    <x v="2"/>
    <s v="Seed Funding"/>
    <x v="2"/>
  </r>
  <r>
    <n v="2844"/>
    <d v="2015-04-20T00:00:00"/>
    <s v="Pastiwala"/>
    <x v="763"/>
    <s v="nan"/>
    <s v="Vadodara"/>
    <x v="1699"/>
    <s v="Private Equity"/>
    <n v="4000000"/>
    <s v="Series A"/>
    <s v="Bin2"/>
    <x v="5"/>
    <x v="55"/>
    <s v="Private Equity"/>
    <x v="0"/>
  </r>
  <r>
    <n v="2845"/>
    <d v="2015-04-20T00:00:00"/>
    <s v="1mg (Healthkartplus)"/>
    <x v="764"/>
    <s v="nan"/>
    <s v="Gurgaon"/>
    <x v="2225"/>
    <s v="Private Equity"/>
    <n v="6000000"/>
    <s v="Series A"/>
    <s v="Bin2"/>
    <x v="5"/>
    <x v="1"/>
    <s v="Private Equity"/>
    <x v="0"/>
  </r>
  <r>
    <n v="2846"/>
    <d v="2015-04-20T00:00:00"/>
    <s v="Freshdesk"/>
    <x v="765"/>
    <s v="nan"/>
    <s v="Chennai"/>
    <x v="2226"/>
    <s v="Private Equity"/>
    <n v="50000000"/>
    <s v="Series E"/>
    <s v="Bin3"/>
    <x v="5"/>
    <x v="4"/>
    <s v="Private Equity"/>
    <x v="0"/>
  </r>
  <r>
    <n v="2847"/>
    <d v="2015-04-20T00:00:00"/>
    <s v="Sulekha.com"/>
    <x v="766"/>
    <s v="nan"/>
    <s v="Chennai"/>
    <x v="2227"/>
    <s v="Private Equity"/>
    <n v="28000000"/>
    <s v="Series C"/>
    <s v="Bin3"/>
    <x v="5"/>
    <x v="4"/>
    <s v="Private Equity"/>
    <x v="0"/>
  </r>
  <r>
    <n v="2848"/>
    <d v="2015-04-22T00:00:00"/>
    <s v="FindYahan"/>
    <x v="687"/>
    <s v="nan"/>
    <s v="New Delhi"/>
    <x v="2228"/>
    <s v="Private Equity"/>
    <n v="0"/>
    <s v="Series A"/>
    <s v="Bin1"/>
    <x v="5"/>
    <x v="6"/>
    <s v="Private Equity"/>
    <x v="0"/>
  </r>
  <r>
    <n v="2849"/>
    <d v="2015-04-22T00:00:00"/>
    <s v="Eat.Shop.Love"/>
    <x v="767"/>
    <s v="nan"/>
    <s v="Bangalore"/>
    <x v="481"/>
    <s v="Private Equity"/>
    <n v="3500000"/>
    <s v="Series A"/>
    <s v="Bin2"/>
    <x v="5"/>
    <x v="44"/>
    <s v="Seed Funding"/>
    <x v="2"/>
  </r>
  <r>
    <n v="2850"/>
    <d v="2015-04-22T00:00:00"/>
    <s v="Avanti Learning"/>
    <x v="768"/>
    <s v="nan"/>
    <s v="New Delhi"/>
    <x v="2229"/>
    <s v="Private Equity"/>
    <n v="1500000"/>
    <s v="Series A"/>
    <s v="Bin2"/>
    <x v="5"/>
    <x v="2"/>
    <s v="Private Equity"/>
    <x v="0"/>
  </r>
  <r>
    <n v="2851"/>
    <d v="2015-04-23T00:00:00"/>
    <s v="Simplilearn"/>
    <x v="769"/>
    <s v="nan"/>
    <s v="Bangalore"/>
    <x v="2230"/>
    <s v="Private Equity"/>
    <n v="15000000"/>
    <s v="Series C"/>
    <s v="Bin3"/>
    <x v="5"/>
    <x v="44"/>
    <s v="Private Equity"/>
    <x v="0"/>
  </r>
  <r>
    <n v="2852"/>
    <d v="2015-04-23T00:00:00"/>
    <s v="Craftstvilla"/>
    <x v="770"/>
    <s v="nan"/>
    <s v="Mumbai"/>
    <x v="2231"/>
    <s v="Private Equity"/>
    <n v="18000000"/>
    <s v="Series B"/>
    <s v="Bin3"/>
    <x v="5"/>
    <x v="3"/>
    <s v="Private Equity"/>
    <x v="0"/>
  </r>
  <r>
    <n v="2853"/>
    <d v="2015-04-23T00:00:00"/>
    <s v="HeadOut"/>
    <x v="771"/>
    <s v="nan"/>
    <s v="Bangalore / SFO"/>
    <x v="2232"/>
    <s v="Seed Funding"/>
    <n v="1800000"/>
    <m/>
    <s v="Bin2"/>
    <x v="5"/>
    <x v="93"/>
    <s v="Seed Funding"/>
    <x v="2"/>
  </r>
  <r>
    <n v="2854"/>
    <d v="2015-04-23T00:00:00"/>
    <s v="happay"/>
    <x v="772"/>
    <s v="nan"/>
    <s v="Bangalore"/>
    <x v="2148"/>
    <s v="Seed Funding"/>
    <n v="500000"/>
    <m/>
    <s v="Bin1"/>
    <x v="5"/>
    <x v="0"/>
    <s v="Seed Funding"/>
    <x v="2"/>
  </r>
  <r>
    <n v="2855"/>
    <d v="2015-04-23T00:00:00"/>
    <s v="Jugnoo"/>
    <x v="773"/>
    <s v="nan"/>
    <s v="Chandigarh"/>
    <x v="2233"/>
    <s v="Seed Funding"/>
    <n v="1000000"/>
    <m/>
    <s v="Bin2"/>
    <x v="5"/>
    <x v="39"/>
    <s v="Seed Funding"/>
    <x v="2"/>
  </r>
  <r>
    <n v="2856"/>
    <d v="2015-04-23T00:00:00"/>
    <s v="EazyDiner"/>
    <x v="774"/>
    <s v="nan"/>
    <s v="New Delhi"/>
    <x v="2234"/>
    <s v="Seed Funding"/>
    <n v="0"/>
    <m/>
    <s v="Bin1"/>
    <x v="5"/>
    <x v="16"/>
    <s v="Seed Funding"/>
    <x v="2"/>
  </r>
  <r>
    <n v="2857"/>
    <d v="2015-04-23T00:00:00"/>
    <s v="Phone Warrior"/>
    <x v="775"/>
    <s v="nan"/>
    <s v="New Delhi"/>
    <x v="2235"/>
    <s v="Seed Funding"/>
    <n v="0"/>
    <s v="Pre-Series A"/>
    <s v="Bin1"/>
    <x v="5"/>
    <x v="2"/>
    <s v="Seed Funding"/>
    <x v="2"/>
  </r>
  <r>
    <n v="2858"/>
    <d v="2015-04-24T00:00:00"/>
    <s v="Coverfox"/>
    <x v="776"/>
    <s v="nan"/>
    <s v="Mumbai"/>
    <x v="2236"/>
    <s v="Private Equity"/>
    <n v="12000000"/>
    <s v="Series B"/>
    <s v="Bin3"/>
    <x v="5"/>
    <x v="3"/>
    <s v="Private Equity"/>
    <x v="0"/>
  </r>
  <r>
    <n v="2859"/>
    <d v="2015-04-27T00:00:00"/>
    <s v="Torqus"/>
    <x v="777"/>
    <s v="nan"/>
    <s v="Pune"/>
    <x v="2237"/>
    <s v="Seed Funding"/>
    <n v="350000"/>
    <m/>
    <s v="Bin1"/>
    <x v="5"/>
    <x v="5"/>
    <s v="Seed Funding"/>
    <x v="2"/>
  </r>
  <r>
    <n v="2860"/>
    <d v="2015-04-27T00:00:00"/>
    <s v="Grab"/>
    <x v="778"/>
    <s v="nan"/>
    <s v="Mumbai"/>
    <x v="2238"/>
    <s v="Seed Funding"/>
    <n v="1000000"/>
    <m/>
    <s v="Bin2"/>
    <x v="5"/>
    <x v="3"/>
    <s v="Seed Funding"/>
    <x v="2"/>
  </r>
  <r>
    <n v="2861"/>
    <d v="2015-04-27T00:00:00"/>
    <s v="LogicRoots"/>
    <x v="779"/>
    <s v="nan"/>
    <s v="Jaipur"/>
    <x v="2239"/>
    <s v="Seed Funding"/>
    <n v="400000"/>
    <m/>
    <s v="Bin1"/>
    <x v="5"/>
    <x v="32"/>
    <s v="Seed Funding"/>
    <x v="2"/>
  </r>
  <r>
    <n v="2862"/>
    <d v="2015-04-27T00:00:00"/>
    <s v="GIBBS"/>
    <x v="780"/>
    <s v="nan"/>
    <s v="New Delhi"/>
    <x v="2240"/>
    <s v="Private Equity"/>
    <n v="0"/>
    <s v="Series B"/>
    <s v="Bin1"/>
    <x v="5"/>
    <x v="2"/>
    <s v="Private Equity"/>
    <x v="0"/>
  </r>
  <r>
    <n v="2863"/>
    <d v="2015-04-28T00:00:00"/>
    <s v="Babajobs"/>
    <x v="781"/>
    <s v="nan"/>
    <s v="Bangalore"/>
    <x v="2241"/>
    <s v="Private Equity"/>
    <n v="10000000"/>
    <s v="Series B"/>
    <s v="Bin2"/>
    <x v="5"/>
    <x v="44"/>
    <s v="Private Equity"/>
    <x v="0"/>
  </r>
  <r>
    <n v="2864"/>
    <d v="2015-04-28T00:00:00"/>
    <s v="Urban Ladder"/>
    <x v="782"/>
    <s v="nan"/>
    <s v="Bangalore"/>
    <x v="2242"/>
    <s v="Private Equity"/>
    <n v="0"/>
    <s v="Series D"/>
    <s v="Bin1"/>
    <x v="5"/>
    <x v="0"/>
    <s v="Private Equity"/>
    <x v="0"/>
  </r>
  <r>
    <n v="2865"/>
    <d v="2015-04-28T00:00:00"/>
    <s v="Jay Robotix"/>
    <x v="783"/>
    <s v="nan"/>
    <s v="Hyderabad"/>
    <x v="2243"/>
    <s v="Seed Funding"/>
    <n v="250000"/>
    <m/>
    <s v="Bin1"/>
    <x v="5"/>
    <x v="13"/>
    <s v="Seed Funding"/>
    <x v="2"/>
  </r>
  <r>
    <n v="2866"/>
    <d v="2015-04-28T00:00:00"/>
    <s v="Naaptol.com"/>
    <x v="784"/>
    <s v="nan"/>
    <s v="Mumbai"/>
    <x v="2244"/>
    <s v="Private Equity"/>
    <n v="21500000"/>
    <s v="Series C"/>
    <s v="Bin3"/>
    <x v="5"/>
    <x v="3"/>
    <s v="Private Equity"/>
    <x v="0"/>
  </r>
  <r>
    <n v="2867"/>
    <d v="2015-04-29T00:00:00"/>
    <s v="ReGlobe"/>
    <x v="785"/>
    <s v="nan"/>
    <s v="Gurgaon"/>
    <x v="2245"/>
    <s v="Seed Funding"/>
    <n v="1000000"/>
    <m/>
    <s v="Bin2"/>
    <x v="5"/>
    <x v="1"/>
    <s v="Seed Funding"/>
    <x v="2"/>
  </r>
  <r>
    <n v="2868"/>
    <d v="2015-04-29T00:00:00"/>
    <s v="Icertis"/>
    <x v="786"/>
    <s v="nan"/>
    <s v="Pune / US"/>
    <x v="2246"/>
    <s v="Private Equity"/>
    <n v="6000000"/>
    <s v="Series A"/>
    <s v="Bin2"/>
    <x v="5"/>
    <x v="5"/>
    <s v="Private Equity"/>
    <x v="0"/>
  </r>
  <r>
    <n v="2869"/>
    <d v="2015-04-29T00:00:00"/>
    <s v="Tracxn"/>
    <x v="787"/>
    <s v="nan"/>
    <s v="Bangalore"/>
    <x v="34"/>
    <s v="Private Equity"/>
    <n v="3500000"/>
    <s v="Series A"/>
    <s v="Bin2"/>
    <x v="5"/>
    <x v="44"/>
    <s v="Series A"/>
    <x v="1"/>
  </r>
  <r>
    <n v="2870"/>
    <d v="2015-04-29T00:00:00"/>
    <s v="Dazo"/>
    <x v="788"/>
    <s v="nan"/>
    <s v="Bangalore"/>
    <x v="2247"/>
    <s v="Seed Funding"/>
    <n v="0"/>
    <m/>
    <s v="Bin1"/>
    <x v="5"/>
    <x v="44"/>
    <s v="Seed Funding"/>
    <x v="2"/>
  </r>
  <r>
    <n v="2871"/>
    <d v="2015-04-29T00:00:00"/>
    <s v="Tradelab"/>
    <x v="789"/>
    <s v="nan"/>
    <s v="Bangalore"/>
    <x v="690"/>
    <s v="Seed Funding"/>
    <n v="400000"/>
    <m/>
    <s v="Bin1"/>
    <x v="5"/>
    <x v="44"/>
    <s v="Seed Funding"/>
    <x v="2"/>
  </r>
  <r>
    <n v="2872"/>
    <d v="2015-04-29T00:00:00"/>
    <s v="PiQube"/>
    <x v="790"/>
    <s v="nan"/>
    <s v="Chennai"/>
    <x v="2248"/>
    <s v="Seed Funding"/>
    <n v="500000"/>
    <m/>
    <s v="Bin1"/>
    <x v="5"/>
    <x v="4"/>
    <s v="Seed Funding"/>
    <x v="2"/>
  </r>
  <r>
    <n v="2873"/>
    <d v="2015-04-29T00:00:00"/>
    <s v="Travel Triangle"/>
    <x v="791"/>
    <s v="nan"/>
    <s v="Noida"/>
    <x v="2249"/>
    <s v="Private Equity"/>
    <n v="8000000"/>
    <s v="Series B"/>
    <s v="Bin2"/>
    <x v="5"/>
    <x v="6"/>
    <s v="Private Equity"/>
    <x v="0"/>
  </r>
  <r>
    <n v="2874"/>
    <d v="2015-03-02T00:00:00"/>
    <s v="TrulyMadly.com"/>
    <x v="792"/>
    <s v="nan"/>
    <s v="nan"/>
    <x v="2250"/>
    <s v="Private Equity"/>
    <n v="5500000"/>
    <s v="Series A"/>
    <s v="Bin2"/>
    <x v="5"/>
    <x v="94"/>
    <s v="Private Equity"/>
    <x v="0"/>
  </r>
  <r>
    <n v="2875"/>
    <d v="2015-03-02T00:00:00"/>
    <s v="InstaLively"/>
    <x v="792"/>
    <s v="nan"/>
    <s v="nan"/>
    <x v="1865"/>
    <s v="Seed Funding"/>
    <n v="120000"/>
    <m/>
    <s v="Bin1"/>
    <x v="5"/>
    <x v="2"/>
    <s v="Seed Funding"/>
    <x v="2"/>
  </r>
  <r>
    <n v="2876"/>
    <d v="2015-03-03T00:00:00"/>
    <s v="Vserv"/>
    <x v="792"/>
    <s v="nan"/>
    <s v="nan"/>
    <x v="2251"/>
    <s v="Private Equity"/>
    <n v="15000000"/>
    <m/>
    <s v="Bin3"/>
    <x v="5"/>
    <x v="94"/>
    <s v="Private Equity"/>
    <x v="0"/>
  </r>
  <r>
    <n v="2877"/>
    <d v="2015-03-03T00:00:00"/>
    <s v="Intruo.com"/>
    <x v="792"/>
    <s v="nan"/>
    <s v="nan"/>
    <x v="2252"/>
    <s v="Seed Funding"/>
    <n v="0"/>
    <m/>
    <s v="Bin1"/>
    <x v="5"/>
    <x v="94"/>
    <s v="Seed Funding"/>
    <x v="2"/>
  </r>
  <r>
    <n v="2878"/>
    <d v="2015-03-05T00:00:00"/>
    <s v="Niffler"/>
    <x v="792"/>
    <s v="nan"/>
    <s v="nan"/>
    <x v="34"/>
    <s v="Seed Funding"/>
    <n v="1000000"/>
    <m/>
    <s v="Bin2"/>
    <x v="5"/>
    <x v="94"/>
    <s v="Series A"/>
    <x v="1"/>
  </r>
  <r>
    <n v="2879"/>
    <d v="2015-03-05T00:00:00"/>
    <s v="CustomFurnish.com"/>
    <x v="792"/>
    <s v="nan"/>
    <s v="nan"/>
    <x v="2253"/>
    <s v="Private Equity"/>
    <n v="2500000"/>
    <m/>
    <s v="Bin2"/>
    <x v="5"/>
    <x v="94"/>
    <s v="Private Equity"/>
    <x v="0"/>
  </r>
  <r>
    <n v="2880"/>
    <d v="2015-03-06T00:00:00"/>
    <s v="MapMyGenome"/>
    <x v="792"/>
    <s v="nan"/>
    <s v="nan"/>
    <x v="2254"/>
    <s v="Private Equity"/>
    <n v="1200000"/>
    <m/>
    <s v="Bin2"/>
    <x v="5"/>
    <x v="94"/>
    <s v="Private Equity"/>
    <x v="0"/>
  </r>
  <r>
    <n v="2881"/>
    <d v="2015-03-09T00:00:00"/>
    <s v="Crowdfire (formerly Justunfollow)"/>
    <x v="792"/>
    <s v="nan"/>
    <s v="nan"/>
    <x v="963"/>
    <s v="Private Equity"/>
    <n v="2500000"/>
    <m/>
    <s v="Bin2"/>
    <x v="5"/>
    <x v="94"/>
    <s v="Private Equity"/>
    <x v="0"/>
  </r>
  <r>
    <n v="2882"/>
    <d v="2015-03-09T00:00:00"/>
    <s v="Bite Club"/>
    <x v="792"/>
    <s v="nan"/>
    <s v="nan"/>
    <x v="2255"/>
    <s v="Seed Funding"/>
    <n v="500000"/>
    <m/>
    <s v="Bin1"/>
    <x v="5"/>
    <x v="94"/>
    <s v="Seed Funding"/>
    <x v="2"/>
  </r>
  <r>
    <n v="2883"/>
    <d v="2015-03-10T00:00:00"/>
    <s v="Localbanya"/>
    <x v="792"/>
    <s v="nan"/>
    <s v="nan"/>
    <x v="2256"/>
    <s v="Private Equity"/>
    <n v="0"/>
    <s v="Series B"/>
    <s v="Bin1"/>
    <x v="5"/>
    <x v="94"/>
    <s v="Private Equity"/>
    <x v="0"/>
  </r>
  <r>
    <n v="2884"/>
    <d v="2015-03-11T00:00:00"/>
    <s v="Appedo"/>
    <x v="792"/>
    <s v="nan"/>
    <s v="nan"/>
    <x v="383"/>
    <s v="Seed Funding"/>
    <n v="1000000"/>
    <m/>
    <s v="Bin2"/>
    <x v="5"/>
    <x v="94"/>
    <s v="Private Equity"/>
    <x v="0"/>
  </r>
  <r>
    <n v="2885"/>
    <d v="2015-03-11T00:00:00"/>
    <s v="Fitraq.com"/>
    <x v="792"/>
    <s v="nan"/>
    <s v="nan"/>
    <x v="2257"/>
    <s v="Seed Funding"/>
    <n v="150000"/>
    <m/>
    <s v="Bin1"/>
    <x v="5"/>
    <x v="94"/>
    <s v="Seed Funding"/>
    <x v="2"/>
  </r>
  <r>
    <n v="2886"/>
    <d v="2015-03-11T00:00:00"/>
    <s v="ChargeBee"/>
    <x v="792"/>
    <s v="nan"/>
    <s v="nan"/>
    <x v="2258"/>
    <s v="Private Equity"/>
    <n v="5000000"/>
    <s v="Series B"/>
    <s v="Bin2"/>
    <x v="5"/>
    <x v="4"/>
    <s v="Private Equity"/>
    <x v="0"/>
  </r>
  <r>
    <n v="2887"/>
    <d v="2015-03-11T00:00:00"/>
    <s v="Groupon India"/>
    <x v="792"/>
    <s v="nan"/>
    <s v="nan"/>
    <x v="288"/>
    <s v="Private Equity"/>
    <n v="20000000"/>
    <m/>
    <s v="Bin3"/>
    <x v="5"/>
    <x v="94"/>
    <s v="Private Equity"/>
    <x v="0"/>
  </r>
  <r>
    <n v="2888"/>
    <d v="2015-03-12T00:00:00"/>
    <s v="Process 9"/>
    <x v="792"/>
    <s v="nan"/>
    <s v="nan"/>
    <x v="2259"/>
    <s v="Seed Funding"/>
    <n v="0"/>
    <m/>
    <s v="Bin1"/>
    <x v="5"/>
    <x v="1"/>
    <s v="Seed Funding"/>
    <x v="2"/>
  </r>
  <r>
    <n v="2889"/>
    <d v="2015-03-12T00:00:00"/>
    <s v="MoonFrog Labs"/>
    <x v="792"/>
    <s v="nan"/>
    <s v="nan"/>
    <x v="2260"/>
    <s v="Private Equity"/>
    <n v="15000000"/>
    <s v="Series A"/>
    <s v="Bin3"/>
    <x v="5"/>
    <x v="94"/>
    <s v="Private Equity"/>
    <x v="0"/>
  </r>
  <r>
    <n v="2890"/>
    <d v="2015-03-13T00:00:00"/>
    <s v="Foodpanda"/>
    <x v="792"/>
    <s v="nan"/>
    <s v="nan"/>
    <x v="2261"/>
    <s v="Private Equity"/>
    <n v="110000000"/>
    <s v="Series C"/>
    <s v="Bin3"/>
    <x v="5"/>
    <x v="1"/>
    <s v="Private Equity"/>
    <x v="0"/>
  </r>
  <r>
    <n v="2891"/>
    <d v="2015-03-13T00:00:00"/>
    <s v="Paytm"/>
    <x v="792"/>
    <s v="nan"/>
    <s v="nan"/>
    <x v="309"/>
    <s v="Private Equity"/>
    <n v="0"/>
    <s v="More details"/>
    <s v="Bin1"/>
    <x v="5"/>
    <x v="6"/>
    <s v="Seed / Angel Funding"/>
    <x v="2"/>
  </r>
  <r>
    <n v="2892"/>
    <d v="2015-03-13T00:00:00"/>
    <s v="DiabetOmics"/>
    <x v="792"/>
    <s v="nan"/>
    <s v="nan"/>
    <x v="2262"/>
    <s v="Private Equity"/>
    <n v="5000000"/>
    <s v="Series C"/>
    <s v="Bin2"/>
    <x v="5"/>
    <x v="94"/>
    <s v="Private Equity"/>
    <x v="0"/>
  </r>
  <r>
    <n v="2893"/>
    <d v="2015-03-13T00:00:00"/>
    <s v="Qyk"/>
    <x v="792"/>
    <s v="nan"/>
    <s v="nan"/>
    <x v="2263"/>
    <s v="Seed Funding"/>
    <n v="0"/>
    <m/>
    <s v="Bin1"/>
    <x v="5"/>
    <x v="94"/>
    <s v="Seed Funding"/>
    <x v="2"/>
  </r>
  <r>
    <n v="2894"/>
    <d v="2015-03-14T00:00:00"/>
    <s v="Daily Rounds"/>
    <x v="792"/>
    <s v="nan"/>
    <s v="nan"/>
    <x v="2264"/>
    <s v="Seed Funding"/>
    <n v="500000"/>
    <m/>
    <s v="Bin1"/>
    <x v="5"/>
    <x v="94"/>
    <s v="Seed Funding"/>
    <x v="2"/>
  </r>
  <r>
    <n v="2895"/>
    <d v="2015-03-14T00:00:00"/>
    <s v="Orobind"/>
    <x v="792"/>
    <s v="nan"/>
    <s v="nan"/>
    <x v="2265"/>
    <s v="Seed Funding"/>
    <n v="200000"/>
    <m/>
    <s v="Bin1"/>
    <x v="5"/>
    <x v="44"/>
    <s v="Seed Funding"/>
    <x v="2"/>
  </r>
  <r>
    <n v="2896"/>
    <d v="2015-03-14T00:00:00"/>
    <s v="Routofy"/>
    <x v="792"/>
    <s v="nan"/>
    <s v="nan"/>
    <x v="2099"/>
    <s v="Seed Funding"/>
    <n v="0"/>
    <m/>
    <s v="Bin1"/>
    <x v="5"/>
    <x v="94"/>
    <s v="Seed Funding"/>
    <x v="2"/>
  </r>
  <r>
    <n v="2897"/>
    <d v="2015-03-16T00:00:00"/>
    <s v="Digital Gorkha"/>
    <x v="792"/>
    <s v="nan"/>
    <s v="nan"/>
    <x v="2266"/>
    <s v="Seed Funding"/>
    <n v="166000"/>
    <m/>
    <s v="Bin1"/>
    <x v="5"/>
    <x v="94"/>
    <s v="Seed Funding"/>
    <x v="2"/>
  </r>
  <r>
    <n v="2898"/>
    <d v="2015-03-16T00:00:00"/>
    <s v="NestAway"/>
    <x v="792"/>
    <s v="nan"/>
    <s v="nan"/>
    <x v="2267"/>
    <s v="Seed Funding"/>
    <n v="1300000"/>
    <m/>
    <s v="Bin2"/>
    <x v="5"/>
    <x v="44"/>
    <s v="Seed Funding"/>
    <x v="2"/>
  </r>
  <r>
    <n v="2899"/>
    <d v="2015-03-16T00:00:00"/>
    <s v="The Better India"/>
    <x v="792"/>
    <s v="nan"/>
    <s v="nan"/>
    <x v="2268"/>
    <s v="Seed Funding"/>
    <n v="166000"/>
    <m/>
    <s v="Bin1"/>
    <x v="5"/>
    <x v="94"/>
    <s v="Seed Funding"/>
    <x v="2"/>
  </r>
  <r>
    <n v="2900"/>
    <d v="2015-03-16T00:00:00"/>
    <s v="Meru Cabs"/>
    <x v="792"/>
    <s v="nan"/>
    <s v="nan"/>
    <x v="2269"/>
    <s v="Private Equity"/>
    <n v="50000000"/>
    <m/>
    <s v="Bin3"/>
    <x v="5"/>
    <x v="3"/>
    <s v="Private Equity"/>
    <x v="0"/>
  </r>
  <r>
    <n v="2901"/>
    <d v="2015-03-17T00:00:00"/>
    <s v="GolfLAN"/>
    <x v="792"/>
    <s v="nan"/>
    <s v="nan"/>
    <x v="498"/>
    <s v="Seed Funding"/>
    <n v="0"/>
    <m/>
    <s v="Bin1"/>
    <x v="5"/>
    <x v="2"/>
    <s v="Private Equity"/>
    <x v="0"/>
  </r>
  <r>
    <n v="2902"/>
    <d v="2015-03-18T00:00:00"/>
    <s v="Drivestream"/>
    <x v="792"/>
    <s v="nan"/>
    <s v="nan"/>
    <x v="2270"/>
    <s v="Private Equity"/>
    <n v="5000000"/>
    <m/>
    <s v="Bin2"/>
    <x v="5"/>
    <x v="94"/>
    <s v="Private Equity"/>
    <x v="0"/>
  </r>
  <r>
    <n v="2903"/>
    <d v="2015-03-18T00:00:00"/>
    <s v="wWhere"/>
    <x v="792"/>
    <s v="nan"/>
    <s v="nan"/>
    <x v="1865"/>
    <s v="Seed Funding"/>
    <n v="200000"/>
    <m/>
    <s v="Bin1"/>
    <x v="5"/>
    <x v="94"/>
    <s v="Seed Funding"/>
    <x v="2"/>
  </r>
  <r>
    <n v="2904"/>
    <d v="2015-03-18T00:00:00"/>
    <s v="GoJavas"/>
    <x v="792"/>
    <s v="nan"/>
    <s v="nan"/>
    <x v="1831"/>
    <s v="Private Equity"/>
    <n v="0"/>
    <s v="Minority stake, Strategic"/>
    <s v="Bin1"/>
    <x v="5"/>
    <x v="1"/>
    <s v="Private Equity"/>
    <x v="0"/>
  </r>
  <r>
    <n v="2905"/>
    <d v="2015-03-19T00:00:00"/>
    <s v="Tripoto"/>
    <x v="792"/>
    <s v="nan"/>
    <s v="nan"/>
    <x v="2271"/>
    <s v="Private Equity"/>
    <n v="2000000"/>
    <s v="Pre-Series A"/>
    <s v="Bin2"/>
    <x v="5"/>
    <x v="2"/>
    <s v="Private Equity"/>
    <x v="0"/>
  </r>
  <r>
    <n v="2906"/>
    <d v="2015-03-19T00:00:00"/>
    <s v="Graphic India"/>
    <x v="792"/>
    <s v="nan"/>
    <s v="nan"/>
    <x v="2272"/>
    <s v="Seed Funding"/>
    <n v="2800000"/>
    <m/>
    <s v="Bin2"/>
    <x v="5"/>
    <x v="94"/>
    <s v="Seed Funding"/>
    <x v="2"/>
  </r>
  <r>
    <n v="2907"/>
    <d v="2015-03-20T00:00:00"/>
    <s v="Harness Handitouch"/>
    <x v="792"/>
    <s v="nan"/>
    <s v="nan"/>
    <x v="2273"/>
    <s v="Private Equity"/>
    <n v="0"/>
    <s v="Series A"/>
    <s v="Bin1"/>
    <x v="5"/>
    <x v="94"/>
    <s v="Private Equity"/>
    <x v="0"/>
  </r>
  <r>
    <n v="2908"/>
    <d v="2015-03-20T00:00:00"/>
    <s v="Lets Corp"/>
    <x v="792"/>
    <s v="nan"/>
    <s v="nan"/>
    <x v="2274"/>
    <s v="Seed Funding"/>
    <n v="3000000"/>
    <m/>
    <s v="Bin2"/>
    <x v="5"/>
    <x v="94"/>
    <s v="Seed Funding"/>
    <x v="2"/>
  </r>
  <r>
    <n v="2909"/>
    <d v="2015-03-20T00:00:00"/>
    <s v="CollateBox"/>
    <x v="792"/>
    <s v="nan"/>
    <s v="nan"/>
    <x v="238"/>
    <s v="Seed Funding"/>
    <n v="180000"/>
    <m/>
    <s v="Bin1"/>
    <x v="5"/>
    <x v="94"/>
    <s v="Seed/ Angel Funding"/>
    <x v="2"/>
  </r>
  <r>
    <n v="2910"/>
    <d v="2015-03-20T00:00:00"/>
    <s v="Mahindra First Choice"/>
    <x v="792"/>
    <s v="nan"/>
    <s v="nan"/>
    <x v="2275"/>
    <s v="Private Equity"/>
    <n v="15000000"/>
    <s v="Series B"/>
    <s v="Bin3"/>
    <x v="5"/>
    <x v="94"/>
    <s v="Private Equity"/>
    <x v="0"/>
  </r>
  <r>
    <n v="2911"/>
    <d v="2015-03-21T00:00:00"/>
    <s v="Round One"/>
    <x v="792"/>
    <s v="nan"/>
    <s v="nan"/>
    <x v="2276"/>
    <s v="Seed Funding"/>
    <n v="0"/>
    <m/>
    <s v="Bin1"/>
    <x v="5"/>
    <x v="94"/>
    <s v="Seed Funding"/>
    <x v="2"/>
  </r>
  <r>
    <n v="2912"/>
    <d v="2015-03-23T00:00:00"/>
    <s v="RazorPay"/>
    <x v="792"/>
    <s v="nan"/>
    <s v="nan"/>
    <x v="149"/>
    <s v="Seed Funding"/>
    <n v="120000"/>
    <m/>
    <s v="Bin1"/>
    <x v="5"/>
    <x v="0"/>
    <s v="Private Equity"/>
    <x v="0"/>
  </r>
  <r>
    <n v="2913"/>
    <d v="2015-03-23T00:00:00"/>
    <s v="Mosambee"/>
    <x v="792"/>
    <s v="nan"/>
    <s v="nan"/>
    <x v="2277"/>
    <s v="Private Equity"/>
    <n v="0"/>
    <s v="Series B"/>
    <s v="Bin1"/>
    <x v="5"/>
    <x v="94"/>
    <s v="Private Equity"/>
    <x v="0"/>
  </r>
  <r>
    <n v="2914"/>
    <d v="2015-03-24T00:00:00"/>
    <s v="Furlenco"/>
    <x v="792"/>
    <s v="nan"/>
    <s v="nan"/>
    <x v="1622"/>
    <s v="Private Equity"/>
    <n v="6000000"/>
    <s v="Series A"/>
    <s v="Bin2"/>
    <x v="5"/>
    <x v="0"/>
    <s v="Private Equity"/>
    <x v="0"/>
  </r>
  <r>
    <n v="2915"/>
    <d v="2015-03-24T00:00:00"/>
    <s v="Cubito"/>
    <x v="792"/>
    <s v="nan"/>
    <s v="nan"/>
    <x v="2278"/>
    <s v="Seed Funding"/>
    <n v="160000"/>
    <m/>
    <s v="Bin1"/>
    <x v="5"/>
    <x v="94"/>
    <s v="Seed Funding"/>
    <x v="2"/>
  </r>
  <r>
    <n v="2916"/>
    <d v="2015-03-25T00:00:00"/>
    <s v="Teabox"/>
    <x v="792"/>
    <s v="nan"/>
    <s v="nan"/>
    <x v="2279"/>
    <s v="Private Equity"/>
    <n v="6000000"/>
    <s v="Series A"/>
    <s v="Bin2"/>
    <x v="5"/>
    <x v="67"/>
    <s v="Private Equity"/>
    <x v="0"/>
  </r>
  <r>
    <n v="2917"/>
    <d v="2015-03-25T00:00:00"/>
    <s v="Artoo"/>
    <x v="792"/>
    <s v="nan"/>
    <s v="nan"/>
    <x v="2280"/>
    <s v="Private Equity"/>
    <n v="500000"/>
    <s v="Series A"/>
    <s v="Bin1"/>
    <x v="5"/>
    <x v="94"/>
    <s v="Private Equity"/>
    <x v="0"/>
  </r>
  <r>
    <n v="2918"/>
    <d v="2015-03-25T00:00:00"/>
    <s v="Fxkart.com"/>
    <x v="792"/>
    <s v="nan"/>
    <s v="nan"/>
    <x v="2281"/>
    <s v="Seed Funding"/>
    <n v="2000000"/>
    <m/>
    <s v="Bin2"/>
    <x v="5"/>
    <x v="94"/>
    <s v="Seed Funding"/>
    <x v="2"/>
  </r>
  <r>
    <n v="2919"/>
    <d v="2015-03-25T00:00:00"/>
    <s v="Rozgar Mela"/>
    <x v="792"/>
    <s v="nan"/>
    <s v="nan"/>
    <x v="2282"/>
    <s v="Seed Funding"/>
    <n v="0"/>
    <m/>
    <s v="Bin1"/>
    <x v="5"/>
    <x v="94"/>
    <s v="Seed Funding"/>
    <x v="2"/>
  </r>
  <r>
    <n v="2920"/>
    <d v="2015-03-25T00:00:00"/>
    <s v="OYO Rooms"/>
    <x v="792"/>
    <s v="nan"/>
    <s v="nan"/>
    <x v="2283"/>
    <s v="Private Equity"/>
    <n v="25000000"/>
    <s v="Series A"/>
    <s v="Bin3"/>
    <x v="5"/>
    <x v="1"/>
    <s v="Private Equity"/>
    <x v="0"/>
  </r>
  <r>
    <n v="2921"/>
    <d v="2015-03-26T00:00:00"/>
    <s v="Roposo.com"/>
    <x v="792"/>
    <s v="nan"/>
    <s v="nan"/>
    <x v="2284"/>
    <s v="Private Equity"/>
    <n v="5000000"/>
    <s v="Series A"/>
    <s v="Bin2"/>
    <x v="5"/>
    <x v="94"/>
    <s v="Private Equity"/>
    <x v="0"/>
  </r>
  <r>
    <n v="2922"/>
    <d v="2015-03-26T00:00:00"/>
    <s v="Teewe"/>
    <x v="792"/>
    <s v="nan"/>
    <s v="nan"/>
    <x v="2285"/>
    <s v="Seed Funding"/>
    <n v="1750000"/>
    <m/>
    <s v="Bin2"/>
    <x v="5"/>
    <x v="94"/>
    <s v="Seed Funding"/>
    <x v="2"/>
  </r>
  <r>
    <n v="2923"/>
    <d v="2015-03-26T00:00:00"/>
    <s v="ePoise"/>
    <x v="792"/>
    <s v="nan"/>
    <s v="nan"/>
    <x v="63"/>
    <s v="Seed Funding"/>
    <n v="0"/>
    <m/>
    <s v="Bin1"/>
    <x v="5"/>
    <x v="44"/>
    <s v="Series B"/>
    <x v="1"/>
  </r>
  <r>
    <n v="2924"/>
    <d v="2015-03-27T00:00:00"/>
    <s v="Urjas"/>
    <x v="792"/>
    <s v="nan"/>
    <s v="nan"/>
    <x v="2286"/>
    <s v="Seed Funding"/>
    <n v="100000"/>
    <m/>
    <s v="Bin1"/>
    <x v="5"/>
    <x v="94"/>
    <s v="Seed Funding"/>
    <x v="2"/>
  </r>
  <r>
    <n v="2925"/>
    <d v="2015-03-27T00:00:00"/>
    <s v="Chargein"/>
    <x v="792"/>
    <s v="nan"/>
    <s v="nan"/>
    <x v="2287"/>
    <s v="Seed Funding"/>
    <n v="100000"/>
    <m/>
    <s v="Bin1"/>
    <x v="5"/>
    <x v="94"/>
    <s v="Seed Funding"/>
    <x v="2"/>
  </r>
  <r>
    <n v="2926"/>
    <d v="2015-03-28T00:00:00"/>
    <s v="Yogurt Labs"/>
    <x v="792"/>
    <s v="nan"/>
    <s v="nan"/>
    <x v="2288"/>
    <s v="Seed Funding"/>
    <n v="115000"/>
    <m/>
    <s v="Bin1"/>
    <x v="5"/>
    <x v="94"/>
    <s v="Seed Funding"/>
    <x v="2"/>
  </r>
  <r>
    <n v="2927"/>
    <d v="2015-03-28T00:00:00"/>
    <s v="LimeRoad.com"/>
    <x v="792"/>
    <s v="nan"/>
    <s v="nan"/>
    <x v="2289"/>
    <s v="Private Equity"/>
    <n v="30000000"/>
    <m/>
    <s v="Bin3"/>
    <x v="5"/>
    <x v="94"/>
    <s v="Private Equity"/>
    <x v="0"/>
  </r>
  <r>
    <n v="2928"/>
    <d v="2015-03-28T00:00:00"/>
    <s v="Team Indus"/>
    <x v="792"/>
    <s v="nan"/>
    <s v="nan"/>
    <x v="2290"/>
    <s v="Private Equity"/>
    <n v="1500000"/>
    <s v="Pre-Series A"/>
    <s v="Bin2"/>
    <x v="5"/>
    <x v="94"/>
    <s v="Private Equity"/>
    <x v="0"/>
  </r>
  <r>
    <n v="2929"/>
    <d v="2015-03-30T00:00:00"/>
    <s v="Arohan Financial Services"/>
    <x v="792"/>
    <s v="nan"/>
    <s v="nan"/>
    <x v="2291"/>
    <s v="Private Equity"/>
    <n v="10000000"/>
    <m/>
    <s v="Bin2"/>
    <x v="5"/>
    <x v="94"/>
    <s v="Private Equity"/>
    <x v="0"/>
  </r>
  <r>
    <n v="2930"/>
    <d v="2015-03-30T00:00:00"/>
    <s v="BillDesk"/>
    <x v="792"/>
    <s v="nan"/>
    <s v="nan"/>
    <x v="2292"/>
    <s v="Private Equity"/>
    <n v="75000000"/>
    <s v="Incremental Capital"/>
    <s v="Bin3"/>
    <x v="5"/>
    <x v="94"/>
    <s v="Private Equity"/>
    <x v="0"/>
  </r>
  <r>
    <n v="2931"/>
    <d v="2015-03-31T00:00:00"/>
    <s v="Triphobo"/>
    <x v="792"/>
    <s v="nan"/>
    <s v="nan"/>
    <x v="2293"/>
    <s v="Private Equity"/>
    <n v="3000000"/>
    <s v="Series B (More Here)"/>
    <s v="Bin2"/>
    <x v="5"/>
    <x v="94"/>
    <s v="Private Equity"/>
    <x v="0"/>
  </r>
  <r>
    <n v="2932"/>
    <d v="2015-03-31T00:00:00"/>
    <s v="Aryaka"/>
    <x v="792"/>
    <s v="nan"/>
    <s v="nan"/>
    <x v="2294"/>
    <s v="Private Equity"/>
    <n v="16000000"/>
    <s v="Series D"/>
    <s v="Bin3"/>
    <x v="5"/>
    <x v="94"/>
    <s v="Private Equity"/>
    <x v="0"/>
  </r>
  <r>
    <n v="2933"/>
    <d v="2015-03-31T00:00:00"/>
    <s v="Appsdaily"/>
    <x v="792"/>
    <s v="nan"/>
    <s v="nan"/>
    <x v="2295"/>
    <s v="Private Equity"/>
    <n v="16000000"/>
    <s v="Series C"/>
    <s v="Bin3"/>
    <x v="5"/>
    <x v="3"/>
    <s v="Private Equity"/>
    <x v="0"/>
  </r>
  <r>
    <n v="2934"/>
    <d v="2015-02-02T00:00:00"/>
    <s v="Faaya"/>
    <x v="792"/>
    <s v="nan"/>
    <s v="nan"/>
    <x v="1865"/>
    <s v="Seed\\nFunding"/>
    <n v="16600"/>
    <s v="At the 10 minute million event"/>
    <s v="Bin1"/>
    <x v="5"/>
    <x v="94"/>
    <s v="Seed Funding"/>
    <x v="2"/>
  </r>
  <r>
    <n v="2935"/>
    <d v="2015-02-02T00:00:00"/>
    <s v="InstaBounce"/>
    <x v="792"/>
    <s v="nan"/>
    <s v="nan"/>
    <x v="1865"/>
    <s v="Seed\\nFunding"/>
    <n v="16600"/>
    <s v="At the 10 minute million event"/>
    <s v="Bin1"/>
    <x v="5"/>
    <x v="94"/>
    <s v="Seed Funding"/>
    <x v="2"/>
  </r>
  <r>
    <n v="2936"/>
    <d v="2015-02-02T00:00:00"/>
    <s v="Chloroplast Foods"/>
    <x v="792"/>
    <s v="nan"/>
    <s v="nan"/>
    <x v="1865"/>
    <s v="Seed\\nFunding"/>
    <n v="16600"/>
    <s v="At the 10 minute million event"/>
    <s v="Bin1"/>
    <x v="5"/>
    <x v="94"/>
    <s v="Seed Funding"/>
    <x v="2"/>
  </r>
  <r>
    <n v="2937"/>
    <d v="2015-02-02T00:00:00"/>
    <s v="Dealwithus"/>
    <x v="792"/>
    <s v="nan"/>
    <s v="nan"/>
    <x v="1865"/>
    <s v="Seed\\nFunding"/>
    <n v="16600"/>
    <s v="At the 10 minute million event"/>
    <s v="Bin1"/>
    <x v="5"/>
    <x v="94"/>
    <s v="Seed Funding"/>
    <x v="2"/>
  </r>
  <r>
    <n v="2938"/>
    <d v="2015-02-02T00:00:00"/>
    <s v="CleverSharks"/>
    <x v="792"/>
    <s v="nan"/>
    <s v="nan"/>
    <x v="1865"/>
    <s v="Seed\\nFunding"/>
    <n v="16600"/>
    <s v="At the 10 minute million event"/>
    <s v="Bin1"/>
    <x v="5"/>
    <x v="94"/>
    <s v="Seed Funding"/>
    <x v="2"/>
  </r>
  <r>
    <n v="2939"/>
    <d v="2015-02-02T00:00:00"/>
    <s v="Leaf"/>
    <x v="792"/>
    <s v="nan"/>
    <s v="nan"/>
    <x v="1865"/>
    <s v="Seed\\nFunding"/>
    <n v="16600"/>
    <s v="At the 10 minute million event"/>
    <s v="Bin1"/>
    <x v="5"/>
    <x v="94"/>
    <s v="Seed Funding"/>
    <x v="2"/>
  </r>
  <r>
    <n v="2940"/>
    <d v="2015-02-02T00:00:00"/>
    <s v="SmartPocket"/>
    <x v="792"/>
    <s v="nan"/>
    <s v="nan"/>
    <x v="2296"/>
    <s v="Seed\\nFunding"/>
    <n v="250000"/>
    <s v="For mobile app"/>
    <s v="Bin1"/>
    <x v="5"/>
    <x v="94"/>
    <s v="Seed\\nFunding"/>
    <x v="2"/>
  </r>
  <r>
    <n v="2941"/>
    <d v="2015-02-02T00:00:00"/>
    <s v="Yumist"/>
    <x v="792"/>
    <s v="nan"/>
    <s v="nan"/>
    <x v="2297"/>
    <s v="Private Equity"/>
    <n v="1000000"/>
    <m/>
    <s v="Bin2"/>
    <x v="5"/>
    <x v="1"/>
    <s v="Private Equity"/>
    <x v="0"/>
  </r>
  <r>
    <n v="2942"/>
    <d v="2015-02-02T00:00:00"/>
    <s v="NowFloats"/>
    <x v="792"/>
    <s v="nan"/>
    <s v="nan"/>
    <x v="314"/>
    <s v="Private Equity"/>
    <n v="0"/>
    <s v="Series A"/>
    <s v="Bin1"/>
    <x v="5"/>
    <x v="13"/>
    <s v="Private Equity"/>
    <x v="0"/>
  </r>
  <r>
    <n v="2943"/>
    <d v="2015-02-02T00:00:00"/>
    <s v="FirstCry"/>
    <x v="792"/>
    <s v="nan"/>
    <s v="nan"/>
    <x v="2298"/>
    <s v="Private Equity"/>
    <n v="26000000"/>
    <s v="Series D"/>
    <s v="Bin3"/>
    <x v="5"/>
    <x v="5"/>
    <s v="Private Equity"/>
    <x v="0"/>
  </r>
  <r>
    <n v="2944"/>
    <d v="2015-02-02T00:00:00"/>
    <s v="HolaChef"/>
    <x v="792"/>
    <s v="nan"/>
    <s v="nan"/>
    <x v="1014"/>
    <s v="Seed\\nFunding"/>
    <n v="325000"/>
    <m/>
    <s v="Bin1"/>
    <x v="5"/>
    <x v="3"/>
    <s v="Private Equity"/>
    <x v="0"/>
  </r>
  <r>
    <n v="2945"/>
    <d v="2015-02-03T00:00:00"/>
    <s v="Frsh.co.in"/>
    <x v="792"/>
    <s v="nan"/>
    <s v="nan"/>
    <x v="2299"/>
    <s v="Seed\\nFunding"/>
    <n v="518000"/>
    <m/>
    <s v="Bin1"/>
    <x v="5"/>
    <x v="94"/>
    <s v="Seed\\nFunding"/>
    <x v="2"/>
  </r>
  <r>
    <n v="2946"/>
    <d v="2015-02-03T00:00:00"/>
    <s v="Manthan"/>
    <x v="792"/>
    <s v="nan"/>
    <s v="nan"/>
    <x v="2300"/>
    <s v="Private Equity"/>
    <n v="60000000"/>
    <s v="Series D"/>
    <s v="Bin3"/>
    <x v="5"/>
    <x v="94"/>
    <s v="Private Equity"/>
    <x v="0"/>
  </r>
  <r>
    <n v="2947"/>
    <d v="2015-02-05T00:00:00"/>
    <s v="Kobster.com"/>
    <x v="792"/>
    <s v="nan"/>
    <s v="nan"/>
    <x v="2301"/>
    <s v="Seed\\nFunding"/>
    <n v="0"/>
    <m/>
    <s v="Bin1"/>
    <x v="5"/>
    <x v="94"/>
    <s v="Seed\\nFunding"/>
    <x v="2"/>
  </r>
  <r>
    <n v="2948"/>
    <d v="2015-02-05T00:00:00"/>
    <s v="Culture Machine"/>
    <x v="792"/>
    <s v="nan"/>
    <s v="nan"/>
    <x v="2302"/>
    <s v="Private Equity"/>
    <n v="18000000"/>
    <s v="Series B"/>
    <s v="Bin3"/>
    <x v="5"/>
    <x v="94"/>
    <s v="Private Equity"/>
    <x v="0"/>
  </r>
  <r>
    <n v="2949"/>
    <d v="2015-02-05T00:00:00"/>
    <s v="Paytm"/>
    <x v="792"/>
    <s v="nan"/>
    <s v="nan"/>
    <x v="2303"/>
    <s v="Private Equity"/>
    <n v="0"/>
    <s v="Strategic Investment (25% stake)"/>
    <s v="Bin1"/>
    <x v="5"/>
    <x v="6"/>
    <s v="Private Equity"/>
    <x v="0"/>
  </r>
  <r>
    <n v="2950"/>
    <d v="2015-02-05T00:00:00"/>
    <s v="Aisle.co"/>
    <x v="792"/>
    <s v="nan"/>
    <s v="nan"/>
    <x v="2304"/>
    <s v="Seed\\nFunding"/>
    <n v="100000"/>
    <m/>
    <s v="Bin1"/>
    <x v="5"/>
    <x v="94"/>
    <s v="Seed\\nFunding"/>
    <x v="2"/>
  </r>
  <r>
    <n v="2951"/>
    <d v="2015-02-06T00:00:00"/>
    <s v="FreeCharge"/>
    <x v="792"/>
    <s v="nan"/>
    <s v="nan"/>
    <x v="2305"/>
    <s v="Private Equity"/>
    <n v="80000000"/>
    <s v="Series C"/>
    <s v="Bin3"/>
    <x v="5"/>
    <x v="3"/>
    <s v="Private Equity"/>
    <x v="0"/>
  </r>
  <r>
    <n v="2952"/>
    <d v="2015-02-06T00:00:00"/>
    <s v="NewsHunt"/>
    <x v="792"/>
    <s v="nan"/>
    <s v="nan"/>
    <x v="2306"/>
    <s v="Private Equity"/>
    <n v="40000000"/>
    <s v="Series C"/>
    <s v="Bin3"/>
    <x v="5"/>
    <x v="94"/>
    <s v="Private Equity"/>
    <x v="0"/>
  </r>
  <r>
    <n v="2953"/>
    <d v="2015-02-09T00:00:00"/>
    <s v="MyNoticePeriod"/>
    <x v="792"/>
    <s v="nan"/>
    <s v="nan"/>
    <x v="393"/>
    <s v="Private Equity"/>
    <n v="3000000"/>
    <s v="Series A"/>
    <s v="Bin2"/>
    <x v="5"/>
    <x v="94"/>
    <s v="Debt Funding"/>
    <x v="3"/>
  </r>
  <r>
    <n v="2954"/>
    <d v="2015-02-09T00:00:00"/>
    <s v="CarDekho.com"/>
    <x v="792"/>
    <s v="nan"/>
    <s v="nan"/>
    <x v="309"/>
    <s v="Private Equity"/>
    <n v="0"/>
    <m/>
    <s v="Bin1"/>
    <x v="5"/>
    <x v="94"/>
    <s v="Seed / Angel Funding"/>
    <x v="2"/>
  </r>
  <r>
    <n v="2955"/>
    <d v="2015-02-09T00:00:00"/>
    <s v="Faaso\\xe2\\x80\\x99s"/>
    <x v="792"/>
    <s v="nan"/>
    <s v="nan"/>
    <x v="1622"/>
    <s v="Private Equity"/>
    <n v="20000000"/>
    <s v="Series B"/>
    <s v="Bin3"/>
    <x v="5"/>
    <x v="94"/>
    <s v="Private Equity"/>
    <x v="0"/>
  </r>
  <r>
    <n v="2956"/>
    <d v="2015-02-10T00:00:00"/>
    <s v="CarTrade.com"/>
    <x v="792"/>
    <s v="nan"/>
    <s v="nan"/>
    <x v="2307"/>
    <s v="Private Equity"/>
    <n v="0"/>
    <m/>
    <s v="Bin1"/>
    <x v="5"/>
    <x v="94"/>
    <s v="Private Equity"/>
    <x v="0"/>
  </r>
  <r>
    <n v="2957"/>
    <d v="2015-02-10T00:00:00"/>
    <s v="StoreKing"/>
    <x v="792"/>
    <s v="nan"/>
    <s v="nan"/>
    <x v="2308"/>
    <s v="Private Equity"/>
    <n v="0"/>
    <m/>
    <s v="Bin1"/>
    <x v="5"/>
    <x v="44"/>
    <s v="Private Equity"/>
    <x v="0"/>
  </r>
  <r>
    <n v="2958"/>
    <d v="2015-02-11T00:00:00"/>
    <s v="Capital Float"/>
    <x v="792"/>
    <s v="nan"/>
    <s v="nan"/>
    <x v="2309"/>
    <s v="Private Equity"/>
    <n v="13000000"/>
    <s v="Series A"/>
    <s v="Bin3"/>
    <x v="5"/>
    <x v="0"/>
    <s v="Private Equity"/>
    <x v="0"/>
  </r>
  <r>
    <n v="2959"/>
    <d v="2015-02-11T00:00:00"/>
    <s v="Nimble Wireless"/>
    <x v="792"/>
    <s v="nan"/>
    <s v="nan"/>
    <x v="2148"/>
    <s v="Seed\\nFunding"/>
    <n v="3000000"/>
    <m/>
    <s v="Bin2"/>
    <x v="5"/>
    <x v="94"/>
    <s v="Seed Funding"/>
    <x v="2"/>
  </r>
  <r>
    <n v="2960"/>
    <d v="2015-02-11T00:00:00"/>
    <s v="Townscript"/>
    <x v="792"/>
    <s v="nan"/>
    <s v="nan"/>
    <x v="1865"/>
    <s v="Seed\\nFunding"/>
    <n v="0"/>
    <m/>
    <s v="Bin1"/>
    <x v="5"/>
    <x v="5"/>
    <s v="Seed Funding"/>
    <x v="2"/>
  </r>
  <r>
    <n v="2961"/>
    <d v="2015-02-11T00:00:00"/>
    <s v="FindYahan"/>
    <x v="792"/>
    <s v="nan"/>
    <s v="nan"/>
    <x v="2310"/>
    <s v="Seed\\nFunding"/>
    <n v="0"/>
    <m/>
    <s v="Bin1"/>
    <x v="5"/>
    <x v="6"/>
    <s v="Seed\\nFunding"/>
    <x v="2"/>
  </r>
  <r>
    <n v="2962"/>
    <d v="2015-02-12T00:00:00"/>
    <s v="Stayzilla"/>
    <x v="792"/>
    <s v="nan"/>
    <s v="nan"/>
    <x v="2311"/>
    <s v="Private Equity"/>
    <n v="20000000"/>
    <s v="Series B"/>
    <s v="Bin3"/>
    <x v="5"/>
    <x v="4"/>
    <s v="Private Equity"/>
    <x v="0"/>
  </r>
  <r>
    <n v="2963"/>
    <d v="2015-02-12T00:00:00"/>
    <s v="Practo"/>
    <x v="792"/>
    <s v="nan"/>
    <s v="nan"/>
    <x v="1883"/>
    <s v="Private Equity"/>
    <n v="30000000"/>
    <s v="Series B"/>
    <s v="Bin3"/>
    <x v="5"/>
    <x v="44"/>
    <s v="Private Equity"/>
    <x v="0"/>
  </r>
  <r>
    <n v="2964"/>
    <d v="2015-02-13T00:00:00"/>
    <s v="CimplyFive"/>
    <x v="792"/>
    <s v="nan"/>
    <s v="nan"/>
    <x v="2312"/>
    <s v="Seed\\nFunding"/>
    <n v="0"/>
    <m/>
    <s v="Bin1"/>
    <x v="5"/>
    <x v="94"/>
    <s v="Seed\\nFunding"/>
    <x v="2"/>
  </r>
  <r>
    <n v="2965"/>
    <d v="2015-02-13T00:00:00"/>
    <s v="20Dresses"/>
    <x v="792"/>
    <s v="nan"/>
    <s v="nan"/>
    <x v="2313"/>
    <s v="Seed\\nFunding"/>
    <n v="1000000"/>
    <m/>
    <s v="Bin2"/>
    <x v="5"/>
    <x v="94"/>
    <s v="Seed\\nFunding"/>
    <x v="2"/>
  </r>
  <r>
    <n v="2966"/>
    <d v="2015-02-13T00:00:00"/>
    <s v="Itzcash"/>
    <x v="792"/>
    <s v="nan"/>
    <s v="nan"/>
    <x v="2314"/>
    <s v="Private Equity"/>
    <n v="16500000"/>
    <s v="Promoter Commitment"/>
    <s v="Bin3"/>
    <x v="5"/>
    <x v="94"/>
    <s v="Private Equity"/>
    <x v="0"/>
  </r>
  <r>
    <n v="2967"/>
    <d v="2015-02-16T00:00:00"/>
    <s v="NewsInShorts"/>
    <x v="792"/>
    <s v="nan"/>
    <s v="nan"/>
    <x v="2315"/>
    <s v="Private Equity"/>
    <n v="4150000"/>
    <s v="Series A"/>
    <s v="Bin2"/>
    <x v="5"/>
    <x v="94"/>
    <s v="Private Equity"/>
    <x v="0"/>
  </r>
  <r>
    <n v="2968"/>
    <d v="2015-02-16T00:00:00"/>
    <s v="iTraveller.com"/>
    <x v="792"/>
    <s v="nan"/>
    <s v="nan"/>
    <x v="1381"/>
    <s v="Private Equity"/>
    <n v="1000000"/>
    <s v="Series A"/>
    <s v="Bin2"/>
    <x v="5"/>
    <x v="94"/>
    <s v="Seed Funding"/>
    <x v="2"/>
  </r>
  <r>
    <n v="2969"/>
    <d v="2015-02-17T00:00:00"/>
    <s v="NextGen"/>
    <x v="792"/>
    <s v="nan"/>
    <s v="nan"/>
    <x v="2316"/>
    <s v="Seed\\nFunding"/>
    <n v="0"/>
    <m/>
    <s v="Bin1"/>
    <x v="5"/>
    <x v="94"/>
    <s v="Seed\\nFunding"/>
    <x v="2"/>
  </r>
  <r>
    <n v="2970"/>
    <d v="2015-02-18T00:00:00"/>
    <s v="Wooplr.com"/>
    <x v="792"/>
    <s v="nan"/>
    <s v="nan"/>
    <x v="2317"/>
    <s v="Private Equity"/>
    <n v="5000000"/>
    <s v="Series A"/>
    <s v="Bin2"/>
    <x v="5"/>
    <x v="94"/>
    <s v="Private Equity"/>
    <x v="0"/>
  </r>
  <r>
    <n v="2971"/>
    <d v="2015-05-19T00:00:00"/>
    <s v="Springleap"/>
    <x v="792"/>
    <s v="nan"/>
    <s v="nan"/>
    <x v="2318"/>
    <s v="Seed\\nFunding"/>
    <n v="800000"/>
    <m/>
    <s v="Bin1"/>
    <x v="5"/>
    <x v="94"/>
    <s v="Seed\\nFunding"/>
    <x v="2"/>
  </r>
  <r>
    <n v="2972"/>
    <d v="2015-02-20T00:00:00"/>
    <s v="Klip.in"/>
    <x v="792"/>
    <s v="nan"/>
    <s v="nan"/>
    <x v="2319"/>
    <s v="Seed\\nFunding"/>
    <n v="500000"/>
    <m/>
    <s v="Bin1"/>
    <x v="5"/>
    <x v="94"/>
    <s v="Seed\\nFunding"/>
    <x v="2"/>
  </r>
  <r>
    <n v="2973"/>
    <d v="2015-02-20T00:00:00"/>
    <s v="Renderlogy"/>
    <x v="792"/>
    <s v="nan"/>
    <s v="nan"/>
    <x v="2320"/>
    <s v="Private Equity"/>
    <n v="1600000"/>
    <s v="Series A"/>
    <s v="Bin2"/>
    <x v="5"/>
    <x v="13"/>
    <s v="Private Equity"/>
    <x v="0"/>
  </r>
  <r>
    <n v="2974"/>
    <d v="2015-02-21T00:00:00"/>
    <s v="Appbase"/>
    <x v="792"/>
    <s v="nan"/>
    <s v="nan"/>
    <x v="2321"/>
    <s v="Seed\\nFunding"/>
    <n v="290000"/>
    <s v="Grant + Seed funding"/>
    <s v="Bin1"/>
    <x v="5"/>
    <x v="94"/>
    <s v="Seed\\nFunding"/>
    <x v="2"/>
  </r>
  <r>
    <n v="2975"/>
    <d v="2015-02-23T00:00:00"/>
    <s v="HomeLane"/>
    <x v="792"/>
    <s v="nan"/>
    <s v="nan"/>
    <x v="2322"/>
    <s v="Private Equity"/>
    <n v="4500000"/>
    <s v="Series A"/>
    <s v="Bin2"/>
    <x v="5"/>
    <x v="0"/>
    <s v="Private Equity"/>
    <x v="0"/>
  </r>
  <r>
    <n v="2976"/>
    <d v="2015-02-23T00:00:00"/>
    <s v="Trip38"/>
    <x v="792"/>
    <s v="nan"/>
    <s v="nan"/>
    <x v="2323"/>
    <s v="Private Equity"/>
    <n v="1000000"/>
    <s v="Series A"/>
    <s v="Bin2"/>
    <x v="5"/>
    <x v="94"/>
    <s v="Private Equity"/>
    <x v="0"/>
  </r>
  <r>
    <n v="2977"/>
    <d v="2015-02-23T00:00:00"/>
    <s v="Smartairtrip.com"/>
    <x v="792"/>
    <s v="nan"/>
    <s v="nan"/>
    <x v="63"/>
    <s v="Private Equity"/>
    <n v="10000000"/>
    <s v="Series A"/>
    <s v="Bin2"/>
    <x v="5"/>
    <x v="94"/>
    <s v="Series B"/>
    <x v="1"/>
  </r>
  <r>
    <n v="2978"/>
    <d v="2015-02-23T00:00:00"/>
    <s v="NoBroker"/>
    <x v="792"/>
    <s v="nan"/>
    <s v="nan"/>
    <x v="2324"/>
    <s v="Private Equity"/>
    <n v="3000000"/>
    <s v="Series A"/>
    <s v="Bin2"/>
    <x v="5"/>
    <x v="0"/>
    <s v="Private Equity"/>
    <x v="0"/>
  </r>
  <r>
    <n v="2979"/>
    <d v="2015-02-24T00:00:00"/>
    <s v="Caravan Craft Retail"/>
    <x v="792"/>
    <s v="nan"/>
    <s v="nan"/>
    <x v="2325"/>
    <s v="Seed\\nFunding"/>
    <n v="500000"/>
    <m/>
    <s v="Bin1"/>
    <x v="5"/>
    <x v="94"/>
    <s v="Seed\\nFunding"/>
    <x v="2"/>
  </r>
  <r>
    <n v="2980"/>
    <d v="2015-02-25T00:00:00"/>
    <s v="SquadRun"/>
    <x v="792"/>
    <s v="nan"/>
    <s v="nan"/>
    <x v="2326"/>
    <s v="Seed\\nFunding"/>
    <n v="0"/>
    <m/>
    <s v="Bin1"/>
    <x v="5"/>
    <x v="6"/>
    <s v="Seed\\nFunding"/>
    <x v="2"/>
  </r>
  <r>
    <n v="2981"/>
    <d v="2015-02-25T00:00:00"/>
    <s v="Clonect Solutions"/>
    <x v="792"/>
    <s v="nan"/>
    <s v="nan"/>
    <x v="2327"/>
    <s v="Seed\\nFunding"/>
    <n v="250000"/>
    <m/>
    <s v="Bin1"/>
    <x v="5"/>
    <x v="94"/>
    <s v="Seed\\nFunding"/>
    <x v="2"/>
  </r>
  <r>
    <n v="2982"/>
    <d v="2015-02-25T00:00:00"/>
    <s v="TaxSutra"/>
    <x v="792"/>
    <s v="nan"/>
    <s v="nan"/>
    <x v="2328"/>
    <s v="Seed\\nFunding"/>
    <n v="160000"/>
    <m/>
    <s v="Bin1"/>
    <x v="5"/>
    <x v="5"/>
    <s v="Seed\\nFunding"/>
    <x v="2"/>
  </r>
  <r>
    <n v="2983"/>
    <d v="2015-02-25T00:00:00"/>
    <s v="PepperTap"/>
    <x v="792"/>
    <s v="nan"/>
    <s v="nan"/>
    <x v="288"/>
    <s v="Seed\\nFunding"/>
    <n v="0"/>
    <m/>
    <s v="Bin1"/>
    <x v="5"/>
    <x v="1"/>
    <s v="Private Equity"/>
    <x v="0"/>
  </r>
  <r>
    <n v="2984"/>
    <d v="2015-02-25T00:00:00"/>
    <s v="Sattviko"/>
    <x v="792"/>
    <s v="nan"/>
    <s v="nan"/>
    <x v="2329"/>
    <s v="Seed\\nFunding"/>
    <n v="320000"/>
    <m/>
    <s v="Bin1"/>
    <x v="5"/>
    <x v="2"/>
    <s v="Seed\\nFunding"/>
    <x v="2"/>
  </r>
  <r>
    <n v="2985"/>
    <d v="2015-02-25T00:00:00"/>
    <s v="IndustryBuying"/>
    <x v="792"/>
    <s v="nan"/>
    <s v="nan"/>
    <x v="34"/>
    <s v="Private Equity"/>
    <n v="2000000"/>
    <s v="Series A"/>
    <s v="Bin2"/>
    <x v="5"/>
    <x v="2"/>
    <s v="Series A"/>
    <x v="1"/>
  </r>
  <r>
    <n v="2986"/>
    <d v="2015-02-26T00:00:00"/>
    <s v="FreshWorld"/>
    <x v="792"/>
    <s v="nan"/>
    <s v="nan"/>
    <x v="2330"/>
    <s v="Seed\\nFunding"/>
    <n v="0"/>
    <m/>
    <s v="Bin1"/>
    <x v="5"/>
    <x v="94"/>
    <s v="Seed\\nFunding"/>
    <x v="2"/>
  </r>
  <r>
    <n v="2987"/>
    <d v="2015-02-26T00:00:00"/>
    <s v="TinyOwl"/>
    <x v="792"/>
    <s v="nan"/>
    <s v="nan"/>
    <x v="2331"/>
    <s v="Private Equity"/>
    <n v="16000000"/>
    <s v="Series B"/>
    <s v="Bin3"/>
    <x v="5"/>
    <x v="3"/>
    <s v="Private Equity"/>
    <x v="0"/>
  </r>
  <r>
    <n v="2988"/>
    <d v="2015-02-27T00:00:00"/>
    <s v="Momoe"/>
    <x v="792"/>
    <s v="nan"/>
    <s v="nan"/>
    <x v="2332"/>
    <s v="Seed\\nFunding"/>
    <n v="1200000"/>
    <m/>
    <s v="Bin2"/>
    <x v="5"/>
    <x v="94"/>
    <s v="Seed\\nFunding"/>
    <x v="2"/>
  </r>
  <r>
    <n v="2989"/>
    <d v="2015-02-27T00:00:00"/>
    <s v="Grofers"/>
    <x v="792"/>
    <s v="nan"/>
    <s v="nan"/>
    <x v="2333"/>
    <s v="Private Equity"/>
    <n v="10000000"/>
    <s v="Series A"/>
    <s v="Bin2"/>
    <x v="5"/>
    <x v="1"/>
    <s v="Private Equity"/>
    <x v="0"/>
  </r>
  <r>
    <n v="2990"/>
    <d v="2015-01-02T00:00:00"/>
    <s v="LensKart"/>
    <x v="792"/>
    <s v="nan"/>
    <s v="nan"/>
    <x v="2334"/>
    <s v="Private Equity"/>
    <n v="2150000"/>
    <m/>
    <s v="Bin2"/>
    <x v="5"/>
    <x v="7"/>
    <s v="Private Equity"/>
    <x v="0"/>
  </r>
  <r>
    <n v="2991"/>
    <d v="2015-01-02T00:00:00"/>
    <s v="VioletStreet"/>
    <x v="792"/>
    <s v="nan"/>
    <s v="nan"/>
    <x v="2335"/>
    <s v="Seed\\nFunding"/>
    <n v="315000"/>
    <m/>
    <s v="Bin1"/>
    <x v="5"/>
    <x v="94"/>
    <s v="Seed\\nFunding"/>
    <x v="2"/>
  </r>
  <r>
    <n v="2992"/>
    <d v="2015-01-05T00:00:00"/>
    <s v="Lookup"/>
    <x v="792"/>
    <s v="nan"/>
    <s v="nan"/>
    <x v="2336"/>
    <s v="Seed\\nFunding"/>
    <n v="380000"/>
    <m/>
    <s v="Bin1"/>
    <x v="5"/>
    <x v="44"/>
    <s v="Seed\\nFunding"/>
    <x v="2"/>
  </r>
  <r>
    <n v="2993"/>
    <d v="2015-01-05T00:00:00"/>
    <s v="#Fame"/>
    <x v="792"/>
    <s v="nan"/>
    <s v="nan"/>
    <x v="2337"/>
    <s v="Private Equity"/>
    <n v="10000000"/>
    <m/>
    <s v="Bin2"/>
    <x v="5"/>
    <x v="94"/>
    <s v="Private Equity"/>
    <x v="0"/>
  </r>
  <r>
    <n v="2994"/>
    <d v="2015-01-05T00:00:00"/>
    <s v="Gympik"/>
    <x v="792"/>
    <s v="nan"/>
    <s v="nan"/>
    <x v="2338"/>
    <s v="Seed Funding"/>
    <n v="135000"/>
    <m/>
    <s v="Bin1"/>
    <x v="5"/>
    <x v="44"/>
    <s v="Seed Funding"/>
    <x v="2"/>
  </r>
  <r>
    <n v="2995"/>
    <d v="2015-01-06T00:00:00"/>
    <s v="Near.in"/>
    <x v="792"/>
    <s v="nan"/>
    <s v="nan"/>
    <x v="2339"/>
    <s v="Seed Funding"/>
    <n v="285000"/>
    <m/>
    <s v="Bin1"/>
    <x v="5"/>
    <x v="94"/>
    <s v="Seed Funding"/>
    <x v="2"/>
  </r>
  <r>
    <n v="2996"/>
    <d v="2015-01-06T00:00:00"/>
    <s v="Purplle.com"/>
    <x v="792"/>
    <s v="nan"/>
    <s v="nan"/>
    <x v="938"/>
    <s v="Private Equity"/>
    <n v="0"/>
    <m/>
    <s v="Bin1"/>
    <x v="5"/>
    <x v="94"/>
    <s v="Private Equity"/>
    <x v="0"/>
  </r>
  <r>
    <n v="2997"/>
    <d v="2015-01-06T00:00:00"/>
    <s v="NumberMall"/>
    <x v="792"/>
    <s v="nan"/>
    <s v="nan"/>
    <x v="874"/>
    <s v="Private Equity"/>
    <n v="10000000"/>
    <m/>
    <s v="Bin2"/>
    <x v="5"/>
    <x v="94"/>
    <s v="Seed Funding"/>
    <x v="2"/>
  </r>
  <r>
    <n v="2998"/>
    <d v="2015-01-06T00:00:00"/>
    <s v="Tookitaki"/>
    <x v="792"/>
    <s v="nan"/>
    <s v="nan"/>
    <x v="2340"/>
    <s v="Private\\nEquity"/>
    <n v="1000000"/>
    <m/>
    <s v="Bin2"/>
    <x v="5"/>
    <x v="94"/>
    <s v="Private\\nEquity"/>
    <x v="0"/>
  </r>
  <r>
    <n v="2999"/>
    <d v="2015-01-06T00:00:00"/>
    <s v="Frankly"/>
    <x v="792"/>
    <s v="nan"/>
    <s v="nan"/>
    <x v="70"/>
    <s v="Seed Funding"/>
    <n v="600000"/>
    <m/>
    <s v="Bin1"/>
    <x v="5"/>
    <x v="94"/>
    <s v="Series A"/>
    <x v="1"/>
  </r>
  <r>
    <n v="3000"/>
    <d v="2015-01-07T00:00:00"/>
    <s v="Faircent"/>
    <x v="792"/>
    <s v="nan"/>
    <s v="nan"/>
    <x v="2341"/>
    <s v="Seed Funding"/>
    <n v="0"/>
    <s v="Valuation at $4M"/>
    <s v="Bin1"/>
    <x v="5"/>
    <x v="1"/>
    <s v="Seed Funding"/>
    <x v="2"/>
  </r>
  <r>
    <n v="3001"/>
    <d v="2015-01-07T00:00:00"/>
    <s v="Nurturey"/>
    <x v="792"/>
    <s v="nan"/>
    <s v="nan"/>
    <x v="2342"/>
    <s v="Crowd funding"/>
    <n v="125000"/>
    <m/>
    <s v="Bin1"/>
    <x v="5"/>
    <x v="2"/>
    <s v="Crowd funding"/>
    <x v="3"/>
  </r>
  <r>
    <n v="3002"/>
    <d v="2015-01-07T00:00:00"/>
    <s v="Bewakoof"/>
    <x v="792"/>
    <s v="nan"/>
    <s v="nan"/>
    <x v="2343"/>
    <s v="Seed Funding"/>
    <n v="0"/>
    <m/>
    <s v="Bin1"/>
    <x v="5"/>
    <x v="94"/>
    <s v="Seed Funding"/>
    <x v="2"/>
  </r>
  <r>
    <n v="3003"/>
    <d v="2015-01-07T00:00:00"/>
    <s v="Stridalyzer"/>
    <x v="792"/>
    <s v="nan"/>
    <s v="nan"/>
    <x v="2344"/>
    <s v="Crowd Funding"/>
    <n v="30768"/>
    <m/>
    <s v="Bin1"/>
    <x v="5"/>
    <x v="94"/>
    <s v="Crowd Funding"/>
    <x v="3"/>
  </r>
  <r>
    <n v="3004"/>
    <d v="2015-01-07T00:00:00"/>
    <s v="Commonfloor"/>
    <x v="792"/>
    <s v="nan"/>
    <s v="nan"/>
    <x v="1514"/>
    <s v="Private Equity"/>
    <n v="5000000"/>
    <s v="3rd Round"/>
    <s v="Bin2"/>
    <x v="5"/>
    <x v="94"/>
    <s v="Private Equity"/>
    <x v="0"/>
  </r>
  <r>
    <n v="3005"/>
    <d v="2015-01-09T00:00:00"/>
    <s v="Sokrati"/>
    <x v="792"/>
    <s v="nan"/>
    <s v="nan"/>
    <x v="2345"/>
    <s v="Private Equity"/>
    <n v="0"/>
    <s v="Series B"/>
    <s v="Bin1"/>
    <x v="5"/>
    <x v="94"/>
    <s v="Private Equity"/>
    <x v="0"/>
  </r>
  <r>
    <n v="3006"/>
    <d v="2015-01-09T00:00:00"/>
    <s v="YepMe"/>
    <x v="792"/>
    <s v="nan"/>
    <s v="nan"/>
    <x v="2346"/>
    <s v="Private Equity"/>
    <n v="13000000"/>
    <s v="Series A"/>
    <s v="Bin3"/>
    <x v="5"/>
    <x v="1"/>
    <s v="Private Equity"/>
    <x v="0"/>
  </r>
  <r>
    <n v="3007"/>
    <d v="2015-01-09T00:00:00"/>
    <s v="TapCibo"/>
    <x v="792"/>
    <s v="nan"/>
    <s v="nan"/>
    <x v="2347"/>
    <s v="Seed Funding"/>
    <n v="0"/>
    <m/>
    <s v="Bin1"/>
    <x v="5"/>
    <x v="94"/>
    <s v="Seed Funding"/>
    <x v="2"/>
  </r>
  <r>
    <n v="3008"/>
    <d v="2015-01-12T00:00:00"/>
    <s v="Verayu"/>
    <x v="792"/>
    <s v="nan"/>
    <s v="nan"/>
    <x v="2348"/>
    <s v="Private Equity"/>
    <n v="0"/>
    <m/>
    <s v="Bin1"/>
    <x v="5"/>
    <x v="94"/>
    <s v="Private Equity"/>
    <x v="0"/>
  </r>
  <r>
    <n v="3009"/>
    <d v="2015-01-12T00:00:00"/>
    <s v="MyDreamStore"/>
    <x v="792"/>
    <s v="nan"/>
    <s v="nan"/>
    <x v="383"/>
    <s v="Seed Funding"/>
    <n v="290000"/>
    <m/>
    <s v="Bin1"/>
    <x v="5"/>
    <x v="94"/>
    <s v="Private Equity"/>
    <x v="0"/>
  </r>
  <r>
    <n v="3010"/>
    <d v="2015-01-13T00:00:00"/>
    <s v="AppVirality"/>
    <x v="792"/>
    <s v="nan"/>
    <s v="nan"/>
    <x v="2349"/>
    <s v="Seed Funding"/>
    <n v="0"/>
    <m/>
    <s v="Bin1"/>
    <x v="5"/>
    <x v="13"/>
    <s v="Seed Funding"/>
    <x v="2"/>
  </r>
  <r>
    <n v="3011"/>
    <d v="2015-01-14T00:00:00"/>
    <s v="RateGain"/>
    <x v="792"/>
    <s v="nan"/>
    <s v="nan"/>
    <x v="2292"/>
    <s v="Private Equity"/>
    <n v="50000000"/>
    <m/>
    <s v="Bin3"/>
    <x v="5"/>
    <x v="94"/>
    <s v="Private Equity"/>
    <x v="0"/>
  </r>
  <r>
    <n v="3013"/>
    <d v="2015-01-16T00:00:00"/>
    <s v="eKincare"/>
    <x v="792"/>
    <s v="nan"/>
    <s v="nan"/>
    <x v="2350"/>
    <s v="Seed Funding"/>
    <n v="161000"/>
    <m/>
    <s v="Bin1"/>
    <x v="5"/>
    <x v="13"/>
    <s v="Seed Funding"/>
    <x v="2"/>
  </r>
  <r>
    <n v="3014"/>
    <d v="2015-01-18T00:00:00"/>
    <s v="ShopClues"/>
    <x v="792"/>
    <s v="nan"/>
    <s v="nan"/>
    <x v="2351"/>
    <s v="Private Equity"/>
    <n v="100000000"/>
    <s v="More Details"/>
    <s v="Bin3"/>
    <x v="5"/>
    <x v="1"/>
    <s v="Private Equity"/>
    <x v="0"/>
  </r>
  <r>
    <n v="3015"/>
    <d v="2015-01-19T00:00:00"/>
    <s v="Refiral"/>
    <x v="792"/>
    <s v="nan"/>
    <s v="nan"/>
    <x v="2352"/>
    <s v="Seed Funding"/>
    <n v="330000"/>
    <m/>
    <s v="Bin1"/>
    <x v="5"/>
    <x v="94"/>
    <s v="Seed Funding"/>
    <x v="2"/>
  </r>
  <r>
    <n v="3016"/>
    <d v="2015-01-19T00:00:00"/>
    <s v="Ping Digital"/>
    <x v="792"/>
    <s v="nan"/>
    <s v="nan"/>
    <x v="2353"/>
    <s v="Seed Funding"/>
    <n v="0"/>
    <m/>
    <s v="Bin1"/>
    <x v="5"/>
    <x v="94"/>
    <s v="Seed Funding"/>
    <x v="2"/>
  </r>
  <r>
    <n v="3017"/>
    <d v="2015-01-19T00:00:00"/>
    <s v="HealthyWorld.in"/>
    <x v="792"/>
    <s v="nan"/>
    <s v="nan"/>
    <x v="1865"/>
    <s v="Seed Funding"/>
    <n v="200000"/>
    <m/>
    <s v="Bin1"/>
    <x v="5"/>
    <x v="94"/>
    <s v="Seed Funding"/>
    <x v="2"/>
  </r>
  <r>
    <n v="3018"/>
    <d v="2015-01-19T00:00:00"/>
    <s v="Hostel Dunia"/>
    <x v="792"/>
    <s v="nan"/>
    <s v="nan"/>
    <x v="2354"/>
    <s v="Seed Funding"/>
    <n v="16000"/>
    <m/>
    <s v="Bin1"/>
    <x v="5"/>
    <x v="94"/>
    <s v="Seed Funding"/>
    <x v="2"/>
  </r>
  <r>
    <n v="3019"/>
    <d v="2015-01-19T00:00:00"/>
    <s v="Play your sport"/>
    <x v="792"/>
    <s v="nan"/>
    <s v="nan"/>
    <x v="2354"/>
    <s v="Seed Funding"/>
    <n v="16000"/>
    <m/>
    <s v="Bin1"/>
    <x v="5"/>
    <x v="2"/>
    <s v="Seed Funding"/>
    <x v="2"/>
  </r>
  <r>
    <n v="3020"/>
    <d v="2015-01-19T00:00:00"/>
    <s v="Yo Grad"/>
    <x v="792"/>
    <s v="nan"/>
    <s v="nan"/>
    <x v="2354"/>
    <s v="Seed Funding"/>
    <n v="16000"/>
    <m/>
    <s v="Bin1"/>
    <x v="5"/>
    <x v="94"/>
    <s v="Seed Funding"/>
    <x v="2"/>
  </r>
  <r>
    <n v="3021"/>
    <d v="2015-01-19T00:00:00"/>
    <s v="Enabli"/>
    <x v="792"/>
    <s v="nan"/>
    <s v="nan"/>
    <x v="2354"/>
    <s v="Seed Funding"/>
    <n v="16000"/>
    <m/>
    <s v="Bin1"/>
    <x v="5"/>
    <x v="94"/>
    <s v="Seed Funding"/>
    <x v="2"/>
  </r>
  <r>
    <n v="3022"/>
    <d v="2015-01-19T00:00:00"/>
    <s v="CBS"/>
    <x v="792"/>
    <s v="nan"/>
    <s v="nan"/>
    <x v="2354"/>
    <s v="Seed Funding"/>
    <n v="16000"/>
    <m/>
    <s v="Bin1"/>
    <x v="5"/>
    <x v="94"/>
    <s v="Seed Funding"/>
    <x v="2"/>
  </r>
  <r>
    <n v="3023"/>
    <d v="2015-01-20T00:00:00"/>
    <s v="Hopscotch"/>
    <x v="792"/>
    <s v="nan"/>
    <s v="nan"/>
    <x v="2355"/>
    <s v="Private Equity"/>
    <n v="11000000"/>
    <m/>
    <s v="Bin3"/>
    <x v="5"/>
    <x v="3"/>
    <s v="Private Equity"/>
    <x v="0"/>
  </r>
  <r>
    <n v="3024"/>
    <d v="2015-01-20T00:00:00"/>
    <s v="Amagi Media Labs"/>
    <x v="792"/>
    <s v="nan"/>
    <s v="nan"/>
    <x v="2356"/>
    <s v="Private Equity"/>
    <n v="0"/>
    <m/>
    <s v="Bin1"/>
    <x v="5"/>
    <x v="3"/>
    <s v="Private Equity"/>
    <x v="0"/>
  </r>
  <r>
    <n v="3025"/>
    <d v="2015-01-20T00:00:00"/>
    <s v="HealthyWorld.in"/>
    <x v="792"/>
    <s v="nan"/>
    <s v="nan"/>
    <x v="1865"/>
    <s v="Seed Funding"/>
    <n v="200000"/>
    <m/>
    <s v="Bin1"/>
    <x v="5"/>
    <x v="94"/>
    <s v="Seed Funding"/>
    <x v="2"/>
  </r>
  <r>
    <n v="3026"/>
    <d v="2015-01-21T00:00:00"/>
    <s v="Simplilearn"/>
    <x v="792"/>
    <s v="nan"/>
    <s v="nan"/>
    <x v="2357"/>
    <s v="Private Equity"/>
    <n v="14750000"/>
    <m/>
    <s v="Bin3"/>
    <x v="5"/>
    <x v="44"/>
    <s v="Private Equity"/>
    <x v="0"/>
  </r>
  <r>
    <n v="3027"/>
    <d v="2015-01-21T00:00:00"/>
    <s v="MyDreamStore"/>
    <x v="792"/>
    <s v="nan"/>
    <s v="nan"/>
    <x v="383"/>
    <s v="Seed Funding"/>
    <n v="325000"/>
    <m/>
    <s v="Bin1"/>
    <x v="5"/>
    <x v="94"/>
    <s v="Private Equity"/>
    <x v="0"/>
  </r>
  <r>
    <n v="3028"/>
    <d v="2015-05-21T00:00:00"/>
    <s v="Knit"/>
    <x v="792"/>
    <s v="nan"/>
    <s v="nan"/>
    <x v="2358"/>
    <s v="Seed Funding"/>
    <n v="0"/>
    <m/>
    <s v="Bin1"/>
    <x v="5"/>
    <x v="94"/>
    <s v="Seed Funding"/>
    <x v="2"/>
  </r>
  <r>
    <n v="3029"/>
    <d v="2015-05-21T00:00:00"/>
    <s v="Villgro"/>
    <x v="792"/>
    <s v="nan"/>
    <s v="nan"/>
    <x v="1580"/>
    <s v="Seed Funding"/>
    <n v="3250000"/>
    <s v="To fund edu startups"/>
    <s v="Bin2"/>
    <x v="5"/>
    <x v="4"/>
    <s v="Private Equity"/>
    <x v="0"/>
  </r>
  <r>
    <n v="3031"/>
    <d v="2015-01-22T00:00:00"/>
    <s v="Freshmonk"/>
    <x v="792"/>
    <s v="nan"/>
    <s v="nan"/>
    <x v="2359"/>
    <s v="Seed Funding"/>
    <n v="0"/>
    <m/>
    <s v="Bin1"/>
    <x v="5"/>
    <x v="94"/>
    <s v="Seed Funding"/>
    <x v="2"/>
  </r>
  <r>
    <n v="3032"/>
    <d v="2015-01-22T00:00:00"/>
    <s v="Englishleap.com"/>
    <x v="792"/>
    <s v="nan"/>
    <s v="nan"/>
    <x v="2360"/>
    <s v="Private Equity"/>
    <n v="0"/>
    <s v="Majority Stake"/>
    <s v="Bin1"/>
    <x v="5"/>
    <x v="94"/>
    <s v="Private Equity"/>
    <x v="0"/>
  </r>
  <r>
    <n v="3033"/>
    <d v="2015-01-22T00:00:00"/>
    <s v="Antuit"/>
    <x v="792"/>
    <s v="nan"/>
    <s v="nan"/>
    <x v="2361"/>
    <s v="Private Equity"/>
    <n v="56000000"/>
    <m/>
    <s v="Bin3"/>
    <x v="5"/>
    <x v="94"/>
    <s v="Private Equity"/>
    <x v="0"/>
  </r>
  <r>
    <n v="3034"/>
    <d v="2015-01-22T00:00:00"/>
    <s v="Caratlane.com"/>
    <x v="792"/>
    <s v="nan"/>
    <s v="nan"/>
    <x v="117"/>
    <s v="Private Equity"/>
    <n v="31000000"/>
    <s v="Series D"/>
    <s v="Bin3"/>
    <x v="5"/>
    <x v="94"/>
    <s v="Series A"/>
    <x v="1"/>
  </r>
  <r>
    <n v="3035"/>
    <d v="2015-01-24T00:00:00"/>
    <s v="Aasaanjobs"/>
    <x v="792"/>
    <s v="nan"/>
    <s v="nan"/>
    <x v="2362"/>
    <s v="Seed Funding"/>
    <n v="1500000"/>
    <m/>
    <s v="Bin2"/>
    <x v="5"/>
    <x v="3"/>
    <s v="Seed Funding"/>
    <x v="2"/>
  </r>
  <r>
    <n v="3036"/>
    <d v="2015-01-24T00:00:00"/>
    <s v="Impartus"/>
    <x v="792"/>
    <s v="nan"/>
    <s v="nan"/>
    <x v="2363"/>
    <s v="Private Equity"/>
    <n v="0"/>
    <s v="Series A"/>
    <s v="Bin1"/>
    <x v="5"/>
    <x v="94"/>
    <s v="Private Equity"/>
    <x v="0"/>
  </r>
  <r>
    <n v="3037"/>
    <d v="2015-01-25T00:00:00"/>
    <s v="Thrill App"/>
    <x v="792"/>
    <s v="nan"/>
    <s v="nan"/>
    <x v="2364"/>
    <s v="Private Equity"/>
    <n v="1000000"/>
    <s v="Strategic Funding"/>
    <s v="Bin2"/>
    <x v="5"/>
    <x v="94"/>
    <s v="Private Equity"/>
    <x v="0"/>
  </r>
  <r>
    <n v="3038"/>
    <d v="2015-01-27T00:00:00"/>
    <s v="CarDekho.com"/>
    <x v="792"/>
    <s v="nan"/>
    <s v="nan"/>
    <x v="2365"/>
    <s v="Private Equity"/>
    <n v="50000000"/>
    <s v="Series B"/>
    <s v="Bin3"/>
    <x v="5"/>
    <x v="94"/>
    <s v="Private Equity"/>
    <x v="0"/>
  </r>
  <r>
    <n v="3039"/>
    <d v="2015-01-28T00:00:00"/>
    <s v="Grabhouse.com"/>
    <x v="792"/>
    <s v="nan"/>
    <s v="nan"/>
    <x v="2366"/>
    <s v="Private Equity"/>
    <n v="2500000"/>
    <s v="Series A"/>
    <s v="Bin2"/>
    <x v="5"/>
    <x v="94"/>
    <s v="Private Equity"/>
    <x v="0"/>
  </r>
  <r>
    <n v="3040"/>
    <d v="2015-01-29T00:00:00"/>
    <s v="Printvenue"/>
    <x v="792"/>
    <s v="nan"/>
    <s v="nan"/>
    <x v="2367"/>
    <s v="Private Equity"/>
    <n v="4500000"/>
    <m/>
    <s v="Bin2"/>
    <x v="5"/>
    <x v="94"/>
    <s v="Private Equity"/>
    <x v="0"/>
  </r>
  <r>
    <n v="3041"/>
    <d v="2015-01-29T00:00:00"/>
    <s v="Graphene"/>
    <x v="792"/>
    <s v="nan"/>
    <s v="nan"/>
    <x v="2368"/>
    <s v="Private Equity"/>
    <n v="825000"/>
    <s v="Govt backed VC Fund"/>
    <s v="Bin1"/>
    <x v="5"/>
    <x v="94"/>
    <s v="Private Equity"/>
    <x v="0"/>
  </r>
  <r>
    <n v="3042"/>
    <d v="2015-01-30T00:00:00"/>
    <s v="Mad Street Den"/>
    <x v="792"/>
    <s v="nan"/>
    <s v="nan"/>
    <x v="2369"/>
    <s v="Private Equity"/>
    <n v="1500000"/>
    <m/>
    <s v="Bin2"/>
    <x v="5"/>
    <x v="4"/>
    <s v="Private Equity"/>
    <x v="0"/>
  </r>
  <r>
    <n v="3043"/>
    <d v="2015-01-30T00:00:00"/>
    <s v="Simplotel"/>
    <x v="792"/>
    <s v="nan"/>
    <s v="nan"/>
    <x v="191"/>
    <s v="Private Equity"/>
    <n v="0"/>
    <s v="Strategic Funding, Minority stake"/>
    <s v="Bin1"/>
    <x v="5"/>
    <x v="94"/>
    <s v="Private Equity"/>
    <x v="0"/>
  </r>
  <r>
    <n v="3044"/>
    <d v="2015-01-31T00:00:00"/>
    <s v="couponmachine.in"/>
    <x v="792"/>
    <s v="nan"/>
    <s v="nan"/>
    <x v="2370"/>
    <s v="Seed Funding"/>
    <n v="140000"/>
    <m/>
    <s v="Bin1"/>
    <x v="5"/>
    <x v="94"/>
    <s v="Seed Funding"/>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5F81D6-DF2B-4414-9026-789CD2FD78BE}" name="PivotTable1"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97" firstHeaderRow="1" firstDataRow="1" firstDataCol="1"/>
  <pivotFields count="10">
    <pivotField showAll="0"/>
    <pivotField showAll="0"/>
    <pivotField showAll="0"/>
    <pivotField axis="axisRow" showAll="0" sortType="descending">
      <items count="801">
        <item x="574"/>
        <item x="573"/>
        <item x="569"/>
        <item x="567"/>
        <item x="575"/>
        <item x="568"/>
        <item x="570"/>
        <item x="572"/>
        <item x="571"/>
        <item m="1" x="796"/>
        <item x="301"/>
        <item x="667"/>
        <item x="28"/>
        <item x="440"/>
        <item x="302"/>
        <item x="24"/>
        <item x="8"/>
        <item x="698"/>
        <item x="734"/>
        <item x="199"/>
        <item x="77"/>
        <item x="45"/>
        <item x="47"/>
        <item x="678"/>
        <item x="182"/>
        <item x="466"/>
        <item x="733"/>
        <item x="683"/>
        <item x="102"/>
        <item x="502"/>
        <item x="464"/>
        <item x="627"/>
        <item x="36"/>
        <item x="353"/>
        <item x="165"/>
        <item x="646"/>
        <item x="347"/>
        <item x="88"/>
        <item x="211"/>
        <item x="773"/>
        <item x="645"/>
        <item x="482"/>
        <item x="58"/>
        <item x="44"/>
        <item x="31"/>
        <item x="247"/>
        <item x="360"/>
        <item x="22"/>
        <item x="170"/>
        <item x="603"/>
        <item x="16"/>
        <item x="306"/>
        <item x="172"/>
        <item x="403"/>
        <item x="66"/>
        <item x="9"/>
        <item x="724"/>
        <item x="701"/>
        <item x="534"/>
        <item x="504"/>
        <item x="762"/>
        <item x="277"/>
        <item x="371"/>
        <item x="203"/>
        <item x="620"/>
        <item x="688"/>
        <item x="637"/>
        <item x="89"/>
        <item x="559"/>
        <item x="628"/>
        <item x="539"/>
        <item x="249"/>
        <item x="443"/>
        <item x="579"/>
        <item x="160"/>
        <item x="676"/>
        <item x="92"/>
        <item x="399"/>
        <item x="209"/>
        <item x="555"/>
        <item x="444"/>
        <item x="581"/>
        <item x="453"/>
        <item x="186"/>
        <item x="179"/>
        <item x="487"/>
        <item x="611"/>
        <item x="540"/>
        <item x="719"/>
        <item x="745"/>
        <item x="435"/>
        <item x="394"/>
        <item x="141"/>
        <item x="114"/>
        <item x="470"/>
        <item x="225"/>
        <item x="106"/>
        <item x="490"/>
        <item x="699"/>
        <item x="593"/>
        <item x="563"/>
        <item x="398"/>
        <item x="264"/>
        <item x="119"/>
        <item x="614"/>
        <item x="132"/>
        <item x="780"/>
        <item x="71"/>
        <item x="594"/>
        <item x="307"/>
        <item x="532"/>
        <item x="708"/>
        <item x="115"/>
        <item x="786"/>
        <item x="367"/>
        <item x="374"/>
        <item x="261"/>
        <item x="375"/>
        <item x="357"/>
        <item x="34"/>
        <item x="23"/>
        <item x="90"/>
        <item x="65"/>
        <item x="442"/>
        <item x="84"/>
        <item x="27"/>
        <item x="164"/>
        <item x="253"/>
        <item x="421"/>
        <item x="226"/>
        <item x="510"/>
        <item x="560"/>
        <item x="416"/>
        <item x="488"/>
        <item x="686"/>
        <item x="213"/>
        <item x="541"/>
        <item x="524"/>
        <item x="428"/>
        <item x="468"/>
        <item x="318"/>
        <item x="230"/>
        <item x="550"/>
        <item x="110"/>
        <item x="548"/>
        <item x="702"/>
        <item x="21"/>
        <item x="30"/>
        <item x="378"/>
        <item x="506"/>
        <item x="634"/>
        <item x="430"/>
        <item x="674"/>
        <item x="151"/>
        <item x="507"/>
        <item x="41"/>
        <item x="289"/>
        <item x="665"/>
        <item x="221"/>
        <item x="405"/>
        <item x="297"/>
        <item x="746"/>
        <item x="411"/>
        <item x="429"/>
        <item x="744"/>
        <item x="125"/>
        <item x="168"/>
        <item x="97"/>
        <item x="188"/>
        <item x="494"/>
        <item x="652"/>
        <item x="43"/>
        <item x="144"/>
        <item x="536"/>
        <item x="446"/>
        <item x="465"/>
        <item x="369"/>
        <item x="298"/>
        <item x="358"/>
        <item x="191"/>
        <item x="393"/>
        <item x="269"/>
        <item x="83"/>
        <item x="48"/>
        <item x="2"/>
        <item x="436"/>
        <item x="373"/>
        <item x="404"/>
        <item x="266"/>
        <item x="215"/>
        <item x="703"/>
        <item x="450"/>
        <item x="492"/>
        <item x="447"/>
        <item x="642"/>
        <item x="154"/>
        <item x="439"/>
        <item x="206"/>
        <item x="237"/>
        <item x="122"/>
        <item x="136"/>
        <item x="32"/>
        <item x="69"/>
        <item x="542"/>
        <item x="14"/>
        <item x="260"/>
        <item x="252"/>
        <item x="531"/>
        <item x="613"/>
        <item x="187"/>
        <item x="112"/>
        <item x="287"/>
        <item x="153"/>
        <item x="561"/>
        <item x="662"/>
        <item x="431"/>
        <item x="147"/>
        <item x="299"/>
        <item x="424"/>
        <item x="42"/>
        <item x="454"/>
        <item x="473"/>
        <item x="631"/>
        <item x="486"/>
        <item x="717"/>
        <item x="95"/>
        <item x="78"/>
        <item x="0"/>
        <item x="553"/>
        <item x="770"/>
        <item x="600"/>
        <item x="198"/>
        <item x="143"/>
        <item x="499"/>
        <item x="281"/>
        <item x="228"/>
        <item x="267"/>
        <item x="585"/>
        <item x="62"/>
        <item x="4"/>
        <item x="441"/>
        <item x="767"/>
        <item x="654"/>
        <item x="278"/>
        <item x="511"/>
        <item x="471"/>
        <item x="72"/>
        <item x="29"/>
        <item x="493"/>
        <item x="789"/>
        <item x="417"/>
        <item x="671"/>
        <item x="419"/>
        <item x="61"/>
        <item x="590"/>
        <item x="3"/>
        <item x="67"/>
        <item x="361"/>
        <item x="596"/>
        <item x="254"/>
        <item x="692"/>
        <item x="86"/>
        <item x="56"/>
        <item x="82"/>
        <item x="73"/>
        <item x="15"/>
        <item x="75"/>
        <item x="518"/>
        <item x="365"/>
        <item x="356"/>
        <item x="415"/>
        <item x="557"/>
        <item x="778"/>
        <item x="303"/>
        <item x="401"/>
        <item x="57"/>
        <item x="68"/>
        <item x="685"/>
        <item x="695"/>
        <item x="457"/>
        <item x="171"/>
        <item x="11"/>
        <item x="293"/>
        <item x="308"/>
        <item x="657"/>
        <item x="93"/>
        <item x="327"/>
        <item x="379"/>
        <item x="781"/>
        <item x="175"/>
        <item x="475"/>
        <item x="385"/>
        <item x="315"/>
        <item x="619"/>
        <item x="669"/>
        <item x="246"/>
        <item x="13"/>
        <item x="38"/>
        <item x="720"/>
        <item x="96"/>
        <item x="20"/>
        <item x="426"/>
        <item x="326"/>
        <item x="565"/>
        <item x="245"/>
        <item x="644"/>
        <item x="238"/>
        <item x="621"/>
        <item x="623"/>
        <item x="328"/>
        <item x="790"/>
        <item x="128"/>
        <item x="292"/>
        <item x="117"/>
        <item x="388"/>
        <item x="483"/>
        <item x="400"/>
        <item x="658"/>
        <item x="241"/>
        <item x="217"/>
        <item x="331"/>
        <item x="413"/>
        <item x="317"/>
        <item x="146"/>
        <item x="192"/>
        <item x="6"/>
        <item x="336"/>
        <item x="460"/>
        <item x="294"/>
        <item x="584"/>
        <item x="608"/>
        <item x="412"/>
        <item x="392"/>
        <item x="479"/>
        <item m="1" x="795"/>
        <item x="606"/>
        <item x="554"/>
        <item x="617"/>
        <item x="438"/>
        <item x="255"/>
        <item x="459"/>
        <item x="256"/>
        <item x="345"/>
        <item x="212"/>
        <item x="512"/>
        <item x="722"/>
        <item x="758"/>
        <item x="134"/>
        <item x="268"/>
        <item x="755"/>
        <item x="180"/>
        <item x="756"/>
        <item x="687"/>
        <item x="641"/>
        <item x="158"/>
        <item x="242"/>
        <item x="133"/>
        <item x="586"/>
        <item x="383"/>
        <item x="351"/>
        <item x="26"/>
        <item x="609"/>
        <item x="79"/>
        <item x="711"/>
        <item x="779"/>
        <item x="749"/>
        <item x="138"/>
        <item x="156"/>
        <item x="126"/>
        <item x="410"/>
        <item x="660"/>
        <item x="59"/>
        <item x="350"/>
        <item x="25"/>
        <item x="109"/>
        <item x="70"/>
        <item x="668"/>
        <item x="543"/>
        <item x="282"/>
        <item x="368"/>
        <item x="223"/>
        <item x="546"/>
        <item x="538"/>
        <item x="325"/>
        <item x="736"/>
        <item x="19"/>
        <item x="98"/>
        <item x="771"/>
        <item x="81"/>
        <item x="713"/>
        <item x="583"/>
        <item x="445"/>
        <item m="1" x="794"/>
        <item x="508"/>
        <item x="343"/>
        <item x="5"/>
        <item x="604"/>
        <item x="735"/>
        <item x="497"/>
        <item x="157"/>
        <item x="150"/>
        <item x="639"/>
        <item x="64"/>
        <item x="296"/>
        <item x="472"/>
        <item x="463"/>
        <item x="364"/>
        <item x="39"/>
        <item x="591"/>
        <item x="477"/>
        <item x="689"/>
        <item x="204"/>
        <item x="763"/>
        <item x="74"/>
        <item x="166"/>
        <item x="607"/>
        <item x="684"/>
        <item x="330"/>
        <item x="163"/>
        <item x="437"/>
        <item x="250"/>
        <item x="760"/>
        <item x="391"/>
        <item x="265"/>
        <item x="469"/>
        <item x="176"/>
        <item x="679"/>
        <item x="495"/>
        <item x="650"/>
        <item x="655"/>
        <item x="167"/>
        <item x="547"/>
        <item x="788"/>
        <item x="169"/>
        <item x="201"/>
        <item x="750"/>
        <item x="709"/>
        <item x="224"/>
        <item x="396"/>
        <item x="311"/>
        <item x="310"/>
        <item x="481"/>
        <item x="276"/>
        <item m="1" x="797"/>
        <item x="129"/>
        <item x="232"/>
        <item x="478"/>
        <item x="178"/>
        <item x="218"/>
        <item x="139"/>
        <item x="272"/>
        <item x="382"/>
        <item x="284"/>
        <item x="558"/>
        <item x="313"/>
        <item x="491"/>
        <item x="792"/>
        <item x="49"/>
        <item x="55"/>
        <item x="177"/>
        <item x="239"/>
        <item x="384"/>
        <item x="121"/>
        <item x="220"/>
        <item x="647"/>
        <item x="718"/>
        <item x="258"/>
        <item x="503"/>
        <item x="214"/>
        <item x="251"/>
        <item x="105"/>
        <item x="522"/>
        <item x="527"/>
        <item x="498"/>
        <item x="731"/>
        <item x="616"/>
        <item x="456"/>
        <item x="505"/>
        <item x="761"/>
        <item x="300"/>
        <item x="451"/>
        <item x="615"/>
        <item x="229"/>
        <item x="666"/>
        <item x="205"/>
        <item x="730"/>
        <item x="526"/>
        <item x="759"/>
        <item x="597"/>
        <item x="489"/>
        <item x="765"/>
        <item x="248"/>
        <item x="291"/>
        <item x="697"/>
        <item x="124"/>
        <item x="680"/>
        <item x="458"/>
        <item x="390"/>
        <item x="726"/>
        <item x="633"/>
        <item x="769"/>
        <item x="635"/>
        <item x="742"/>
        <item x="766"/>
        <item x="537"/>
        <item x="576"/>
        <item x="279"/>
        <item x="196"/>
        <item x="190"/>
        <item x="663"/>
        <item x="618"/>
        <item x="515"/>
        <item x="721"/>
        <item x="52"/>
        <item x="91"/>
        <item x="670"/>
        <item x="682"/>
        <item x="714"/>
        <item x="625"/>
        <item x="564"/>
        <item x="544"/>
        <item x="529"/>
        <item x="694"/>
        <item x="649"/>
        <item x="407"/>
        <item x="101"/>
        <item x="335"/>
        <item x="183"/>
        <item x="562"/>
        <item x="123"/>
        <item x="748"/>
        <item x="782"/>
        <item x="514"/>
        <item x="244"/>
        <item x="234"/>
        <item x="752"/>
        <item x="592"/>
        <item x="195"/>
        <item x="349"/>
        <item x="409"/>
        <item x="588"/>
        <item x="732"/>
        <item x="605"/>
        <item x="286"/>
        <item x="753"/>
        <item x="509"/>
        <item x="274"/>
        <item x="776"/>
        <item x="395"/>
        <item x="423"/>
        <item x="235"/>
        <item x="610"/>
        <item x="715"/>
        <item x="754"/>
        <item x="622"/>
        <item x="257"/>
        <item x="366"/>
        <item x="690"/>
        <item x="185"/>
        <item x="337"/>
        <item x="53"/>
        <item x="152"/>
        <item x="161"/>
        <item x="516"/>
        <item x="434"/>
        <item x="433"/>
        <item x="155"/>
        <item x="707"/>
        <item x="372"/>
        <item x="716"/>
        <item x="712"/>
        <item x="305"/>
        <item x="341"/>
        <item x="340"/>
        <item x="764"/>
        <item x="757"/>
        <item x="480"/>
        <item x="651"/>
        <item x="705"/>
        <item x="222"/>
        <item x="316"/>
        <item x="240"/>
        <item x="533"/>
        <item x="149"/>
        <item x="194"/>
        <item x="135"/>
        <item x="118"/>
        <item x="706"/>
        <item x="116"/>
        <item x="338"/>
        <item x="727"/>
        <item x="551"/>
        <item x="231"/>
        <item x="661"/>
        <item x="791"/>
        <item m="1" x="799"/>
        <item x="346"/>
        <item x="197"/>
        <item x="107"/>
        <item x="324"/>
        <item x="589"/>
        <item x="288"/>
        <item x="85"/>
        <item x="636"/>
        <item x="549"/>
        <item x="664"/>
        <item x="728"/>
        <item x="362"/>
        <item x="587"/>
        <item x="322"/>
        <item x="729"/>
        <item x="656"/>
        <item x="130"/>
        <item x="270"/>
        <item x="142"/>
        <item x="334"/>
        <item x="333"/>
        <item x="363"/>
        <item x="312"/>
        <item x="174"/>
        <item x="577"/>
        <item x="496"/>
        <item x="120"/>
        <item x="280"/>
        <item x="747"/>
        <item x="200"/>
        <item x="420"/>
        <item x="513"/>
        <item x="309"/>
        <item x="397"/>
        <item x="387"/>
        <item x="386"/>
        <item x="629"/>
        <item x="741"/>
        <item x="530"/>
        <item x="768"/>
        <item x="140"/>
        <item x="598"/>
        <item x="425"/>
        <item x="406"/>
        <item x="648"/>
        <item x="626"/>
        <item x="208"/>
        <item x="290"/>
        <item x="275"/>
        <item x="100"/>
        <item x="525"/>
        <item x="344"/>
        <item x="519"/>
        <item x="271"/>
        <item x="339"/>
        <item x="359"/>
        <item x="342"/>
        <item x="352"/>
        <item x="76"/>
        <item x="285"/>
        <item x="111"/>
        <item x="535"/>
        <item x="184"/>
        <item x="484"/>
        <item x="552"/>
        <item x="691"/>
        <item x="314"/>
        <item x="207"/>
        <item x="63"/>
        <item x="700"/>
        <item x="599"/>
        <item x="408"/>
        <item x="173"/>
        <item x="319"/>
        <item x="632"/>
        <item x="329"/>
        <item x="556"/>
        <item x="87"/>
        <item x="414"/>
        <item x="643"/>
        <item x="295"/>
        <item x="461"/>
        <item x="332"/>
        <item x="582"/>
        <item x="448"/>
        <item x="777"/>
        <item x="377"/>
        <item x="774"/>
        <item x="523"/>
        <item x="751"/>
        <item m="1" x="793"/>
        <item x="162"/>
        <item x="304"/>
        <item x="355"/>
        <item x="783"/>
        <item x="725"/>
        <item x="18"/>
        <item m="1" x="798"/>
        <item x="54"/>
        <item x="236"/>
        <item x="681"/>
        <item x="520"/>
        <item x="452"/>
        <item x="259"/>
        <item x="737"/>
        <item x="566"/>
        <item x="193"/>
        <item x="474"/>
        <item x="710"/>
        <item x="33"/>
        <item x="50"/>
        <item x="659"/>
        <item x="202"/>
        <item x="370"/>
        <item x="380"/>
        <item x="113"/>
        <item x="233"/>
        <item x="104"/>
        <item x="103"/>
        <item x="46"/>
        <item x="60"/>
        <item x="672"/>
        <item x="243"/>
        <item x="12"/>
        <item x="432"/>
        <item x="528"/>
        <item x="602"/>
        <item x="775"/>
        <item x="704"/>
        <item x="108"/>
        <item x="159"/>
        <item x="283"/>
        <item x="787"/>
        <item x="500"/>
        <item x="321"/>
        <item x="673"/>
        <item x="427"/>
        <item x="80"/>
        <item x="320"/>
        <item x="376"/>
        <item x="485"/>
        <item x="127"/>
        <item x="418"/>
        <item x="262"/>
        <item x="210"/>
        <item x="476"/>
        <item x="381"/>
        <item x="37"/>
        <item x="521"/>
        <item x="580"/>
        <item x="462"/>
        <item x="578"/>
        <item x="449"/>
        <item x="630"/>
        <item x="7"/>
        <item x="784"/>
        <item x="131"/>
        <item x="35"/>
        <item x="1"/>
        <item x="94"/>
        <item x="467"/>
        <item x="323"/>
        <item x="743"/>
        <item x="653"/>
        <item x="595"/>
        <item x="675"/>
        <item x="51"/>
        <item x="354"/>
        <item x="723"/>
        <item x="263"/>
        <item x="273"/>
        <item x="601"/>
        <item x="545"/>
        <item x="785"/>
        <item x="624"/>
        <item x="612"/>
        <item x="389"/>
        <item x="455"/>
        <item x="772"/>
        <item x="10"/>
        <item x="677"/>
        <item x="17"/>
        <item x="640"/>
        <item x="740"/>
        <item x="227"/>
        <item x="148"/>
        <item x="348"/>
        <item x="216"/>
        <item x="422"/>
        <item x="517"/>
        <item x="145"/>
        <item x="189"/>
        <item x="40"/>
        <item x="501"/>
        <item x="693"/>
        <item x="739"/>
        <item x="402"/>
        <item x="137"/>
        <item x="738"/>
        <item x="181"/>
        <item x="219"/>
        <item x="638"/>
        <item x="99"/>
        <item x="69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s>
  <rowFields count="1">
    <field x="3"/>
  </rowFields>
  <rowItems count="794">
    <i>
      <x v="183"/>
    </i>
    <i>
      <x v="122"/>
    </i>
    <i>
      <x v="754"/>
    </i>
    <i>
      <x v="750"/>
    </i>
    <i>
      <x v="247"/>
    </i>
    <i>
      <x v="456"/>
    </i>
    <i>
      <x v="255"/>
    </i>
    <i>
      <x v="184"/>
    </i>
    <i>
      <x v="560"/>
    </i>
    <i>
      <x v="185"/>
    </i>
    <i>
      <x v="47"/>
    </i>
    <i>
      <x v="95"/>
    </i>
    <i>
      <x v="193"/>
    </i>
    <i>
      <x v="296"/>
    </i>
    <i>
      <x v="300"/>
    </i>
    <i>
      <x v="89"/>
    </i>
    <i>
      <x v="266"/>
    </i>
    <i>
      <x v="42"/>
    </i>
    <i>
      <x v="385"/>
    </i>
    <i>
      <x v="325"/>
    </i>
    <i>
      <x v="395"/>
    </i>
    <i>
      <x v="54"/>
    </i>
    <i>
      <x v="91"/>
    </i>
    <i>
      <x v="692"/>
    </i>
    <i>
      <x v="227"/>
    </i>
    <i>
      <x v="719"/>
    </i>
    <i>
      <x v="43"/>
    </i>
    <i>
      <x v="201"/>
    </i>
    <i>
      <x v="753"/>
    </i>
    <i>
      <x v="502"/>
    </i>
    <i>
      <x v="256"/>
    </i>
    <i>
      <x v="21"/>
    </i>
    <i>
      <x v="401"/>
    </i>
    <i>
      <x v="522"/>
    </i>
    <i>
      <x v="339"/>
    </i>
    <i>
      <x v="204"/>
    </i>
    <i>
      <x v="542"/>
    </i>
    <i>
      <x v="453"/>
    </i>
    <i>
      <x v="419"/>
    </i>
    <i>
      <x v="81"/>
    </i>
    <i>
      <x v="82"/>
    </i>
    <i>
      <x v="175"/>
    </i>
    <i>
      <x v="190"/>
    </i>
    <i>
      <x v="639"/>
    </i>
    <i>
      <x v="612"/>
    </i>
    <i>
      <x v="85"/>
    </i>
    <i>
      <x v="682"/>
    </i>
    <i>
      <x v="520"/>
    </i>
    <i>
      <x v="488"/>
    </i>
    <i>
      <x v="491"/>
    </i>
    <i>
      <x v="147"/>
    </i>
    <i>
      <x v="281"/>
    </i>
    <i>
      <x v="706"/>
    </i>
    <i>
      <x v="573"/>
    </i>
    <i>
      <x v="530"/>
    </i>
    <i>
      <x v="317"/>
    </i>
    <i>
      <x v="490"/>
    </i>
    <i>
      <x v="489"/>
    </i>
    <i>
      <x v="330"/>
    </i>
    <i>
      <x v="16"/>
    </i>
    <i>
      <x v="194"/>
    </i>
    <i>
      <x v="496"/>
    </i>
    <i>
      <x v="351"/>
    </i>
    <i>
      <x v="114"/>
    </i>
    <i>
      <x v="146"/>
    </i>
    <i>
      <x v="68"/>
    </i>
    <i>
      <x v="263"/>
    </i>
    <i>
      <x v="360"/>
    </i>
    <i>
      <x v="556"/>
    </i>
    <i>
      <x v="709"/>
    </i>
    <i>
      <x v="575"/>
    </i>
    <i>
      <x v="464"/>
    </i>
    <i>
      <x v="32"/>
    </i>
    <i>
      <x v="321"/>
    </i>
    <i>
      <x v="44"/>
    </i>
    <i>
      <x v="338"/>
    </i>
    <i>
      <x v="202"/>
    </i>
    <i>
      <x v="69"/>
    </i>
    <i>
      <x v="796"/>
    </i>
    <i>
      <x v="375"/>
    </i>
    <i>
      <x v="402"/>
    </i>
    <i>
      <x v="371"/>
    </i>
    <i>
      <x v="656"/>
    </i>
    <i>
      <x v="400"/>
    </i>
    <i>
      <x v="90"/>
    </i>
    <i>
      <x v="228"/>
    </i>
    <i>
      <x v="254"/>
    </i>
    <i>
      <x v="41"/>
    </i>
    <i>
      <x v="664"/>
    </i>
    <i>
      <x v="503"/>
    </i>
    <i>
      <x v="458"/>
    </i>
    <i>
      <x v="206"/>
    </i>
    <i>
      <x v="788"/>
    </i>
    <i>
      <x v="323"/>
    </i>
    <i>
      <x v="50"/>
    </i>
    <i>
      <x v="219"/>
    </i>
    <i>
      <x v="164"/>
    </i>
    <i>
      <x v="609"/>
    </i>
    <i>
      <x v="685"/>
    </i>
    <i>
      <x v="445"/>
    </i>
    <i>
      <x v="424"/>
    </i>
    <i>
      <x v="529"/>
    </i>
    <i>
      <x v="248"/>
    </i>
    <i>
      <x v="265"/>
    </i>
    <i>
      <x v="743"/>
    </i>
    <i>
      <x v="751"/>
    </i>
    <i>
      <x v="598"/>
    </i>
    <i>
      <x v="353"/>
    </i>
    <i>
      <x v="532"/>
    </i>
    <i>
      <x v="223"/>
    </i>
    <i>
      <x v="28"/>
    </i>
    <i>
      <x v="108"/>
    </i>
    <i>
      <x v="156"/>
    </i>
    <i>
      <x v="602"/>
    </i>
    <i>
      <x v="373"/>
    </i>
    <i>
      <x v="229"/>
    </i>
    <i>
      <x v="209"/>
    </i>
    <i>
      <x v="523"/>
    </i>
    <i>
      <x v="771"/>
    </i>
    <i>
      <x v="333"/>
    </i>
    <i>
      <x v="284"/>
    </i>
    <i>
      <x v="88"/>
    </i>
    <i>
      <x v="171"/>
    </i>
    <i>
      <x v="240"/>
    </i>
    <i>
      <x v="767"/>
    </i>
    <i>
      <x v="760"/>
    </i>
    <i>
      <x v="625"/>
    </i>
    <i>
      <x v="772"/>
    </i>
    <i>
      <x v="500"/>
    </i>
    <i>
      <x v="516"/>
    </i>
    <i>
      <x v="448"/>
    </i>
    <i>
      <x v="150"/>
    </i>
    <i>
      <x v="243"/>
    </i>
    <i>
      <x v="57"/>
    </i>
    <i>
      <x v="377"/>
    </i>
    <i>
      <x v="259"/>
    </i>
    <i>
      <x v="388"/>
    </i>
    <i>
      <x v="408"/>
    </i>
    <i>
      <x v="695"/>
    </i>
    <i>
      <x v="547"/>
    </i>
    <i>
      <x v="421"/>
    </i>
    <i>
      <x v="55"/>
    </i>
    <i>
      <x v="213"/>
    </i>
    <i>
      <x v="701"/>
    </i>
    <i>
      <x v="329"/>
    </i>
    <i>
      <x v="251"/>
    </i>
    <i>
      <x v="262"/>
    </i>
    <i>
      <x v="303"/>
    </i>
    <i>
      <x v="731"/>
    </i>
    <i>
      <x v="727"/>
    </i>
    <i>
      <x v="535"/>
    </i>
    <i>
      <x v="737"/>
    </i>
    <i>
      <x v="764"/>
    </i>
    <i>
      <x v="676"/>
    </i>
    <i>
      <x v="302"/>
    </i>
    <i>
      <x v="274"/>
    </i>
    <i>
      <x v="505"/>
    </i>
    <i>
      <x v="342"/>
    </i>
    <i>
      <x v="519"/>
    </i>
    <i>
      <x v="352"/>
    </i>
    <i>
      <x v="305"/>
    </i>
    <i>
      <x v="288"/>
    </i>
    <i>
      <x v="46"/>
    </i>
    <i>
      <x v="218"/>
    </i>
    <i>
      <x v="125"/>
    </i>
    <i>
      <x v="773"/>
    </i>
    <i>
      <x v="61"/>
    </i>
    <i>
      <x v="358"/>
    </i>
    <i>
      <x v="572"/>
    </i>
    <i>
      <x v="332"/>
    </i>
    <i>
      <x v="188"/>
    </i>
    <i>
      <x v="416"/>
    </i>
    <i>
      <x v="157"/>
    </i>
    <i>
      <x v="594"/>
    </i>
    <i>
      <x v="315"/>
    </i>
    <i>
      <x v="217"/>
    </i>
    <i>
      <x v="282"/>
    </i>
    <i>
      <x v="747"/>
    </i>
    <i>
      <x v="269"/>
    </i>
    <i>
      <x v="158"/>
    </i>
    <i>
      <x v="100"/>
    </i>
    <i>
      <x v="133"/>
    </i>
    <i>
      <x v="383"/>
    </i>
    <i>
      <x v="447"/>
    </i>
    <i>
      <x v="381"/>
    </i>
    <i>
      <x v="665"/>
    </i>
    <i>
      <x v="722"/>
    </i>
    <i>
      <x v="574"/>
    </i>
    <i>
      <x v="543"/>
    </i>
    <i>
      <x v="663"/>
    </i>
    <i>
      <x v="277"/>
    </i>
    <i>
      <x v="442"/>
    </i>
    <i>
      <x v="495"/>
    </i>
    <i>
      <x v="307"/>
    </i>
    <i>
      <x v="113"/>
    </i>
    <i>
      <x v="15"/>
    </i>
    <i>
      <x v="715"/>
    </i>
    <i>
      <x v="762"/>
    </i>
    <i>
      <x v="340"/>
    </i>
    <i>
      <x v="755"/>
    </i>
    <i>
      <x v="768"/>
    </i>
    <i>
      <x v="345"/>
    </i>
    <i>
      <x v="672"/>
    </i>
    <i>
      <x v="640"/>
    </i>
    <i>
      <x v="700"/>
    </i>
    <i>
      <x v="559"/>
    </i>
    <i>
      <x v="494"/>
    </i>
    <i>
      <x v="349"/>
    </i>
    <i>
      <x v="376"/>
    </i>
    <i>
      <x v="389"/>
    </i>
    <i>
      <x v="191"/>
    </i>
    <i>
      <x v="24"/>
    </i>
    <i>
      <x v="48"/>
    </i>
    <i>
      <x v="12"/>
    </i>
    <i>
      <x v="242"/>
    </i>
    <i>
      <x v="152"/>
    </i>
    <i>
      <x v="18"/>
    </i>
    <i>
      <x v="72"/>
    </i>
    <i>
      <x v="40"/>
    </i>
    <i>
      <x v="608"/>
    </i>
    <i>
      <x v="268"/>
    </i>
    <i>
      <x v="143"/>
    </i>
    <i>
      <x v="654"/>
    </i>
    <i>
      <x v="438"/>
    </i>
    <i>
      <x v="149"/>
    </i>
    <i>
      <x v="554"/>
    </i>
    <i>
      <x v="780"/>
    </i>
    <i>
      <x v="382"/>
    </i>
    <i>
      <x v="354"/>
    </i>
    <i>
      <x v="427"/>
    </i>
    <i>
      <x v="412"/>
    </i>
    <i>
      <x v="137"/>
    </i>
    <i>
      <x v="705"/>
    </i>
    <i>
      <x v="189"/>
    </i>
    <i>
      <x v="694"/>
    </i>
    <i>
      <x v="728"/>
    </i>
    <i>
      <x v="449"/>
    </i>
    <i>
      <x v="241"/>
    </i>
    <i>
      <x v="253"/>
    </i>
    <i>
      <x v="151"/>
    </i>
    <i>
      <x v="264"/>
    </i>
    <i>
      <x v="614"/>
    </i>
    <i>
      <x v="670"/>
    </i>
    <i>
      <x v="581"/>
    </i>
    <i>
      <x v="586"/>
    </i>
    <i>
      <x v="684"/>
    </i>
    <i>
      <x v="418"/>
    </i>
    <i>
      <x v="462"/>
    </i>
    <i>
      <x v="180"/>
    </i>
    <i>
      <x v="252"/>
    </i>
    <i>
      <x v="56"/>
    </i>
    <i>
      <x v="11"/>
    </i>
    <i>
      <x v="79"/>
    </i>
    <i>
      <x v="211"/>
    </i>
    <i>
      <x v="671"/>
    </i>
    <i>
      <x v="246"/>
    </i>
    <i>
      <x v="297"/>
    </i>
    <i>
      <x v="439"/>
    </i>
    <i>
      <x v="444"/>
    </i>
    <i>
      <x v="455"/>
    </i>
    <i>
      <x v="260"/>
    </i>
    <i>
      <x v="134"/>
    </i>
    <i>
      <x v="155"/>
    </i>
    <i>
      <x v="129"/>
    </i>
    <i>
      <x v="226"/>
    </i>
    <i>
      <x v="344"/>
    </i>
    <i>
      <x v="415"/>
    </i>
    <i>
      <x v="86"/>
    </i>
    <i>
      <x v="679"/>
    </i>
    <i>
      <x v="163"/>
    </i>
    <i>
      <x v="758"/>
    </i>
    <i>
      <x v="619"/>
    </i>
    <i>
      <x v="644"/>
    </i>
    <i>
      <x v="775"/>
    </i>
    <i>
      <x v="548"/>
    </i>
    <i>
      <x v="720"/>
    </i>
    <i>
      <x v="624"/>
    </i>
    <i>
      <x v="699"/>
    </i>
    <i>
      <x v="587"/>
    </i>
    <i>
      <x v="726"/>
    </i>
    <i>
      <x v="436"/>
    </i>
    <i>
      <x v="507"/>
    </i>
    <i>
      <x v="293"/>
    </i>
    <i>
      <x v="485"/>
    </i>
    <i>
      <x v="312"/>
    </i>
    <i>
      <x v="399"/>
    </i>
    <i>
      <x v="313"/>
    </i>
    <i>
      <x v="533"/>
    </i>
    <i>
      <x v="115"/>
    </i>
    <i>
      <x v="58"/>
    </i>
    <i>
      <x v="216"/>
    </i>
    <i>
      <x v="167"/>
    </i>
    <i>
      <x v="111"/>
    </i>
    <i>
      <x v="118"/>
    </i>
    <i>
      <x v="411"/>
    </i>
    <i>
      <x v="537"/>
    </i>
    <i>
      <x v="387"/>
    </i>
    <i>
      <x v="239"/>
    </i>
    <i>
      <x v="148"/>
    </i>
    <i>
      <x v="153"/>
    </i>
    <i>
      <x v="403"/>
    </i>
    <i>
      <x v="659"/>
    </i>
    <i>
      <x v="346"/>
    </i>
    <i>
      <x v="426"/>
    </i>
    <i>
      <x v="237"/>
    </i>
    <i>
      <x v="417"/>
    </i>
    <i>
      <x v="790"/>
    </i>
    <i>
      <x v="635"/>
    </i>
    <i>
      <x v="708"/>
    </i>
    <i>
      <x v="386"/>
    </i>
    <i>
      <x v="420"/>
    </i>
    <i>
      <x v="765"/>
    </i>
    <i>
      <x v="139"/>
    </i>
    <i>
      <x v="306"/>
    </i>
    <i>
      <x v="777"/>
    </i>
    <i>
      <x v="476"/>
    </i>
    <i>
      <x v="335"/>
    </i>
    <i>
      <x v="553"/>
    </i>
    <i>
      <x v="781"/>
    </i>
    <i>
      <x v="361"/>
    </i>
    <i>
      <x v="487"/>
    </i>
    <i>
      <x v="422"/>
    </i>
    <i>
      <x v="355"/>
    </i>
    <i>
      <x v="138"/>
    </i>
    <i>
      <x v="212"/>
    </i>
    <i>
      <x v="539"/>
    </i>
    <i>
      <x v="526"/>
    </i>
    <i>
      <x v="36"/>
    </i>
    <i>
      <x v="600"/>
    </i>
    <i>
      <x v="734"/>
    </i>
    <i>
      <x v="673"/>
    </i>
    <i>
      <x v="565"/>
    </i>
    <i>
      <x v="778"/>
    </i>
    <i>
      <x v="544"/>
    </i>
    <i>
      <x v="541"/>
    </i>
    <i>
      <x v="617"/>
    </i>
    <i>
      <x v="786"/>
    </i>
    <i>
      <x v="578"/>
    </i>
    <i>
      <x v="793"/>
    </i>
    <i>
      <x v="769"/>
    </i>
    <i>
      <x v="630"/>
    </i>
    <i>
      <x v="666"/>
    </i>
    <i>
      <x v="410"/>
    </i>
    <i>
      <x v="272"/>
    </i>
    <i>
      <x v="289"/>
    </i>
    <i>
      <x v="512"/>
    </i>
    <i>
      <x v="275"/>
    </i>
    <i>
      <x v="471"/>
    </i>
    <i>
      <x v="440"/>
    </i>
    <i>
      <x v="515"/>
    </i>
    <i>
      <x v="441"/>
    </i>
    <i>
      <x v="506"/>
    </i>
    <i>
      <x v="341"/>
    </i>
    <i>
      <x v="514"/>
    </i>
    <i>
      <x v="407"/>
    </i>
    <i>
      <x v="465"/>
    </i>
    <i>
      <x v="518"/>
    </i>
    <i>
      <x v="430"/>
    </i>
    <i>
      <x v="433"/>
    </i>
    <i>
      <x v="130"/>
    </i>
    <i>
      <x v="26"/>
    </i>
    <i>
      <x v="101"/>
    </i>
    <i>
      <x v="136"/>
    </i>
    <i>
      <x v="39"/>
    </i>
    <i>
      <x v="154"/>
    </i>
    <i>
      <x v="174"/>
    </i>
    <i>
      <x v="63"/>
    </i>
    <i>
      <x v="182"/>
    </i>
    <i>
      <x v="258"/>
    </i>
    <i>
      <x v="144"/>
    </i>
    <i>
      <x v="80"/>
    </i>
    <i>
      <x v="14"/>
    </i>
    <i>
      <x v="365"/>
    </i>
    <i>
      <x v="406"/>
    </i>
    <i>
      <x v="784"/>
    </i>
    <i>
      <x v="73"/>
    </i>
    <i>
      <x v="746"/>
    </i>
    <i>
      <x v="451"/>
    </i>
    <i>
      <x v="97"/>
    </i>
    <i>
      <x v="379"/>
    </i>
    <i>
      <x v="84"/>
    </i>
    <i>
      <x v="34"/>
    </i>
    <i>
      <x v="234"/>
    </i>
    <i>
      <x v="279"/>
    </i>
    <i>
      <x v="17"/>
    </i>
    <i>
      <x v="678"/>
    </i>
    <i>
      <x v="245"/>
    </i>
    <i>
      <x v="145"/>
    </i>
    <i>
      <x v="752"/>
    </i>
    <i>
      <x v="785"/>
    </i>
    <i>
      <x v="563"/>
    </i>
    <i>
      <x v="551"/>
    </i>
    <i>
      <x v="463"/>
    </i>
    <i>
      <x v="457"/>
    </i>
    <i>
      <x v="524"/>
    </i>
    <i>
      <x v="117"/>
    </i>
    <i>
      <x v="78"/>
    </i>
    <i>
      <x v="513"/>
    </i>
    <i>
      <x v="641"/>
    </i>
    <i>
      <x v="799"/>
    </i>
    <i>
      <x v="102"/>
    </i>
    <i>
      <x v="413"/>
    </i>
    <i>
      <x v="380"/>
    </i>
    <i>
      <x v="261"/>
    </i>
    <i>
      <x v="741"/>
    </i>
    <i>
      <x v="712"/>
    </i>
    <i>
      <x v="774"/>
    </i>
    <i>
      <x v="650"/>
    </i>
    <i>
      <x v="606"/>
    </i>
    <i>
      <x v="655"/>
    </i>
    <i>
      <x v="745"/>
    </i>
    <i>
      <x v="675"/>
    </i>
    <i>
      <x v="776"/>
    </i>
    <i>
      <x v="590"/>
    </i>
    <i>
      <x v="337"/>
    </i>
    <i>
      <x v="425"/>
    </i>
    <i>
      <x v="521"/>
    </i>
    <i>
      <x v="327"/>
    </i>
    <i>
      <x v="509"/>
    </i>
    <i>
      <x v="378"/>
    </i>
    <i>
      <x v="404"/>
    </i>
    <i>
      <x v="434"/>
    </i>
    <i>
      <x v="310"/>
    </i>
    <i>
      <x v="368"/>
    </i>
    <i>
      <x v="414"/>
    </i>
    <i>
      <x v="370"/>
    </i>
    <i>
      <x v="165"/>
    </i>
    <i>
      <x v="120"/>
    </i>
    <i>
      <x v="38"/>
    </i>
    <i>
      <x v="20"/>
    </i>
    <i>
      <x v="30"/>
    </i>
    <i>
      <x v="83"/>
    </i>
    <i>
      <x v="225"/>
    </i>
    <i>
      <x v="192"/>
    </i>
    <i>
      <x v="31"/>
    </i>
    <i>
      <x v="27"/>
    </i>
    <i>
      <x v="231"/>
    </i>
    <i>
      <x v="298"/>
    </i>
    <i>
      <x v="528"/>
    </i>
    <i>
      <x v="597"/>
    </i>
    <i>
      <x v="550"/>
    </i>
    <i>
      <x v="653"/>
    </i>
    <i>
      <x v="53"/>
    </i>
    <i>
      <x v="792"/>
    </i>
    <i>
      <x v="549"/>
    </i>
    <i>
      <x v="589"/>
    </i>
    <i>
      <x v="680"/>
    </i>
    <i>
      <x v="648"/>
    </i>
    <i>
      <x v="364"/>
    </i>
    <i>
      <x v="276"/>
    </i>
    <i>
      <x v="508"/>
    </i>
    <i>
      <x v="287"/>
    </i>
    <i>
      <x v="472"/>
    </i>
    <i>
      <x v="249"/>
    </i>
    <i>
      <x v="215"/>
    </i>
    <i>
      <x v="142"/>
    </i>
    <i>
      <x v="658"/>
    </i>
    <i>
      <x v="632"/>
    </i>
    <i>
      <x v="647"/>
    </i>
    <i>
      <x v="667"/>
    </i>
    <i>
      <x v="622"/>
    </i>
    <i>
      <x v="681"/>
    </i>
    <i>
      <x v="308"/>
    </i>
    <i>
      <x v="429"/>
    </i>
    <i>
      <x v="450"/>
    </i>
    <i>
      <x v="558"/>
    </i>
    <i>
      <x v="536"/>
    </i>
    <i>
      <x v="461"/>
    </i>
    <i>
      <x v="369"/>
    </i>
    <i>
      <x v="477"/>
    </i>
    <i>
      <x v="52"/>
    </i>
    <i>
      <x v="620"/>
    </i>
    <i>
      <x v="638"/>
    </i>
    <i>
      <x v="525"/>
    </i>
    <i>
      <x v="267"/>
    </i>
    <i>
      <x v="437"/>
    </i>
    <i>
      <x v="504"/>
    </i>
    <i>
      <x v="479"/>
    </i>
    <i>
      <x v="77"/>
    </i>
    <i>
      <x v="107"/>
    </i>
    <i>
      <x v="552"/>
    </i>
    <i>
      <x v="646"/>
    </i>
    <i>
      <x v="711"/>
    </i>
    <i>
      <x v="611"/>
    </i>
    <i>
      <x v="690"/>
    </i>
    <i>
      <x v="576"/>
    </i>
    <i>
      <x v="295"/>
    </i>
    <i>
      <x v="446"/>
    </i>
    <i>
      <x v="517"/>
    </i>
    <i>
      <x v="326"/>
    </i>
    <i>
      <x v="135"/>
    </i>
    <i>
      <x v="98"/>
    </i>
    <i>
      <x v="66"/>
    </i>
    <i>
      <x v="168"/>
    </i>
    <i>
      <x v="398"/>
    </i>
    <i>
      <x v="384"/>
    </i>
    <i>
      <x v="674"/>
    </i>
    <i>
      <x v="428"/>
    </i>
    <i>
      <x v="178"/>
    </i>
    <i>
      <x v="233"/>
    </i>
    <i>
      <x v="735"/>
    </i>
    <i>
      <x v="782"/>
    </i>
    <i>
      <x v="579"/>
    </i>
    <i>
      <x v="791"/>
    </i>
    <i>
      <x v="362"/>
    </i>
    <i>
      <x v="367"/>
    </i>
    <i>
      <x v="474"/>
    </i>
    <i>
      <x v="493"/>
    </i>
    <i>
      <x v="324"/>
    </i>
    <i>
      <x v="92"/>
    </i>
    <i>
      <x v="161"/>
    </i>
    <i>
      <x v="688"/>
    </i>
    <i>
      <x v="783"/>
    </i>
    <i>
      <x v="397"/>
    </i>
    <i>
      <x v="104"/>
    </i>
    <i>
      <x v="208"/>
    </i>
    <i>
      <x v="633"/>
    </i>
    <i>
      <x v="789"/>
    </i>
    <i>
      <x v="657"/>
    </i>
    <i>
      <x v="511"/>
    </i>
    <i>
      <x v="567"/>
    </i>
    <i>
      <x v="585"/>
    </i>
    <i>
      <x v="623"/>
    </i>
    <i>
      <x v="568"/>
    </i>
    <i>
      <x v="615"/>
    </i>
    <i>
      <x v="527"/>
    </i>
    <i>
      <x v="484"/>
    </i>
    <i>
      <x v="501"/>
    </i>
    <i>
      <x v="459"/>
    </i>
    <i>
      <x v="460"/>
    </i>
    <i>
      <x v="179"/>
    </i>
    <i>
      <x v="162"/>
    </i>
    <i>
      <x v="197"/>
    </i>
    <i>
      <x v="119"/>
    </i>
    <i>
      <x v="170"/>
    </i>
    <i>
      <x v="689"/>
    </i>
    <i>
      <x v="132"/>
    </i>
    <i>
      <x v="779"/>
    </i>
    <i>
      <x v="717"/>
    </i>
    <i>
      <x v="124"/>
    </i>
    <i>
      <x v="469"/>
    </i>
    <i>
      <x v="621"/>
    </i>
    <i>
      <x v="718"/>
    </i>
    <i>
      <x v="757"/>
    </i>
    <i>
      <x v="736"/>
    </i>
    <i>
      <x v="304"/>
    </i>
    <i>
      <x v="499"/>
    </i>
    <i>
      <x v="278"/>
    </i>
    <i>
      <x v="470"/>
    </i>
    <i>
      <x v="320"/>
    </i>
    <i>
      <x v="486"/>
    </i>
    <i>
      <x v="291"/>
    </i>
    <i>
      <x v="357"/>
    </i>
    <i>
      <x v="109"/>
    </i>
    <i>
      <x v="257"/>
    </i>
    <i>
      <x v="93"/>
    </i>
    <i>
      <x v="186"/>
    </i>
    <i>
      <x v="96"/>
    </i>
    <i>
      <x v="651"/>
    </i>
    <i>
      <x v="662"/>
    </i>
    <i>
      <x v="273"/>
    </i>
    <i>
      <x v="394"/>
    </i>
    <i>
      <x v="160"/>
    </i>
    <i>
      <x v="618"/>
    </i>
    <i>
      <x v="131"/>
    </i>
    <i>
      <x v="570"/>
    </i>
    <i>
      <x v="761"/>
    </i>
    <i>
      <x v="637"/>
    </i>
    <i>
      <x v="710"/>
    </i>
    <i>
      <x v="569"/>
    </i>
    <i>
      <x v="668"/>
    </i>
    <i>
      <x v="652"/>
    </i>
    <i>
      <x v="557"/>
    </i>
    <i>
      <x v="616"/>
    </i>
    <i>
      <x v="713"/>
    </i>
    <i>
      <x v="584"/>
    </i>
    <i>
      <x v="714"/>
    </i>
    <i>
      <x v="628"/>
    </i>
    <i>
      <x v="601"/>
    </i>
    <i>
      <x v="669"/>
    </i>
    <i>
      <x v="716"/>
    </i>
    <i>
      <x v="704"/>
    </i>
    <i>
      <x v="683"/>
    </i>
    <i>
      <x v="645"/>
    </i>
    <i>
      <x v="588"/>
    </i>
    <i>
      <x v="540"/>
    </i>
    <i>
      <x v="756"/>
    </i>
    <i>
      <x v="798"/>
    </i>
    <i>
      <x v="763"/>
    </i>
    <i>
      <x v="582"/>
    </i>
    <i>
      <x v="592"/>
    </i>
    <i>
      <x v="721"/>
    </i>
    <i>
      <x v="626"/>
    </i>
    <i>
      <x v="604"/>
    </i>
    <i>
      <x v="629"/>
    </i>
    <i>
      <x v="797"/>
    </i>
    <i>
      <x v="698"/>
    </i>
    <i>
      <x v="724"/>
    </i>
    <i>
      <x v="702"/>
    </i>
    <i>
      <x v="725"/>
    </i>
    <i>
      <x v="787"/>
    </i>
    <i>
      <x v="605"/>
    </i>
    <i>
      <x v="649"/>
    </i>
    <i>
      <x v="577"/>
    </i>
    <i>
      <x v="599"/>
    </i>
    <i>
      <x v="555"/>
    </i>
    <i>
      <x v="607"/>
    </i>
    <i>
      <x v="546"/>
    </i>
    <i>
      <x v="729"/>
    </i>
    <i>
      <x v="566"/>
    </i>
    <i>
      <x v="730"/>
    </i>
    <i>
      <x v="691"/>
    </i>
    <i>
      <x v="795"/>
    </i>
    <i>
      <x v="707"/>
    </i>
    <i>
      <x v="759"/>
    </i>
    <i>
      <x v="534"/>
    </i>
    <i>
      <x v="583"/>
    </i>
    <i>
      <x v="733"/>
    </i>
    <i>
      <x v="591"/>
    </i>
    <i>
      <x v="643"/>
    </i>
    <i>
      <x v="766"/>
    </i>
    <i>
      <x v="538"/>
    </i>
    <i>
      <x v="696"/>
    </i>
    <i>
      <x v="687"/>
    </i>
    <i>
      <x v="770"/>
    </i>
    <i>
      <x v="610"/>
    </i>
    <i>
      <x v="627"/>
    </i>
    <i>
      <x v="738"/>
    </i>
    <i>
      <x v="545"/>
    </i>
    <i>
      <x v="739"/>
    </i>
    <i>
      <x v="697"/>
    </i>
    <i>
      <x v="740"/>
    </i>
    <i>
      <x v="631"/>
    </i>
    <i>
      <x v="660"/>
    </i>
    <i>
      <x v="593"/>
    </i>
    <i>
      <x v="742"/>
    </i>
    <i>
      <x v="596"/>
    </i>
    <i>
      <x v="677"/>
    </i>
    <i>
      <x v="703"/>
    </i>
    <i>
      <x v="744"/>
    </i>
    <i>
      <x v="634"/>
    </i>
    <i>
      <x v="661"/>
    </i>
    <i>
      <x v="571"/>
    </i>
    <i>
      <x v="642"/>
    </i>
    <i>
      <x v="636"/>
    </i>
    <i>
      <x v="564"/>
    </i>
    <i>
      <x v="580"/>
    </i>
    <i>
      <x v="748"/>
    </i>
    <i>
      <x v="794"/>
    </i>
    <i>
      <x v="749"/>
    </i>
    <i>
      <x v="613"/>
    </i>
    <i>
      <x v="562"/>
    </i>
    <i>
      <x v="732"/>
    </i>
    <i>
      <x v="723"/>
    </i>
    <i>
      <x v="561"/>
    </i>
    <i>
      <x v="603"/>
    </i>
    <i>
      <x v="319"/>
    </i>
    <i>
      <x v="372"/>
    </i>
    <i>
      <x v="331"/>
    </i>
    <i>
      <x v="343"/>
    </i>
    <i>
      <x v="299"/>
    </i>
    <i>
      <x v="478"/>
    </i>
    <i>
      <x v="348"/>
    </i>
    <i>
      <x v="301"/>
    </i>
    <i>
      <x v="393"/>
    </i>
    <i>
      <x v="480"/>
    </i>
    <i>
      <x v="475"/>
    </i>
    <i>
      <x v="481"/>
    </i>
    <i>
      <x v="359"/>
    </i>
    <i>
      <x v="482"/>
    </i>
    <i>
      <x v="270"/>
    </i>
    <i>
      <x v="483"/>
    </i>
    <i>
      <x v="452"/>
    </i>
    <i>
      <x v="356"/>
    </i>
    <i>
      <x v="454"/>
    </i>
    <i>
      <x v="363"/>
    </i>
    <i>
      <x v="350"/>
    </i>
    <i>
      <x v="468"/>
    </i>
    <i>
      <x v="311"/>
    </i>
    <i>
      <x v="316"/>
    </i>
    <i>
      <x v="396"/>
    </i>
    <i>
      <x v="390"/>
    </i>
    <i>
      <x v="423"/>
    </i>
    <i>
      <x v="290"/>
    </i>
    <i>
      <x v="347"/>
    </i>
    <i>
      <x v="374"/>
    </i>
    <i>
      <x v="391"/>
    </i>
    <i>
      <x v="292"/>
    </i>
    <i>
      <x v="510"/>
    </i>
    <i>
      <x v="492"/>
    </i>
    <i>
      <x v="283"/>
    </i>
    <i>
      <x v="467"/>
    </i>
    <i>
      <x v="314"/>
    </i>
    <i>
      <x v="409"/>
    </i>
    <i>
      <x v="286"/>
    </i>
    <i>
      <x v="336"/>
    </i>
    <i>
      <x v="405"/>
    </i>
    <i>
      <x v="366"/>
    </i>
    <i>
      <x v="280"/>
    </i>
    <i>
      <x v="328"/>
    </i>
    <i>
      <x v="473"/>
    </i>
    <i>
      <x v="531"/>
    </i>
    <i>
      <x v="285"/>
    </i>
    <i>
      <x v="435"/>
    </i>
    <i>
      <x v="309"/>
    </i>
    <i>
      <x v="322"/>
    </i>
    <i>
      <x v="271"/>
    </i>
    <i>
      <x v="318"/>
    </i>
    <i>
      <x v="294"/>
    </i>
    <i>
      <x v="497"/>
    </i>
    <i>
      <x v="466"/>
    </i>
    <i>
      <x v="498"/>
    </i>
    <i>
      <x v="431"/>
    </i>
    <i>
      <x v="432"/>
    </i>
    <i>
      <x v="76"/>
    </i>
    <i>
      <x v="187"/>
    </i>
    <i>
      <x v="230"/>
    </i>
    <i>
      <x v="8"/>
    </i>
    <i>
      <x v="250"/>
    </i>
    <i>
      <x v="99"/>
    </i>
    <i>
      <x v="4"/>
    </i>
    <i>
      <x v="45"/>
    </i>
    <i>
      <x v="75"/>
    </i>
    <i>
      <x v="238"/>
    </i>
    <i>
      <x v="74"/>
    </i>
    <i>
      <x v="128"/>
    </i>
    <i>
      <x v="173"/>
    </i>
    <i>
      <x v="181"/>
    </i>
    <i>
      <x v="10"/>
    </i>
    <i>
      <x v="7"/>
    </i>
    <i>
      <x/>
    </i>
    <i>
      <x v="59"/>
    </i>
    <i>
      <x v="195"/>
    </i>
    <i>
      <x v="232"/>
    </i>
    <i>
      <x v="196"/>
    </i>
    <i>
      <x v="236"/>
    </i>
    <i>
      <x v="126"/>
    </i>
    <i>
      <x v="1"/>
    </i>
    <i>
      <x v="198"/>
    </i>
    <i>
      <x v="244"/>
    </i>
    <i>
      <x v="199"/>
    </i>
    <i>
      <x v="64"/>
    </i>
    <i>
      <x v="200"/>
    </i>
    <i>
      <x v="172"/>
    </i>
    <i>
      <x v="37"/>
    </i>
    <i>
      <x v="19"/>
    </i>
    <i>
      <x v="5"/>
    </i>
    <i>
      <x v="49"/>
    </i>
    <i>
      <x v="70"/>
    </i>
    <i>
      <x v="203"/>
    </i>
    <i>
      <x v="177"/>
    </i>
    <i>
      <x v="87"/>
    </i>
    <i>
      <x v="33"/>
    </i>
    <i>
      <x v="205"/>
    </i>
    <i>
      <x v="60"/>
    </i>
    <i>
      <x v="51"/>
    </i>
    <i>
      <x v="110"/>
    </i>
    <i>
      <x v="207"/>
    </i>
    <i>
      <x v="123"/>
    </i>
    <i>
      <x v="127"/>
    </i>
    <i>
      <x v="235"/>
    </i>
    <i>
      <x v="22"/>
    </i>
    <i>
      <x v="112"/>
    </i>
    <i>
      <x v="210"/>
    </i>
    <i>
      <x v="25"/>
    </i>
    <i>
      <x v="103"/>
    </i>
    <i>
      <x v="29"/>
    </i>
    <i>
      <x v="176"/>
    </i>
    <i>
      <x v="62"/>
    </i>
    <i>
      <x v="105"/>
    </i>
    <i>
      <x v="116"/>
    </i>
    <i>
      <x v="214"/>
    </i>
    <i>
      <x v="35"/>
    </i>
    <i>
      <x v="166"/>
    </i>
    <i>
      <x v="94"/>
    </i>
    <i>
      <x v="141"/>
    </i>
    <i>
      <x v="65"/>
    </i>
    <i>
      <x v="13"/>
    </i>
    <i>
      <x v="159"/>
    </i>
    <i>
      <x v="106"/>
    </i>
    <i>
      <x v="67"/>
    </i>
    <i>
      <x v="23"/>
    </i>
    <i>
      <x v="2"/>
    </i>
    <i>
      <x v="220"/>
    </i>
    <i>
      <x v="6"/>
    </i>
    <i>
      <x v="221"/>
    </i>
    <i>
      <x v="121"/>
    </i>
    <i>
      <x v="222"/>
    </i>
    <i>
      <x v="71"/>
    </i>
    <i>
      <x v="3"/>
    </i>
    <i>
      <x v="224"/>
    </i>
    <i>
      <x v="140"/>
    </i>
    <i>
      <x v="169"/>
    </i>
    <i t="grand">
      <x/>
    </i>
  </rowItems>
  <colItems count="1">
    <i/>
  </colItems>
  <dataFields count="1">
    <dataField name="Sum of Amount in USD" fld="8" baseField="3" baseItem="0"/>
  </dataFields>
  <formats count="1">
    <format dxfId="27">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D112F3-1BD9-4C14-B073-EC3AD4B88494}" name="PivotTable2"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375" firstHeaderRow="1" firstDataRow="1" firstDataCol="1"/>
  <pivotFields count="10">
    <pivotField showAll="0"/>
    <pivotField showAll="0"/>
    <pivotField showAll="0"/>
    <pivotField showAll="0"/>
    <pivotField showAll="0"/>
    <pivotField showAll="0"/>
    <pivotField axis="axisRow" showAll="0" sortType="descending">
      <items count="2388">
        <item x="411"/>
        <item x="2060"/>
        <item x="2064"/>
        <item x="2065"/>
        <item m="1" x="2380"/>
        <item x="2063"/>
        <item x="2059"/>
        <item x="2062"/>
        <item x="2066"/>
        <item x="2061"/>
        <item x="2058"/>
        <item x="99"/>
        <item x="440"/>
        <item x="1183"/>
        <item x="1189"/>
        <item x="299"/>
        <item x="1111"/>
        <item x="1306"/>
        <item x="1590"/>
        <item x="833"/>
        <item x="1005"/>
        <item x="1240"/>
        <item x="1271"/>
        <item x="1846"/>
        <item x="633"/>
        <item x="1525"/>
        <item x="1944"/>
        <item x="1627"/>
        <item x="602"/>
        <item x="1940"/>
        <item x="1902"/>
        <item x="689"/>
        <item x="1637"/>
        <item x="661"/>
        <item x="1011"/>
        <item x="39"/>
        <item x="706"/>
        <item x="396"/>
        <item x="1351"/>
        <item x="1845"/>
        <item x="2104"/>
        <item x="1688"/>
        <item x="1115"/>
        <item x="1910"/>
        <item x="1855"/>
        <item x="1586"/>
        <item x="1008"/>
        <item x="901"/>
        <item x="2084"/>
        <item x="1274"/>
        <item x="678"/>
        <item x="570"/>
        <item x="1645"/>
        <item x="1283"/>
        <item x="489"/>
        <item x="2096"/>
        <item x="613"/>
        <item x="940"/>
        <item x="1517"/>
        <item x="165"/>
        <item x="1879"/>
        <item x="381"/>
        <item x="1316"/>
        <item x="1718"/>
        <item x="518"/>
        <item x="1853"/>
        <item x="1604"/>
        <item x="1152"/>
        <item x="1994"/>
        <item x="1818"/>
        <item x="500"/>
        <item x="2155"/>
        <item x="2067"/>
        <item x="224"/>
        <item x="1268"/>
        <item x="861"/>
        <item x="1243"/>
        <item x="582"/>
        <item x="1401"/>
        <item x="1925"/>
        <item x="1064"/>
        <item x="2196"/>
        <item x="1372"/>
        <item x="683"/>
        <item x="755"/>
        <item x="1482"/>
        <item x="1343"/>
        <item x="2199"/>
        <item x="323"/>
        <item x="405"/>
        <item x="218"/>
        <item x="747"/>
        <item x="1922"/>
        <item x="255"/>
        <item x="2173"/>
        <item x="2091"/>
        <item x="478"/>
        <item x="2236"/>
        <item x="308"/>
        <item x="249"/>
        <item x="2280"/>
        <item x="1996"/>
        <item x="27"/>
        <item x="295"/>
        <item x="1901"/>
        <item x="1015"/>
        <item x="2350"/>
        <item x="529"/>
        <item x="291"/>
        <item x="467"/>
        <item x="1503"/>
        <item x="1699"/>
        <item x="785"/>
        <item x="1381"/>
        <item x="1876"/>
        <item x="1213"/>
        <item x="2239"/>
        <item x="2014"/>
        <item x="1954"/>
        <item x="2035"/>
        <item x="611"/>
        <item x="156"/>
        <item x="2209"/>
        <item x="1444"/>
        <item x="1455"/>
        <item x="1114"/>
        <item x="1265"/>
        <item x="993"/>
        <item x="166"/>
        <item x="2216"/>
        <item x="694"/>
        <item x="1989"/>
        <item x="1702"/>
        <item x="2205"/>
        <item x="981"/>
        <item x="918"/>
        <item x="954"/>
        <item x="2017"/>
        <item x="859"/>
        <item x="1255"/>
        <item x="1507"/>
        <item x="801"/>
        <item x="1946"/>
        <item x="897"/>
        <item x="1955"/>
        <item x="312"/>
        <item x="187"/>
        <item x="1728"/>
        <item x="1862"/>
        <item x="2347"/>
        <item x="1957"/>
        <item x="1534"/>
        <item x="420"/>
        <item x="1959"/>
        <item x="1563"/>
        <item x="206"/>
        <item x="655"/>
        <item x="77"/>
        <item x="31"/>
        <item x="24"/>
        <item x="1491"/>
        <item x="919"/>
        <item x="273"/>
        <item x="193"/>
        <item x="246"/>
        <item x="243"/>
        <item x="2037"/>
        <item x="1723"/>
        <item x="357"/>
        <item x="412"/>
        <item x="1236"/>
        <item x="1009"/>
        <item x="625"/>
        <item x="1058"/>
        <item x="477"/>
        <item x="300"/>
        <item x="1119"/>
        <item x="1495"/>
        <item x="1751"/>
        <item x="449"/>
        <item x="1685"/>
        <item x="2326"/>
        <item x="1995"/>
        <item x="310"/>
        <item x="1880"/>
        <item x="2202"/>
        <item x="1638"/>
        <item x="26"/>
        <item x="2360"/>
        <item x="698"/>
        <item x="1650"/>
        <item x="1198"/>
        <item x="517"/>
        <item x="1194"/>
        <item x="1735"/>
        <item x="891"/>
        <item x="1399"/>
        <item x="1926"/>
        <item x="2242"/>
        <item x="1049"/>
        <item x="2166"/>
        <item x="2304"/>
        <item x="803"/>
        <item x="183"/>
        <item x="2148"/>
        <item x="1151"/>
        <item x="494"/>
        <item x="69"/>
        <item x="200"/>
        <item x="863"/>
        <item x="1431"/>
        <item x="1914"/>
        <item x="1799"/>
        <item x="541"/>
        <item x="1430"/>
        <item x="1403"/>
        <item x="1121"/>
        <item x="834"/>
        <item x="1302"/>
        <item x="774"/>
        <item x="339"/>
        <item x="719"/>
        <item x="1618"/>
        <item x="1355"/>
        <item x="1906"/>
        <item x="6"/>
        <item x="2303"/>
        <item x="313"/>
        <item x="556"/>
        <item x="1675"/>
        <item x="2073"/>
        <item x="1390"/>
        <item x="2339"/>
        <item x="1185"/>
        <item x="1383"/>
        <item x="675"/>
        <item x="389"/>
        <item x="1667"/>
        <item x="1488"/>
        <item x="1918"/>
        <item x="2106"/>
        <item x="875"/>
        <item x="1924"/>
        <item x="1557"/>
        <item x="1245"/>
        <item x="1666"/>
        <item x="1861"/>
        <item x="2131"/>
        <item x="1615"/>
        <item x="2273"/>
        <item x="647"/>
        <item x="60"/>
        <item x="1480"/>
        <item x="1625"/>
        <item x="2178"/>
        <item x="632"/>
        <item x="1018"/>
        <item x="780"/>
        <item x="2223"/>
        <item x="1909"/>
        <item x="1933"/>
        <item x="1408"/>
        <item x="1404"/>
        <item x="1896"/>
        <item x="241"/>
        <item x="1262"/>
        <item x="1819"/>
        <item x="1803"/>
        <item x="2314"/>
        <item x="327"/>
        <item x="2252"/>
        <item x="1233"/>
        <item x="1195"/>
        <item x="1828"/>
        <item x="2367"/>
        <item x="2140"/>
        <item x="2013"/>
        <item x="1565"/>
        <item x="1490"/>
        <item x="2031"/>
        <item x="738"/>
        <item x="198"/>
        <item x="1205"/>
        <item x="589"/>
        <item x="2195"/>
        <item x="1943"/>
        <item x="1776"/>
        <item x="1109"/>
        <item x="1028"/>
        <item x="686"/>
        <item x="815"/>
        <item x="242"/>
        <item x="1318"/>
        <item x="1559"/>
        <item x="2068"/>
        <item x="1863"/>
        <item x="802"/>
        <item x="2044"/>
        <item x="1134"/>
        <item x="2359"/>
        <item x="344"/>
        <item x="533"/>
        <item x="374"/>
        <item x="290"/>
        <item x="1253"/>
        <item x="171"/>
        <item x="1301"/>
        <item x="445"/>
        <item x="410"/>
        <item x="427"/>
        <item x="382"/>
        <item x="911"/>
        <item x="147"/>
        <item x="967"/>
        <item x="331"/>
        <item x="715"/>
        <item x="32"/>
        <item x="44"/>
        <item x="845"/>
        <item x="230"/>
        <item x="1984"/>
        <item x="2101"/>
        <item x="97"/>
        <item x="1785"/>
        <item x="1142"/>
        <item x="174"/>
        <item x="284"/>
        <item x="849"/>
        <item x="537"/>
        <item x="279"/>
        <item x="592"/>
        <item x="1980"/>
        <item x="1967"/>
        <item x="536"/>
        <item x="188"/>
        <item x="1600"/>
        <item x="1288"/>
        <item x="1062"/>
        <item x="1695"/>
        <item x="40"/>
        <item x="880"/>
        <item x="799"/>
        <item x="566"/>
        <item x="768"/>
        <item x="733"/>
        <item x="126"/>
        <item x="1344"/>
        <item x="1648"/>
        <item x="503"/>
        <item x="1789"/>
        <item x="402"/>
        <item x="281"/>
        <item x="1810"/>
        <item x="1231"/>
        <item x="750"/>
        <item x="2249"/>
        <item x="326"/>
        <item x="926"/>
        <item x="2245"/>
        <item m="1" x="2379"/>
        <item x="1981"/>
        <item x="1324"/>
        <item x="199"/>
        <item x="1616"/>
        <item x="1528"/>
        <item x="190"/>
        <item x="1932"/>
        <item x="317"/>
        <item x="1168"/>
        <item x="1447"/>
        <item m="1" x="2378"/>
        <item x="797"/>
        <item x="66"/>
        <item x="1176"/>
        <item x="1526"/>
        <item x="1330"/>
        <item x="2186"/>
        <item x="271"/>
        <item x="1303"/>
        <item x="898"/>
        <item x="605"/>
        <item x="1140"/>
        <item x="1788"/>
        <item x="1473"/>
        <item x="658"/>
        <item x="725"/>
        <item x="262"/>
        <item x="65"/>
        <item x="1465"/>
        <item x="1054"/>
        <item x="73"/>
        <item x="1454"/>
        <item x="1417"/>
        <item x="1041"/>
        <item x="593"/>
        <item x="761"/>
        <item x="1743"/>
        <item x="909"/>
        <item x="544"/>
        <item x="342"/>
        <item x="457"/>
        <item x="487"/>
        <item x="631"/>
        <item x="1167"/>
        <item x="618"/>
        <item x="1377"/>
        <item x="1214"/>
        <item x="1570"/>
        <item x="574"/>
        <item x="638"/>
        <item x="1093"/>
        <item x="878"/>
        <item x="212"/>
        <item x="176"/>
        <item x="887"/>
        <item x="1574"/>
        <item x="1095"/>
        <item x="37"/>
        <item x="1709"/>
        <item x="1258"/>
        <item x="2320"/>
        <item x="604"/>
        <item x="322"/>
        <item x="1527"/>
        <item x="1089"/>
        <item x="80"/>
        <item x="2272"/>
        <item x="961"/>
        <item x="1141"/>
        <item x="790"/>
        <item x="1003"/>
        <item x="1603"/>
        <item x="2319"/>
        <item x="1304"/>
        <item x="400"/>
        <item x="643"/>
        <item x="543"/>
        <item x="204"/>
        <item x="931"/>
        <item x="1127"/>
        <item x="831"/>
        <item x="460"/>
        <item x="1353"/>
        <item x="2113"/>
        <item x="1515"/>
        <item x="2078"/>
        <item x="1912"/>
        <item x="282"/>
        <item x="1974"/>
        <item x="315"/>
        <item x="160"/>
        <item x="1773"/>
        <item x="1184"/>
        <item x="1697"/>
        <item x="1129"/>
        <item x="1694"/>
        <item x="1665"/>
        <item x="1010"/>
        <item x="945"/>
        <item x="796"/>
        <item x="886"/>
        <item x="1765"/>
        <item x="1508"/>
        <item x="1395"/>
        <item x="1587"/>
        <item x="1975"/>
        <item x="521"/>
        <item x="376"/>
        <item x="1724"/>
        <item x="519"/>
        <item x="2307"/>
        <item x="705"/>
        <item x="5"/>
        <item x="1991"/>
        <item x="253"/>
        <item x="416"/>
        <item x="1692"/>
        <item x="1307"/>
        <item x="1641"/>
        <item x="551"/>
        <item x="681"/>
        <item x="353"/>
        <item x="142"/>
        <item x="1710"/>
        <item x="1894"/>
        <item x="999"/>
        <item x="2352"/>
        <item x="1746"/>
        <item x="2163"/>
        <item x="62"/>
        <item x="1328"/>
        <item x="2353"/>
        <item x="1757"/>
        <item x="128"/>
        <item x="601"/>
        <item x="408"/>
        <item x="1332"/>
        <item x="1378"/>
        <item x="178"/>
        <item x="131"/>
        <item x="237"/>
        <item x="2318"/>
        <item x="787"/>
        <item x="656"/>
        <item x="2243"/>
        <item x="1621"/>
        <item x="1220"/>
        <item x="1154"/>
        <item x="816"/>
        <item x="982"/>
        <item x="464"/>
        <item x="782"/>
        <item x="2321"/>
        <item x="1796"/>
        <item x="1478"/>
        <item x="893"/>
        <item x="462"/>
        <item x="463"/>
        <item x="2225"/>
        <item x="1244"/>
        <item x="812"/>
        <item x="743"/>
        <item x="693"/>
        <item x="2234"/>
        <item x="1868"/>
        <item x="1857"/>
        <item x="2033"/>
        <item x="1035"/>
        <item x="2336"/>
        <item x="159"/>
        <item x="907"/>
        <item x="1029"/>
        <item x="2154"/>
        <item x="1850"/>
        <item x="2341"/>
        <item x="1523"/>
        <item x="332"/>
        <item x="1848"/>
        <item x="20"/>
        <item x="704"/>
        <item x="1496"/>
        <item x="1756"/>
        <item x="1613"/>
        <item x="1144"/>
        <item x="718"/>
        <item x="760"/>
        <item x="221"/>
        <item x="103"/>
        <item x="1945"/>
        <item x="59"/>
        <item x="975"/>
        <item x="455"/>
        <item x="1051"/>
        <item x="1611"/>
        <item x="1472"/>
        <item x="2117"/>
        <item x="2046"/>
        <item x="370"/>
        <item x="2149"/>
        <item x="346"/>
        <item x="2281"/>
        <item x="1579"/>
        <item x="642"/>
        <item x="1228"/>
        <item x="1433"/>
        <item x="1856"/>
        <item x="984"/>
        <item x="1211"/>
        <item x="1038"/>
        <item x="1131"/>
        <item x="371"/>
        <item x="716"/>
        <item x="1434"/>
        <item x="2215"/>
        <item x="23"/>
        <item x="1090"/>
        <item x="947"/>
        <item x="553"/>
        <item x="1823"/>
        <item x="525"/>
        <item x="2107"/>
        <item x="483"/>
        <item x="2048"/>
        <item x="134"/>
        <item x="2208"/>
        <item x="1418"/>
        <item x="597"/>
        <item x="1540"/>
        <item x="684"/>
        <item x="722"/>
        <item x="851"/>
        <item x="1126"/>
        <item x="936"/>
        <item x="523"/>
        <item x="1555"/>
        <item x="959"/>
        <item x="390"/>
        <item x="2355"/>
        <item x="1908"/>
        <item x="87"/>
        <item x="659"/>
        <item x="352"/>
        <item x="2100"/>
        <item x="1079"/>
        <item x="977"/>
        <item x="629"/>
        <item x="278"/>
        <item x="1784"/>
        <item x="38"/>
        <item x="1553"/>
        <item x="667"/>
        <item x="2115"/>
        <item x="979"/>
        <item x="461"/>
        <item x="222"/>
        <item x="84"/>
        <item x="1413"/>
        <item x="2028"/>
        <item x="1634"/>
        <item x="955"/>
        <item x="1311"/>
        <item x="2369"/>
        <item x="36"/>
        <item x="1368"/>
        <item x="1744"/>
        <item x="250"/>
        <item x="2175"/>
        <item x="2003"/>
        <item x="1178"/>
        <item x="479"/>
        <item x="1716"/>
        <item x="855"/>
        <item x="879"/>
        <item x="560"/>
        <item x="2143"/>
        <item x="186"/>
        <item x="651"/>
        <item x="135"/>
        <item x="2306"/>
        <item m="1" x="2381"/>
        <item x="1911"/>
        <item x="685"/>
        <item x="146"/>
        <item x="1657"/>
        <item x="1584"/>
        <item m="1" x="2377"/>
        <item x="1400"/>
        <item x="2086"/>
        <item x="2172"/>
        <item x="2123"/>
        <item x="1815"/>
        <item x="971"/>
        <item x="22"/>
        <item x="257"/>
        <item x="986"/>
        <item x="599"/>
        <item x="1221"/>
        <item x="1849"/>
        <item x="465"/>
        <item x="154"/>
        <item x="1161"/>
        <item x="1816"/>
        <item x="1640"/>
        <item x="2082"/>
        <item x="2176"/>
        <item x="817"/>
        <item x="1223"/>
        <item x="1135"/>
        <item x="132"/>
        <item x="1677"/>
        <item x="612"/>
        <item x="950"/>
        <item x="1280"/>
        <item x="745"/>
        <item x="1687"/>
        <item x="828"/>
        <item x="325"/>
        <item x="260"/>
        <item x="1506"/>
        <item x="150"/>
        <item x="2126"/>
        <item x="432"/>
        <item x="1522"/>
        <item x="450"/>
        <item x="1827"/>
        <item x="1146"/>
        <item x="857"/>
        <item x="786"/>
        <item x="1007"/>
        <item x="413"/>
        <item x="771"/>
        <item x="1250"/>
        <item x="1624"/>
        <item x="708"/>
        <item x="274"/>
        <item x="949"/>
        <item x="1273"/>
        <item x="68"/>
        <item x="1097"/>
        <item x="666"/>
        <item x="1181"/>
        <item x="1696"/>
        <item x="1663"/>
        <item x="2227"/>
        <item x="1631"/>
        <item x="434"/>
        <item x="1986"/>
        <item x="1042"/>
        <item x="1457"/>
        <item x="1017"/>
        <item x="444"/>
        <item x="458"/>
        <item x="1222"/>
        <item x="935"/>
        <item x="1357"/>
        <item x="720"/>
        <item x="2039"/>
        <item x="622"/>
        <item x="1149"/>
        <item x="82"/>
        <item m="1" x="2373"/>
        <item x="364"/>
        <item x="2165"/>
        <item x="2361"/>
        <item x="2089"/>
        <item x="386"/>
        <item x="1514"/>
        <item x="311"/>
        <item x="1703"/>
        <item x="2141"/>
        <item x="1780"/>
        <item x="1671"/>
        <item x="952"/>
        <item x="627"/>
        <item x="1120"/>
        <item x="185"/>
        <item x="1085"/>
        <item x="820"/>
        <item x="1905"/>
        <item x="1541"/>
        <item x="1282"/>
        <item x="569"/>
        <item x="488"/>
        <item x="2283"/>
        <item x="1884"/>
        <item x="1362"/>
        <item x="2246"/>
        <item x="2109"/>
        <item x="1865"/>
        <item x="2144"/>
        <item x="1887"/>
        <item x="2023"/>
        <item x="1365"/>
        <item x="1379"/>
        <item x="53"/>
        <item x="2110"/>
        <item x="1461"/>
        <item x="1686"/>
        <item x="1572"/>
        <item x="2026"/>
        <item x="1081"/>
        <item x="2020"/>
        <item x="2087"/>
        <item x="1999"/>
        <item x="1187"/>
        <item x="673"/>
        <item x="1319"/>
        <item x="1338"/>
        <item x="1342"/>
        <item x="700"/>
        <item x="2348"/>
        <item x="1795"/>
        <item x="1326"/>
        <item x="577"/>
        <item x="1502"/>
        <item x="1133"/>
        <item x="616"/>
        <item x="1678"/>
        <item x="1649"/>
        <item x="634"/>
        <item x="1821"/>
        <item x="912"/>
        <item x="1348"/>
        <item x="1132"/>
        <item x="1075"/>
        <item x="1407"/>
        <item x="624"/>
        <item x="987"/>
        <item x="2189"/>
        <item x="384"/>
        <item x="287"/>
        <item x="1076"/>
        <item x="2214"/>
        <item x="2317"/>
        <item x="1074"/>
        <item x="1913"/>
        <item x="2250"/>
        <item x="1966"/>
        <item x="2177"/>
        <item x="2052"/>
        <item x="491"/>
        <item x="1104"/>
        <item x="1988"/>
        <item x="2162"/>
        <item x="213"/>
        <item x="1504"/>
        <item x="1094"/>
        <item x="1113"/>
        <item x="1920"/>
        <item x="1824"/>
        <item x="1830"/>
        <item x="2365"/>
        <item x="688"/>
        <item x="338"/>
        <item x="387"/>
        <item x="504"/>
        <item x="1027"/>
        <item x="1229"/>
        <item x="2151"/>
        <item x="1110"/>
        <item x="1976"/>
        <item x="294"/>
        <item x="2070"/>
        <item x="1738"/>
        <item x="397"/>
        <item x="1405"/>
        <item x="1193"/>
        <item x="2276"/>
        <item x="490"/>
        <item x="1647"/>
        <item x="398"/>
        <item x="2354"/>
        <item x="1643"/>
        <item x="1762"/>
        <item x="1763"/>
        <item x="1098"/>
        <item x="2211"/>
        <item x="215"/>
        <item x="161"/>
        <item x="2133"/>
        <item x="2191"/>
        <item x="74"/>
        <item m="1" x="2372"/>
        <item x="516"/>
        <item x="2259"/>
        <item x="664"/>
        <item x="2025"/>
        <item x="2268"/>
        <item x="1867"/>
        <item x="583"/>
        <item x="1157"/>
        <item x="710"/>
        <item x="1128"/>
        <item x="806"/>
        <item x="1462"/>
        <item x="393"/>
        <item x="419"/>
        <item x="607"/>
        <item x="2156"/>
        <item x="1371"/>
        <item x="2332"/>
        <item x="1761"/>
        <item x="808"/>
        <item x="2093"/>
        <item x="1798"/>
        <item x="1012"/>
        <item x="194"/>
        <item x="1036"/>
        <item x="810"/>
        <item x="818"/>
        <item x="905"/>
        <item x="429"/>
        <item x="1059"/>
        <item x="1364"/>
        <item x="2171"/>
        <item x="1808"/>
        <item x="2267"/>
        <item x="2271"/>
        <item x="2168"/>
        <item x="1237"/>
        <item x="1421"/>
        <item x="1805"/>
        <item x="2036"/>
        <item x="375"/>
        <item x="847"/>
        <item x="1499"/>
        <item x="1276"/>
        <item x="1106"/>
        <item x="662"/>
        <item x="1246"/>
        <item x="576"/>
        <item x="542"/>
        <item x="231"/>
        <item x="497"/>
        <item x="2282"/>
        <item x="707"/>
        <item x="1786"/>
        <item x="528"/>
        <item x="567"/>
        <item x="568"/>
        <item x="369"/>
        <item x="991"/>
        <item x="493"/>
        <item x="562"/>
        <item x="932"/>
        <item x="895"/>
        <item x="1014"/>
        <item x="1892"/>
        <item x="100"/>
        <item x="917"/>
        <item x="2019"/>
        <item x="41"/>
        <item x="1082"/>
        <item x="2299"/>
        <item x="2022"/>
        <item x="969"/>
        <item x="594"/>
        <item x="2081"/>
        <item x="1554"/>
        <item x="1329"/>
        <item x="603"/>
        <item x="882"/>
        <item x="81"/>
        <item x="1524"/>
        <item x="1411"/>
        <item x="623"/>
        <item x="1070"/>
        <item x="485"/>
        <item x="985"/>
        <item x="924"/>
        <item x="1492"/>
        <item x="1518"/>
        <item x="1139"/>
        <item x="692"/>
        <item x="362"/>
        <item x="772"/>
        <item x="109"/>
        <item x="933"/>
        <item x="248"/>
        <item x="867"/>
        <item x="709"/>
        <item x="1123"/>
        <item x="1977"/>
        <item x="428"/>
        <item x="953"/>
        <item x="169"/>
        <item x="168"/>
        <item x="111"/>
        <item x="285"/>
        <item x="1720"/>
        <item x="421"/>
        <item x="1322"/>
        <item x="2240"/>
        <item x="588"/>
        <item x="2134"/>
        <item x="1941"/>
        <item x="1542"/>
        <item x="307"/>
        <item x="712"/>
        <item x="143"/>
        <item x="532"/>
        <item x="71"/>
        <item x="304"/>
        <item x="170"/>
        <item x="240"/>
        <item x="1606"/>
        <item x="1224"/>
        <item x="1668"/>
        <item x="407"/>
        <item x="2002"/>
        <item x="1277"/>
        <item x="2323"/>
        <item x="1360"/>
        <item x="682"/>
        <item x="506"/>
        <item x="591"/>
        <item x="266"/>
        <item x="983"/>
        <item x="843"/>
        <item x="1179"/>
        <item x="1459"/>
        <item x="2362"/>
        <item x="957"/>
        <item x="934"/>
        <item x="105"/>
        <item x="885"/>
        <item x="749"/>
        <item x="572"/>
        <item x="990"/>
        <item x="927"/>
        <item x="938"/>
        <item x="758"/>
        <item x="1317"/>
        <item x="2345"/>
        <item x="1594"/>
        <item x="848"/>
        <item x="769"/>
        <item x="2279"/>
        <item x="2103"/>
        <item x="1560"/>
        <item x="2192"/>
        <item x="1105"/>
        <item x="1501"/>
        <item x="854"/>
        <item x="1269"/>
        <item x="896"/>
        <item x="448"/>
        <item x="1532"/>
        <item x="1562"/>
        <item x="2083"/>
        <item x="417"/>
        <item x="2049"/>
        <item x="303"/>
        <item x="1745"/>
        <item x="1998"/>
        <item x="1337"/>
        <item x="1781"/>
        <item x="721"/>
        <item x="1375"/>
        <item x="1811"/>
        <item x="414"/>
        <item x="1769"/>
        <item x="578"/>
        <item x="2346"/>
        <item x="555"/>
        <item x="1257"/>
        <item x="1259"/>
        <item x="838"/>
        <item x="714"/>
        <item x="2340"/>
        <item x="1664"/>
        <item x="1878"/>
        <item x="1013"/>
        <item x="890"/>
        <item x="539"/>
        <item x="259"/>
        <item x="418"/>
        <item x="2188"/>
        <item x="2108"/>
        <item x="2264"/>
        <item x="669"/>
        <item x="1030"/>
        <item x="1793"/>
        <item x="1298"/>
        <item x="614"/>
        <item x="811"/>
        <item x="1393"/>
        <item x="2363"/>
        <item x="963"/>
        <item x="1363"/>
        <item x="873"/>
        <item x="1019"/>
        <item x="1256"/>
        <item x="1682"/>
        <item x="590"/>
        <item x="740"/>
        <item x="245"/>
        <item x="1252"/>
        <item x="823"/>
        <item x="1903"/>
        <item x="876"/>
        <item x="2366"/>
        <item x="676"/>
        <item x="236"/>
        <item x="1929"/>
        <item x="330"/>
        <item x="391"/>
        <item x="95"/>
        <item x="1341"/>
        <item x="1662"/>
        <item x="196"/>
        <item x="1166"/>
        <item x="2161"/>
        <item x="2210"/>
        <item x="1942"/>
        <item x="58"/>
        <item x="1605"/>
        <item x="1930"/>
        <item x="2310"/>
        <item x="1087"/>
        <item x="1897"/>
        <item x="1116"/>
        <item x="1790"/>
        <item x="2368"/>
        <item x="548"/>
        <item x="1203"/>
        <item x="1391"/>
        <item x="989"/>
        <item x="2128"/>
        <item x="139"/>
        <item x="1001"/>
        <item x="546"/>
        <item x="1148"/>
        <item x="1840"/>
        <item x="741"/>
        <item x="1188"/>
        <item x="1376"/>
        <item x="1919"/>
        <item x="1847"/>
        <item x="2344"/>
        <item x="179"/>
        <item x="1387"/>
        <item x="1071"/>
        <item x="1251"/>
        <item x="2180"/>
        <item x="864"/>
        <item x="1470"/>
        <item x="742"/>
        <item x="877"/>
        <item x="137"/>
        <item x="85"/>
        <item x="492"/>
        <item x="1729"/>
        <item x="1509"/>
        <item x="1428"/>
        <item x="2330"/>
        <item x="345"/>
        <item x="1623"/>
        <item x="1052"/>
        <item x="473"/>
        <item x="980"/>
        <item x="306"/>
        <item x="2099"/>
        <item x="2146"/>
        <item x="1953"/>
        <item x="2005"/>
        <item x="1963"/>
        <item x="1227"/>
        <item x="1300"/>
        <item x="549"/>
        <item x="1402"/>
        <item x="883"/>
        <item x="1218"/>
        <item x="1578"/>
        <item x="824"/>
        <item x="751"/>
        <item x="726"/>
        <item x="124"/>
        <item x="951"/>
        <item x="1673"/>
        <item x="1108"/>
        <item x="1614"/>
        <item x="794"/>
        <item x="1690"/>
        <item x="1683"/>
        <item x="1577"/>
        <item x="113"/>
        <item x="972"/>
        <item x="997"/>
        <item x="373"/>
        <item x="1654"/>
        <item x="1772"/>
        <item x="227"/>
        <item x="238"/>
        <item x="1715"/>
        <item x="1997"/>
        <item x="102"/>
        <item x="210"/>
        <item x="531"/>
        <item x="2138"/>
        <item x="2029"/>
        <item x="1836"/>
        <item x="30"/>
        <item x="1622"/>
        <item x="1145"/>
        <item x="1099"/>
        <item x="2098"/>
        <item x="138"/>
        <item x="214"/>
        <item x="340"/>
        <item x="1592"/>
        <item x="92"/>
        <item x="752"/>
        <item x="660"/>
        <item x="1040"/>
        <item x="731"/>
        <item x="793"/>
        <item x="1037"/>
        <item x="1581"/>
        <item x="723"/>
        <item x="2235"/>
        <item x="776"/>
        <item x="192"/>
        <item x="270"/>
        <item x="1556"/>
        <item x="368"/>
        <item x="1469"/>
        <item x="630"/>
        <item x="1777"/>
        <item x="906"/>
        <item x="263"/>
        <item x="56"/>
        <item x="1150"/>
        <item x="424"/>
        <item x="1174"/>
        <item x="699"/>
        <item x="1936"/>
        <item x="2132"/>
        <item x="1456"/>
        <item x="1291"/>
        <item x="2253"/>
        <item x="866"/>
        <item x="1749"/>
        <item x="1440"/>
        <item x="830"/>
        <item x="1423"/>
        <item x="1551"/>
        <item x="2135"/>
        <item x="254"/>
        <item x="495"/>
        <item x="754"/>
        <item x="1061"/>
        <item x="746"/>
        <item x="1056"/>
        <item x="191"/>
        <item m="1" x="2385"/>
        <item x="151"/>
        <item x="841"/>
        <item x="766"/>
        <item x="1449"/>
        <item x="316"/>
        <item x="1813"/>
        <item x="2308"/>
        <item x="2045"/>
        <item x="14"/>
        <item x="663"/>
        <item x="1558"/>
        <item x="2194"/>
        <item x="2012"/>
        <item x="1801"/>
        <item x="1814"/>
        <item x="1370"/>
        <item x="1045"/>
        <item x="415"/>
        <item x="2030"/>
        <item x="1477"/>
        <item x="1852"/>
        <item x="2159"/>
        <item x="762"/>
        <item x="1679"/>
        <item x="1289"/>
        <item x="48"/>
        <item x="894"/>
        <item x="2116"/>
        <item x="106"/>
        <item x="1239"/>
        <item x="732"/>
        <item x="1833"/>
        <item x="258"/>
        <item x="70"/>
        <item x="734"/>
        <item x="2213"/>
        <item x="422"/>
        <item x="2150"/>
        <item x="33"/>
        <item x="486"/>
        <item x="452"/>
        <item x="297"/>
        <item x="1384"/>
        <item x="2331"/>
        <item x="28"/>
        <item x="1474"/>
        <item x="1632"/>
        <item x="1451"/>
        <item x="2251"/>
        <item x="1463"/>
        <item x="964"/>
        <item x="1091"/>
        <item x="1949"/>
        <item x="118"/>
        <item x="1458"/>
        <item x="836"/>
        <item x="2357"/>
        <item x="899"/>
        <item x="1339"/>
        <item x="2293"/>
        <item x="2230"/>
        <item x="759"/>
        <item x="1397"/>
        <item x="1313"/>
        <item x="167"/>
        <item x="1741"/>
        <item x="1234"/>
        <item x="839"/>
        <item x="538"/>
        <item x="668"/>
        <item x="1053"/>
        <item x="915"/>
        <item x="216"/>
        <item x="2153"/>
        <item x="320"/>
        <item x="1608"/>
        <item x="184"/>
        <item x="1580"/>
        <item x="329"/>
        <item x="2229"/>
        <item x="1767"/>
        <item x="1217"/>
        <item x="502"/>
        <item x="334"/>
        <item x="1832"/>
        <item x="302"/>
        <item x="1296"/>
        <item x="822"/>
        <item x="93"/>
        <item x="2054"/>
        <item x="1067"/>
        <item x="1712"/>
        <item x="1445"/>
        <item x="2244"/>
        <item x="596"/>
        <item x="1802"/>
        <item x="1103"/>
        <item x="337"/>
        <item x="640"/>
        <item x="958"/>
        <item x="403"/>
        <item x="2182"/>
        <item x="1956"/>
        <item x="1535"/>
        <item x="1588"/>
        <item x="1500"/>
        <item x="1549"/>
        <item x="1479"/>
        <item x="865"/>
        <item x="1216"/>
        <item x="1046"/>
        <item x="670"/>
        <item x="1366"/>
        <item x="318"/>
        <item x="2122"/>
        <item x="359"/>
        <item x="1439"/>
        <item x="1774"/>
        <item x="406"/>
        <item x="264"/>
        <item x="1711"/>
        <item x="47"/>
        <item x="1171"/>
        <item x="1416"/>
        <item x="1568"/>
        <item x="1191"/>
        <item x="67"/>
        <item x="1923"/>
        <item x="1539"/>
        <item x="470"/>
        <item x="78"/>
        <item x="2316"/>
        <item x="2114"/>
        <item x="205"/>
        <item x="921"/>
        <item x="1866"/>
        <item x="2136"/>
        <item x="9"/>
        <item x="1721"/>
        <item x="2080"/>
        <item x="1261"/>
        <item x="399"/>
        <item x="1736"/>
        <item x="1639"/>
        <item x="1619"/>
        <item x="1415"/>
        <item x="136"/>
        <item x="1626"/>
        <item x="2000"/>
        <item x="1899"/>
        <item x="1904"/>
        <item x="996"/>
        <item x="1471"/>
        <item x="1670"/>
        <item x="1464"/>
        <item x="1583"/>
        <item x="2290"/>
        <item x="1373"/>
        <item x="550"/>
        <item x="729"/>
        <item x="46"/>
        <item x="2125"/>
        <item x="807"/>
        <item x="1441"/>
        <item x="1063"/>
        <item x="1513"/>
        <item x="1485"/>
        <item x="2160"/>
        <item x="564"/>
        <item x="1420"/>
        <item x="388"/>
        <item x="201"/>
        <item x="451"/>
        <item x="2010"/>
        <item x="2008"/>
        <item x="355"/>
        <item x="1983"/>
        <item x="1409"/>
        <item x="275"/>
        <item x="2139"/>
        <item x="1225"/>
        <item x="335"/>
        <item x="98"/>
        <item x="1792"/>
        <item x="1323"/>
        <item x="1806"/>
        <item x="2007"/>
        <item x="1620"/>
        <item x="1096"/>
        <item x="1101"/>
        <item x="76"/>
        <item x="910"/>
        <item x="649"/>
        <item x="913"/>
        <item x="1952"/>
        <item x="2311"/>
        <item x="654"/>
        <item x="158"/>
        <item x="650"/>
        <item x="164"/>
        <item x="155"/>
        <item x="480"/>
        <item x="770"/>
        <item x="2288"/>
        <item x="1285"/>
        <item x="1982"/>
        <item x="1284"/>
        <item x="1354"/>
        <item x="687"/>
        <item x="1320"/>
        <item x="1419"/>
        <item x="2193"/>
        <item x="1726"/>
        <item x="435"/>
        <item x="1591"/>
        <item x="1080"/>
        <item m="1" x="2382"/>
        <item x="639"/>
        <item x="1190"/>
        <item x="114"/>
        <item x="1374"/>
        <item x="2021"/>
        <item x="2127"/>
        <item x="1186"/>
        <item x="2053"/>
        <item x="439"/>
        <item x="1165"/>
        <item x="1406"/>
        <item x="1460"/>
        <item x="829"/>
        <item x="2105"/>
        <item x="1917"/>
        <item x="2238"/>
        <item x="840"/>
        <item x="202"/>
        <item x="314"/>
        <item x="180"/>
        <item x="1652"/>
        <item x="1352"/>
        <item x="276"/>
        <item x="1595"/>
        <item x="256"/>
        <item x="1026"/>
        <item x="1112"/>
        <item x="110"/>
        <item x="223"/>
        <item x="608"/>
        <item x="2006"/>
        <item x="52"/>
        <item x="1566"/>
        <item x="1543"/>
        <item x="1870"/>
        <item x="90"/>
        <item x="468"/>
        <item x="2297"/>
        <item x="2015"/>
        <item x="2222"/>
        <item x="1962"/>
        <item x="784"/>
        <item x="1869"/>
        <item x="1212"/>
        <item x="1787"/>
        <item x="1737"/>
        <item x="360"/>
        <item x="1689"/>
        <item x="884"/>
        <item x="207"/>
        <item x="125"/>
        <item x="1290"/>
        <item x="1177"/>
        <item x="641"/>
        <item x="2129"/>
        <item x="1443"/>
        <item x="1915"/>
        <item x="443"/>
        <item x="1446"/>
        <item x="1820"/>
        <item x="1044"/>
        <item x="11"/>
        <item x="2095"/>
        <item x="962"/>
        <item x="182"/>
        <item x="870"/>
        <item x="580"/>
        <item x="1822"/>
        <item x="2185"/>
        <item x="2364"/>
        <item x="1938"/>
        <item x="1758"/>
        <item x="2181"/>
        <item x="1382"/>
        <item x="756"/>
        <item x="301"/>
        <item x="779"/>
        <item x="852"/>
        <item x="45"/>
        <item x="8"/>
        <item x="426"/>
        <item x="2287"/>
        <item x="1521"/>
        <item x="1349"/>
        <item x="1270"/>
        <item x="343"/>
        <item x="365"/>
        <item x="788"/>
        <item x="2224"/>
        <item x="2041"/>
        <item x="2255"/>
        <item x="2047"/>
        <item x="2263"/>
        <item x="1197"/>
        <item x="1118"/>
        <item x="1137"/>
        <item x="1396"/>
        <item x="992"/>
        <item x="2075"/>
        <item x="1732"/>
        <item x="1927"/>
        <item x="1023"/>
        <item x="127"/>
        <item x="244"/>
        <item x="1427"/>
        <item x="1158"/>
        <item x="1719"/>
        <item x="88"/>
        <item x="1162"/>
        <item x="377"/>
        <item x="269"/>
        <item x="2042"/>
        <item x="1432"/>
        <item x="2356"/>
        <item x="1124"/>
        <item x="2220"/>
        <item x="2018"/>
        <item x="1281"/>
        <item x="1435"/>
        <item x="1047"/>
        <item x="18"/>
        <item x="235"/>
        <item x="809"/>
        <item x="1160"/>
        <item x="1180"/>
        <item m="1" x="2383"/>
        <item x="1885"/>
        <item x="1672"/>
        <item x="1497"/>
        <item x="819"/>
        <item x="1088"/>
        <item x="1494"/>
        <item x="1891"/>
        <item x="1669"/>
        <item x="1589"/>
        <item x="1335"/>
        <item x="727"/>
        <item x="61"/>
        <item x="75"/>
        <item x="1985"/>
        <item x="735"/>
        <item x="871"/>
        <item x="1585"/>
        <item x="1858"/>
        <item x="914"/>
        <item x="1086"/>
        <item x="1841"/>
        <item x="1731"/>
        <item x="1993"/>
        <item x="795"/>
        <item x="425"/>
        <item x="1895"/>
        <item x="1864"/>
        <item x="557"/>
        <item x="1025"/>
        <item x="1078"/>
        <item x="1939"/>
        <item x="1898"/>
        <item x="1804"/>
        <item x="1547"/>
        <item x="469"/>
        <item x="558"/>
        <item x="1334"/>
        <item x="691"/>
        <item x="1264"/>
        <item x="690"/>
        <item x="233"/>
        <item x="1498"/>
        <item x="1138"/>
        <item x="1083"/>
        <item x="2254"/>
        <item x="540"/>
        <item x="2038"/>
        <item x="753"/>
        <item x="265"/>
        <item x="2349"/>
        <item x="1766"/>
        <item x="2118"/>
        <item x="1607"/>
        <item m="1" x="2386"/>
        <item x="2179"/>
        <item x="1717"/>
        <item x="1169"/>
        <item x="552"/>
        <item x="1232"/>
        <item x="920"/>
        <item x="1934"/>
        <item x="1437"/>
        <item m="1" x="2384"/>
        <item x="1882"/>
        <item x="2201"/>
        <item x="1698"/>
        <item x="942"/>
        <item x="1576"/>
        <item x="1367"/>
        <item x="1520"/>
        <item x="1530"/>
        <item x="1380"/>
        <item x="401"/>
        <item x="2233"/>
        <item x="1794"/>
        <item x="1438"/>
        <item x="1410"/>
        <item x="514"/>
        <item x="1004"/>
        <item x="1969"/>
        <item x="2266"/>
        <item x="1630"/>
        <item x="1102"/>
        <item x="286"/>
        <item x="1571"/>
        <item x="1511"/>
        <item x="211"/>
        <item x="50"/>
        <item x="1388"/>
        <item x="309"/>
        <item x="1309"/>
        <item x="724"/>
        <item x="2032"/>
        <item x="2001"/>
        <item x="1424"/>
        <item x="1321"/>
        <item x="2024"/>
        <item x="775"/>
        <item x="1971"/>
        <item x="1783"/>
        <item x="1130"/>
        <item x="826"/>
        <item x="129"/>
        <item x="19"/>
        <item x="1333"/>
        <item x="1467"/>
        <item x="850"/>
        <item x="856"/>
        <item x="116"/>
        <item x="1000"/>
        <item x="1153"/>
        <item x="1466"/>
        <item x="1964"/>
        <item x="1483"/>
        <item x="2040"/>
        <item x="1057"/>
        <item x="351"/>
        <item x="763"/>
        <item x="1875"/>
        <item x="1888"/>
        <item x="1987"/>
        <item x="587"/>
        <item x="1043"/>
        <item x="172"/>
        <item x="1979"/>
        <item x="358"/>
        <item x="1210"/>
        <item x="1782"/>
        <item x="1755"/>
        <item x="1336"/>
        <item x="1740"/>
        <item x="1263"/>
        <item x="2167"/>
        <item x="175"/>
        <item x="524"/>
        <item x="1305"/>
        <item x="1733"/>
        <item x="2069"/>
        <item x="545"/>
        <item x="575"/>
        <item x="1450"/>
        <item x="378"/>
        <item x="1658"/>
        <item x="1529"/>
        <item x="2027"/>
        <item x="2261"/>
        <item x="1596"/>
        <item x="713"/>
        <item x="484"/>
        <item x="354"/>
        <item x="1359"/>
        <item x="2343"/>
        <item x="2009"/>
        <item x="2004"/>
        <item x="2358"/>
        <item x="1156"/>
        <item x="522"/>
        <item x="736"/>
        <item x="730"/>
        <item x="1292"/>
        <item x="903"/>
        <item x="1369"/>
        <item x="1254"/>
        <item x="626"/>
        <item x="404"/>
        <item x="509"/>
        <item x="51"/>
        <item x="239"/>
        <item x="1022"/>
        <item x="1481"/>
        <item x="2200"/>
        <item x="433"/>
        <item x="13"/>
        <item x="356"/>
        <item x="1700"/>
        <item x="2277"/>
        <item x="1468"/>
        <item x="1877"/>
        <item x="1505"/>
        <item x="1386"/>
        <item x="2237"/>
        <item x="783"/>
        <item x="1791"/>
        <item x="2174"/>
        <item x="333"/>
        <item x="1656"/>
        <item x="471"/>
        <item x="208"/>
        <item x="1315"/>
        <item x="2055"/>
        <item x="1100"/>
        <item x="163"/>
        <item x="442"/>
        <item x="197"/>
        <item x="2094"/>
        <item x="83"/>
        <item x="1921"/>
        <item x="995"/>
        <item x="1593"/>
        <item x="2145"/>
        <item x="1968"/>
        <item x="1561"/>
        <item x="1519"/>
        <item x="513"/>
        <item x="1208"/>
        <item x="1548"/>
        <item x="34"/>
        <item x="1760"/>
        <item x="1727"/>
        <item x="2221"/>
        <item x="1707"/>
        <item x="1340"/>
        <item x="2324"/>
        <item x="1770"/>
        <item x="482"/>
        <item x="1021"/>
        <item x="1552"/>
        <item x="1267"/>
        <item x="2219"/>
        <item x="2309"/>
        <item x="10"/>
        <item x="472"/>
        <item x="2157"/>
        <item x="1764"/>
        <item x="2164"/>
        <item x="1610"/>
        <item x="2183"/>
        <item x="842"/>
        <item x="446"/>
        <item x="798"/>
        <item x="1916"/>
        <item x="319"/>
        <item x="2092"/>
        <item x="2190"/>
        <item x="888"/>
        <item x="530"/>
        <item x="1033"/>
        <item x="1646"/>
        <item x="943"/>
        <item x="1077"/>
        <item x="1973"/>
        <item x="1325"/>
        <item x="1834"/>
        <item x="1345"/>
        <item x="1299"/>
        <item x="711"/>
        <item x="677"/>
        <item x="280"/>
        <item x="1297"/>
        <item x="1238"/>
        <item x="1817"/>
        <item x="1531"/>
        <item x="1512"/>
        <item x="1714"/>
        <item x="7"/>
        <item x="1278"/>
        <item x="1206"/>
        <item x="697"/>
        <item x="844"/>
        <item x="846"/>
        <item x="1826"/>
        <item x="17"/>
        <item x="1567"/>
        <item x="922"/>
        <item x="636"/>
        <item x="600"/>
        <item x="42"/>
        <item x="1143"/>
        <item x="385"/>
        <item x="1219"/>
        <item x="1159"/>
        <item x="925"/>
        <item x="1844"/>
        <item x="1842"/>
        <item x="671"/>
        <item x="1202"/>
        <item x="2342"/>
        <item x="2241"/>
        <item x="1753"/>
        <item x="939"/>
        <item x="336"/>
        <item x="1837"/>
        <item x="288"/>
        <item x="101"/>
        <item x="2"/>
        <item x="153"/>
        <item x="1002"/>
        <item x="505"/>
        <item x="978"/>
        <item x="1170"/>
        <item x="520"/>
        <item x="203"/>
        <item x="1961"/>
        <item x="219"/>
        <item x="1854"/>
        <item x="1661"/>
        <item x="1713"/>
        <item x="2057"/>
        <item x="606"/>
        <item x="2285"/>
        <item x="2204"/>
        <item x="2152"/>
        <item x="827"/>
        <item x="1609"/>
        <item x="1992"/>
        <item x="1883"/>
        <item x="277"/>
        <item x="1874"/>
        <item x="2074"/>
        <item x="2231"/>
        <item x="2322"/>
        <item x="1249"/>
        <item x="283"/>
        <item x="1242"/>
        <item x="2130"/>
        <item x="1693"/>
        <item x="2212"/>
        <item x="1750"/>
        <item x="1294"/>
        <item x="43"/>
        <item x="1768"/>
        <item x="1020"/>
        <item x="1164"/>
        <item x="1117"/>
        <item x="459"/>
        <item x="104"/>
        <item x="1779"/>
        <item x="653"/>
        <item x="1948"/>
        <item x="1516"/>
        <item x="586"/>
        <item x="96"/>
        <item x="16"/>
        <item x="1839"/>
        <item x="1429"/>
        <item x="466"/>
        <item x="526"/>
        <item x="1748"/>
        <item x="2119"/>
        <item x="937"/>
        <item x="1935"/>
        <item x="1050"/>
        <item m="1" x="2374"/>
        <item x="1545"/>
        <item x="268"/>
        <item x="1636"/>
        <item x="228"/>
        <item x="380"/>
        <item x="1704"/>
        <item x="217"/>
        <item x="2256"/>
        <item x="825"/>
        <item x="1358"/>
        <item x="872"/>
        <item x="115"/>
        <item m="1" x="2375"/>
        <item x="144"/>
        <item x="554"/>
        <item x="804"/>
        <item x="1617"/>
        <item x="2097"/>
        <item x="773"/>
        <item x="177"/>
        <item x="968"/>
        <item x="1860"/>
        <item x="2206"/>
        <item x="1048"/>
        <item x="765"/>
        <item x="814"/>
        <item x="394"/>
        <item x="929"/>
        <item x="430"/>
        <item x="923"/>
        <item x="321"/>
        <item x="858"/>
        <item x="581"/>
        <item x="1361"/>
        <item x="133"/>
        <item x="121"/>
        <item x="86"/>
        <item x="438"/>
        <item x="584"/>
        <item x="1831"/>
        <item x="1536"/>
        <item x="672"/>
        <item x="2124"/>
        <item x="573"/>
        <item x="324"/>
        <item x="1972"/>
        <item x="2043"/>
        <item x="563"/>
        <item x="1660"/>
        <item x="717"/>
        <item x="789"/>
        <item x="1960"/>
        <item x="508"/>
        <item x="1533"/>
        <item x="881"/>
        <item x="15"/>
        <item x="220"/>
        <item x="777"/>
        <item x="2072"/>
        <item x="1426"/>
        <item x="298"/>
        <item x="1807"/>
        <item x="2278"/>
        <item x="2198"/>
        <item x="2296"/>
        <item x="2286"/>
        <item x="728"/>
        <item x="392"/>
        <item x="948"/>
        <item x="1346"/>
        <item x="1235"/>
        <item x="226"/>
        <item x="1204"/>
        <item x="209"/>
        <item x="2301"/>
        <item x="1859"/>
        <item x="456"/>
        <item x="2147"/>
        <item x="4"/>
        <item x="637"/>
        <item x="946"/>
        <item x="1293"/>
        <item x="595"/>
        <item x="874"/>
        <item x="501"/>
        <item x="261"/>
        <item x="2313"/>
        <item x="2112"/>
        <item x="436"/>
        <item x="1260"/>
        <item x="1448"/>
        <item x="805"/>
        <item x="1279"/>
        <item x="25"/>
        <item x="453"/>
        <item x="347"/>
        <item x="1436"/>
        <item x="1356"/>
        <item x="1597"/>
        <item x="292"/>
        <item x="2090"/>
        <item x="108"/>
        <item x="107"/>
        <item x="123"/>
        <item x="619"/>
        <item x="739"/>
        <item x="499"/>
        <item x="173"/>
        <item x="141"/>
        <item x="119"/>
        <item x="1248"/>
        <item x="2184"/>
        <item x="251"/>
        <item x="1907"/>
        <item x="615"/>
        <item x="1392"/>
        <item x="305"/>
        <item x="1398"/>
        <item x="1476"/>
        <item x="1582"/>
        <item x="1775"/>
        <item x="1394"/>
        <item x="821"/>
        <item x="2076"/>
        <item x="1147"/>
        <item x="2247"/>
        <item x="2329"/>
        <item x="1272"/>
        <item x="1073"/>
        <item x="635"/>
        <item x="2187"/>
        <item x="617"/>
        <item x="363"/>
        <item x="2142"/>
        <item x="1564"/>
        <item x="234"/>
        <item x="1136"/>
        <item x="2051"/>
        <item x="94"/>
        <item x="2312"/>
        <item x="1881"/>
        <item x="757"/>
        <item x="1"/>
        <item x="527"/>
        <item x="1843"/>
        <item x="1201"/>
        <item x="1200"/>
        <item x="1931"/>
        <item x="1800"/>
        <item x="1163"/>
        <item x="1107"/>
        <item x="1182"/>
        <item x="1286"/>
        <item x="974"/>
        <item x="409"/>
        <item x="1173"/>
        <item x="1538"/>
        <item x="2292"/>
        <item x="2071"/>
        <item x="1886"/>
        <item x="496"/>
        <item x="2291"/>
        <item x="2257"/>
        <item x="1612"/>
        <item x="79"/>
        <item x="988"/>
        <item x="1734"/>
        <item x="122"/>
        <item x="565"/>
        <item x="652"/>
        <item x="853"/>
        <item x="1635"/>
        <item x="2300"/>
        <item x="1900"/>
        <item x="620"/>
        <item x="348"/>
        <item x="1196"/>
        <item x="140"/>
        <item x="454"/>
        <item x="916"/>
        <item x="1947"/>
        <item x="1680"/>
        <item x="2016"/>
        <item x="367"/>
        <item x="674"/>
        <item x="2034"/>
        <item x="956"/>
        <item x="994"/>
        <item x="2248"/>
        <item x="2228"/>
        <item x="1691"/>
        <item x="944"/>
        <item x="860"/>
        <item x="117"/>
        <item x="2351"/>
        <item x="0"/>
        <item x="2050"/>
        <item x="1835"/>
        <item x="2284"/>
        <item x="2217"/>
        <item x="1871"/>
        <item x="2170"/>
        <item x="1965"/>
        <item x="2056"/>
        <item x="2333"/>
        <item x="1708"/>
        <item x="2258"/>
        <item x="2226"/>
        <item x="2203"/>
        <item x="2289"/>
        <item x="2077"/>
        <item x="2315"/>
        <item x="2218"/>
        <item x="2260"/>
        <item x="2302"/>
        <item x="361"/>
        <item x="2121"/>
        <item x="2197"/>
        <item x="1327"/>
        <item x="1644"/>
        <item x="1752"/>
        <item x="1778"/>
        <item x="813"/>
        <item x="702"/>
        <item x="1275"/>
        <item x="781"/>
        <item x="1024"/>
        <item x="423"/>
        <item x="35"/>
        <item x="2337"/>
        <item x="767"/>
        <item x="2338"/>
        <item x="561"/>
        <item x="1207"/>
        <item x="181"/>
        <item x="2334"/>
        <item x="195"/>
        <item x="267"/>
        <item x="1970"/>
        <item x="2079"/>
        <item x="1266"/>
        <item x="2158"/>
        <item x="1599"/>
        <item x="1809"/>
        <item x="1706"/>
        <item x="648"/>
        <item x="2207"/>
        <item x="247"/>
        <item x="328"/>
        <item x="293"/>
        <item x="21"/>
        <item x="696"/>
        <item x="2294"/>
        <item x="510"/>
        <item x="547"/>
        <item x="72"/>
        <item x="1730"/>
        <item x="1544"/>
        <item x="1629"/>
        <item x="1676"/>
        <item x="889"/>
        <item x="1771"/>
        <item x="1310"/>
        <item x="1055"/>
        <item x="628"/>
        <item x="609"/>
        <item x="665"/>
        <item x="2370"/>
        <item x="1653"/>
        <item x="1747"/>
        <item x="928"/>
        <item x="2011"/>
        <item x="1674"/>
        <item x="63"/>
        <item x="800"/>
        <item x="1453"/>
        <item x="1199"/>
        <item x="1226"/>
        <item x="225"/>
        <item x="1230"/>
        <item x="571"/>
        <item x="1172"/>
        <item x="481"/>
        <item x="383"/>
        <item x="1385"/>
        <item x="1389"/>
        <item x="1489"/>
        <item x="1034"/>
        <item x="1486"/>
        <item x="1655"/>
        <item x="965"/>
        <item x="737"/>
        <item x="645"/>
        <item x="1331"/>
        <item x="1484"/>
        <item x="1812"/>
        <item x="1725"/>
        <item x="1651"/>
        <item x="1659"/>
        <item x="1006"/>
        <item x="1705"/>
        <item x="372"/>
        <item x="89"/>
        <item x="447"/>
        <item x="1950"/>
        <item x="1350"/>
        <item x="1825"/>
        <item x="350"/>
        <item x="1797"/>
        <item x="1928"/>
        <item x="2137"/>
        <item x="2325"/>
        <item x="232"/>
        <item x="229"/>
        <item x="91"/>
        <item x="1873"/>
        <item x="1829"/>
        <item x="764"/>
        <item x="941"/>
        <item x="2328"/>
        <item x="2327"/>
        <item x="507"/>
        <item x="973"/>
        <item x="1569"/>
        <item x="2275"/>
        <item x="2298"/>
        <item x="2305"/>
        <item x="1633"/>
        <item x="1312"/>
        <item x="2269"/>
        <item x="579"/>
        <item x="1546"/>
        <item x="703"/>
        <item x="2088"/>
        <item x="1601"/>
        <item x="1754"/>
        <item x="1642"/>
        <item x="1347"/>
        <item x="1742"/>
        <item x="900"/>
        <item x="701"/>
        <item x="1175"/>
        <item x="960"/>
        <item x="296"/>
        <item x="2335"/>
        <item x="120"/>
        <item x="646"/>
        <item x="598"/>
        <item x="1039"/>
        <item x="511"/>
        <item x="112"/>
        <item x="64"/>
        <item x="189"/>
        <item x="1072"/>
        <item x="792"/>
        <item x="379"/>
        <item x="157"/>
        <item x="2262"/>
        <item x="1958"/>
        <item x="1872"/>
        <item x="2111"/>
        <item x="1125"/>
        <item x="559"/>
        <item x="835"/>
        <item x="966"/>
        <item x="1287"/>
        <item x="2232"/>
        <item x="12"/>
        <item x="152"/>
        <item x="145"/>
        <item x="289"/>
        <item x="695"/>
        <item x="1155"/>
        <item x="862"/>
        <item x="534"/>
        <item x="441"/>
        <item x="475"/>
        <item x="272"/>
        <item x="1701"/>
        <item x="1851"/>
        <item x="1209"/>
        <item x="1487"/>
        <item x="29"/>
        <item x="1066"/>
        <item x="869"/>
        <item x="1722"/>
        <item x="1838"/>
        <item x="832"/>
        <item x="868"/>
        <item x="395"/>
        <item x="1422"/>
        <item x="1759"/>
        <item x="1684"/>
        <item x="1412"/>
        <item x="1215"/>
        <item x="1550"/>
        <item x="3"/>
        <item x="902"/>
        <item x="837"/>
        <item x="1493"/>
        <item x="54"/>
        <item x="1060"/>
        <item x="1084"/>
        <item x="2120"/>
        <item x="1573"/>
        <item m="1" x="2376"/>
        <item x="1602"/>
        <item x="252"/>
        <item x="892"/>
        <item x="1092"/>
        <item x="1575"/>
        <item x="791"/>
        <item x="2169"/>
        <item x="1031"/>
        <item x="1308"/>
        <item x="1442"/>
        <item x="908"/>
        <item x="680"/>
        <item x="512"/>
        <item x="1890"/>
        <item x="585"/>
        <item x="341"/>
        <item x="57"/>
        <item x="998"/>
        <item x="1978"/>
        <item x="474"/>
        <item x="55"/>
        <item x="1192"/>
        <item x="1893"/>
        <item x="778"/>
        <item x="1069"/>
        <item x="1122"/>
        <item x="1937"/>
        <item x="1425"/>
        <item x="2270"/>
        <item x="431"/>
        <item x="1537"/>
        <item x="976"/>
        <item x="515"/>
        <item x="2274"/>
        <item x="1065"/>
        <item x="610"/>
        <item x="148"/>
        <item x="1414"/>
        <item x="366"/>
        <item x="476"/>
        <item x="162"/>
        <item x="49"/>
        <item x="149"/>
        <item x="349"/>
        <item x="1598"/>
        <item x="1295"/>
        <item x="644"/>
        <item x="1032"/>
        <item x="1314"/>
        <item x="498"/>
        <item x="1475"/>
        <item x="1016"/>
        <item x="1452"/>
        <item x="1739"/>
        <item x="1247"/>
        <item x="930"/>
        <item x="2085"/>
        <item x="657"/>
        <item x="748"/>
        <item x="2102"/>
        <item x="621"/>
        <item x="437"/>
        <item x="1241"/>
        <item x="744"/>
        <item x="679"/>
        <item x="130"/>
        <item x="1510"/>
        <item x="904"/>
        <item x="2265"/>
        <item x="1951"/>
        <item x="1068"/>
        <item x="1628"/>
        <item x="2295"/>
        <item x="1990"/>
        <item x="1889"/>
        <item x="1681"/>
        <item x="970"/>
        <item x="535"/>
        <item m="1" x="237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s>
  <rowFields count="1">
    <field x="6"/>
  </rowFields>
  <rowItems count="2372">
    <i>
      <x v="2328"/>
    </i>
    <i>
      <x v="1949"/>
    </i>
    <i>
      <x v="1951"/>
    </i>
    <i>
      <x v="1303"/>
    </i>
    <i>
      <x v="2284"/>
    </i>
    <i>
      <x v="2002"/>
    </i>
    <i>
      <x v="142"/>
    </i>
    <i>
      <x v="1362"/>
    </i>
    <i>
      <x v="1957"/>
    </i>
    <i>
      <x v="158"/>
    </i>
    <i>
      <x v="323"/>
    </i>
    <i>
      <x v="144"/>
    </i>
    <i>
      <x v="339"/>
    </i>
    <i>
      <x v="584"/>
    </i>
    <i>
      <x v="2185"/>
    </i>
    <i>
      <x v="1952"/>
    </i>
    <i>
      <x v="2097"/>
    </i>
    <i>
      <x v="145"/>
    </i>
    <i>
      <x v="1376"/>
    </i>
    <i>
      <x v="1260"/>
    </i>
    <i>
      <x v="1926"/>
    </i>
    <i>
      <x v="1954"/>
    </i>
    <i>
      <x v="1959"/>
    </i>
    <i>
      <x v="2320"/>
    </i>
    <i>
      <x v="1842"/>
    </i>
    <i>
      <x v="640"/>
    </i>
    <i>
      <x v="583"/>
    </i>
    <i>
      <x v="187"/>
    </i>
    <i>
      <x v="1958"/>
    </i>
    <i>
      <x v="1465"/>
    </i>
    <i>
      <x v="710"/>
    </i>
    <i>
      <x v="141"/>
    </i>
    <i>
      <x v="227"/>
    </i>
    <i>
      <x v="1841"/>
    </i>
    <i>
      <x v="505"/>
    </i>
    <i>
      <x v="2078"/>
    </i>
    <i>
      <x v="1167"/>
    </i>
    <i>
      <x v="1891"/>
    </i>
    <i>
      <x v="2110"/>
    </i>
    <i>
      <x v="1570"/>
    </i>
    <i>
      <x v="719"/>
    </i>
    <i>
      <x v="225"/>
    </i>
    <i>
      <x v="58"/>
    </i>
    <i>
      <x v="2073"/>
    </i>
    <i>
      <x v="615"/>
    </i>
    <i>
      <x v="317"/>
    </i>
    <i>
      <x v="159"/>
    </i>
    <i>
      <x v="2059"/>
    </i>
    <i>
      <x v="1963"/>
    </i>
    <i>
      <x v="866"/>
    </i>
    <i>
      <x v="2077"/>
    </i>
    <i>
      <x v="61"/>
    </i>
    <i>
      <x v="2095"/>
    </i>
    <i>
      <x v="2080"/>
    </i>
    <i>
      <x v="1884"/>
    </i>
    <i>
      <x v="1704"/>
    </i>
    <i>
      <x v="1725"/>
    </i>
    <i>
      <x v="659"/>
    </i>
    <i>
      <x v="641"/>
    </i>
    <i>
      <x v="2136"/>
    </i>
    <i>
      <x v="2138"/>
    </i>
    <i>
      <x v="1953"/>
    </i>
    <i>
      <x v="1960"/>
    </i>
    <i>
      <x v="2082"/>
    </i>
    <i>
      <x v="2098"/>
    </i>
    <i>
      <x v="2096"/>
    </i>
    <i>
      <x v="2079"/>
    </i>
    <i>
      <x v="1961"/>
    </i>
    <i>
      <x v="1790"/>
    </i>
    <i>
      <x v="1096"/>
    </i>
    <i>
      <x v="704"/>
    </i>
    <i>
      <x v="724"/>
    </i>
    <i>
      <x v="547"/>
    </i>
    <i>
      <x v="722"/>
    </i>
    <i>
      <x v="440"/>
    </i>
    <i>
      <x v="1947"/>
    </i>
    <i>
      <x v="1241"/>
    </i>
    <i>
      <x v="676"/>
    </i>
    <i>
      <x v="2103"/>
    </i>
    <i>
      <x v="2012"/>
    </i>
    <i>
      <x v="103"/>
    </i>
    <i>
      <x v="350"/>
    </i>
    <i>
      <x v="2228"/>
    </i>
    <i>
      <x v="1698"/>
    </i>
    <i>
      <x v="1375"/>
    </i>
    <i>
      <x v="2327"/>
    </i>
    <i>
      <x v="1888"/>
    </i>
    <i>
      <x v="1097"/>
    </i>
    <i>
      <x v="961"/>
    </i>
    <i>
      <x v="480"/>
    </i>
    <i>
      <x v="1793"/>
    </i>
    <i>
      <x v="1855"/>
    </i>
    <i>
      <x v="1512"/>
    </i>
    <i>
      <x v="473"/>
    </i>
    <i>
      <x v="1962"/>
    </i>
    <i>
      <x v="2074"/>
    </i>
    <i>
      <x v="2075"/>
    </i>
    <i>
      <x v="1282"/>
    </i>
    <i>
      <x v="972"/>
    </i>
    <i>
      <x v="489"/>
    </i>
    <i>
      <x v="166"/>
    </i>
    <i>
      <x v="48"/>
    </i>
    <i>
      <x v="236"/>
    </i>
    <i>
      <x v="1005"/>
    </i>
    <i>
      <x v="723"/>
    </i>
    <i>
      <x v="675"/>
    </i>
    <i>
      <x v="2081"/>
    </i>
    <i>
      <x v="2072"/>
    </i>
    <i>
      <x v="1845"/>
    </i>
    <i>
      <x v="474"/>
    </i>
    <i>
      <x v="412"/>
    </i>
    <i>
      <x v="1162"/>
    </i>
    <i>
      <x v="1311"/>
    </i>
    <i>
      <x v="1881"/>
    </i>
    <i>
      <x v="1754"/>
    </i>
    <i>
      <x v="697"/>
    </i>
    <i>
      <x v="2231"/>
    </i>
    <i>
      <x v="1875"/>
    </i>
    <i>
      <x v="2109"/>
    </i>
    <i>
      <x v="2003"/>
    </i>
    <i>
      <x v="2045"/>
    </i>
    <i>
      <x v="1913"/>
    </i>
    <i>
      <x v="2071"/>
    </i>
    <i>
      <x v="1467"/>
    </i>
    <i>
      <x v="1495"/>
    </i>
    <i>
      <x v="1330"/>
    </i>
    <i>
      <x v="1353"/>
    </i>
    <i>
      <x v="1224"/>
    </i>
    <i>
      <x v="1290"/>
    </i>
    <i>
      <x v="1169"/>
    </i>
    <i>
      <x v="811"/>
    </i>
    <i>
      <x v="714"/>
    </i>
    <i>
      <x v="605"/>
    </i>
    <i>
      <x v="603"/>
    </i>
    <i>
      <x v="454"/>
    </i>
    <i>
      <x v="1100"/>
    </i>
    <i>
      <x v="1149"/>
    </i>
    <i>
      <x v="2321"/>
    </i>
    <i>
      <x v="635"/>
    </i>
    <i>
      <x v="599"/>
    </i>
    <i>
      <x v="593"/>
    </i>
    <i>
      <x v="1843"/>
    </i>
    <i>
      <x v="1483"/>
    </i>
    <i>
      <x v="668"/>
    </i>
    <i>
      <x v="600"/>
    </i>
    <i>
      <x v="449"/>
    </i>
    <i>
      <x v="2382"/>
    </i>
    <i>
      <x v="2330"/>
    </i>
    <i>
      <x v="1573"/>
    </i>
    <i>
      <x v="1548"/>
    </i>
    <i>
      <x v="1396"/>
    </i>
    <i>
      <x v="638"/>
    </i>
    <i>
      <x v="680"/>
    </i>
    <i>
      <x v="340"/>
    </i>
    <i>
      <x v="2001"/>
    </i>
    <i>
      <x v="1511"/>
    </i>
    <i>
      <x v="1864"/>
    </i>
    <i>
      <x v="79"/>
    </i>
    <i>
      <x v="2349"/>
    </i>
    <i>
      <x v="2135"/>
    </i>
    <i>
      <x v="1331"/>
    </i>
    <i>
      <x v="1887"/>
    </i>
    <i>
      <x v="1878"/>
    </i>
    <i>
      <x v="2070"/>
    </i>
    <i>
      <x v="2076"/>
    </i>
    <i>
      <x v="1936"/>
    </i>
    <i>
      <x v="2114"/>
    </i>
    <i>
      <x v="2037"/>
    </i>
    <i>
      <x v="679"/>
    </i>
    <i>
      <x v="604"/>
    </i>
    <i>
      <x v="778"/>
    </i>
    <i>
      <x v="443"/>
    </i>
    <i>
      <x v="237"/>
    </i>
    <i>
      <x v="143"/>
    </i>
    <i>
      <x v="155"/>
    </i>
    <i>
      <x v="2322"/>
    </i>
    <i>
      <x v="1885"/>
    </i>
    <i>
      <x v="1765"/>
    </i>
    <i>
      <x v="893"/>
    </i>
    <i>
      <x v="482"/>
    </i>
    <i>
      <x v="346"/>
    </i>
    <i>
      <x v="718"/>
    </i>
    <i>
      <x v="2168"/>
    </i>
    <i>
      <x v="2069"/>
    </i>
    <i>
      <x v="1163"/>
    </i>
    <i>
      <x v="2271"/>
    </i>
    <i>
      <x v="2269"/>
    </i>
    <i>
      <x v="2104"/>
    </i>
    <i>
      <x v="1948"/>
    </i>
    <i>
      <x v="2111"/>
    </i>
    <i>
      <x v="1889"/>
    </i>
    <i>
      <x v="1733"/>
    </i>
    <i>
      <x v="1767"/>
    </i>
    <i>
      <x v="1165"/>
    </i>
    <i>
      <x v="967"/>
    </i>
    <i>
      <x v="799"/>
    </i>
    <i>
      <x v="886"/>
    </i>
    <i>
      <x v="917"/>
    </i>
    <i>
      <x v="548"/>
    </i>
    <i>
      <x v="959"/>
    </i>
    <i>
      <x v="1137"/>
    </i>
    <i>
      <x v="2175"/>
    </i>
    <i>
      <x v="498"/>
    </i>
    <i>
      <x v="1406"/>
    </i>
    <i>
      <x v="703"/>
    </i>
    <i>
      <x v="1435"/>
    </i>
    <i>
      <x v="946"/>
    </i>
    <i>
      <x v="1631"/>
    </i>
    <i>
      <x v="807"/>
    </i>
    <i>
      <x v="881"/>
    </i>
    <i>
      <x v="434"/>
    </i>
    <i>
      <x v="2157"/>
    </i>
    <i>
      <x v="2227"/>
    </i>
    <i>
      <x v="2152"/>
    </i>
    <i>
      <x v="1890"/>
    </i>
    <i>
      <x v="1751"/>
    </i>
    <i>
      <x v="974"/>
    </i>
    <i>
      <x v="841"/>
    </i>
    <i>
      <x v="601"/>
    </i>
    <i>
      <x v="1490"/>
    </i>
    <i>
      <x v="944"/>
    </i>
    <i>
      <x v="2345"/>
    </i>
    <i>
      <x v="2148"/>
    </i>
    <i>
      <x v="2034"/>
    </i>
    <i>
      <x v="2107"/>
    </i>
    <i>
      <x v="1930"/>
    </i>
    <i>
      <x v="1853"/>
    </i>
    <i>
      <x v="820"/>
    </i>
    <i>
      <x v="717"/>
    </i>
    <i>
      <x v="743"/>
    </i>
    <i>
      <x v="424"/>
    </i>
    <i>
      <x v="497"/>
    </i>
    <i>
      <x v="349"/>
    </i>
    <i>
      <x v="318"/>
    </i>
    <i>
      <x v="77"/>
    </i>
    <i>
      <x v="101"/>
    </i>
    <i>
      <x v="1249"/>
    </i>
    <i>
      <x v="1048"/>
    </i>
    <i>
      <x v="666"/>
    </i>
    <i>
      <x v="1684"/>
    </i>
    <i>
      <x v="1450"/>
    </i>
    <i>
      <x v="1302"/>
    </i>
    <i>
      <x v="1183"/>
    </i>
    <i>
      <x v="814"/>
    </i>
    <i>
      <x v="612"/>
    </i>
    <i>
      <x v="596"/>
    </i>
    <i>
      <x v="167"/>
    </i>
    <i>
      <x v="939"/>
    </i>
    <i>
      <x v="984"/>
    </i>
    <i>
      <x v="976"/>
    </i>
    <i>
      <x v="319"/>
    </i>
    <i>
      <x v="162"/>
    </i>
    <i>
      <x v="1309"/>
    </i>
    <i>
      <x v="437"/>
    </i>
    <i>
      <x v="960"/>
    </i>
    <i>
      <x v="1451"/>
    </i>
    <i>
      <x v="2319"/>
    </i>
    <i>
      <x v="1369"/>
    </i>
    <i>
      <x v="1212"/>
    </i>
    <i>
      <x v="1168"/>
    </i>
    <i>
      <x v="2323"/>
    </i>
    <i>
      <x v="2381"/>
    </i>
    <i>
      <x v="1941"/>
    </i>
    <i>
      <x v="2118"/>
    </i>
    <i>
      <x v="1874"/>
    </i>
    <i>
      <x v="2117"/>
    </i>
    <i>
      <x v="1825"/>
    </i>
    <i>
      <x v="1779"/>
    </i>
    <i>
      <x v="1411"/>
    </i>
    <i>
      <x v="1214"/>
    </i>
    <i>
      <x v="721"/>
    </i>
    <i>
      <x v="283"/>
    </i>
    <i>
      <x v="453"/>
    </i>
    <i>
      <x v="527"/>
    </i>
    <i>
      <x v="276"/>
    </i>
    <i>
      <x/>
    </i>
    <i>
      <x v="1191"/>
    </i>
    <i>
      <x v="368"/>
    </i>
    <i>
      <x v="73"/>
    </i>
    <i>
      <x v="168"/>
    </i>
    <i>
      <x v="2151"/>
    </i>
    <i>
      <x v="1824"/>
    </i>
    <i>
      <x v="2346"/>
    </i>
    <i>
      <x v="2116"/>
    </i>
    <i>
      <x v="1868"/>
    </i>
    <i>
      <x v="1497"/>
    </i>
    <i>
      <x v="1373"/>
    </i>
    <i>
      <x v="1433"/>
    </i>
    <i>
      <x v="962"/>
    </i>
    <i>
      <x v="354"/>
    </i>
    <i>
      <x v="417"/>
    </i>
    <i>
      <x v="652"/>
    </i>
    <i>
      <x v="1257"/>
    </i>
    <i>
      <x v="2383"/>
    </i>
    <i>
      <x v="2340"/>
    </i>
    <i>
      <x v="1540"/>
    </i>
    <i>
      <x v="146"/>
    </i>
    <i>
      <x v="855"/>
    </i>
    <i>
      <x v="345"/>
    </i>
    <i>
      <x v="492"/>
    </i>
    <i>
      <x v="2379"/>
    </i>
    <i>
      <x v="1438"/>
    </i>
    <i>
      <x v="268"/>
    </i>
    <i>
      <x v="2380"/>
    </i>
    <i>
      <x v="2154"/>
    </i>
    <i>
      <x v="1166"/>
    </i>
    <i>
      <x v="1259"/>
    </i>
    <i>
      <x v="1022"/>
    </i>
    <i>
      <x v="889"/>
    </i>
    <i>
      <x v="306"/>
    </i>
    <i>
      <x v="416"/>
    </i>
    <i>
      <x v="102"/>
    </i>
    <i>
      <x v="2329"/>
    </i>
    <i>
      <x v="341"/>
    </i>
    <i>
      <x v="72"/>
    </i>
    <i>
      <x v="1060"/>
    </i>
    <i>
      <x v="1571"/>
    </i>
    <i>
      <x v="2226"/>
    </i>
    <i>
      <x v="2147"/>
    </i>
    <i>
      <x v="2115"/>
    </i>
    <i>
      <x v="1861"/>
    </i>
    <i>
      <x v="1956"/>
    </i>
    <i>
      <x v="2112"/>
    </i>
    <i>
      <x v="1950"/>
    </i>
    <i>
      <x v="2123"/>
    </i>
    <i>
      <x v="1798"/>
    </i>
    <i>
      <x v="1379"/>
    </i>
    <i>
      <x v="1500"/>
    </i>
    <i>
      <x v="1555"/>
    </i>
    <i>
      <x v="1434"/>
    </i>
    <i>
      <x v="1264"/>
    </i>
    <i>
      <x v="1105"/>
    </i>
    <i>
      <x v="1276"/>
    </i>
    <i>
      <x v="1263"/>
    </i>
    <i>
      <x v="977"/>
    </i>
    <i>
      <x v="885"/>
    </i>
    <i>
      <x v="878"/>
    </i>
    <i>
      <x v="854"/>
    </i>
    <i>
      <x v="598"/>
    </i>
    <i>
      <x v="672"/>
    </i>
    <i>
      <x v="786"/>
    </i>
    <i>
      <x v="647"/>
    </i>
    <i>
      <x v="353"/>
    </i>
    <i>
      <x v="438"/>
    </i>
    <i>
      <x v="461"/>
    </i>
    <i>
      <x v="76"/>
    </i>
    <i>
      <x v="90"/>
    </i>
    <i>
      <x v="110"/>
    </i>
    <i>
      <x v="1272"/>
    </i>
    <i>
      <x v="207"/>
    </i>
    <i>
      <x v="838"/>
    </i>
    <i>
      <x v="2062"/>
    </i>
    <i>
      <x v="938"/>
    </i>
    <i>
      <x v="2128"/>
    </i>
    <i>
      <x v="1902"/>
    </i>
    <i>
      <x v="1294"/>
    </i>
    <i>
      <x v="1258"/>
    </i>
    <i>
      <x v="882"/>
    </i>
    <i>
      <x v="2348"/>
    </i>
    <i>
      <x v="1401"/>
    </i>
    <i>
      <x v="1778"/>
    </i>
    <i>
      <x v="1023"/>
    </i>
    <i>
      <x v="905"/>
    </i>
    <i>
      <x v="683"/>
    </i>
    <i>
      <x v="1985"/>
    </i>
    <i>
      <x v="663"/>
    </i>
    <i>
      <x v="441"/>
    </i>
    <i>
      <x v="1775"/>
    </i>
    <i>
      <x v="1399"/>
    </i>
    <i>
      <x v="1938"/>
    </i>
    <i>
      <x v="2038"/>
    </i>
    <i>
      <x v="1886"/>
    </i>
    <i>
      <x v="725"/>
    </i>
    <i>
      <x v="2270"/>
    </i>
    <i>
      <x v="1844"/>
    </i>
    <i>
      <x v="1932"/>
    </i>
    <i>
      <x v="1871"/>
    </i>
    <i>
      <x v="1935"/>
    </i>
    <i>
      <x v="1654"/>
    </i>
    <i>
      <x v="1848"/>
    </i>
    <i>
      <x v="1494"/>
    </i>
    <i>
      <x v="975"/>
    </i>
    <i>
      <x v="677"/>
    </i>
    <i>
      <x v="538"/>
    </i>
    <i>
      <x v="258"/>
    </i>
    <i>
      <x v="97"/>
    </i>
    <i>
      <x v="165"/>
    </i>
    <i>
      <x v="105"/>
    </i>
    <i>
      <x v="883"/>
    </i>
    <i>
      <x v="1849"/>
    </i>
    <i>
      <x v="1850"/>
    </i>
    <i>
      <x v="1407"/>
    </i>
    <i>
      <x v="1110"/>
    </i>
    <i>
      <x v="1134"/>
    </i>
    <i>
      <x v="622"/>
    </i>
    <i>
      <x v="2384"/>
    </i>
    <i>
      <x v="2039"/>
    </i>
    <i>
      <x v="1867"/>
    </i>
    <i>
      <x v="1705"/>
    </i>
    <i>
      <x v="1856"/>
    </i>
    <i>
      <x v="1337"/>
    </i>
    <i>
      <x v="634"/>
    </i>
    <i>
      <x v="597"/>
    </i>
    <i>
      <x v="493"/>
    </i>
    <i>
      <x v="511"/>
    </i>
    <i>
      <x v="163"/>
    </i>
    <i>
      <x v="348"/>
    </i>
    <i>
      <x v="945"/>
    </i>
    <i>
      <x v="2105"/>
    </i>
    <i>
      <x v="2253"/>
    </i>
    <i>
      <x v="1482"/>
    </i>
    <i>
      <x v="2205"/>
    </i>
    <i>
      <x v="2266"/>
    </i>
    <i>
      <x v="2131"/>
    </i>
    <i>
      <x v="2339"/>
    </i>
    <i>
      <x v="2201"/>
    </i>
    <i>
      <x v="1924"/>
    </i>
    <i>
      <x v="1865"/>
    </i>
    <i>
      <x v="2063"/>
    </i>
    <i>
      <x v="1866"/>
    </i>
    <i>
      <x v="2106"/>
    </i>
    <i>
      <x v="1994"/>
    </i>
    <i>
      <x v="1993"/>
    </i>
    <i>
      <x v="1840"/>
    </i>
    <i>
      <x v="1665"/>
    </i>
    <i>
      <x v="1748"/>
    </i>
    <i>
      <x v="1758"/>
    </i>
    <i>
      <x v="1836"/>
    </i>
    <i>
      <x v="1777"/>
    </i>
    <i>
      <x v="1781"/>
    </i>
    <i>
      <x v="1752"/>
    </i>
    <i>
      <x v="1491"/>
    </i>
    <i>
      <x v="1576"/>
    </i>
    <i>
      <x v="1271"/>
    </i>
    <i>
      <x v="1177"/>
    </i>
    <i>
      <x v="1189"/>
    </i>
    <i>
      <x v="1216"/>
    </i>
    <i>
      <x v="983"/>
    </i>
    <i>
      <x v="815"/>
    </i>
    <i>
      <x v="1046"/>
    </i>
    <i>
      <x v="973"/>
    </i>
    <i>
      <x v="573"/>
    </i>
    <i>
      <x v="789"/>
    </i>
    <i>
      <x v="684"/>
    </i>
    <i>
      <x v="649"/>
    </i>
    <i>
      <x v="790"/>
    </i>
    <i>
      <x v="648"/>
    </i>
    <i>
      <x v="483"/>
    </i>
    <i>
      <x v="516"/>
    </i>
    <i>
      <x v="335"/>
    </i>
    <i>
      <x v="469"/>
    </i>
    <i>
      <x v="89"/>
    </i>
    <i>
      <x v="45"/>
    </i>
    <i>
      <x v="35"/>
    </i>
    <i>
      <x v="83"/>
    </i>
    <i>
      <x v="93"/>
    </i>
    <i>
      <x v="120"/>
    </i>
    <i>
      <x v="303"/>
    </i>
    <i>
      <x v="157"/>
    </i>
    <i>
      <x v="1851"/>
    </i>
    <i>
      <x v="1028"/>
    </i>
    <i>
      <x v="780"/>
    </i>
    <i>
      <x v="495"/>
    </i>
    <i>
      <x v="1883"/>
    </i>
    <i>
      <x v="1059"/>
    </i>
    <i>
      <x v="174"/>
    </i>
    <i>
      <x v="990"/>
    </i>
    <i>
      <x v="1852"/>
    </i>
    <i>
      <x v="2102"/>
    </i>
    <i>
      <x v="1055"/>
    </i>
    <i>
      <x v="595"/>
    </i>
    <i>
      <x v="661"/>
    </i>
    <i>
      <x v="472"/>
    </i>
    <i>
      <x v="2184"/>
    </i>
    <i>
      <x v="1461"/>
    </i>
    <i>
      <x v="1443"/>
    </i>
    <i>
      <x v="532"/>
    </i>
    <i>
      <x v="302"/>
    </i>
    <i>
      <x v="1054"/>
    </i>
    <i>
      <x v="111"/>
    </i>
    <i>
      <x v="1293"/>
    </i>
    <i>
      <x v="1661"/>
    </i>
    <i>
      <x v="1159"/>
    </i>
    <i>
      <x v="344"/>
    </i>
    <i>
      <x v="2044"/>
    </i>
    <i>
      <x v="2188"/>
    </i>
    <i>
      <x v="2347"/>
    </i>
    <i>
      <x v="2263"/>
    </i>
    <i>
      <x v="1892"/>
    </i>
    <i>
      <x v="1933"/>
    </i>
    <i>
      <x v="1413"/>
    </i>
    <i>
      <x v="802"/>
    </i>
    <i>
      <x v="613"/>
    </i>
    <i>
      <x v="385"/>
    </i>
    <i>
      <x v="355"/>
    </i>
    <i>
      <x v="164"/>
    </i>
    <i>
      <x v="86"/>
    </i>
    <i>
      <x v="2354"/>
    </i>
    <i>
      <x v="2219"/>
    </i>
    <i>
      <x v="2099"/>
    </i>
    <i>
      <x v="206"/>
    </i>
    <i>
      <x v="1582"/>
    </i>
    <i>
      <x v="1193"/>
    </i>
    <i>
      <x v="108"/>
    </i>
    <i>
      <x v="2275"/>
    </i>
    <i>
      <x v="1863"/>
    </i>
    <i>
      <x v="1016"/>
    </i>
    <i>
      <x v="822"/>
    </i>
    <i>
      <x v="887"/>
    </i>
    <i>
      <x v="736"/>
    </i>
    <i>
      <x v="329"/>
    </i>
    <i>
      <x v="1700"/>
    </i>
    <i>
      <x v="1120"/>
    </i>
    <i>
      <x v="1030"/>
    </i>
    <i>
      <x v="2344"/>
    </i>
    <i>
      <x v="1934"/>
    </i>
    <i>
      <x v="1662"/>
    </i>
    <i>
      <x v="1773"/>
    </i>
    <i>
      <x v="1436"/>
    </i>
    <i>
      <x v="1175"/>
    </i>
    <i>
      <x v="1063"/>
    </i>
    <i>
      <x v="629"/>
    </i>
    <i>
      <x v="764"/>
    </i>
    <i>
      <x v="525"/>
    </i>
    <i>
      <x v="96"/>
    </i>
    <i>
      <x v="2155"/>
    </i>
    <i>
      <x v="88"/>
    </i>
    <i>
      <x v="920"/>
    </i>
    <i>
      <x v="1876"/>
    </i>
    <i>
      <x v="1179"/>
    </i>
    <i>
      <x v="1464"/>
    </i>
    <i>
      <x v="1496"/>
    </i>
    <i>
      <x v="1498"/>
    </i>
    <i>
      <x v="1274"/>
    </i>
    <i>
      <x v="387"/>
    </i>
    <i>
      <x v="637"/>
    </i>
    <i>
      <x v="1304"/>
    </i>
    <i>
      <x v="1181"/>
    </i>
    <i>
      <x v="948"/>
    </i>
    <i>
      <x v="1397"/>
    </i>
    <i>
      <x v="1762"/>
    </i>
    <i>
      <x v="2130"/>
    </i>
    <i>
      <x v="2126"/>
    </i>
    <i>
      <x v="2276"/>
    </i>
    <i>
      <x v="2356"/>
    </i>
    <i>
      <x v="2274"/>
    </i>
    <i>
      <x v="2218"/>
    </i>
    <i>
      <x v="1862"/>
    </i>
    <i>
      <x v="1937"/>
    </i>
    <i>
      <x v="1880"/>
    </i>
    <i>
      <x v="1846"/>
    </i>
    <i>
      <x v="1666"/>
    </i>
    <i>
      <x v="1663"/>
    </i>
    <i>
      <x v="1813"/>
    </i>
    <i>
      <x v="1597"/>
    </i>
    <i>
      <x v="1772"/>
    </i>
    <i>
      <x v="1253"/>
    </i>
    <i>
      <x v="897"/>
    </i>
    <i>
      <x v="859"/>
    </i>
    <i>
      <x v="997"/>
    </i>
    <i>
      <x v="1025"/>
    </i>
    <i>
      <x v="767"/>
    </i>
    <i>
      <x v="580"/>
    </i>
    <i>
      <x v="581"/>
    </i>
    <i>
      <x v="746"/>
    </i>
    <i>
      <x v="518"/>
    </i>
    <i>
      <x v="450"/>
    </i>
    <i>
      <x v="347"/>
    </i>
    <i>
      <x v="71"/>
    </i>
    <i>
      <x v="529"/>
    </i>
    <i>
      <x v="66"/>
    </i>
    <i>
      <x v="75"/>
    </i>
    <i>
      <x v="62"/>
    </i>
    <i>
      <x v="674"/>
    </i>
    <i>
      <x v="70"/>
    </i>
    <i>
      <x v="1860"/>
    </i>
    <i>
      <x v="1394"/>
    </i>
    <i>
      <x v="1414"/>
    </i>
    <i>
      <x v="796"/>
    </i>
    <i>
      <x v="84"/>
    </i>
    <i>
      <x v="1363"/>
    </i>
    <i>
      <x v="1776"/>
    </i>
    <i>
      <x v="879"/>
    </i>
    <i>
      <x v="1400"/>
    </i>
    <i>
      <x v="1053"/>
    </i>
    <i>
      <x v="1052"/>
    </i>
    <i>
      <x v="2272"/>
    </i>
    <i>
      <x v="2273"/>
    </i>
    <i>
      <x v="2336"/>
    </i>
    <i>
      <x v="2129"/>
    </i>
    <i>
      <x v="2259"/>
    </i>
    <i>
      <x v="1944"/>
    </i>
    <i>
      <x v="2065"/>
    </i>
    <i>
      <x v="2101"/>
    </i>
    <i>
      <x v="1873"/>
    </i>
    <i>
      <x v="1943"/>
    </i>
    <i>
      <x v="2009"/>
    </i>
    <i>
      <x v="1915"/>
    </i>
    <i>
      <x v="2108"/>
    </i>
    <i>
      <x v="2100"/>
    </i>
    <i>
      <x v="1717"/>
    </i>
    <i>
      <x v="1837"/>
    </i>
    <i>
      <x v="1682"/>
    </i>
    <i>
      <x v="1674"/>
    </i>
    <i>
      <x v="1743"/>
    </i>
    <i>
      <x v="1727"/>
    </i>
    <i>
      <x v="1367"/>
    </i>
    <i>
      <x v="1453"/>
    </i>
    <i>
      <x v="1415"/>
    </i>
    <i>
      <x v="1409"/>
    </i>
    <i>
      <x v="1398"/>
    </i>
    <i>
      <x v="1410"/>
    </i>
    <i>
      <x v="1273"/>
    </i>
    <i>
      <x v="1123"/>
    </i>
    <i>
      <x v="1244"/>
    </i>
    <i>
      <x v="1164"/>
    </i>
    <i>
      <x v="1327"/>
    </i>
    <i>
      <x v="1252"/>
    </i>
    <i>
      <x v="1250"/>
    </i>
    <i>
      <x v="1104"/>
    </i>
    <i>
      <x v="1070"/>
    </i>
    <i>
      <x v="895"/>
    </i>
    <i>
      <x v="911"/>
    </i>
    <i>
      <x v="800"/>
    </i>
    <i>
      <x v="624"/>
    </i>
    <i>
      <x v="793"/>
    </i>
    <i>
      <x v="726"/>
    </i>
    <i>
      <x v="556"/>
    </i>
    <i>
      <x v="524"/>
    </i>
    <i>
      <x v="277"/>
    </i>
    <i>
      <x v="418"/>
    </i>
    <i>
      <x v="275"/>
    </i>
    <i>
      <x v="91"/>
    </i>
    <i>
      <x v="94"/>
    </i>
    <i>
      <x v="81"/>
    </i>
    <i>
      <x v="74"/>
    </i>
    <i>
      <x v="1346"/>
    </i>
    <i>
      <x v="445"/>
    </i>
    <i>
      <x v="804"/>
    </i>
    <i>
      <x v="1810"/>
    </i>
    <i>
      <x v="1391"/>
    </i>
    <i>
      <x v="2200"/>
    </i>
    <i>
      <x v="1172"/>
    </i>
    <i>
      <x v="699"/>
    </i>
    <i>
      <x v="2180"/>
    </i>
    <i>
      <x v="1869"/>
    </i>
    <i>
      <x v="2124"/>
    </i>
    <i>
      <x v="1745"/>
    </i>
    <i>
      <x v="1277"/>
    </i>
    <i>
      <x v="1254"/>
    </i>
    <i>
      <x v="1225"/>
    </i>
    <i>
      <x v="994"/>
    </i>
    <i>
      <x v="545"/>
    </i>
    <i>
      <x v="274"/>
    </i>
    <i>
      <x v="825"/>
    </i>
    <i>
      <x v="795"/>
    </i>
    <i>
      <x v="1750"/>
    </i>
    <i>
      <x v="1402"/>
    </i>
    <i>
      <x v="1554"/>
    </i>
    <i>
      <x v="80"/>
    </i>
    <i>
      <x v="2113"/>
    </i>
    <i>
      <x v="530"/>
    </i>
    <i>
      <x v="2191"/>
    </i>
    <i>
      <x v="2258"/>
    </i>
    <i>
      <x v="2338"/>
    </i>
    <i>
      <x v="2010"/>
    </i>
    <i>
      <x v="1877"/>
    </i>
    <i>
      <x v="1833"/>
    </i>
    <i>
      <x v="1774"/>
    </i>
    <i>
      <x v="1722"/>
    </i>
    <i>
      <x v="1560"/>
    </i>
    <i>
      <x v="1437"/>
    </i>
    <i>
      <x v="1280"/>
    </i>
    <i>
      <x v="1170"/>
    </i>
    <i>
      <x v="1174"/>
    </i>
    <i>
      <x v="1173"/>
    </i>
    <i>
      <x v="1040"/>
    </i>
    <i>
      <x v="991"/>
    </i>
    <i>
      <x v="857"/>
    </i>
    <i>
      <x v="546"/>
    </i>
    <i>
      <x v="579"/>
    </i>
    <i>
      <x v="576"/>
    </i>
    <i>
      <x v="539"/>
    </i>
    <i>
      <x v="713"/>
    </i>
    <i>
      <x v="557"/>
    </i>
    <i>
      <x v="499"/>
    </i>
    <i>
      <x v="415"/>
    </i>
    <i>
      <x v="279"/>
    </i>
    <i>
      <x v="204"/>
    </i>
    <i>
      <x v="252"/>
    </i>
    <i>
      <x v="1111"/>
    </i>
    <i>
      <x v="1246"/>
    </i>
    <i>
      <x v="813"/>
    </i>
    <i>
      <x v="1020"/>
    </i>
    <i>
      <x v="2378"/>
    </i>
    <i>
      <x v="2007"/>
    </i>
    <i>
      <x v="1058"/>
    </i>
    <i>
      <x v="862"/>
    </i>
    <i>
      <x v="2183"/>
    </i>
    <i>
      <x v="1970"/>
    </i>
    <i>
      <x v="309"/>
    </i>
    <i>
      <x v="112"/>
    </i>
    <i>
      <x v="1468"/>
    </i>
    <i>
      <x v="2252"/>
    </i>
    <i>
      <x v="1719"/>
    </i>
    <i>
      <x v="1171"/>
    </i>
    <i>
      <x v="1150"/>
    </i>
    <i>
      <x v="419"/>
    </i>
    <i>
      <x v="63"/>
    </i>
    <i>
      <x v="2005"/>
    </i>
    <i>
      <x v="665"/>
    </i>
    <i>
      <x v="1589"/>
    </i>
    <i>
      <x v="608"/>
    </i>
    <i>
      <x v="2331"/>
    </i>
    <i>
      <x v="2153"/>
    </i>
    <i>
      <x v="570"/>
    </i>
    <i>
      <x v="380"/>
    </i>
    <i>
      <x v="209"/>
    </i>
    <i>
      <x v="906"/>
    </i>
    <i>
      <x v="2324"/>
    </i>
    <i>
      <x v="2264"/>
    </i>
    <i>
      <x v="1780"/>
    </i>
    <i>
      <x v="1329"/>
    </i>
    <i>
      <x v="1066"/>
    </i>
    <i>
      <x v="1185"/>
    </i>
    <i>
      <x v="737"/>
    </i>
    <i>
      <x v="2371"/>
    </i>
    <i>
      <x v="2373"/>
    </i>
    <i>
      <x v="2203"/>
    </i>
    <i>
      <x v="2341"/>
    </i>
    <i>
      <x v="2342"/>
    </i>
    <i>
      <x v="2298"/>
    </i>
    <i>
      <x v="1912"/>
    </i>
    <i>
      <x v="1920"/>
    </i>
    <i>
      <x v="1918"/>
    </i>
    <i>
      <x v="1786"/>
    </i>
    <i>
      <x v="1746"/>
    </i>
    <i>
      <x v="1847"/>
    </i>
    <i>
      <x v="1771"/>
    </i>
    <i>
      <x v="1854"/>
    </i>
    <i>
      <x v="1769"/>
    </i>
    <i>
      <x v="1395"/>
    </i>
    <i>
      <x v="1478"/>
    </i>
    <i>
      <x v="1513"/>
    </i>
    <i>
      <x v="1416"/>
    </i>
    <i>
      <x v="1552"/>
    </i>
    <i>
      <x v="1583"/>
    </i>
    <i>
      <x v="1064"/>
    </i>
    <i>
      <x v="1255"/>
    </i>
    <i>
      <x v="1310"/>
    </i>
    <i>
      <x v="1226"/>
    </i>
    <i>
      <x v="1223"/>
    </i>
    <i>
      <x v="1065"/>
    </i>
    <i>
      <x v="1275"/>
    </i>
    <i>
      <x v="1270"/>
    </i>
    <i>
      <x v="843"/>
    </i>
    <i>
      <x v="1050"/>
    </i>
    <i>
      <x v="949"/>
    </i>
    <i>
      <x v="1032"/>
    </i>
    <i>
      <x v="810"/>
    </i>
    <i>
      <x v="1051"/>
    </i>
    <i>
      <x v="1062"/>
    </i>
    <i>
      <x v="958"/>
    </i>
    <i>
      <x v="1026"/>
    </i>
    <i>
      <x v="865"/>
    </i>
    <i>
      <x v="555"/>
    </i>
    <i>
      <x v="771"/>
    </i>
    <i>
      <x v="671"/>
    </i>
    <i>
      <x v="667"/>
    </i>
    <i>
      <x v="563"/>
    </i>
    <i>
      <x v="768"/>
    </i>
    <i>
      <x v="797"/>
    </i>
    <i>
      <x v="506"/>
    </i>
    <i>
      <x v="447"/>
    </i>
    <i>
      <x v="376"/>
    </i>
    <i>
      <x v="333"/>
    </i>
    <i>
      <x v="85"/>
    </i>
    <i>
      <x v="11"/>
    </i>
    <i>
      <x v="175"/>
    </i>
    <i>
      <x v="59"/>
    </i>
    <i>
      <x v="183"/>
    </i>
    <i>
      <x v="43"/>
    </i>
    <i>
      <x v="1923"/>
    </i>
    <i>
      <x v="2247"/>
    </i>
    <i>
      <x v="1457"/>
    </i>
    <i>
      <x v="426"/>
    </i>
    <i>
      <x v="623"/>
    </i>
    <i>
      <x v="1393"/>
    </i>
    <i>
      <x v="1441"/>
    </i>
    <i>
      <x v="658"/>
    </i>
    <i>
      <x v="280"/>
    </i>
    <i>
      <x v="104"/>
    </i>
    <i>
      <x v="953"/>
    </i>
    <i>
      <x v="2301"/>
    </i>
    <i>
      <x v="2254"/>
    </i>
    <i>
      <x v="2057"/>
    </i>
    <i>
      <x v="1176"/>
    </i>
    <i>
      <x v="1098"/>
    </i>
    <i>
      <x v="1306"/>
    </i>
    <i>
      <x v="1307"/>
    </i>
    <i>
      <x v="1200"/>
    </i>
    <i>
      <x v="965"/>
    </i>
    <i>
      <x v="1061"/>
    </i>
    <i>
      <x v="892"/>
    </i>
    <i>
      <x v="858"/>
    </i>
    <i>
      <x v="884"/>
    </i>
    <i>
      <x v="698"/>
    </i>
    <i>
      <x v="325"/>
    </i>
    <i>
      <x v="381"/>
    </i>
    <i>
      <x v="488"/>
    </i>
    <i>
      <x v="390"/>
    </i>
    <i>
      <x v="68"/>
    </i>
    <i>
      <x v="2040"/>
    </i>
    <i>
      <x v="1919"/>
    </i>
    <i>
      <x v="1753"/>
    </i>
    <i>
      <x v="888"/>
    </i>
    <i>
      <x v="2229"/>
    </i>
    <i>
      <x v="1210"/>
    </i>
    <i>
      <x v="653"/>
    </i>
    <i>
      <x v="2241"/>
    </i>
    <i>
      <x v="2334"/>
    </i>
    <i>
      <x v="586"/>
    </i>
    <i>
      <x v="2186"/>
    </i>
    <i>
      <x v="1859"/>
    </i>
    <i>
      <x v="851"/>
    </i>
    <i>
      <x v="791"/>
    </i>
    <i>
      <x v="57"/>
    </i>
    <i>
      <x v="2137"/>
    </i>
    <i>
      <x v="1642"/>
    </i>
    <i>
      <x v="395"/>
    </i>
    <i>
      <x v="399"/>
    </i>
    <i>
      <x v="2202"/>
    </i>
    <i>
      <x v="2353"/>
    </i>
    <i>
      <x v="2068"/>
    </i>
    <i>
      <x v="1972"/>
    </i>
    <i>
      <x v="1922"/>
    </i>
    <i>
      <x v="1801"/>
    </i>
    <i>
      <x v="1731"/>
    </i>
    <i>
      <x v="1695"/>
    </i>
    <i>
      <x v="1805"/>
    </i>
    <i>
      <x v="1703"/>
    </i>
    <i>
      <x v="1718"/>
    </i>
    <i>
      <x v="1857"/>
    </i>
    <i>
      <x v="1480"/>
    </i>
    <i>
      <x v="1484"/>
    </i>
    <i>
      <x v="1380"/>
    </i>
    <i>
      <x v="1446"/>
    </i>
    <i>
      <x v="1386"/>
    </i>
    <i>
      <x v="1427"/>
    </i>
    <i>
      <x v="1152"/>
    </i>
    <i>
      <x v="1232"/>
    </i>
    <i>
      <x v="1220"/>
    </i>
    <i>
      <x v="1080"/>
    </i>
    <i>
      <x v="1190"/>
    </i>
    <i>
      <x v="1209"/>
    </i>
    <i>
      <x v="1073"/>
    </i>
    <i>
      <x v="1219"/>
    </i>
    <i>
      <x v="1256"/>
    </i>
    <i>
      <x v="863"/>
    </i>
    <i>
      <x v="872"/>
    </i>
    <i>
      <x v="1057"/>
    </i>
    <i>
      <x v="955"/>
    </i>
    <i>
      <x v="964"/>
    </i>
    <i>
      <x v="861"/>
    </i>
    <i>
      <x v="988"/>
    </i>
    <i>
      <x v="947"/>
    </i>
    <i>
      <x v="877"/>
    </i>
    <i>
      <x v="912"/>
    </i>
    <i>
      <x v="864"/>
    </i>
    <i>
      <x v="798"/>
    </i>
    <i>
      <x v="935"/>
    </i>
    <i>
      <x v="610"/>
    </i>
    <i>
      <x v="560"/>
    </i>
    <i>
      <x v="625"/>
    </i>
    <i>
      <x v="646"/>
    </i>
    <i>
      <x v="626"/>
    </i>
    <i>
      <x v="446"/>
    </i>
    <i>
      <x v="468"/>
    </i>
    <i>
      <x v="517"/>
    </i>
    <i>
      <x v="444"/>
    </i>
    <i>
      <x v="264"/>
    </i>
    <i>
      <x v="17"/>
    </i>
    <i>
      <x v="87"/>
    </i>
    <i>
      <x v="244"/>
    </i>
    <i>
      <x v="98"/>
    </i>
    <i>
      <x v="156"/>
    </i>
    <i>
      <x v="254"/>
    </i>
    <i>
      <x v="64"/>
    </i>
    <i>
      <x v="1732"/>
    </i>
    <i>
      <x v="2279"/>
    </i>
    <i>
      <x v="1879"/>
    </i>
    <i>
      <x v="943"/>
    </i>
    <i>
      <x v="2357"/>
    </i>
    <i>
      <x v="1153"/>
    </i>
    <i>
      <x v="2268"/>
    </i>
    <i>
      <x v="1980"/>
    </i>
    <i>
      <x v="1194"/>
    </i>
    <i>
      <x v="824"/>
    </i>
    <i>
      <x v="830"/>
    </i>
    <i>
      <x v="1917"/>
    </i>
    <i>
      <x v="748"/>
    </i>
    <i>
      <x v="1858"/>
    </i>
    <i>
      <x v="1550"/>
    </i>
    <i>
      <x v="1503"/>
    </i>
    <i>
      <x v="1119"/>
    </i>
    <i>
      <x v="1870"/>
    </i>
    <i>
      <x v="837"/>
    </i>
    <i>
      <x v="113"/>
    </i>
    <i>
      <x v="147"/>
    </i>
    <i>
      <x v="936"/>
    </i>
    <i>
      <x v="2085"/>
    </i>
    <i>
      <x v="1942"/>
    </i>
    <i>
      <x v="1768"/>
    </i>
    <i>
      <x v="891"/>
    </i>
    <i>
      <x v="420"/>
    </i>
    <i>
      <x v="660"/>
    </i>
    <i>
      <x v="246"/>
    </i>
    <i>
      <x v="2257"/>
    </i>
    <i>
      <x v="2256"/>
    </i>
    <i>
      <x v="2132"/>
    </i>
    <i>
      <x v="2207"/>
    </i>
    <i>
      <x v="2056"/>
    </i>
    <i>
      <x v="1986"/>
    </i>
    <i>
      <x v="1992"/>
    </i>
    <i>
      <x v="2008"/>
    </i>
    <i>
      <x v="1928"/>
    </i>
    <i>
      <x v="1968"/>
    </i>
    <i>
      <x v="1783"/>
    </i>
    <i>
      <x v="1811"/>
    </i>
    <i>
      <x v="1740"/>
    </i>
    <i>
      <x v="1372"/>
    </i>
    <i>
      <x v="1553"/>
    </i>
    <i>
      <x v="1452"/>
    </i>
    <i>
      <x v="1341"/>
    </i>
    <i>
      <x v="1295"/>
    </i>
    <i>
      <x v="1143"/>
    </i>
    <i>
      <x v="1296"/>
    </i>
    <i>
      <x v="981"/>
    </i>
    <i>
      <x v="1049"/>
    </i>
    <i>
      <x v="1056"/>
    </i>
    <i>
      <x v="621"/>
    </i>
    <i>
      <x v="267"/>
    </i>
    <i>
      <x v="403"/>
    </i>
    <i>
      <x v="82"/>
    </i>
    <i>
      <x v="1328"/>
    </i>
    <i>
      <x v="1091"/>
    </i>
    <i>
      <x v="1230"/>
    </i>
    <i>
      <x v="951"/>
    </i>
    <i>
      <x v="2351"/>
    </i>
    <i>
      <x v="2199"/>
    </i>
    <i>
      <x v="2125"/>
    </i>
    <i>
      <x v="1542"/>
    </i>
    <i>
      <x v="1345"/>
    </i>
    <i>
      <x v="1368"/>
    </i>
    <i>
      <x v="1138"/>
    </i>
    <i>
      <x v="1388"/>
    </i>
    <i>
      <x v="941"/>
    </i>
    <i>
      <x v="869"/>
    </i>
    <i>
      <x v="870"/>
    </i>
    <i>
      <x v="1671"/>
    </i>
    <i>
      <x v="1473"/>
    </i>
    <i>
      <x v="1265"/>
    </i>
    <i>
      <x v="1269"/>
    </i>
    <i>
      <x v="876"/>
    </i>
    <i>
      <x v="1034"/>
    </i>
    <i>
      <x v="574"/>
    </i>
    <i>
      <x v="95"/>
    </i>
    <i>
      <x v="334"/>
    </i>
    <i>
      <x v="1598"/>
    </i>
    <i>
      <x v="2210"/>
    </i>
    <i>
      <x v="2198"/>
    </i>
    <i>
      <x v="1982"/>
    </i>
    <i>
      <x v="2006"/>
    </i>
    <i>
      <x v="1770"/>
    </i>
    <i>
      <x v="1670"/>
    </i>
    <i>
      <x v="1603"/>
    </i>
    <i>
      <x v="1472"/>
    </i>
    <i>
      <x v="1510"/>
    </i>
    <i>
      <x v="1112"/>
    </i>
    <i>
      <x v="1196"/>
    </i>
    <i>
      <x v="1102"/>
    </i>
    <i>
      <x v="860"/>
    </i>
    <i>
      <x v="296"/>
    </i>
    <i>
      <x v="37"/>
    </i>
    <i>
      <x v="55"/>
    </i>
    <i>
      <x v="92"/>
    </i>
    <i>
      <x v="1908"/>
    </i>
    <i>
      <x v="1973"/>
    </i>
    <i>
      <x v="1749"/>
    </i>
    <i>
      <x v="868"/>
    </i>
    <i>
      <x v="963"/>
    </i>
    <i>
      <x v="921"/>
    </i>
    <i>
      <x v="365"/>
    </i>
    <i>
      <x v="114"/>
    </i>
    <i>
      <x v="1517"/>
    </i>
    <i>
      <x v="794"/>
    </i>
    <i>
      <x v="1116"/>
    </i>
    <i>
      <x v="2362"/>
    </i>
    <i>
      <x v="2358"/>
    </i>
    <i>
      <x v="2181"/>
    </i>
    <i>
      <x v="2174"/>
    </i>
    <i>
      <x v="2359"/>
    </i>
    <i>
      <x v="2160"/>
    </i>
    <i>
      <x v="2285"/>
    </i>
    <i>
      <x v="2248"/>
    </i>
    <i>
      <x v="2262"/>
    </i>
    <i>
      <x v="2214"/>
    </i>
    <i>
      <x v="1931"/>
    </i>
    <i>
      <x v="2036"/>
    </i>
    <i>
      <x v="2087"/>
    </i>
    <i>
      <x v="2051"/>
    </i>
    <i>
      <x v="1906"/>
    </i>
    <i>
      <x v="1987"/>
    </i>
    <i>
      <x v="2011"/>
    </i>
    <i>
      <x v="1988"/>
    </i>
    <i>
      <x v="1896"/>
    </i>
    <i>
      <x v="1925"/>
    </i>
    <i>
      <x v="1724"/>
    </i>
    <i>
      <x v="1656"/>
    </i>
    <i>
      <x v="1742"/>
    </i>
    <i>
      <x v="1738"/>
    </i>
    <i>
      <x v="1679"/>
    </i>
    <i>
      <x v="1680"/>
    </i>
    <i>
      <x v="1807"/>
    </i>
    <i>
      <x v="1667"/>
    </i>
    <i>
      <x v="1614"/>
    </i>
    <i>
      <x v="1832"/>
    </i>
    <i>
      <x v="1632"/>
    </i>
    <i>
      <x v="1737"/>
    </i>
    <i>
      <x v="1791"/>
    </i>
    <i>
      <x v="1747"/>
    </i>
    <i>
      <x v="1764"/>
    </i>
    <i>
      <x v="1351"/>
    </i>
    <i>
      <x v="1458"/>
    </i>
    <i>
      <x v="1420"/>
    </i>
    <i>
      <x v="1332"/>
    </i>
    <i>
      <x v="1470"/>
    </i>
    <i>
      <x v="1430"/>
    </i>
    <i>
      <x v="1519"/>
    </i>
    <i>
      <x v="1564"/>
    </i>
    <i>
      <x v="1545"/>
    </i>
    <i>
      <x v="1355"/>
    </i>
    <i>
      <x v="1448"/>
    </i>
    <i>
      <x v="1502"/>
    </i>
    <i>
      <x v="1390"/>
    </i>
    <i>
      <x v="1412"/>
    </i>
    <i>
      <x v="1501"/>
    </i>
    <i>
      <x v="1508"/>
    </i>
    <i>
      <x v="1158"/>
    </i>
    <i>
      <x v="1281"/>
    </i>
    <i>
      <x v="1081"/>
    </i>
    <i>
      <x v="1114"/>
    </i>
    <i>
      <x v="1237"/>
    </i>
    <i>
      <x v="1321"/>
    </i>
    <i>
      <x v="1267"/>
    </i>
    <i>
      <x v="1074"/>
    </i>
    <i>
      <x v="818"/>
    </i>
    <i>
      <x v="971"/>
    </i>
    <i>
      <x v="856"/>
    </i>
    <i>
      <x v="821"/>
    </i>
    <i>
      <x v="916"/>
    </i>
    <i>
      <x v="853"/>
    </i>
    <i>
      <x v="875"/>
    </i>
    <i>
      <x v="957"/>
    </i>
    <i>
      <x v="1029"/>
    </i>
    <i>
      <x v="819"/>
    </i>
    <i>
      <x v="930"/>
    </i>
    <i>
      <x v="590"/>
    </i>
    <i>
      <x v="549"/>
    </i>
    <i>
      <x v="779"/>
    </i>
    <i>
      <x v="614"/>
    </i>
    <i>
      <x v="761"/>
    </i>
    <i>
      <x v="578"/>
    </i>
    <i>
      <x v="587"/>
    </i>
    <i>
      <x v="544"/>
    </i>
    <i>
      <x v="750"/>
    </i>
    <i>
      <x v="708"/>
    </i>
    <i>
      <x v="754"/>
    </i>
    <i>
      <x v="716"/>
    </i>
    <i>
      <x v="585"/>
    </i>
    <i>
      <x v="758"/>
    </i>
    <i>
      <x v="358"/>
    </i>
    <i>
      <x v="373"/>
    </i>
    <i>
      <x v="400"/>
    </i>
    <i>
      <x v="372"/>
    </i>
    <i>
      <x v="402"/>
    </i>
    <i>
      <x v="383"/>
    </i>
    <i>
      <x v="315"/>
    </i>
    <i>
      <x v="307"/>
    </i>
    <i>
      <x v="414"/>
    </i>
    <i>
      <x v="308"/>
    </i>
    <i>
      <x v="284"/>
    </i>
    <i>
      <x v="330"/>
    </i>
    <i>
      <x v="406"/>
    </i>
    <i>
      <x v="396"/>
    </i>
    <i>
      <x v="398"/>
    </i>
    <i>
      <x v="154"/>
    </i>
    <i>
      <x v="211"/>
    </i>
    <i>
      <x v="248"/>
    </i>
    <i>
      <x v="118"/>
    </i>
    <i>
      <x v="46"/>
    </i>
    <i>
      <x v="121"/>
    </i>
    <i>
      <x v="50"/>
    </i>
    <i>
      <x v="128"/>
    </i>
    <i>
      <x v="130"/>
    </i>
    <i>
      <x v="12"/>
    </i>
    <i>
      <x v="1806"/>
    </i>
    <i>
      <x v="1459"/>
    </i>
    <i>
      <x v="2209"/>
    </i>
    <i>
      <x v="199"/>
    </i>
    <i>
      <x v="1599"/>
    </i>
    <i>
      <x v="1678"/>
    </i>
    <i>
      <x v="1297"/>
    </i>
    <i>
      <x v="792"/>
    </i>
    <i>
      <x v="1485"/>
    </i>
    <i>
      <x v="425"/>
    </i>
    <i>
      <x v="1374"/>
    </i>
    <i>
      <x v="1083"/>
    </i>
    <i>
      <x v="1033"/>
    </i>
    <i>
      <x v="2049"/>
    </i>
    <i>
      <x v="1287"/>
    </i>
    <i>
      <x v="501"/>
    </i>
    <i>
      <x v="379"/>
    </i>
    <i>
      <x v="1638"/>
    </i>
    <i>
      <x v="633"/>
    </i>
    <i>
      <x v="466"/>
    </i>
    <i>
      <x v="250"/>
    </i>
    <i>
      <x v="300"/>
    </i>
    <i>
      <x v="1581"/>
    </i>
    <i>
      <x v="30"/>
    </i>
    <i>
      <x v="2018"/>
    </i>
    <i>
      <x v="575"/>
    </i>
    <i>
      <x v="2232"/>
    </i>
    <i>
      <x v="2361"/>
    </i>
    <i>
      <x v="1969"/>
    </i>
    <i>
      <x v="1551"/>
    </i>
    <i>
      <x v="1405"/>
    </i>
    <i>
      <x v="1141"/>
    </i>
    <i>
      <x v="849"/>
    </i>
    <i>
      <x v="42"/>
    </i>
    <i>
      <x v="222"/>
    </i>
    <i>
      <x v="507"/>
    </i>
    <i>
      <x v="1726"/>
    </i>
    <i>
      <x v="2182"/>
    </i>
    <i>
      <x v="401"/>
    </i>
    <i>
      <x v="2208"/>
    </i>
    <i>
      <x v="2004"/>
    </i>
    <i>
      <x v="1596"/>
    </i>
    <i>
      <x v="1531"/>
    </i>
    <i>
      <x v="1044"/>
    </i>
    <i>
      <x v="465"/>
    </i>
    <i>
      <x v="16"/>
    </i>
    <i>
      <x v="2369"/>
    </i>
    <i>
      <x v="1834"/>
    </i>
    <i>
      <x v="439"/>
    </i>
    <i>
      <x v="1350"/>
    </i>
    <i>
      <x v="1126"/>
    </i>
    <i>
      <x v="1041"/>
    </i>
    <i>
      <x v="278"/>
    </i>
    <i>
      <x v="295"/>
    </i>
    <i>
      <x v="2365"/>
    </i>
    <i>
      <x v="1037"/>
    </i>
    <i>
      <x v="690"/>
    </i>
    <i>
      <x v="2350"/>
    </i>
    <i>
      <x v="2190"/>
    </i>
    <i>
      <x v="2142"/>
    </i>
    <i>
      <x v="1981"/>
    </i>
    <i>
      <x v="1812"/>
    </i>
    <i>
      <x v="1590"/>
    </i>
    <i>
      <x v="1439"/>
    </i>
    <i>
      <x v="1298"/>
    </i>
    <i>
      <x v="1151"/>
    </i>
    <i>
      <x v="1156"/>
    </i>
    <i>
      <x v="931"/>
    </i>
    <i>
      <x v="808"/>
    </i>
    <i>
      <x v="867"/>
    </i>
    <i>
      <x v="730"/>
    </i>
    <i>
      <x v="388"/>
    </i>
    <i>
      <x v="117"/>
    </i>
    <i>
      <x v="56"/>
    </i>
    <i>
      <x v="53"/>
    </i>
    <i>
      <x v="1233"/>
    </i>
    <i>
      <x v="2179"/>
    </i>
    <i>
      <x v="1691"/>
    </i>
    <i>
      <x v="828"/>
    </i>
    <i>
      <x v="756"/>
    </i>
    <i>
      <x v="421"/>
    </i>
    <i>
      <x v="1334"/>
    </i>
    <i>
      <x v="1648"/>
    </i>
    <i>
      <x v="1658"/>
    </i>
    <i>
      <x v="852"/>
    </i>
    <i>
      <x v="913"/>
    </i>
    <i>
      <x v="2213"/>
    </i>
    <i>
      <x v="2194"/>
    </i>
    <i>
      <x v="2165"/>
    </i>
    <i>
      <x v="2370"/>
    </i>
    <i>
      <x v="2326"/>
    </i>
    <i>
      <x v="1989"/>
    </i>
    <i>
      <x v="2090"/>
    </i>
    <i>
      <x v="2060"/>
    </i>
    <i>
      <x v="1792"/>
    </i>
    <i>
      <x v="1657"/>
    </i>
    <i>
      <x v="1689"/>
    </i>
    <i>
      <x v="1701"/>
    </i>
    <i>
      <x v="1646"/>
    </i>
    <i>
      <x v="1819"/>
    </i>
    <i>
      <x v="1728"/>
    </i>
    <i>
      <x v="1672"/>
    </i>
    <i>
      <x v="1706"/>
    </i>
    <i>
      <x v="1664"/>
    </i>
    <i>
      <x v="1609"/>
    </i>
    <i>
      <x v="1421"/>
    </i>
    <i>
      <x v="1426"/>
    </i>
    <i>
      <x v="1431"/>
    </i>
    <i>
      <x v="1523"/>
    </i>
    <i>
      <x v="1333"/>
    </i>
    <i>
      <x v="1526"/>
    </i>
    <i>
      <x v="1471"/>
    </i>
    <i>
      <x v="1335"/>
    </i>
    <i>
      <x v="1207"/>
    </i>
    <i>
      <x v="1285"/>
    </i>
    <i>
      <x v="1129"/>
    </i>
    <i>
      <x v="1289"/>
    </i>
    <i>
      <x v="1182"/>
    </i>
    <i>
      <x v="1325"/>
    </i>
    <i>
      <x v="1094"/>
    </i>
    <i>
      <x v="1107"/>
    </i>
    <i>
      <x v="1082"/>
    </i>
    <i>
      <x v="1038"/>
    </i>
    <i>
      <x v="966"/>
    </i>
    <i>
      <x v="1039"/>
    </i>
    <i>
      <x v="840"/>
    </i>
    <i>
      <x v="839"/>
    </i>
    <i>
      <x v="1043"/>
    </i>
    <i>
      <x v="998"/>
    </i>
    <i>
      <x v="928"/>
    </i>
    <i>
      <x v="1007"/>
    </i>
    <i>
      <x v="1017"/>
    </i>
    <i>
      <x v="937"/>
    </i>
    <i>
      <x v="757"/>
    </i>
    <i>
      <x v="536"/>
    </i>
    <i>
      <x v="620"/>
    </i>
    <i>
      <x v="773"/>
    </i>
    <i>
      <x v="541"/>
    </i>
    <i>
      <x v="628"/>
    </i>
    <i>
      <x v="619"/>
    </i>
    <i>
      <x v="273"/>
    </i>
    <i>
      <x v="413"/>
    </i>
    <i>
      <x v="432"/>
    </i>
    <i>
      <x v="405"/>
    </i>
    <i>
      <x v="477"/>
    </i>
    <i>
      <x v="407"/>
    </i>
    <i>
      <x v="500"/>
    </i>
    <i>
      <x v="332"/>
    </i>
    <i>
      <x v="520"/>
    </i>
    <i>
      <x v="423"/>
    </i>
    <i>
      <x v="310"/>
    </i>
    <i>
      <x v="463"/>
    </i>
    <i>
      <x v="220"/>
    </i>
    <i>
      <x v="41"/>
    </i>
    <i>
      <x v="15"/>
    </i>
    <i>
      <x v="100"/>
    </i>
    <i>
      <x v="251"/>
    </i>
    <i>
      <x v="182"/>
    </i>
    <i>
      <x v="233"/>
    </i>
    <i>
      <x v="138"/>
    </i>
    <i>
      <x v="2192"/>
    </i>
    <i>
      <x v="834"/>
    </i>
    <i>
      <x v="1820"/>
    </i>
    <i>
      <x v="2013"/>
    </i>
    <i>
      <x v="1305"/>
    </i>
    <i>
      <x v="940"/>
    </i>
    <i>
      <x v="2249"/>
    </i>
    <i>
      <x v="833"/>
    </i>
    <i>
      <x v="2304"/>
    </i>
    <i>
      <x v="2215"/>
    </i>
    <i>
      <x v="1720"/>
    </i>
    <i>
      <x v="1447"/>
    </i>
    <i>
      <x v="1157"/>
    </i>
    <i>
      <x v="1211"/>
    </i>
    <i>
      <x v="783"/>
    </i>
    <i>
      <x v="711"/>
    </i>
    <i>
      <x v="327"/>
    </i>
    <i>
      <x v="184"/>
    </i>
    <i>
      <x v="1983"/>
    </i>
    <i>
      <x v="298"/>
    </i>
    <i>
      <x v="2170"/>
    </i>
    <i>
      <x v="909"/>
    </i>
    <i>
      <x v="2244"/>
    </i>
    <i>
      <x v="1286"/>
    </i>
    <i>
      <x v="397"/>
    </i>
    <i>
      <x v="305"/>
    </i>
    <i>
      <x v="1292"/>
    </i>
    <i>
      <x v="2204"/>
    </i>
    <i>
      <x v="1669"/>
    </i>
    <i>
      <x v="328"/>
    </i>
    <i>
      <x v="2303"/>
    </i>
    <i>
      <x v="2236"/>
    </i>
    <i>
      <x v="1567"/>
    </i>
    <i>
      <x v="1475"/>
    </i>
    <i>
      <x v="1504"/>
    </i>
    <i>
      <x v="1383"/>
    </i>
    <i>
      <x v="1318"/>
    </i>
    <i>
      <x v="914"/>
    </i>
    <i>
      <x v="739"/>
    </i>
    <i>
      <x v="540"/>
    </i>
    <i>
      <x v="745"/>
    </i>
    <i>
      <x v="642"/>
    </i>
    <i>
      <x v="375"/>
    </i>
    <i>
      <x v="366"/>
    </i>
    <i>
      <x v="116"/>
    </i>
    <i>
      <x v="241"/>
    </i>
    <i>
      <x v="137"/>
    </i>
    <i>
      <x v="151"/>
    </i>
    <i>
      <x v="29"/>
    </i>
    <i>
      <x v="1522"/>
    </i>
    <i>
      <x v="1687"/>
    </i>
    <i>
      <x v="899"/>
    </i>
    <i>
      <x v="1445"/>
    </i>
    <i>
      <x v="2052"/>
    </i>
    <i>
      <x v="528"/>
    </i>
    <i>
      <x v="2048"/>
    </i>
    <i>
      <x v="752"/>
    </i>
    <i>
      <x v="460"/>
    </i>
    <i>
      <x v="229"/>
    </i>
    <i>
      <x v="442"/>
    </i>
    <i>
      <x v="2162"/>
    </i>
    <i>
      <x v="1577"/>
    </i>
    <i>
      <x v="1515"/>
    </i>
    <i>
      <x v="934"/>
    </i>
    <i>
      <x v="2206"/>
    </i>
    <i>
      <x v="1739"/>
    </i>
    <i>
      <x v="1755"/>
    </i>
    <i>
      <x v="1574"/>
    </i>
    <i>
      <x v="1348"/>
    </i>
    <i>
      <x v="1575"/>
    </i>
    <i>
      <x v="1314"/>
    </i>
    <i>
      <x v="1133"/>
    </i>
    <i>
      <x v="747"/>
    </i>
    <i>
      <x v="266"/>
    </i>
    <i>
      <x v="205"/>
    </i>
    <i>
      <x v="247"/>
    </i>
    <i>
      <x v="1469"/>
    </i>
    <i>
      <x v="1324"/>
    </i>
    <i>
      <x v="374"/>
    </i>
    <i>
      <x v="486"/>
    </i>
    <i>
      <x v="1939"/>
    </i>
    <i>
      <x v="217"/>
    </i>
    <i>
      <x v="2067"/>
    </i>
    <i>
      <x v="2028"/>
    </i>
    <i>
      <x v="1009"/>
    </i>
    <i>
      <x v="1342"/>
    </i>
    <i>
      <x v="2246"/>
    </i>
    <i>
      <x v="1366"/>
    </i>
    <i>
      <x v="591"/>
    </i>
    <i>
      <x v="898"/>
    </i>
    <i>
      <x v="269"/>
    </i>
    <i>
      <x v="2086"/>
    </i>
    <i>
      <x v="2288"/>
    </i>
    <i>
      <x v="1218"/>
    </i>
    <i>
      <x v="1125"/>
    </i>
    <i>
      <x v="2014"/>
    </i>
    <i>
      <x v="1067"/>
    </i>
    <i>
      <x v="1978"/>
    </i>
    <i>
      <x v="1633"/>
    </i>
    <i>
      <x v="487"/>
    </i>
    <i>
      <x v="2225"/>
    </i>
    <i>
      <x v="2220"/>
    </i>
    <i>
      <x v="1995"/>
    </i>
    <i>
      <x v="2084"/>
    </i>
    <i>
      <x v="1696"/>
    </i>
    <i>
      <x v="1629"/>
    </i>
    <i>
      <x v="1528"/>
    </i>
    <i>
      <x v="1489"/>
    </i>
    <i>
      <x v="1537"/>
    </i>
    <i>
      <x v="1486"/>
    </i>
    <i>
      <x v="1087"/>
    </i>
    <i>
      <x v="1201"/>
    </i>
    <i>
      <x v="1093"/>
    </i>
    <i>
      <x v="1234"/>
    </i>
    <i>
      <x v="806"/>
    </i>
    <i>
      <x v="923"/>
    </i>
    <i>
      <x v="1001"/>
    </i>
    <i>
      <x v="644"/>
    </i>
    <i>
      <x v="701"/>
    </i>
    <i>
      <x v="607"/>
    </i>
    <i>
      <x v="479"/>
    </i>
    <i>
      <x v="33"/>
    </i>
    <i>
      <x v="129"/>
    </i>
    <i>
      <x v="260"/>
    </i>
    <i>
      <x v="1192"/>
    </i>
    <i>
      <x v="2055"/>
    </i>
    <i>
      <x v="1103"/>
    </i>
    <i>
      <x v="1802"/>
    </i>
    <i>
      <x v="291"/>
    </i>
    <i>
      <x v="512"/>
    </i>
    <i>
      <x v="2239"/>
    </i>
    <i>
      <x v="232"/>
    </i>
    <i>
      <x v="203"/>
    </i>
    <i>
      <x v="371"/>
    </i>
    <i>
      <x v="1505"/>
    </i>
    <i>
      <x v="1565"/>
    </i>
    <i>
      <x v="2277"/>
    </i>
    <i>
      <x v="2222"/>
    </i>
    <i>
      <x v="2374"/>
    </i>
    <i>
      <x v="2196"/>
    </i>
    <i>
      <x v="2305"/>
    </i>
    <i>
      <x v="2278"/>
    </i>
    <i>
      <x v="2050"/>
    </i>
    <i>
      <x v="1966"/>
    </i>
    <i>
      <x v="1997"/>
    </i>
    <i>
      <x v="1839"/>
    </i>
    <i>
      <x v="1723"/>
    </i>
    <i>
      <x v="1572"/>
    </i>
    <i>
      <x v="1117"/>
    </i>
    <i>
      <x v="1231"/>
    </i>
    <i>
      <x v="1197"/>
    </i>
    <i>
      <x v="1313"/>
    </i>
    <i>
      <x v="848"/>
    </i>
    <i>
      <x v="1006"/>
    </i>
    <i>
      <x v="696"/>
    </i>
    <i>
      <x v="740"/>
    </i>
    <i>
      <x v="572"/>
    </i>
    <i>
      <x v="706"/>
    </i>
    <i>
      <x v="691"/>
    </i>
    <i>
      <x v="562"/>
    </i>
    <i>
      <x v="618"/>
    </i>
    <i>
      <x v="326"/>
    </i>
    <i>
      <x v="464"/>
    </i>
    <i>
      <x v="504"/>
    </i>
    <i>
      <x v="191"/>
    </i>
    <i>
      <x v="140"/>
    </i>
    <i>
      <x v="132"/>
    </i>
    <i>
      <x v="694"/>
    </i>
    <i>
      <x v="763"/>
    </i>
    <i>
      <x v="257"/>
    </i>
    <i>
      <x v="1965"/>
    </i>
    <i>
      <x v="2166"/>
    </i>
    <i>
      <x v="1357"/>
    </i>
    <i>
      <x v="409"/>
    </i>
    <i>
      <x v="744"/>
    </i>
    <i>
      <x v="2195"/>
    </i>
    <i>
      <x v="774"/>
    </i>
    <i>
      <x v="1594"/>
    </i>
    <i>
      <x v="1364"/>
    </i>
    <i>
      <x v="38"/>
    </i>
    <i>
      <x v="845"/>
    </i>
    <i>
      <x v="1568"/>
    </i>
    <i>
      <x v="14"/>
    </i>
    <i>
      <x v="1365"/>
    </i>
    <i>
      <x v="2376"/>
    </i>
    <i>
      <x v="2238"/>
    </i>
    <i>
      <x v="2216"/>
    </i>
    <i>
      <x v="2024"/>
    </i>
    <i>
      <x v="2016"/>
    </i>
    <i>
      <x v="1729"/>
    </i>
    <i>
      <x v="1653"/>
    </i>
    <i>
      <x v="1736"/>
    </i>
    <i>
      <x v="1709"/>
    </i>
    <i>
      <x v="1686"/>
    </i>
    <i>
      <x v="1476"/>
    </i>
    <i>
      <x v="1338"/>
    </i>
    <i>
      <x v="1539"/>
    </i>
    <i>
      <x v="1532"/>
    </i>
    <i>
      <x v="1536"/>
    </i>
    <i>
      <x v="1227"/>
    </i>
    <i>
      <x v="1069"/>
    </i>
    <i>
      <x v="1184"/>
    </i>
    <i>
      <x v="1090"/>
    </i>
    <i>
      <x v="925"/>
    </i>
    <i>
      <x v="738"/>
    </i>
    <i>
      <x v="552"/>
    </i>
    <i>
      <x v="543"/>
    </i>
    <i>
      <x v="519"/>
    </i>
    <i>
      <x v="378"/>
    </i>
    <i>
      <x v="122"/>
    </i>
    <i>
      <x v="215"/>
    </i>
    <i>
      <x v="178"/>
    </i>
    <i>
      <x v="13"/>
    </i>
    <i>
      <x v="31"/>
    </i>
    <i>
      <x v="1660"/>
    </i>
    <i>
      <x v="1831"/>
    </i>
    <i>
      <x v="51"/>
    </i>
    <i>
      <x v="2083"/>
    </i>
    <i>
      <x v="1911"/>
    </i>
    <i>
      <x v="2119"/>
    </i>
    <i>
      <x v="1692"/>
    </i>
    <i>
      <x v="1442"/>
    </i>
    <i>
      <x v="735"/>
    </i>
    <i>
      <x v="286"/>
    </i>
    <i>
      <x v="462"/>
    </i>
    <i>
      <x v="1921"/>
    </i>
    <i>
      <x v="1418"/>
    </i>
    <i>
      <x v="1122"/>
    </i>
    <i>
      <x v="602"/>
    </i>
    <i>
      <x v="1639"/>
    </i>
    <i>
      <x v="847"/>
    </i>
    <i>
      <x v="836"/>
    </i>
    <i>
      <x v="185"/>
    </i>
    <i>
      <x v="1605"/>
    </i>
    <i>
      <x v="106"/>
    </i>
    <i>
      <x v="2352"/>
    </i>
    <i>
      <x v="2221"/>
    </i>
    <i>
      <x v="1964"/>
    </i>
    <i>
      <x v="969"/>
    </i>
    <i>
      <x v="617"/>
    </i>
    <i>
      <x v="1217"/>
    </i>
    <i>
      <x v="2237"/>
    </i>
    <i>
      <x v="2293"/>
    </i>
    <i>
      <x v="2047"/>
    </i>
    <i>
      <x v="1900"/>
    </i>
    <i>
      <x v="2064"/>
    </i>
    <i>
      <x v="1610"/>
    </i>
    <i>
      <x v="1595"/>
    </i>
    <i>
      <x v="1606"/>
    </i>
    <i>
      <x v="1343"/>
    </i>
    <i>
      <x v="1404"/>
    </i>
    <i>
      <x v="1584"/>
    </i>
    <i>
      <x v="1284"/>
    </i>
    <i>
      <x v="1202"/>
    </i>
    <i>
      <x v="1147"/>
    </i>
    <i>
      <x v="1208"/>
    </i>
    <i>
      <x v="1154"/>
    </i>
    <i>
      <x v="809"/>
    </i>
    <i>
      <x v="1021"/>
    </i>
    <i>
      <x v="564"/>
    </i>
    <i>
      <x v="753"/>
    </i>
    <i>
      <x v="569"/>
    </i>
    <i>
      <x v="678"/>
    </i>
    <i>
      <x v="664"/>
    </i>
    <i>
      <x v="324"/>
    </i>
    <i>
      <x v="363"/>
    </i>
    <i>
      <x v="364"/>
    </i>
    <i>
      <x v="171"/>
    </i>
    <i>
      <x v="169"/>
    </i>
    <i>
      <x v="202"/>
    </i>
    <i>
      <x v="1617"/>
    </i>
    <i>
      <x v="1299"/>
    </i>
    <i>
      <x v="2315"/>
    </i>
    <i>
      <x v="2189"/>
    </i>
    <i>
      <x v="135"/>
    </i>
    <i>
      <x v="1076"/>
    </i>
    <i>
      <x v="1075"/>
    </i>
    <i>
      <x v="223"/>
    </i>
    <i>
      <x v="1460"/>
    </i>
    <i>
      <x v="2169"/>
    </i>
    <i>
      <x v="1088"/>
    </i>
    <i>
      <x v="1146"/>
    </i>
    <i>
      <x v="2133"/>
    </i>
    <i>
      <x v="1622"/>
    </i>
    <i>
      <x v="1835"/>
    </i>
    <i>
      <x v="1499"/>
    </i>
    <i>
      <x v="1008"/>
    </i>
    <i>
      <x v="281"/>
    </i>
    <i>
      <x v="22"/>
    </i>
    <i>
      <x v="695"/>
    </i>
    <i>
      <x v="1623"/>
    </i>
    <i>
      <x v="749"/>
    </i>
    <i>
      <x v="632"/>
    </i>
    <i>
      <x v="1707"/>
    </i>
    <i>
      <x v="1419"/>
    </i>
    <i>
      <x v="1591"/>
    </i>
    <i>
      <x v="2093"/>
    </i>
    <i>
      <x v="1644"/>
    </i>
    <i>
      <x v="1797"/>
    </i>
    <i>
      <x v="271"/>
    </i>
    <i>
      <x v="2299"/>
    </i>
    <i>
      <x v="2291"/>
    </i>
    <i>
      <x v="1967"/>
    </i>
    <i>
      <x v="2025"/>
    </i>
    <i>
      <x v="2061"/>
    </i>
    <i>
      <x v="2019"/>
    </i>
    <i>
      <x v="1904"/>
    </i>
    <i>
      <x v="1685"/>
    </i>
    <i>
      <x v="1620"/>
    </i>
    <i>
      <x v="1784"/>
    </i>
    <i>
      <x v="1403"/>
    </i>
    <i>
      <x v="1514"/>
    </i>
    <i>
      <x v="1507"/>
    </i>
    <i>
      <x v="1140"/>
    </i>
    <i>
      <x v="1118"/>
    </i>
    <i>
      <x v="1086"/>
    </i>
    <i>
      <x v="1014"/>
    </i>
    <i>
      <x v="550"/>
    </i>
    <i>
      <x v="784"/>
    </i>
    <i>
      <x v="685"/>
    </i>
    <i>
      <x v="728"/>
    </i>
    <i>
      <x v="535"/>
    </i>
    <i>
      <x v="314"/>
    </i>
    <i>
      <x v="514"/>
    </i>
    <i>
      <x v="44"/>
    </i>
    <i>
      <x v="212"/>
    </i>
    <i>
      <x v="200"/>
    </i>
    <i>
      <x v="131"/>
    </i>
    <i>
      <x v="201"/>
    </i>
    <i>
      <x v="148"/>
    </i>
    <i>
      <x v="263"/>
    </i>
    <i>
      <x v="1344"/>
    </i>
    <i>
      <x v="531"/>
    </i>
    <i>
      <x v="1479"/>
    </i>
    <i>
      <x v="1559"/>
    </i>
    <i>
      <x v="1392"/>
    </i>
    <i>
      <x v="831"/>
    </i>
    <i>
      <x v="2217"/>
    </i>
    <i>
      <x v="2046"/>
    </i>
    <i>
      <x v="2300"/>
    </i>
    <i>
      <x v="2158"/>
    </i>
    <i>
      <x v="1816"/>
    </i>
    <i>
      <x v="1340"/>
    </i>
    <i>
      <x v="1015"/>
    </i>
    <i>
      <x v="782"/>
    </i>
    <i>
      <x v="692"/>
    </i>
    <i>
      <x v="34"/>
    </i>
    <i>
      <x v="2053"/>
    </i>
    <i>
      <x v="1744"/>
    </i>
    <i>
      <x v="1205"/>
    </i>
    <i>
      <x v="631"/>
    </i>
    <i>
      <x v="179"/>
    </i>
    <i>
      <x v="1099"/>
    </i>
    <i>
      <x v="1378"/>
    </i>
    <i>
      <x v="1466"/>
    </i>
    <i>
      <x v="1381"/>
    </i>
    <i>
      <x v="956"/>
    </i>
    <i>
      <x v="1557"/>
    </i>
    <i>
      <x v="1440"/>
    </i>
    <i>
      <x v="2243"/>
    </i>
    <i>
      <x v="2230"/>
    </i>
    <i>
      <x v="2250"/>
    </i>
    <i>
      <x v="2292"/>
    </i>
    <i>
      <x v="2235"/>
    </i>
    <i>
      <x v="2297"/>
    </i>
    <i>
      <x v="2280"/>
    </i>
    <i>
      <x v="2164"/>
    </i>
    <i>
      <x v="2286"/>
    </i>
    <i>
      <x v="2302"/>
    </i>
    <i>
      <x v="2172"/>
    </i>
    <i>
      <x v="2139"/>
    </i>
    <i>
      <x v="2290"/>
    </i>
    <i>
      <x v="2260"/>
    </i>
    <i>
      <x v="2366"/>
    </i>
    <i>
      <x v="2261"/>
    </i>
    <i>
      <x v="2296"/>
    </i>
    <i>
      <x v="2306"/>
    </i>
    <i>
      <x v="2267"/>
    </i>
    <i>
      <x v="2308"/>
    </i>
    <i>
      <x v="2197"/>
    </i>
    <i>
      <x v="2309"/>
    </i>
    <i>
      <x v="2159"/>
    </i>
    <i>
      <x v="2310"/>
    </i>
    <i>
      <x v="2289"/>
    </i>
    <i>
      <x v="2287"/>
    </i>
    <i>
      <x v="2173"/>
    </i>
    <i>
      <x v="2211"/>
    </i>
    <i>
      <x v="2360"/>
    </i>
    <i>
      <x v="2242"/>
    </i>
    <i>
      <x v="2364"/>
    </i>
    <i>
      <x v="2314"/>
    </i>
    <i>
      <x v="2368"/>
    </i>
    <i>
      <x v="2140"/>
    </i>
    <i>
      <x v="2372"/>
    </i>
    <i>
      <x v="2316"/>
    </i>
    <i>
      <x v="2337"/>
    </i>
    <i>
      <x v="2317"/>
    </i>
    <i>
      <x v="2193"/>
    </i>
    <i>
      <x v="2318"/>
    </i>
    <i>
      <x v="2251"/>
    </i>
    <i>
      <x v="2144"/>
    </i>
    <i>
      <x v="2343"/>
    </i>
    <i>
      <x v="2156"/>
    </i>
    <i>
      <x v="2161"/>
    </i>
    <i>
      <x v="2245"/>
    </i>
    <i>
      <x v="2150"/>
    </i>
    <i>
      <x v="2145"/>
    </i>
    <i>
      <x v="2171"/>
    </i>
    <i>
      <x v="2146"/>
    </i>
    <i>
      <x v="2233"/>
    </i>
    <i>
      <x v="2134"/>
    </i>
    <i>
      <x v="2234"/>
    </i>
    <i>
      <x v="2325"/>
    </i>
    <i>
      <x v="2355"/>
    </i>
    <i>
      <x v="2167"/>
    </i>
    <i>
      <x v="2223"/>
    </i>
    <i>
      <x v="2141"/>
    </i>
    <i>
      <x v="2143"/>
    </i>
    <i>
      <x v="2187"/>
    </i>
    <i>
      <x v="2176"/>
    </i>
    <i>
      <x v="2127"/>
    </i>
    <i>
      <x v="2363"/>
    </i>
    <i>
      <x v="2283"/>
    </i>
    <i>
      <x v="2385"/>
    </i>
    <i>
      <x v="2377"/>
    </i>
    <i>
      <x v="2367"/>
    </i>
    <i>
      <x v="2177"/>
    </i>
    <i>
      <x v="2224"/>
    </i>
    <i>
      <x v="2375"/>
    </i>
    <i>
      <x v="2294"/>
    </i>
    <i>
      <x v="2282"/>
    </i>
    <i>
      <x v="2281"/>
    </i>
    <i>
      <x v="2295"/>
    </i>
    <i>
      <x v="2149"/>
    </i>
    <i>
      <x v="2335"/>
    </i>
    <i>
      <x v="2333"/>
    </i>
    <i>
      <x v="2240"/>
    </i>
    <i>
      <x v="2265"/>
    </i>
    <i>
      <x v="2163"/>
    </i>
    <i>
      <x v="2332"/>
    </i>
    <i>
      <x v="2311"/>
    </i>
    <i>
      <x v="2212"/>
    </i>
    <i>
      <x v="2312"/>
    </i>
    <i>
      <x v="2313"/>
    </i>
    <i>
      <x v="2178"/>
    </i>
    <i>
      <x v="2255"/>
    </i>
    <i>
      <x v="2021"/>
    </i>
    <i>
      <x v="1990"/>
    </i>
    <i>
      <x v="1984"/>
    </i>
    <i>
      <x v="2066"/>
    </i>
    <i>
      <x v="2092"/>
    </i>
    <i>
      <x v="2017"/>
    </i>
    <i>
      <x v="2033"/>
    </i>
    <i>
      <x v="2035"/>
    </i>
    <i>
      <x v="2026"/>
    </i>
    <i>
      <x v="1998"/>
    </i>
    <i>
      <x v="2043"/>
    </i>
    <i>
      <x v="1971"/>
    </i>
    <i>
      <x v="2094"/>
    </i>
    <i>
      <x v="1882"/>
    </i>
    <i>
      <x v="2032"/>
    </i>
    <i>
      <x v="1905"/>
    </i>
    <i>
      <x v="2023"/>
    </i>
    <i>
      <x v="1999"/>
    </i>
    <i>
      <x v="1907"/>
    </i>
    <i>
      <x v="1927"/>
    </i>
    <i>
      <x v="1946"/>
    </i>
    <i>
      <x v="2000"/>
    </i>
    <i>
      <x v="2122"/>
    </i>
    <i>
      <x v="1929"/>
    </i>
    <i>
      <x v="2091"/>
    </i>
    <i>
      <x v="1872"/>
    </i>
    <i>
      <x v="1991"/>
    </i>
    <i>
      <x v="1996"/>
    </i>
    <i>
      <x v="1977"/>
    </i>
    <i>
      <x v="1916"/>
    </i>
    <i>
      <x v="1979"/>
    </i>
    <i>
      <x v="1974"/>
    </i>
    <i>
      <x v="1910"/>
    </i>
    <i>
      <x v="1975"/>
    </i>
    <i>
      <x v="2022"/>
    </i>
    <i>
      <x v="1976"/>
    </i>
    <i>
      <x v="1940"/>
    </i>
    <i>
      <x v="2020"/>
    </i>
    <i>
      <x v="2015"/>
    </i>
    <i>
      <x v="2027"/>
    </i>
    <i>
      <x v="1897"/>
    </i>
    <i>
      <x v="2054"/>
    </i>
    <i>
      <x v="1945"/>
    </i>
    <i>
      <x v="1894"/>
    </i>
    <i>
      <x v="1898"/>
    </i>
    <i>
      <x v="2031"/>
    </i>
    <i>
      <x v="2120"/>
    </i>
    <i>
      <x v="1955"/>
    </i>
    <i>
      <x v="1893"/>
    </i>
    <i>
      <x v="1909"/>
    </i>
    <i>
      <x v="1895"/>
    </i>
    <i>
      <x v="2041"/>
    </i>
    <i>
      <x v="2029"/>
    </i>
    <i>
      <x v="2042"/>
    </i>
    <i>
      <x v="2121"/>
    </i>
    <i>
      <x v="2088"/>
    </i>
    <i>
      <x v="2030"/>
    </i>
    <i>
      <x v="2089"/>
    </i>
    <i>
      <x v="1903"/>
    </i>
    <i>
      <x v="1899"/>
    </i>
    <i>
      <x v="2058"/>
    </i>
    <i>
      <x v="1730"/>
    </i>
    <i>
      <x v="1635"/>
    </i>
    <i>
      <x v="1759"/>
    </i>
    <i>
      <x v="1716"/>
    </i>
    <i>
      <x v="1821"/>
    </i>
    <i>
      <x v="1604"/>
    </i>
    <i>
      <x v="1690"/>
    </i>
    <i>
      <x v="1683"/>
    </i>
    <i>
      <x v="1761"/>
    </i>
    <i>
      <x v="1693"/>
    </i>
    <i>
      <x v="1817"/>
    </i>
    <i>
      <x v="1600"/>
    </i>
    <i>
      <x v="1827"/>
    </i>
    <i>
      <x v="1624"/>
    </i>
    <i>
      <x v="1618"/>
    </i>
    <i>
      <x v="1625"/>
    </i>
    <i>
      <x v="1643"/>
    </i>
    <i>
      <x v="1713"/>
    </i>
    <i>
      <x v="1650"/>
    </i>
    <i>
      <x v="1626"/>
    </i>
    <i>
      <x v="1615"/>
    </i>
    <i>
      <x v="1627"/>
    </i>
    <i>
      <x v="1815"/>
    </i>
    <i>
      <x v="1628"/>
    </i>
    <i>
      <x v="1715"/>
    </i>
    <i>
      <x v="1673"/>
    </i>
    <i>
      <x v="1823"/>
    </i>
    <i>
      <x v="1630"/>
    </i>
    <i>
      <x v="1829"/>
    </i>
    <i>
      <x v="1601"/>
    </i>
    <i>
      <x v="1668"/>
    </i>
    <i>
      <x v="1741"/>
    </i>
    <i>
      <x v="1681"/>
    </i>
    <i>
      <x v="1782"/>
    </i>
    <i>
      <x v="1641"/>
    </i>
    <i>
      <x v="1694"/>
    </i>
    <i>
      <x v="1645"/>
    </i>
    <i>
      <x v="1712"/>
    </i>
    <i>
      <x v="1760"/>
    </i>
    <i>
      <x v="1785"/>
    </i>
    <i>
      <x v="1652"/>
    </i>
    <i>
      <x v="1602"/>
    </i>
    <i>
      <x v="1763"/>
    </i>
    <i>
      <x v="1787"/>
    </i>
    <i>
      <x v="1688"/>
    </i>
    <i>
      <x v="1788"/>
    </i>
    <i>
      <x v="1814"/>
    </i>
    <i>
      <x v="1789"/>
    </i>
    <i>
      <x v="1735"/>
    </i>
    <i>
      <x v="1675"/>
    </i>
    <i>
      <x v="1818"/>
    </i>
    <i>
      <x v="1611"/>
    </i>
    <i>
      <x v="1616"/>
    </i>
    <i>
      <x v="1708"/>
    </i>
    <i>
      <x v="1822"/>
    </i>
    <i>
      <x v="1636"/>
    </i>
    <i>
      <x v="1766"/>
    </i>
    <i>
      <x v="1637"/>
    </i>
    <i>
      <x v="1826"/>
    </i>
    <i>
      <x v="1794"/>
    </i>
    <i>
      <x v="1828"/>
    </i>
    <i>
      <x v="1795"/>
    </i>
    <i>
      <x v="1830"/>
    </i>
    <i>
      <x v="1796"/>
    </i>
    <i>
      <x v="1702"/>
    </i>
    <i>
      <x v="1677"/>
    </i>
    <i>
      <x v="1721"/>
    </i>
    <i>
      <x v="1634"/>
    </i>
    <i>
      <x v="1711"/>
    </i>
    <i>
      <x v="1799"/>
    </i>
    <i>
      <x v="1838"/>
    </i>
    <i>
      <x v="1800"/>
    </i>
    <i>
      <x v="1640"/>
    </i>
    <i>
      <x v="1697"/>
    </i>
    <i>
      <x v="1676"/>
    </i>
    <i>
      <x v="1659"/>
    </i>
    <i>
      <x v="1655"/>
    </i>
    <i>
      <x v="1803"/>
    </i>
    <i>
      <x v="1619"/>
    </i>
    <i>
      <x v="1804"/>
    </i>
    <i>
      <x v="1647"/>
    </i>
    <i>
      <x v="1714"/>
    </i>
    <i>
      <x v="1649"/>
    </i>
    <i>
      <x v="1710"/>
    </i>
    <i>
      <x v="1651"/>
    </i>
    <i>
      <x v="1699"/>
    </i>
    <i>
      <x v="1608"/>
    </i>
    <i>
      <x v="1808"/>
    </i>
    <i>
      <x v="1613"/>
    </i>
    <i>
      <x v="1809"/>
    </i>
    <i>
      <x v="1734"/>
    </i>
    <i>
      <x v="1607"/>
    </i>
    <i>
      <x v="1756"/>
    </i>
    <i>
      <x v="1757"/>
    </i>
    <i>
      <x v="1547"/>
    </i>
    <i>
      <x v="1566"/>
    </i>
    <i>
      <x v="1360"/>
    </i>
    <i>
      <x v="1449"/>
    </i>
    <i>
      <x v="1585"/>
    </i>
    <i>
      <x v="1518"/>
    </i>
    <i>
      <x v="1358"/>
    </i>
    <i>
      <x v="1454"/>
    </i>
    <i>
      <x v="1481"/>
    </i>
    <i>
      <x v="1520"/>
    </i>
    <i>
      <x v="1349"/>
    </i>
    <i>
      <x v="1521"/>
    </i>
    <i>
      <x v="1384"/>
    </i>
    <i>
      <x v="1462"/>
    </i>
    <i>
      <x v="1549"/>
    </i>
    <i>
      <x v="1463"/>
    </i>
    <i>
      <x v="1359"/>
    </i>
    <i>
      <x v="1524"/>
    </i>
    <i>
      <x v="1347"/>
    </i>
    <i>
      <x v="1525"/>
    </i>
    <i>
      <x v="1562"/>
    </i>
    <i>
      <x v="1356"/>
    </i>
    <i>
      <x v="1506"/>
    </i>
    <i>
      <x v="1527"/>
    </i>
    <i>
      <x v="1389"/>
    </i>
    <i>
      <x v="1422"/>
    </i>
    <i>
      <x v="1587"/>
    </i>
    <i>
      <x v="1529"/>
    </i>
    <i>
      <x v="1385"/>
    </i>
    <i>
      <x v="1530"/>
    </i>
    <i>
      <x v="1474"/>
    </i>
    <i>
      <x v="1509"/>
    </i>
    <i>
      <x v="1455"/>
    </i>
    <i>
      <x v="1423"/>
    </i>
    <i>
      <x v="1477"/>
    </i>
    <i>
      <x v="1533"/>
    </i>
    <i>
      <x v="1456"/>
    </i>
    <i>
      <x v="1534"/>
    </i>
    <i>
      <x v="1556"/>
    </i>
    <i>
      <x v="1535"/>
    </i>
    <i>
      <x v="1354"/>
    </i>
    <i>
      <x v="1424"/>
    </i>
    <i>
      <x v="1561"/>
    </i>
    <i>
      <x v="1563"/>
    </i>
    <i>
      <x v="1516"/>
    </i>
    <i>
      <x v="1361"/>
    </i>
    <i>
      <x v="1377"/>
    </i>
    <i>
      <x v="1488"/>
    </i>
    <i>
      <x v="1417"/>
    </i>
    <i>
      <x v="1339"/>
    </i>
    <i>
      <x v="1569"/>
    </i>
    <i>
      <x v="1579"/>
    </i>
    <i>
      <x v="1487"/>
    </i>
    <i>
      <x v="1382"/>
    </i>
    <i>
      <x v="1408"/>
    </i>
    <i>
      <x v="1493"/>
    </i>
    <i>
      <x v="1425"/>
    </i>
    <i>
      <x v="1492"/>
    </i>
    <i>
      <x v="1538"/>
    </i>
    <i>
      <x v="1578"/>
    </i>
    <i>
      <x v="1370"/>
    </i>
    <i>
      <x v="1580"/>
    </i>
    <i>
      <x v="1371"/>
    </i>
    <i>
      <x v="1444"/>
    </i>
    <i>
      <x v="1541"/>
    </i>
    <i>
      <x v="1336"/>
    </i>
    <i>
      <x v="1428"/>
    </i>
    <i>
      <x v="1586"/>
    </i>
    <i>
      <x v="1543"/>
    </i>
    <i>
      <x v="1588"/>
    </i>
    <i>
      <x v="1352"/>
    </i>
    <i>
      <x v="1387"/>
    </i>
    <i>
      <x v="1592"/>
    </i>
    <i>
      <x v="1544"/>
    </i>
    <i>
      <x v="1593"/>
    </i>
    <i>
      <x v="1429"/>
    </i>
    <i>
      <x v="1546"/>
    </i>
    <i>
      <x v="1315"/>
    </i>
    <i>
      <x v="1121"/>
    </i>
    <i>
      <x v="1108"/>
    </i>
    <i>
      <x v="1247"/>
    </i>
    <i>
      <x v="1155"/>
    </i>
    <i>
      <x v="1248"/>
    </i>
    <i>
      <x v="1323"/>
    </i>
    <i>
      <x v="1128"/>
    </i>
    <i>
      <x v="1221"/>
    </i>
    <i>
      <x v="1071"/>
    </i>
    <i>
      <x v="1228"/>
    </i>
    <i>
      <x v="1251"/>
    </i>
    <i>
      <x v="1178"/>
    </i>
    <i>
      <x v="1130"/>
    </i>
    <i>
      <x v="1319"/>
    </i>
    <i>
      <x v="1131"/>
    </i>
    <i>
      <x v="1240"/>
    </i>
    <i>
      <x v="1132"/>
    </i>
    <i>
      <x v="1109"/>
    </i>
    <i>
      <x v="1203"/>
    </i>
    <i>
      <x v="1291"/>
    </i>
    <i>
      <x v="1204"/>
    </i>
    <i>
      <x v="1079"/>
    </i>
    <i>
      <x v="1135"/>
    </i>
    <i>
      <x v="1301"/>
    </i>
    <i>
      <x v="1136"/>
    </i>
    <i>
      <x v="1195"/>
    </i>
    <i>
      <x v="1089"/>
    </i>
    <i>
      <x v="1199"/>
    </i>
    <i>
      <x v="1206"/>
    </i>
    <i>
      <x v="1317"/>
    </i>
    <i>
      <x v="1261"/>
    </i>
    <i>
      <x v="1198"/>
    </i>
    <i>
      <x v="1262"/>
    </i>
    <i>
      <x v="1239"/>
    </i>
    <i>
      <x v="1139"/>
    </i>
    <i>
      <x v="1068"/>
    </i>
    <i>
      <x v="1242"/>
    </i>
    <i>
      <x v="1243"/>
    </i>
    <i>
      <x v="1072"/>
    </i>
    <i>
      <x v="1288"/>
    </i>
    <i>
      <x v="1266"/>
    </i>
    <i>
      <x v="1222"/>
    </i>
    <i>
      <x v="1078"/>
    </i>
    <i>
      <x v="1127"/>
    </i>
    <i>
      <x v="1084"/>
    </i>
    <i>
      <x v="1085"/>
    </i>
    <i>
      <x v="1268"/>
    </i>
    <i>
      <x v="1101"/>
    </i>
    <i>
      <x v="1113"/>
    </i>
    <i>
      <x v="1092"/>
    </i>
    <i>
      <x v="1106"/>
    </i>
    <i>
      <x v="1300"/>
    </i>
    <i>
      <x v="1142"/>
    </i>
    <i>
      <x v="1229"/>
    </i>
    <i>
      <x v="1186"/>
    </i>
    <i>
      <x v="1077"/>
    </i>
    <i>
      <x v="1144"/>
    </i>
    <i>
      <x v="1124"/>
    </i>
    <i>
      <x v="1308"/>
    </i>
    <i>
      <x v="1180"/>
    </i>
    <i>
      <x v="1160"/>
    </i>
    <i>
      <x v="1145"/>
    </i>
    <i>
      <x v="1161"/>
    </i>
    <i>
      <x v="1312"/>
    </i>
    <i>
      <x v="1095"/>
    </i>
    <i>
      <x v="1235"/>
    </i>
    <i>
      <x v="1115"/>
    </i>
    <i>
      <x v="1316"/>
    </i>
    <i>
      <x v="1148"/>
    </i>
    <i>
      <x v="1236"/>
    </i>
    <i>
      <x v="1278"/>
    </i>
    <i>
      <x v="1320"/>
    </i>
    <i>
      <x v="1279"/>
    </i>
    <i>
      <x v="1322"/>
    </i>
    <i>
      <x v="1213"/>
    </i>
    <i>
      <x v="1238"/>
    </i>
    <i>
      <x v="1187"/>
    </i>
    <i>
      <x v="1326"/>
    </i>
    <i>
      <x v="1188"/>
    </i>
    <i>
      <x v="1283"/>
    </i>
    <i>
      <x v="1245"/>
    </i>
    <i>
      <x v="985"/>
    </i>
    <i>
      <x v="950"/>
    </i>
    <i>
      <x v="803"/>
    </i>
    <i>
      <x v="987"/>
    </i>
    <i>
      <x v="980"/>
    </i>
    <i>
      <x v="904"/>
    </i>
    <i>
      <x v="900"/>
    </i>
    <i>
      <x v="989"/>
    </i>
    <i>
      <x v="978"/>
    </i>
    <i>
      <x v="829"/>
    </i>
    <i>
      <x v="846"/>
    </i>
    <i>
      <x v="816"/>
    </i>
    <i>
      <x v="922"/>
    </i>
    <i>
      <x v="992"/>
    </i>
    <i>
      <x v="1019"/>
    </i>
    <i>
      <x v="993"/>
    </i>
    <i>
      <x v="880"/>
    </i>
    <i>
      <x v="907"/>
    </i>
    <i>
      <x v="1027"/>
    </i>
    <i>
      <x v="995"/>
    </i>
    <i>
      <x v="1031"/>
    </i>
    <i>
      <x v="996"/>
    </i>
    <i>
      <x v="1035"/>
    </i>
    <i>
      <x v="908"/>
    </i>
    <i>
      <x v="979"/>
    </i>
    <i>
      <x v="805"/>
    </i>
    <i>
      <x v="873"/>
    </i>
    <i>
      <x v="894"/>
    </i>
    <i>
      <x v="901"/>
    </i>
    <i>
      <x v="871"/>
    </i>
    <i>
      <x v="1018"/>
    </i>
    <i>
      <x v="827"/>
    </i>
    <i>
      <x v="903"/>
    </i>
    <i>
      <x v="1002"/>
    </i>
    <i>
      <x v="832"/>
    </i>
    <i>
      <x v="1003"/>
    </i>
    <i>
      <x v="1024"/>
    </i>
    <i>
      <x v="1004"/>
    </i>
    <i>
      <x v="915"/>
    </i>
    <i>
      <x v="890"/>
    </i>
    <i>
      <x v="874"/>
    </i>
    <i>
      <x v="896"/>
    </i>
    <i>
      <x v="918"/>
    </i>
    <i>
      <x v="844"/>
    </i>
    <i>
      <x v="919"/>
    </i>
    <i>
      <x v="801"/>
    </i>
    <i>
      <x v="835"/>
    </i>
    <i>
      <x v="926"/>
    </i>
    <i>
      <x v="1036"/>
    </i>
    <i>
      <x v="850"/>
    </i>
    <i>
      <x v="952"/>
    </i>
    <i>
      <x v="970"/>
    </i>
    <i>
      <x v="954"/>
    </i>
    <i>
      <x v="932"/>
    </i>
    <i>
      <x v="986"/>
    </i>
    <i>
      <x v="1042"/>
    </i>
    <i>
      <x v="826"/>
    </i>
    <i>
      <x v="1045"/>
    </i>
    <i>
      <x v="902"/>
    </i>
    <i>
      <x v="1047"/>
    </i>
    <i>
      <x v="982"/>
    </i>
    <i>
      <x v="924"/>
    </i>
    <i>
      <x v="910"/>
    </i>
    <i>
      <x v="823"/>
    </i>
    <i>
      <x v="927"/>
    </i>
    <i>
      <x v="817"/>
    </i>
    <i>
      <x v="929"/>
    </i>
    <i>
      <x v="942"/>
    </i>
    <i>
      <x v="812"/>
    </i>
    <i>
      <x v="1011"/>
    </i>
    <i>
      <x v="933"/>
    </i>
    <i>
      <x v="1012"/>
    </i>
    <i>
      <x v="968"/>
    </i>
    <i>
      <x v="1013"/>
    </i>
    <i>
      <x v="1010"/>
    </i>
    <i>
      <x v="999"/>
    </i>
    <i>
      <x v="1000"/>
    </i>
    <i>
      <x v="565"/>
    </i>
    <i>
      <x v="688"/>
    </i>
    <i>
      <x v="759"/>
    </i>
    <i>
      <x v="554"/>
    </i>
    <i>
      <x v="775"/>
    </i>
    <i>
      <x v="592"/>
    </i>
    <i>
      <x v="755"/>
    </i>
    <i>
      <x v="571"/>
    </i>
    <i>
      <x v="686"/>
    </i>
    <i>
      <x v="662"/>
    </i>
    <i>
      <x v="582"/>
    </i>
    <i>
      <x v="594"/>
    </i>
    <i>
      <x v="533"/>
    </i>
    <i>
      <x v="589"/>
    </i>
    <i>
      <x v="553"/>
    </i>
    <i>
      <x v="727"/>
    </i>
    <i>
      <x v="551"/>
    </i>
    <i>
      <x v="712"/>
    </i>
    <i>
      <x v="715"/>
    </i>
    <i>
      <x v="729"/>
    </i>
    <i>
      <x v="765"/>
    </i>
    <i>
      <x v="537"/>
    </i>
    <i>
      <x v="769"/>
    </i>
    <i>
      <x v="731"/>
    </i>
    <i>
      <x v="606"/>
    </i>
    <i>
      <x v="732"/>
    </i>
    <i>
      <x v="777"/>
    </i>
    <i>
      <x v="733"/>
    </i>
    <i>
      <x v="781"/>
    </i>
    <i>
      <x v="734"/>
    </i>
    <i>
      <x v="785"/>
    </i>
    <i>
      <x v="542"/>
    </i>
    <i>
      <x v="681"/>
    </i>
    <i>
      <x v="534"/>
    </i>
    <i>
      <x v="682"/>
    </i>
    <i>
      <x v="558"/>
    </i>
    <i>
      <x v="636"/>
    </i>
    <i>
      <x v="669"/>
    </i>
    <i>
      <x v="760"/>
    </i>
    <i>
      <x v="670"/>
    </i>
    <i>
      <x v="762"/>
    </i>
    <i>
      <x v="559"/>
    </i>
    <i>
      <x v="687"/>
    </i>
    <i>
      <x v="741"/>
    </i>
    <i>
      <x v="766"/>
    </i>
    <i>
      <x v="742"/>
    </i>
    <i>
      <x v="689"/>
    </i>
    <i>
      <x v="627"/>
    </i>
    <i>
      <x v="770"/>
    </i>
    <i>
      <x v="673"/>
    </i>
    <i>
      <x v="772"/>
    </i>
    <i>
      <x v="577"/>
    </i>
    <i>
      <x v="655"/>
    </i>
    <i>
      <x v="616"/>
    </i>
    <i>
      <x v="776"/>
    </i>
    <i>
      <x v="630"/>
    </i>
    <i>
      <x v="693"/>
    </i>
    <i>
      <x v="787"/>
    </i>
    <i>
      <x v="709"/>
    </i>
    <i>
      <x v="788"/>
    </i>
    <i>
      <x v="656"/>
    </i>
    <i>
      <x v="566"/>
    </i>
    <i>
      <x v="657"/>
    </i>
    <i>
      <x v="611"/>
    </i>
    <i>
      <x v="609"/>
    </i>
    <i>
      <x v="651"/>
    </i>
    <i>
      <x v="654"/>
    </i>
    <i>
      <x v="643"/>
    </i>
    <i>
      <x v="650"/>
    </i>
    <i>
      <x v="700"/>
    </i>
    <i>
      <x v="567"/>
    </i>
    <i>
      <x v="702"/>
    </i>
    <i>
      <x v="568"/>
    </i>
    <i>
      <x v="588"/>
    </i>
    <i>
      <x v="705"/>
    </i>
    <i>
      <x v="751"/>
    </i>
    <i>
      <x v="707"/>
    </i>
    <i>
      <x v="561"/>
    </i>
    <i>
      <x v="293"/>
    </i>
    <i>
      <x v="360"/>
    </i>
    <i>
      <x v="336"/>
    </i>
    <i>
      <x v="294"/>
    </i>
    <i>
      <x v="496"/>
    </i>
    <i>
      <x v="287"/>
    </i>
    <i>
      <x v="386"/>
    </i>
    <i>
      <x v="382"/>
    </i>
    <i>
      <x v="484"/>
    </i>
    <i>
      <x v="270"/>
    </i>
    <i>
      <x v="362"/>
    </i>
    <i>
      <x v="342"/>
    </i>
    <i>
      <x v="292"/>
    </i>
    <i>
      <x v="343"/>
    </i>
    <i>
      <x v="508"/>
    </i>
    <i>
      <x v="297"/>
    </i>
    <i>
      <x v="433"/>
    </i>
    <i>
      <x v="404"/>
    </i>
    <i>
      <x v="435"/>
    </i>
    <i>
      <x v="448"/>
    </i>
    <i>
      <x v="331"/>
    </i>
    <i>
      <x v="299"/>
    </i>
    <i>
      <x v="490"/>
    </i>
    <i>
      <x v="338"/>
    </i>
    <i>
      <x v="494"/>
    </i>
    <i>
      <x v="451"/>
    </i>
    <i>
      <x v="265"/>
    </i>
    <i>
      <x v="452"/>
    </i>
    <i>
      <x v="502"/>
    </i>
    <i>
      <x v="301"/>
    </i>
    <i>
      <x v="369"/>
    </i>
    <i>
      <x v="288"/>
    </i>
    <i>
      <x v="510"/>
    </i>
    <i>
      <x v="429"/>
    </i>
    <i>
      <x v="430"/>
    </i>
    <i>
      <x v="313"/>
    </i>
    <i>
      <x v="431"/>
    </i>
    <i>
      <x v="456"/>
    </i>
    <i>
      <x v="522"/>
    </i>
    <i>
      <x v="457"/>
    </i>
    <i>
      <x v="526"/>
    </i>
    <i>
      <x v="458"/>
    </i>
    <i>
      <x v="337"/>
    </i>
    <i>
      <x v="459"/>
    </i>
    <i>
      <x v="485"/>
    </i>
    <i>
      <x v="389"/>
    </i>
    <i>
      <x v="384"/>
    </i>
    <i>
      <x v="408"/>
    </i>
    <i>
      <x v="361"/>
    </i>
    <i>
      <x v="285"/>
    </i>
    <i>
      <x v="491"/>
    </i>
    <i>
      <x v="410"/>
    </i>
    <i>
      <x v="320"/>
    </i>
    <i>
      <x v="411"/>
    </i>
    <i>
      <x v="316"/>
    </i>
    <i>
      <x v="391"/>
    </i>
    <i>
      <x v="422"/>
    </i>
    <i>
      <x v="392"/>
    </i>
    <i>
      <x v="367"/>
    </i>
    <i>
      <x v="467"/>
    </i>
    <i>
      <x v="321"/>
    </i>
    <i>
      <x v="351"/>
    </i>
    <i>
      <x v="503"/>
    </i>
    <i>
      <x v="352"/>
    </i>
    <i>
      <x v="282"/>
    </i>
    <i>
      <x v="470"/>
    </i>
    <i>
      <x v="427"/>
    </i>
    <i>
      <x v="471"/>
    </i>
    <i>
      <x v="509"/>
    </i>
    <i>
      <x v="304"/>
    </i>
    <i>
      <x v="428"/>
    </i>
    <i>
      <x v="393"/>
    </i>
    <i>
      <x v="513"/>
    </i>
    <i>
      <x v="272"/>
    </i>
    <i>
      <x v="515"/>
    </i>
    <i>
      <x v="475"/>
    </i>
    <i>
      <x v="311"/>
    </i>
    <i>
      <x v="476"/>
    </i>
    <i>
      <x v="322"/>
    </i>
    <i>
      <x v="394"/>
    </i>
    <i>
      <x v="521"/>
    </i>
    <i>
      <x v="478"/>
    </i>
    <i>
      <x v="523"/>
    </i>
    <i>
      <x v="289"/>
    </i>
    <i>
      <x v="312"/>
    </i>
    <i>
      <x v="356"/>
    </i>
    <i>
      <x v="377"/>
    </i>
    <i>
      <x v="481"/>
    </i>
    <i>
      <x v="436"/>
    </i>
    <i>
      <x v="357"/>
    </i>
    <i>
      <x v="290"/>
    </i>
    <i>
      <x v="455"/>
    </i>
    <i>
      <x v="126"/>
    </i>
    <i>
      <x v="150"/>
    </i>
    <i>
      <x v="249"/>
    </i>
    <i>
      <x v="26"/>
    </i>
    <i>
      <x v="25"/>
    </i>
    <i>
      <x v="3"/>
    </i>
    <i>
      <x v="152"/>
    </i>
    <i>
      <x v="170"/>
    </i>
    <i>
      <x v="153"/>
    </i>
    <i>
      <x v="5"/>
    </i>
    <i>
      <x v="219"/>
    </i>
    <i>
      <x v="172"/>
    </i>
    <i>
      <x v="124"/>
    </i>
    <i>
      <x v="173"/>
    </i>
    <i>
      <x v="1"/>
    </i>
    <i>
      <x v="27"/>
    </i>
    <i>
      <x v="245"/>
    </i>
    <i>
      <x v="28"/>
    </i>
    <i>
      <x v="253"/>
    </i>
    <i>
      <x v="176"/>
    </i>
    <i>
      <x v="24"/>
    </i>
    <i>
      <x v="177"/>
    </i>
    <i>
      <x v="119"/>
    </i>
    <i>
      <x v="47"/>
    </i>
    <i>
      <x v="221"/>
    </i>
    <i>
      <x v="19"/>
    </i>
    <i>
      <x v="18"/>
    </i>
    <i>
      <x v="123"/>
    </i>
    <i>
      <x v="180"/>
    </i>
    <i>
      <x v="231"/>
    </i>
    <i>
      <x v="181"/>
    </i>
    <i>
      <x v="235"/>
    </i>
    <i>
      <x v="6"/>
    </i>
    <i>
      <x v="239"/>
    </i>
    <i>
      <x v="107"/>
    </i>
    <i>
      <x v="243"/>
    </i>
    <i>
      <x v="65"/>
    </i>
    <i>
      <x v="39"/>
    </i>
    <i>
      <x v="49"/>
    </i>
    <i>
      <x v="99"/>
    </i>
    <i>
      <x v="186"/>
    </i>
    <i>
      <x v="255"/>
    </i>
    <i>
      <x v="109"/>
    </i>
    <i>
      <x v="60"/>
    </i>
    <i>
      <x v="188"/>
    </i>
    <i>
      <x v="214"/>
    </i>
    <i>
      <x v="189"/>
    </i>
    <i>
      <x v="216"/>
    </i>
    <i>
      <x v="190"/>
    </i>
    <i>
      <x v="218"/>
    </i>
    <i>
      <x v="7"/>
    </i>
    <i>
      <x v="10"/>
    </i>
    <i>
      <x v="192"/>
    </i>
    <i>
      <x v="36"/>
    </i>
    <i>
      <x v="193"/>
    </i>
    <i>
      <x v="224"/>
    </i>
    <i>
      <x v="194"/>
    </i>
    <i>
      <x v="226"/>
    </i>
    <i>
      <x v="195"/>
    </i>
    <i>
      <x v="228"/>
    </i>
    <i>
      <x v="196"/>
    </i>
    <i>
      <x v="230"/>
    </i>
    <i>
      <x v="197"/>
    </i>
    <i>
      <x v="125"/>
    </i>
    <i>
      <x v="198"/>
    </i>
    <i>
      <x v="234"/>
    </i>
    <i>
      <x v="67"/>
    </i>
    <i>
      <x v="127"/>
    </i>
    <i>
      <x v="54"/>
    </i>
    <i>
      <x v="238"/>
    </i>
    <i>
      <x v="20"/>
    </i>
    <i>
      <x v="240"/>
    </i>
    <i>
      <x v="21"/>
    </i>
    <i>
      <x v="242"/>
    </i>
    <i>
      <x v="8"/>
    </i>
    <i>
      <x v="78"/>
    </i>
    <i>
      <x v="69"/>
    </i>
    <i>
      <x v="23"/>
    </i>
    <i>
      <x v="149"/>
    </i>
    <i>
      <x v="133"/>
    </i>
    <i>
      <x v="115"/>
    </i>
    <i>
      <x v="134"/>
    </i>
    <i>
      <x v="32"/>
    </i>
    <i>
      <x v="136"/>
    </i>
    <i>
      <x v="262"/>
    </i>
    <i>
      <x v="40"/>
    </i>
    <i>
      <x v="160"/>
    </i>
    <i>
      <x v="256"/>
    </i>
    <i>
      <x v="210"/>
    </i>
    <i>
      <x v="2"/>
    </i>
    <i>
      <x v="259"/>
    </i>
    <i>
      <x v="139"/>
    </i>
    <i>
      <x v="261"/>
    </i>
    <i>
      <x v="161"/>
    </i>
    <i>
      <x v="213"/>
    </i>
    <i>
      <x v="208"/>
    </i>
    <i>
      <x v="52"/>
    </i>
    <i>
      <x v="9"/>
    </i>
    <i t="grand">
      <x/>
    </i>
  </rowItems>
  <colItems count="1">
    <i/>
  </colItems>
  <dataFields count="1">
    <dataField name="Sum of Amount in USD" fld="8" baseField="6" baseItem="0" numFmtId="43"/>
  </dataFields>
  <formats count="1">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9F47F8-1821-4294-839D-9B472488A4F7}" name="PivotTable4"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2">
    <pivotField showAll="0"/>
    <pivotField showAll="0">
      <items count="1029">
        <item x="1007"/>
        <item x="1008"/>
        <item x="1009"/>
        <item x="1010"/>
        <item x="1011"/>
        <item x="1012"/>
        <item x="1013"/>
        <item x="1014"/>
        <item x="1015"/>
        <item x="1016"/>
        <item x="1017"/>
        <item x="1018"/>
        <item x="1019"/>
        <item x="1020"/>
        <item x="1021"/>
        <item x="1022"/>
        <item x="1023"/>
        <item x="1024"/>
        <item x="1025"/>
        <item x="1026"/>
        <item x="1027"/>
        <item x="988"/>
        <item x="989"/>
        <item x="990"/>
        <item x="991"/>
        <item x="992"/>
        <item x="993"/>
        <item x="994"/>
        <item x="995"/>
        <item x="996"/>
        <item x="997"/>
        <item x="998"/>
        <item x="999"/>
        <item x="1000"/>
        <item x="1001"/>
        <item x="1002"/>
        <item x="1003"/>
        <item x="1004"/>
        <item x="1005"/>
        <item x="1006"/>
        <item x="964"/>
        <item x="965"/>
        <item x="966"/>
        <item x="967"/>
        <item x="968"/>
        <item x="969"/>
        <item x="970"/>
        <item x="971"/>
        <item x="972"/>
        <item x="973"/>
        <item x="974"/>
        <item x="975"/>
        <item x="976"/>
        <item x="977"/>
        <item x="978"/>
        <item x="979"/>
        <item x="980"/>
        <item x="981"/>
        <item x="982"/>
        <item x="983"/>
        <item x="984"/>
        <item x="985"/>
        <item x="986"/>
        <item x="987"/>
        <item x="943"/>
        <item x="944"/>
        <item x="945"/>
        <item x="946"/>
        <item x="947"/>
        <item x="948"/>
        <item x="949"/>
        <item x="950"/>
        <item x="951"/>
        <item x="952"/>
        <item x="953"/>
        <item x="954"/>
        <item x="955"/>
        <item x="956"/>
        <item x="957"/>
        <item x="958"/>
        <item x="959"/>
        <item x="960"/>
        <item x="961"/>
        <item x="962"/>
        <item x="963"/>
        <item x="923"/>
        <item x="924"/>
        <item x="925"/>
        <item x="926"/>
        <item x="927"/>
        <item x="928"/>
        <item x="929"/>
        <item x="930"/>
        <item x="931"/>
        <item x="932"/>
        <item x="933"/>
        <item x="934"/>
        <item x="935"/>
        <item x="936"/>
        <item x="937"/>
        <item x="938"/>
        <item x="939"/>
        <item x="940"/>
        <item x="941"/>
        <item x="942"/>
        <item x="899"/>
        <item x="900"/>
        <item x="901"/>
        <item x="902"/>
        <item x="903"/>
        <item x="904"/>
        <item x="905"/>
        <item x="906"/>
        <item x="907"/>
        <item x="908"/>
        <item x="909"/>
        <item x="910"/>
        <item x="911"/>
        <item x="912"/>
        <item x="913"/>
        <item x="914"/>
        <item x="915"/>
        <item x="916"/>
        <item x="917"/>
        <item x="918"/>
        <item x="919"/>
        <item x="920"/>
        <item x="921"/>
        <item x="922"/>
        <item x="873"/>
        <item x="874"/>
        <item x="875"/>
        <item x="876"/>
        <item x="877"/>
        <item x="878"/>
        <item x="879"/>
        <item x="880"/>
        <item x="881"/>
        <item x="882"/>
        <item x="883"/>
        <item x="884"/>
        <item x="885"/>
        <item x="886"/>
        <item x="887"/>
        <item x="888"/>
        <item x="889"/>
        <item x="890"/>
        <item x="891"/>
        <item x="892"/>
        <item x="893"/>
        <item x="894"/>
        <item x="895"/>
        <item x="896"/>
        <item x="897"/>
        <item x="898"/>
        <item x="850"/>
        <item x="851"/>
        <item x="852"/>
        <item x="853"/>
        <item x="854"/>
        <item x="855"/>
        <item x="856"/>
        <item x="857"/>
        <item x="858"/>
        <item x="859"/>
        <item x="860"/>
        <item x="861"/>
        <item x="862"/>
        <item x="863"/>
        <item x="864"/>
        <item x="865"/>
        <item x="866"/>
        <item x="867"/>
        <item x="868"/>
        <item x="869"/>
        <item x="870"/>
        <item x="871"/>
        <item x="872"/>
        <item x="827"/>
        <item x="828"/>
        <item x="829"/>
        <item x="830"/>
        <item x="831"/>
        <item x="832"/>
        <item x="833"/>
        <item x="834"/>
        <item x="835"/>
        <item x="836"/>
        <item x="837"/>
        <item x="838"/>
        <item x="839"/>
        <item x="840"/>
        <item x="841"/>
        <item x="842"/>
        <item x="843"/>
        <item x="844"/>
        <item x="845"/>
        <item x="846"/>
        <item x="847"/>
        <item x="848"/>
        <item x="849"/>
        <item x="803"/>
        <item x="804"/>
        <item x="805"/>
        <item x="806"/>
        <item x="807"/>
        <item x="808"/>
        <item x="809"/>
        <item x="810"/>
        <item x="811"/>
        <item x="812"/>
        <item x="813"/>
        <item x="814"/>
        <item x="815"/>
        <item x="816"/>
        <item x="817"/>
        <item x="818"/>
        <item x="819"/>
        <item x="820"/>
        <item x="821"/>
        <item x="822"/>
        <item x="823"/>
        <item x="824"/>
        <item x="825"/>
        <item x="826"/>
        <item x="780"/>
        <item x="781"/>
        <item x="782"/>
        <item x="783"/>
        <item x="784"/>
        <item x="785"/>
        <item x="786"/>
        <item x="787"/>
        <item x="788"/>
        <item x="789"/>
        <item x="790"/>
        <item x="791"/>
        <item x="792"/>
        <item x="793"/>
        <item x="794"/>
        <item x="795"/>
        <item x="796"/>
        <item x="797"/>
        <item x="798"/>
        <item x="799"/>
        <item x="800"/>
        <item x="801"/>
        <item x="802"/>
        <item x="759"/>
        <item x="760"/>
        <item x="761"/>
        <item x="762"/>
        <item x="763"/>
        <item x="764"/>
        <item x="765"/>
        <item x="766"/>
        <item x="767"/>
        <item x="768"/>
        <item x="769"/>
        <item x="770"/>
        <item x="771"/>
        <item x="772"/>
        <item x="773"/>
        <item x="774"/>
        <item x="775"/>
        <item x="776"/>
        <item x="777"/>
        <item x="778"/>
        <item x="779"/>
        <item x="736"/>
        <item x="737"/>
        <item x="738"/>
        <item x="739"/>
        <item x="740"/>
        <item x="741"/>
        <item x="742"/>
        <item x="743"/>
        <item x="744"/>
        <item x="745"/>
        <item x="746"/>
        <item x="747"/>
        <item x="748"/>
        <item x="749"/>
        <item x="750"/>
        <item x="751"/>
        <item x="752"/>
        <item x="753"/>
        <item x="754"/>
        <item x="755"/>
        <item x="756"/>
        <item x="757"/>
        <item x="758"/>
        <item x="715"/>
        <item x="716"/>
        <item x="717"/>
        <item x="718"/>
        <item x="719"/>
        <item x="720"/>
        <item x="721"/>
        <item x="722"/>
        <item x="723"/>
        <item x="724"/>
        <item x="725"/>
        <item x="726"/>
        <item x="727"/>
        <item x="728"/>
        <item x="729"/>
        <item x="730"/>
        <item x="731"/>
        <item x="732"/>
        <item x="733"/>
        <item x="734"/>
        <item x="735"/>
        <item x="692"/>
        <item x="693"/>
        <item x="694"/>
        <item x="695"/>
        <item x="696"/>
        <item x="697"/>
        <item x="698"/>
        <item x="699"/>
        <item x="700"/>
        <item x="701"/>
        <item x="702"/>
        <item x="703"/>
        <item x="704"/>
        <item x="705"/>
        <item x="706"/>
        <item x="707"/>
        <item x="708"/>
        <item x="709"/>
        <item x="710"/>
        <item x="711"/>
        <item x="712"/>
        <item x="713"/>
        <item x="714"/>
        <item x="671"/>
        <item x="672"/>
        <item x="673"/>
        <item x="674"/>
        <item x="675"/>
        <item x="676"/>
        <item x="677"/>
        <item x="678"/>
        <item x="679"/>
        <item x="680"/>
        <item x="681"/>
        <item x="682"/>
        <item x="683"/>
        <item x="684"/>
        <item x="685"/>
        <item x="686"/>
        <item x="687"/>
        <item x="688"/>
        <item x="689"/>
        <item x="690"/>
        <item x="691"/>
        <item x="647"/>
        <item x="648"/>
        <item x="649"/>
        <item x="650"/>
        <item x="651"/>
        <item x="652"/>
        <item x="653"/>
        <item x="654"/>
        <item x="655"/>
        <item x="656"/>
        <item x="657"/>
        <item x="658"/>
        <item x="659"/>
        <item x="660"/>
        <item x="661"/>
        <item x="662"/>
        <item x="663"/>
        <item x="664"/>
        <item x="665"/>
        <item x="666"/>
        <item x="667"/>
        <item x="668"/>
        <item x="669"/>
        <item x="670"/>
        <item x="624"/>
        <item x="625"/>
        <item x="626"/>
        <item x="627"/>
        <item x="628"/>
        <item x="629"/>
        <item x="630"/>
        <item x="631"/>
        <item x="632"/>
        <item x="633"/>
        <item x="634"/>
        <item x="635"/>
        <item x="636"/>
        <item x="637"/>
        <item x="638"/>
        <item x="639"/>
        <item x="640"/>
        <item x="641"/>
        <item x="642"/>
        <item x="643"/>
        <item x="644"/>
        <item x="645"/>
        <item x="646"/>
        <item x="608"/>
        <item x="609"/>
        <item x="610"/>
        <item x="611"/>
        <item x="612"/>
        <item x="613"/>
        <item x="614"/>
        <item x="615"/>
        <item x="616"/>
        <item x="617"/>
        <item x="618"/>
        <item x="619"/>
        <item x="620"/>
        <item x="621"/>
        <item x="622"/>
        <item x="623"/>
        <item x="584"/>
        <item x="585"/>
        <item x="586"/>
        <item x="587"/>
        <item x="588"/>
        <item x="589"/>
        <item x="590"/>
        <item x="591"/>
        <item x="592"/>
        <item x="593"/>
        <item x="594"/>
        <item x="595"/>
        <item x="596"/>
        <item x="597"/>
        <item x="598"/>
        <item x="599"/>
        <item x="600"/>
        <item x="601"/>
        <item x="602"/>
        <item x="603"/>
        <item x="604"/>
        <item x="605"/>
        <item x="606"/>
        <item x="607"/>
        <item x="561"/>
        <item x="562"/>
        <item x="563"/>
        <item x="564"/>
        <item x="565"/>
        <item x="566"/>
        <item x="567"/>
        <item x="568"/>
        <item x="569"/>
        <item x="570"/>
        <item x="571"/>
        <item x="572"/>
        <item x="573"/>
        <item x="574"/>
        <item x="575"/>
        <item x="576"/>
        <item x="577"/>
        <item x="578"/>
        <item x="579"/>
        <item x="580"/>
        <item x="581"/>
        <item x="582"/>
        <item x="583"/>
        <item x="536"/>
        <item x="537"/>
        <item x="538"/>
        <item x="539"/>
        <item x="540"/>
        <item x="541"/>
        <item x="542"/>
        <item x="543"/>
        <item x="544"/>
        <item x="545"/>
        <item x="546"/>
        <item x="547"/>
        <item x="548"/>
        <item x="549"/>
        <item x="550"/>
        <item x="551"/>
        <item x="552"/>
        <item x="553"/>
        <item x="554"/>
        <item x="555"/>
        <item x="556"/>
        <item x="557"/>
        <item x="558"/>
        <item x="559"/>
        <item x="560"/>
        <item x="513"/>
        <item x="514"/>
        <item x="515"/>
        <item x="516"/>
        <item x="517"/>
        <item x="518"/>
        <item x="519"/>
        <item x="520"/>
        <item x="521"/>
        <item x="522"/>
        <item x="523"/>
        <item x="524"/>
        <item x="525"/>
        <item x="526"/>
        <item x="527"/>
        <item x="528"/>
        <item x="529"/>
        <item x="530"/>
        <item x="531"/>
        <item x="532"/>
        <item x="533"/>
        <item x="534"/>
        <item x="535"/>
        <item x="491"/>
        <item x="492"/>
        <item x="493"/>
        <item x="494"/>
        <item x="495"/>
        <item x="496"/>
        <item x="497"/>
        <item x="498"/>
        <item x="499"/>
        <item x="500"/>
        <item x="501"/>
        <item x="502"/>
        <item x="503"/>
        <item x="504"/>
        <item x="505"/>
        <item x="506"/>
        <item x="507"/>
        <item x="508"/>
        <item x="509"/>
        <item x="510"/>
        <item x="511"/>
        <item x="512"/>
        <item x="467"/>
        <item x="468"/>
        <item x="469"/>
        <item x="470"/>
        <item x="471"/>
        <item x="472"/>
        <item x="473"/>
        <item x="474"/>
        <item x="475"/>
        <item x="476"/>
        <item x="477"/>
        <item x="478"/>
        <item x="479"/>
        <item x="480"/>
        <item x="481"/>
        <item x="482"/>
        <item x="483"/>
        <item x="484"/>
        <item x="485"/>
        <item x="486"/>
        <item x="487"/>
        <item x="488"/>
        <item x="489"/>
        <item x="490"/>
        <item x="447"/>
        <item x="448"/>
        <item x="449"/>
        <item x="450"/>
        <item x="451"/>
        <item x="452"/>
        <item x="453"/>
        <item x="454"/>
        <item x="455"/>
        <item x="456"/>
        <item x="457"/>
        <item x="458"/>
        <item x="459"/>
        <item x="460"/>
        <item x="461"/>
        <item x="462"/>
        <item x="463"/>
        <item x="464"/>
        <item x="465"/>
        <item x="466"/>
        <item x="425"/>
        <item x="426"/>
        <item x="427"/>
        <item x="428"/>
        <item x="429"/>
        <item x="430"/>
        <item x="431"/>
        <item x="432"/>
        <item x="433"/>
        <item x="434"/>
        <item x="435"/>
        <item x="436"/>
        <item x="437"/>
        <item x="438"/>
        <item x="439"/>
        <item x="440"/>
        <item x="441"/>
        <item x="442"/>
        <item x="443"/>
        <item x="444"/>
        <item x="445"/>
        <item x="446"/>
        <item x="401"/>
        <item x="402"/>
        <item x="403"/>
        <item x="404"/>
        <item x="405"/>
        <item x="406"/>
        <item x="407"/>
        <item x="408"/>
        <item x="409"/>
        <item x="410"/>
        <item x="411"/>
        <item x="412"/>
        <item x="413"/>
        <item x="414"/>
        <item x="415"/>
        <item x="416"/>
        <item x="417"/>
        <item x="418"/>
        <item x="419"/>
        <item x="420"/>
        <item x="421"/>
        <item x="422"/>
        <item x="423"/>
        <item x="424"/>
        <item x="377"/>
        <item x="378"/>
        <item x="379"/>
        <item x="380"/>
        <item x="381"/>
        <item x="382"/>
        <item x="383"/>
        <item x="384"/>
        <item x="385"/>
        <item x="386"/>
        <item x="387"/>
        <item x="388"/>
        <item x="389"/>
        <item x="390"/>
        <item x="391"/>
        <item x="392"/>
        <item x="393"/>
        <item x="394"/>
        <item x="395"/>
        <item x="396"/>
        <item x="397"/>
        <item x="398"/>
        <item x="399"/>
        <item x="400"/>
        <item x="355"/>
        <item x="356"/>
        <item x="357"/>
        <item x="358"/>
        <item x="359"/>
        <item x="360"/>
        <item x="361"/>
        <item x="362"/>
        <item x="363"/>
        <item x="364"/>
        <item x="365"/>
        <item x="366"/>
        <item x="367"/>
        <item x="368"/>
        <item x="369"/>
        <item x="370"/>
        <item x="371"/>
        <item x="372"/>
        <item x="373"/>
        <item x="374"/>
        <item x="375"/>
        <item x="376"/>
        <item x="336"/>
        <item x="337"/>
        <item x="338"/>
        <item x="339"/>
        <item x="340"/>
        <item x="341"/>
        <item x="342"/>
        <item x="343"/>
        <item x="344"/>
        <item x="345"/>
        <item x="346"/>
        <item x="347"/>
        <item x="348"/>
        <item x="349"/>
        <item x="350"/>
        <item x="351"/>
        <item x="352"/>
        <item x="353"/>
        <item x="354"/>
        <item x="315"/>
        <item x="316"/>
        <item x="317"/>
        <item x="318"/>
        <item x="319"/>
        <item x="320"/>
        <item x="321"/>
        <item x="322"/>
        <item x="323"/>
        <item x="324"/>
        <item x="325"/>
        <item x="326"/>
        <item x="327"/>
        <item x="328"/>
        <item x="329"/>
        <item x="330"/>
        <item x="331"/>
        <item x="332"/>
        <item x="333"/>
        <item x="334"/>
        <item x="335"/>
        <item x="296"/>
        <item x="297"/>
        <item x="298"/>
        <item x="299"/>
        <item x="300"/>
        <item x="301"/>
        <item x="302"/>
        <item x="303"/>
        <item x="304"/>
        <item x="305"/>
        <item x="306"/>
        <item x="307"/>
        <item x="308"/>
        <item x="309"/>
        <item x="310"/>
        <item x="311"/>
        <item x="312"/>
        <item x="313"/>
        <item x="314"/>
        <item x="276"/>
        <item x="277"/>
        <item x="278"/>
        <item x="279"/>
        <item x="280"/>
        <item x="281"/>
        <item x="282"/>
        <item x="283"/>
        <item x="284"/>
        <item x="285"/>
        <item x="286"/>
        <item x="287"/>
        <item x="288"/>
        <item x="289"/>
        <item x="290"/>
        <item x="291"/>
        <item x="292"/>
        <item x="293"/>
        <item x="294"/>
        <item x="295"/>
        <item x="257"/>
        <item x="258"/>
        <item x="259"/>
        <item x="260"/>
        <item x="261"/>
        <item x="262"/>
        <item x="263"/>
        <item x="264"/>
        <item x="265"/>
        <item x="266"/>
        <item x="267"/>
        <item x="268"/>
        <item x="269"/>
        <item x="270"/>
        <item x="271"/>
        <item x="272"/>
        <item x="273"/>
        <item x="274"/>
        <item x="275"/>
        <item x="241"/>
        <item x="242"/>
        <item x="243"/>
        <item x="244"/>
        <item x="245"/>
        <item x="246"/>
        <item x="247"/>
        <item x="248"/>
        <item x="249"/>
        <item x="250"/>
        <item x="251"/>
        <item x="252"/>
        <item x="253"/>
        <item x="254"/>
        <item x="255"/>
        <item x="256"/>
        <item x="223"/>
        <item x="224"/>
        <item x="225"/>
        <item x="226"/>
        <item x="227"/>
        <item x="228"/>
        <item x="229"/>
        <item x="230"/>
        <item x="231"/>
        <item x="232"/>
        <item x="233"/>
        <item x="234"/>
        <item x="235"/>
        <item x="236"/>
        <item x="237"/>
        <item x="238"/>
        <item x="239"/>
        <item x="240"/>
        <item x="207"/>
        <item x="208"/>
        <item x="209"/>
        <item x="210"/>
        <item x="211"/>
        <item x="212"/>
        <item x="213"/>
        <item x="214"/>
        <item x="68"/>
        <item x="215"/>
        <item x="216"/>
        <item x="217"/>
        <item x="218"/>
        <item x="219"/>
        <item x="220"/>
        <item x="221"/>
        <item x="222"/>
        <item x="189"/>
        <item x="190"/>
        <item x="191"/>
        <item x="192"/>
        <item x="193"/>
        <item x="194"/>
        <item x="195"/>
        <item x="196"/>
        <item x="197"/>
        <item x="198"/>
        <item x="199"/>
        <item x="200"/>
        <item x="201"/>
        <item x="202"/>
        <item x="203"/>
        <item x="205"/>
        <item x="204"/>
        <item x="206"/>
        <item x="172"/>
        <item x="173"/>
        <item x="174"/>
        <item x="175"/>
        <item x="176"/>
        <item x="177"/>
        <item x="178"/>
        <item x="179"/>
        <item x="180"/>
        <item x="181"/>
        <item x="182"/>
        <item x="183"/>
        <item x="184"/>
        <item x="185"/>
        <item x="186"/>
        <item x="187"/>
        <item x="188"/>
        <item x="156"/>
        <item x="157"/>
        <item x="158"/>
        <item x="159"/>
        <item x="160"/>
        <item x="161"/>
        <item x="162"/>
        <item x="163"/>
        <item x="164"/>
        <item x="165"/>
        <item x="166"/>
        <item x="167"/>
        <item x="168"/>
        <item x="169"/>
        <item x="170"/>
        <item x="171"/>
        <item x="138"/>
        <item x="139"/>
        <item x="140"/>
        <item x="141"/>
        <item x="142"/>
        <item x="143"/>
        <item x="144"/>
        <item x="145"/>
        <item x="146"/>
        <item x="147"/>
        <item x="148"/>
        <item x="149"/>
        <item x="150"/>
        <item x="151"/>
        <item x="152"/>
        <item x="153"/>
        <item x="154"/>
        <item x="155"/>
        <item x="118"/>
        <item x="119"/>
        <item x="120"/>
        <item x="121"/>
        <item x="122"/>
        <item x="123"/>
        <item x="124"/>
        <item x="125"/>
        <item x="126"/>
        <item x="127"/>
        <item x="128"/>
        <item x="129"/>
        <item x="130"/>
        <item x="131"/>
        <item x="132"/>
        <item x="133"/>
        <item x="134"/>
        <item x="135"/>
        <item x="136"/>
        <item x="137"/>
        <item x="103"/>
        <item x="104"/>
        <item x="105"/>
        <item x="106"/>
        <item x="107"/>
        <item x="108"/>
        <item x="109"/>
        <item x="110"/>
        <item x="111"/>
        <item x="112"/>
        <item x="113"/>
        <item x="114"/>
        <item x="115"/>
        <item x="116"/>
        <item x="117"/>
        <item x="95"/>
        <item x="96"/>
        <item x="97"/>
        <item x="98"/>
        <item x="99"/>
        <item x="100"/>
        <item x="101"/>
        <item x="102"/>
        <item x="89"/>
        <item x="90"/>
        <item x="91"/>
        <item x="92"/>
        <item x="93"/>
        <item x="94"/>
        <item x="75"/>
        <item x="76"/>
        <item x="77"/>
        <item x="78"/>
        <item x="79"/>
        <item x="80"/>
        <item x="81"/>
        <item x="82"/>
        <item x="83"/>
        <item x="84"/>
        <item x="85"/>
        <item x="86"/>
        <item x="87"/>
        <item x="88"/>
        <item x="72"/>
        <item x="73"/>
        <item x="71"/>
        <item x="74"/>
        <item x="69"/>
        <item x="70"/>
        <item x="65"/>
        <item x="66"/>
        <item x="67"/>
        <item x="60"/>
        <item x="62"/>
        <item x="59"/>
        <item x="61"/>
        <item x="58"/>
        <item x="64"/>
        <item x="63"/>
        <item x="53"/>
        <item x="54"/>
        <item x="52"/>
        <item x="51"/>
        <item x="55"/>
        <item x="56"/>
        <item x="57"/>
        <item x="47"/>
        <item x="46"/>
        <item x="45"/>
        <item x="48"/>
        <item x="50"/>
        <item x="49"/>
        <item x="38"/>
        <item x="37"/>
        <item x="39"/>
        <item x="40"/>
        <item x="44"/>
        <item x="43"/>
        <item x="41"/>
        <item x="42"/>
        <item x="29"/>
        <item x="30"/>
        <item x="31"/>
        <item x="35"/>
        <item x="34"/>
        <item x="33"/>
        <item x="32"/>
        <item x="36"/>
        <item x="28"/>
        <item x="27"/>
        <item x="26"/>
        <item x="24"/>
        <item x="23"/>
        <item x="25"/>
        <item x="20"/>
        <item x="19"/>
        <item x="13"/>
        <item x="14"/>
        <item x="17"/>
        <item x="15"/>
        <item x="16"/>
        <item x="21"/>
        <item x="18"/>
        <item x="22"/>
        <item x="6"/>
        <item x="5"/>
        <item x="11"/>
        <item x="4"/>
        <item x="7"/>
        <item x="10"/>
        <item x="9"/>
        <item x="8"/>
        <item x="12"/>
        <item x="2"/>
        <item x="0"/>
        <item x="3"/>
        <item x="1"/>
        <item t="default"/>
      </items>
    </pivotField>
    <pivotField showAll="0"/>
    <pivotField showAll="0"/>
    <pivotField showAll="0"/>
    <pivotField showAll="0"/>
    <pivotField showAll="0"/>
    <pivotField showAll="0"/>
    <pivotField dataField="1" showAll="0"/>
    <pivotField showAll="0"/>
    <pivotField axis="axisRow" showAll="0">
      <items count="4">
        <item x="2"/>
        <item x="1"/>
        <item x="0"/>
        <item t="default"/>
      </items>
    </pivotField>
    <pivotField showAll="0">
      <items count="2">
        <item x="0"/>
        <item t="default"/>
      </items>
    </pivotField>
  </pivotFields>
  <rowFields count="1">
    <field x="10"/>
  </rowFields>
  <rowItems count="4">
    <i>
      <x/>
    </i>
    <i>
      <x v="1"/>
    </i>
    <i>
      <x v="2"/>
    </i>
    <i t="grand">
      <x/>
    </i>
  </rowItems>
  <colItems count="1">
    <i/>
  </colItems>
  <dataFields count="1">
    <dataField name="Sum of Amount in USD" fld="8" baseField="10" baseItem="0" numFmtId="43"/>
  </dataFields>
  <formats count="1">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70A5BF-EA06-4970-8C3B-B06D9DBF776B}" name="PivotTable6"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12">
    <pivotField showAll="0"/>
    <pivotField numFmtId="14" showAll="0"/>
    <pivotField showAll="0"/>
    <pivotField showAll="0"/>
    <pivotField showAll="0"/>
    <pivotField showAll="0">
      <items count="110">
        <item x="65"/>
        <item x="37"/>
        <item x="49"/>
        <item x="51"/>
        <item x="10"/>
        <item x="21"/>
        <item x="46"/>
        <item x="87"/>
        <item x="96"/>
        <item x="80"/>
        <item x="100"/>
        <item x="66"/>
        <item x="92"/>
        <item x="0"/>
        <item x="28"/>
        <item x="27"/>
        <item x="50"/>
        <item x="40"/>
        <item x="86"/>
        <item x="14"/>
        <item x="35"/>
        <item x="41"/>
        <item x="22"/>
        <item x="4"/>
        <item x="94"/>
        <item x="45"/>
        <item m="1" x="108"/>
        <item x="11"/>
        <item x="42"/>
        <item x="7"/>
        <item x="56"/>
        <item x="53"/>
        <item x="90"/>
        <item x="1"/>
        <item x="99"/>
        <item x="16"/>
        <item x="61"/>
        <item x="23"/>
        <item x="67"/>
        <item x="13"/>
        <item x="85"/>
        <item x="36"/>
        <item x="103"/>
        <item x="29"/>
        <item x="31"/>
        <item x="33"/>
        <item x="30"/>
        <item x="84"/>
        <item x="74"/>
        <item x="25"/>
        <item x="62"/>
        <item x="68"/>
        <item x="64"/>
        <item x="44"/>
        <item x="43"/>
        <item x="12"/>
        <item x="69"/>
        <item x="76"/>
        <item x="73"/>
        <item x="15"/>
        <item x="59"/>
        <item x="3"/>
        <item x="102"/>
        <item x="88"/>
        <item x="83"/>
        <item x="26"/>
        <item x="48"/>
        <item x="32"/>
        <item m="1" x="107"/>
        <item x="105"/>
        <item x="2"/>
        <item x="104"/>
        <item x="82"/>
        <item x="101"/>
        <item x="24"/>
        <item x="34"/>
        <item x="97"/>
        <item x="6"/>
        <item x="91"/>
        <item x="55"/>
        <item x="17"/>
        <item x="60"/>
        <item x="5"/>
        <item x="79"/>
        <item x="95"/>
        <item x="93"/>
        <item x="78"/>
        <item x="38"/>
        <item x="8"/>
        <item x="9"/>
        <item x="18"/>
        <item x="77"/>
        <item x="75"/>
        <item x="71"/>
        <item x="19"/>
        <item x="39"/>
        <item x="52"/>
        <item x="20"/>
        <item x="58"/>
        <item m="1" x="106"/>
        <item x="47"/>
        <item x="63"/>
        <item x="70"/>
        <item x="98"/>
        <item x="72"/>
        <item x="89"/>
        <item x="54"/>
        <item x="57"/>
        <item x="81"/>
        <item t="default"/>
      </items>
    </pivotField>
    <pivotField showAll="0"/>
    <pivotField showAll="0"/>
    <pivotField dataField="1" showAll="0"/>
    <pivotField showAll="0"/>
    <pivotField showAll="0"/>
    <pivotField axis="axisRow" showAll="0">
      <items count="7">
        <item x="5"/>
        <item x="4"/>
        <item x="3"/>
        <item x="2"/>
        <item x="1"/>
        <item x="0"/>
        <item t="default"/>
      </items>
    </pivotField>
  </pivotFields>
  <rowFields count="1">
    <field x="11"/>
  </rowFields>
  <rowItems count="7">
    <i>
      <x/>
    </i>
    <i>
      <x v="1"/>
    </i>
    <i>
      <x v="2"/>
    </i>
    <i>
      <x v="3"/>
    </i>
    <i>
      <x v="4"/>
    </i>
    <i>
      <x v="5"/>
    </i>
    <i t="grand">
      <x/>
    </i>
  </rowItems>
  <colItems count="1">
    <i/>
  </colItems>
  <dataFields count="1">
    <dataField name="Sum of Amount in USD" fld="8" baseField="11" baseItem="0" numFmtId="43"/>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BFD1B63-FDEF-4F80-9131-058841A994B1}" name="PivotTable1"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5">
    <pivotField showAll="0"/>
    <pivotField numFmtId="14" showAll="0"/>
    <pivotField showAll="0"/>
    <pivotField showAll="0">
      <items count="810">
        <item m="1" x="806"/>
        <item m="1" x="805"/>
        <item m="1" x="801"/>
        <item m="1" x="799"/>
        <item m="1" x="807"/>
        <item m="1" x="800"/>
        <item m="1" x="802"/>
        <item m="1" x="804"/>
        <item m="1" x="803"/>
        <item x="301"/>
        <item x="667"/>
        <item x="28"/>
        <item x="440"/>
        <item x="302"/>
        <item x="24"/>
        <item x="8"/>
        <item x="698"/>
        <item x="734"/>
        <item x="199"/>
        <item x="77"/>
        <item x="45"/>
        <item x="47"/>
        <item x="678"/>
        <item x="182"/>
        <item x="466"/>
        <item x="733"/>
        <item x="683"/>
        <item x="102"/>
        <item x="502"/>
        <item x="464"/>
        <item x="627"/>
        <item x="36"/>
        <item x="353"/>
        <item x="165"/>
        <item x="646"/>
        <item x="347"/>
        <item x="88"/>
        <item x="211"/>
        <item x="773"/>
        <item x="645"/>
        <item x="482"/>
        <item x="58"/>
        <item x="44"/>
        <item x="31"/>
        <item x="247"/>
        <item x="360"/>
        <item x="22"/>
        <item x="170"/>
        <item x="603"/>
        <item x="16"/>
        <item x="306"/>
        <item x="172"/>
        <item x="403"/>
        <item x="66"/>
        <item x="9"/>
        <item x="724"/>
        <item x="701"/>
        <item x="534"/>
        <item x="504"/>
        <item x="762"/>
        <item x="277"/>
        <item x="371"/>
        <item x="203"/>
        <item x="620"/>
        <item x="688"/>
        <item x="637"/>
        <item x="89"/>
        <item x="559"/>
        <item x="628"/>
        <item x="539"/>
        <item x="249"/>
        <item x="443"/>
        <item x="579"/>
        <item x="160"/>
        <item x="676"/>
        <item x="92"/>
        <item x="399"/>
        <item x="209"/>
        <item x="555"/>
        <item x="444"/>
        <item x="581"/>
        <item x="453"/>
        <item x="186"/>
        <item x="179"/>
        <item x="487"/>
        <item x="611"/>
        <item x="540"/>
        <item x="719"/>
        <item x="745"/>
        <item x="435"/>
        <item x="394"/>
        <item x="141"/>
        <item x="114"/>
        <item x="470"/>
        <item x="225"/>
        <item x="106"/>
        <item x="490"/>
        <item x="699"/>
        <item x="593"/>
        <item x="574"/>
        <item x="563"/>
        <item x="398"/>
        <item m="1" x="797"/>
        <item x="264"/>
        <item x="119"/>
        <item x="614"/>
        <item x="132"/>
        <item x="780"/>
        <item x="71"/>
        <item x="594"/>
        <item x="307"/>
        <item x="532"/>
        <item x="708"/>
        <item x="115"/>
        <item x="786"/>
        <item x="367"/>
        <item x="374"/>
        <item x="261"/>
        <item x="375"/>
        <item x="357"/>
        <item x="34"/>
        <item x="23"/>
        <item x="90"/>
        <item x="65"/>
        <item x="442"/>
        <item x="84"/>
        <item x="27"/>
        <item x="573"/>
        <item x="164"/>
        <item x="253"/>
        <item x="421"/>
        <item x="226"/>
        <item x="510"/>
        <item x="560"/>
        <item x="416"/>
        <item x="488"/>
        <item x="686"/>
        <item x="213"/>
        <item x="541"/>
        <item x="524"/>
        <item x="428"/>
        <item x="468"/>
        <item x="318"/>
        <item x="230"/>
        <item x="550"/>
        <item x="110"/>
        <item x="548"/>
        <item x="702"/>
        <item x="21"/>
        <item x="30"/>
        <item x="378"/>
        <item x="506"/>
        <item x="634"/>
        <item x="430"/>
        <item x="674"/>
        <item x="151"/>
        <item x="507"/>
        <item x="41"/>
        <item x="289"/>
        <item x="665"/>
        <item x="221"/>
        <item x="405"/>
        <item x="297"/>
        <item x="746"/>
        <item x="411"/>
        <item x="429"/>
        <item x="744"/>
        <item x="125"/>
        <item x="168"/>
        <item x="97"/>
        <item x="188"/>
        <item x="494"/>
        <item x="652"/>
        <item x="43"/>
        <item x="144"/>
        <item x="536"/>
        <item x="446"/>
        <item x="465"/>
        <item x="369"/>
        <item x="298"/>
        <item x="358"/>
        <item x="191"/>
        <item x="393"/>
        <item x="269"/>
        <item x="83"/>
        <item x="48"/>
        <item x="2"/>
        <item x="436"/>
        <item x="373"/>
        <item x="404"/>
        <item x="266"/>
        <item x="215"/>
        <item x="703"/>
        <item x="450"/>
        <item x="492"/>
        <item x="447"/>
        <item x="642"/>
        <item x="154"/>
        <item x="439"/>
        <item x="206"/>
        <item x="237"/>
        <item x="122"/>
        <item x="136"/>
        <item x="32"/>
        <item x="69"/>
        <item x="542"/>
        <item x="14"/>
        <item x="260"/>
        <item x="252"/>
        <item x="531"/>
        <item x="613"/>
        <item x="187"/>
        <item x="112"/>
        <item x="287"/>
        <item x="153"/>
        <item x="561"/>
        <item x="662"/>
        <item x="431"/>
        <item x="147"/>
        <item x="299"/>
        <item x="424"/>
        <item x="42"/>
        <item x="454"/>
        <item x="473"/>
        <item x="631"/>
        <item x="486"/>
        <item x="717"/>
        <item x="95"/>
        <item x="78"/>
        <item x="0"/>
        <item x="553"/>
        <item x="770"/>
        <item x="600"/>
        <item x="198"/>
        <item x="143"/>
        <item x="499"/>
        <item x="281"/>
        <item x="228"/>
        <item x="267"/>
        <item x="585"/>
        <item x="62"/>
        <item x="4"/>
        <item x="441"/>
        <item x="767"/>
        <item x="654"/>
        <item x="569"/>
        <item x="278"/>
        <item x="511"/>
        <item x="471"/>
        <item x="72"/>
        <item x="29"/>
        <item x="493"/>
        <item x="789"/>
        <item x="417"/>
        <item x="671"/>
        <item x="419"/>
        <item x="61"/>
        <item x="590"/>
        <item x="3"/>
        <item x="67"/>
        <item x="361"/>
        <item x="181"/>
        <item x="596"/>
        <item x="254"/>
        <item x="692"/>
        <item x="86"/>
        <item x="56"/>
        <item x="82"/>
        <item x="73"/>
        <item x="15"/>
        <item x="75"/>
        <item x="518"/>
        <item x="365"/>
        <item x="356"/>
        <item x="415"/>
        <item x="557"/>
        <item x="778"/>
        <item x="303"/>
        <item x="401"/>
        <item x="57"/>
        <item x="68"/>
        <item x="685"/>
        <item x="695"/>
        <item x="457"/>
        <item x="171"/>
        <item x="11"/>
        <item x="293"/>
        <item x="308"/>
        <item x="657"/>
        <item x="93"/>
        <item x="327"/>
        <item x="379"/>
        <item x="781"/>
        <item x="175"/>
        <item x="475"/>
        <item x="385"/>
        <item x="315"/>
        <item x="619"/>
        <item x="669"/>
        <item x="246"/>
        <item x="13"/>
        <item x="38"/>
        <item x="720"/>
        <item x="96"/>
        <item x="20"/>
        <item x="426"/>
        <item x="326"/>
        <item x="565"/>
        <item x="245"/>
        <item x="644"/>
        <item x="238"/>
        <item x="621"/>
        <item x="623"/>
        <item x="328"/>
        <item x="790"/>
        <item x="128"/>
        <item x="292"/>
        <item x="117"/>
        <item x="483"/>
        <item m="1" x="796"/>
        <item m="1" x="798"/>
        <item x="388"/>
        <item x="400"/>
        <item x="658"/>
        <item x="241"/>
        <item x="217"/>
        <item x="331"/>
        <item x="413"/>
        <item x="317"/>
        <item x="146"/>
        <item x="192"/>
        <item x="6"/>
        <item x="336"/>
        <item x="460"/>
        <item x="294"/>
        <item x="584"/>
        <item x="608"/>
        <item x="412"/>
        <item x="392"/>
        <item x="479"/>
        <item x="606"/>
        <item x="554"/>
        <item x="617"/>
        <item x="438"/>
        <item x="255"/>
        <item x="158"/>
        <item x="459"/>
        <item x="256"/>
        <item x="345"/>
        <item x="212"/>
        <item x="512"/>
        <item x="722"/>
        <item x="758"/>
        <item x="134"/>
        <item x="268"/>
        <item x="755"/>
        <item x="180"/>
        <item x="756"/>
        <item x="687"/>
        <item x="641"/>
        <item m="1" x="793"/>
        <item x="242"/>
        <item x="133"/>
        <item x="586"/>
        <item x="383"/>
        <item x="351"/>
        <item x="26"/>
        <item x="609"/>
        <item x="79"/>
        <item x="711"/>
        <item x="779"/>
        <item x="749"/>
        <item m="1" x="808"/>
        <item x="138"/>
        <item x="156"/>
        <item x="126"/>
        <item x="410"/>
        <item x="660"/>
        <item x="59"/>
        <item x="350"/>
        <item x="25"/>
        <item x="109"/>
        <item x="70"/>
        <item x="668"/>
        <item x="543"/>
        <item x="282"/>
        <item x="368"/>
        <item x="223"/>
        <item x="546"/>
        <item x="538"/>
        <item x="325"/>
        <item x="736"/>
        <item x="19"/>
        <item x="98"/>
        <item x="771"/>
        <item x="81"/>
        <item x="713"/>
        <item x="583"/>
        <item x="445"/>
        <item x="508"/>
        <item x="343"/>
        <item x="5"/>
        <item x="604"/>
        <item x="735"/>
        <item x="497"/>
        <item x="157"/>
        <item x="150"/>
        <item x="639"/>
        <item x="64"/>
        <item x="296"/>
        <item x="472"/>
        <item x="463"/>
        <item x="364"/>
        <item x="39"/>
        <item x="591"/>
        <item x="477"/>
        <item x="689"/>
        <item x="204"/>
        <item x="763"/>
        <item x="74"/>
        <item x="166"/>
        <item x="607"/>
        <item x="684"/>
        <item x="330"/>
        <item x="163"/>
        <item x="437"/>
        <item x="250"/>
        <item x="760"/>
        <item x="391"/>
        <item x="265"/>
        <item x="469"/>
        <item x="176"/>
        <item x="679"/>
        <item x="495"/>
        <item x="650"/>
        <item x="655"/>
        <item x="167"/>
        <item x="547"/>
        <item x="788"/>
        <item x="169"/>
        <item x="201"/>
        <item x="750"/>
        <item x="709"/>
        <item x="224"/>
        <item x="396"/>
        <item x="311"/>
        <item x="310"/>
        <item x="481"/>
        <item x="276"/>
        <item x="129"/>
        <item x="232"/>
        <item x="478"/>
        <item x="178"/>
        <item x="218"/>
        <item x="139"/>
        <item x="272"/>
        <item x="382"/>
        <item x="284"/>
        <item x="558"/>
        <item x="313"/>
        <item x="491"/>
        <item x="792"/>
        <item x="49"/>
        <item x="55"/>
        <item x="177"/>
        <item x="567"/>
        <item x="239"/>
        <item x="384"/>
        <item x="121"/>
        <item x="220"/>
        <item x="647"/>
        <item x="718"/>
        <item x="258"/>
        <item x="503"/>
        <item x="214"/>
        <item x="251"/>
        <item x="105"/>
        <item x="522"/>
        <item x="527"/>
        <item x="498"/>
        <item x="731"/>
        <item x="616"/>
        <item x="456"/>
        <item x="505"/>
        <item x="761"/>
        <item x="300"/>
        <item x="451"/>
        <item x="615"/>
        <item x="229"/>
        <item x="666"/>
        <item x="205"/>
        <item x="730"/>
        <item x="526"/>
        <item x="759"/>
        <item x="597"/>
        <item x="489"/>
        <item x="765"/>
        <item x="248"/>
        <item x="291"/>
        <item x="697"/>
        <item x="124"/>
        <item x="680"/>
        <item x="458"/>
        <item x="390"/>
        <item x="726"/>
        <item x="633"/>
        <item x="769"/>
        <item x="635"/>
        <item x="742"/>
        <item x="766"/>
        <item x="537"/>
        <item x="576"/>
        <item x="279"/>
        <item x="196"/>
        <item x="190"/>
        <item x="663"/>
        <item x="618"/>
        <item x="515"/>
        <item x="721"/>
        <item x="52"/>
        <item x="91"/>
        <item x="670"/>
        <item x="682"/>
        <item x="714"/>
        <item x="625"/>
        <item x="564"/>
        <item x="544"/>
        <item x="529"/>
        <item x="694"/>
        <item x="649"/>
        <item x="407"/>
        <item x="101"/>
        <item x="335"/>
        <item x="183"/>
        <item x="562"/>
        <item x="123"/>
        <item x="748"/>
        <item x="782"/>
        <item x="514"/>
        <item x="244"/>
        <item x="234"/>
        <item x="752"/>
        <item x="592"/>
        <item x="575"/>
        <item x="195"/>
        <item x="349"/>
        <item x="409"/>
        <item x="588"/>
        <item x="732"/>
        <item x="605"/>
        <item x="286"/>
        <item x="753"/>
        <item x="509"/>
        <item x="274"/>
        <item x="776"/>
        <item x="395"/>
        <item x="423"/>
        <item x="235"/>
        <item x="568"/>
        <item x="610"/>
        <item x="715"/>
        <item x="754"/>
        <item x="622"/>
        <item x="257"/>
        <item x="366"/>
        <item x="690"/>
        <item x="185"/>
        <item x="337"/>
        <item x="53"/>
        <item x="152"/>
        <item x="161"/>
        <item x="516"/>
        <item x="434"/>
        <item x="433"/>
        <item x="155"/>
        <item x="707"/>
        <item x="372"/>
        <item x="716"/>
        <item x="712"/>
        <item x="305"/>
        <item x="341"/>
        <item x="340"/>
        <item x="764"/>
        <item x="757"/>
        <item x="480"/>
        <item x="651"/>
        <item x="705"/>
        <item x="222"/>
        <item x="316"/>
        <item x="240"/>
        <item x="533"/>
        <item x="149"/>
        <item x="194"/>
        <item x="135"/>
        <item x="118"/>
        <item x="706"/>
        <item x="116"/>
        <item x="338"/>
        <item x="570"/>
        <item x="727"/>
        <item x="551"/>
        <item x="231"/>
        <item x="661"/>
        <item x="791"/>
        <item x="346"/>
        <item x="197"/>
        <item x="107"/>
        <item x="324"/>
        <item x="589"/>
        <item x="288"/>
        <item x="85"/>
        <item x="636"/>
        <item x="549"/>
        <item x="664"/>
        <item x="728"/>
        <item x="362"/>
        <item x="587"/>
        <item x="322"/>
        <item x="729"/>
        <item x="656"/>
        <item x="130"/>
        <item x="270"/>
        <item x="142"/>
        <item x="334"/>
        <item x="333"/>
        <item x="363"/>
        <item x="312"/>
        <item x="174"/>
        <item x="577"/>
        <item x="496"/>
        <item x="120"/>
        <item x="280"/>
        <item x="747"/>
        <item x="200"/>
        <item x="572"/>
        <item x="420"/>
        <item x="513"/>
        <item x="309"/>
        <item x="397"/>
        <item x="571"/>
        <item x="387"/>
        <item x="386"/>
        <item x="629"/>
        <item x="741"/>
        <item x="530"/>
        <item x="768"/>
        <item x="140"/>
        <item x="598"/>
        <item x="425"/>
        <item x="406"/>
        <item x="648"/>
        <item x="626"/>
        <item x="208"/>
        <item x="290"/>
        <item x="275"/>
        <item x="100"/>
        <item x="525"/>
        <item x="344"/>
        <item x="519"/>
        <item x="271"/>
        <item x="339"/>
        <item x="359"/>
        <item x="342"/>
        <item x="352"/>
        <item x="76"/>
        <item x="285"/>
        <item x="111"/>
        <item x="535"/>
        <item x="184"/>
        <item x="484"/>
        <item x="552"/>
        <item x="691"/>
        <item x="314"/>
        <item x="207"/>
        <item x="63"/>
        <item x="700"/>
        <item x="599"/>
        <item x="408"/>
        <item x="173"/>
        <item x="319"/>
        <item x="632"/>
        <item x="329"/>
        <item x="556"/>
        <item x="87"/>
        <item x="414"/>
        <item x="643"/>
        <item x="295"/>
        <item x="461"/>
        <item x="332"/>
        <item x="582"/>
        <item x="448"/>
        <item x="777"/>
        <item x="377"/>
        <item x="774"/>
        <item x="523"/>
        <item x="751"/>
        <item x="162"/>
        <item x="304"/>
        <item x="355"/>
        <item x="783"/>
        <item x="725"/>
        <item x="18"/>
        <item x="54"/>
        <item x="236"/>
        <item x="681"/>
        <item x="520"/>
        <item x="452"/>
        <item x="259"/>
        <item x="737"/>
        <item x="566"/>
        <item x="193"/>
        <item x="474"/>
        <item x="710"/>
        <item x="33"/>
        <item x="50"/>
        <item x="659"/>
        <item x="202"/>
        <item x="370"/>
        <item x="380"/>
        <item x="113"/>
        <item x="233"/>
        <item x="104"/>
        <item x="103"/>
        <item x="46"/>
        <item x="60"/>
        <item x="672"/>
        <item x="243"/>
        <item x="12"/>
        <item x="432"/>
        <item x="528"/>
        <item x="602"/>
        <item x="775"/>
        <item x="704"/>
        <item x="108"/>
        <item x="159"/>
        <item x="283"/>
        <item x="787"/>
        <item x="500"/>
        <item x="321"/>
        <item x="673"/>
        <item x="427"/>
        <item x="80"/>
        <item x="320"/>
        <item x="376"/>
        <item x="485"/>
        <item x="127"/>
        <item x="418"/>
        <item x="262"/>
        <item x="210"/>
        <item x="476"/>
        <item x="381"/>
        <item x="37"/>
        <item x="521"/>
        <item x="580"/>
        <item x="462"/>
        <item x="578"/>
        <item x="449"/>
        <item x="630"/>
        <item x="7"/>
        <item x="784"/>
        <item x="131"/>
        <item x="35"/>
        <item x="1"/>
        <item x="94"/>
        <item x="467"/>
        <item x="323"/>
        <item x="743"/>
        <item x="653"/>
        <item x="595"/>
        <item x="675"/>
        <item x="51"/>
        <item x="354"/>
        <item x="723"/>
        <item x="263"/>
        <item x="273"/>
        <item x="601"/>
        <item x="545"/>
        <item x="785"/>
        <item x="624"/>
        <item x="612"/>
        <item x="389"/>
        <item x="455"/>
        <item x="772"/>
        <item x="10"/>
        <item x="677"/>
        <item x="17"/>
        <item x="640"/>
        <item x="740"/>
        <item x="227"/>
        <item x="148"/>
        <item x="348"/>
        <item x="216"/>
        <item x="422"/>
        <item x="517"/>
        <item x="145"/>
        <item x="189"/>
        <item x="40"/>
        <item x="501"/>
        <item x="693"/>
        <item x="739"/>
        <item x="402"/>
        <item x="137"/>
        <item x="738"/>
        <item m="1" x="794"/>
        <item x="219"/>
        <item m="1" x="795"/>
        <item x="638"/>
        <item x="99"/>
        <item x="696"/>
        <item t="default"/>
      </items>
    </pivotField>
    <pivotField showAll="0"/>
    <pivotField showAll="0"/>
    <pivotField showAll="0"/>
    <pivotField showAll="0"/>
    <pivotField dataField="1" showAll="0"/>
    <pivotField showAll="0"/>
    <pivotField showAll="0"/>
    <pivotField showAll="0">
      <items count="7">
        <item x="5"/>
        <item x="4"/>
        <item x="3"/>
        <item x="2"/>
        <item x="1"/>
        <item x="0"/>
        <item t="default"/>
      </items>
    </pivotField>
    <pivotField showAll="0"/>
    <pivotField showAll="0"/>
    <pivotField axis="axisRow" showAll="0">
      <items count="5">
        <item x="2"/>
        <item h="1" x="3"/>
        <item h="1" x="0"/>
        <item x="1"/>
        <item t="default"/>
      </items>
    </pivotField>
  </pivotFields>
  <rowFields count="1">
    <field x="14"/>
  </rowFields>
  <rowItems count="3">
    <i>
      <x/>
    </i>
    <i>
      <x v="3"/>
    </i>
    <i t="grand">
      <x/>
    </i>
  </rowItems>
  <colItems count="1">
    <i/>
  </colItems>
  <dataFields count="1">
    <dataField name="Sum of Amount in USD" fld="8" baseField="14" baseItem="0"/>
  </dataFields>
  <formats count="2">
    <format dxfId="23">
      <pivotArea collapsedLevelsAreSubtotals="1" fieldPosition="0">
        <references count="1">
          <reference field="14" count="0"/>
        </references>
      </pivotArea>
    </format>
    <format dxfId="22">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43BF140-0FE9-47DB-9213-91764AA3EC17}" name="PivotTable2"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97" firstHeaderRow="1" firstDataRow="1" firstDataCol="1"/>
  <pivotFields count="15">
    <pivotField showAll="0"/>
    <pivotField numFmtId="14" showAll="0"/>
    <pivotField showAll="0"/>
    <pivotField axis="axisRow" showAll="0" sortType="descending">
      <items count="810">
        <item m="1" x="806"/>
        <item m="1" x="805"/>
        <item m="1" x="801"/>
        <item m="1" x="799"/>
        <item m="1" x="807"/>
        <item m="1" x="800"/>
        <item m="1" x="802"/>
        <item m="1" x="804"/>
        <item m="1" x="803"/>
        <item x="301"/>
        <item x="667"/>
        <item x="28"/>
        <item x="440"/>
        <item x="302"/>
        <item x="24"/>
        <item x="8"/>
        <item x="698"/>
        <item x="734"/>
        <item x="199"/>
        <item x="77"/>
        <item x="45"/>
        <item x="47"/>
        <item x="678"/>
        <item x="182"/>
        <item x="466"/>
        <item x="733"/>
        <item x="683"/>
        <item x="102"/>
        <item x="502"/>
        <item x="464"/>
        <item x="627"/>
        <item x="36"/>
        <item x="353"/>
        <item x="165"/>
        <item x="646"/>
        <item x="347"/>
        <item x="88"/>
        <item x="211"/>
        <item x="773"/>
        <item x="645"/>
        <item x="482"/>
        <item x="58"/>
        <item x="44"/>
        <item x="31"/>
        <item x="247"/>
        <item x="360"/>
        <item x="22"/>
        <item x="170"/>
        <item x="603"/>
        <item x="16"/>
        <item x="306"/>
        <item x="172"/>
        <item x="403"/>
        <item x="66"/>
        <item x="9"/>
        <item x="724"/>
        <item x="701"/>
        <item x="534"/>
        <item x="504"/>
        <item x="762"/>
        <item x="277"/>
        <item x="371"/>
        <item x="203"/>
        <item x="620"/>
        <item x="688"/>
        <item x="637"/>
        <item x="89"/>
        <item x="559"/>
        <item x="628"/>
        <item x="539"/>
        <item x="249"/>
        <item x="443"/>
        <item x="579"/>
        <item x="160"/>
        <item x="676"/>
        <item x="92"/>
        <item x="399"/>
        <item x="209"/>
        <item x="555"/>
        <item x="444"/>
        <item x="581"/>
        <item x="453"/>
        <item x="186"/>
        <item x="179"/>
        <item x="487"/>
        <item x="611"/>
        <item x="540"/>
        <item x="719"/>
        <item x="745"/>
        <item x="435"/>
        <item x="394"/>
        <item x="141"/>
        <item x="114"/>
        <item x="470"/>
        <item x="225"/>
        <item x="106"/>
        <item x="490"/>
        <item x="699"/>
        <item x="593"/>
        <item x="563"/>
        <item m="1" x="797"/>
        <item x="264"/>
        <item x="119"/>
        <item x="614"/>
        <item x="132"/>
        <item x="780"/>
        <item x="71"/>
        <item x="594"/>
        <item x="307"/>
        <item x="532"/>
        <item x="708"/>
        <item x="115"/>
        <item x="786"/>
        <item x="367"/>
        <item x="374"/>
        <item x="261"/>
        <item x="375"/>
        <item x="357"/>
        <item x="34"/>
        <item x="23"/>
        <item x="90"/>
        <item x="65"/>
        <item x="442"/>
        <item x="84"/>
        <item x="27"/>
        <item x="164"/>
        <item x="253"/>
        <item x="421"/>
        <item x="226"/>
        <item x="510"/>
        <item x="560"/>
        <item x="416"/>
        <item x="488"/>
        <item x="686"/>
        <item x="213"/>
        <item x="541"/>
        <item x="524"/>
        <item x="428"/>
        <item x="468"/>
        <item x="318"/>
        <item x="230"/>
        <item x="550"/>
        <item x="110"/>
        <item x="548"/>
        <item x="702"/>
        <item x="21"/>
        <item x="30"/>
        <item x="378"/>
        <item x="506"/>
        <item x="634"/>
        <item x="430"/>
        <item x="674"/>
        <item x="151"/>
        <item x="507"/>
        <item x="41"/>
        <item x="289"/>
        <item x="665"/>
        <item x="221"/>
        <item x="405"/>
        <item x="297"/>
        <item x="746"/>
        <item x="411"/>
        <item x="429"/>
        <item x="744"/>
        <item x="125"/>
        <item x="168"/>
        <item x="97"/>
        <item x="188"/>
        <item x="494"/>
        <item x="652"/>
        <item x="43"/>
        <item x="144"/>
        <item x="536"/>
        <item x="446"/>
        <item x="465"/>
        <item x="369"/>
        <item x="298"/>
        <item x="358"/>
        <item x="191"/>
        <item x="393"/>
        <item x="269"/>
        <item x="83"/>
        <item x="48"/>
        <item x="2"/>
        <item x="436"/>
        <item x="373"/>
        <item x="404"/>
        <item x="266"/>
        <item x="215"/>
        <item x="703"/>
        <item x="450"/>
        <item x="492"/>
        <item x="447"/>
        <item x="642"/>
        <item x="154"/>
        <item x="439"/>
        <item x="206"/>
        <item x="237"/>
        <item x="122"/>
        <item x="136"/>
        <item x="32"/>
        <item x="69"/>
        <item x="542"/>
        <item x="14"/>
        <item x="260"/>
        <item x="252"/>
        <item x="531"/>
        <item x="613"/>
        <item x="187"/>
        <item x="112"/>
        <item x="287"/>
        <item x="153"/>
        <item x="561"/>
        <item x="662"/>
        <item x="431"/>
        <item x="147"/>
        <item x="299"/>
        <item x="424"/>
        <item x="42"/>
        <item x="454"/>
        <item x="473"/>
        <item x="631"/>
        <item x="486"/>
        <item x="717"/>
        <item x="95"/>
        <item x="78"/>
        <item x="0"/>
        <item x="553"/>
        <item x="770"/>
        <item x="600"/>
        <item x="198"/>
        <item x="143"/>
        <item x="499"/>
        <item x="281"/>
        <item x="228"/>
        <item x="267"/>
        <item x="585"/>
        <item x="62"/>
        <item x="4"/>
        <item x="441"/>
        <item x="767"/>
        <item x="654"/>
        <item x="278"/>
        <item x="511"/>
        <item x="471"/>
        <item x="72"/>
        <item x="29"/>
        <item x="493"/>
        <item x="789"/>
        <item x="417"/>
        <item x="671"/>
        <item x="419"/>
        <item x="61"/>
        <item x="590"/>
        <item x="3"/>
        <item x="67"/>
        <item x="361"/>
        <item x="596"/>
        <item x="254"/>
        <item x="692"/>
        <item x="86"/>
        <item x="56"/>
        <item x="82"/>
        <item x="73"/>
        <item x="15"/>
        <item x="75"/>
        <item x="518"/>
        <item x="365"/>
        <item x="356"/>
        <item x="415"/>
        <item x="557"/>
        <item x="778"/>
        <item x="303"/>
        <item x="401"/>
        <item x="57"/>
        <item x="68"/>
        <item x="685"/>
        <item x="695"/>
        <item x="457"/>
        <item x="171"/>
        <item x="11"/>
        <item x="293"/>
        <item x="308"/>
        <item x="657"/>
        <item x="93"/>
        <item x="327"/>
        <item x="379"/>
        <item x="781"/>
        <item x="175"/>
        <item x="475"/>
        <item x="385"/>
        <item x="315"/>
        <item x="619"/>
        <item x="669"/>
        <item x="246"/>
        <item x="13"/>
        <item x="38"/>
        <item x="720"/>
        <item x="96"/>
        <item x="20"/>
        <item x="426"/>
        <item x="326"/>
        <item x="565"/>
        <item x="245"/>
        <item x="644"/>
        <item x="238"/>
        <item x="621"/>
        <item x="623"/>
        <item x="328"/>
        <item x="790"/>
        <item x="128"/>
        <item x="292"/>
        <item x="117"/>
        <item m="1" x="796"/>
        <item m="1" x="798"/>
        <item x="400"/>
        <item x="658"/>
        <item x="241"/>
        <item x="217"/>
        <item x="331"/>
        <item x="413"/>
        <item x="317"/>
        <item x="146"/>
        <item x="192"/>
        <item x="6"/>
        <item x="336"/>
        <item x="460"/>
        <item x="294"/>
        <item x="584"/>
        <item x="608"/>
        <item x="412"/>
        <item x="392"/>
        <item x="479"/>
        <item x="606"/>
        <item x="554"/>
        <item x="617"/>
        <item x="438"/>
        <item x="255"/>
        <item x="459"/>
        <item x="256"/>
        <item x="345"/>
        <item x="212"/>
        <item x="512"/>
        <item x="722"/>
        <item x="758"/>
        <item x="134"/>
        <item x="268"/>
        <item x="755"/>
        <item x="180"/>
        <item x="756"/>
        <item x="687"/>
        <item x="641"/>
        <item m="1" x="793"/>
        <item x="242"/>
        <item x="133"/>
        <item x="586"/>
        <item x="383"/>
        <item x="351"/>
        <item x="26"/>
        <item x="609"/>
        <item x="79"/>
        <item x="711"/>
        <item x="779"/>
        <item m="1" x="808"/>
        <item x="138"/>
        <item x="156"/>
        <item x="126"/>
        <item x="410"/>
        <item x="660"/>
        <item x="59"/>
        <item x="350"/>
        <item x="25"/>
        <item x="109"/>
        <item x="70"/>
        <item x="668"/>
        <item x="543"/>
        <item x="282"/>
        <item x="368"/>
        <item x="223"/>
        <item x="546"/>
        <item x="538"/>
        <item x="325"/>
        <item x="736"/>
        <item x="19"/>
        <item x="98"/>
        <item x="771"/>
        <item x="81"/>
        <item x="713"/>
        <item x="583"/>
        <item x="445"/>
        <item x="508"/>
        <item x="343"/>
        <item x="5"/>
        <item x="604"/>
        <item x="735"/>
        <item x="497"/>
        <item x="157"/>
        <item x="150"/>
        <item x="639"/>
        <item x="64"/>
        <item x="296"/>
        <item x="472"/>
        <item x="463"/>
        <item x="364"/>
        <item x="39"/>
        <item x="591"/>
        <item x="477"/>
        <item x="689"/>
        <item x="204"/>
        <item x="763"/>
        <item x="74"/>
        <item x="166"/>
        <item x="607"/>
        <item x="684"/>
        <item x="330"/>
        <item x="163"/>
        <item x="437"/>
        <item x="250"/>
        <item x="760"/>
        <item x="391"/>
        <item x="265"/>
        <item x="469"/>
        <item x="176"/>
        <item x="679"/>
        <item x="495"/>
        <item x="650"/>
        <item x="655"/>
        <item x="167"/>
        <item x="547"/>
        <item x="788"/>
        <item x="169"/>
        <item x="201"/>
        <item x="750"/>
        <item x="709"/>
        <item x="224"/>
        <item x="396"/>
        <item x="311"/>
        <item x="310"/>
        <item x="481"/>
        <item x="276"/>
        <item x="129"/>
        <item x="232"/>
        <item x="478"/>
        <item x="178"/>
        <item x="218"/>
        <item x="139"/>
        <item x="272"/>
        <item x="382"/>
        <item x="284"/>
        <item x="558"/>
        <item x="313"/>
        <item x="491"/>
        <item x="792"/>
        <item x="49"/>
        <item x="55"/>
        <item x="177"/>
        <item x="239"/>
        <item x="384"/>
        <item x="121"/>
        <item x="220"/>
        <item x="647"/>
        <item x="718"/>
        <item x="258"/>
        <item x="503"/>
        <item x="214"/>
        <item x="251"/>
        <item x="105"/>
        <item x="522"/>
        <item x="527"/>
        <item x="498"/>
        <item x="731"/>
        <item x="616"/>
        <item x="456"/>
        <item x="505"/>
        <item x="761"/>
        <item x="300"/>
        <item x="451"/>
        <item x="615"/>
        <item x="229"/>
        <item x="666"/>
        <item x="205"/>
        <item x="730"/>
        <item x="526"/>
        <item x="759"/>
        <item x="597"/>
        <item x="489"/>
        <item x="765"/>
        <item x="248"/>
        <item x="291"/>
        <item x="697"/>
        <item x="124"/>
        <item x="680"/>
        <item x="458"/>
        <item x="390"/>
        <item x="726"/>
        <item x="633"/>
        <item x="769"/>
        <item x="635"/>
        <item x="742"/>
        <item x="766"/>
        <item x="537"/>
        <item x="576"/>
        <item x="279"/>
        <item x="196"/>
        <item x="190"/>
        <item x="663"/>
        <item x="618"/>
        <item x="515"/>
        <item x="721"/>
        <item x="52"/>
        <item x="91"/>
        <item x="670"/>
        <item x="682"/>
        <item x="714"/>
        <item x="625"/>
        <item x="564"/>
        <item x="544"/>
        <item x="529"/>
        <item x="694"/>
        <item x="649"/>
        <item x="407"/>
        <item x="101"/>
        <item x="335"/>
        <item x="183"/>
        <item x="562"/>
        <item x="123"/>
        <item x="748"/>
        <item x="782"/>
        <item x="514"/>
        <item x="244"/>
        <item x="234"/>
        <item x="752"/>
        <item x="592"/>
        <item x="195"/>
        <item x="349"/>
        <item x="409"/>
        <item x="588"/>
        <item x="732"/>
        <item x="605"/>
        <item x="286"/>
        <item x="753"/>
        <item x="509"/>
        <item x="274"/>
        <item x="776"/>
        <item x="395"/>
        <item x="423"/>
        <item x="235"/>
        <item x="610"/>
        <item x="715"/>
        <item x="754"/>
        <item x="622"/>
        <item x="257"/>
        <item x="366"/>
        <item x="690"/>
        <item x="185"/>
        <item x="337"/>
        <item x="53"/>
        <item x="152"/>
        <item x="161"/>
        <item x="516"/>
        <item x="434"/>
        <item x="433"/>
        <item x="155"/>
        <item x="707"/>
        <item x="372"/>
        <item x="716"/>
        <item x="712"/>
        <item x="305"/>
        <item x="341"/>
        <item x="340"/>
        <item x="764"/>
        <item x="757"/>
        <item x="480"/>
        <item x="651"/>
        <item x="705"/>
        <item x="222"/>
        <item x="316"/>
        <item x="240"/>
        <item x="533"/>
        <item x="149"/>
        <item x="194"/>
        <item x="135"/>
        <item x="118"/>
        <item x="706"/>
        <item x="116"/>
        <item x="338"/>
        <item x="727"/>
        <item x="551"/>
        <item x="231"/>
        <item x="661"/>
        <item x="791"/>
        <item x="346"/>
        <item x="197"/>
        <item x="107"/>
        <item x="324"/>
        <item x="589"/>
        <item x="288"/>
        <item x="85"/>
        <item x="636"/>
        <item x="549"/>
        <item x="664"/>
        <item x="728"/>
        <item x="362"/>
        <item x="587"/>
        <item x="322"/>
        <item x="729"/>
        <item x="656"/>
        <item x="130"/>
        <item x="270"/>
        <item x="142"/>
        <item x="334"/>
        <item x="333"/>
        <item x="363"/>
        <item x="312"/>
        <item x="174"/>
        <item x="577"/>
        <item x="496"/>
        <item x="120"/>
        <item x="280"/>
        <item x="747"/>
        <item x="200"/>
        <item x="420"/>
        <item x="513"/>
        <item x="309"/>
        <item x="397"/>
        <item x="387"/>
        <item x="386"/>
        <item x="629"/>
        <item x="741"/>
        <item x="530"/>
        <item x="768"/>
        <item x="140"/>
        <item x="598"/>
        <item x="425"/>
        <item x="406"/>
        <item x="648"/>
        <item x="626"/>
        <item x="208"/>
        <item x="290"/>
        <item x="275"/>
        <item x="100"/>
        <item x="525"/>
        <item x="344"/>
        <item x="519"/>
        <item x="271"/>
        <item x="339"/>
        <item x="359"/>
        <item x="342"/>
        <item x="352"/>
        <item x="76"/>
        <item x="285"/>
        <item x="111"/>
        <item x="535"/>
        <item x="184"/>
        <item x="484"/>
        <item x="552"/>
        <item x="691"/>
        <item x="314"/>
        <item x="207"/>
        <item x="63"/>
        <item x="700"/>
        <item x="599"/>
        <item x="408"/>
        <item x="173"/>
        <item x="319"/>
        <item x="632"/>
        <item x="329"/>
        <item x="556"/>
        <item x="87"/>
        <item x="414"/>
        <item x="643"/>
        <item x="295"/>
        <item x="461"/>
        <item x="332"/>
        <item x="582"/>
        <item x="448"/>
        <item x="777"/>
        <item x="377"/>
        <item x="774"/>
        <item x="523"/>
        <item x="751"/>
        <item x="162"/>
        <item x="304"/>
        <item x="355"/>
        <item x="783"/>
        <item x="725"/>
        <item x="18"/>
        <item x="54"/>
        <item x="236"/>
        <item x="681"/>
        <item x="520"/>
        <item x="452"/>
        <item x="259"/>
        <item x="737"/>
        <item x="566"/>
        <item x="193"/>
        <item x="474"/>
        <item x="710"/>
        <item x="33"/>
        <item x="50"/>
        <item x="659"/>
        <item x="202"/>
        <item x="370"/>
        <item x="380"/>
        <item x="113"/>
        <item x="233"/>
        <item x="104"/>
        <item x="103"/>
        <item x="46"/>
        <item x="60"/>
        <item x="672"/>
        <item x="243"/>
        <item x="12"/>
        <item x="432"/>
        <item x="528"/>
        <item x="602"/>
        <item x="775"/>
        <item x="704"/>
        <item x="108"/>
        <item x="159"/>
        <item x="283"/>
        <item x="787"/>
        <item x="500"/>
        <item x="321"/>
        <item x="673"/>
        <item x="427"/>
        <item x="80"/>
        <item x="320"/>
        <item x="376"/>
        <item x="485"/>
        <item x="127"/>
        <item x="418"/>
        <item x="262"/>
        <item x="210"/>
        <item x="476"/>
        <item x="381"/>
        <item x="37"/>
        <item x="521"/>
        <item x="580"/>
        <item x="462"/>
        <item x="578"/>
        <item x="449"/>
        <item x="630"/>
        <item x="7"/>
        <item x="784"/>
        <item x="131"/>
        <item x="35"/>
        <item x="1"/>
        <item x="94"/>
        <item x="467"/>
        <item x="323"/>
        <item x="743"/>
        <item x="653"/>
        <item x="595"/>
        <item x="675"/>
        <item x="51"/>
        <item x="354"/>
        <item x="723"/>
        <item x="263"/>
        <item x="273"/>
        <item x="601"/>
        <item x="545"/>
        <item x="785"/>
        <item x="624"/>
        <item x="612"/>
        <item x="389"/>
        <item x="455"/>
        <item x="772"/>
        <item x="10"/>
        <item x="677"/>
        <item x="17"/>
        <item x="640"/>
        <item x="740"/>
        <item x="227"/>
        <item x="148"/>
        <item x="348"/>
        <item x="216"/>
        <item x="422"/>
        <item x="517"/>
        <item x="145"/>
        <item x="189"/>
        <item x="40"/>
        <item x="501"/>
        <item x="693"/>
        <item x="739"/>
        <item x="402"/>
        <item x="137"/>
        <item x="738"/>
        <item m="1" x="794"/>
        <item m="1" x="795"/>
        <item x="638"/>
        <item x="99"/>
        <item x="696"/>
        <item x="158"/>
        <item x="181"/>
        <item x="219"/>
        <item x="388"/>
        <item x="398"/>
        <item x="483"/>
        <item x="567"/>
        <item x="568"/>
        <item x="569"/>
        <item x="570"/>
        <item x="571"/>
        <item x="572"/>
        <item x="573"/>
        <item x="574"/>
        <item x="575"/>
        <item x="74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items count="7">
        <item x="5"/>
        <item x="4"/>
        <item x="3"/>
        <item x="2"/>
        <item x="1"/>
        <item x="0"/>
        <item t="default"/>
      </items>
    </pivotField>
    <pivotField showAll="0"/>
    <pivotField showAll="0"/>
    <pivotField showAll="0"/>
  </pivotFields>
  <rowFields count="1">
    <field x="3"/>
  </rowFields>
  <rowItems count="794">
    <i>
      <x v="747"/>
    </i>
    <i>
      <x v="184"/>
    </i>
    <i>
      <x v="192"/>
    </i>
    <i>
      <x v="94"/>
    </i>
    <i>
      <x v="88"/>
    </i>
    <i>
      <x v="556"/>
    </i>
    <i>
      <x v="41"/>
    </i>
    <i>
      <x v="46"/>
    </i>
    <i>
      <x v="53"/>
    </i>
    <i>
      <x v="226"/>
    </i>
    <i>
      <x v="498"/>
    </i>
    <i>
      <x v="383"/>
    </i>
    <i>
      <x v="20"/>
    </i>
    <i>
      <x v="398"/>
    </i>
    <i>
      <x v="324"/>
    </i>
    <i>
      <x v="254"/>
    </i>
    <i>
      <x v="337"/>
    </i>
    <i>
      <x v="90"/>
    </i>
    <i>
      <x v="265"/>
    </i>
    <i>
      <x v="538"/>
    </i>
    <i>
      <x v="449"/>
    </i>
    <i>
      <x v="416"/>
    </i>
    <i>
      <x v="80"/>
    </i>
    <i>
      <x v="81"/>
    </i>
    <i>
      <x v="174"/>
    </i>
    <i>
      <x v="712"/>
    </i>
    <i>
      <x v="189"/>
    </i>
    <i>
      <x v="295"/>
    </i>
    <i>
      <x v="634"/>
    </i>
    <i>
      <x v="607"/>
    </i>
    <i>
      <x v="84"/>
    </i>
    <i>
      <x v="677"/>
    </i>
    <i>
      <x v="516"/>
    </i>
    <i>
      <x v="484"/>
    </i>
    <i>
      <x v="42"/>
    </i>
    <i>
      <x v="686"/>
    </i>
    <i>
      <x v="487"/>
    </i>
    <i>
      <x v="146"/>
    </i>
    <i>
      <x v="699"/>
    </i>
    <i>
      <x v="569"/>
    </i>
    <i>
      <x v="329"/>
    </i>
    <i>
      <x v="485"/>
    </i>
    <i>
      <x v="486"/>
    </i>
    <i>
      <x v="316"/>
    </i>
    <i>
      <x v="526"/>
    </i>
    <i>
      <x v="193"/>
    </i>
    <i>
      <x v="15"/>
    </i>
    <i>
      <x v="113"/>
    </i>
    <i>
      <x v="145"/>
    </i>
    <i>
      <x v="702"/>
    </i>
    <i>
      <x v="552"/>
    </i>
    <i>
      <x v="571"/>
    </i>
    <i>
      <x v="460"/>
    </i>
    <i>
      <x v="31"/>
    </i>
    <i>
      <x v="746"/>
    </i>
    <i>
      <x v="320"/>
    </i>
    <i>
      <x v="43"/>
    </i>
    <i>
      <x v="68"/>
    </i>
    <i>
      <x v="795"/>
    </i>
    <i>
      <x v="246"/>
    </i>
    <i>
      <x v="200"/>
    </i>
    <i>
      <x v="369"/>
    </i>
    <i>
      <x v="651"/>
    </i>
    <i>
      <x v="397"/>
    </i>
    <i>
      <x v="89"/>
    </i>
    <i>
      <x v="227"/>
    </i>
    <i>
      <x v="253"/>
    </i>
    <i>
      <x v="40"/>
    </i>
    <i>
      <x v="499"/>
    </i>
    <i>
      <x v="454"/>
    </i>
    <i>
      <x v="182"/>
    </i>
    <i>
      <x v="183"/>
    </i>
    <i>
      <x v="205"/>
    </i>
    <i>
      <x v="218"/>
    </i>
    <i>
      <x v="49"/>
    </i>
    <i>
      <x v="280"/>
    </i>
    <i>
      <x v="604"/>
    </i>
    <i>
      <x v="680"/>
    </i>
    <i>
      <x v="421"/>
    </i>
    <i>
      <x v="441"/>
    </i>
    <i>
      <x v="525"/>
    </i>
    <i>
      <x v="247"/>
    </i>
    <i>
      <x v="518"/>
    </i>
    <i>
      <x v="255"/>
    </i>
    <i>
      <x v="349"/>
    </i>
    <i>
      <x v="492"/>
    </i>
    <i>
      <x v="744"/>
    </i>
    <i>
      <x v="799"/>
    </i>
    <i>
      <x v="593"/>
    </i>
    <i>
      <x v="528"/>
    </i>
    <i>
      <x v="351"/>
    </i>
    <i>
      <x v="27"/>
    </i>
    <i>
      <x v="222"/>
    </i>
    <i>
      <x v="155"/>
    </i>
    <i>
      <x v="107"/>
    </i>
    <i>
      <x v="804"/>
    </i>
    <i>
      <x v="371"/>
    </i>
    <i>
      <x v="336"/>
    </i>
    <i>
      <x v="228"/>
    </i>
    <i>
      <x v="208"/>
    </i>
    <i>
      <x v="519"/>
    </i>
    <i>
      <x v="800"/>
    </i>
    <i>
      <x v="764"/>
    </i>
    <i>
      <x v="283"/>
    </i>
    <i>
      <x v="332"/>
    </i>
    <i>
      <x v="87"/>
    </i>
    <i>
      <x v="753"/>
    </i>
    <i>
      <x v="760"/>
    </i>
    <i>
      <x v="765"/>
    </i>
    <i>
      <x v="620"/>
    </i>
    <i>
      <x v="496"/>
    </i>
    <i>
      <x v="444"/>
    </i>
    <i>
      <x v="149"/>
    </i>
    <i>
      <x v="56"/>
    </i>
    <i>
      <x v="242"/>
    </i>
    <i>
      <x v="67"/>
    </i>
    <i>
      <x v="358"/>
    </i>
    <i>
      <x v="375"/>
    </i>
    <i>
      <x v="781"/>
    </i>
    <i>
      <x v="258"/>
    </i>
    <i>
      <x v="322"/>
    </i>
    <i>
      <x v="386"/>
    </i>
    <i>
      <x v="405"/>
    </i>
    <i>
      <x v="163"/>
    </i>
    <i>
      <x v="688"/>
    </i>
    <i>
      <x v="418"/>
    </i>
    <i>
      <x v="543"/>
    </i>
    <i>
      <x v="54"/>
    </i>
    <i>
      <x v="694"/>
    </i>
    <i>
      <x v="328"/>
    </i>
    <i>
      <x v="250"/>
    </i>
    <i>
      <x v="736"/>
    </i>
    <i>
      <x v="302"/>
    </i>
    <i>
      <x v="671"/>
    </i>
    <i>
      <x v="730"/>
    </i>
    <i>
      <x v="757"/>
    </i>
    <i>
      <x v="806"/>
    </i>
    <i>
      <x v="724"/>
    </i>
    <i>
      <x v="720"/>
    </i>
    <i>
      <x v="301"/>
    </i>
    <i>
      <x v="515"/>
    </i>
    <i>
      <x v="501"/>
    </i>
    <i>
      <x v="531"/>
    </i>
    <i>
      <x v="287"/>
    </i>
    <i>
      <x v="340"/>
    </i>
    <i>
      <x v="304"/>
    </i>
    <i>
      <x v="124"/>
    </i>
    <i>
      <x v="217"/>
    </i>
    <i>
      <x v="273"/>
    </i>
    <i>
      <x v="45"/>
    </i>
    <i>
      <x v="766"/>
    </i>
    <i>
      <x v="60"/>
    </i>
    <i>
      <x v="356"/>
    </i>
    <i>
      <x v="331"/>
    </i>
    <i>
      <x v="187"/>
    </i>
    <i>
      <x v="413"/>
    </i>
    <i>
      <x v="156"/>
    </i>
    <i>
      <x v="399"/>
    </i>
    <i>
      <x v="798"/>
    </i>
    <i>
      <x v="590"/>
    </i>
    <i>
      <x v="216"/>
    </i>
    <i>
      <x v="170"/>
    </i>
    <i>
      <x v="281"/>
    </i>
    <i>
      <x v="239"/>
    </i>
    <i>
      <x v="392"/>
    </i>
    <i>
      <x v="740"/>
    </i>
    <i>
      <x v="268"/>
    </i>
    <i>
      <x v="132"/>
    </i>
    <i>
      <x v="99"/>
    </i>
    <i>
      <x v="157"/>
    </i>
    <i>
      <x v="452"/>
    </i>
    <i>
      <x v="381"/>
    </i>
    <i>
      <x v="121"/>
    </i>
    <i>
      <x v="443"/>
    </i>
    <i>
      <x v="379"/>
    </i>
    <i>
      <x v="658"/>
    </i>
    <i>
      <x v="660"/>
    </i>
    <i>
      <x v="570"/>
    </i>
    <i>
      <x v="715"/>
    </i>
    <i>
      <x v="491"/>
    </i>
    <i>
      <x v="276"/>
    </i>
    <i>
      <x v="539"/>
    </i>
    <i>
      <x v="439"/>
    </i>
    <i>
      <x v="306"/>
    </i>
    <i>
      <x v="112"/>
    </i>
    <i>
      <x v="212"/>
    </i>
    <i>
      <x v="14"/>
    </i>
    <i>
      <x v="299"/>
    </i>
    <i>
      <x v="748"/>
    </i>
    <i>
      <x v="343"/>
    </i>
    <i>
      <x v="693"/>
    </i>
    <i>
      <x v="635"/>
    </i>
    <i>
      <x v="667"/>
    </i>
    <i>
      <x v="805"/>
    </i>
    <i>
      <x v="347"/>
    </i>
    <i>
      <x v="490"/>
    </i>
    <i>
      <x v="387"/>
    </i>
    <i>
      <x v="374"/>
    </i>
    <i>
      <x v="350"/>
    </i>
    <i>
      <x v="47"/>
    </i>
    <i>
      <x v="71"/>
    </i>
    <i>
      <x v="39"/>
    </i>
    <i>
      <x v="11"/>
    </i>
    <i>
      <x v="151"/>
    </i>
    <i>
      <x v="241"/>
    </i>
    <i>
      <x v="17"/>
    </i>
    <i>
      <x v="190"/>
    </i>
    <i>
      <x v="23"/>
    </i>
    <i>
      <x v="659"/>
    </i>
    <i>
      <x v="603"/>
    </i>
    <i>
      <x v="743"/>
    </i>
    <i>
      <x v="568"/>
    </i>
    <i>
      <x v="142"/>
    </i>
    <i>
      <x v="203"/>
    </i>
    <i>
      <x v="649"/>
    </i>
    <i>
      <x v="435"/>
    </i>
    <i>
      <x v="373"/>
    </i>
    <i>
      <x v="148"/>
    </i>
    <i>
      <x v="773"/>
    </i>
    <i>
      <x v="550"/>
    </i>
    <i>
      <x v="793"/>
    </i>
    <i>
      <x v="424"/>
    </i>
    <i>
      <x v="409"/>
    </i>
    <i>
      <x v="380"/>
    </i>
    <i>
      <x v="136"/>
    </i>
    <i>
      <x v="264"/>
    </i>
    <i>
      <x v="512"/>
    </i>
    <i>
      <x v="188"/>
    </i>
    <i>
      <x v="687"/>
    </i>
    <i>
      <x v="721"/>
    </i>
    <i>
      <x v="445"/>
    </i>
    <i>
      <x v="240"/>
    </i>
    <i>
      <x v="261"/>
    </i>
    <i>
      <x v="150"/>
    </i>
    <i>
      <x v="597"/>
    </i>
    <i>
      <x v="679"/>
    </i>
    <i>
      <x v="582"/>
    </i>
    <i>
      <x v="609"/>
    </i>
    <i>
      <x v="665"/>
    </i>
    <i>
      <x v="577"/>
    </i>
    <i>
      <x v="415"/>
    </i>
    <i>
      <x v="458"/>
    </i>
    <i>
      <x v="10"/>
    </i>
    <i>
      <x v="210"/>
    </i>
    <i>
      <x v="78"/>
    </i>
    <i>
      <x v="251"/>
    </i>
    <i>
      <x v="55"/>
    </i>
    <i>
      <x v="179"/>
    </i>
    <i>
      <x v="666"/>
    </i>
    <i>
      <x v="755"/>
    </i>
    <i>
      <x v="245"/>
    </i>
    <i>
      <x v="761"/>
    </i>
    <i>
      <x v="555"/>
    </i>
    <i>
      <x v="440"/>
    </i>
    <i>
      <x v="436"/>
    </i>
    <i>
      <x v="451"/>
    </i>
    <i>
      <x v="154"/>
    </i>
    <i>
      <x v="128"/>
    </i>
    <i>
      <x v="259"/>
    </i>
    <i>
      <x v="133"/>
    </i>
    <i>
      <x v="225"/>
    </i>
    <i>
      <x v="342"/>
    </i>
    <i>
      <x v="412"/>
    </i>
    <i>
      <x v="85"/>
    </i>
    <i>
      <x v="201"/>
    </i>
    <i>
      <x v="674"/>
    </i>
    <i>
      <x v="162"/>
    </i>
    <i>
      <x v="751"/>
    </i>
    <i>
      <x v="614"/>
    </i>
    <i>
      <x v="639"/>
    </i>
    <i>
      <x v="583"/>
    </i>
    <i>
      <x v="713"/>
    </i>
    <i>
      <x v="768"/>
    </i>
    <i>
      <x v="544"/>
    </i>
    <i>
      <x v="719"/>
    </i>
    <i>
      <x v="692"/>
    </i>
    <i>
      <x v="619"/>
    </i>
    <i>
      <x v="529"/>
    </i>
    <i>
      <x v="503"/>
    </i>
    <i>
      <x v="396"/>
    </i>
    <i>
      <x v="311"/>
    </i>
    <i>
      <x v="433"/>
    </i>
    <i>
      <x v="481"/>
    </i>
    <i>
      <x v="312"/>
    </i>
    <i>
      <x v="292"/>
    </i>
    <i>
      <x v="57"/>
    </i>
    <i>
      <x v="117"/>
    </i>
    <i>
      <x v="114"/>
    </i>
    <i>
      <x v="110"/>
    </i>
    <i>
      <x v="166"/>
    </i>
    <i>
      <x v="215"/>
    </i>
    <i>
      <x v="708"/>
    </i>
    <i>
      <x v="408"/>
    </i>
    <i>
      <x v="262"/>
    </i>
    <i>
      <x v="385"/>
    </i>
    <i>
      <x v="238"/>
    </i>
    <i>
      <x v="147"/>
    </i>
    <i>
      <x v="252"/>
    </i>
    <i>
      <x v="152"/>
    </i>
    <i>
      <x v="654"/>
    </i>
    <i>
      <x v="423"/>
    </i>
    <i>
      <x v="344"/>
    </i>
    <i>
      <x v="236"/>
    </i>
    <i>
      <x v="414"/>
    </i>
    <i>
      <x v="783"/>
    </i>
    <i>
      <x v="701"/>
    </i>
    <i>
      <x v="630"/>
    </i>
    <i>
      <x v="384"/>
    </i>
    <i>
      <x v="417"/>
    </i>
    <i>
      <x v="338"/>
    </i>
    <i>
      <x v="698"/>
    </i>
    <i>
      <x v="770"/>
    </i>
    <i>
      <x v="472"/>
    </i>
    <i>
      <x v="333"/>
    </i>
    <i>
      <x v="549"/>
    </i>
    <i>
      <x v="296"/>
    </i>
    <i>
      <x v="267"/>
    </i>
    <i>
      <x v="774"/>
    </i>
    <i>
      <x v="359"/>
    </i>
    <i>
      <x v="353"/>
    </i>
    <i>
      <x v="483"/>
    </i>
    <i>
      <x v="419"/>
    </i>
    <i>
      <x v="211"/>
    </i>
    <i>
      <x v="137"/>
    </i>
    <i>
      <x v="535"/>
    </i>
    <i>
      <x v="35"/>
    </i>
    <i>
      <x v="263"/>
    </i>
    <i>
      <x v="668"/>
    </i>
    <i>
      <x v="779"/>
    </i>
    <i>
      <x v="762"/>
    </i>
    <i>
      <x v="612"/>
    </i>
    <i>
      <x v="661"/>
    </i>
    <i>
      <x v="595"/>
    </i>
    <i>
      <x v="561"/>
    </i>
    <i>
      <x v="786"/>
    </i>
    <i>
      <x v="625"/>
    </i>
    <i>
      <x v="727"/>
    </i>
    <i>
      <x v="797"/>
    </i>
    <i>
      <x v="771"/>
    </i>
    <i>
      <x v="574"/>
    </i>
    <i>
      <x v="540"/>
    </i>
    <i>
      <x v="404"/>
    </i>
    <i>
      <x v="339"/>
    </i>
    <i>
      <x v="438"/>
    </i>
    <i>
      <x v="461"/>
    </i>
    <i>
      <x v="427"/>
    </i>
    <i>
      <x v="467"/>
    </i>
    <i>
      <x v="288"/>
    </i>
    <i>
      <x v="502"/>
    </i>
    <i>
      <x v="437"/>
    </i>
    <i>
      <x v="508"/>
    </i>
    <i>
      <x v="407"/>
    </i>
    <i>
      <x v="510"/>
    </i>
    <i>
      <x v="537"/>
    </i>
    <i>
      <x v="514"/>
    </i>
    <i>
      <x v="430"/>
    </i>
    <i>
      <x v="135"/>
    </i>
    <i>
      <x v="257"/>
    </i>
    <i>
      <x v="129"/>
    </i>
    <i>
      <x v="38"/>
    </i>
    <i>
      <x v="153"/>
    </i>
    <i>
      <x v="181"/>
    </i>
    <i>
      <x v="173"/>
    </i>
    <i>
      <x v="62"/>
    </i>
    <i>
      <x v="143"/>
    </i>
    <i>
      <x v="274"/>
    </i>
    <i>
      <x v="271"/>
    </i>
    <i>
      <x v="25"/>
    </i>
    <i>
      <x v="13"/>
    </i>
    <i>
      <x v="79"/>
    </i>
    <i>
      <x v="808"/>
    </i>
    <i>
      <x v="403"/>
    </i>
    <i>
      <x v="533"/>
    </i>
    <i>
      <x v="400"/>
    </i>
    <i>
      <x v="777"/>
    </i>
    <i>
      <x v="72"/>
    </i>
    <i>
      <x v="739"/>
    </i>
    <i>
      <x v="447"/>
    </i>
    <i>
      <x v="96"/>
    </i>
    <i>
      <x v="83"/>
    </i>
    <i>
      <x v="33"/>
    </i>
    <i>
      <x v="758"/>
    </i>
    <i>
      <x v="138"/>
    </i>
    <i>
      <x v="233"/>
    </i>
    <i>
      <x v="803"/>
    </i>
    <i>
      <x v="305"/>
    </i>
    <i>
      <x v="278"/>
    </i>
    <i>
      <x v="16"/>
    </i>
    <i>
      <x v="244"/>
    </i>
    <i>
      <x v="745"/>
    </i>
    <i>
      <x v="559"/>
    </i>
    <i>
      <x v="778"/>
    </i>
    <i>
      <x v="547"/>
    </i>
    <i>
      <x v="453"/>
    </i>
    <i>
      <x v="459"/>
    </i>
    <i>
      <x v="520"/>
    </i>
    <i>
      <x v="77"/>
    </i>
    <i>
      <x v="116"/>
    </i>
    <i>
      <x v="522"/>
    </i>
    <i>
      <x v="509"/>
    </i>
    <i>
      <x v="792"/>
    </i>
    <i>
      <x v="636"/>
    </i>
    <i>
      <x v="101"/>
    </i>
    <i>
      <x v="410"/>
    </i>
    <i>
      <x v="378"/>
    </i>
    <i>
      <x v="767"/>
    </i>
    <i>
      <x v="645"/>
    </i>
    <i>
      <x v="650"/>
    </i>
    <i>
      <x v="670"/>
    </i>
    <i>
      <x v="601"/>
    </i>
    <i>
      <x v="734"/>
    </i>
    <i>
      <x v="586"/>
    </i>
    <i>
      <x v="769"/>
    </i>
    <i>
      <x v="738"/>
    </i>
    <i>
      <x v="705"/>
    </i>
    <i>
      <x v="309"/>
    </i>
    <i>
      <x v="422"/>
    </i>
    <i>
      <x v="505"/>
    </i>
    <i>
      <x v="326"/>
    </i>
    <i>
      <x v="366"/>
    </i>
    <i>
      <x v="401"/>
    </i>
    <i>
      <x v="431"/>
    </i>
    <i>
      <x v="517"/>
    </i>
    <i>
      <x v="368"/>
    </i>
    <i>
      <x v="335"/>
    </i>
    <i>
      <x v="511"/>
    </i>
    <i>
      <x v="376"/>
    </i>
    <i>
      <x v="411"/>
    </i>
    <i>
      <x v="37"/>
    </i>
    <i>
      <x v="82"/>
    </i>
    <i>
      <x v="29"/>
    </i>
    <i>
      <x v="224"/>
    </i>
    <i>
      <x v="164"/>
    </i>
    <i>
      <x v="26"/>
    </i>
    <i>
      <x v="19"/>
    </i>
    <i>
      <x v="191"/>
    </i>
    <i>
      <x v="30"/>
    </i>
    <i>
      <x v="230"/>
    </i>
    <i>
      <x v="297"/>
    </i>
    <i>
      <x v="524"/>
    </i>
    <i>
      <x v="592"/>
    </i>
    <i>
      <x v="546"/>
    </i>
    <i>
      <x v="648"/>
    </i>
    <i>
      <x v="52"/>
    </i>
    <i>
      <x v="785"/>
    </i>
    <i>
      <x v="643"/>
    </i>
    <i>
      <x v="585"/>
    </i>
    <i>
      <x v="545"/>
    </i>
    <i>
      <x v="675"/>
    </i>
    <i>
      <x v="362"/>
    </i>
    <i>
      <x v="468"/>
    </i>
    <i>
      <x v="275"/>
    </i>
    <i>
      <x v="504"/>
    </i>
    <i>
      <x v="286"/>
    </i>
    <i>
      <x v="214"/>
    </i>
    <i>
      <x v="248"/>
    </i>
    <i>
      <x v="141"/>
    </i>
    <i>
      <x v="653"/>
    </i>
    <i>
      <x v="377"/>
    </i>
    <i>
      <x v="642"/>
    </i>
    <i>
      <x v="676"/>
    </i>
    <i>
      <x v="617"/>
    </i>
    <i>
      <x v="662"/>
    </i>
    <i>
      <x v="307"/>
    </i>
    <i>
      <x v="446"/>
    </i>
    <i>
      <x v="426"/>
    </i>
    <i>
      <x v="554"/>
    </i>
    <i>
      <x v="673"/>
    </i>
    <i>
      <x v="532"/>
    </i>
    <i>
      <x v="457"/>
    </i>
    <i>
      <x v="144"/>
    </i>
    <i>
      <x v="473"/>
    </i>
    <i>
      <x v="51"/>
    </i>
    <i>
      <x v="633"/>
    </i>
    <i>
      <x v="615"/>
    </i>
    <i>
      <x v="434"/>
    </i>
    <i>
      <x v="475"/>
    </i>
    <i>
      <x v="500"/>
    </i>
    <i>
      <x v="266"/>
    </i>
    <i>
      <x v="76"/>
    </i>
    <i>
      <x v="106"/>
    </i>
    <i>
      <x v="548"/>
    </i>
    <i>
      <x v="572"/>
    </i>
    <i>
      <x v="606"/>
    </i>
    <i>
      <x v="704"/>
    </i>
    <i>
      <x v="684"/>
    </i>
    <i>
      <x v="641"/>
    </i>
    <i>
      <x v="442"/>
    </i>
    <i>
      <x v="325"/>
    </i>
    <i>
      <x v="513"/>
    </i>
    <i>
      <x v="294"/>
    </i>
    <i>
      <x v="134"/>
    </i>
    <i>
      <x v="97"/>
    </i>
    <i>
      <x v="65"/>
    </i>
    <i>
      <x v="167"/>
    </i>
    <i>
      <x v="119"/>
    </i>
    <i>
      <x v="395"/>
    </i>
    <i>
      <x v="382"/>
    </i>
    <i>
      <x v="669"/>
    </i>
    <i>
      <x v="425"/>
    </i>
    <i>
      <x v="177"/>
    </i>
    <i>
      <x v="232"/>
    </i>
    <i>
      <x v="728"/>
    </i>
    <i>
      <x v="784"/>
    </i>
    <i>
      <x v="575"/>
    </i>
    <i>
      <x v="775"/>
    </i>
    <i>
      <x v="365"/>
    </i>
    <i>
      <x v="323"/>
    </i>
    <i>
      <x v="470"/>
    </i>
    <i>
      <x v="489"/>
    </i>
    <i>
      <x v="91"/>
    </i>
    <i>
      <x v="160"/>
    </i>
    <i>
      <x v="682"/>
    </i>
    <i>
      <x v="776"/>
    </i>
    <i>
      <x v="394"/>
    </i>
    <i>
      <x v="627"/>
    </i>
    <i>
      <x v="260"/>
    </i>
    <i>
      <x v="207"/>
    </i>
    <i>
      <x v="103"/>
    </i>
    <i>
      <x v="628"/>
    </i>
    <i>
      <x v="652"/>
    </i>
    <i>
      <x v="782"/>
    </i>
    <i>
      <x v="507"/>
    </i>
    <i>
      <x v="367"/>
    </i>
    <i>
      <x v="618"/>
    </i>
    <i>
      <x v="564"/>
    </i>
    <i>
      <x v="563"/>
    </i>
    <i>
      <x v="610"/>
    </i>
    <i>
      <x v="581"/>
    </i>
    <i>
      <x v="455"/>
    </i>
    <i>
      <x v="521"/>
    </i>
    <i>
      <x v="456"/>
    </i>
    <i>
      <x v="497"/>
    </i>
    <i>
      <x v="480"/>
    </i>
    <i>
      <x v="523"/>
    </i>
    <i>
      <x v="178"/>
    </i>
    <i>
      <x v="196"/>
    </i>
    <i>
      <x v="161"/>
    </i>
    <i>
      <x v="118"/>
    </i>
    <i>
      <x v="169"/>
    </i>
    <i>
      <x v="683"/>
    </i>
    <i>
      <x v="131"/>
    </i>
    <i>
      <x v="710"/>
    </i>
    <i>
      <x v="772"/>
    </i>
    <i>
      <x v="123"/>
    </i>
    <i>
      <x v="465"/>
    </i>
    <i>
      <x v="616"/>
    </i>
    <i>
      <x v="729"/>
    </i>
    <i>
      <x v="711"/>
    </i>
    <i>
      <x v="750"/>
    </i>
    <i>
      <x v="360"/>
    </i>
    <i>
      <x v="482"/>
    </i>
    <i>
      <x v="466"/>
    </i>
    <i>
      <x v="303"/>
    </i>
    <i>
      <x v="355"/>
    </i>
    <i>
      <x v="290"/>
    </i>
    <i>
      <x v="277"/>
    </i>
    <i>
      <x v="495"/>
    </i>
    <i>
      <x v="319"/>
    </i>
    <i>
      <x v="256"/>
    </i>
    <i>
      <x v="92"/>
    </i>
    <i>
      <x v="108"/>
    </i>
    <i>
      <x v="185"/>
    </i>
    <i>
      <x v="95"/>
    </i>
    <i>
      <x v="646"/>
    </i>
    <i>
      <x v="657"/>
    </i>
    <i>
      <x v="391"/>
    </i>
    <i>
      <x v="272"/>
    </i>
    <i>
      <x v="159"/>
    </i>
    <i>
      <x v="613"/>
    </i>
    <i>
      <x v="130"/>
    </i>
    <i>
      <x v="780"/>
    </i>
    <i>
      <x v="647"/>
    </i>
    <i>
      <x v="756"/>
    </i>
    <i>
      <x v="718"/>
    </i>
    <i>
      <x v="621"/>
    </i>
    <i>
      <x v="622"/>
    </i>
    <i>
      <x v="752"/>
    </i>
    <i>
      <x v="623"/>
    </i>
    <i>
      <x v="644"/>
    </i>
    <i>
      <x v="624"/>
    </i>
    <i>
      <x v="565"/>
    </i>
    <i>
      <x v="722"/>
    </i>
    <i>
      <x v="696"/>
    </i>
    <i>
      <x v="723"/>
    </i>
    <i>
      <x v="717"/>
    </i>
    <i>
      <x v="579"/>
    </i>
    <i>
      <x v="754"/>
    </i>
    <i>
      <x v="725"/>
    </i>
    <i>
      <x v="703"/>
    </i>
    <i>
      <x v="726"/>
    </i>
    <i>
      <x v="714"/>
    </i>
    <i>
      <x v="626"/>
    </i>
    <i>
      <x v="588"/>
    </i>
    <i>
      <x v="685"/>
    </i>
    <i>
      <x v="681"/>
    </i>
    <i>
      <x v="605"/>
    </i>
    <i>
      <x v="656"/>
    </i>
    <i>
      <x v="573"/>
    </i>
    <i>
      <x v="566"/>
    </i>
    <i>
      <x v="731"/>
    </i>
    <i>
      <x v="706"/>
    </i>
    <i>
      <x v="732"/>
    </i>
    <i>
      <x v="584"/>
    </i>
    <i>
      <x v="733"/>
    </i>
    <i>
      <x v="640"/>
    </i>
    <i>
      <x v="796"/>
    </i>
    <i>
      <x v="560"/>
    </i>
    <i>
      <x v="598"/>
    </i>
    <i>
      <x v="611"/>
    </i>
    <i>
      <x v="608"/>
    </i>
    <i>
      <x v="759"/>
    </i>
    <i>
      <x v="801"/>
    </i>
    <i>
      <x v="578"/>
    </i>
    <i>
      <x v="557"/>
    </i>
    <i>
      <x v="763"/>
    </i>
    <i>
      <x v="553"/>
    </i>
    <i>
      <x v="587"/>
    </i>
    <i>
      <x v="807"/>
    </i>
    <i>
      <x v="589"/>
    </i>
    <i>
      <x v="689"/>
    </i>
    <i>
      <x v="678"/>
    </i>
    <i>
      <x v="742"/>
    </i>
    <i>
      <x v="591"/>
    </i>
    <i>
      <x v="690"/>
    </i>
    <i>
      <x v="655"/>
    </i>
    <i>
      <x v="664"/>
    </i>
    <i>
      <x v="695"/>
    </i>
    <i>
      <x v="697"/>
    </i>
    <i>
      <x v="716"/>
    </i>
    <i>
      <x v="663"/>
    </i>
    <i>
      <x v="567"/>
    </i>
    <i>
      <x v="790"/>
    </i>
    <i>
      <x v="594"/>
    </i>
    <i>
      <x v="707"/>
    </i>
    <i>
      <x v="551"/>
    </i>
    <i>
      <x v="749"/>
    </i>
    <i>
      <x v="709"/>
    </i>
    <i>
      <x v="596"/>
    </i>
    <i>
      <x v="787"/>
    </i>
    <i>
      <x v="576"/>
    </i>
    <i>
      <x v="791"/>
    </i>
    <i>
      <x v="637"/>
    </i>
    <i>
      <x v="638"/>
    </i>
    <i>
      <x v="794"/>
    </i>
    <i>
      <x v="691"/>
    </i>
    <i>
      <x v="700"/>
    </i>
    <i>
      <x v="562"/>
    </i>
    <i>
      <x v="599"/>
    </i>
    <i>
      <x v="735"/>
    </i>
    <i>
      <x v="600"/>
    </i>
    <i>
      <x v="629"/>
    </i>
    <i>
      <x v="802"/>
    </i>
    <i>
      <x v="737"/>
    </i>
    <i>
      <x v="672"/>
    </i>
    <i>
      <x v="580"/>
    </i>
    <i>
      <x v="602"/>
    </i>
    <i>
      <x v="631"/>
    </i>
    <i>
      <x v="558"/>
    </i>
    <i>
      <x v="632"/>
    </i>
    <i>
      <x v="741"/>
    </i>
    <i>
      <x v="478"/>
    </i>
    <i>
      <x v="534"/>
    </i>
    <i>
      <x v="282"/>
    </i>
    <i>
      <x v="315"/>
    </i>
    <i>
      <x v="310"/>
    </i>
    <i>
      <x v="345"/>
    </i>
    <i>
      <x v="298"/>
    </i>
    <i>
      <x v="346"/>
    </i>
    <i>
      <x v="530"/>
    </i>
    <i>
      <x v="488"/>
    </i>
    <i>
      <x v="432"/>
    </i>
    <i>
      <x v="279"/>
    </i>
    <i>
      <x v="477"/>
    </i>
    <i>
      <x v="284"/>
    </i>
    <i>
      <x v="420"/>
    </i>
    <i>
      <x v="402"/>
    </i>
    <i>
      <x v="291"/>
    </i>
    <i>
      <x v="348"/>
    </i>
    <i>
      <x v="448"/>
    </i>
    <i>
      <x v="390"/>
    </i>
    <i>
      <x v="493"/>
    </i>
    <i>
      <x v="462"/>
    </i>
    <i>
      <x v="494"/>
    </i>
    <i>
      <x v="536"/>
    </i>
    <i>
      <x v="334"/>
    </i>
    <i>
      <x v="293"/>
    </i>
    <i>
      <x v="317"/>
    </i>
    <i>
      <x v="388"/>
    </i>
    <i>
      <x v="330"/>
    </i>
    <i>
      <x v="361"/>
    </i>
    <i>
      <x v="318"/>
    </i>
    <i>
      <x v="364"/>
    </i>
    <i>
      <x v="406"/>
    </i>
    <i>
      <x v="479"/>
    </i>
    <i>
      <x v="289"/>
    </i>
    <i>
      <x v="393"/>
    </i>
    <i>
      <x v="463"/>
    </i>
    <i>
      <x v="471"/>
    </i>
    <i>
      <x v="541"/>
    </i>
    <i>
      <x v="389"/>
    </i>
    <i>
      <x v="300"/>
    </i>
    <i>
      <x v="527"/>
    </i>
    <i>
      <x v="450"/>
    </i>
    <i>
      <x v="341"/>
    </i>
    <i>
      <x v="474"/>
    </i>
    <i>
      <x v="428"/>
    </i>
    <i>
      <x v="506"/>
    </i>
    <i>
      <x v="429"/>
    </i>
    <i>
      <x v="469"/>
    </i>
    <i>
      <x v="370"/>
    </i>
    <i>
      <x v="308"/>
    </i>
    <i>
      <x v="327"/>
    </i>
    <i>
      <x v="321"/>
    </i>
    <i>
      <x v="372"/>
    </i>
    <i>
      <x v="357"/>
    </i>
    <i>
      <x v="476"/>
    </i>
    <i>
      <x v="542"/>
    </i>
    <i>
      <x v="285"/>
    </i>
    <i>
      <x v="464"/>
    </i>
    <i>
      <x v="354"/>
    </i>
    <i>
      <x v="199"/>
    </i>
    <i>
      <x v="44"/>
    </i>
    <i>
      <x v="34"/>
    </i>
    <i>
      <x v="204"/>
    </i>
    <i>
      <x v="195"/>
    </i>
    <i>
      <x v="32"/>
    </i>
    <i>
      <x v="9"/>
    </i>
    <i>
      <x v="206"/>
    </i>
    <i>
      <x v="111"/>
    </i>
    <i>
      <x v="171"/>
    </i>
    <i>
      <x v="93"/>
    </i>
    <i>
      <x v="69"/>
    </i>
    <i>
      <x v="158"/>
    </i>
    <i>
      <x v="209"/>
    </i>
    <i>
      <x v="122"/>
    </i>
    <i>
      <x v="48"/>
    </i>
    <i>
      <x v="63"/>
    </i>
    <i>
      <x v="21"/>
    </i>
    <i>
      <x v="50"/>
    </i>
    <i>
      <x v="70"/>
    </i>
    <i>
      <x v="175"/>
    </i>
    <i>
      <x v="213"/>
    </i>
    <i>
      <x v="12"/>
    </i>
    <i>
      <x v="180"/>
    </i>
    <i>
      <x v="194"/>
    </i>
    <i>
      <x v="125"/>
    </i>
    <i>
      <x v="176"/>
    </i>
    <i>
      <x v="104"/>
    </i>
    <i>
      <x v="197"/>
    </i>
    <i>
      <x v="105"/>
    </i>
    <i>
      <x v="18"/>
    </i>
    <i>
      <x v="59"/>
    </i>
    <i>
      <x v="237"/>
    </i>
    <i>
      <x v="120"/>
    </i>
    <i>
      <x v="127"/>
    </i>
    <i>
      <x v="24"/>
    </i>
    <i>
      <x v="109"/>
    </i>
    <i>
      <x v="221"/>
    </i>
    <i>
      <x v="243"/>
    </i>
    <i>
      <x v="74"/>
    </i>
    <i>
      <x v="64"/>
    </i>
    <i>
      <x v="223"/>
    </i>
    <i>
      <x v="58"/>
    </i>
    <i>
      <x v="172"/>
    </i>
    <i>
      <x v="249"/>
    </i>
    <i>
      <x v="22"/>
    </i>
    <i>
      <x v="66"/>
    </i>
    <i>
      <x v="75"/>
    </i>
    <i>
      <x v="36"/>
    </i>
    <i>
      <x v="61"/>
    </i>
    <i>
      <x v="86"/>
    </i>
    <i>
      <x v="139"/>
    </i>
    <i>
      <x v="115"/>
    </i>
    <i>
      <x v="229"/>
    </i>
    <i>
      <x v="28"/>
    </i>
    <i>
      <x v="168"/>
    </i>
    <i>
      <x v="98"/>
    </i>
    <i>
      <x v="231"/>
    </i>
    <i>
      <x v="202"/>
    </i>
    <i>
      <x v="186"/>
    </i>
    <i>
      <x v="198"/>
    </i>
    <i>
      <x v="140"/>
    </i>
    <i>
      <x v="102"/>
    </i>
    <i>
      <x v="234"/>
    </i>
    <i>
      <x v="269"/>
    </i>
    <i>
      <x v="270"/>
    </i>
    <i>
      <x v="126"/>
    </i>
    <i>
      <x v="235"/>
    </i>
    <i>
      <x v="73"/>
    </i>
    <i>
      <x v="165"/>
    </i>
    <i>
      <x v="219"/>
    </i>
    <i>
      <x v="220"/>
    </i>
    <i t="grand">
      <x/>
    </i>
  </rowItems>
  <colItems count="1">
    <i/>
  </colItems>
  <dataFields count="1">
    <dataField name="Average of Amount in USD" fld="8" subtotal="average" baseField="3" baseItem="0" numFmtId="43"/>
  </dataFields>
  <formats count="1">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1363348-B1B8-401A-8236-B6871092FBC3}" name="PivotTable3"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5">
    <pivotField showAll="0"/>
    <pivotField numFmtId="14" showAll="0"/>
    <pivotField showAll="0"/>
    <pivotField showAll="0">
      <items count="810">
        <item m="1" x="806"/>
        <item m="1" x="805"/>
        <item m="1" x="801"/>
        <item m="1" x="799"/>
        <item m="1" x="807"/>
        <item m="1" x="800"/>
        <item m="1" x="802"/>
        <item m="1" x="804"/>
        <item m="1" x="803"/>
        <item x="301"/>
        <item x="667"/>
        <item x="28"/>
        <item x="440"/>
        <item x="302"/>
        <item x="24"/>
        <item x="8"/>
        <item x="698"/>
        <item x="734"/>
        <item x="199"/>
        <item x="77"/>
        <item x="45"/>
        <item x="47"/>
        <item x="678"/>
        <item x="182"/>
        <item x="466"/>
        <item x="733"/>
        <item x="683"/>
        <item x="102"/>
        <item x="502"/>
        <item x="464"/>
        <item x="627"/>
        <item x="36"/>
        <item x="353"/>
        <item x="165"/>
        <item x="646"/>
        <item x="347"/>
        <item x="88"/>
        <item x="211"/>
        <item x="773"/>
        <item x="645"/>
        <item x="482"/>
        <item x="58"/>
        <item x="44"/>
        <item x="31"/>
        <item x="247"/>
        <item x="360"/>
        <item x="22"/>
        <item x="170"/>
        <item x="603"/>
        <item x="16"/>
        <item x="306"/>
        <item x="172"/>
        <item x="403"/>
        <item x="66"/>
        <item x="9"/>
        <item x="724"/>
        <item x="701"/>
        <item x="534"/>
        <item x="504"/>
        <item x="762"/>
        <item x="277"/>
        <item x="371"/>
        <item x="203"/>
        <item x="620"/>
        <item x="688"/>
        <item x="637"/>
        <item x="89"/>
        <item x="559"/>
        <item x="628"/>
        <item x="539"/>
        <item x="249"/>
        <item x="443"/>
        <item x="579"/>
        <item x="160"/>
        <item x="676"/>
        <item x="92"/>
        <item x="399"/>
        <item x="209"/>
        <item x="555"/>
        <item x="444"/>
        <item x="581"/>
        <item x="453"/>
        <item x="186"/>
        <item x="179"/>
        <item x="487"/>
        <item x="611"/>
        <item x="540"/>
        <item x="719"/>
        <item x="745"/>
        <item x="435"/>
        <item x="394"/>
        <item x="141"/>
        <item x="114"/>
        <item x="470"/>
        <item x="225"/>
        <item x="106"/>
        <item x="490"/>
        <item x="699"/>
        <item x="593"/>
        <item x="574"/>
        <item x="563"/>
        <item x="398"/>
        <item m="1" x="797"/>
        <item x="264"/>
        <item x="119"/>
        <item x="614"/>
        <item x="132"/>
        <item x="780"/>
        <item x="71"/>
        <item x="594"/>
        <item x="307"/>
        <item x="532"/>
        <item x="708"/>
        <item x="115"/>
        <item x="786"/>
        <item x="367"/>
        <item x="374"/>
        <item x="261"/>
        <item x="375"/>
        <item x="357"/>
        <item x="34"/>
        <item x="23"/>
        <item x="90"/>
        <item x="65"/>
        <item x="442"/>
        <item x="84"/>
        <item x="27"/>
        <item x="573"/>
        <item x="164"/>
        <item x="253"/>
        <item x="421"/>
        <item x="226"/>
        <item x="510"/>
        <item x="560"/>
        <item x="416"/>
        <item x="488"/>
        <item x="686"/>
        <item x="213"/>
        <item x="541"/>
        <item x="524"/>
        <item x="428"/>
        <item x="468"/>
        <item x="318"/>
        <item x="230"/>
        <item x="550"/>
        <item x="110"/>
        <item x="548"/>
        <item x="702"/>
        <item x="21"/>
        <item x="30"/>
        <item x="378"/>
        <item x="506"/>
        <item x="634"/>
        <item x="430"/>
        <item x="674"/>
        <item x="151"/>
        <item x="507"/>
        <item x="41"/>
        <item x="289"/>
        <item x="665"/>
        <item x="221"/>
        <item x="405"/>
        <item x="297"/>
        <item x="746"/>
        <item x="411"/>
        <item x="429"/>
        <item x="744"/>
        <item x="125"/>
        <item x="168"/>
        <item x="97"/>
        <item x="188"/>
        <item x="494"/>
        <item x="652"/>
        <item x="43"/>
        <item x="144"/>
        <item x="536"/>
        <item x="446"/>
        <item x="465"/>
        <item x="369"/>
        <item x="298"/>
        <item x="358"/>
        <item x="191"/>
        <item x="393"/>
        <item x="269"/>
        <item x="83"/>
        <item x="48"/>
        <item x="2"/>
        <item x="436"/>
        <item x="373"/>
        <item x="404"/>
        <item x="266"/>
        <item x="215"/>
        <item x="703"/>
        <item x="450"/>
        <item x="492"/>
        <item x="447"/>
        <item x="642"/>
        <item x="154"/>
        <item x="439"/>
        <item x="206"/>
        <item x="237"/>
        <item x="122"/>
        <item x="136"/>
        <item x="32"/>
        <item x="69"/>
        <item x="542"/>
        <item x="14"/>
        <item x="260"/>
        <item x="252"/>
        <item x="531"/>
        <item x="613"/>
        <item x="187"/>
        <item x="112"/>
        <item x="287"/>
        <item x="153"/>
        <item x="561"/>
        <item x="662"/>
        <item x="431"/>
        <item x="147"/>
        <item x="299"/>
        <item x="424"/>
        <item x="42"/>
        <item x="454"/>
        <item x="473"/>
        <item x="631"/>
        <item x="486"/>
        <item x="717"/>
        <item x="95"/>
        <item x="78"/>
        <item x="0"/>
        <item x="553"/>
        <item x="770"/>
        <item x="600"/>
        <item x="198"/>
        <item x="143"/>
        <item x="499"/>
        <item x="281"/>
        <item x="228"/>
        <item x="267"/>
        <item x="585"/>
        <item x="62"/>
        <item x="4"/>
        <item x="441"/>
        <item x="767"/>
        <item x="654"/>
        <item x="569"/>
        <item x="278"/>
        <item x="511"/>
        <item x="471"/>
        <item x="72"/>
        <item x="29"/>
        <item x="493"/>
        <item x="789"/>
        <item x="417"/>
        <item x="671"/>
        <item x="419"/>
        <item x="61"/>
        <item x="590"/>
        <item x="3"/>
        <item x="67"/>
        <item x="361"/>
        <item x="181"/>
        <item x="596"/>
        <item x="254"/>
        <item x="692"/>
        <item x="86"/>
        <item x="56"/>
        <item x="82"/>
        <item x="73"/>
        <item x="15"/>
        <item x="75"/>
        <item x="518"/>
        <item x="365"/>
        <item x="356"/>
        <item x="415"/>
        <item x="557"/>
        <item x="778"/>
        <item x="303"/>
        <item x="401"/>
        <item x="57"/>
        <item x="68"/>
        <item x="685"/>
        <item x="695"/>
        <item x="457"/>
        <item x="171"/>
        <item x="11"/>
        <item x="293"/>
        <item x="308"/>
        <item x="657"/>
        <item x="93"/>
        <item x="327"/>
        <item x="379"/>
        <item x="781"/>
        <item x="175"/>
        <item x="475"/>
        <item x="385"/>
        <item x="315"/>
        <item x="619"/>
        <item x="669"/>
        <item x="246"/>
        <item x="13"/>
        <item x="38"/>
        <item x="720"/>
        <item x="96"/>
        <item x="20"/>
        <item x="426"/>
        <item x="326"/>
        <item x="565"/>
        <item x="245"/>
        <item x="644"/>
        <item x="238"/>
        <item x="621"/>
        <item x="623"/>
        <item x="328"/>
        <item x="790"/>
        <item x="128"/>
        <item x="292"/>
        <item x="117"/>
        <item x="483"/>
        <item m="1" x="796"/>
        <item m="1" x="798"/>
        <item x="388"/>
        <item x="400"/>
        <item x="658"/>
        <item x="241"/>
        <item x="217"/>
        <item x="331"/>
        <item x="413"/>
        <item x="317"/>
        <item x="146"/>
        <item x="192"/>
        <item x="6"/>
        <item x="336"/>
        <item x="460"/>
        <item x="294"/>
        <item x="584"/>
        <item x="608"/>
        <item x="412"/>
        <item x="392"/>
        <item x="479"/>
        <item x="606"/>
        <item x="554"/>
        <item x="617"/>
        <item x="438"/>
        <item x="255"/>
        <item x="158"/>
        <item x="459"/>
        <item x="256"/>
        <item x="345"/>
        <item x="212"/>
        <item x="512"/>
        <item x="722"/>
        <item x="758"/>
        <item x="134"/>
        <item x="268"/>
        <item x="755"/>
        <item x="180"/>
        <item x="756"/>
        <item x="687"/>
        <item x="641"/>
        <item m="1" x="793"/>
        <item x="242"/>
        <item x="133"/>
        <item x="586"/>
        <item x="383"/>
        <item x="351"/>
        <item x="26"/>
        <item x="609"/>
        <item x="79"/>
        <item x="711"/>
        <item x="779"/>
        <item x="749"/>
        <item m="1" x="808"/>
        <item x="138"/>
        <item x="156"/>
        <item x="126"/>
        <item x="410"/>
        <item x="660"/>
        <item x="59"/>
        <item x="350"/>
        <item x="25"/>
        <item x="109"/>
        <item x="70"/>
        <item x="668"/>
        <item x="543"/>
        <item x="282"/>
        <item x="368"/>
        <item x="223"/>
        <item x="546"/>
        <item x="538"/>
        <item x="325"/>
        <item x="736"/>
        <item x="19"/>
        <item x="98"/>
        <item x="771"/>
        <item x="81"/>
        <item x="713"/>
        <item x="583"/>
        <item x="445"/>
        <item x="508"/>
        <item x="343"/>
        <item x="5"/>
        <item x="604"/>
        <item x="735"/>
        <item x="497"/>
        <item x="157"/>
        <item x="150"/>
        <item x="639"/>
        <item x="64"/>
        <item x="296"/>
        <item x="472"/>
        <item x="463"/>
        <item x="364"/>
        <item x="39"/>
        <item x="591"/>
        <item x="477"/>
        <item x="689"/>
        <item x="204"/>
        <item x="763"/>
        <item x="74"/>
        <item x="166"/>
        <item x="607"/>
        <item x="684"/>
        <item x="330"/>
        <item x="163"/>
        <item x="437"/>
        <item x="250"/>
        <item x="760"/>
        <item x="391"/>
        <item x="265"/>
        <item x="469"/>
        <item x="176"/>
        <item x="679"/>
        <item x="495"/>
        <item x="650"/>
        <item x="655"/>
        <item x="167"/>
        <item x="547"/>
        <item x="788"/>
        <item x="169"/>
        <item x="201"/>
        <item x="750"/>
        <item x="709"/>
        <item x="224"/>
        <item x="396"/>
        <item x="311"/>
        <item x="310"/>
        <item x="481"/>
        <item x="276"/>
        <item x="129"/>
        <item x="232"/>
        <item x="478"/>
        <item x="178"/>
        <item x="218"/>
        <item x="139"/>
        <item x="272"/>
        <item x="382"/>
        <item x="284"/>
        <item x="558"/>
        <item x="313"/>
        <item x="491"/>
        <item x="792"/>
        <item x="49"/>
        <item x="55"/>
        <item x="177"/>
        <item x="567"/>
        <item x="239"/>
        <item x="384"/>
        <item x="121"/>
        <item x="220"/>
        <item x="647"/>
        <item x="718"/>
        <item x="258"/>
        <item x="503"/>
        <item x="214"/>
        <item x="251"/>
        <item x="105"/>
        <item x="522"/>
        <item x="527"/>
        <item x="498"/>
        <item x="731"/>
        <item x="616"/>
        <item x="456"/>
        <item x="505"/>
        <item x="761"/>
        <item x="300"/>
        <item x="451"/>
        <item x="615"/>
        <item x="229"/>
        <item x="666"/>
        <item x="205"/>
        <item x="730"/>
        <item x="526"/>
        <item x="759"/>
        <item x="597"/>
        <item x="489"/>
        <item x="765"/>
        <item x="248"/>
        <item x="291"/>
        <item x="697"/>
        <item x="124"/>
        <item x="680"/>
        <item x="458"/>
        <item x="390"/>
        <item x="726"/>
        <item x="633"/>
        <item x="769"/>
        <item x="635"/>
        <item x="742"/>
        <item x="766"/>
        <item x="537"/>
        <item x="576"/>
        <item x="279"/>
        <item x="196"/>
        <item x="190"/>
        <item x="663"/>
        <item x="618"/>
        <item x="515"/>
        <item x="721"/>
        <item x="52"/>
        <item x="91"/>
        <item x="670"/>
        <item x="682"/>
        <item x="714"/>
        <item x="625"/>
        <item x="564"/>
        <item x="544"/>
        <item x="529"/>
        <item x="694"/>
        <item x="649"/>
        <item x="407"/>
        <item x="101"/>
        <item x="335"/>
        <item x="183"/>
        <item x="562"/>
        <item x="123"/>
        <item x="748"/>
        <item x="782"/>
        <item x="514"/>
        <item x="244"/>
        <item x="234"/>
        <item x="752"/>
        <item x="592"/>
        <item x="575"/>
        <item x="195"/>
        <item x="349"/>
        <item x="409"/>
        <item x="588"/>
        <item x="732"/>
        <item x="605"/>
        <item x="286"/>
        <item x="753"/>
        <item x="509"/>
        <item x="274"/>
        <item x="776"/>
        <item x="395"/>
        <item x="423"/>
        <item x="235"/>
        <item x="568"/>
        <item x="610"/>
        <item x="715"/>
        <item x="754"/>
        <item x="622"/>
        <item x="257"/>
        <item x="366"/>
        <item x="690"/>
        <item x="185"/>
        <item x="337"/>
        <item x="53"/>
        <item x="152"/>
        <item x="161"/>
        <item x="516"/>
        <item x="434"/>
        <item x="433"/>
        <item x="155"/>
        <item x="707"/>
        <item x="372"/>
        <item x="716"/>
        <item x="712"/>
        <item x="305"/>
        <item x="341"/>
        <item x="340"/>
        <item x="764"/>
        <item x="757"/>
        <item x="480"/>
        <item x="651"/>
        <item x="705"/>
        <item x="222"/>
        <item x="316"/>
        <item x="240"/>
        <item x="533"/>
        <item x="149"/>
        <item x="194"/>
        <item x="135"/>
        <item x="118"/>
        <item x="706"/>
        <item x="116"/>
        <item x="338"/>
        <item x="570"/>
        <item x="727"/>
        <item x="551"/>
        <item x="231"/>
        <item x="661"/>
        <item x="791"/>
        <item x="346"/>
        <item x="197"/>
        <item x="107"/>
        <item x="324"/>
        <item x="589"/>
        <item x="288"/>
        <item x="85"/>
        <item x="636"/>
        <item x="549"/>
        <item x="664"/>
        <item x="728"/>
        <item x="362"/>
        <item x="587"/>
        <item x="322"/>
        <item x="729"/>
        <item x="656"/>
        <item x="130"/>
        <item x="270"/>
        <item x="142"/>
        <item x="334"/>
        <item x="333"/>
        <item x="363"/>
        <item x="312"/>
        <item x="174"/>
        <item x="577"/>
        <item x="496"/>
        <item x="120"/>
        <item x="280"/>
        <item x="747"/>
        <item x="200"/>
        <item x="572"/>
        <item x="420"/>
        <item x="513"/>
        <item x="309"/>
        <item x="397"/>
        <item x="571"/>
        <item x="387"/>
        <item x="386"/>
        <item x="629"/>
        <item x="741"/>
        <item x="530"/>
        <item x="768"/>
        <item x="140"/>
        <item x="598"/>
        <item x="425"/>
        <item x="406"/>
        <item x="648"/>
        <item x="626"/>
        <item x="208"/>
        <item x="290"/>
        <item x="275"/>
        <item x="100"/>
        <item x="525"/>
        <item x="344"/>
        <item x="519"/>
        <item x="271"/>
        <item x="339"/>
        <item x="359"/>
        <item x="342"/>
        <item x="352"/>
        <item x="76"/>
        <item x="285"/>
        <item x="111"/>
        <item x="535"/>
        <item x="184"/>
        <item x="484"/>
        <item x="552"/>
        <item x="691"/>
        <item x="314"/>
        <item x="207"/>
        <item x="63"/>
        <item x="700"/>
        <item x="599"/>
        <item x="408"/>
        <item x="173"/>
        <item x="319"/>
        <item x="632"/>
        <item x="329"/>
        <item x="556"/>
        <item x="87"/>
        <item x="414"/>
        <item x="643"/>
        <item x="295"/>
        <item x="461"/>
        <item x="332"/>
        <item x="582"/>
        <item x="448"/>
        <item x="777"/>
        <item x="377"/>
        <item x="774"/>
        <item x="523"/>
        <item x="751"/>
        <item x="162"/>
        <item x="304"/>
        <item x="355"/>
        <item x="783"/>
        <item x="725"/>
        <item x="18"/>
        <item x="54"/>
        <item x="236"/>
        <item x="681"/>
        <item x="520"/>
        <item x="452"/>
        <item x="259"/>
        <item x="737"/>
        <item x="566"/>
        <item x="193"/>
        <item x="474"/>
        <item x="710"/>
        <item x="33"/>
        <item x="50"/>
        <item x="659"/>
        <item x="202"/>
        <item x="370"/>
        <item x="380"/>
        <item x="113"/>
        <item x="233"/>
        <item x="104"/>
        <item x="103"/>
        <item x="46"/>
        <item x="60"/>
        <item x="672"/>
        <item x="243"/>
        <item x="12"/>
        <item x="432"/>
        <item x="528"/>
        <item x="602"/>
        <item x="775"/>
        <item x="704"/>
        <item x="108"/>
        <item x="159"/>
        <item x="283"/>
        <item x="787"/>
        <item x="500"/>
        <item x="321"/>
        <item x="673"/>
        <item x="427"/>
        <item x="80"/>
        <item x="320"/>
        <item x="376"/>
        <item x="485"/>
        <item x="127"/>
        <item x="418"/>
        <item x="262"/>
        <item x="210"/>
        <item x="476"/>
        <item x="381"/>
        <item x="37"/>
        <item x="521"/>
        <item x="580"/>
        <item x="462"/>
        <item x="578"/>
        <item x="449"/>
        <item x="630"/>
        <item x="7"/>
        <item x="784"/>
        <item x="131"/>
        <item x="35"/>
        <item x="1"/>
        <item x="94"/>
        <item x="467"/>
        <item x="323"/>
        <item x="743"/>
        <item x="653"/>
        <item x="595"/>
        <item x="675"/>
        <item x="51"/>
        <item x="354"/>
        <item x="723"/>
        <item x="263"/>
        <item x="273"/>
        <item x="601"/>
        <item x="545"/>
        <item x="785"/>
        <item x="624"/>
        <item x="612"/>
        <item x="389"/>
        <item x="455"/>
        <item x="772"/>
        <item x="10"/>
        <item x="677"/>
        <item x="17"/>
        <item x="640"/>
        <item x="740"/>
        <item x="227"/>
        <item x="148"/>
        <item x="348"/>
        <item x="216"/>
        <item x="422"/>
        <item x="517"/>
        <item x="145"/>
        <item x="189"/>
        <item x="40"/>
        <item x="501"/>
        <item x="693"/>
        <item x="739"/>
        <item x="402"/>
        <item x="137"/>
        <item x="738"/>
        <item m="1" x="794"/>
        <item x="219"/>
        <item m="1" x="795"/>
        <item x="638"/>
        <item x="99"/>
        <item x="696"/>
        <item t="default"/>
      </items>
    </pivotField>
    <pivotField showAll="0"/>
    <pivotField showAll="0"/>
    <pivotField showAll="0"/>
    <pivotField showAll="0"/>
    <pivotField dataField="1" showAll="0"/>
    <pivotField showAll="0"/>
    <pivotField showAll="0"/>
    <pivotField showAll="0">
      <items count="7">
        <item x="5"/>
        <item x="4"/>
        <item x="3"/>
        <item x="2"/>
        <item x="1"/>
        <item x="0"/>
        <item t="default"/>
      </items>
    </pivotField>
    <pivotField showAll="0"/>
    <pivotField showAll="0"/>
    <pivotField showAll="0"/>
  </pivotFields>
  <rowItems count="1">
    <i/>
  </rowItems>
  <colItems count="1">
    <i/>
  </colItems>
  <dataFields count="1">
    <dataField name="Sum of Amount in US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3D584C5-7A09-4E36-A8F5-1E474919A889}" name="PivotTable4"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15">
    <pivotField showAll="0"/>
    <pivotField numFmtId="14" showAll="0"/>
    <pivotField showAll="0"/>
    <pivotField showAll="0">
      <items count="810">
        <item m="1" x="806"/>
        <item m="1" x="805"/>
        <item m="1" x="801"/>
        <item m="1" x="799"/>
        <item m="1" x="807"/>
        <item m="1" x="800"/>
        <item m="1" x="802"/>
        <item m="1" x="804"/>
        <item m="1" x="803"/>
        <item x="301"/>
        <item x="667"/>
        <item x="28"/>
        <item x="440"/>
        <item x="302"/>
        <item x="24"/>
        <item x="8"/>
        <item x="698"/>
        <item x="734"/>
        <item x="199"/>
        <item x="77"/>
        <item x="45"/>
        <item x="47"/>
        <item x="678"/>
        <item x="182"/>
        <item x="466"/>
        <item x="733"/>
        <item x="683"/>
        <item x="102"/>
        <item x="502"/>
        <item x="464"/>
        <item x="627"/>
        <item x="36"/>
        <item x="353"/>
        <item x="165"/>
        <item x="646"/>
        <item x="347"/>
        <item x="88"/>
        <item x="211"/>
        <item x="773"/>
        <item x="645"/>
        <item x="482"/>
        <item x="58"/>
        <item x="44"/>
        <item x="31"/>
        <item x="247"/>
        <item x="360"/>
        <item x="22"/>
        <item x="170"/>
        <item x="603"/>
        <item x="16"/>
        <item x="306"/>
        <item x="172"/>
        <item x="403"/>
        <item x="66"/>
        <item x="9"/>
        <item x="724"/>
        <item x="701"/>
        <item x="534"/>
        <item x="504"/>
        <item x="762"/>
        <item x="277"/>
        <item x="371"/>
        <item x="203"/>
        <item x="620"/>
        <item x="688"/>
        <item x="637"/>
        <item x="89"/>
        <item x="559"/>
        <item x="628"/>
        <item x="539"/>
        <item x="249"/>
        <item x="443"/>
        <item x="579"/>
        <item x="160"/>
        <item x="676"/>
        <item x="92"/>
        <item x="399"/>
        <item x="209"/>
        <item x="555"/>
        <item x="444"/>
        <item x="581"/>
        <item x="453"/>
        <item x="186"/>
        <item x="179"/>
        <item x="487"/>
        <item x="611"/>
        <item x="540"/>
        <item x="719"/>
        <item x="745"/>
        <item x="435"/>
        <item x="394"/>
        <item x="141"/>
        <item x="114"/>
        <item x="470"/>
        <item x="225"/>
        <item x="106"/>
        <item x="490"/>
        <item x="699"/>
        <item x="593"/>
        <item x="574"/>
        <item x="563"/>
        <item x="398"/>
        <item m="1" x="797"/>
        <item x="264"/>
        <item x="119"/>
        <item x="614"/>
        <item x="132"/>
        <item x="780"/>
        <item x="71"/>
        <item x="594"/>
        <item x="307"/>
        <item x="532"/>
        <item x="708"/>
        <item x="115"/>
        <item x="786"/>
        <item x="367"/>
        <item x="374"/>
        <item x="261"/>
        <item x="375"/>
        <item x="357"/>
        <item x="34"/>
        <item x="23"/>
        <item x="90"/>
        <item x="65"/>
        <item x="442"/>
        <item x="84"/>
        <item x="27"/>
        <item x="573"/>
        <item x="164"/>
        <item x="253"/>
        <item x="421"/>
        <item x="226"/>
        <item x="510"/>
        <item x="560"/>
        <item x="416"/>
        <item x="488"/>
        <item x="686"/>
        <item x="213"/>
        <item x="541"/>
        <item x="524"/>
        <item x="428"/>
        <item x="468"/>
        <item x="318"/>
        <item x="230"/>
        <item x="550"/>
        <item x="110"/>
        <item x="548"/>
        <item x="702"/>
        <item x="21"/>
        <item x="30"/>
        <item x="378"/>
        <item x="506"/>
        <item x="634"/>
        <item x="430"/>
        <item x="674"/>
        <item x="151"/>
        <item x="507"/>
        <item x="41"/>
        <item x="289"/>
        <item x="665"/>
        <item x="221"/>
        <item x="405"/>
        <item x="297"/>
        <item x="746"/>
        <item x="411"/>
        <item x="429"/>
        <item x="744"/>
        <item x="125"/>
        <item x="168"/>
        <item x="97"/>
        <item x="188"/>
        <item x="494"/>
        <item x="652"/>
        <item x="43"/>
        <item x="144"/>
        <item x="536"/>
        <item x="446"/>
        <item x="465"/>
        <item x="369"/>
        <item x="298"/>
        <item x="358"/>
        <item x="191"/>
        <item x="393"/>
        <item x="269"/>
        <item x="83"/>
        <item x="48"/>
        <item x="2"/>
        <item x="436"/>
        <item x="373"/>
        <item x="404"/>
        <item x="266"/>
        <item x="215"/>
        <item x="703"/>
        <item x="450"/>
        <item x="492"/>
        <item x="447"/>
        <item x="642"/>
        <item x="154"/>
        <item x="439"/>
        <item x="206"/>
        <item x="237"/>
        <item x="122"/>
        <item x="136"/>
        <item x="32"/>
        <item x="69"/>
        <item x="542"/>
        <item x="14"/>
        <item x="260"/>
        <item x="252"/>
        <item x="531"/>
        <item x="613"/>
        <item x="187"/>
        <item x="112"/>
        <item x="287"/>
        <item x="153"/>
        <item x="561"/>
        <item x="662"/>
        <item x="431"/>
        <item x="147"/>
        <item x="299"/>
        <item x="424"/>
        <item x="42"/>
        <item x="454"/>
        <item x="473"/>
        <item x="631"/>
        <item x="486"/>
        <item x="717"/>
        <item x="95"/>
        <item x="78"/>
        <item x="0"/>
        <item x="553"/>
        <item x="770"/>
        <item x="600"/>
        <item x="198"/>
        <item x="143"/>
        <item x="499"/>
        <item x="281"/>
        <item x="228"/>
        <item x="267"/>
        <item x="585"/>
        <item x="62"/>
        <item x="4"/>
        <item x="441"/>
        <item x="767"/>
        <item x="654"/>
        <item x="569"/>
        <item x="278"/>
        <item x="511"/>
        <item x="471"/>
        <item x="72"/>
        <item x="29"/>
        <item x="493"/>
        <item x="789"/>
        <item x="417"/>
        <item x="671"/>
        <item x="419"/>
        <item x="61"/>
        <item x="590"/>
        <item x="3"/>
        <item x="67"/>
        <item x="361"/>
        <item x="181"/>
        <item x="596"/>
        <item x="254"/>
        <item x="692"/>
        <item x="86"/>
        <item x="56"/>
        <item x="82"/>
        <item x="73"/>
        <item x="15"/>
        <item x="75"/>
        <item x="518"/>
        <item x="365"/>
        <item x="356"/>
        <item x="415"/>
        <item x="557"/>
        <item x="778"/>
        <item x="303"/>
        <item x="401"/>
        <item x="57"/>
        <item x="68"/>
        <item x="685"/>
        <item x="695"/>
        <item x="457"/>
        <item x="171"/>
        <item x="11"/>
        <item x="293"/>
        <item x="308"/>
        <item x="657"/>
        <item x="93"/>
        <item x="327"/>
        <item x="379"/>
        <item x="781"/>
        <item x="175"/>
        <item x="475"/>
        <item x="385"/>
        <item x="315"/>
        <item x="619"/>
        <item x="669"/>
        <item x="246"/>
        <item x="13"/>
        <item x="38"/>
        <item x="720"/>
        <item x="96"/>
        <item x="20"/>
        <item x="426"/>
        <item x="326"/>
        <item x="565"/>
        <item x="245"/>
        <item x="644"/>
        <item x="238"/>
        <item x="621"/>
        <item x="623"/>
        <item x="328"/>
        <item x="790"/>
        <item x="128"/>
        <item x="292"/>
        <item x="117"/>
        <item x="483"/>
        <item m="1" x="796"/>
        <item m="1" x="798"/>
        <item x="388"/>
        <item x="400"/>
        <item x="658"/>
        <item x="241"/>
        <item x="217"/>
        <item x="331"/>
        <item x="413"/>
        <item x="317"/>
        <item x="146"/>
        <item x="192"/>
        <item x="6"/>
        <item x="336"/>
        <item x="460"/>
        <item x="294"/>
        <item x="584"/>
        <item x="608"/>
        <item x="412"/>
        <item x="392"/>
        <item x="479"/>
        <item x="606"/>
        <item x="554"/>
        <item x="617"/>
        <item x="438"/>
        <item x="255"/>
        <item x="158"/>
        <item x="459"/>
        <item x="256"/>
        <item x="345"/>
        <item x="212"/>
        <item x="512"/>
        <item x="722"/>
        <item x="758"/>
        <item x="134"/>
        <item x="268"/>
        <item x="755"/>
        <item x="180"/>
        <item x="756"/>
        <item x="687"/>
        <item x="641"/>
        <item m="1" x="793"/>
        <item x="242"/>
        <item x="133"/>
        <item x="586"/>
        <item x="383"/>
        <item x="351"/>
        <item x="26"/>
        <item x="609"/>
        <item x="79"/>
        <item x="711"/>
        <item x="779"/>
        <item x="749"/>
        <item m="1" x="808"/>
        <item x="138"/>
        <item x="156"/>
        <item x="126"/>
        <item x="410"/>
        <item x="660"/>
        <item x="59"/>
        <item x="350"/>
        <item x="25"/>
        <item x="109"/>
        <item x="70"/>
        <item x="668"/>
        <item x="543"/>
        <item x="282"/>
        <item x="368"/>
        <item x="223"/>
        <item x="546"/>
        <item x="538"/>
        <item x="325"/>
        <item x="736"/>
        <item x="19"/>
        <item x="98"/>
        <item x="771"/>
        <item x="81"/>
        <item x="713"/>
        <item x="583"/>
        <item x="445"/>
        <item x="508"/>
        <item x="343"/>
        <item x="5"/>
        <item x="604"/>
        <item x="735"/>
        <item x="497"/>
        <item x="157"/>
        <item x="150"/>
        <item x="639"/>
        <item x="64"/>
        <item x="296"/>
        <item x="472"/>
        <item x="463"/>
        <item x="364"/>
        <item x="39"/>
        <item x="591"/>
        <item x="477"/>
        <item x="689"/>
        <item x="204"/>
        <item x="763"/>
        <item x="74"/>
        <item x="166"/>
        <item x="607"/>
        <item x="684"/>
        <item x="330"/>
        <item x="163"/>
        <item x="437"/>
        <item x="250"/>
        <item x="760"/>
        <item x="391"/>
        <item x="265"/>
        <item x="469"/>
        <item x="176"/>
        <item x="679"/>
        <item x="495"/>
        <item x="650"/>
        <item x="655"/>
        <item x="167"/>
        <item x="547"/>
        <item x="788"/>
        <item x="169"/>
        <item x="201"/>
        <item x="750"/>
        <item x="709"/>
        <item x="224"/>
        <item x="396"/>
        <item x="311"/>
        <item x="310"/>
        <item x="481"/>
        <item x="276"/>
        <item x="129"/>
        <item x="232"/>
        <item x="478"/>
        <item x="178"/>
        <item x="218"/>
        <item x="139"/>
        <item x="272"/>
        <item x="382"/>
        <item x="284"/>
        <item x="558"/>
        <item x="313"/>
        <item x="491"/>
        <item x="792"/>
        <item x="49"/>
        <item x="55"/>
        <item x="177"/>
        <item x="567"/>
        <item x="239"/>
        <item x="384"/>
        <item x="121"/>
        <item x="220"/>
        <item x="647"/>
        <item x="718"/>
        <item x="258"/>
        <item x="503"/>
        <item x="214"/>
        <item x="251"/>
        <item x="105"/>
        <item x="522"/>
        <item x="527"/>
        <item x="498"/>
        <item x="731"/>
        <item x="616"/>
        <item x="456"/>
        <item x="505"/>
        <item x="761"/>
        <item x="300"/>
        <item x="451"/>
        <item x="615"/>
        <item x="229"/>
        <item x="666"/>
        <item x="205"/>
        <item x="730"/>
        <item x="526"/>
        <item x="759"/>
        <item x="597"/>
        <item x="489"/>
        <item x="765"/>
        <item x="248"/>
        <item x="291"/>
        <item x="697"/>
        <item x="124"/>
        <item x="680"/>
        <item x="458"/>
        <item x="390"/>
        <item x="726"/>
        <item x="633"/>
        <item x="769"/>
        <item x="635"/>
        <item x="742"/>
        <item x="766"/>
        <item x="537"/>
        <item x="576"/>
        <item x="279"/>
        <item x="196"/>
        <item x="190"/>
        <item x="663"/>
        <item x="618"/>
        <item x="515"/>
        <item x="721"/>
        <item x="52"/>
        <item x="91"/>
        <item x="670"/>
        <item x="682"/>
        <item x="714"/>
        <item x="625"/>
        <item x="564"/>
        <item x="544"/>
        <item x="529"/>
        <item x="694"/>
        <item x="649"/>
        <item x="407"/>
        <item x="101"/>
        <item x="335"/>
        <item x="183"/>
        <item x="562"/>
        <item x="123"/>
        <item x="748"/>
        <item x="782"/>
        <item x="514"/>
        <item x="244"/>
        <item x="234"/>
        <item x="752"/>
        <item x="592"/>
        <item x="575"/>
        <item x="195"/>
        <item x="349"/>
        <item x="409"/>
        <item x="588"/>
        <item x="732"/>
        <item x="605"/>
        <item x="286"/>
        <item x="753"/>
        <item x="509"/>
        <item x="274"/>
        <item x="776"/>
        <item x="395"/>
        <item x="423"/>
        <item x="235"/>
        <item x="568"/>
        <item x="610"/>
        <item x="715"/>
        <item x="754"/>
        <item x="622"/>
        <item x="257"/>
        <item x="366"/>
        <item x="690"/>
        <item x="185"/>
        <item x="337"/>
        <item x="53"/>
        <item x="152"/>
        <item x="161"/>
        <item x="516"/>
        <item x="434"/>
        <item x="433"/>
        <item x="155"/>
        <item x="707"/>
        <item x="372"/>
        <item x="716"/>
        <item x="712"/>
        <item x="305"/>
        <item x="341"/>
        <item x="340"/>
        <item x="764"/>
        <item x="757"/>
        <item x="480"/>
        <item x="651"/>
        <item x="705"/>
        <item x="222"/>
        <item x="316"/>
        <item x="240"/>
        <item x="533"/>
        <item x="149"/>
        <item x="194"/>
        <item x="135"/>
        <item x="118"/>
        <item x="706"/>
        <item x="116"/>
        <item x="338"/>
        <item x="570"/>
        <item x="727"/>
        <item x="551"/>
        <item x="231"/>
        <item x="661"/>
        <item x="791"/>
        <item x="346"/>
        <item x="197"/>
        <item x="107"/>
        <item x="324"/>
        <item x="589"/>
        <item x="288"/>
        <item x="85"/>
        <item x="636"/>
        <item x="549"/>
        <item x="664"/>
        <item x="728"/>
        <item x="362"/>
        <item x="587"/>
        <item x="322"/>
        <item x="729"/>
        <item x="656"/>
        <item x="130"/>
        <item x="270"/>
        <item x="142"/>
        <item x="334"/>
        <item x="333"/>
        <item x="363"/>
        <item x="312"/>
        <item x="174"/>
        <item x="577"/>
        <item x="496"/>
        <item x="120"/>
        <item x="280"/>
        <item x="747"/>
        <item x="200"/>
        <item x="572"/>
        <item x="420"/>
        <item x="513"/>
        <item x="309"/>
        <item x="397"/>
        <item x="571"/>
        <item x="387"/>
        <item x="386"/>
        <item x="629"/>
        <item x="741"/>
        <item x="530"/>
        <item x="768"/>
        <item x="140"/>
        <item x="598"/>
        <item x="425"/>
        <item x="406"/>
        <item x="648"/>
        <item x="626"/>
        <item x="208"/>
        <item x="290"/>
        <item x="275"/>
        <item x="100"/>
        <item x="525"/>
        <item x="344"/>
        <item x="519"/>
        <item x="271"/>
        <item x="339"/>
        <item x="359"/>
        <item x="342"/>
        <item x="352"/>
        <item x="76"/>
        <item x="285"/>
        <item x="111"/>
        <item x="535"/>
        <item x="184"/>
        <item x="484"/>
        <item x="552"/>
        <item x="691"/>
        <item x="314"/>
        <item x="207"/>
        <item x="63"/>
        <item x="700"/>
        <item x="599"/>
        <item x="408"/>
        <item x="173"/>
        <item x="319"/>
        <item x="632"/>
        <item x="329"/>
        <item x="556"/>
        <item x="87"/>
        <item x="414"/>
        <item x="643"/>
        <item x="295"/>
        <item x="461"/>
        <item x="332"/>
        <item x="582"/>
        <item x="448"/>
        <item x="777"/>
        <item x="377"/>
        <item x="774"/>
        <item x="523"/>
        <item x="751"/>
        <item x="162"/>
        <item x="304"/>
        <item x="355"/>
        <item x="783"/>
        <item x="725"/>
        <item x="18"/>
        <item x="54"/>
        <item x="236"/>
        <item x="681"/>
        <item x="520"/>
        <item x="452"/>
        <item x="259"/>
        <item x="737"/>
        <item x="566"/>
        <item x="193"/>
        <item x="474"/>
        <item x="710"/>
        <item x="33"/>
        <item x="50"/>
        <item x="659"/>
        <item x="202"/>
        <item x="370"/>
        <item x="380"/>
        <item x="113"/>
        <item x="233"/>
        <item x="104"/>
        <item x="103"/>
        <item x="46"/>
        <item x="60"/>
        <item x="672"/>
        <item x="243"/>
        <item x="12"/>
        <item x="432"/>
        <item x="528"/>
        <item x="602"/>
        <item x="775"/>
        <item x="704"/>
        <item x="108"/>
        <item x="159"/>
        <item x="283"/>
        <item x="787"/>
        <item x="500"/>
        <item x="321"/>
        <item x="673"/>
        <item x="427"/>
        <item x="80"/>
        <item x="320"/>
        <item x="376"/>
        <item x="485"/>
        <item x="127"/>
        <item x="418"/>
        <item x="262"/>
        <item x="210"/>
        <item x="476"/>
        <item x="381"/>
        <item x="37"/>
        <item x="521"/>
        <item x="580"/>
        <item x="462"/>
        <item x="578"/>
        <item x="449"/>
        <item x="630"/>
        <item x="7"/>
        <item x="784"/>
        <item x="131"/>
        <item x="35"/>
        <item x="1"/>
        <item x="94"/>
        <item x="467"/>
        <item x="323"/>
        <item x="743"/>
        <item x="653"/>
        <item x="595"/>
        <item x="675"/>
        <item x="51"/>
        <item x="354"/>
        <item x="723"/>
        <item x="263"/>
        <item x="273"/>
        <item x="601"/>
        <item x="545"/>
        <item x="785"/>
        <item x="624"/>
        <item x="612"/>
        <item x="389"/>
        <item x="455"/>
        <item x="772"/>
        <item x="10"/>
        <item x="677"/>
        <item x="17"/>
        <item x="640"/>
        <item x="740"/>
        <item x="227"/>
        <item x="148"/>
        <item x="348"/>
        <item x="216"/>
        <item x="422"/>
        <item x="517"/>
        <item x="145"/>
        <item x="189"/>
        <item x="40"/>
        <item x="501"/>
        <item x="693"/>
        <item x="739"/>
        <item x="402"/>
        <item x="137"/>
        <item x="738"/>
        <item m="1" x="794"/>
        <item x="219"/>
        <item m="1" x="795"/>
        <item x="638"/>
        <item x="99"/>
        <item x="696"/>
        <item t="default"/>
      </items>
    </pivotField>
    <pivotField showAll="0"/>
    <pivotField showAll="0"/>
    <pivotField axis="axisRow" showAll="0" measureFilter="1" sortType="descending">
      <items count="2372">
        <item x="535"/>
        <item x="970"/>
        <item x="1681"/>
        <item x="1889"/>
        <item x="1990"/>
        <item x="2295"/>
        <item x="1628"/>
        <item x="1068"/>
        <item x="1951"/>
        <item x="2265"/>
        <item x="904"/>
        <item x="1510"/>
        <item x="130"/>
        <item x="679"/>
        <item x="744"/>
        <item x="1241"/>
        <item x="437"/>
        <item x="621"/>
        <item x="2102"/>
        <item x="748"/>
        <item x="657"/>
        <item x="2085"/>
        <item x="930"/>
        <item x="1247"/>
        <item x="1739"/>
        <item x="1452"/>
        <item x="1016"/>
        <item x="1475"/>
        <item x="498"/>
        <item x="1314"/>
        <item x="1032"/>
        <item x="644"/>
        <item x="1295"/>
        <item x="1598"/>
        <item x="349"/>
        <item x="149"/>
        <item x="49"/>
        <item x="162"/>
        <item x="476"/>
        <item x="366"/>
        <item x="1414"/>
        <item x="148"/>
        <item x="610"/>
        <item x="1065"/>
        <item x="2274"/>
        <item x="515"/>
        <item x="976"/>
        <item x="1537"/>
        <item x="431"/>
        <item x="2270"/>
        <item x="1425"/>
        <item x="1937"/>
        <item x="1122"/>
        <item x="1069"/>
        <item x="778"/>
        <item x="1893"/>
        <item x="1192"/>
        <item x="55"/>
        <item x="474"/>
        <item x="1978"/>
        <item x="998"/>
        <item x="57"/>
        <item x="341"/>
        <item x="585"/>
        <item x="1890"/>
        <item x="512"/>
        <item x="680"/>
        <item x="908"/>
        <item x="1442"/>
        <item x="1308"/>
        <item x="1031"/>
        <item x="2169"/>
        <item x="791"/>
        <item x="1575"/>
        <item x="1092"/>
        <item x="892"/>
        <item x="252"/>
        <item x="1602"/>
        <item x="1573"/>
        <item x="2120"/>
        <item x="1084"/>
        <item x="1060"/>
        <item x="54"/>
        <item x="1493"/>
        <item x="837"/>
        <item x="902"/>
        <item x="3"/>
        <item x="1550"/>
        <item x="1215"/>
        <item x="1412"/>
        <item x="1684"/>
        <item x="1759"/>
        <item x="1422"/>
        <item x="395"/>
        <item x="868"/>
        <item x="832"/>
        <item x="1838"/>
        <item x="1722"/>
        <item x="869"/>
        <item x="1066"/>
        <item x="29"/>
        <item x="1487"/>
        <item x="1209"/>
        <item x="1851"/>
        <item x="1701"/>
        <item x="272"/>
        <item x="475"/>
        <item x="441"/>
        <item x="534"/>
        <item x="862"/>
        <item x="1155"/>
        <item x="695"/>
        <item x="289"/>
        <item x="145"/>
        <item x="152"/>
        <item x="12"/>
        <item x="2232"/>
        <item x="1287"/>
        <item x="966"/>
        <item x="835"/>
        <item x="559"/>
        <item x="1125"/>
        <item x="2111"/>
        <item x="1872"/>
        <item x="1958"/>
        <item x="2262"/>
        <item x="157"/>
        <item x="379"/>
        <item x="792"/>
        <item x="1072"/>
        <item x="189"/>
        <item x="64"/>
        <item x="112"/>
        <item x="511"/>
        <item x="1039"/>
        <item x="598"/>
        <item x="646"/>
        <item x="120"/>
        <item x="2335"/>
        <item x="296"/>
        <item x="960"/>
        <item x="1175"/>
        <item x="701"/>
        <item x="900"/>
        <item x="1742"/>
        <item x="1347"/>
        <item x="1642"/>
        <item x="1754"/>
        <item x="1601"/>
        <item x="2088"/>
        <item x="703"/>
        <item x="1546"/>
        <item x="579"/>
        <item x="2269"/>
        <item x="1312"/>
        <item x="1633"/>
        <item x="2305"/>
        <item x="2298"/>
        <item x="2275"/>
        <item x="1569"/>
        <item x="973"/>
        <item x="507"/>
        <item x="2327"/>
        <item x="2328"/>
        <item x="941"/>
        <item x="764"/>
        <item x="1829"/>
        <item x="1873"/>
        <item x="91"/>
        <item x="229"/>
        <item x="232"/>
        <item x="2325"/>
        <item x="2137"/>
        <item x="1928"/>
        <item x="1797"/>
        <item x="350"/>
        <item x="1825"/>
        <item x="1350"/>
        <item x="1950"/>
        <item x="447"/>
        <item x="89"/>
        <item x="372"/>
        <item x="1705"/>
        <item x="1006"/>
        <item x="1659"/>
        <item x="1651"/>
        <item x="1725"/>
        <item x="1812"/>
        <item x="1484"/>
        <item x="1331"/>
        <item x="645"/>
        <item x="737"/>
        <item x="965"/>
        <item x="1655"/>
        <item x="1486"/>
        <item x="1034"/>
        <item x="1489"/>
        <item x="1389"/>
        <item x="1385"/>
        <item x="383"/>
        <item x="481"/>
        <item x="1172"/>
        <item x="571"/>
        <item x="1230"/>
        <item x="225"/>
        <item x="1226"/>
        <item x="1199"/>
        <item x="1453"/>
        <item x="800"/>
        <item x="63"/>
        <item x="1674"/>
        <item x="2011"/>
        <item x="928"/>
        <item x="1747"/>
        <item x="1653"/>
        <item x="2370"/>
        <item x="665"/>
        <item x="609"/>
        <item x="628"/>
        <item x="1055"/>
        <item x="1310"/>
        <item x="1771"/>
        <item x="889"/>
        <item x="1676"/>
        <item x="1629"/>
        <item x="1544"/>
        <item x="1730"/>
        <item x="72"/>
        <item x="547"/>
        <item x="510"/>
        <item x="2294"/>
        <item x="696"/>
        <item x="21"/>
        <item x="293"/>
        <item x="328"/>
        <item x="247"/>
        <item x="2207"/>
        <item x="648"/>
        <item x="1706"/>
        <item x="1809"/>
        <item x="1599"/>
        <item x="2158"/>
        <item x="1266"/>
        <item x="2079"/>
        <item x="1970"/>
        <item x="267"/>
        <item x="195"/>
        <item x="2334"/>
        <item x="181"/>
        <item x="1207"/>
        <item x="561"/>
        <item x="2338"/>
        <item x="767"/>
        <item x="2337"/>
        <item x="35"/>
        <item x="423"/>
        <item x="1024"/>
        <item x="781"/>
        <item x="1275"/>
        <item x="702"/>
        <item x="813"/>
        <item x="1778"/>
        <item x="1752"/>
        <item x="1644"/>
        <item x="1327"/>
        <item x="2197"/>
        <item x="2121"/>
        <item x="361"/>
        <item x="2302"/>
        <item x="2260"/>
        <item x="2218"/>
        <item x="2315"/>
        <item x="2077"/>
        <item x="2289"/>
        <item x="2203"/>
        <item x="2226"/>
        <item x="2258"/>
        <item x="1708"/>
        <item x="2333"/>
        <item x="2056"/>
        <item x="1965"/>
        <item x="2170"/>
        <item x="1871"/>
        <item x="2217"/>
        <item x="2284"/>
        <item x="1835"/>
        <item x="2050"/>
        <item x="0"/>
        <item x="2351"/>
        <item x="117"/>
        <item x="860"/>
        <item x="944"/>
        <item x="1691"/>
        <item x="2228"/>
        <item x="2248"/>
        <item x="994"/>
        <item x="956"/>
        <item x="2034"/>
        <item x="674"/>
        <item x="367"/>
        <item x="2016"/>
        <item x="1680"/>
        <item x="1947"/>
        <item x="916"/>
        <item x="454"/>
        <item x="140"/>
        <item x="1196"/>
        <item x="348"/>
        <item x="620"/>
        <item x="1900"/>
        <item x="2300"/>
        <item x="1635"/>
        <item x="853"/>
        <item x="652"/>
        <item x="565"/>
        <item x="122"/>
        <item x="1734"/>
        <item x="988"/>
        <item x="79"/>
        <item x="1612"/>
        <item x="2257"/>
        <item x="2291"/>
        <item x="496"/>
        <item x="1886"/>
        <item x="2071"/>
        <item x="2292"/>
        <item x="1538"/>
        <item x="1173"/>
        <item x="409"/>
        <item x="974"/>
        <item x="1286"/>
        <item x="1182"/>
        <item x="1107"/>
        <item x="1163"/>
        <item x="1800"/>
        <item x="1931"/>
        <item x="1200"/>
        <item x="1201"/>
        <item x="1843"/>
        <item x="527"/>
        <item x="1"/>
        <item x="757"/>
        <item x="1881"/>
        <item x="2312"/>
        <item x="94"/>
        <item x="2051"/>
        <item x="1136"/>
        <item x="234"/>
        <item x="1564"/>
        <item x="2142"/>
        <item x="363"/>
        <item x="617"/>
        <item x="2187"/>
        <item x="635"/>
        <item x="1073"/>
        <item x="1272"/>
        <item x="2329"/>
        <item x="2247"/>
        <item x="1147"/>
        <item x="2076"/>
        <item x="821"/>
        <item x="1394"/>
        <item x="1775"/>
        <item x="1582"/>
        <item x="1476"/>
        <item x="1398"/>
        <item x="305"/>
        <item x="1392"/>
        <item x="615"/>
        <item x="1907"/>
        <item x="251"/>
        <item x="2184"/>
        <item x="1248"/>
        <item x="119"/>
        <item x="141"/>
        <item x="173"/>
        <item x="499"/>
        <item x="739"/>
        <item x="619"/>
        <item x="123"/>
        <item x="107"/>
        <item x="108"/>
        <item x="2090"/>
        <item x="292"/>
        <item x="1597"/>
        <item x="1356"/>
        <item x="1436"/>
        <item x="347"/>
        <item x="453"/>
        <item x="25"/>
        <item x="1279"/>
        <item x="805"/>
        <item x="1448"/>
        <item x="1260"/>
        <item x="436"/>
        <item x="2112"/>
        <item x="2313"/>
        <item x="261"/>
        <item x="501"/>
        <item x="874"/>
        <item x="595"/>
        <item x="1293"/>
        <item x="946"/>
        <item x="637"/>
        <item x="4"/>
        <item x="2147"/>
        <item x="456"/>
        <item x="1859"/>
        <item x="2301"/>
        <item x="209"/>
        <item x="1204"/>
        <item x="226"/>
        <item x="1235"/>
        <item x="1346"/>
        <item x="948"/>
        <item x="392"/>
        <item x="728"/>
        <item x="2286"/>
        <item x="2296"/>
        <item x="2198"/>
        <item x="2278"/>
        <item x="1807"/>
        <item x="298"/>
        <item x="1426"/>
        <item x="2072"/>
        <item x="777"/>
        <item x="220"/>
        <item x="15"/>
        <item x="881"/>
        <item x="1533"/>
        <item x="508"/>
        <item x="1960"/>
        <item x="789"/>
        <item x="717"/>
        <item x="1660"/>
        <item x="563"/>
        <item x="2043"/>
        <item x="1972"/>
        <item x="324"/>
        <item x="573"/>
        <item x="2124"/>
        <item x="672"/>
        <item x="1536"/>
        <item x="1831"/>
        <item x="584"/>
        <item x="438"/>
        <item x="86"/>
        <item x="121"/>
        <item x="133"/>
        <item x="1361"/>
        <item x="581"/>
        <item x="858"/>
        <item x="321"/>
        <item x="923"/>
        <item x="430"/>
        <item x="929"/>
        <item x="394"/>
        <item x="814"/>
        <item x="765"/>
        <item x="1048"/>
        <item x="2206"/>
        <item x="1860"/>
        <item x="968"/>
        <item x="177"/>
        <item x="773"/>
        <item x="2097"/>
        <item x="1617"/>
        <item x="804"/>
        <item x="554"/>
        <item x="144"/>
        <item x="115"/>
        <item x="872"/>
        <item x="1358"/>
        <item x="825"/>
        <item x="2256"/>
        <item x="217"/>
        <item x="1704"/>
        <item x="380"/>
        <item x="228"/>
        <item x="1636"/>
        <item x="268"/>
        <item x="1545"/>
        <item x="1050"/>
        <item x="1935"/>
        <item x="937"/>
        <item x="2119"/>
        <item x="1748"/>
        <item x="526"/>
        <item x="466"/>
        <item x="1429"/>
        <item x="1839"/>
        <item x="16"/>
        <item x="96"/>
        <item x="586"/>
        <item x="1516"/>
        <item x="1948"/>
        <item x="653"/>
        <item x="1779"/>
        <item x="104"/>
        <item x="459"/>
        <item x="1117"/>
        <item x="1164"/>
        <item x="1020"/>
        <item x="1768"/>
        <item x="43"/>
        <item x="1294"/>
        <item x="1750"/>
        <item x="2212"/>
        <item x="1693"/>
        <item x="2130"/>
        <item x="1242"/>
        <item x="283"/>
        <item x="1249"/>
        <item x="2322"/>
        <item x="2231"/>
        <item x="2074"/>
        <item x="1874"/>
        <item x="277"/>
        <item x="1883"/>
        <item x="1992"/>
        <item x="1609"/>
        <item x="827"/>
        <item x="2152"/>
        <item x="2204"/>
        <item x="2285"/>
        <item x="606"/>
        <item x="2057"/>
        <item x="1713"/>
        <item x="1661"/>
        <item x="1854"/>
        <item x="219"/>
        <item x="1961"/>
        <item x="203"/>
        <item x="520"/>
        <item x="1170"/>
        <item x="978"/>
        <item x="505"/>
        <item x="1002"/>
        <item x="153"/>
        <item x="2"/>
        <item x="101"/>
        <item x="288"/>
        <item x="1837"/>
        <item x="336"/>
        <item x="939"/>
        <item x="1753"/>
        <item x="2241"/>
        <item x="2342"/>
        <item x="1202"/>
        <item x="671"/>
        <item x="1842"/>
        <item x="1844"/>
        <item x="925"/>
        <item x="1159"/>
        <item x="1219"/>
        <item x="385"/>
        <item x="1143"/>
        <item x="42"/>
        <item x="600"/>
        <item x="636"/>
        <item x="922"/>
        <item x="1567"/>
        <item x="17"/>
        <item x="1826"/>
        <item x="846"/>
        <item x="844"/>
        <item x="697"/>
        <item x="1206"/>
        <item x="1278"/>
        <item x="7"/>
        <item x="1714"/>
        <item x="1512"/>
        <item x="1531"/>
        <item x="1817"/>
        <item x="1238"/>
        <item x="1297"/>
        <item x="280"/>
        <item x="677"/>
        <item x="711"/>
        <item x="1299"/>
        <item x="1345"/>
        <item x="1834"/>
        <item x="1325"/>
        <item x="1973"/>
        <item x="1077"/>
        <item x="943"/>
        <item x="1646"/>
        <item x="1033"/>
        <item x="530"/>
        <item x="888"/>
        <item x="2190"/>
        <item x="2092"/>
        <item x="319"/>
        <item x="1916"/>
        <item x="798"/>
        <item x="446"/>
        <item x="842"/>
        <item x="2183"/>
        <item x="1610"/>
        <item x="2164"/>
        <item x="1764"/>
        <item x="2157"/>
        <item x="472"/>
        <item x="10"/>
        <item x="2309"/>
        <item x="2219"/>
        <item x="1267"/>
        <item x="1552"/>
        <item x="1021"/>
        <item x="482"/>
        <item x="1770"/>
        <item x="2324"/>
        <item x="1340"/>
        <item x="1707"/>
        <item x="2221"/>
        <item x="1727"/>
        <item x="1760"/>
        <item x="34"/>
        <item x="1548"/>
        <item x="1208"/>
        <item x="513"/>
        <item x="1519"/>
        <item x="1561"/>
        <item x="1968"/>
        <item x="2145"/>
        <item x="1593"/>
        <item x="995"/>
        <item x="1921"/>
        <item x="83"/>
        <item x="2094"/>
        <item x="197"/>
        <item x="442"/>
        <item x="163"/>
        <item x="1100"/>
        <item x="2055"/>
        <item x="1315"/>
        <item x="208"/>
        <item x="471"/>
        <item x="1656"/>
        <item x="333"/>
        <item x="2174"/>
        <item x="1791"/>
        <item x="783"/>
        <item x="2237"/>
        <item x="1386"/>
        <item x="1505"/>
        <item x="1877"/>
        <item x="1468"/>
        <item x="2277"/>
        <item x="1700"/>
        <item x="356"/>
        <item x="13"/>
        <item x="433"/>
        <item x="2200"/>
        <item x="1481"/>
        <item x="1022"/>
        <item x="239"/>
        <item x="51"/>
        <item x="509"/>
        <item x="404"/>
        <item x="626"/>
        <item x="1254"/>
        <item x="1369"/>
        <item x="903"/>
        <item x="1292"/>
        <item x="730"/>
        <item x="736"/>
        <item x="522"/>
        <item x="1156"/>
        <item x="2358"/>
        <item x="2004"/>
        <item x="2009"/>
        <item x="2343"/>
        <item x="1359"/>
        <item x="354"/>
        <item x="484"/>
        <item x="713"/>
        <item x="1596"/>
        <item x="2261"/>
        <item x="2027"/>
        <item x="1529"/>
        <item x="1658"/>
        <item x="378"/>
        <item x="1450"/>
        <item x="575"/>
        <item x="545"/>
        <item x="2069"/>
        <item x="1733"/>
        <item x="1305"/>
        <item x="524"/>
        <item x="175"/>
        <item x="2167"/>
        <item x="1263"/>
        <item x="1740"/>
        <item x="1336"/>
        <item x="1755"/>
        <item x="1782"/>
        <item x="1210"/>
        <item x="358"/>
        <item x="1979"/>
        <item x="172"/>
        <item x="1043"/>
        <item x="587"/>
        <item x="1987"/>
        <item x="1888"/>
        <item x="1875"/>
        <item x="763"/>
        <item x="351"/>
        <item x="1057"/>
        <item x="2040"/>
        <item x="1483"/>
        <item x="1964"/>
        <item x="1466"/>
        <item x="1153"/>
        <item x="1000"/>
        <item x="116"/>
        <item x="856"/>
        <item x="850"/>
        <item x="1467"/>
        <item x="1333"/>
        <item x="19"/>
        <item x="129"/>
        <item x="826"/>
        <item x="1130"/>
        <item x="1783"/>
        <item x="1971"/>
        <item x="775"/>
        <item x="2024"/>
        <item x="1321"/>
        <item x="1424"/>
        <item x="2001"/>
        <item x="2032"/>
        <item x="724"/>
        <item x="1309"/>
        <item x="309"/>
        <item x="1388"/>
        <item x="50"/>
        <item x="211"/>
        <item x="1511"/>
        <item x="1571"/>
        <item x="286"/>
        <item x="1102"/>
        <item x="1630"/>
        <item x="2266"/>
        <item x="1969"/>
        <item x="1004"/>
        <item x="514"/>
        <item x="1410"/>
        <item x="1438"/>
        <item x="1794"/>
        <item x="2233"/>
        <item x="401"/>
        <item x="1380"/>
        <item x="1530"/>
        <item x="1520"/>
        <item x="1367"/>
        <item x="1576"/>
        <item x="942"/>
        <item x="1698"/>
        <item x="2201"/>
        <item x="1882"/>
        <item x="1437"/>
        <item x="1934"/>
        <item x="920"/>
        <item x="1232"/>
        <item x="552"/>
        <item x="1169"/>
        <item x="1717"/>
        <item x="2179"/>
        <item x="1607"/>
        <item x="2118"/>
        <item x="1766"/>
        <item x="2349"/>
        <item x="265"/>
        <item x="753"/>
        <item x="2038"/>
        <item x="540"/>
        <item x="2254"/>
        <item x="1083"/>
        <item x="1138"/>
        <item x="1498"/>
        <item x="233"/>
        <item x="690"/>
        <item x="1264"/>
        <item x="691"/>
        <item x="1334"/>
        <item x="558"/>
        <item x="469"/>
        <item x="1547"/>
        <item x="1804"/>
        <item x="1898"/>
        <item x="1939"/>
        <item x="1078"/>
        <item x="1025"/>
        <item x="557"/>
        <item x="1864"/>
        <item x="1895"/>
        <item x="425"/>
        <item x="795"/>
        <item x="1993"/>
        <item x="1731"/>
        <item x="1841"/>
        <item x="1086"/>
        <item x="914"/>
        <item x="1858"/>
        <item x="1585"/>
        <item x="871"/>
        <item x="735"/>
        <item x="1985"/>
        <item x="75"/>
        <item x="61"/>
        <item x="727"/>
        <item x="1335"/>
        <item x="1589"/>
        <item x="1669"/>
        <item x="1891"/>
        <item x="1494"/>
        <item x="1088"/>
        <item x="819"/>
        <item x="1497"/>
        <item x="1672"/>
        <item x="1885"/>
        <item x="1180"/>
        <item x="1160"/>
        <item x="809"/>
        <item x="235"/>
        <item x="18"/>
        <item x="1047"/>
        <item x="1435"/>
        <item x="1281"/>
        <item x="2018"/>
        <item x="2220"/>
        <item x="1124"/>
        <item x="2356"/>
        <item x="1432"/>
        <item x="2042"/>
        <item x="269"/>
        <item x="377"/>
        <item x="1162"/>
        <item x="88"/>
        <item x="1719"/>
        <item x="1158"/>
        <item x="1427"/>
        <item x="244"/>
        <item x="127"/>
        <item x="1023"/>
        <item x="1927"/>
        <item x="1732"/>
        <item x="2075"/>
        <item x="992"/>
        <item x="1396"/>
        <item x="1137"/>
        <item x="1118"/>
        <item x="1197"/>
        <item x="2263"/>
        <item x="2047"/>
        <item x="2255"/>
        <item x="2041"/>
        <item x="2224"/>
        <item x="788"/>
        <item x="365"/>
        <item x="343"/>
        <item x="1270"/>
        <item x="1349"/>
        <item x="1521"/>
        <item x="2287"/>
        <item x="426"/>
        <item x="8"/>
        <item x="45"/>
        <item x="852"/>
        <item x="779"/>
        <item x="301"/>
        <item x="756"/>
        <item x="1382"/>
        <item x="2181"/>
        <item x="1758"/>
        <item x="1938"/>
        <item x="2364"/>
        <item x="2185"/>
        <item x="1822"/>
        <item x="580"/>
        <item x="870"/>
        <item x="182"/>
        <item x="962"/>
        <item x="2095"/>
        <item x="11"/>
        <item x="1044"/>
        <item x="1820"/>
        <item x="1446"/>
        <item x="443"/>
        <item x="1915"/>
        <item x="1443"/>
        <item x="2129"/>
        <item x="641"/>
        <item x="1177"/>
        <item x="1290"/>
        <item x="125"/>
        <item x="207"/>
        <item x="884"/>
        <item x="1689"/>
        <item x="360"/>
        <item x="1737"/>
        <item x="1787"/>
        <item x="1212"/>
        <item x="1869"/>
        <item x="784"/>
        <item x="1962"/>
        <item x="2222"/>
        <item x="2015"/>
        <item x="2297"/>
        <item x="468"/>
        <item x="90"/>
        <item x="1870"/>
        <item x="1543"/>
        <item x="1566"/>
        <item x="52"/>
        <item x="2006"/>
        <item x="608"/>
        <item x="223"/>
        <item x="110"/>
        <item x="1112"/>
        <item x="1026"/>
        <item x="256"/>
        <item x="1595"/>
        <item x="276"/>
        <item x="1352"/>
        <item x="1652"/>
        <item x="180"/>
        <item x="314"/>
        <item x="202"/>
        <item x="840"/>
        <item x="2238"/>
        <item x="1917"/>
        <item x="2105"/>
        <item x="829"/>
        <item x="1460"/>
        <item x="1406"/>
        <item x="1165"/>
        <item x="439"/>
        <item x="2053"/>
        <item x="1186"/>
        <item x="2127"/>
        <item x="2021"/>
        <item x="1374"/>
        <item x="114"/>
        <item x="1190"/>
        <item x="639"/>
        <item x="1080"/>
        <item x="1591"/>
        <item x="435"/>
        <item x="1726"/>
        <item x="2193"/>
        <item x="1419"/>
        <item x="1320"/>
        <item x="687"/>
        <item x="1354"/>
        <item x="1284"/>
        <item x="1982"/>
        <item x="1285"/>
        <item x="2288"/>
        <item x="770"/>
        <item x="480"/>
        <item x="155"/>
        <item x="164"/>
        <item x="650"/>
        <item x="158"/>
        <item x="654"/>
        <item x="2311"/>
        <item x="1952"/>
        <item x="913"/>
        <item x="649"/>
        <item x="910"/>
        <item x="76"/>
        <item x="1101"/>
        <item x="1096"/>
        <item x="1620"/>
        <item x="2007"/>
        <item x="1806"/>
        <item x="1323"/>
        <item x="1792"/>
        <item x="98"/>
        <item x="335"/>
        <item x="1225"/>
        <item x="2139"/>
        <item x="275"/>
        <item x="1409"/>
        <item x="1983"/>
        <item x="355"/>
        <item x="2008"/>
        <item x="2010"/>
        <item x="451"/>
        <item x="201"/>
        <item x="388"/>
        <item x="1420"/>
        <item x="564"/>
        <item x="2160"/>
        <item x="1485"/>
        <item x="1513"/>
        <item x="1063"/>
        <item x="1441"/>
        <item x="807"/>
        <item x="2125"/>
        <item x="46"/>
        <item x="729"/>
        <item x="550"/>
        <item x="1373"/>
        <item x="2290"/>
        <item x="1583"/>
        <item x="1464"/>
        <item x="1670"/>
        <item x="1471"/>
        <item x="996"/>
        <item x="1904"/>
        <item x="1899"/>
        <item x="2000"/>
        <item x="1626"/>
        <item x="136"/>
        <item x="1415"/>
        <item x="1619"/>
        <item x="1639"/>
        <item x="1736"/>
        <item x="399"/>
        <item x="1261"/>
        <item x="2080"/>
        <item x="1721"/>
        <item x="9"/>
        <item x="2136"/>
        <item x="1866"/>
        <item x="921"/>
        <item x="205"/>
        <item x="2114"/>
        <item x="2316"/>
        <item x="78"/>
        <item x="470"/>
        <item x="1539"/>
        <item x="1923"/>
        <item x="67"/>
        <item x="1191"/>
        <item x="1568"/>
        <item x="1416"/>
        <item x="1171"/>
        <item x="47"/>
        <item x="1711"/>
        <item x="264"/>
        <item x="406"/>
        <item x="1774"/>
        <item x="1439"/>
        <item x="359"/>
        <item x="2122"/>
        <item x="318"/>
        <item x="1366"/>
        <item x="670"/>
        <item x="1046"/>
        <item x="1216"/>
        <item x="865"/>
        <item x="1479"/>
        <item x="1549"/>
        <item x="1500"/>
        <item x="1588"/>
        <item x="1535"/>
        <item x="1956"/>
        <item x="2182"/>
        <item x="403"/>
        <item x="958"/>
        <item x="640"/>
        <item x="337"/>
        <item x="1103"/>
        <item x="1802"/>
        <item x="596"/>
        <item x="2244"/>
        <item x="1445"/>
        <item x="1712"/>
        <item x="1067"/>
        <item x="2054"/>
        <item x="93"/>
        <item x="822"/>
        <item x="1296"/>
        <item x="302"/>
        <item x="1832"/>
        <item x="334"/>
        <item x="502"/>
        <item x="1217"/>
        <item x="1767"/>
        <item x="2229"/>
        <item x="329"/>
        <item x="1580"/>
        <item x="184"/>
        <item x="1608"/>
        <item x="320"/>
        <item x="2153"/>
        <item x="216"/>
        <item x="915"/>
        <item x="1053"/>
        <item x="668"/>
        <item x="538"/>
        <item x="839"/>
        <item x="1234"/>
        <item x="1741"/>
        <item x="167"/>
        <item x="1313"/>
        <item x="1397"/>
        <item x="759"/>
        <item x="2230"/>
        <item x="2293"/>
        <item x="1339"/>
        <item x="899"/>
        <item x="2357"/>
        <item x="836"/>
        <item x="1458"/>
        <item x="118"/>
        <item x="1949"/>
        <item x="1091"/>
        <item x="964"/>
        <item x="1463"/>
        <item x="2251"/>
        <item x="1451"/>
        <item x="1632"/>
        <item x="1474"/>
        <item x="28"/>
        <item x="2331"/>
        <item x="1384"/>
        <item x="297"/>
        <item x="452"/>
        <item x="486"/>
        <item x="33"/>
        <item x="2150"/>
        <item x="422"/>
        <item x="2213"/>
        <item x="734"/>
        <item x="70"/>
        <item x="258"/>
        <item x="1833"/>
        <item x="732"/>
        <item x="1239"/>
        <item x="106"/>
        <item x="2116"/>
        <item x="894"/>
        <item x="48"/>
        <item x="1289"/>
        <item x="1679"/>
        <item x="762"/>
        <item x="2159"/>
        <item x="1852"/>
        <item x="1477"/>
        <item x="2030"/>
        <item x="415"/>
        <item x="1045"/>
        <item x="1370"/>
        <item x="1814"/>
        <item x="1801"/>
        <item x="2012"/>
        <item x="2194"/>
        <item x="1558"/>
        <item x="663"/>
        <item x="14"/>
        <item x="2045"/>
        <item x="2308"/>
        <item x="1813"/>
        <item x="316"/>
        <item x="1449"/>
        <item x="766"/>
        <item x="841"/>
        <item x="151"/>
        <item x="191"/>
        <item x="1056"/>
        <item x="746"/>
        <item x="1061"/>
        <item x="754"/>
        <item x="495"/>
        <item x="254"/>
        <item x="2135"/>
        <item x="1551"/>
        <item x="1423"/>
        <item x="830"/>
        <item x="1440"/>
        <item x="1749"/>
        <item x="866"/>
        <item x="2253"/>
        <item x="1291"/>
        <item x="1456"/>
        <item x="2132"/>
        <item x="1936"/>
        <item x="699"/>
        <item x="1174"/>
        <item x="424"/>
        <item x="1150"/>
        <item x="56"/>
        <item x="263"/>
        <item x="906"/>
        <item x="1777"/>
        <item x="630"/>
        <item x="1469"/>
        <item x="368"/>
        <item x="1556"/>
        <item x="270"/>
        <item x="192"/>
        <item x="776"/>
        <item x="2235"/>
        <item x="723"/>
        <item x="1581"/>
        <item x="1037"/>
        <item x="793"/>
        <item x="731"/>
        <item x="1040"/>
        <item x="660"/>
        <item x="752"/>
        <item x="92"/>
        <item x="1592"/>
        <item x="340"/>
        <item x="214"/>
        <item x="138"/>
        <item x="2098"/>
        <item x="1099"/>
        <item x="1145"/>
        <item x="1622"/>
        <item x="30"/>
        <item x="1836"/>
        <item x="2029"/>
        <item x="2138"/>
        <item x="531"/>
        <item x="210"/>
        <item x="102"/>
        <item x="1997"/>
        <item x="1715"/>
        <item x="238"/>
        <item x="227"/>
        <item x="1772"/>
        <item x="1654"/>
        <item x="373"/>
        <item x="997"/>
        <item x="972"/>
        <item x="113"/>
        <item x="1577"/>
        <item x="1683"/>
        <item x="1690"/>
        <item x="794"/>
        <item x="1614"/>
        <item x="1108"/>
        <item x="1673"/>
        <item x="951"/>
        <item x="124"/>
        <item x="726"/>
        <item x="751"/>
        <item x="824"/>
        <item x="1578"/>
        <item x="1218"/>
        <item x="883"/>
        <item x="1402"/>
        <item x="549"/>
        <item x="1300"/>
        <item x="1227"/>
        <item x="1963"/>
        <item x="2005"/>
        <item x="1953"/>
        <item x="2146"/>
        <item x="2099"/>
        <item x="306"/>
        <item x="980"/>
        <item x="473"/>
        <item x="1052"/>
        <item x="1623"/>
        <item x="345"/>
        <item x="2330"/>
        <item x="1428"/>
        <item x="1509"/>
        <item x="1729"/>
        <item x="492"/>
        <item x="85"/>
        <item x="137"/>
        <item x="877"/>
        <item x="742"/>
        <item x="1470"/>
        <item x="864"/>
        <item x="2180"/>
        <item x="1251"/>
        <item x="1071"/>
        <item x="1387"/>
        <item x="179"/>
        <item x="2344"/>
        <item x="1847"/>
        <item x="1919"/>
        <item x="1376"/>
        <item x="1188"/>
        <item x="741"/>
        <item x="1840"/>
        <item x="1148"/>
        <item x="546"/>
        <item x="1001"/>
        <item x="139"/>
        <item x="2128"/>
        <item x="989"/>
        <item x="1391"/>
        <item x="1203"/>
        <item x="548"/>
        <item x="2368"/>
        <item x="1790"/>
        <item x="1116"/>
        <item x="1897"/>
        <item x="1087"/>
        <item x="2310"/>
        <item x="1930"/>
        <item x="1605"/>
        <item x="58"/>
        <item x="1942"/>
        <item x="2210"/>
        <item x="2161"/>
        <item x="1166"/>
        <item x="196"/>
        <item x="1662"/>
        <item x="1341"/>
        <item x="95"/>
        <item x="391"/>
        <item x="330"/>
        <item x="1929"/>
        <item x="236"/>
        <item x="676"/>
        <item x="2366"/>
        <item x="876"/>
        <item x="1903"/>
        <item x="823"/>
        <item x="1252"/>
        <item x="245"/>
        <item x="740"/>
        <item x="590"/>
        <item x="1682"/>
        <item x="1256"/>
        <item x="1019"/>
        <item x="873"/>
        <item x="1363"/>
        <item x="963"/>
        <item x="2363"/>
        <item x="1393"/>
        <item x="811"/>
        <item x="614"/>
        <item x="1298"/>
        <item x="1793"/>
        <item x="1030"/>
        <item x="669"/>
        <item x="2264"/>
        <item x="2108"/>
        <item x="2188"/>
        <item x="418"/>
        <item x="259"/>
        <item x="539"/>
        <item x="890"/>
        <item x="1013"/>
        <item x="1878"/>
        <item x="1664"/>
        <item x="2340"/>
        <item x="714"/>
        <item x="838"/>
        <item x="1259"/>
        <item x="1257"/>
        <item x="555"/>
        <item x="2346"/>
        <item x="578"/>
        <item x="1769"/>
        <item x="414"/>
        <item x="1811"/>
        <item x="1375"/>
        <item x="721"/>
        <item x="1781"/>
        <item x="1337"/>
        <item x="1998"/>
        <item x="1745"/>
        <item x="303"/>
        <item x="2049"/>
        <item x="417"/>
        <item x="2083"/>
        <item x="1562"/>
        <item x="1532"/>
        <item x="448"/>
        <item x="896"/>
        <item x="1269"/>
        <item x="854"/>
        <item x="1501"/>
        <item x="1105"/>
        <item x="2192"/>
        <item x="1560"/>
        <item x="2103"/>
        <item x="2279"/>
        <item x="769"/>
        <item x="848"/>
        <item x="1594"/>
        <item x="2345"/>
        <item x="1317"/>
        <item x="758"/>
        <item x="938"/>
        <item x="927"/>
        <item x="990"/>
        <item x="572"/>
        <item x="749"/>
        <item x="885"/>
        <item x="105"/>
        <item x="934"/>
        <item x="957"/>
        <item x="2362"/>
        <item x="1459"/>
        <item x="1179"/>
        <item x="843"/>
        <item x="983"/>
        <item x="266"/>
        <item x="591"/>
        <item x="506"/>
        <item x="682"/>
        <item x="1360"/>
        <item x="2323"/>
        <item x="1277"/>
        <item x="2002"/>
        <item x="407"/>
        <item x="1668"/>
        <item x="1224"/>
        <item x="1606"/>
        <item x="240"/>
        <item x="170"/>
        <item x="304"/>
        <item x="71"/>
        <item x="532"/>
        <item x="143"/>
        <item x="712"/>
        <item x="307"/>
        <item x="1542"/>
        <item x="1941"/>
        <item x="2134"/>
        <item x="588"/>
        <item x="2240"/>
        <item x="1322"/>
        <item x="421"/>
        <item x="1720"/>
        <item x="285"/>
        <item x="111"/>
        <item x="168"/>
        <item x="169"/>
        <item x="953"/>
        <item x="428"/>
        <item x="1977"/>
        <item x="1123"/>
        <item x="709"/>
        <item x="867"/>
        <item x="248"/>
        <item x="933"/>
        <item x="109"/>
        <item x="772"/>
        <item x="362"/>
        <item x="692"/>
        <item x="1139"/>
        <item x="1518"/>
        <item x="1492"/>
        <item x="924"/>
        <item x="985"/>
        <item x="485"/>
        <item x="1070"/>
        <item x="623"/>
        <item x="1411"/>
        <item x="1524"/>
        <item x="81"/>
        <item x="882"/>
        <item x="603"/>
        <item x="1329"/>
        <item x="1554"/>
        <item x="2081"/>
        <item x="594"/>
        <item x="969"/>
        <item x="2022"/>
        <item x="2299"/>
        <item x="1082"/>
        <item x="41"/>
        <item x="2019"/>
        <item x="917"/>
        <item x="100"/>
        <item x="1892"/>
        <item x="1014"/>
        <item x="895"/>
        <item x="932"/>
        <item x="562"/>
        <item x="493"/>
        <item x="991"/>
        <item x="369"/>
        <item x="568"/>
        <item x="567"/>
        <item x="528"/>
        <item x="1786"/>
        <item x="707"/>
        <item x="2282"/>
        <item x="497"/>
        <item x="231"/>
        <item x="542"/>
        <item x="576"/>
        <item x="1246"/>
        <item x="662"/>
        <item x="1106"/>
        <item x="1276"/>
        <item x="1499"/>
        <item x="847"/>
        <item x="375"/>
        <item x="2036"/>
        <item x="1805"/>
        <item x="1421"/>
        <item x="1237"/>
        <item x="2168"/>
        <item x="2271"/>
        <item x="2267"/>
        <item x="1808"/>
        <item x="2171"/>
        <item x="1364"/>
        <item x="1059"/>
        <item x="429"/>
        <item x="905"/>
        <item x="818"/>
        <item x="810"/>
        <item x="1036"/>
        <item x="194"/>
        <item x="1012"/>
        <item x="1798"/>
        <item x="2093"/>
        <item x="808"/>
        <item x="1761"/>
        <item x="2332"/>
        <item x="1371"/>
        <item x="2156"/>
        <item x="607"/>
        <item x="419"/>
        <item x="393"/>
        <item x="1462"/>
        <item x="806"/>
        <item x="1128"/>
        <item x="710"/>
        <item x="1157"/>
        <item x="583"/>
        <item x="1867"/>
        <item x="2268"/>
        <item x="2025"/>
        <item x="664"/>
        <item x="2259"/>
        <item x="516"/>
        <item x="74"/>
        <item x="2191"/>
        <item x="2133"/>
        <item x="161"/>
        <item x="215"/>
        <item x="2211"/>
        <item x="1098"/>
        <item x="1763"/>
        <item x="1762"/>
        <item x="1643"/>
        <item x="2354"/>
        <item x="398"/>
        <item x="1647"/>
        <item x="490"/>
        <item x="2276"/>
        <item x="1193"/>
        <item x="1405"/>
        <item x="397"/>
        <item x="1738"/>
        <item x="2070"/>
        <item x="294"/>
        <item x="1976"/>
        <item x="1110"/>
        <item x="2151"/>
        <item x="1229"/>
        <item x="1027"/>
        <item x="504"/>
        <item x="387"/>
        <item x="338"/>
        <item x="688"/>
        <item x="2365"/>
        <item x="1830"/>
        <item x="1824"/>
        <item x="1920"/>
        <item x="1113"/>
        <item x="1094"/>
        <item x="1504"/>
        <item x="213"/>
        <item x="2162"/>
        <item x="1988"/>
        <item x="1104"/>
        <item x="491"/>
        <item x="2052"/>
        <item x="2177"/>
        <item x="1966"/>
        <item x="2250"/>
        <item x="1913"/>
        <item x="1074"/>
        <item x="2317"/>
        <item x="2214"/>
        <item x="1076"/>
        <item x="287"/>
        <item x="384"/>
        <item x="2189"/>
        <item x="987"/>
        <item x="624"/>
        <item x="1407"/>
        <item x="1075"/>
        <item x="1132"/>
        <item x="1348"/>
        <item x="912"/>
        <item x="1821"/>
        <item x="634"/>
        <item x="1649"/>
        <item x="1678"/>
        <item x="616"/>
        <item x="1133"/>
        <item x="1502"/>
        <item x="577"/>
        <item x="1326"/>
        <item x="1795"/>
        <item x="2348"/>
        <item x="700"/>
        <item x="1342"/>
        <item x="1338"/>
        <item x="1319"/>
        <item x="673"/>
        <item x="1187"/>
        <item x="1999"/>
        <item x="2087"/>
        <item x="2020"/>
        <item x="1081"/>
        <item x="2026"/>
        <item x="1572"/>
        <item x="1686"/>
        <item x="1461"/>
        <item x="2110"/>
        <item x="53"/>
        <item x="1379"/>
        <item x="1365"/>
        <item x="2023"/>
        <item x="1887"/>
        <item x="2144"/>
        <item x="1865"/>
        <item x="2109"/>
        <item x="2246"/>
        <item x="1362"/>
        <item x="1884"/>
        <item x="2283"/>
        <item x="488"/>
        <item x="569"/>
        <item x="1282"/>
        <item x="1541"/>
        <item x="1905"/>
        <item x="820"/>
        <item x="1085"/>
        <item x="185"/>
        <item x="1120"/>
        <item x="627"/>
        <item x="952"/>
        <item x="1671"/>
        <item x="1780"/>
        <item x="2141"/>
        <item x="1703"/>
        <item x="311"/>
        <item x="1514"/>
        <item x="386"/>
        <item x="2089"/>
        <item x="2361"/>
        <item x="2165"/>
        <item x="364"/>
        <item x="82"/>
        <item x="1149"/>
        <item x="622"/>
        <item x="2039"/>
        <item x="720"/>
        <item x="1357"/>
        <item x="935"/>
        <item x="1222"/>
        <item x="458"/>
        <item x="444"/>
        <item x="1017"/>
        <item x="1457"/>
        <item x="1042"/>
        <item x="1986"/>
        <item x="434"/>
        <item x="1631"/>
        <item x="2227"/>
        <item x="1663"/>
        <item x="1696"/>
        <item x="1181"/>
        <item x="666"/>
        <item x="1097"/>
        <item x="68"/>
        <item x="1273"/>
        <item x="949"/>
        <item x="274"/>
        <item x="708"/>
        <item x="1624"/>
        <item x="1250"/>
        <item x="771"/>
        <item x="413"/>
        <item x="1007"/>
        <item x="786"/>
        <item x="857"/>
        <item x="1146"/>
        <item x="1827"/>
        <item x="450"/>
        <item x="1522"/>
        <item x="432"/>
        <item x="2126"/>
        <item x="150"/>
        <item x="1506"/>
        <item x="260"/>
        <item x="325"/>
        <item x="828"/>
        <item x="1687"/>
        <item x="745"/>
        <item x="1280"/>
        <item x="950"/>
        <item x="612"/>
        <item x="1677"/>
        <item x="132"/>
        <item x="1135"/>
        <item x="1223"/>
        <item x="817"/>
        <item x="2176"/>
        <item x="2082"/>
        <item x="1640"/>
        <item x="1816"/>
        <item x="1161"/>
        <item x="154"/>
        <item x="465"/>
        <item x="1849"/>
        <item x="1221"/>
        <item x="599"/>
        <item x="986"/>
        <item x="257"/>
        <item x="22"/>
        <item x="971"/>
        <item x="1815"/>
        <item x="2123"/>
        <item x="2172"/>
        <item x="2086"/>
        <item x="1400"/>
        <item x="1584"/>
        <item x="1657"/>
        <item x="146"/>
        <item x="685"/>
        <item x="1911"/>
        <item x="2306"/>
        <item x="135"/>
        <item x="651"/>
        <item x="186"/>
        <item x="2143"/>
        <item x="560"/>
        <item x="879"/>
        <item x="855"/>
        <item x="1716"/>
        <item x="479"/>
        <item x="1178"/>
        <item x="2003"/>
        <item x="2175"/>
        <item x="250"/>
        <item x="1744"/>
        <item x="1368"/>
        <item x="36"/>
        <item x="2369"/>
        <item x="1311"/>
        <item x="955"/>
        <item x="1634"/>
        <item x="2028"/>
        <item x="1413"/>
        <item x="84"/>
        <item x="222"/>
        <item x="461"/>
        <item x="979"/>
        <item x="2115"/>
        <item x="667"/>
        <item x="1553"/>
        <item x="38"/>
        <item x="1784"/>
        <item x="278"/>
        <item x="629"/>
        <item x="977"/>
        <item x="1079"/>
        <item x="2100"/>
        <item x="352"/>
        <item x="659"/>
        <item x="87"/>
        <item x="1908"/>
        <item x="2355"/>
        <item x="390"/>
        <item x="959"/>
        <item x="1555"/>
        <item x="523"/>
        <item x="936"/>
        <item x="1126"/>
        <item x="851"/>
        <item x="722"/>
        <item x="684"/>
        <item x="1540"/>
        <item x="597"/>
        <item x="1418"/>
        <item x="2208"/>
        <item x="134"/>
        <item x="2048"/>
        <item x="483"/>
        <item x="2107"/>
        <item x="525"/>
        <item x="1823"/>
        <item x="553"/>
        <item x="947"/>
        <item x="1090"/>
        <item x="23"/>
        <item x="2215"/>
        <item x="1434"/>
        <item x="716"/>
        <item x="371"/>
        <item x="1131"/>
        <item x="1038"/>
        <item x="1211"/>
        <item x="984"/>
        <item x="1856"/>
        <item x="1433"/>
        <item x="1228"/>
        <item x="642"/>
        <item x="1579"/>
        <item x="2281"/>
        <item x="346"/>
        <item x="2149"/>
        <item x="370"/>
        <item x="2046"/>
        <item x="2117"/>
        <item x="1472"/>
        <item x="1611"/>
        <item x="1051"/>
        <item x="455"/>
        <item x="975"/>
        <item x="59"/>
        <item x="1945"/>
        <item x="103"/>
        <item x="221"/>
        <item x="760"/>
        <item x="718"/>
        <item x="1144"/>
        <item x="1613"/>
        <item x="1756"/>
        <item x="1496"/>
        <item x="704"/>
        <item x="20"/>
        <item x="1848"/>
        <item x="332"/>
        <item x="1523"/>
        <item x="2341"/>
        <item x="1850"/>
        <item x="2154"/>
        <item x="1029"/>
        <item x="907"/>
        <item x="159"/>
        <item x="2336"/>
        <item x="1035"/>
        <item x="2033"/>
        <item x="1857"/>
        <item x="1868"/>
        <item x="2234"/>
        <item x="693"/>
        <item x="743"/>
        <item x="812"/>
        <item x="1244"/>
        <item x="2225"/>
        <item x="463"/>
        <item x="462"/>
        <item x="893"/>
        <item x="1478"/>
        <item x="1796"/>
        <item x="2321"/>
        <item x="782"/>
        <item x="464"/>
        <item x="982"/>
        <item x="816"/>
        <item x="1154"/>
        <item x="1220"/>
        <item x="1621"/>
        <item x="2243"/>
        <item x="656"/>
        <item x="787"/>
        <item x="2318"/>
        <item x="237"/>
        <item x="131"/>
        <item x="178"/>
        <item x="1378"/>
        <item x="1332"/>
        <item x="408"/>
        <item x="601"/>
        <item x="128"/>
        <item x="1757"/>
        <item x="2353"/>
        <item x="1328"/>
        <item x="62"/>
        <item x="2163"/>
        <item x="1746"/>
        <item x="2352"/>
        <item x="999"/>
        <item x="1894"/>
        <item x="1710"/>
        <item x="142"/>
        <item x="353"/>
        <item x="681"/>
        <item x="551"/>
        <item x="1641"/>
        <item x="1307"/>
        <item x="1692"/>
        <item x="416"/>
        <item x="253"/>
        <item x="1991"/>
        <item x="5"/>
        <item x="705"/>
        <item x="2307"/>
        <item x="519"/>
        <item x="1724"/>
        <item x="376"/>
        <item x="521"/>
        <item x="1975"/>
        <item x="1587"/>
        <item x="1395"/>
        <item x="1508"/>
        <item x="1765"/>
        <item x="886"/>
        <item x="796"/>
        <item x="945"/>
        <item x="1010"/>
        <item x="1665"/>
        <item x="1694"/>
        <item x="1129"/>
        <item x="1697"/>
        <item x="1184"/>
        <item x="1773"/>
        <item x="160"/>
        <item x="315"/>
        <item x="1974"/>
        <item x="282"/>
        <item x="1912"/>
        <item x="2078"/>
        <item x="1515"/>
        <item x="2113"/>
        <item x="1353"/>
        <item x="460"/>
        <item x="831"/>
        <item x="1127"/>
        <item x="931"/>
        <item x="204"/>
        <item x="543"/>
        <item x="643"/>
        <item x="400"/>
        <item x="1304"/>
        <item x="2319"/>
        <item x="1603"/>
        <item x="1003"/>
        <item x="790"/>
        <item x="1141"/>
        <item x="961"/>
        <item x="2272"/>
        <item x="80"/>
        <item x="1089"/>
        <item x="1527"/>
        <item x="322"/>
        <item x="604"/>
        <item x="2320"/>
        <item x="1258"/>
        <item x="1709"/>
        <item x="37"/>
        <item x="1095"/>
        <item x="1574"/>
        <item x="887"/>
        <item x="176"/>
        <item x="212"/>
        <item x="878"/>
        <item x="1093"/>
        <item x="638"/>
        <item x="574"/>
        <item x="1570"/>
        <item x="1214"/>
        <item x="1377"/>
        <item x="618"/>
        <item x="1167"/>
        <item x="631"/>
        <item x="487"/>
        <item x="457"/>
        <item x="342"/>
        <item x="544"/>
        <item x="909"/>
        <item x="1743"/>
        <item x="761"/>
        <item x="593"/>
        <item x="1041"/>
        <item x="1417"/>
        <item x="1454"/>
        <item x="73"/>
        <item x="1054"/>
        <item x="1465"/>
        <item x="65"/>
        <item x="262"/>
        <item x="725"/>
        <item x="658"/>
        <item x="1473"/>
        <item x="1788"/>
        <item x="1140"/>
        <item x="605"/>
        <item x="898"/>
        <item x="1303"/>
        <item x="271"/>
        <item x="2186"/>
        <item x="1330"/>
        <item x="1526"/>
        <item x="1176"/>
        <item x="66"/>
        <item x="797"/>
        <item x="1447"/>
        <item x="1168"/>
        <item x="317"/>
        <item x="1932"/>
        <item x="190"/>
        <item x="1528"/>
        <item x="1616"/>
        <item x="199"/>
        <item x="1324"/>
        <item x="1981"/>
        <item x="2245"/>
        <item x="926"/>
        <item x="326"/>
        <item x="2249"/>
        <item x="750"/>
        <item x="1231"/>
        <item x="1810"/>
        <item x="281"/>
        <item x="402"/>
        <item x="1789"/>
        <item x="503"/>
        <item x="1648"/>
        <item x="1344"/>
        <item x="126"/>
        <item x="733"/>
        <item x="768"/>
        <item x="566"/>
        <item x="799"/>
        <item x="880"/>
        <item x="40"/>
        <item x="1695"/>
        <item x="1062"/>
        <item x="1288"/>
        <item x="1600"/>
        <item x="188"/>
        <item x="536"/>
        <item x="1967"/>
        <item x="1980"/>
        <item x="592"/>
        <item x="279"/>
        <item x="537"/>
        <item x="849"/>
        <item x="284"/>
        <item x="174"/>
        <item x="1142"/>
        <item x="1785"/>
        <item x="97"/>
        <item x="2101"/>
        <item x="1984"/>
        <item x="230"/>
        <item x="845"/>
        <item x="44"/>
        <item x="32"/>
        <item x="715"/>
        <item x="331"/>
        <item x="967"/>
        <item x="147"/>
        <item x="911"/>
        <item x="382"/>
        <item x="427"/>
        <item x="410"/>
        <item x="445"/>
        <item x="1301"/>
        <item x="171"/>
        <item x="1253"/>
        <item x="290"/>
        <item x="374"/>
        <item x="533"/>
        <item x="344"/>
        <item x="2359"/>
        <item x="1134"/>
        <item x="2044"/>
        <item x="802"/>
        <item x="1863"/>
        <item x="2068"/>
        <item x="1559"/>
        <item x="1318"/>
        <item x="242"/>
        <item x="815"/>
        <item x="686"/>
        <item x="1028"/>
        <item x="1109"/>
        <item x="1776"/>
        <item x="1943"/>
        <item x="2195"/>
        <item x="589"/>
        <item x="1205"/>
        <item x="198"/>
        <item x="738"/>
        <item x="2031"/>
        <item x="1490"/>
        <item x="1565"/>
        <item x="2013"/>
        <item x="2140"/>
        <item x="2367"/>
        <item x="1828"/>
        <item x="1195"/>
        <item x="1233"/>
        <item x="2252"/>
        <item x="327"/>
        <item x="2314"/>
        <item x="1803"/>
        <item x="1819"/>
        <item x="1262"/>
        <item x="241"/>
        <item x="1896"/>
        <item x="1404"/>
        <item x="1408"/>
        <item x="1933"/>
        <item x="1909"/>
        <item x="2223"/>
        <item x="780"/>
        <item x="1018"/>
        <item x="632"/>
        <item x="2178"/>
        <item x="1625"/>
        <item x="1480"/>
        <item x="60"/>
        <item x="647"/>
        <item x="2273"/>
        <item x="1615"/>
        <item x="2131"/>
        <item x="1861"/>
        <item x="1666"/>
        <item x="1245"/>
        <item x="1557"/>
        <item x="1924"/>
        <item x="875"/>
        <item x="2106"/>
        <item x="1918"/>
        <item x="1488"/>
        <item x="1667"/>
        <item x="389"/>
        <item x="675"/>
        <item x="1383"/>
        <item x="1185"/>
        <item x="2339"/>
        <item x="1390"/>
        <item x="2073"/>
        <item x="1675"/>
        <item x="556"/>
        <item x="313"/>
        <item x="2303"/>
        <item x="6"/>
        <item x="1906"/>
        <item x="1355"/>
        <item x="1618"/>
        <item x="719"/>
        <item x="339"/>
        <item x="774"/>
        <item x="1302"/>
        <item x="834"/>
        <item x="1121"/>
        <item x="1403"/>
        <item x="1430"/>
        <item x="541"/>
        <item x="1799"/>
        <item x="1914"/>
        <item x="1431"/>
        <item x="863"/>
        <item x="200"/>
        <item x="69"/>
        <item x="494"/>
        <item x="1151"/>
        <item x="2148"/>
        <item x="183"/>
        <item x="803"/>
        <item x="2304"/>
        <item x="2166"/>
        <item x="1049"/>
        <item x="2242"/>
        <item x="1926"/>
        <item x="1399"/>
        <item x="891"/>
        <item x="1735"/>
        <item x="1194"/>
        <item x="517"/>
        <item x="1198"/>
        <item x="1650"/>
        <item x="698"/>
        <item x="2360"/>
        <item x="26"/>
        <item x="1638"/>
        <item x="2202"/>
        <item x="1880"/>
        <item x="310"/>
        <item x="1995"/>
        <item x="2326"/>
        <item x="1685"/>
        <item x="449"/>
        <item x="1751"/>
        <item x="1495"/>
        <item x="1119"/>
        <item x="300"/>
        <item x="477"/>
        <item x="1058"/>
        <item x="625"/>
        <item x="1009"/>
        <item x="1236"/>
        <item x="412"/>
        <item x="357"/>
        <item x="1723"/>
        <item x="2037"/>
        <item x="243"/>
        <item x="246"/>
        <item x="193"/>
        <item x="273"/>
        <item x="919"/>
        <item x="1491"/>
        <item x="24"/>
        <item x="31"/>
        <item x="77"/>
        <item x="655"/>
        <item x="206"/>
        <item x="1563"/>
        <item x="1959"/>
        <item x="420"/>
        <item x="1534"/>
        <item x="1957"/>
        <item x="2347"/>
        <item x="1862"/>
        <item x="1728"/>
        <item x="187"/>
        <item x="312"/>
        <item x="1955"/>
        <item x="897"/>
        <item x="1946"/>
        <item x="801"/>
        <item x="1507"/>
        <item x="1255"/>
        <item x="859"/>
        <item x="2017"/>
        <item x="954"/>
        <item x="918"/>
        <item x="981"/>
        <item x="2205"/>
        <item x="1702"/>
        <item x="1989"/>
        <item x="694"/>
        <item x="2216"/>
        <item x="166"/>
        <item x="993"/>
        <item x="1265"/>
        <item x="1114"/>
        <item x="1455"/>
        <item x="1444"/>
        <item x="2209"/>
        <item x="156"/>
        <item x="611"/>
        <item x="2035"/>
        <item x="1954"/>
        <item x="2014"/>
        <item x="2239"/>
        <item x="1213"/>
        <item x="1876"/>
        <item x="1381"/>
        <item x="785"/>
        <item x="1699"/>
        <item x="1503"/>
        <item x="467"/>
        <item x="291"/>
        <item x="529"/>
        <item x="2350"/>
        <item x="1015"/>
        <item x="1901"/>
        <item x="295"/>
        <item x="27"/>
        <item x="1996"/>
        <item x="2280"/>
        <item x="249"/>
        <item x="308"/>
        <item x="2236"/>
        <item x="478"/>
        <item x="2091"/>
        <item x="2173"/>
        <item x="255"/>
        <item x="1922"/>
        <item x="747"/>
        <item x="218"/>
        <item x="405"/>
        <item x="323"/>
        <item x="2199"/>
        <item x="1343"/>
        <item x="1482"/>
        <item x="755"/>
        <item x="683"/>
        <item x="1372"/>
        <item x="2196"/>
        <item x="1064"/>
        <item x="1925"/>
        <item x="1401"/>
        <item x="582"/>
        <item x="1243"/>
        <item x="861"/>
        <item x="1268"/>
        <item x="224"/>
        <item x="2067"/>
        <item x="2155"/>
        <item x="500"/>
        <item x="1818"/>
        <item x="1994"/>
        <item x="1152"/>
        <item x="1604"/>
        <item x="1853"/>
        <item x="518"/>
        <item x="1718"/>
        <item x="1316"/>
        <item x="381"/>
        <item x="1879"/>
        <item x="165"/>
        <item x="1517"/>
        <item x="940"/>
        <item x="613"/>
        <item x="2096"/>
        <item x="489"/>
        <item x="1283"/>
        <item x="1645"/>
        <item x="570"/>
        <item x="678"/>
        <item x="1274"/>
        <item x="2084"/>
        <item x="901"/>
        <item x="1008"/>
        <item x="1586"/>
        <item x="1855"/>
        <item x="1910"/>
        <item x="1115"/>
        <item x="1688"/>
        <item x="2104"/>
        <item x="1845"/>
        <item x="1351"/>
        <item x="396"/>
        <item x="706"/>
        <item x="39"/>
        <item x="1011"/>
        <item x="661"/>
        <item x="1637"/>
        <item x="689"/>
        <item x="1902"/>
        <item x="1940"/>
        <item x="602"/>
        <item x="1627"/>
        <item x="1944"/>
        <item x="1525"/>
        <item x="633"/>
        <item x="1846"/>
        <item x="1271"/>
        <item x="1240"/>
        <item x="1005"/>
        <item x="833"/>
        <item x="1590"/>
        <item x="1306"/>
        <item x="1111"/>
        <item x="299"/>
        <item x="1189"/>
        <item x="1183"/>
        <item x="440"/>
        <item x="99"/>
        <item x="2058"/>
        <item x="2061"/>
        <item x="2066"/>
        <item x="2062"/>
        <item x="2059"/>
        <item x="2063"/>
        <item x="2065"/>
        <item x="2064"/>
        <item x="2060"/>
        <item x="41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7">
        <item x="5"/>
        <item x="4"/>
        <item x="3"/>
        <item x="2"/>
        <item x="1"/>
        <item x="0"/>
        <item t="default"/>
      </items>
    </pivotField>
    <pivotField showAll="0"/>
    <pivotField showAll="0"/>
    <pivotField showAll="0"/>
  </pivotFields>
  <rowFields count="1">
    <field x="6"/>
  </rowFields>
  <rowItems count="2">
    <i>
      <x v="57"/>
    </i>
    <i t="grand">
      <x/>
    </i>
  </rowItems>
  <colItems count="1">
    <i/>
  </colItems>
  <dataFields count="1">
    <dataField name="Sum of Amount in USD" fld="8" baseField="6" baseItem="0"/>
  </dataFields>
  <formats count="1">
    <format dxfId="20">
      <pivotArea outline="0" collapsedLevelsAreSubtotals="1" fieldPosition="0"/>
    </format>
  </formats>
  <pivotTableStyleInfo name="PivotStyleLight16" showRowHeaders="1" showColHeaders="1" showRowStripes="0" showColStripes="0" showLastColumn="1"/>
  <filters count="1">
    <filter fld="6"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6F91306-D011-441A-A95B-0B4E5D16F081}" name="PivotTable5"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15">
    <pivotField showAll="0"/>
    <pivotField numFmtId="14" showAll="0"/>
    <pivotField showAll="0"/>
    <pivotField showAll="0">
      <items count="810">
        <item m="1" x="806"/>
        <item m="1" x="805"/>
        <item m="1" x="801"/>
        <item m="1" x="799"/>
        <item m="1" x="807"/>
        <item m="1" x="800"/>
        <item m="1" x="802"/>
        <item m="1" x="804"/>
        <item m="1" x="803"/>
        <item x="301"/>
        <item x="667"/>
        <item x="28"/>
        <item x="440"/>
        <item x="302"/>
        <item x="24"/>
        <item x="8"/>
        <item x="698"/>
        <item x="734"/>
        <item x="199"/>
        <item x="77"/>
        <item x="45"/>
        <item x="47"/>
        <item x="678"/>
        <item x="182"/>
        <item x="466"/>
        <item x="733"/>
        <item x="683"/>
        <item x="102"/>
        <item x="502"/>
        <item x="464"/>
        <item x="627"/>
        <item x="36"/>
        <item x="353"/>
        <item x="165"/>
        <item x="646"/>
        <item x="347"/>
        <item x="88"/>
        <item x="211"/>
        <item x="773"/>
        <item x="645"/>
        <item x="482"/>
        <item x="58"/>
        <item x="44"/>
        <item x="31"/>
        <item x="247"/>
        <item x="360"/>
        <item x="22"/>
        <item x="170"/>
        <item x="603"/>
        <item x="16"/>
        <item x="306"/>
        <item x="172"/>
        <item x="403"/>
        <item x="66"/>
        <item x="9"/>
        <item x="724"/>
        <item x="701"/>
        <item x="534"/>
        <item x="504"/>
        <item x="762"/>
        <item x="277"/>
        <item x="371"/>
        <item x="203"/>
        <item x="620"/>
        <item x="688"/>
        <item x="637"/>
        <item x="89"/>
        <item x="559"/>
        <item x="628"/>
        <item x="539"/>
        <item x="249"/>
        <item x="443"/>
        <item x="579"/>
        <item x="160"/>
        <item x="676"/>
        <item x="92"/>
        <item x="399"/>
        <item x="209"/>
        <item x="555"/>
        <item x="444"/>
        <item x="581"/>
        <item x="453"/>
        <item x="186"/>
        <item x="179"/>
        <item x="487"/>
        <item x="611"/>
        <item x="540"/>
        <item x="719"/>
        <item x="745"/>
        <item x="435"/>
        <item x="394"/>
        <item x="141"/>
        <item x="114"/>
        <item x="470"/>
        <item x="225"/>
        <item x="106"/>
        <item x="490"/>
        <item x="699"/>
        <item x="593"/>
        <item x="574"/>
        <item x="563"/>
        <item x="398"/>
        <item m="1" x="797"/>
        <item x="264"/>
        <item x="119"/>
        <item x="614"/>
        <item x="132"/>
        <item x="780"/>
        <item x="71"/>
        <item x="594"/>
        <item x="307"/>
        <item x="532"/>
        <item x="708"/>
        <item x="115"/>
        <item x="786"/>
        <item x="367"/>
        <item x="374"/>
        <item x="261"/>
        <item x="375"/>
        <item x="357"/>
        <item x="34"/>
        <item x="23"/>
        <item x="90"/>
        <item x="65"/>
        <item x="442"/>
        <item x="84"/>
        <item x="27"/>
        <item x="573"/>
        <item x="164"/>
        <item x="253"/>
        <item x="421"/>
        <item x="226"/>
        <item x="510"/>
        <item x="560"/>
        <item x="416"/>
        <item x="488"/>
        <item x="686"/>
        <item x="213"/>
        <item x="541"/>
        <item x="524"/>
        <item x="428"/>
        <item x="468"/>
        <item x="318"/>
        <item x="230"/>
        <item x="550"/>
        <item x="110"/>
        <item x="548"/>
        <item x="702"/>
        <item x="21"/>
        <item x="30"/>
        <item x="378"/>
        <item x="506"/>
        <item x="634"/>
        <item x="430"/>
        <item x="674"/>
        <item x="151"/>
        <item x="507"/>
        <item x="41"/>
        <item x="289"/>
        <item x="665"/>
        <item x="221"/>
        <item x="405"/>
        <item x="297"/>
        <item x="746"/>
        <item x="411"/>
        <item x="429"/>
        <item x="744"/>
        <item x="125"/>
        <item x="168"/>
        <item x="97"/>
        <item x="188"/>
        <item x="494"/>
        <item x="652"/>
        <item x="43"/>
        <item x="144"/>
        <item x="536"/>
        <item x="446"/>
        <item x="465"/>
        <item x="369"/>
        <item x="298"/>
        <item x="358"/>
        <item x="191"/>
        <item x="393"/>
        <item x="269"/>
        <item x="83"/>
        <item x="48"/>
        <item x="2"/>
        <item x="436"/>
        <item x="373"/>
        <item x="404"/>
        <item x="266"/>
        <item x="215"/>
        <item x="703"/>
        <item x="450"/>
        <item x="492"/>
        <item x="447"/>
        <item x="642"/>
        <item x="154"/>
        <item x="439"/>
        <item x="206"/>
        <item x="237"/>
        <item x="122"/>
        <item x="136"/>
        <item x="32"/>
        <item x="69"/>
        <item x="542"/>
        <item x="14"/>
        <item x="260"/>
        <item x="252"/>
        <item x="531"/>
        <item x="613"/>
        <item x="187"/>
        <item x="112"/>
        <item x="287"/>
        <item x="153"/>
        <item x="561"/>
        <item x="662"/>
        <item x="431"/>
        <item x="147"/>
        <item x="299"/>
        <item x="424"/>
        <item x="42"/>
        <item x="454"/>
        <item x="473"/>
        <item x="631"/>
        <item x="486"/>
        <item x="717"/>
        <item x="95"/>
        <item x="78"/>
        <item x="0"/>
        <item x="553"/>
        <item x="770"/>
        <item x="600"/>
        <item x="198"/>
        <item x="143"/>
        <item x="499"/>
        <item x="281"/>
        <item x="228"/>
        <item x="267"/>
        <item x="585"/>
        <item x="62"/>
        <item x="4"/>
        <item x="441"/>
        <item x="767"/>
        <item x="654"/>
        <item x="569"/>
        <item x="278"/>
        <item x="511"/>
        <item x="471"/>
        <item x="72"/>
        <item x="29"/>
        <item x="493"/>
        <item x="789"/>
        <item x="417"/>
        <item x="671"/>
        <item x="419"/>
        <item x="61"/>
        <item x="590"/>
        <item x="3"/>
        <item x="67"/>
        <item x="361"/>
        <item x="181"/>
        <item x="596"/>
        <item x="254"/>
        <item x="692"/>
        <item x="86"/>
        <item x="56"/>
        <item x="82"/>
        <item x="73"/>
        <item x="15"/>
        <item x="75"/>
        <item x="518"/>
        <item x="365"/>
        <item x="356"/>
        <item x="415"/>
        <item x="557"/>
        <item x="778"/>
        <item x="303"/>
        <item x="401"/>
        <item x="57"/>
        <item x="68"/>
        <item x="685"/>
        <item x="695"/>
        <item x="457"/>
        <item x="171"/>
        <item x="11"/>
        <item x="293"/>
        <item x="308"/>
        <item x="657"/>
        <item x="93"/>
        <item x="327"/>
        <item x="379"/>
        <item x="781"/>
        <item x="175"/>
        <item x="475"/>
        <item x="385"/>
        <item x="315"/>
        <item x="619"/>
        <item x="669"/>
        <item x="246"/>
        <item x="13"/>
        <item x="38"/>
        <item x="720"/>
        <item x="96"/>
        <item x="20"/>
        <item x="426"/>
        <item x="326"/>
        <item x="565"/>
        <item x="245"/>
        <item x="644"/>
        <item x="238"/>
        <item x="621"/>
        <item x="623"/>
        <item x="328"/>
        <item x="790"/>
        <item x="128"/>
        <item x="292"/>
        <item x="117"/>
        <item x="483"/>
        <item m="1" x="796"/>
        <item m="1" x="798"/>
        <item x="388"/>
        <item x="400"/>
        <item x="658"/>
        <item x="241"/>
        <item x="217"/>
        <item x="331"/>
        <item x="413"/>
        <item x="317"/>
        <item x="146"/>
        <item x="192"/>
        <item x="6"/>
        <item x="336"/>
        <item x="460"/>
        <item x="294"/>
        <item x="584"/>
        <item x="608"/>
        <item x="412"/>
        <item x="392"/>
        <item x="479"/>
        <item x="606"/>
        <item x="554"/>
        <item x="617"/>
        <item x="438"/>
        <item x="255"/>
        <item x="158"/>
        <item x="459"/>
        <item x="256"/>
        <item x="345"/>
        <item x="212"/>
        <item x="512"/>
        <item x="722"/>
        <item x="758"/>
        <item x="134"/>
        <item x="268"/>
        <item x="755"/>
        <item x="180"/>
        <item x="756"/>
        <item x="687"/>
        <item x="641"/>
        <item m="1" x="793"/>
        <item x="242"/>
        <item x="133"/>
        <item x="586"/>
        <item x="383"/>
        <item x="351"/>
        <item x="26"/>
        <item x="609"/>
        <item x="79"/>
        <item x="711"/>
        <item x="779"/>
        <item x="749"/>
        <item m="1" x="808"/>
        <item x="138"/>
        <item x="156"/>
        <item x="126"/>
        <item x="410"/>
        <item x="660"/>
        <item x="59"/>
        <item x="350"/>
        <item x="25"/>
        <item x="109"/>
        <item x="70"/>
        <item x="668"/>
        <item x="543"/>
        <item x="282"/>
        <item x="368"/>
        <item x="223"/>
        <item x="546"/>
        <item x="538"/>
        <item x="325"/>
        <item x="736"/>
        <item x="19"/>
        <item x="98"/>
        <item x="771"/>
        <item x="81"/>
        <item x="713"/>
        <item x="583"/>
        <item x="445"/>
        <item x="508"/>
        <item x="343"/>
        <item x="5"/>
        <item x="604"/>
        <item x="735"/>
        <item x="497"/>
        <item x="157"/>
        <item x="150"/>
        <item x="639"/>
        <item x="64"/>
        <item x="296"/>
        <item x="472"/>
        <item x="463"/>
        <item x="364"/>
        <item x="39"/>
        <item x="591"/>
        <item x="477"/>
        <item x="689"/>
        <item x="204"/>
        <item x="763"/>
        <item x="74"/>
        <item x="166"/>
        <item x="607"/>
        <item x="684"/>
        <item x="330"/>
        <item x="163"/>
        <item x="437"/>
        <item x="250"/>
        <item x="760"/>
        <item x="391"/>
        <item x="265"/>
        <item x="469"/>
        <item x="176"/>
        <item x="679"/>
        <item x="495"/>
        <item x="650"/>
        <item x="655"/>
        <item x="167"/>
        <item x="547"/>
        <item x="788"/>
        <item x="169"/>
        <item x="201"/>
        <item x="750"/>
        <item x="709"/>
        <item x="224"/>
        <item x="396"/>
        <item x="311"/>
        <item x="310"/>
        <item x="481"/>
        <item x="276"/>
        <item x="129"/>
        <item x="232"/>
        <item x="478"/>
        <item x="178"/>
        <item x="218"/>
        <item x="139"/>
        <item x="272"/>
        <item x="382"/>
        <item x="284"/>
        <item x="558"/>
        <item x="313"/>
        <item x="491"/>
        <item x="792"/>
        <item x="49"/>
        <item x="55"/>
        <item x="177"/>
        <item x="567"/>
        <item x="239"/>
        <item x="384"/>
        <item x="121"/>
        <item x="220"/>
        <item x="647"/>
        <item x="718"/>
        <item x="258"/>
        <item x="503"/>
        <item x="214"/>
        <item x="251"/>
        <item x="105"/>
        <item x="522"/>
        <item x="527"/>
        <item x="498"/>
        <item x="731"/>
        <item x="616"/>
        <item x="456"/>
        <item x="505"/>
        <item x="761"/>
        <item x="300"/>
        <item x="451"/>
        <item x="615"/>
        <item x="229"/>
        <item x="666"/>
        <item x="205"/>
        <item x="730"/>
        <item x="526"/>
        <item x="759"/>
        <item x="597"/>
        <item x="489"/>
        <item x="765"/>
        <item x="248"/>
        <item x="291"/>
        <item x="697"/>
        <item x="124"/>
        <item x="680"/>
        <item x="458"/>
        <item x="390"/>
        <item x="726"/>
        <item x="633"/>
        <item x="769"/>
        <item x="635"/>
        <item x="742"/>
        <item x="766"/>
        <item x="537"/>
        <item x="576"/>
        <item x="279"/>
        <item x="196"/>
        <item x="190"/>
        <item x="663"/>
        <item x="618"/>
        <item x="515"/>
        <item x="721"/>
        <item x="52"/>
        <item x="91"/>
        <item x="670"/>
        <item x="682"/>
        <item x="714"/>
        <item x="625"/>
        <item x="564"/>
        <item x="544"/>
        <item x="529"/>
        <item x="694"/>
        <item x="649"/>
        <item x="407"/>
        <item x="101"/>
        <item x="335"/>
        <item x="183"/>
        <item x="562"/>
        <item x="123"/>
        <item x="748"/>
        <item x="782"/>
        <item x="514"/>
        <item x="244"/>
        <item x="234"/>
        <item x="752"/>
        <item x="592"/>
        <item x="575"/>
        <item x="195"/>
        <item x="349"/>
        <item x="409"/>
        <item x="588"/>
        <item x="732"/>
        <item x="605"/>
        <item x="286"/>
        <item x="753"/>
        <item x="509"/>
        <item x="274"/>
        <item x="776"/>
        <item x="395"/>
        <item x="423"/>
        <item x="235"/>
        <item x="568"/>
        <item x="610"/>
        <item x="715"/>
        <item x="754"/>
        <item x="622"/>
        <item x="257"/>
        <item x="366"/>
        <item x="690"/>
        <item x="185"/>
        <item x="337"/>
        <item x="53"/>
        <item x="152"/>
        <item x="161"/>
        <item x="516"/>
        <item x="434"/>
        <item x="433"/>
        <item x="155"/>
        <item x="707"/>
        <item x="372"/>
        <item x="716"/>
        <item x="712"/>
        <item x="305"/>
        <item x="341"/>
        <item x="340"/>
        <item x="764"/>
        <item x="757"/>
        <item x="480"/>
        <item x="651"/>
        <item x="705"/>
        <item x="222"/>
        <item x="316"/>
        <item x="240"/>
        <item x="533"/>
        <item x="149"/>
        <item x="194"/>
        <item x="135"/>
        <item x="118"/>
        <item x="706"/>
        <item x="116"/>
        <item x="338"/>
        <item x="570"/>
        <item x="727"/>
        <item x="551"/>
        <item x="231"/>
        <item x="661"/>
        <item x="791"/>
        <item x="346"/>
        <item x="197"/>
        <item x="107"/>
        <item x="324"/>
        <item x="589"/>
        <item x="288"/>
        <item x="85"/>
        <item x="636"/>
        <item x="549"/>
        <item x="664"/>
        <item x="728"/>
        <item x="362"/>
        <item x="587"/>
        <item x="322"/>
        <item x="729"/>
        <item x="656"/>
        <item x="130"/>
        <item x="270"/>
        <item x="142"/>
        <item x="334"/>
        <item x="333"/>
        <item x="363"/>
        <item x="312"/>
        <item x="174"/>
        <item x="577"/>
        <item x="496"/>
        <item x="120"/>
        <item x="280"/>
        <item x="747"/>
        <item x="200"/>
        <item x="572"/>
        <item x="420"/>
        <item x="513"/>
        <item x="309"/>
        <item x="397"/>
        <item x="571"/>
        <item x="387"/>
        <item x="386"/>
        <item x="629"/>
        <item x="741"/>
        <item x="530"/>
        <item x="768"/>
        <item x="140"/>
        <item x="598"/>
        <item x="425"/>
        <item x="406"/>
        <item x="648"/>
        <item x="626"/>
        <item x="208"/>
        <item x="290"/>
        <item x="275"/>
        <item x="100"/>
        <item x="525"/>
        <item x="344"/>
        <item x="519"/>
        <item x="271"/>
        <item x="339"/>
        <item x="359"/>
        <item x="342"/>
        <item x="352"/>
        <item x="76"/>
        <item x="285"/>
        <item x="111"/>
        <item x="535"/>
        <item x="184"/>
        <item x="484"/>
        <item x="552"/>
        <item x="691"/>
        <item x="314"/>
        <item x="207"/>
        <item x="63"/>
        <item x="700"/>
        <item x="599"/>
        <item x="408"/>
        <item x="173"/>
        <item x="319"/>
        <item x="632"/>
        <item x="329"/>
        <item x="556"/>
        <item x="87"/>
        <item x="414"/>
        <item x="643"/>
        <item x="295"/>
        <item x="461"/>
        <item x="332"/>
        <item x="582"/>
        <item x="448"/>
        <item x="777"/>
        <item x="377"/>
        <item x="774"/>
        <item x="523"/>
        <item x="751"/>
        <item x="162"/>
        <item x="304"/>
        <item x="355"/>
        <item x="783"/>
        <item x="725"/>
        <item x="18"/>
        <item x="54"/>
        <item x="236"/>
        <item x="681"/>
        <item x="520"/>
        <item x="452"/>
        <item x="259"/>
        <item x="737"/>
        <item x="566"/>
        <item x="193"/>
        <item x="474"/>
        <item x="710"/>
        <item x="33"/>
        <item x="50"/>
        <item x="659"/>
        <item x="202"/>
        <item x="370"/>
        <item x="380"/>
        <item x="113"/>
        <item x="233"/>
        <item x="104"/>
        <item x="103"/>
        <item x="46"/>
        <item x="60"/>
        <item x="672"/>
        <item x="243"/>
        <item x="12"/>
        <item x="432"/>
        <item x="528"/>
        <item x="602"/>
        <item x="775"/>
        <item x="704"/>
        <item x="108"/>
        <item x="159"/>
        <item x="283"/>
        <item x="787"/>
        <item x="500"/>
        <item x="321"/>
        <item x="673"/>
        <item x="427"/>
        <item x="80"/>
        <item x="320"/>
        <item x="376"/>
        <item x="485"/>
        <item x="127"/>
        <item x="418"/>
        <item x="262"/>
        <item x="210"/>
        <item x="476"/>
        <item x="381"/>
        <item x="37"/>
        <item x="521"/>
        <item x="580"/>
        <item x="462"/>
        <item x="578"/>
        <item x="449"/>
        <item x="630"/>
        <item x="7"/>
        <item x="784"/>
        <item x="131"/>
        <item x="35"/>
        <item x="1"/>
        <item x="94"/>
        <item x="467"/>
        <item x="323"/>
        <item x="743"/>
        <item x="653"/>
        <item x="595"/>
        <item x="675"/>
        <item x="51"/>
        <item x="354"/>
        <item x="723"/>
        <item x="263"/>
        <item x="273"/>
        <item x="601"/>
        <item x="545"/>
        <item x="785"/>
        <item x="624"/>
        <item x="612"/>
        <item x="389"/>
        <item x="455"/>
        <item x="772"/>
        <item x="10"/>
        <item x="677"/>
        <item x="17"/>
        <item x="640"/>
        <item x="740"/>
        <item x="227"/>
        <item x="148"/>
        <item x="348"/>
        <item x="216"/>
        <item x="422"/>
        <item x="517"/>
        <item x="145"/>
        <item x="189"/>
        <item x="40"/>
        <item x="501"/>
        <item x="693"/>
        <item x="739"/>
        <item x="402"/>
        <item x="137"/>
        <item x="738"/>
        <item m="1" x="794"/>
        <item x="219"/>
        <item m="1" x="795"/>
        <item x="638"/>
        <item x="99"/>
        <item x="696"/>
        <item t="default"/>
      </items>
    </pivotField>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items count="7">
        <item x="5"/>
        <item x="4"/>
        <item x="3"/>
        <item x="2"/>
        <item x="1"/>
        <item x="0"/>
        <item t="default"/>
      </items>
    </pivotField>
    <pivotField axis="axisRow" showAll="0" measureFilter="1" sortType="descending">
      <items count="96">
        <item x="63"/>
        <item x="35"/>
        <item x="47"/>
        <item x="49"/>
        <item x="10"/>
        <item x="20"/>
        <item x="44"/>
        <item x="80"/>
        <item x="84"/>
        <item x="93"/>
        <item x="88"/>
        <item x="83"/>
        <item x="0"/>
        <item x="27"/>
        <item x="26"/>
        <item x="48"/>
        <item x="38"/>
        <item x="79"/>
        <item x="14"/>
        <item x="33"/>
        <item x="39"/>
        <item x="21"/>
        <item x="4"/>
        <item x="43"/>
        <item x="11"/>
        <item x="40"/>
        <item x="7"/>
        <item x="54"/>
        <item x="51"/>
        <item x="1"/>
        <item x="87"/>
        <item x="16"/>
        <item x="59"/>
        <item x="22"/>
        <item x="13"/>
        <item x="78"/>
        <item x="34"/>
        <item x="90"/>
        <item x="28"/>
        <item x="29"/>
        <item x="31"/>
        <item x="32"/>
        <item x="70"/>
        <item x="24"/>
        <item x="60"/>
        <item x="64"/>
        <item x="62"/>
        <item x="42"/>
        <item x="41"/>
        <item x="12"/>
        <item x="65"/>
        <item x="72"/>
        <item x="69"/>
        <item x="15"/>
        <item x="57"/>
        <item x="3"/>
        <item x="81"/>
        <item x="77"/>
        <item x="25"/>
        <item x="46"/>
        <item x="30"/>
        <item x="94"/>
        <item x="2"/>
        <item x="92"/>
        <item x="76"/>
        <item x="89"/>
        <item x="23"/>
        <item x="85"/>
        <item x="6"/>
        <item x="53"/>
        <item x="17"/>
        <item x="58"/>
        <item x="5"/>
        <item x="74"/>
        <item x="91"/>
        <item x="36"/>
        <item x="8"/>
        <item x="9"/>
        <item x="18"/>
        <item x="73"/>
        <item x="71"/>
        <item x="67"/>
        <item x="19"/>
        <item x="37"/>
        <item x="50"/>
        <item x="56"/>
        <item x="45"/>
        <item x="61"/>
        <item x="66"/>
        <item x="86"/>
        <item x="68"/>
        <item x="82"/>
        <item x="52"/>
        <item x="55"/>
        <item x="75"/>
        <item t="default"/>
      </items>
      <autoSortScope>
        <pivotArea dataOnly="0" outline="0" fieldPosition="0">
          <references count="1">
            <reference field="4294967294" count="1" selected="0">
              <x v="0"/>
            </reference>
          </references>
        </pivotArea>
      </autoSortScope>
    </pivotField>
    <pivotField showAll="0"/>
    <pivotField showAll="0"/>
  </pivotFields>
  <rowFields count="1">
    <field x="12"/>
  </rowFields>
  <rowItems count="2">
    <i>
      <x v="6"/>
    </i>
    <i t="grand">
      <x/>
    </i>
  </rowItems>
  <colItems count="1">
    <i/>
  </colItems>
  <dataFields count="1">
    <dataField name="Sum of Amount in USD" fld="8" baseField="5" baseItem="0" numFmtId="43"/>
  </dataFields>
  <formats count="1">
    <format dxfId="19">
      <pivotArea outline="0" collapsedLevelsAreSubtotals="1" fieldPosition="0"/>
    </format>
  </formats>
  <pivotTableStyleInfo name="PivotStyleLight16" showRowHeaders="1" showColHeaders="1" showRowStripes="0" showColStripes="0" showLastColumn="1"/>
  <filters count="2">
    <filter fld="5" type="count" evalOrder="-1" id="1" iMeasureFld="0">
      <autoFilter ref="A1">
        <filterColumn colId="0">
          <top10 val="1" filterVal="1"/>
        </filterColumn>
      </autoFilter>
    </filter>
    <filter fld="12"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72E4F56-8C41-479A-B08D-9C9691B206DD}" name="PivotTable6"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C9:AC10" firstHeaderRow="1" firstDataRow="1" firstDataCol="0"/>
  <pivotFields count="15">
    <pivotField showAll="0"/>
    <pivotField numFmtId="14" showAll="0"/>
    <pivotField showAll="0"/>
    <pivotField showAll="0">
      <items count="810">
        <item m="1" x="806"/>
        <item m="1" x="805"/>
        <item m="1" x="801"/>
        <item m="1" x="799"/>
        <item m="1" x="807"/>
        <item m="1" x="800"/>
        <item m="1" x="802"/>
        <item m="1" x="804"/>
        <item m="1" x="803"/>
        <item x="301"/>
        <item x="667"/>
        <item x="28"/>
        <item x="440"/>
        <item x="302"/>
        <item x="24"/>
        <item x="8"/>
        <item x="698"/>
        <item x="734"/>
        <item x="199"/>
        <item x="77"/>
        <item x="45"/>
        <item x="47"/>
        <item x="678"/>
        <item x="182"/>
        <item x="466"/>
        <item x="733"/>
        <item x="683"/>
        <item x="102"/>
        <item x="502"/>
        <item x="464"/>
        <item x="627"/>
        <item x="36"/>
        <item x="353"/>
        <item x="165"/>
        <item x="646"/>
        <item x="347"/>
        <item x="88"/>
        <item x="211"/>
        <item x="773"/>
        <item x="645"/>
        <item x="482"/>
        <item x="58"/>
        <item x="44"/>
        <item x="31"/>
        <item x="247"/>
        <item x="360"/>
        <item x="22"/>
        <item x="170"/>
        <item x="603"/>
        <item x="16"/>
        <item x="306"/>
        <item x="172"/>
        <item x="403"/>
        <item x="66"/>
        <item x="9"/>
        <item x="724"/>
        <item x="701"/>
        <item x="534"/>
        <item x="504"/>
        <item x="762"/>
        <item x="277"/>
        <item x="371"/>
        <item x="203"/>
        <item x="620"/>
        <item x="688"/>
        <item x="637"/>
        <item x="89"/>
        <item x="559"/>
        <item x="628"/>
        <item x="539"/>
        <item x="249"/>
        <item x="443"/>
        <item x="579"/>
        <item x="160"/>
        <item x="676"/>
        <item x="92"/>
        <item x="399"/>
        <item x="209"/>
        <item x="555"/>
        <item x="444"/>
        <item x="581"/>
        <item x="453"/>
        <item x="186"/>
        <item x="179"/>
        <item x="487"/>
        <item x="611"/>
        <item x="540"/>
        <item x="719"/>
        <item x="745"/>
        <item x="435"/>
        <item x="394"/>
        <item x="141"/>
        <item x="114"/>
        <item x="470"/>
        <item x="225"/>
        <item x="106"/>
        <item x="490"/>
        <item x="699"/>
        <item x="593"/>
        <item x="574"/>
        <item x="563"/>
        <item x="398"/>
        <item m="1" x="797"/>
        <item x="264"/>
        <item x="119"/>
        <item x="614"/>
        <item x="132"/>
        <item x="780"/>
        <item x="71"/>
        <item x="594"/>
        <item x="307"/>
        <item x="532"/>
        <item x="708"/>
        <item x="115"/>
        <item x="786"/>
        <item x="367"/>
        <item x="374"/>
        <item x="261"/>
        <item x="375"/>
        <item x="357"/>
        <item x="34"/>
        <item x="23"/>
        <item x="90"/>
        <item x="65"/>
        <item x="442"/>
        <item x="84"/>
        <item x="27"/>
        <item x="573"/>
        <item x="164"/>
        <item x="253"/>
        <item x="421"/>
        <item x="226"/>
        <item x="510"/>
        <item x="560"/>
        <item x="416"/>
        <item x="488"/>
        <item x="686"/>
        <item x="213"/>
        <item x="541"/>
        <item x="524"/>
        <item x="428"/>
        <item x="468"/>
        <item x="318"/>
        <item x="230"/>
        <item x="550"/>
        <item x="110"/>
        <item x="548"/>
        <item x="702"/>
        <item x="21"/>
        <item x="30"/>
        <item x="378"/>
        <item x="506"/>
        <item x="634"/>
        <item x="430"/>
        <item x="674"/>
        <item x="151"/>
        <item x="507"/>
        <item x="41"/>
        <item x="289"/>
        <item x="665"/>
        <item x="221"/>
        <item x="405"/>
        <item x="297"/>
        <item x="746"/>
        <item x="411"/>
        <item x="429"/>
        <item x="744"/>
        <item x="125"/>
        <item x="168"/>
        <item x="97"/>
        <item x="188"/>
        <item x="494"/>
        <item x="652"/>
        <item x="43"/>
        <item x="144"/>
        <item x="536"/>
        <item x="446"/>
        <item x="465"/>
        <item x="369"/>
        <item x="298"/>
        <item x="358"/>
        <item x="191"/>
        <item x="393"/>
        <item x="269"/>
        <item x="83"/>
        <item x="48"/>
        <item x="2"/>
        <item x="436"/>
        <item x="373"/>
        <item x="404"/>
        <item x="266"/>
        <item x="215"/>
        <item x="703"/>
        <item x="450"/>
        <item x="492"/>
        <item x="447"/>
        <item x="642"/>
        <item x="154"/>
        <item x="439"/>
        <item x="206"/>
        <item x="237"/>
        <item x="122"/>
        <item x="136"/>
        <item x="32"/>
        <item x="69"/>
        <item x="542"/>
        <item x="14"/>
        <item x="260"/>
        <item x="252"/>
        <item x="531"/>
        <item x="613"/>
        <item x="187"/>
        <item x="112"/>
        <item x="287"/>
        <item x="153"/>
        <item x="561"/>
        <item x="662"/>
        <item x="431"/>
        <item x="147"/>
        <item x="299"/>
        <item x="424"/>
        <item x="42"/>
        <item x="454"/>
        <item x="473"/>
        <item x="631"/>
        <item x="486"/>
        <item x="717"/>
        <item x="95"/>
        <item x="78"/>
        <item x="0"/>
        <item x="553"/>
        <item x="770"/>
        <item x="600"/>
        <item x="198"/>
        <item x="143"/>
        <item x="499"/>
        <item x="281"/>
        <item x="228"/>
        <item x="267"/>
        <item x="585"/>
        <item x="62"/>
        <item x="4"/>
        <item x="441"/>
        <item x="767"/>
        <item x="654"/>
        <item x="569"/>
        <item x="278"/>
        <item x="511"/>
        <item x="471"/>
        <item x="72"/>
        <item x="29"/>
        <item x="493"/>
        <item x="789"/>
        <item x="417"/>
        <item x="671"/>
        <item x="419"/>
        <item x="61"/>
        <item x="590"/>
        <item x="3"/>
        <item x="67"/>
        <item x="361"/>
        <item x="181"/>
        <item x="596"/>
        <item x="254"/>
        <item x="692"/>
        <item x="86"/>
        <item x="56"/>
        <item x="82"/>
        <item x="73"/>
        <item x="15"/>
        <item x="75"/>
        <item x="518"/>
        <item x="365"/>
        <item x="356"/>
        <item x="415"/>
        <item x="557"/>
        <item x="778"/>
        <item x="303"/>
        <item x="401"/>
        <item x="57"/>
        <item x="68"/>
        <item x="685"/>
        <item x="695"/>
        <item x="457"/>
        <item x="171"/>
        <item x="11"/>
        <item x="293"/>
        <item x="308"/>
        <item x="657"/>
        <item x="93"/>
        <item x="327"/>
        <item x="379"/>
        <item x="781"/>
        <item x="175"/>
        <item x="475"/>
        <item x="385"/>
        <item x="315"/>
        <item x="619"/>
        <item x="669"/>
        <item x="246"/>
        <item x="13"/>
        <item x="38"/>
        <item x="720"/>
        <item x="96"/>
        <item x="20"/>
        <item x="426"/>
        <item x="326"/>
        <item x="565"/>
        <item x="245"/>
        <item x="644"/>
        <item x="238"/>
        <item x="621"/>
        <item x="623"/>
        <item x="328"/>
        <item x="790"/>
        <item x="128"/>
        <item x="292"/>
        <item x="117"/>
        <item x="483"/>
        <item m="1" x="796"/>
        <item m="1" x="798"/>
        <item x="388"/>
        <item x="400"/>
        <item x="658"/>
        <item x="241"/>
        <item x="217"/>
        <item x="331"/>
        <item x="413"/>
        <item x="317"/>
        <item x="146"/>
        <item x="192"/>
        <item x="6"/>
        <item x="336"/>
        <item x="460"/>
        <item x="294"/>
        <item x="584"/>
        <item x="608"/>
        <item x="412"/>
        <item x="392"/>
        <item x="479"/>
        <item x="606"/>
        <item x="554"/>
        <item x="617"/>
        <item x="438"/>
        <item x="255"/>
        <item x="158"/>
        <item x="459"/>
        <item x="256"/>
        <item x="345"/>
        <item x="212"/>
        <item x="512"/>
        <item x="722"/>
        <item x="758"/>
        <item x="134"/>
        <item x="268"/>
        <item x="755"/>
        <item x="180"/>
        <item x="756"/>
        <item x="687"/>
        <item x="641"/>
        <item m="1" x="793"/>
        <item x="242"/>
        <item x="133"/>
        <item x="586"/>
        <item x="383"/>
        <item x="351"/>
        <item x="26"/>
        <item x="609"/>
        <item x="79"/>
        <item x="711"/>
        <item x="779"/>
        <item x="749"/>
        <item m="1" x="808"/>
        <item x="138"/>
        <item x="156"/>
        <item x="126"/>
        <item x="410"/>
        <item x="660"/>
        <item x="59"/>
        <item x="350"/>
        <item x="25"/>
        <item x="109"/>
        <item x="70"/>
        <item x="668"/>
        <item x="543"/>
        <item x="282"/>
        <item x="368"/>
        <item x="223"/>
        <item x="546"/>
        <item x="538"/>
        <item x="325"/>
        <item x="736"/>
        <item x="19"/>
        <item x="98"/>
        <item x="771"/>
        <item x="81"/>
        <item x="713"/>
        <item x="583"/>
        <item x="445"/>
        <item x="508"/>
        <item x="343"/>
        <item x="5"/>
        <item x="604"/>
        <item x="735"/>
        <item x="497"/>
        <item x="157"/>
        <item x="150"/>
        <item x="639"/>
        <item x="64"/>
        <item x="296"/>
        <item x="472"/>
        <item x="463"/>
        <item x="364"/>
        <item x="39"/>
        <item x="591"/>
        <item x="477"/>
        <item x="689"/>
        <item x="204"/>
        <item x="763"/>
        <item x="74"/>
        <item x="166"/>
        <item x="607"/>
        <item x="684"/>
        <item x="330"/>
        <item x="163"/>
        <item x="437"/>
        <item x="250"/>
        <item x="760"/>
        <item x="391"/>
        <item x="265"/>
        <item x="469"/>
        <item x="176"/>
        <item x="679"/>
        <item x="495"/>
        <item x="650"/>
        <item x="655"/>
        <item x="167"/>
        <item x="547"/>
        <item x="788"/>
        <item x="169"/>
        <item x="201"/>
        <item x="750"/>
        <item x="709"/>
        <item x="224"/>
        <item x="396"/>
        <item x="311"/>
        <item x="310"/>
        <item x="481"/>
        <item x="276"/>
        <item x="129"/>
        <item x="232"/>
        <item x="478"/>
        <item x="178"/>
        <item x="218"/>
        <item x="139"/>
        <item x="272"/>
        <item x="382"/>
        <item x="284"/>
        <item x="558"/>
        <item x="313"/>
        <item x="491"/>
        <item x="792"/>
        <item x="49"/>
        <item x="55"/>
        <item x="177"/>
        <item x="567"/>
        <item x="239"/>
        <item x="384"/>
        <item x="121"/>
        <item x="220"/>
        <item x="647"/>
        <item x="718"/>
        <item x="258"/>
        <item x="503"/>
        <item x="214"/>
        <item x="251"/>
        <item x="105"/>
        <item x="522"/>
        <item x="527"/>
        <item x="498"/>
        <item x="731"/>
        <item x="616"/>
        <item x="456"/>
        <item x="505"/>
        <item x="761"/>
        <item x="300"/>
        <item x="451"/>
        <item x="615"/>
        <item x="229"/>
        <item x="666"/>
        <item x="205"/>
        <item x="730"/>
        <item x="526"/>
        <item x="759"/>
        <item x="597"/>
        <item x="489"/>
        <item x="765"/>
        <item x="248"/>
        <item x="291"/>
        <item x="697"/>
        <item x="124"/>
        <item x="680"/>
        <item x="458"/>
        <item x="390"/>
        <item x="726"/>
        <item x="633"/>
        <item x="769"/>
        <item x="635"/>
        <item x="742"/>
        <item x="766"/>
        <item x="537"/>
        <item x="576"/>
        <item x="279"/>
        <item x="196"/>
        <item x="190"/>
        <item x="663"/>
        <item x="618"/>
        <item x="515"/>
        <item x="721"/>
        <item x="52"/>
        <item x="91"/>
        <item x="670"/>
        <item x="682"/>
        <item x="714"/>
        <item x="625"/>
        <item x="564"/>
        <item x="544"/>
        <item x="529"/>
        <item x="694"/>
        <item x="649"/>
        <item x="407"/>
        <item x="101"/>
        <item x="335"/>
        <item x="183"/>
        <item x="562"/>
        <item x="123"/>
        <item x="748"/>
        <item x="782"/>
        <item x="514"/>
        <item x="244"/>
        <item x="234"/>
        <item x="752"/>
        <item x="592"/>
        <item x="575"/>
        <item x="195"/>
        <item x="349"/>
        <item x="409"/>
        <item x="588"/>
        <item x="732"/>
        <item x="605"/>
        <item x="286"/>
        <item x="753"/>
        <item x="509"/>
        <item x="274"/>
        <item x="776"/>
        <item x="395"/>
        <item x="423"/>
        <item x="235"/>
        <item x="568"/>
        <item x="610"/>
        <item x="715"/>
        <item x="754"/>
        <item x="622"/>
        <item x="257"/>
        <item x="366"/>
        <item x="690"/>
        <item x="185"/>
        <item x="337"/>
        <item x="53"/>
        <item x="152"/>
        <item x="161"/>
        <item x="516"/>
        <item x="434"/>
        <item x="433"/>
        <item x="155"/>
        <item x="707"/>
        <item x="372"/>
        <item x="716"/>
        <item x="712"/>
        <item x="305"/>
        <item x="341"/>
        <item x="340"/>
        <item x="764"/>
        <item x="757"/>
        <item x="480"/>
        <item x="651"/>
        <item x="705"/>
        <item x="222"/>
        <item x="316"/>
        <item x="240"/>
        <item x="533"/>
        <item x="149"/>
        <item x="194"/>
        <item x="135"/>
        <item x="118"/>
        <item x="706"/>
        <item x="116"/>
        <item x="338"/>
        <item x="570"/>
        <item x="727"/>
        <item x="551"/>
        <item x="231"/>
        <item x="661"/>
        <item x="791"/>
        <item x="346"/>
        <item x="197"/>
        <item x="107"/>
        <item x="324"/>
        <item x="589"/>
        <item x="288"/>
        <item x="85"/>
        <item x="636"/>
        <item x="549"/>
        <item x="664"/>
        <item x="728"/>
        <item x="362"/>
        <item x="587"/>
        <item x="322"/>
        <item x="729"/>
        <item x="656"/>
        <item x="130"/>
        <item x="270"/>
        <item x="142"/>
        <item x="334"/>
        <item x="333"/>
        <item x="363"/>
        <item x="312"/>
        <item x="174"/>
        <item x="577"/>
        <item x="496"/>
        <item x="120"/>
        <item x="280"/>
        <item x="747"/>
        <item x="200"/>
        <item x="572"/>
        <item x="420"/>
        <item x="513"/>
        <item x="309"/>
        <item x="397"/>
        <item x="571"/>
        <item x="387"/>
        <item x="386"/>
        <item x="629"/>
        <item x="741"/>
        <item x="530"/>
        <item x="768"/>
        <item x="140"/>
        <item x="598"/>
        <item x="425"/>
        <item x="406"/>
        <item x="648"/>
        <item x="626"/>
        <item x="208"/>
        <item x="290"/>
        <item x="275"/>
        <item x="100"/>
        <item x="525"/>
        <item x="344"/>
        <item x="519"/>
        <item x="271"/>
        <item x="339"/>
        <item x="359"/>
        <item x="342"/>
        <item x="352"/>
        <item x="76"/>
        <item x="285"/>
        <item x="111"/>
        <item x="535"/>
        <item x="184"/>
        <item x="484"/>
        <item x="552"/>
        <item x="691"/>
        <item x="314"/>
        <item x="207"/>
        <item x="63"/>
        <item x="700"/>
        <item x="599"/>
        <item x="408"/>
        <item x="173"/>
        <item x="319"/>
        <item x="632"/>
        <item x="329"/>
        <item x="556"/>
        <item x="87"/>
        <item x="414"/>
        <item x="643"/>
        <item x="295"/>
        <item x="461"/>
        <item x="332"/>
        <item x="582"/>
        <item x="448"/>
        <item x="777"/>
        <item x="377"/>
        <item x="774"/>
        <item x="523"/>
        <item x="751"/>
        <item x="162"/>
        <item x="304"/>
        <item x="355"/>
        <item x="783"/>
        <item x="725"/>
        <item x="18"/>
        <item x="54"/>
        <item x="236"/>
        <item x="681"/>
        <item x="520"/>
        <item x="452"/>
        <item x="259"/>
        <item x="737"/>
        <item x="566"/>
        <item x="193"/>
        <item x="474"/>
        <item x="710"/>
        <item x="33"/>
        <item x="50"/>
        <item x="659"/>
        <item x="202"/>
        <item x="370"/>
        <item x="380"/>
        <item x="113"/>
        <item x="233"/>
        <item x="104"/>
        <item x="103"/>
        <item x="46"/>
        <item x="60"/>
        <item x="672"/>
        <item x="243"/>
        <item x="12"/>
        <item x="432"/>
        <item x="528"/>
        <item x="602"/>
        <item x="775"/>
        <item x="704"/>
        <item x="108"/>
        <item x="159"/>
        <item x="283"/>
        <item x="787"/>
        <item x="500"/>
        <item x="321"/>
        <item x="673"/>
        <item x="427"/>
        <item x="80"/>
        <item x="320"/>
        <item x="376"/>
        <item x="485"/>
        <item x="127"/>
        <item x="418"/>
        <item x="262"/>
        <item x="210"/>
        <item x="476"/>
        <item x="381"/>
        <item x="37"/>
        <item x="521"/>
        <item x="580"/>
        <item x="462"/>
        <item x="578"/>
        <item x="449"/>
        <item x="630"/>
        <item x="7"/>
        <item x="784"/>
        <item x="131"/>
        <item x="35"/>
        <item x="1"/>
        <item x="94"/>
        <item x="467"/>
        <item x="323"/>
        <item x="743"/>
        <item x="653"/>
        <item x="595"/>
        <item x="675"/>
        <item x="51"/>
        <item x="354"/>
        <item x="723"/>
        <item x="263"/>
        <item x="273"/>
        <item x="601"/>
        <item x="545"/>
        <item x="785"/>
        <item x="624"/>
        <item x="612"/>
        <item x="389"/>
        <item x="455"/>
        <item x="772"/>
        <item x="10"/>
        <item x="677"/>
        <item x="17"/>
        <item x="640"/>
        <item x="740"/>
        <item x="227"/>
        <item x="148"/>
        <item x="348"/>
        <item x="216"/>
        <item x="422"/>
        <item x="517"/>
        <item x="145"/>
        <item x="189"/>
        <item x="40"/>
        <item x="501"/>
        <item x="693"/>
        <item x="739"/>
        <item x="402"/>
        <item x="137"/>
        <item x="738"/>
        <item m="1" x="794"/>
        <item x="219"/>
        <item m="1" x="795"/>
        <item x="638"/>
        <item x="99"/>
        <item x="696"/>
        <item t="default"/>
      </items>
    </pivotField>
    <pivotField showAll="0"/>
    <pivotField showAll="0"/>
    <pivotField showAll="0"/>
    <pivotField showAll="0"/>
    <pivotField dataField="1" showAll="0"/>
    <pivotField showAll="0"/>
    <pivotField showAll="0"/>
    <pivotField showAll="0">
      <items count="7">
        <item x="5"/>
        <item x="4"/>
        <item x="3"/>
        <item x="2"/>
        <item x="1"/>
        <item x="0"/>
        <item t="default"/>
      </items>
    </pivotField>
    <pivotField showAll="0"/>
    <pivotField showAll="0"/>
    <pivotField showAll="0"/>
  </pivotFields>
  <rowItems count="1">
    <i/>
  </rowItems>
  <colItems count="1">
    <i/>
  </colItems>
  <dataFields count="1">
    <dataField name="Sum of Amount in USD" fld="8" baseField="0" baseItem="0" numFmtId="164"/>
  </dataFields>
  <formats count="4">
    <format dxfId="4">
      <pivotArea outline="0" collapsedLevelsAreSubtotals="1" fieldPosition="0"/>
    </format>
    <format dxfId="3">
      <pivotArea type="all" dataOnly="0" outline="0" fieldPosition="0"/>
    </format>
    <format dxfId="2">
      <pivotArea outline="0" collapsedLevelsAreSubtotals="1" fieldPosition="0"/>
    </format>
    <format dxfId="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E0DFD98-205F-4532-B8CA-B96D3CD3465D}" name="PivotTable8"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C17:AD19" firstHeaderRow="1" firstDataRow="1" firstDataCol="1"/>
  <pivotFields count="15">
    <pivotField showAll="0"/>
    <pivotField numFmtId="14" showAll="0"/>
    <pivotField showAll="0"/>
    <pivotField showAll="0">
      <items count="810">
        <item m="1" x="806"/>
        <item m="1" x="805"/>
        <item m="1" x="801"/>
        <item m="1" x="799"/>
        <item m="1" x="807"/>
        <item m="1" x="800"/>
        <item m="1" x="802"/>
        <item m="1" x="804"/>
        <item m="1" x="803"/>
        <item x="301"/>
        <item x="667"/>
        <item x="28"/>
        <item x="440"/>
        <item x="302"/>
        <item x="24"/>
        <item x="8"/>
        <item x="698"/>
        <item x="734"/>
        <item x="199"/>
        <item x="77"/>
        <item x="45"/>
        <item x="47"/>
        <item x="678"/>
        <item x="182"/>
        <item x="466"/>
        <item x="733"/>
        <item x="683"/>
        <item x="102"/>
        <item x="502"/>
        <item x="464"/>
        <item x="627"/>
        <item x="36"/>
        <item x="353"/>
        <item x="165"/>
        <item x="646"/>
        <item x="347"/>
        <item x="88"/>
        <item x="211"/>
        <item x="773"/>
        <item x="645"/>
        <item x="482"/>
        <item x="58"/>
        <item x="44"/>
        <item x="31"/>
        <item x="247"/>
        <item x="360"/>
        <item x="22"/>
        <item x="170"/>
        <item x="603"/>
        <item x="16"/>
        <item x="306"/>
        <item x="172"/>
        <item x="403"/>
        <item x="66"/>
        <item x="9"/>
        <item x="724"/>
        <item x="701"/>
        <item x="534"/>
        <item x="504"/>
        <item x="762"/>
        <item x="277"/>
        <item x="371"/>
        <item x="203"/>
        <item x="620"/>
        <item x="688"/>
        <item x="637"/>
        <item x="89"/>
        <item x="559"/>
        <item x="628"/>
        <item x="539"/>
        <item x="249"/>
        <item x="443"/>
        <item x="579"/>
        <item x="160"/>
        <item x="676"/>
        <item x="92"/>
        <item x="399"/>
        <item x="209"/>
        <item x="555"/>
        <item x="444"/>
        <item x="581"/>
        <item x="453"/>
        <item x="186"/>
        <item x="179"/>
        <item x="487"/>
        <item x="611"/>
        <item x="540"/>
        <item x="719"/>
        <item x="745"/>
        <item x="435"/>
        <item x="394"/>
        <item x="141"/>
        <item x="114"/>
        <item x="470"/>
        <item x="225"/>
        <item x="106"/>
        <item x="490"/>
        <item x="699"/>
        <item x="593"/>
        <item x="574"/>
        <item x="563"/>
        <item x="398"/>
        <item m="1" x="797"/>
        <item x="264"/>
        <item x="119"/>
        <item x="614"/>
        <item x="132"/>
        <item x="780"/>
        <item x="71"/>
        <item x="594"/>
        <item x="307"/>
        <item x="532"/>
        <item x="708"/>
        <item x="115"/>
        <item x="786"/>
        <item x="367"/>
        <item x="374"/>
        <item x="261"/>
        <item x="375"/>
        <item x="357"/>
        <item x="34"/>
        <item x="23"/>
        <item x="90"/>
        <item x="65"/>
        <item x="442"/>
        <item x="84"/>
        <item x="27"/>
        <item x="573"/>
        <item x="164"/>
        <item x="253"/>
        <item x="421"/>
        <item x="226"/>
        <item x="510"/>
        <item x="560"/>
        <item x="416"/>
        <item x="488"/>
        <item x="686"/>
        <item x="213"/>
        <item x="541"/>
        <item x="524"/>
        <item x="428"/>
        <item x="468"/>
        <item x="318"/>
        <item x="230"/>
        <item x="550"/>
        <item x="110"/>
        <item x="548"/>
        <item x="702"/>
        <item x="21"/>
        <item x="30"/>
        <item x="378"/>
        <item x="506"/>
        <item x="634"/>
        <item x="430"/>
        <item x="674"/>
        <item x="151"/>
        <item x="507"/>
        <item x="41"/>
        <item x="289"/>
        <item x="665"/>
        <item x="221"/>
        <item x="405"/>
        <item x="297"/>
        <item x="746"/>
        <item x="411"/>
        <item x="429"/>
        <item x="744"/>
        <item x="125"/>
        <item x="168"/>
        <item x="97"/>
        <item x="188"/>
        <item x="494"/>
        <item x="652"/>
        <item x="43"/>
        <item x="144"/>
        <item x="536"/>
        <item x="446"/>
        <item x="465"/>
        <item x="369"/>
        <item x="298"/>
        <item x="358"/>
        <item x="191"/>
        <item x="393"/>
        <item x="269"/>
        <item x="83"/>
        <item x="48"/>
        <item x="2"/>
        <item x="436"/>
        <item x="373"/>
        <item x="404"/>
        <item x="266"/>
        <item x="215"/>
        <item x="703"/>
        <item x="450"/>
        <item x="492"/>
        <item x="447"/>
        <item x="642"/>
        <item x="154"/>
        <item x="439"/>
        <item x="206"/>
        <item x="237"/>
        <item x="122"/>
        <item x="136"/>
        <item x="32"/>
        <item x="69"/>
        <item x="542"/>
        <item x="14"/>
        <item x="260"/>
        <item x="252"/>
        <item x="531"/>
        <item x="613"/>
        <item x="187"/>
        <item x="112"/>
        <item x="287"/>
        <item x="153"/>
        <item x="561"/>
        <item x="662"/>
        <item x="431"/>
        <item x="147"/>
        <item x="299"/>
        <item x="424"/>
        <item x="42"/>
        <item x="454"/>
        <item x="473"/>
        <item x="631"/>
        <item x="486"/>
        <item x="717"/>
        <item x="95"/>
        <item x="78"/>
        <item x="0"/>
        <item x="553"/>
        <item x="770"/>
        <item x="600"/>
        <item x="198"/>
        <item x="143"/>
        <item x="499"/>
        <item x="281"/>
        <item x="228"/>
        <item x="267"/>
        <item x="585"/>
        <item x="62"/>
        <item x="4"/>
        <item x="441"/>
        <item x="767"/>
        <item x="654"/>
        <item x="569"/>
        <item x="278"/>
        <item x="511"/>
        <item x="471"/>
        <item x="72"/>
        <item x="29"/>
        <item x="493"/>
        <item x="789"/>
        <item x="417"/>
        <item x="671"/>
        <item x="419"/>
        <item x="61"/>
        <item x="590"/>
        <item x="3"/>
        <item x="67"/>
        <item x="361"/>
        <item x="181"/>
        <item x="596"/>
        <item x="254"/>
        <item x="692"/>
        <item x="86"/>
        <item x="56"/>
        <item x="82"/>
        <item x="73"/>
        <item x="15"/>
        <item x="75"/>
        <item x="518"/>
        <item x="365"/>
        <item x="356"/>
        <item x="415"/>
        <item x="557"/>
        <item x="778"/>
        <item x="303"/>
        <item x="401"/>
        <item x="57"/>
        <item x="68"/>
        <item x="685"/>
        <item x="695"/>
        <item x="457"/>
        <item x="171"/>
        <item x="11"/>
        <item x="293"/>
        <item x="308"/>
        <item x="657"/>
        <item x="93"/>
        <item x="327"/>
        <item x="379"/>
        <item x="781"/>
        <item x="175"/>
        <item x="475"/>
        <item x="385"/>
        <item x="315"/>
        <item x="619"/>
        <item x="669"/>
        <item x="246"/>
        <item x="13"/>
        <item x="38"/>
        <item x="720"/>
        <item x="96"/>
        <item x="20"/>
        <item x="426"/>
        <item x="326"/>
        <item x="565"/>
        <item x="245"/>
        <item x="644"/>
        <item x="238"/>
        <item x="621"/>
        <item x="623"/>
        <item x="328"/>
        <item x="790"/>
        <item x="128"/>
        <item x="292"/>
        <item x="117"/>
        <item x="483"/>
        <item m="1" x="796"/>
        <item m="1" x="798"/>
        <item x="388"/>
        <item x="400"/>
        <item x="658"/>
        <item x="241"/>
        <item x="217"/>
        <item x="331"/>
        <item x="413"/>
        <item x="317"/>
        <item x="146"/>
        <item x="192"/>
        <item x="6"/>
        <item x="336"/>
        <item x="460"/>
        <item x="294"/>
        <item x="584"/>
        <item x="608"/>
        <item x="412"/>
        <item x="392"/>
        <item x="479"/>
        <item x="606"/>
        <item x="554"/>
        <item x="617"/>
        <item x="438"/>
        <item x="255"/>
        <item x="158"/>
        <item x="459"/>
        <item x="256"/>
        <item x="345"/>
        <item x="212"/>
        <item x="512"/>
        <item x="722"/>
        <item x="758"/>
        <item x="134"/>
        <item x="268"/>
        <item x="755"/>
        <item x="180"/>
        <item x="756"/>
        <item x="687"/>
        <item x="641"/>
        <item m="1" x="793"/>
        <item x="242"/>
        <item x="133"/>
        <item x="586"/>
        <item x="383"/>
        <item x="351"/>
        <item x="26"/>
        <item x="609"/>
        <item x="79"/>
        <item x="711"/>
        <item x="779"/>
        <item x="749"/>
        <item m="1" x="808"/>
        <item x="138"/>
        <item x="156"/>
        <item x="126"/>
        <item x="410"/>
        <item x="660"/>
        <item x="59"/>
        <item x="350"/>
        <item x="25"/>
        <item x="109"/>
        <item x="70"/>
        <item x="668"/>
        <item x="543"/>
        <item x="282"/>
        <item x="368"/>
        <item x="223"/>
        <item x="546"/>
        <item x="538"/>
        <item x="325"/>
        <item x="736"/>
        <item x="19"/>
        <item x="98"/>
        <item x="771"/>
        <item x="81"/>
        <item x="713"/>
        <item x="583"/>
        <item x="445"/>
        <item x="508"/>
        <item x="343"/>
        <item x="5"/>
        <item x="604"/>
        <item x="735"/>
        <item x="497"/>
        <item x="157"/>
        <item x="150"/>
        <item x="639"/>
        <item x="64"/>
        <item x="296"/>
        <item x="472"/>
        <item x="463"/>
        <item x="364"/>
        <item x="39"/>
        <item x="591"/>
        <item x="477"/>
        <item x="689"/>
        <item x="204"/>
        <item x="763"/>
        <item x="74"/>
        <item x="166"/>
        <item x="607"/>
        <item x="684"/>
        <item x="330"/>
        <item x="163"/>
        <item x="437"/>
        <item x="250"/>
        <item x="760"/>
        <item x="391"/>
        <item x="265"/>
        <item x="469"/>
        <item x="176"/>
        <item x="679"/>
        <item x="495"/>
        <item x="650"/>
        <item x="655"/>
        <item x="167"/>
        <item x="547"/>
        <item x="788"/>
        <item x="169"/>
        <item x="201"/>
        <item x="750"/>
        <item x="709"/>
        <item x="224"/>
        <item x="396"/>
        <item x="311"/>
        <item x="310"/>
        <item x="481"/>
        <item x="276"/>
        <item x="129"/>
        <item x="232"/>
        <item x="478"/>
        <item x="178"/>
        <item x="218"/>
        <item x="139"/>
        <item x="272"/>
        <item x="382"/>
        <item x="284"/>
        <item x="558"/>
        <item x="313"/>
        <item x="491"/>
        <item x="792"/>
        <item x="49"/>
        <item x="55"/>
        <item x="177"/>
        <item x="567"/>
        <item x="239"/>
        <item x="384"/>
        <item x="121"/>
        <item x="220"/>
        <item x="647"/>
        <item x="718"/>
        <item x="258"/>
        <item x="503"/>
        <item x="214"/>
        <item x="251"/>
        <item x="105"/>
        <item x="522"/>
        <item x="527"/>
        <item x="498"/>
        <item x="731"/>
        <item x="616"/>
        <item x="456"/>
        <item x="505"/>
        <item x="761"/>
        <item x="300"/>
        <item x="451"/>
        <item x="615"/>
        <item x="229"/>
        <item x="666"/>
        <item x="205"/>
        <item x="730"/>
        <item x="526"/>
        <item x="759"/>
        <item x="597"/>
        <item x="489"/>
        <item x="765"/>
        <item x="248"/>
        <item x="291"/>
        <item x="697"/>
        <item x="124"/>
        <item x="680"/>
        <item x="458"/>
        <item x="390"/>
        <item x="726"/>
        <item x="633"/>
        <item x="769"/>
        <item x="635"/>
        <item x="742"/>
        <item x="766"/>
        <item x="537"/>
        <item x="576"/>
        <item x="279"/>
        <item x="196"/>
        <item x="190"/>
        <item x="663"/>
        <item x="618"/>
        <item x="515"/>
        <item x="721"/>
        <item x="52"/>
        <item x="91"/>
        <item x="670"/>
        <item x="682"/>
        <item x="714"/>
        <item x="625"/>
        <item x="564"/>
        <item x="544"/>
        <item x="529"/>
        <item x="694"/>
        <item x="649"/>
        <item x="407"/>
        <item x="101"/>
        <item x="335"/>
        <item x="183"/>
        <item x="562"/>
        <item x="123"/>
        <item x="748"/>
        <item x="782"/>
        <item x="514"/>
        <item x="244"/>
        <item x="234"/>
        <item x="752"/>
        <item x="592"/>
        <item x="575"/>
        <item x="195"/>
        <item x="349"/>
        <item x="409"/>
        <item x="588"/>
        <item x="732"/>
        <item x="605"/>
        <item x="286"/>
        <item x="753"/>
        <item x="509"/>
        <item x="274"/>
        <item x="776"/>
        <item x="395"/>
        <item x="423"/>
        <item x="235"/>
        <item x="568"/>
        <item x="610"/>
        <item x="715"/>
        <item x="754"/>
        <item x="622"/>
        <item x="257"/>
        <item x="366"/>
        <item x="690"/>
        <item x="185"/>
        <item x="337"/>
        <item x="53"/>
        <item x="152"/>
        <item x="161"/>
        <item x="516"/>
        <item x="434"/>
        <item x="433"/>
        <item x="155"/>
        <item x="707"/>
        <item x="372"/>
        <item x="716"/>
        <item x="712"/>
        <item x="305"/>
        <item x="341"/>
        <item x="340"/>
        <item x="764"/>
        <item x="757"/>
        <item x="480"/>
        <item x="651"/>
        <item x="705"/>
        <item x="222"/>
        <item x="316"/>
        <item x="240"/>
        <item x="533"/>
        <item x="149"/>
        <item x="194"/>
        <item x="135"/>
        <item x="118"/>
        <item x="706"/>
        <item x="116"/>
        <item x="338"/>
        <item x="570"/>
        <item x="727"/>
        <item x="551"/>
        <item x="231"/>
        <item x="661"/>
        <item x="791"/>
        <item x="346"/>
        <item x="197"/>
        <item x="107"/>
        <item x="324"/>
        <item x="589"/>
        <item x="288"/>
        <item x="85"/>
        <item x="636"/>
        <item x="549"/>
        <item x="664"/>
        <item x="728"/>
        <item x="362"/>
        <item x="587"/>
        <item x="322"/>
        <item x="729"/>
        <item x="656"/>
        <item x="130"/>
        <item x="270"/>
        <item x="142"/>
        <item x="334"/>
        <item x="333"/>
        <item x="363"/>
        <item x="312"/>
        <item x="174"/>
        <item x="577"/>
        <item x="496"/>
        <item x="120"/>
        <item x="280"/>
        <item x="747"/>
        <item x="200"/>
        <item x="572"/>
        <item x="420"/>
        <item x="513"/>
        <item x="309"/>
        <item x="397"/>
        <item x="571"/>
        <item x="387"/>
        <item x="386"/>
        <item x="629"/>
        <item x="741"/>
        <item x="530"/>
        <item x="768"/>
        <item x="140"/>
        <item x="598"/>
        <item x="425"/>
        <item x="406"/>
        <item x="648"/>
        <item x="626"/>
        <item x="208"/>
        <item x="290"/>
        <item x="275"/>
        <item x="100"/>
        <item x="525"/>
        <item x="344"/>
        <item x="519"/>
        <item x="271"/>
        <item x="339"/>
        <item x="359"/>
        <item x="342"/>
        <item x="352"/>
        <item x="76"/>
        <item x="285"/>
        <item x="111"/>
        <item x="535"/>
        <item x="184"/>
        <item x="484"/>
        <item x="552"/>
        <item x="691"/>
        <item x="314"/>
        <item x="207"/>
        <item x="63"/>
        <item x="700"/>
        <item x="599"/>
        <item x="408"/>
        <item x="173"/>
        <item x="319"/>
        <item x="632"/>
        <item x="329"/>
        <item x="556"/>
        <item x="87"/>
        <item x="414"/>
        <item x="643"/>
        <item x="295"/>
        <item x="461"/>
        <item x="332"/>
        <item x="582"/>
        <item x="448"/>
        <item x="777"/>
        <item x="377"/>
        <item x="774"/>
        <item x="523"/>
        <item x="751"/>
        <item x="162"/>
        <item x="304"/>
        <item x="355"/>
        <item x="783"/>
        <item x="725"/>
        <item x="18"/>
        <item x="54"/>
        <item x="236"/>
        <item x="681"/>
        <item x="520"/>
        <item x="452"/>
        <item x="259"/>
        <item x="737"/>
        <item x="566"/>
        <item x="193"/>
        <item x="474"/>
        <item x="710"/>
        <item x="33"/>
        <item x="50"/>
        <item x="659"/>
        <item x="202"/>
        <item x="370"/>
        <item x="380"/>
        <item x="113"/>
        <item x="233"/>
        <item x="104"/>
        <item x="103"/>
        <item x="46"/>
        <item x="60"/>
        <item x="672"/>
        <item x="243"/>
        <item x="12"/>
        <item x="432"/>
        <item x="528"/>
        <item x="602"/>
        <item x="775"/>
        <item x="704"/>
        <item x="108"/>
        <item x="159"/>
        <item x="283"/>
        <item x="787"/>
        <item x="500"/>
        <item x="321"/>
        <item x="673"/>
        <item x="427"/>
        <item x="80"/>
        <item x="320"/>
        <item x="376"/>
        <item x="485"/>
        <item x="127"/>
        <item x="418"/>
        <item x="262"/>
        <item x="210"/>
        <item x="476"/>
        <item x="381"/>
        <item x="37"/>
        <item x="521"/>
        <item x="580"/>
        <item x="462"/>
        <item x="578"/>
        <item x="449"/>
        <item x="630"/>
        <item x="7"/>
        <item x="784"/>
        <item x="131"/>
        <item x="35"/>
        <item x="1"/>
        <item x="94"/>
        <item x="467"/>
        <item x="323"/>
        <item x="743"/>
        <item x="653"/>
        <item x="595"/>
        <item x="675"/>
        <item x="51"/>
        <item x="354"/>
        <item x="723"/>
        <item x="263"/>
        <item x="273"/>
        <item x="601"/>
        <item x="545"/>
        <item x="785"/>
        <item x="624"/>
        <item x="612"/>
        <item x="389"/>
        <item x="455"/>
        <item x="772"/>
        <item x="10"/>
        <item x="677"/>
        <item x="17"/>
        <item x="640"/>
        <item x="740"/>
        <item x="227"/>
        <item x="148"/>
        <item x="348"/>
        <item x="216"/>
        <item x="422"/>
        <item x="517"/>
        <item x="145"/>
        <item x="189"/>
        <item x="40"/>
        <item x="501"/>
        <item x="693"/>
        <item x="739"/>
        <item x="402"/>
        <item x="137"/>
        <item x="738"/>
        <item m="1" x="794"/>
        <item x="219"/>
        <item m="1" x="795"/>
        <item x="638"/>
        <item x="99"/>
        <item x="696"/>
        <item t="default"/>
      </items>
    </pivotField>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items count="7">
        <item x="5"/>
        <item x="4"/>
        <item x="3"/>
        <item x="2"/>
        <item x="1"/>
        <item x="0"/>
        <item t="default"/>
      </items>
    </pivotField>
    <pivotField axis="axisRow" showAll="0" measureFilter="1" sortType="descending">
      <items count="96">
        <item x="63"/>
        <item x="35"/>
        <item x="47"/>
        <item x="49"/>
        <item x="10"/>
        <item x="20"/>
        <item x="44"/>
        <item x="80"/>
        <item x="84"/>
        <item x="93"/>
        <item x="88"/>
        <item x="83"/>
        <item x="0"/>
        <item x="27"/>
        <item x="26"/>
        <item x="48"/>
        <item x="38"/>
        <item x="79"/>
        <item x="14"/>
        <item x="33"/>
        <item x="39"/>
        <item x="21"/>
        <item x="4"/>
        <item x="43"/>
        <item x="11"/>
        <item x="40"/>
        <item x="7"/>
        <item x="54"/>
        <item x="51"/>
        <item x="1"/>
        <item x="87"/>
        <item x="16"/>
        <item x="59"/>
        <item x="22"/>
        <item x="13"/>
        <item x="78"/>
        <item x="34"/>
        <item x="90"/>
        <item x="28"/>
        <item x="29"/>
        <item x="31"/>
        <item x="32"/>
        <item x="70"/>
        <item x="24"/>
        <item x="60"/>
        <item x="64"/>
        <item x="62"/>
        <item x="42"/>
        <item x="41"/>
        <item x="12"/>
        <item x="65"/>
        <item x="72"/>
        <item x="69"/>
        <item x="15"/>
        <item x="57"/>
        <item x="3"/>
        <item x="81"/>
        <item x="77"/>
        <item x="25"/>
        <item x="46"/>
        <item x="30"/>
        <item x="94"/>
        <item x="2"/>
        <item x="92"/>
        <item x="76"/>
        <item x="89"/>
        <item x="23"/>
        <item x="85"/>
        <item x="6"/>
        <item x="53"/>
        <item x="17"/>
        <item x="58"/>
        <item x="5"/>
        <item x="74"/>
        <item x="91"/>
        <item x="36"/>
        <item x="8"/>
        <item x="9"/>
        <item x="18"/>
        <item x="73"/>
        <item x="71"/>
        <item x="67"/>
        <item x="19"/>
        <item x="37"/>
        <item x="50"/>
        <item x="56"/>
        <item x="45"/>
        <item x="61"/>
        <item x="66"/>
        <item x="86"/>
        <item x="68"/>
        <item x="82"/>
        <item x="52"/>
        <item x="55"/>
        <item x="75"/>
        <item t="default"/>
      </items>
      <autoSortScope>
        <pivotArea dataOnly="0" outline="0" fieldPosition="0">
          <references count="1">
            <reference field="4294967294" count="1" selected="0">
              <x v="0"/>
            </reference>
          </references>
        </pivotArea>
      </autoSortScope>
    </pivotField>
    <pivotField showAll="0"/>
    <pivotField showAll="0"/>
  </pivotFields>
  <rowFields count="1">
    <field x="12"/>
  </rowFields>
  <rowItems count="2">
    <i>
      <x v="6"/>
    </i>
    <i t="grand">
      <x/>
    </i>
  </rowItems>
  <colItems count="1">
    <i/>
  </colItems>
  <dataFields count="1">
    <dataField name="Sum of Amount in USD" fld="8" baseField="5" baseItem="0" numFmtId="43"/>
  </dataFields>
  <formats count="7">
    <format dxfId="11">
      <pivotArea outline="0" collapsedLevelsAreSubtotals="1" fieldPosition="0"/>
    </format>
    <format dxfId="10">
      <pivotArea type="all" dataOnly="0" outline="0" fieldPosition="0"/>
    </format>
    <format dxfId="9">
      <pivotArea outline="0" collapsedLevelsAreSubtotals="1" fieldPosition="0"/>
    </format>
    <format dxfId="8">
      <pivotArea field="12" type="button" dataOnly="0" labelOnly="1" outline="0" axis="axisRow" fieldPosition="0"/>
    </format>
    <format dxfId="7">
      <pivotArea dataOnly="0" labelOnly="1" fieldPosition="0">
        <references count="1">
          <reference field="12" count="1">
            <x v="6"/>
          </reference>
        </references>
      </pivotArea>
    </format>
    <format dxfId="6">
      <pivotArea dataOnly="0" labelOnly="1" grandRow="1" outline="0" fieldPosition="0"/>
    </format>
    <format dxfId="5">
      <pivotArea dataOnly="0" labelOnly="1" outline="0" axis="axisValues" fieldPosition="0"/>
    </format>
  </formats>
  <pivotTableStyleInfo name="PivotStyleLight16" showRowHeaders="1" showColHeaders="1" showRowStripes="0" showColStripes="0" showLastColumn="1"/>
  <filters count="2">
    <filter fld="5" type="count" evalOrder="-1" id="1" iMeasureFld="0">
      <autoFilter ref="A1">
        <filterColumn colId="0">
          <top10 val="1" filterVal="1"/>
        </filterColumn>
      </autoFilter>
    </filter>
    <filter fld="12"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0C62DBD-8555-424C-9FC3-56F25BE8EB36}" name="PivotTable7"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C12:AD14" firstHeaderRow="1" firstDataRow="1" firstDataCol="1"/>
  <pivotFields count="15">
    <pivotField showAll="0"/>
    <pivotField numFmtId="14" showAll="0"/>
    <pivotField showAll="0"/>
    <pivotField showAll="0">
      <items count="810">
        <item m="1" x="806"/>
        <item m="1" x="805"/>
        <item m="1" x="801"/>
        <item m="1" x="799"/>
        <item m="1" x="807"/>
        <item m="1" x="800"/>
        <item m="1" x="802"/>
        <item m="1" x="804"/>
        <item m="1" x="803"/>
        <item x="301"/>
        <item x="667"/>
        <item x="28"/>
        <item x="440"/>
        <item x="302"/>
        <item x="24"/>
        <item x="8"/>
        <item x="698"/>
        <item x="734"/>
        <item x="199"/>
        <item x="77"/>
        <item x="45"/>
        <item x="47"/>
        <item x="678"/>
        <item x="182"/>
        <item x="466"/>
        <item x="733"/>
        <item x="683"/>
        <item x="102"/>
        <item x="502"/>
        <item x="464"/>
        <item x="627"/>
        <item x="36"/>
        <item x="353"/>
        <item x="165"/>
        <item x="646"/>
        <item x="347"/>
        <item x="88"/>
        <item x="211"/>
        <item x="773"/>
        <item x="645"/>
        <item x="482"/>
        <item x="58"/>
        <item x="44"/>
        <item x="31"/>
        <item x="247"/>
        <item x="360"/>
        <item x="22"/>
        <item x="170"/>
        <item x="603"/>
        <item x="16"/>
        <item x="306"/>
        <item x="172"/>
        <item x="403"/>
        <item x="66"/>
        <item x="9"/>
        <item x="724"/>
        <item x="701"/>
        <item x="534"/>
        <item x="504"/>
        <item x="762"/>
        <item x="277"/>
        <item x="371"/>
        <item x="203"/>
        <item x="620"/>
        <item x="688"/>
        <item x="637"/>
        <item x="89"/>
        <item x="559"/>
        <item x="628"/>
        <item x="539"/>
        <item x="249"/>
        <item x="443"/>
        <item x="579"/>
        <item x="160"/>
        <item x="676"/>
        <item x="92"/>
        <item x="399"/>
        <item x="209"/>
        <item x="555"/>
        <item x="444"/>
        <item x="581"/>
        <item x="453"/>
        <item x="186"/>
        <item x="179"/>
        <item x="487"/>
        <item x="611"/>
        <item x="540"/>
        <item x="719"/>
        <item x="745"/>
        <item x="435"/>
        <item x="394"/>
        <item x="141"/>
        <item x="114"/>
        <item x="470"/>
        <item x="225"/>
        <item x="106"/>
        <item x="490"/>
        <item x="699"/>
        <item x="593"/>
        <item x="574"/>
        <item x="563"/>
        <item x="398"/>
        <item m="1" x="797"/>
        <item x="264"/>
        <item x="119"/>
        <item x="614"/>
        <item x="132"/>
        <item x="780"/>
        <item x="71"/>
        <item x="594"/>
        <item x="307"/>
        <item x="532"/>
        <item x="708"/>
        <item x="115"/>
        <item x="786"/>
        <item x="367"/>
        <item x="374"/>
        <item x="261"/>
        <item x="375"/>
        <item x="357"/>
        <item x="34"/>
        <item x="23"/>
        <item x="90"/>
        <item x="65"/>
        <item x="442"/>
        <item x="84"/>
        <item x="27"/>
        <item x="573"/>
        <item x="164"/>
        <item x="253"/>
        <item x="421"/>
        <item x="226"/>
        <item x="510"/>
        <item x="560"/>
        <item x="416"/>
        <item x="488"/>
        <item x="686"/>
        <item x="213"/>
        <item x="541"/>
        <item x="524"/>
        <item x="428"/>
        <item x="468"/>
        <item x="318"/>
        <item x="230"/>
        <item x="550"/>
        <item x="110"/>
        <item x="548"/>
        <item x="702"/>
        <item x="21"/>
        <item x="30"/>
        <item x="378"/>
        <item x="506"/>
        <item x="634"/>
        <item x="430"/>
        <item x="674"/>
        <item x="151"/>
        <item x="507"/>
        <item x="41"/>
        <item x="289"/>
        <item x="665"/>
        <item x="221"/>
        <item x="405"/>
        <item x="297"/>
        <item x="746"/>
        <item x="411"/>
        <item x="429"/>
        <item x="744"/>
        <item x="125"/>
        <item x="168"/>
        <item x="97"/>
        <item x="188"/>
        <item x="494"/>
        <item x="652"/>
        <item x="43"/>
        <item x="144"/>
        <item x="536"/>
        <item x="446"/>
        <item x="465"/>
        <item x="369"/>
        <item x="298"/>
        <item x="358"/>
        <item x="191"/>
        <item x="393"/>
        <item x="269"/>
        <item x="83"/>
        <item x="48"/>
        <item x="2"/>
        <item x="436"/>
        <item x="373"/>
        <item x="404"/>
        <item x="266"/>
        <item x="215"/>
        <item x="703"/>
        <item x="450"/>
        <item x="492"/>
        <item x="447"/>
        <item x="642"/>
        <item x="154"/>
        <item x="439"/>
        <item x="206"/>
        <item x="237"/>
        <item x="122"/>
        <item x="136"/>
        <item x="32"/>
        <item x="69"/>
        <item x="542"/>
        <item x="14"/>
        <item x="260"/>
        <item x="252"/>
        <item x="531"/>
        <item x="613"/>
        <item x="187"/>
        <item x="112"/>
        <item x="287"/>
        <item x="153"/>
        <item x="561"/>
        <item x="662"/>
        <item x="431"/>
        <item x="147"/>
        <item x="299"/>
        <item x="424"/>
        <item x="42"/>
        <item x="454"/>
        <item x="473"/>
        <item x="631"/>
        <item x="486"/>
        <item x="717"/>
        <item x="95"/>
        <item x="78"/>
        <item x="0"/>
        <item x="553"/>
        <item x="770"/>
        <item x="600"/>
        <item x="198"/>
        <item x="143"/>
        <item x="499"/>
        <item x="281"/>
        <item x="228"/>
        <item x="267"/>
        <item x="585"/>
        <item x="62"/>
        <item x="4"/>
        <item x="441"/>
        <item x="767"/>
        <item x="654"/>
        <item x="569"/>
        <item x="278"/>
        <item x="511"/>
        <item x="471"/>
        <item x="72"/>
        <item x="29"/>
        <item x="493"/>
        <item x="789"/>
        <item x="417"/>
        <item x="671"/>
        <item x="419"/>
        <item x="61"/>
        <item x="590"/>
        <item x="3"/>
        <item x="67"/>
        <item x="361"/>
        <item x="181"/>
        <item x="596"/>
        <item x="254"/>
        <item x="692"/>
        <item x="86"/>
        <item x="56"/>
        <item x="82"/>
        <item x="73"/>
        <item x="15"/>
        <item x="75"/>
        <item x="518"/>
        <item x="365"/>
        <item x="356"/>
        <item x="415"/>
        <item x="557"/>
        <item x="778"/>
        <item x="303"/>
        <item x="401"/>
        <item x="57"/>
        <item x="68"/>
        <item x="685"/>
        <item x="695"/>
        <item x="457"/>
        <item x="171"/>
        <item x="11"/>
        <item x="293"/>
        <item x="308"/>
        <item x="657"/>
        <item x="93"/>
        <item x="327"/>
        <item x="379"/>
        <item x="781"/>
        <item x="175"/>
        <item x="475"/>
        <item x="385"/>
        <item x="315"/>
        <item x="619"/>
        <item x="669"/>
        <item x="246"/>
        <item x="13"/>
        <item x="38"/>
        <item x="720"/>
        <item x="96"/>
        <item x="20"/>
        <item x="426"/>
        <item x="326"/>
        <item x="565"/>
        <item x="245"/>
        <item x="644"/>
        <item x="238"/>
        <item x="621"/>
        <item x="623"/>
        <item x="328"/>
        <item x="790"/>
        <item x="128"/>
        <item x="292"/>
        <item x="117"/>
        <item x="483"/>
        <item m="1" x="796"/>
        <item m="1" x="798"/>
        <item x="388"/>
        <item x="400"/>
        <item x="658"/>
        <item x="241"/>
        <item x="217"/>
        <item x="331"/>
        <item x="413"/>
        <item x="317"/>
        <item x="146"/>
        <item x="192"/>
        <item x="6"/>
        <item x="336"/>
        <item x="460"/>
        <item x="294"/>
        <item x="584"/>
        <item x="608"/>
        <item x="412"/>
        <item x="392"/>
        <item x="479"/>
        <item x="606"/>
        <item x="554"/>
        <item x="617"/>
        <item x="438"/>
        <item x="255"/>
        <item x="158"/>
        <item x="459"/>
        <item x="256"/>
        <item x="345"/>
        <item x="212"/>
        <item x="512"/>
        <item x="722"/>
        <item x="758"/>
        <item x="134"/>
        <item x="268"/>
        <item x="755"/>
        <item x="180"/>
        <item x="756"/>
        <item x="687"/>
        <item x="641"/>
        <item m="1" x="793"/>
        <item x="242"/>
        <item x="133"/>
        <item x="586"/>
        <item x="383"/>
        <item x="351"/>
        <item x="26"/>
        <item x="609"/>
        <item x="79"/>
        <item x="711"/>
        <item x="779"/>
        <item x="749"/>
        <item m="1" x="808"/>
        <item x="138"/>
        <item x="156"/>
        <item x="126"/>
        <item x="410"/>
        <item x="660"/>
        <item x="59"/>
        <item x="350"/>
        <item x="25"/>
        <item x="109"/>
        <item x="70"/>
        <item x="668"/>
        <item x="543"/>
        <item x="282"/>
        <item x="368"/>
        <item x="223"/>
        <item x="546"/>
        <item x="538"/>
        <item x="325"/>
        <item x="736"/>
        <item x="19"/>
        <item x="98"/>
        <item x="771"/>
        <item x="81"/>
        <item x="713"/>
        <item x="583"/>
        <item x="445"/>
        <item x="508"/>
        <item x="343"/>
        <item x="5"/>
        <item x="604"/>
        <item x="735"/>
        <item x="497"/>
        <item x="157"/>
        <item x="150"/>
        <item x="639"/>
        <item x="64"/>
        <item x="296"/>
        <item x="472"/>
        <item x="463"/>
        <item x="364"/>
        <item x="39"/>
        <item x="591"/>
        <item x="477"/>
        <item x="689"/>
        <item x="204"/>
        <item x="763"/>
        <item x="74"/>
        <item x="166"/>
        <item x="607"/>
        <item x="684"/>
        <item x="330"/>
        <item x="163"/>
        <item x="437"/>
        <item x="250"/>
        <item x="760"/>
        <item x="391"/>
        <item x="265"/>
        <item x="469"/>
        <item x="176"/>
        <item x="679"/>
        <item x="495"/>
        <item x="650"/>
        <item x="655"/>
        <item x="167"/>
        <item x="547"/>
        <item x="788"/>
        <item x="169"/>
        <item x="201"/>
        <item x="750"/>
        <item x="709"/>
        <item x="224"/>
        <item x="396"/>
        <item x="311"/>
        <item x="310"/>
        <item x="481"/>
        <item x="276"/>
        <item x="129"/>
        <item x="232"/>
        <item x="478"/>
        <item x="178"/>
        <item x="218"/>
        <item x="139"/>
        <item x="272"/>
        <item x="382"/>
        <item x="284"/>
        <item x="558"/>
        <item x="313"/>
        <item x="491"/>
        <item x="792"/>
        <item x="49"/>
        <item x="55"/>
        <item x="177"/>
        <item x="567"/>
        <item x="239"/>
        <item x="384"/>
        <item x="121"/>
        <item x="220"/>
        <item x="647"/>
        <item x="718"/>
        <item x="258"/>
        <item x="503"/>
        <item x="214"/>
        <item x="251"/>
        <item x="105"/>
        <item x="522"/>
        <item x="527"/>
        <item x="498"/>
        <item x="731"/>
        <item x="616"/>
        <item x="456"/>
        <item x="505"/>
        <item x="761"/>
        <item x="300"/>
        <item x="451"/>
        <item x="615"/>
        <item x="229"/>
        <item x="666"/>
        <item x="205"/>
        <item x="730"/>
        <item x="526"/>
        <item x="759"/>
        <item x="597"/>
        <item x="489"/>
        <item x="765"/>
        <item x="248"/>
        <item x="291"/>
        <item x="697"/>
        <item x="124"/>
        <item x="680"/>
        <item x="458"/>
        <item x="390"/>
        <item x="726"/>
        <item x="633"/>
        <item x="769"/>
        <item x="635"/>
        <item x="742"/>
        <item x="766"/>
        <item x="537"/>
        <item x="576"/>
        <item x="279"/>
        <item x="196"/>
        <item x="190"/>
        <item x="663"/>
        <item x="618"/>
        <item x="515"/>
        <item x="721"/>
        <item x="52"/>
        <item x="91"/>
        <item x="670"/>
        <item x="682"/>
        <item x="714"/>
        <item x="625"/>
        <item x="564"/>
        <item x="544"/>
        <item x="529"/>
        <item x="694"/>
        <item x="649"/>
        <item x="407"/>
        <item x="101"/>
        <item x="335"/>
        <item x="183"/>
        <item x="562"/>
        <item x="123"/>
        <item x="748"/>
        <item x="782"/>
        <item x="514"/>
        <item x="244"/>
        <item x="234"/>
        <item x="752"/>
        <item x="592"/>
        <item x="575"/>
        <item x="195"/>
        <item x="349"/>
        <item x="409"/>
        <item x="588"/>
        <item x="732"/>
        <item x="605"/>
        <item x="286"/>
        <item x="753"/>
        <item x="509"/>
        <item x="274"/>
        <item x="776"/>
        <item x="395"/>
        <item x="423"/>
        <item x="235"/>
        <item x="568"/>
        <item x="610"/>
        <item x="715"/>
        <item x="754"/>
        <item x="622"/>
        <item x="257"/>
        <item x="366"/>
        <item x="690"/>
        <item x="185"/>
        <item x="337"/>
        <item x="53"/>
        <item x="152"/>
        <item x="161"/>
        <item x="516"/>
        <item x="434"/>
        <item x="433"/>
        <item x="155"/>
        <item x="707"/>
        <item x="372"/>
        <item x="716"/>
        <item x="712"/>
        <item x="305"/>
        <item x="341"/>
        <item x="340"/>
        <item x="764"/>
        <item x="757"/>
        <item x="480"/>
        <item x="651"/>
        <item x="705"/>
        <item x="222"/>
        <item x="316"/>
        <item x="240"/>
        <item x="533"/>
        <item x="149"/>
        <item x="194"/>
        <item x="135"/>
        <item x="118"/>
        <item x="706"/>
        <item x="116"/>
        <item x="338"/>
        <item x="570"/>
        <item x="727"/>
        <item x="551"/>
        <item x="231"/>
        <item x="661"/>
        <item x="791"/>
        <item x="346"/>
        <item x="197"/>
        <item x="107"/>
        <item x="324"/>
        <item x="589"/>
        <item x="288"/>
        <item x="85"/>
        <item x="636"/>
        <item x="549"/>
        <item x="664"/>
        <item x="728"/>
        <item x="362"/>
        <item x="587"/>
        <item x="322"/>
        <item x="729"/>
        <item x="656"/>
        <item x="130"/>
        <item x="270"/>
        <item x="142"/>
        <item x="334"/>
        <item x="333"/>
        <item x="363"/>
        <item x="312"/>
        <item x="174"/>
        <item x="577"/>
        <item x="496"/>
        <item x="120"/>
        <item x="280"/>
        <item x="747"/>
        <item x="200"/>
        <item x="572"/>
        <item x="420"/>
        <item x="513"/>
        <item x="309"/>
        <item x="397"/>
        <item x="571"/>
        <item x="387"/>
        <item x="386"/>
        <item x="629"/>
        <item x="741"/>
        <item x="530"/>
        <item x="768"/>
        <item x="140"/>
        <item x="598"/>
        <item x="425"/>
        <item x="406"/>
        <item x="648"/>
        <item x="626"/>
        <item x="208"/>
        <item x="290"/>
        <item x="275"/>
        <item x="100"/>
        <item x="525"/>
        <item x="344"/>
        <item x="519"/>
        <item x="271"/>
        <item x="339"/>
        <item x="359"/>
        <item x="342"/>
        <item x="352"/>
        <item x="76"/>
        <item x="285"/>
        <item x="111"/>
        <item x="535"/>
        <item x="184"/>
        <item x="484"/>
        <item x="552"/>
        <item x="691"/>
        <item x="314"/>
        <item x="207"/>
        <item x="63"/>
        <item x="700"/>
        <item x="599"/>
        <item x="408"/>
        <item x="173"/>
        <item x="319"/>
        <item x="632"/>
        <item x="329"/>
        <item x="556"/>
        <item x="87"/>
        <item x="414"/>
        <item x="643"/>
        <item x="295"/>
        <item x="461"/>
        <item x="332"/>
        <item x="582"/>
        <item x="448"/>
        <item x="777"/>
        <item x="377"/>
        <item x="774"/>
        <item x="523"/>
        <item x="751"/>
        <item x="162"/>
        <item x="304"/>
        <item x="355"/>
        <item x="783"/>
        <item x="725"/>
        <item x="18"/>
        <item x="54"/>
        <item x="236"/>
        <item x="681"/>
        <item x="520"/>
        <item x="452"/>
        <item x="259"/>
        <item x="737"/>
        <item x="566"/>
        <item x="193"/>
        <item x="474"/>
        <item x="710"/>
        <item x="33"/>
        <item x="50"/>
        <item x="659"/>
        <item x="202"/>
        <item x="370"/>
        <item x="380"/>
        <item x="113"/>
        <item x="233"/>
        <item x="104"/>
        <item x="103"/>
        <item x="46"/>
        <item x="60"/>
        <item x="672"/>
        <item x="243"/>
        <item x="12"/>
        <item x="432"/>
        <item x="528"/>
        <item x="602"/>
        <item x="775"/>
        <item x="704"/>
        <item x="108"/>
        <item x="159"/>
        <item x="283"/>
        <item x="787"/>
        <item x="500"/>
        <item x="321"/>
        <item x="673"/>
        <item x="427"/>
        <item x="80"/>
        <item x="320"/>
        <item x="376"/>
        <item x="485"/>
        <item x="127"/>
        <item x="418"/>
        <item x="262"/>
        <item x="210"/>
        <item x="476"/>
        <item x="381"/>
        <item x="37"/>
        <item x="521"/>
        <item x="580"/>
        <item x="462"/>
        <item x="578"/>
        <item x="449"/>
        <item x="630"/>
        <item x="7"/>
        <item x="784"/>
        <item x="131"/>
        <item x="35"/>
        <item x="1"/>
        <item x="94"/>
        <item x="467"/>
        <item x="323"/>
        <item x="743"/>
        <item x="653"/>
        <item x="595"/>
        <item x="675"/>
        <item x="51"/>
        <item x="354"/>
        <item x="723"/>
        <item x="263"/>
        <item x="273"/>
        <item x="601"/>
        <item x="545"/>
        <item x="785"/>
        <item x="624"/>
        <item x="612"/>
        <item x="389"/>
        <item x="455"/>
        <item x="772"/>
        <item x="10"/>
        <item x="677"/>
        <item x="17"/>
        <item x="640"/>
        <item x="740"/>
        <item x="227"/>
        <item x="148"/>
        <item x="348"/>
        <item x="216"/>
        <item x="422"/>
        <item x="517"/>
        <item x="145"/>
        <item x="189"/>
        <item x="40"/>
        <item x="501"/>
        <item x="693"/>
        <item x="739"/>
        <item x="402"/>
        <item x="137"/>
        <item x="738"/>
        <item m="1" x="794"/>
        <item x="219"/>
        <item m="1" x="795"/>
        <item x="638"/>
        <item x="99"/>
        <item x="696"/>
        <item t="default"/>
      </items>
    </pivotField>
    <pivotField showAll="0"/>
    <pivotField showAll="0"/>
    <pivotField axis="axisRow" showAll="0" measureFilter="1" sortType="descending">
      <items count="2372">
        <item x="535"/>
        <item x="970"/>
        <item x="1681"/>
        <item x="1889"/>
        <item x="1990"/>
        <item x="2295"/>
        <item x="1628"/>
        <item x="1068"/>
        <item x="1951"/>
        <item x="2265"/>
        <item x="904"/>
        <item x="1510"/>
        <item x="130"/>
        <item x="679"/>
        <item x="744"/>
        <item x="1241"/>
        <item x="437"/>
        <item x="621"/>
        <item x="2102"/>
        <item x="748"/>
        <item x="657"/>
        <item x="2085"/>
        <item x="930"/>
        <item x="1247"/>
        <item x="1739"/>
        <item x="1452"/>
        <item x="1016"/>
        <item x="1475"/>
        <item x="498"/>
        <item x="1314"/>
        <item x="1032"/>
        <item x="644"/>
        <item x="1295"/>
        <item x="1598"/>
        <item x="349"/>
        <item x="149"/>
        <item x="49"/>
        <item x="162"/>
        <item x="476"/>
        <item x="366"/>
        <item x="1414"/>
        <item x="148"/>
        <item x="610"/>
        <item x="1065"/>
        <item x="2274"/>
        <item x="515"/>
        <item x="976"/>
        <item x="1537"/>
        <item x="431"/>
        <item x="2270"/>
        <item x="1425"/>
        <item x="1937"/>
        <item x="1122"/>
        <item x="1069"/>
        <item x="778"/>
        <item x="1893"/>
        <item x="1192"/>
        <item x="55"/>
        <item x="474"/>
        <item x="1978"/>
        <item x="998"/>
        <item x="57"/>
        <item x="341"/>
        <item x="585"/>
        <item x="1890"/>
        <item x="512"/>
        <item x="680"/>
        <item x="908"/>
        <item x="1442"/>
        <item x="1308"/>
        <item x="1031"/>
        <item x="2169"/>
        <item x="791"/>
        <item x="1575"/>
        <item x="1092"/>
        <item x="892"/>
        <item x="252"/>
        <item x="1602"/>
        <item x="1573"/>
        <item x="2120"/>
        <item x="1084"/>
        <item x="1060"/>
        <item x="54"/>
        <item x="1493"/>
        <item x="837"/>
        <item x="902"/>
        <item x="3"/>
        <item x="1550"/>
        <item x="1215"/>
        <item x="1412"/>
        <item x="1684"/>
        <item x="1759"/>
        <item x="1422"/>
        <item x="395"/>
        <item x="868"/>
        <item x="832"/>
        <item x="1838"/>
        <item x="1722"/>
        <item x="869"/>
        <item x="1066"/>
        <item x="29"/>
        <item x="1487"/>
        <item x="1209"/>
        <item x="1851"/>
        <item x="1701"/>
        <item x="272"/>
        <item x="475"/>
        <item x="441"/>
        <item x="534"/>
        <item x="862"/>
        <item x="1155"/>
        <item x="695"/>
        <item x="289"/>
        <item x="145"/>
        <item x="152"/>
        <item x="12"/>
        <item x="2232"/>
        <item x="1287"/>
        <item x="966"/>
        <item x="835"/>
        <item x="559"/>
        <item x="1125"/>
        <item x="2111"/>
        <item x="1872"/>
        <item x="1958"/>
        <item x="2262"/>
        <item x="157"/>
        <item x="379"/>
        <item x="792"/>
        <item x="1072"/>
        <item x="189"/>
        <item x="64"/>
        <item x="112"/>
        <item x="511"/>
        <item x="1039"/>
        <item x="598"/>
        <item x="646"/>
        <item x="120"/>
        <item x="2335"/>
        <item x="296"/>
        <item x="960"/>
        <item x="1175"/>
        <item x="701"/>
        <item x="900"/>
        <item x="1742"/>
        <item x="1347"/>
        <item x="1642"/>
        <item x="1754"/>
        <item x="1601"/>
        <item x="2088"/>
        <item x="703"/>
        <item x="1546"/>
        <item x="579"/>
        <item x="2269"/>
        <item x="1312"/>
        <item x="1633"/>
        <item x="2305"/>
        <item x="2298"/>
        <item x="2275"/>
        <item x="1569"/>
        <item x="973"/>
        <item x="507"/>
        <item x="2327"/>
        <item x="2328"/>
        <item x="941"/>
        <item x="764"/>
        <item x="1829"/>
        <item x="1873"/>
        <item x="91"/>
        <item x="229"/>
        <item x="232"/>
        <item x="2325"/>
        <item x="2137"/>
        <item x="1928"/>
        <item x="1797"/>
        <item x="350"/>
        <item x="1825"/>
        <item x="1350"/>
        <item x="1950"/>
        <item x="447"/>
        <item x="89"/>
        <item x="372"/>
        <item x="1705"/>
        <item x="1006"/>
        <item x="1659"/>
        <item x="1651"/>
        <item x="1725"/>
        <item x="1812"/>
        <item x="1484"/>
        <item x="1331"/>
        <item x="645"/>
        <item x="737"/>
        <item x="965"/>
        <item x="1655"/>
        <item x="1486"/>
        <item x="1034"/>
        <item x="1489"/>
        <item x="1389"/>
        <item x="1385"/>
        <item x="383"/>
        <item x="481"/>
        <item x="1172"/>
        <item x="571"/>
        <item x="1230"/>
        <item x="225"/>
        <item x="1226"/>
        <item x="1199"/>
        <item x="1453"/>
        <item x="800"/>
        <item x="63"/>
        <item x="1674"/>
        <item x="2011"/>
        <item x="928"/>
        <item x="1747"/>
        <item x="1653"/>
        <item x="2370"/>
        <item x="665"/>
        <item x="609"/>
        <item x="628"/>
        <item x="1055"/>
        <item x="1310"/>
        <item x="1771"/>
        <item x="889"/>
        <item x="1676"/>
        <item x="1629"/>
        <item x="1544"/>
        <item x="1730"/>
        <item x="72"/>
        <item x="547"/>
        <item x="510"/>
        <item x="2294"/>
        <item x="696"/>
        <item x="21"/>
        <item x="293"/>
        <item x="328"/>
        <item x="247"/>
        <item x="2207"/>
        <item x="648"/>
        <item x="1706"/>
        <item x="1809"/>
        <item x="1599"/>
        <item x="2158"/>
        <item x="1266"/>
        <item x="2079"/>
        <item x="1970"/>
        <item x="267"/>
        <item x="195"/>
        <item x="2334"/>
        <item x="181"/>
        <item x="1207"/>
        <item x="561"/>
        <item x="2338"/>
        <item x="767"/>
        <item x="2337"/>
        <item x="35"/>
        <item x="423"/>
        <item x="1024"/>
        <item x="781"/>
        <item x="1275"/>
        <item x="702"/>
        <item x="813"/>
        <item x="1778"/>
        <item x="1752"/>
        <item x="1644"/>
        <item x="1327"/>
        <item x="2197"/>
        <item x="2121"/>
        <item x="361"/>
        <item x="2302"/>
        <item x="2260"/>
        <item x="2218"/>
        <item x="2315"/>
        <item x="2077"/>
        <item x="2289"/>
        <item x="2203"/>
        <item x="2226"/>
        <item x="2258"/>
        <item x="1708"/>
        <item x="2333"/>
        <item x="2056"/>
        <item x="1965"/>
        <item x="2170"/>
        <item x="1871"/>
        <item x="2217"/>
        <item x="2284"/>
        <item x="1835"/>
        <item x="2050"/>
        <item x="0"/>
        <item x="2351"/>
        <item x="117"/>
        <item x="860"/>
        <item x="944"/>
        <item x="1691"/>
        <item x="2228"/>
        <item x="2248"/>
        <item x="994"/>
        <item x="956"/>
        <item x="2034"/>
        <item x="674"/>
        <item x="367"/>
        <item x="2016"/>
        <item x="1680"/>
        <item x="1947"/>
        <item x="916"/>
        <item x="454"/>
        <item x="140"/>
        <item x="1196"/>
        <item x="348"/>
        <item x="620"/>
        <item x="1900"/>
        <item x="2300"/>
        <item x="1635"/>
        <item x="853"/>
        <item x="652"/>
        <item x="565"/>
        <item x="122"/>
        <item x="1734"/>
        <item x="988"/>
        <item x="79"/>
        <item x="1612"/>
        <item x="2257"/>
        <item x="2291"/>
        <item x="496"/>
        <item x="1886"/>
        <item x="2071"/>
        <item x="2292"/>
        <item x="1538"/>
        <item x="1173"/>
        <item x="409"/>
        <item x="974"/>
        <item x="1286"/>
        <item x="1182"/>
        <item x="1107"/>
        <item x="1163"/>
        <item x="1800"/>
        <item x="1931"/>
        <item x="1200"/>
        <item x="1201"/>
        <item x="1843"/>
        <item x="527"/>
        <item x="1"/>
        <item x="757"/>
        <item x="1881"/>
        <item x="2312"/>
        <item x="94"/>
        <item x="2051"/>
        <item x="1136"/>
        <item x="234"/>
        <item x="1564"/>
        <item x="2142"/>
        <item x="363"/>
        <item x="617"/>
        <item x="2187"/>
        <item x="635"/>
        <item x="1073"/>
        <item x="1272"/>
        <item x="2329"/>
        <item x="2247"/>
        <item x="1147"/>
        <item x="2076"/>
        <item x="821"/>
        <item x="1394"/>
        <item x="1775"/>
        <item x="1582"/>
        <item x="1476"/>
        <item x="1398"/>
        <item x="305"/>
        <item x="1392"/>
        <item x="615"/>
        <item x="1907"/>
        <item x="251"/>
        <item x="2184"/>
        <item x="1248"/>
        <item x="119"/>
        <item x="141"/>
        <item x="173"/>
        <item x="499"/>
        <item x="739"/>
        <item x="619"/>
        <item x="123"/>
        <item x="107"/>
        <item x="108"/>
        <item x="2090"/>
        <item x="292"/>
        <item x="1597"/>
        <item x="1356"/>
        <item x="1436"/>
        <item x="347"/>
        <item x="453"/>
        <item x="25"/>
        <item x="1279"/>
        <item x="805"/>
        <item x="1448"/>
        <item x="1260"/>
        <item x="436"/>
        <item x="2112"/>
        <item x="2313"/>
        <item x="261"/>
        <item x="501"/>
        <item x="874"/>
        <item x="595"/>
        <item x="1293"/>
        <item x="946"/>
        <item x="637"/>
        <item x="4"/>
        <item x="2147"/>
        <item x="456"/>
        <item x="1859"/>
        <item x="2301"/>
        <item x="209"/>
        <item x="1204"/>
        <item x="226"/>
        <item x="1235"/>
        <item x="1346"/>
        <item x="948"/>
        <item x="392"/>
        <item x="728"/>
        <item x="2286"/>
        <item x="2296"/>
        <item x="2198"/>
        <item x="2278"/>
        <item x="1807"/>
        <item x="298"/>
        <item x="1426"/>
        <item x="2072"/>
        <item x="777"/>
        <item x="220"/>
        <item x="15"/>
        <item x="881"/>
        <item x="1533"/>
        <item x="508"/>
        <item x="1960"/>
        <item x="789"/>
        <item x="717"/>
        <item x="1660"/>
        <item x="563"/>
        <item x="2043"/>
        <item x="1972"/>
        <item x="324"/>
        <item x="573"/>
        <item x="2124"/>
        <item x="672"/>
        <item x="1536"/>
        <item x="1831"/>
        <item x="584"/>
        <item x="438"/>
        <item x="86"/>
        <item x="121"/>
        <item x="133"/>
        <item x="1361"/>
        <item x="581"/>
        <item x="858"/>
        <item x="321"/>
        <item x="923"/>
        <item x="430"/>
        <item x="929"/>
        <item x="394"/>
        <item x="814"/>
        <item x="765"/>
        <item x="1048"/>
        <item x="2206"/>
        <item x="1860"/>
        <item x="968"/>
        <item x="177"/>
        <item x="773"/>
        <item x="2097"/>
        <item x="1617"/>
        <item x="804"/>
        <item x="554"/>
        <item x="144"/>
        <item x="115"/>
        <item x="872"/>
        <item x="1358"/>
        <item x="825"/>
        <item x="2256"/>
        <item x="217"/>
        <item x="1704"/>
        <item x="380"/>
        <item x="228"/>
        <item x="1636"/>
        <item x="268"/>
        <item x="1545"/>
        <item x="1050"/>
        <item x="1935"/>
        <item x="937"/>
        <item x="2119"/>
        <item x="1748"/>
        <item x="526"/>
        <item x="466"/>
        <item x="1429"/>
        <item x="1839"/>
        <item x="16"/>
        <item x="96"/>
        <item x="586"/>
        <item x="1516"/>
        <item x="1948"/>
        <item x="653"/>
        <item x="1779"/>
        <item x="104"/>
        <item x="459"/>
        <item x="1117"/>
        <item x="1164"/>
        <item x="1020"/>
        <item x="1768"/>
        <item x="43"/>
        <item x="1294"/>
        <item x="1750"/>
        <item x="2212"/>
        <item x="1693"/>
        <item x="2130"/>
        <item x="1242"/>
        <item x="283"/>
        <item x="1249"/>
        <item x="2322"/>
        <item x="2231"/>
        <item x="2074"/>
        <item x="1874"/>
        <item x="277"/>
        <item x="1883"/>
        <item x="1992"/>
        <item x="1609"/>
        <item x="827"/>
        <item x="2152"/>
        <item x="2204"/>
        <item x="2285"/>
        <item x="606"/>
        <item x="2057"/>
        <item x="1713"/>
        <item x="1661"/>
        <item x="1854"/>
        <item x="219"/>
        <item x="1961"/>
        <item x="203"/>
        <item x="520"/>
        <item x="1170"/>
        <item x="978"/>
        <item x="505"/>
        <item x="1002"/>
        <item x="153"/>
        <item x="2"/>
        <item x="101"/>
        <item x="288"/>
        <item x="1837"/>
        <item x="336"/>
        <item x="939"/>
        <item x="1753"/>
        <item x="2241"/>
        <item x="2342"/>
        <item x="1202"/>
        <item x="671"/>
        <item x="1842"/>
        <item x="1844"/>
        <item x="925"/>
        <item x="1159"/>
        <item x="1219"/>
        <item x="385"/>
        <item x="1143"/>
        <item x="42"/>
        <item x="600"/>
        <item x="636"/>
        <item x="922"/>
        <item x="1567"/>
        <item x="17"/>
        <item x="1826"/>
        <item x="846"/>
        <item x="844"/>
        <item x="697"/>
        <item x="1206"/>
        <item x="1278"/>
        <item x="7"/>
        <item x="1714"/>
        <item x="1512"/>
        <item x="1531"/>
        <item x="1817"/>
        <item x="1238"/>
        <item x="1297"/>
        <item x="280"/>
        <item x="677"/>
        <item x="711"/>
        <item x="1299"/>
        <item x="1345"/>
        <item x="1834"/>
        <item x="1325"/>
        <item x="1973"/>
        <item x="1077"/>
        <item x="943"/>
        <item x="1646"/>
        <item x="1033"/>
        <item x="530"/>
        <item x="888"/>
        <item x="2190"/>
        <item x="2092"/>
        <item x="319"/>
        <item x="1916"/>
        <item x="798"/>
        <item x="446"/>
        <item x="842"/>
        <item x="2183"/>
        <item x="1610"/>
        <item x="2164"/>
        <item x="1764"/>
        <item x="2157"/>
        <item x="472"/>
        <item x="10"/>
        <item x="2309"/>
        <item x="2219"/>
        <item x="1267"/>
        <item x="1552"/>
        <item x="1021"/>
        <item x="482"/>
        <item x="1770"/>
        <item x="2324"/>
        <item x="1340"/>
        <item x="1707"/>
        <item x="2221"/>
        <item x="1727"/>
        <item x="1760"/>
        <item x="34"/>
        <item x="1548"/>
        <item x="1208"/>
        <item x="513"/>
        <item x="1519"/>
        <item x="1561"/>
        <item x="1968"/>
        <item x="2145"/>
        <item x="1593"/>
        <item x="995"/>
        <item x="1921"/>
        <item x="83"/>
        <item x="2094"/>
        <item x="197"/>
        <item x="442"/>
        <item x="163"/>
        <item x="1100"/>
        <item x="2055"/>
        <item x="1315"/>
        <item x="208"/>
        <item x="471"/>
        <item x="1656"/>
        <item x="333"/>
        <item x="2174"/>
        <item x="1791"/>
        <item x="783"/>
        <item x="2237"/>
        <item x="1386"/>
        <item x="1505"/>
        <item x="1877"/>
        <item x="1468"/>
        <item x="2277"/>
        <item x="1700"/>
        <item x="356"/>
        <item x="13"/>
        <item x="433"/>
        <item x="2200"/>
        <item x="1481"/>
        <item x="1022"/>
        <item x="239"/>
        <item x="51"/>
        <item x="509"/>
        <item x="404"/>
        <item x="626"/>
        <item x="1254"/>
        <item x="1369"/>
        <item x="903"/>
        <item x="1292"/>
        <item x="730"/>
        <item x="736"/>
        <item x="522"/>
        <item x="1156"/>
        <item x="2358"/>
        <item x="2004"/>
        <item x="2009"/>
        <item x="2343"/>
        <item x="1359"/>
        <item x="354"/>
        <item x="484"/>
        <item x="713"/>
        <item x="1596"/>
        <item x="2261"/>
        <item x="2027"/>
        <item x="1529"/>
        <item x="1658"/>
        <item x="378"/>
        <item x="1450"/>
        <item x="575"/>
        <item x="545"/>
        <item x="2069"/>
        <item x="1733"/>
        <item x="1305"/>
        <item x="524"/>
        <item x="175"/>
        <item x="2167"/>
        <item x="1263"/>
        <item x="1740"/>
        <item x="1336"/>
        <item x="1755"/>
        <item x="1782"/>
        <item x="1210"/>
        <item x="358"/>
        <item x="1979"/>
        <item x="172"/>
        <item x="1043"/>
        <item x="587"/>
        <item x="1987"/>
        <item x="1888"/>
        <item x="1875"/>
        <item x="763"/>
        <item x="351"/>
        <item x="1057"/>
        <item x="2040"/>
        <item x="1483"/>
        <item x="1964"/>
        <item x="1466"/>
        <item x="1153"/>
        <item x="1000"/>
        <item x="116"/>
        <item x="856"/>
        <item x="850"/>
        <item x="1467"/>
        <item x="1333"/>
        <item x="19"/>
        <item x="129"/>
        <item x="826"/>
        <item x="1130"/>
        <item x="1783"/>
        <item x="1971"/>
        <item x="775"/>
        <item x="2024"/>
        <item x="1321"/>
        <item x="1424"/>
        <item x="2001"/>
        <item x="2032"/>
        <item x="724"/>
        <item x="1309"/>
        <item x="309"/>
        <item x="1388"/>
        <item x="50"/>
        <item x="211"/>
        <item x="1511"/>
        <item x="1571"/>
        <item x="286"/>
        <item x="1102"/>
        <item x="1630"/>
        <item x="2266"/>
        <item x="1969"/>
        <item x="1004"/>
        <item x="514"/>
        <item x="1410"/>
        <item x="1438"/>
        <item x="1794"/>
        <item x="2233"/>
        <item x="401"/>
        <item x="1380"/>
        <item x="1530"/>
        <item x="1520"/>
        <item x="1367"/>
        <item x="1576"/>
        <item x="942"/>
        <item x="1698"/>
        <item x="2201"/>
        <item x="1882"/>
        <item x="1437"/>
        <item x="1934"/>
        <item x="920"/>
        <item x="1232"/>
        <item x="552"/>
        <item x="1169"/>
        <item x="1717"/>
        <item x="2179"/>
        <item x="1607"/>
        <item x="2118"/>
        <item x="1766"/>
        <item x="2349"/>
        <item x="265"/>
        <item x="753"/>
        <item x="2038"/>
        <item x="540"/>
        <item x="2254"/>
        <item x="1083"/>
        <item x="1138"/>
        <item x="1498"/>
        <item x="233"/>
        <item x="690"/>
        <item x="1264"/>
        <item x="691"/>
        <item x="1334"/>
        <item x="558"/>
        <item x="469"/>
        <item x="1547"/>
        <item x="1804"/>
        <item x="1898"/>
        <item x="1939"/>
        <item x="1078"/>
        <item x="1025"/>
        <item x="557"/>
        <item x="1864"/>
        <item x="1895"/>
        <item x="425"/>
        <item x="795"/>
        <item x="1993"/>
        <item x="1731"/>
        <item x="1841"/>
        <item x="1086"/>
        <item x="914"/>
        <item x="1858"/>
        <item x="1585"/>
        <item x="871"/>
        <item x="735"/>
        <item x="1985"/>
        <item x="75"/>
        <item x="61"/>
        <item x="727"/>
        <item x="1335"/>
        <item x="1589"/>
        <item x="1669"/>
        <item x="1891"/>
        <item x="1494"/>
        <item x="1088"/>
        <item x="819"/>
        <item x="1497"/>
        <item x="1672"/>
        <item x="1885"/>
        <item x="1180"/>
        <item x="1160"/>
        <item x="809"/>
        <item x="235"/>
        <item x="18"/>
        <item x="1047"/>
        <item x="1435"/>
        <item x="1281"/>
        <item x="2018"/>
        <item x="2220"/>
        <item x="1124"/>
        <item x="2356"/>
        <item x="1432"/>
        <item x="2042"/>
        <item x="269"/>
        <item x="377"/>
        <item x="1162"/>
        <item x="88"/>
        <item x="1719"/>
        <item x="1158"/>
        <item x="1427"/>
        <item x="244"/>
        <item x="127"/>
        <item x="1023"/>
        <item x="1927"/>
        <item x="1732"/>
        <item x="2075"/>
        <item x="992"/>
        <item x="1396"/>
        <item x="1137"/>
        <item x="1118"/>
        <item x="1197"/>
        <item x="2263"/>
        <item x="2047"/>
        <item x="2255"/>
        <item x="2041"/>
        <item x="2224"/>
        <item x="788"/>
        <item x="365"/>
        <item x="343"/>
        <item x="1270"/>
        <item x="1349"/>
        <item x="1521"/>
        <item x="2287"/>
        <item x="426"/>
        <item x="8"/>
        <item x="45"/>
        <item x="852"/>
        <item x="779"/>
        <item x="301"/>
        <item x="756"/>
        <item x="1382"/>
        <item x="2181"/>
        <item x="1758"/>
        <item x="1938"/>
        <item x="2364"/>
        <item x="2185"/>
        <item x="1822"/>
        <item x="580"/>
        <item x="870"/>
        <item x="182"/>
        <item x="962"/>
        <item x="2095"/>
        <item x="11"/>
        <item x="1044"/>
        <item x="1820"/>
        <item x="1446"/>
        <item x="443"/>
        <item x="1915"/>
        <item x="1443"/>
        <item x="2129"/>
        <item x="641"/>
        <item x="1177"/>
        <item x="1290"/>
        <item x="125"/>
        <item x="207"/>
        <item x="884"/>
        <item x="1689"/>
        <item x="360"/>
        <item x="1737"/>
        <item x="1787"/>
        <item x="1212"/>
        <item x="1869"/>
        <item x="784"/>
        <item x="1962"/>
        <item x="2222"/>
        <item x="2015"/>
        <item x="2297"/>
        <item x="468"/>
        <item x="90"/>
        <item x="1870"/>
        <item x="1543"/>
        <item x="1566"/>
        <item x="52"/>
        <item x="2006"/>
        <item x="608"/>
        <item x="223"/>
        <item x="110"/>
        <item x="1112"/>
        <item x="1026"/>
        <item x="256"/>
        <item x="1595"/>
        <item x="276"/>
        <item x="1352"/>
        <item x="1652"/>
        <item x="180"/>
        <item x="314"/>
        <item x="202"/>
        <item x="840"/>
        <item x="2238"/>
        <item x="1917"/>
        <item x="2105"/>
        <item x="829"/>
        <item x="1460"/>
        <item x="1406"/>
        <item x="1165"/>
        <item x="439"/>
        <item x="2053"/>
        <item x="1186"/>
        <item x="2127"/>
        <item x="2021"/>
        <item x="1374"/>
        <item x="114"/>
        <item x="1190"/>
        <item x="639"/>
        <item x="1080"/>
        <item x="1591"/>
        <item x="435"/>
        <item x="1726"/>
        <item x="2193"/>
        <item x="1419"/>
        <item x="1320"/>
        <item x="687"/>
        <item x="1354"/>
        <item x="1284"/>
        <item x="1982"/>
        <item x="1285"/>
        <item x="2288"/>
        <item x="770"/>
        <item x="480"/>
        <item x="155"/>
        <item x="164"/>
        <item x="650"/>
        <item x="158"/>
        <item x="654"/>
        <item x="2311"/>
        <item x="1952"/>
        <item x="913"/>
        <item x="649"/>
        <item x="910"/>
        <item x="76"/>
        <item x="1101"/>
        <item x="1096"/>
        <item x="1620"/>
        <item x="2007"/>
        <item x="1806"/>
        <item x="1323"/>
        <item x="1792"/>
        <item x="98"/>
        <item x="335"/>
        <item x="1225"/>
        <item x="2139"/>
        <item x="275"/>
        <item x="1409"/>
        <item x="1983"/>
        <item x="355"/>
        <item x="2008"/>
        <item x="2010"/>
        <item x="451"/>
        <item x="201"/>
        <item x="388"/>
        <item x="1420"/>
        <item x="564"/>
        <item x="2160"/>
        <item x="1485"/>
        <item x="1513"/>
        <item x="1063"/>
        <item x="1441"/>
        <item x="807"/>
        <item x="2125"/>
        <item x="46"/>
        <item x="729"/>
        <item x="550"/>
        <item x="1373"/>
        <item x="2290"/>
        <item x="1583"/>
        <item x="1464"/>
        <item x="1670"/>
        <item x="1471"/>
        <item x="996"/>
        <item x="1904"/>
        <item x="1899"/>
        <item x="2000"/>
        <item x="1626"/>
        <item x="136"/>
        <item x="1415"/>
        <item x="1619"/>
        <item x="1639"/>
        <item x="1736"/>
        <item x="399"/>
        <item x="1261"/>
        <item x="2080"/>
        <item x="1721"/>
        <item x="9"/>
        <item x="2136"/>
        <item x="1866"/>
        <item x="921"/>
        <item x="205"/>
        <item x="2114"/>
        <item x="2316"/>
        <item x="78"/>
        <item x="470"/>
        <item x="1539"/>
        <item x="1923"/>
        <item x="67"/>
        <item x="1191"/>
        <item x="1568"/>
        <item x="1416"/>
        <item x="1171"/>
        <item x="47"/>
        <item x="1711"/>
        <item x="264"/>
        <item x="406"/>
        <item x="1774"/>
        <item x="1439"/>
        <item x="359"/>
        <item x="2122"/>
        <item x="318"/>
        <item x="1366"/>
        <item x="670"/>
        <item x="1046"/>
        <item x="1216"/>
        <item x="865"/>
        <item x="1479"/>
        <item x="1549"/>
        <item x="1500"/>
        <item x="1588"/>
        <item x="1535"/>
        <item x="1956"/>
        <item x="2182"/>
        <item x="403"/>
        <item x="958"/>
        <item x="640"/>
        <item x="337"/>
        <item x="1103"/>
        <item x="1802"/>
        <item x="596"/>
        <item x="2244"/>
        <item x="1445"/>
        <item x="1712"/>
        <item x="1067"/>
        <item x="2054"/>
        <item x="93"/>
        <item x="822"/>
        <item x="1296"/>
        <item x="302"/>
        <item x="1832"/>
        <item x="334"/>
        <item x="502"/>
        <item x="1217"/>
        <item x="1767"/>
        <item x="2229"/>
        <item x="329"/>
        <item x="1580"/>
        <item x="184"/>
        <item x="1608"/>
        <item x="320"/>
        <item x="2153"/>
        <item x="216"/>
        <item x="915"/>
        <item x="1053"/>
        <item x="668"/>
        <item x="538"/>
        <item x="839"/>
        <item x="1234"/>
        <item x="1741"/>
        <item x="167"/>
        <item x="1313"/>
        <item x="1397"/>
        <item x="759"/>
        <item x="2230"/>
        <item x="2293"/>
        <item x="1339"/>
        <item x="899"/>
        <item x="2357"/>
        <item x="836"/>
        <item x="1458"/>
        <item x="118"/>
        <item x="1949"/>
        <item x="1091"/>
        <item x="964"/>
        <item x="1463"/>
        <item x="2251"/>
        <item x="1451"/>
        <item x="1632"/>
        <item x="1474"/>
        <item x="28"/>
        <item x="2331"/>
        <item x="1384"/>
        <item x="297"/>
        <item x="452"/>
        <item x="486"/>
        <item x="33"/>
        <item x="2150"/>
        <item x="422"/>
        <item x="2213"/>
        <item x="734"/>
        <item x="70"/>
        <item x="258"/>
        <item x="1833"/>
        <item x="732"/>
        <item x="1239"/>
        <item x="106"/>
        <item x="2116"/>
        <item x="894"/>
        <item x="48"/>
        <item x="1289"/>
        <item x="1679"/>
        <item x="762"/>
        <item x="2159"/>
        <item x="1852"/>
        <item x="1477"/>
        <item x="2030"/>
        <item x="415"/>
        <item x="1045"/>
        <item x="1370"/>
        <item x="1814"/>
        <item x="1801"/>
        <item x="2012"/>
        <item x="2194"/>
        <item x="1558"/>
        <item x="663"/>
        <item x="14"/>
        <item x="2045"/>
        <item x="2308"/>
        <item x="1813"/>
        <item x="316"/>
        <item x="1449"/>
        <item x="766"/>
        <item x="841"/>
        <item x="151"/>
        <item x="191"/>
        <item x="1056"/>
        <item x="746"/>
        <item x="1061"/>
        <item x="754"/>
        <item x="495"/>
        <item x="254"/>
        <item x="2135"/>
        <item x="1551"/>
        <item x="1423"/>
        <item x="830"/>
        <item x="1440"/>
        <item x="1749"/>
        <item x="866"/>
        <item x="2253"/>
        <item x="1291"/>
        <item x="1456"/>
        <item x="2132"/>
        <item x="1936"/>
        <item x="699"/>
        <item x="1174"/>
        <item x="424"/>
        <item x="1150"/>
        <item x="56"/>
        <item x="263"/>
        <item x="906"/>
        <item x="1777"/>
        <item x="630"/>
        <item x="1469"/>
        <item x="368"/>
        <item x="1556"/>
        <item x="270"/>
        <item x="192"/>
        <item x="776"/>
        <item x="2235"/>
        <item x="723"/>
        <item x="1581"/>
        <item x="1037"/>
        <item x="793"/>
        <item x="731"/>
        <item x="1040"/>
        <item x="660"/>
        <item x="752"/>
        <item x="92"/>
        <item x="1592"/>
        <item x="340"/>
        <item x="214"/>
        <item x="138"/>
        <item x="2098"/>
        <item x="1099"/>
        <item x="1145"/>
        <item x="1622"/>
        <item x="30"/>
        <item x="1836"/>
        <item x="2029"/>
        <item x="2138"/>
        <item x="531"/>
        <item x="210"/>
        <item x="102"/>
        <item x="1997"/>
        <item x="1715"/>
        <item x="238"/>
        <item x="227"/>
        <item x="1772"/>
        <item x="1654"/>
        <item x="373"/>
        <item x="997"/>
        <item x="972"/>
        <item x="113"/>
        <item x="1577"/>
        <item x="1683"/>
        <item x="1690"/>
        <item x="794"/>
        <item x="1614"/>
        <item x="1108"/>
        <item x="1673"/>
        <item x="951"/>
        <item x="124"/>
        <item x="726"/>
        <item x="751"/>
        <item x="824"/>
        <item x="1578"/>
        <item x="1218"/>
        <item x="883"/>
        <item x="1402"/>
        <item x="549"/>
        <item x="1300"/>
        <item x="1227"/>
        <item x="1963"/>
        <item x="2005"/>
        <item x="1953"/>
        <item x="2146"/>
        <item x="2099"/>
        <item x="306"/>
        <item x="980"/>
        <item x="473"/>
        <item x="1052"/>
        <item x="1623"/>
        <item x="345"/>
        <item x="2330"/>
        <item x="1428"/>
        <item x="1509"/>
        <item x="1729"/>
        <item x="492"/>
        <item x="85"/>
        <item x="137"/>
        <item x="877"/>
        <item x="742"/>
        <item x="1470"/>
        <item x="864"/>
        <item x="2180"/>
        <item x="1251"/>
        <item x="1071"/>
        <item x="1387"/>
        <item x="179"/>
        <item x="2344"/>
        <item x="1847"/>
        <item x="1919"/>
        <item x="1376"/>
        <item x="1188"/>
        <item x="741"/>
        <item x="1840"/>
        <item x="1148"/>
        <item x="546"/>
        <item x="1001"/>
        <item x="139"/>
        <item x="2128"/>
        <item x="989"/>
        <item x="1391"/>
        <item x="1203"/>
        <item x="548"/>
        <item x="2368"/>
        <item x="1790"/>
        <item x="1116"/>
        <item x="1897"/>
        <item x="1087"/>
        <item x="2310"/>
        <item x="1930"/>
        <item x="1605"/>
        <item x="58"/>
        <item x="1942"/>
        <item x="2210"/>
        <item x="2161"/>
        <item x="1166"/>
        <item x="196"/>
        <item x="1662"/>
        <item x="1341"/>
        <item x="95"/>
        <item x="391"/>
        <item x="330"/>
        <item x="1929"/>
        <item x="236"/>
        <item x="676"/>
        <item x="2366"/>
        <item x="876"/>
        <item x="1903"/>
        <item x="823"/>
        <item x="1252"/>
        <item x="245"/>
        <item x="740"/>
        <item x="590"/>
        <item x="1682"/>
        <item x="1256"/>
        <item x="1019"/>
        <item x="873"/>
        <item x="1363"/>
        <item x="963"/>
        <item x="2363"/>
        <item x="1393"/>
        <item x="811"/>
        <item x="614"/>
        <item x="1298"/>
        <item x="1793"/>
        <item x="1030"/>
        <item x="669"/>
        <item x="2264"/>
        <item x="2108"/>
        <item x="2188"/>
        <item x="418"/>
        <item x="259"/>
        <item x="539"/>
        <item x="890"/>
        <item x="1013"/>
        <item x="1878"/>
        <item x="1664"/>
        <item x="2340"/>
        <item x="714"/>
        <item x="838"/>
        <item x="1259"/>
        <item x="1257"/>
        <item x="555"/>
        <item x="2346"/>
        <item x="578"/>
        <item x="1769"/>
        <item x="414"/>
        <item x="1811"/>
        <item x="1375"/>
        <item x="721"/>
        <item x="1781"/>
        <item x="1337"/>
        <item x="1998"/>
        <item x="1745"/>
        <item x="303"/>
        <item x="2049"/>
        <item x="417"/>
        <item x="2083"/>
        <item x="1562"/>
        <item x="1532"/>
        <item x="448"/>
        <item x="896"/>
        <item x="1269"/>
        <item x="854"/>
        <item x="1501"/>
        <item x="1105"/>
        <item x="2192"/>
        <item x="1560"/>
        <item x="2103"/>
        <item x="2279"/>
        <item x="769"/>
        <item x="848"/>
        <item x="1594"/>
        <item x="2345"/>
        <item x="1317"/>
        <item x="758"/>
        <item x="938"/>
        <item x="927"/>
        <item x="990"/>
        <item x="572"/>
        <item x="749"/>
        <item x="885"/>
        <item x="105"/>
        <item x="934"/>
        <item x="957"/>
        <item x="2362"/>
        <item x="1459"/>
        <item x="1179"/>
        <item x="843"/>
        <item x="983"/>
        <item x="266"/>
        <item x="591"/>
        <item x="506"/>
        <item x="682"/>
        <item x="1360"/>
        <item x="2323"/>
        <item x="1277"/>
        <item x="2002"/>
        <item x="407"/>
        <item x="1668"/>
        <item x="1224"/>
        <item x="1606"/>
        <item x="240"/>
        <item x="170"/>
        <item x="304"/>
        <item x="71"/>
        <item x="532"/>
        <item x="143"/>
        <item x="712"/>
        <item x="307"/>
        <item x="1542"/>
        <item x="1941"/>
        <item x="2134"/>
        <item x="588"/>
        <item x="2240"/>
        <item x="1322"/>
        <item x="421"/>
        <item x="1720"/>
        <item x="285"/>
        <item x="111"/>
        <item x="168"/>
        <item x="169"/>
        <item x="953"/>
        <item x="428"/>
        <item x="1977"/>
        <item x="1123"/>
        <item x="709"/>
        <item x="867"/>
        <item x="248"/>
        <item x="933"/>
        <item x="109"/>
        <item x="772"/>
        <item x="362"/>
        <item x="692"/>
        <item x="1139"/>
        <item x="1518"/>
        <item x="1492"/>
        <item x="924"/>
        <item x="985"/>
        <item x="485"/>
        <item x="1070"/>
        <item x="623"/>
        <item x="1411"/>
        <item x="1524"/>
        <item x="81"/>
        <item x="882"/>
        <item x="603"/>
        <item x="1329"/>
        <item x="1554"/>
        <item x="2081"/>
        <item x="594"/>
        <item x="969"/>
        <item x="2022"/>
        <item x="2299"/>
        <item x="1082"/>
        <item x="41"/>
        <item x="2019"/>
        <item x="917"/>
        <item x="100"/>
        <item x="1892"/>
        <item x="1014"/>
        <item x="895"/>
        <item x="932"/>
        <item x="562"/>
        <item x="493"/>
        <item x="991"/>
        <item x="369"/>
        <item x="568"/>
        <item x="567"/>
        <item x="528"/>
        <item x="1786"/>
        <item x="707"/>
        <item x="2282"/>
        <item x="497"/>
        <item x="231"/>
        <item x="542"/>
        <item x="576"/>
        <item x="1246"/>
        <item x="662"/>
        <item x="1106"/>
        <item x="1276"/>
        <item x="1499"/>
        <item x="847"/>
        <item x="375"/>
        <item x="2036"/>
        <item x="1805"/>
        <item x="1421"/>
        <item x="1237"/>
        <item x="2168"/>
        <item x="2271"/>
        <item x="2267"/>
        <item x="1808"/>
        <item x="2171"/>
        <item x="1364"/>
        <item x="1059"/>
        <item x="429"/>
        <item x="905"/>
        <item x="818"/>
        <item x="810"/>
        <item x="1036"/>
        <item x="194"/>
        <item x="1012"/>
        <item x="1798"/>
        <item x="2093"/>
        <item x="808"/>
        <item x="1761"/>
        <item x="2332"/>
        <item x="1371"/>
        <item x="2156"/>
        <item x="607"/>
        <item x="419"/>
        <item x="393"/>
        <item x="1462"/>
        <item x="806"/>
        <item x="1128"/>
        <item x="710"/>
        <item x="1157"/>
        <item x="583"/>
        <item x="1867"/>
        <item x="2268"/>
        <item x="2025"/>
        <item x="664"/>
        <item x="2259"/>
        <item x="516"/>
        <item x="74"/>
        <item x="2191"/>
        <item x="2133"/>
        <item x="161"/>
        <item x="215"/>
        <item x="2211"/>
        <item x="1098"/>
        <item x="1763"/>
        <item x="1762"/>
        <item x="1643"/>
        <item x="2354"/>
        <item x="398"/>
        <item x="1647"/>
        <item x="490"/>
        <item x="2276"/>
        <item x="1193"/>
        <item x="1405"/>
        <item x="397"/>
        <item x="1738"/>
        <item x="2070"/>
        <item x="294"/>
        <item x="1976"/>
        <item x="1110"/>
        <item x="2151"/>
        <item x="1229"/>
        <item x="1027"/>
        <item x="504"/>
        <item x="387"/>
        <item x="338"/>
        <item x="688"/>
        <item x="2365"/>
        <item x="1830"/>
        <item x="1824"/>
        <item x="1920"/>
        <item x="1113"/>
        <item x="1094"/>
        <item x="1504"/>
        <item x="213"/>
        <item x="2162"/>
        <item x="1988"/>
        <item x="1104"/>
        <item x="491"/>
        <item x="2052"/>
        <item x="2177"/>
        <item x="1966"/>
        <item x="2250"/>
        <item x="1913"/>
        <item x="1074"/>
        <item x="2317"/>
        <item x="2214"/>
        <item x="1076"/>
        <item x="287"/>
        <item x="384"/>
        <item x="2189"/>
        <item x="987"/>
        <item x="624"/>
        <item x="1407"/>
        <item x="1075"/>
        <item x="1132"/>
        <item x="1348"/>
        <item x="912"/>
        <item x="1821"/>
        <item x="634"/>
        <item x="1649"/>
        <item x="1678"/>
        <item x="616"/>
        <item x="1133"/>
        <item x="1502"/>
        <item x="577"/>
        <item x="1326"/>
        <item x="1795"/>
        <item x="2348"/>
        <item x="700"/>
        <item x="1342"/>
        <item x="1338"/>
        <item x="1319"/>
        <item x="673"/>
        <item x="1187"/>
        <item x="1999"/>
        <item x="2087"/>
        <item x="2020"/>
        <item x="1081"/>
        <item x="2026"/>
        <item x="1572"/>
        <item x="1686"/>
        <item x="1461"/>
        <item x="2110"/>
        <item x="53"/>
        <item x="1379"/>
        <item x="1365"/>
        <item x="2023"/>
        <item x="1887"/>
        <item x="2144"/>
        <item x="1865"/>
        <item x="2109"/>
        <item x="2246"/>
        <item x="1362"/>
        <item x="1884"/>
        <item x="2283"/>
        <item x="488"/>
        <item x="569"/>
        <item x="1282"/>
        <item x="1541"/>
        <item x="1905"/>
        <item x="820"/>
        <item x="1085"/>
        <item x="185"/>
        <item x="1120"/>
        <item x="627"/>
        <item x="952"/>
        <item x="1671"/>
        <item x="1780"/>
        <item x="2141"/>
        <item x="1703"/>
        <item x="311"/>
        <item x="1514"/>
        <item x="386"/>
        <item x="2089"/>
        <item x="2361"/>
        <item x="2165"/>
        <item x="364"/>
        <item x="82"/>
        <item x="1149"/>
        <item x="622"/>
        <item x="2039"/>
        <item x="720"/>
        <item x="1357"/>
        <item x="935"/>
        <item x="1222"/>
        <item x="458"/>
        <item x="444"/>
        <item x="1017"/>
        <item x="1457"/>
        <item x="1042"/>
        <item x="1986"/>
        <item x="434"/>
        <item x="1631"/>
        <item x="2227"/>
        <item x="1663"/>
        <item x="1696"/>
        <item x="1181"/>
        <item x="666"/>
        <item x="1097"/>
        <item x="68"/>
        <item x="1273"/>
        <item x="949"/>
        <item x="274"/>
        <item x="708"/>
        <item x="1624"/>
        <item x="1250"/>
        <item x="771"/>
        <item x="413"/>
        <item x="1007"/>
        <item x="786"/>
        <item x="857"/>
        <item x="1146"/>
        <item x="1827"/>
        <item x="450"/>
        <item x="1522"/>
        <item x="432"/>
        <item x="2126"/>
        <item x="150"/>
        <item x="1506"/>
        <item x="260"/>
        <item x="325"/>
        <item x="828"/>
        <item x="1687"/>
        <item x="745"/>
        <item x="1280"/>
        <item x="950"/>
        <item x="612"/>
        <item x="1677"/>
        <item x="132"/>
        <item x="1135"/>
        <item x="1223"/>
        <item x="817"/>
        <item x="2176"/>
        <item x="2082"/>
        <item x="1640"/>
        <item x="1816"/>
        <item x="1161"/>
        <item x="154"/>
        <item x="465"/>
        <item x="1849"/>
        <item x="1221"/>
        <item x="599"/>
        <item x="986"/>
        <item x="257"/>
        <item x="22"/>
        <item x="971"/>
        <item x="1815"/>
        <item x="2123"/>
        <item x="2172"/>
        <item x="2086"/>
        <item x="1400"/>
        <item x="1584"/>
        <item x="1657"/>
        <item x="146"/>
        <item x="685"/>
        <item x="1911"/>
        <item x="2306"/>
        <item x="135"/>
        <item x="651"/>
        <item x="186"/>
        <item x="2143"/>
        <item x="560"/>
        <item x="879"/>
        <item x="855"/>
        <item x="1716"/>
        <item x="479"/>
        <item x="1178"/>
        <item x="2003"/>
        <item x="2175"/>
        <item x="250"/>
        <item x="1744"/>
        <item x="1368"/>
        <item x="36"/>
        <item x="2369"/>
        <item x="1311"/>
        <item x="955"/>
        <item x="1634"/>
        <item x="2028"/>
        <item x="1413"/>
        <item x="84"/>
        <item x="222"/>
        <item x="461"/>
        <item x="979"/>
        <item x="2115"/>
        <item x="667"/>
        <item x="1553"/>
        <item x="38"/>
        <item x="1784"/>
        <item x="278"/>
        <item x="629"/>
        <item x="977"/>
        <item x="1079"/>
        <item x="2100"/>
        <item x="352"/>
        <item x="659"/>
        <item x="87"/>
        <item x="1908"/>
        <item x="2355"/>
        <item x="390"/>
        <item x="959"/>
        <item x="1555"/>
        <item x="523"/>
        <item x="936"/>
        <item x="1126"/>
        <item x="851"/>
        <item x="722"/>
        <item x="684"/>
        <item x="1540"/>
        <item x="597"/>
        <item x="1418"/>
        <item x="2208"/>
        <item x="134"/>
        <item x="2048"/>
        <item x="483"/>
        <item x="2107"/>
        <item x="525"/>
        <item x="1823"/>
        <item x="553"/>
        <item x="947"/>
        <item x="1090"/>
        <item x="23"/>
        <item x="2215"/>
        <item x="1434"/>
        <item x="716"/>
        <item x="371"/>
        <item x="1131"/>
        <item x="1038"/>
        <item x="1211"/>
        <item x="984"/>
        <item x="1856"/>
        <item x="1433"/>
        <item x="1228"/>
        <item x="642"/>
        <item x="1579"/>
        <item x="2281"/>
        <item x="346"/>
        <item x="2149"/>
        <item x="370"/>
        <item x="2046"/>
        <item x="2117"/>
        <item x="1472"/>
        <item x="1611"/>
        <item x="1051"/>
        <item x="455"/>
        <item x="975"/>
        <item x="59"/>
        <item x="1945"/>
        <item x="103"/>
        <item x="221"/>
        <item x="760"/>
        <item x="718"/>
        <item x="1144"/>
        <item x="1613"/>
        <item x="1756"/>
        <item x="1496"/>
        <item x="704"/>
        <item x="20"/>
        <item x="1848"/>
        <item x="332"/>
        <item x="1523"/>
        <item x="2341"/>
        <item x="1850"/>
        <item x="2154"/>
        <item x="1029"/>
        <item x="907"/>
        <item x="159"/>
        <item x="2336"/>
        <item x="1035"/>
        <item x="2033"/>
        <item x="1857"/>
        <item x="1868"/>
        <item x="2234"/>
        <item x="693"/>
        <item x="743"/>
        <item x="812"/>
        <item x="1244"/>
        <item x="2225"/>
        <item x="463"/>
        <item x="462"/>
        <item x="893"/>
        <item x="1478"/>
        <item x="1796"/>
        <item x="2321"/>
        <item x="782"/>
        <item x="464"/>
        <item x="982"/>
        <item x="816"/>
        <item x="1154"/>
        <item x="1220"/>
        <item x="1621"/>
        <item x="2243"/>
        <item x="656"/>
        <item x="787"/>
        <item x="2318"/>
        <item x="237"/>
        <item x="131"/>
        <item x="178"/>
        <item x="1378"/>
        <item x="1332"/>
        <item x="408"/>
        <item x="601"/>
        <item x="128"/>
        <item x="1757"/>
        <item x="2353"/>
        <item x="1328"/>
        <item x="62"/>
        <item x="2163"/>
        <item x="1746"/>
        <item x="2352"/>
        <item x="999"/>
        <item x="1894"/>
        <item x="1710"/>
        <item x="142"/>
        <item x="353"/>
        <item x="681"/>
        <item x="551"/>
        <item x="1641"/>
        <item x="1307"/>
        <item x="1692"/>
        <item x="416"/>
        <item x="253"/>
        <item x="1991"/>
        <item x="5"/>
        <item x="705"/>
        <item x="2307"/>
        <item x="519"/>
        <item x="1724"/>
        <item x="376"/>
        <item x="521"/>
        <item x="1975"/>
        <item x="1587"/>
        <item x="1395"/>
        <item x="1508"/>
        <item x="1765"/>
        <item x="886"/>
        <item x="796"/>
        <item x="945"/>
        <item x="1010"/>
        <item x="1665"/>
        <item x="1694"/>
        <item x="1129"/>
        <item x="1697"/>
        <item x="1184"/>
        <item x="1773"/>
        <item x="160"/>
        <item x="315"/>
        <item x="1974"/>
        <item x="282"/>
        <item x="1912"/>
        <item x="2078"/>
        <item x="1515"/>
        <item x="2113"/>
        <item x="1353"/>
        <item x="460"/>
        <item x="831"/>
        <item x="1127"/>
        <item x="931"/>
        <item x="204"/>
        <item x="543"/>
        <item x="643"/>
        <item x="400"/>
        <item x="1304"/>
        <item x="2319"/>
        <item x="1603"/>
        <item x="1003"/>
        <item x="790"/>
        <item x="1141"/>
        <item x="961"/>
        <item x="2272"/>
        <item x="80"/>
        <item x="1089"/>
        <item x="1527"/>
        <item x="322"/>
        <item x="604"/>
        <item x="2320"/>
        <item x="1258"/>
        <item x="1709"/>
        <item x="37"/>
        <item x="1095"/>
        <item x="1574"/>
        <item x="887"/>
        <item x="176"/>
        <item x="212"/>
        <item x="878"/>
        <item x="1093"/>
        <item x="638"/>
        <item x="574"/>
        <item x="1570"/>
        <item x="1214"/>
        <item x="1377"/>
        <item x="618"/>
        <item x="1167"/>
        <item x="631"/>
        <item x="487"/>
        <item x="457"/>
        <item x="342"/>
        <item x="544"/>
        <item x="909"/>
        <item x="1743"/>
        <item x="761"/>
        <item x="593"/>
        <item x="1041"/>
        <item x="1417"/>
        <item x="1454"/>
        <item x="73"/>
        <item x="1054"/>
        <item x="1465"/>
        <item x="65"/>
        <item x="262"/>
        <item x="725"/>
        <item x="658"/>
        <item x="1473"/>
        <item x="1788"/>
        <item x="1140"/>
        <item x="605"/>
        <item x="898"/>
        <item x="1303"/>
        <item x="271"/>
        <item x="2186"/>
        <item x="1330"/>
        <item x="1526"/>
        <item x="1176"/>
        <item x="66"/>
        <item x="797"/>
        <item x="1447"/>
        <item x="1168"/>
        <item x="317"/>
        <item x="1932"/>
        <item x="190"/>
        <item x="1528"/>
        <item x="1616"/>
        <item x="199"/>
        <item x="1324"/>
        <item x="1981"/>
        <item x="2245"/>
        <item x="926"/>
        <item x="326"/>
        <item x="2249"/>
        <item x="750"/>
        <item x="1231"/>
        <item x="1810"/>
        <item x="281"/>
        <item x="402"/>
        <item x="1789"/>
        <item x="503"/>
        <item x="1648"/>
        <item x="1344"/>
        <item x="126"/>
        <item x="733"/>
        <item x="768"/>
        <item x="566"/>
        <item x="799"/>
        <item x="880"/>
        <item x="40"/>
        <item x="1695"/>
        <item x="1062"/>
        <item x="1288"/>
        <item x="1600"/>
        <item x="188"/>
        <item x="536"/>
        <item x="1967"/>
        <item x="1980"/>
        <item x="592"/>
        <item x="279"/>
        <item x="537"/>
        <item x="849"/>
        <item x="284"/>
        <item x="174"/>
        <item x="1142"/>
        <item x="1785"/>
        <item x="97"/>
        <item x="2101"/>
        <item x="1984"/>
        <item x="230"/>
        <item x="845"/>
        <item x="44"/>
        <item x="32"/>
        <item x="715"/>
        <item x="331"/>
        <item x="967"/>
        <item x="147"/>
        <item x="911"/>
        <item x="382"/>
        <item x="427"/>
        <item x="410"/>
        <item x="445"/>
        <item x="1301"/>
        <item x="171"/>
        <item x="1253"/>
        <item x="290"/>
        <item x="374"/>
        <item x="533"/>
        <item x="344"/>
        <item x="2359"/>
        <item x="1134"/>
        <item x="2044"/>
        <item x="802"/>
        <item x="1863"/>
        <item x="2068"/>
        <item x="1559"/>
        <item x="1318"/>
        <item x="242"/>
        <item x="815"/>
        <item x="686"/>
        <item x="1028"/>
        <item x="1109"/>
        <item x="1776"/>
        <item x="1943"/>
        <item x="2195"/>
        <item x="589"/>
        <item x="1205"/>
        <item x="198"/>
        <item x="738"/>
        <item x="2031"/>
        <item x="1490"/>
        <item x="1565"/>
        <item x="2013"/>
        <item x="2140"/>
        <item x="2367"/>
        <item x="1828"/>
        <item x="1195"/>
        <item x="1233"/>
        <item x="2252"/>
        <item x="327"/>
        <item x="2314"/>
        <item x="1803"/>
        <item x="1819"/>
        <item x="1262"/>
        <item x="241"/>
        <item x="1896"/>
        <item x="1404"/>
        <item x="1408"/>
        <item x="1933"/>
        <item x="1909"/>
        <item x="2223"/>
        <item x="780"/>
        <item x="1018"/>
        <item x="632"/>
        <item x="2178"/>
        <item x="1625"/>
        <item x="1480"/>
        <item x="60"/>
        <item x="647"/>
        <item x="2273"/>
        <item x="1615"/>
        <item x="2131"/>
        <item x="1861"/>
        <item x="1666"/>
        <item x="1245"/>
        <item x="1557"/>
        <item x="1924"/>
        <item x="875"/>
        <item x="2106"/>
        <item x="1918"/>
        <item x="1488"/>
        <item x="1667"/>
        <item x="389"/>
        <item x="675"/>
        <item x="1383"/>
        <item x="1185"/>
        <item x="2339"/>
        <item x="1390"/>
        <item x="2073"/>
        <item x="1675"/>
        <item x="556"/>
        <item x="313"/>
        <item x="2303"/>
        <item x="6"/>
        <item x="1906"/>
        <item x="1355"/>
        <item x="1618"/>
        <item x="719"/>
        <item x="339"/>
        <item x="774"/>
        <item x="1302"/>
        <item x="834"/>
        <item x="1121"/>
        <item x="1403"/>
        <item x="1430"/>
        <item x="541"/>
        <item x="1799"/>
        <item x="1914"/>
        <item x="1431"/>
        <item x="863"/>
        <item x="200"/>
        <item x="69"/>
        <item x="494"/>
        <item x="1151"/>
        <item x="2148"/>
        <item x="183"/>
        <item x="803"/>
        <item x="2304"/>
        <item x="2166"/>
        <item x="1049"/>
        <item x="2242"/>
        <item x="1926"/>
        <item x="1399"/>
        <item x="891"/>
        <item x="1735"/>
        <item x="1194"/>
        <item x="517"/>
        <item x="1198"/>
        <item x="1650"/>
        <item x="698"/>
        <item x="2360"/>
        <item x="26"/>
        <item x="1638"/>
        <item x="2202"/>
        <item x="1880"/>
        <item x="310"/>
        <item x="1995"/>
        <item x="2326"/>
        <item x="1685"/>
        <item x="449"/>
        <item x="1751"/>
        <item x="1495"/>
        <item x="1119"/>
        <item x="300"/>
        <item x="477"/>
        <item x="1058"/>
        <item x="625"/>
        <item x="1009"/>
        <item x="1236"/>
        <item x="412"/>
        <item x="357"/>
        <item x="1723"/>
        <item x="2037"/>
        <item x="243"/>
        <item x="246"/>
        <item x="193"/>
        <item x="273"/>
        <item x="919"/>
        <item x="1491"/>
        <item x="24"/>
        <item x="31"/>
        <item x="77"/>
        <item x="655"/>
        <item x="206"/>
        <item x="1563"/>
        <item x="1959"/>
        <item x="420"/>
        <item x="1534"/>
        <item x="1957"/>
        <item x="2347"/>
        <item x="1862"/>
        <item x="1728"/>
        <item x="187"/>
        <item x="312"/>
        <item x="1955"/>
        <item x="897"/>
        <item x="1946"/>
        <item x="801"/>
        <item x="1507"/>
        <item x="1255"/>
        <item x="859"/>
        <item x="2017"/>
        <item x="954"/>
        <item x="918"/>
        <item x="981"/>
        <item x="2205"/>
        <item x="1702"/>
        <item x="1989"/>
        <item x="694"/>
        <item x="2216"/>
        <item x="166"/>
        <item x="993"/>
        <item x="1265"/>
        <item x="1114"/>
        <item x="1455"/>
        <item x="1444"/>
        <item x="2209"/>
        <item x="156"/>
        <item x="611"/>
        <item x="2035"/>
        <item x="1954"/>
        <item x="2014"/>
        <item x="2239"/>
        <item x="1213"/>
        <item x="1876"/>
        <item x="1381"/>
        <item x="785"/>
        <item x="1699"/>
        <item x="1503"/>
        <item x="467"/>
        <item x="291"/>
        <item x="529"/>
        <item x="2350"/>
        <item x="1015"/>
        <item x="1901"/>
        <item x="295"/>
        <item x="27"/>
        <item x="1996"/>
        <item x="2280"/>
        <item x="249"/>
        <item x="308"/>
        <item x="2236"/>
        <item x="478"/>
        <item x="2091"/>
        <item x="2173"/>
        <item x="255"/>
        <item x="1922"/>
        <item x="747"/>
        <item x="218"/>
        <item x="405"/>
        <item x="323"/>
        <item x="2199"/>
        <item x="1343"/>
        <item x="1482"/>
        <item x="755"/>
        <item x="683"/>
        <item x="1372"/>
        <item x="2196"/>
        <item x="1064"/>
        <item x="1925"/>
        <item x="1401"/>
        <item x="582"/>
        <item x="1243"/>
        <item x="861"/>
        <item x="1268"/>
        <item x="224"/>
        <item x="2067"/>
        <item x="2155"/>
        <item x="500"/>
        <item x="1818"/>
        <item x="1994"/>
        <item x="1152"/>
        <item x="1604"/>
        <item x="1853"/>
        <item x="518"/>
        <item x="1718"/>
        <item x="1316"/>
        <item x="381"/>
        <item x="1879"/>
        <item x="165"/>
        <item x="1517"/>
        <item x="940"/>
        <item x="613"/>
        <item x="2096"/>
        <item x="489"/>
        <item x="1283"/>
        <item x="1645"/>
        <item x="570"/>
        <item x="678"/>
        <item x="1274"/>
        <item x="2084"/>
        <item x="901"/>
        <item x="1008"/>
        <item x="1586"/>
        <item x="1855"/>
        <item x="1910"/>
        <item x="1115"/>
        <item x="1688"/>
        <item x="2104"/>
        <item x="1845"/>
        <item x="1351"/>
        <item x="396"/>
        <item x="706"/>
        <item x="39"/>
        <item x="1011"/>
        <item x="661"/>
        <item x="1637"/>
        <item x="689"/>
        <item x="1902"/>
        <item x="1940"/>
        <item x="602"/>
        <item x="1627"/>
        <item x="1944"/>
        <item x="1525"/>
        <item x="633"/>
        <item x="1846"/>
        <item x="1271"/>
        <item x="1240"/>
        <item x="1005"/>
        <item x="833"/>
        <item x="1590"/>
        <item x="1306"/>
        <item x="1111"/>
        <item x="299"/>
        <item x="1189"/>
        <item x="1183"/>
        <item x="440"/>
        <item x="99"/>
        <item x="2058"/>
        <item x="2061"/>
        <item x="2066"/>
        <item x="2062"/>
        <item x="2059"/>
        <item x="2063"/>
        <item x="2065"/>
        <item x="2064"/>
        <item x="2060"/>
        <item x="41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7">
        <item x="5"/>
        <item x="4"/>
        <item x="3"/>
        <item x="2"/>
        <item x="1"/>
        <item x="0"/>
        <item t="default"/>
      </items>
    </pivotField>
    <pivotField showAll="0"/>
    <pivotField showAll="0"/>
    <pivotField showAll="0"/>
  </pivotFields>
  <rowFields count="1">
    <field x="6"/>
  </rowFields>
  <rowItems count="2">
    <i>
      <x v="57"/>
    </i>
    <i t="grand">
      <x/>
    </i>
  </rowItems>
  <colItems count="1">
    <i/>
  </colItems>
  <dataFields count="1">
    <dataField name="Sum of Amount in USD" fld="8" baseField="6" baseItem="0"/>
  </dataFields>
  <formats count="7">
    <format dxfId="18">
      <pivotArea outline="0" collapsedLevelsAreSubtotals="1" fieldPosition="0"/>
    </format>
    <format dxfId="17">
      <pivotArea type="all" dataOnly="0" outline="0" fieldPosition="0"/>
    </format>
    <format dxfId="16">
      <pivotArea outline="0" collapsedLevelsAreSubtotals="1" fieldPosition="0"/>
    </format>
    <format dxfId="15">
      <pivotArea field="6" type="button" dataOnly="0" labelOnly="1" outline="0" axis="axisRow" fieldPosition="0"/>
    </format>
    <format dxfId="14">
      <pivotArea dataOnly="0" labelOnly="1" fieldPosition="0">
        <references count="1">
          <reference field="6" count="1">
            <x v="57"/>
          </reference>
        </references>
      </pivotArea>
    </format>
    <format dxfId="13">
      <pivotArea dataOnly="0" labelOnly="1" grandRow="1" outline="0" fieldPosition="0"/>
    </format>
    <format dxfId="12">
      <pivotArea dataOnly="0" labelOnly="1" outline="0" axis="axisValues" fieldPosition="0"/>
    </format>
  </formats>
  <pivotTableStyleInfo name="PivotStyleLight16" showRowHeaders="1" showColHeaders="1" showRowStripes="0" showColStripes="0" showLastColumn="1"/>
  <filters count="1">
    <filter fld="6"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9D6FCD6-37A0-48CE-9801-C3DD2A5BB133}" name="PivotTable9"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97" firstHeaderRow="1" firstDataRow="1" firstDataCol="1"/>
  <pivotFields count="15">
    <pivotField showAll="0"/>
    <pivotField numFmtId="14" showAll="0"/>
    <pivotField showAll="0"/>
    <pivotField axis="axisRow" dataField="1" showAll="0" sortType="descending">
      <items count="810">
        <item m="1" x="806"/>
        <item m="1" x="805"/>
        <item m="1" x="801"/>
        <item m="1" x="799"/>
        <item m="1" x="807"/>
        <item m="1" x="800"/>
        <item m="1" x="802"/>
        <item m="1" x="804"/>
        <item m="1" x="803"/>
        <item x="301"/>
        <item x="667"/>
        <item x="28"/>
        <item x="440"/>
        <item x="302"/>
        <item x="24"/>
        <item x="8"/>
        <item x="698"/>
        <item x="734"/>
        <item x="199"/>
        <item x="77"/>
        <item x="45"/>
        <item x="47"/>
        <item x="678"/>
        <item x="182"/>
        <item x="466"/>
        <item x="733"/>
        <item x="683"/>
        <item x="102"/>
        <item x="502"/>
        <item x="464"/>
        <item x="627"/>
        <item x="36"/>
        <item x="353"/>
        <item x="165"/>
        <item x="646"/>
        <item x="347"/>
        <item x="88"/>
        <item x="211"/>
        <item x="773"/>
        <item x="645"/>
        <item x="482"/>
        <item x="58"/>
        <item x="44"/>
        <item x="31"/>
        <item x="247"/>
        <item x="360"/>
        <item x="22"/>
        <item x="170"/>
        <item x="603"/>
        <item x="16"/>
        <item x="306"/>
        <item x="172"/>
        <item x="403"/>
        <item x="66"/>
        <item x="9"/>
        <item x="724"/>
        <item x="701"/>
        <item x="534"/>
        <item x="504"/>
        <item x="762"/>
        <item x="277"/>
        <item x="371"/>
        <item x="203"/>
        <item x="620"/>
        <item x="688"/>
        <item x="637"/>
        <item x="89"/>
        <item x="559"/>
        <item x="628"/>
        <item x="539"/>
        <item x="249"/>
        <item x="443"/>
        <item x="579"/>
        <item x="160"/>
        <item x="676"/>
        <item x="92"/>
        <item x="399"/>
        <item x="209"/>
        <item x="555"/>
        <item x="444"/>
        <item x="581"/>
        <item x="453"/>
        <item x="186"/>
        <item x="179"/>
        <item x="487"/>
        <item x="611"/>
        <item x="540"/>
        <item x="719"/>
        <item x="745"/>
        <item x="435"/>
        <item x="394"/>
        <item x="141"/>
        <item x="114"/>
        <item x="470"/>
        <item x="225"/>
        <item x="106"/>
        <item x="490"/>
        <item x="699"/>
        <item x="593"/>
        <item x="563"/>
        <item m="1" x="797"/>
        <item x="264"/>
        <item x="119"/>
        <item x="614"/>
        <item x="132"/>
        <item x="780"/>
        <item x="71"/>
        <item x="594"/>
        <item x="307"/>
        <item x="532"/>
        <item x="708"/>
        <item x="115"/>
        <item x="786"/>
        <item x="367"/>
        <item x="374"/>
        <item x="261"/>
        <item x="375"/>
        <item x="357"/>
        <item x="34"/>
        <item x="23"/>
        <item x="90"/>
        <item x="65"/>
        <item x="442"/>
        <item x="84"/>
        <item x="27"/>
        <item x="164"/>
        <item x="253"/>
        <item x="421"/>
        <item x="226"/>
        <item x="510"/>
        <item x="560"/>
        <item x="416"/>
        <item x="488"/>
        <item x="686"/>
        <item x="213"/>
        <item x="541"/>
        <item x="524"/>
        <item x="428"/>
        <item x="468"/>
        <item x="318"/>
        <item x="230"/>
        <item x="550"/>
        <item x="110"/>
        <item x="548"/>
        <item x="702"/>
        <item x="21"/>
        <item x="30"/>
        <item x="378"/>
        <item x="506"/>
        <item x="634"/>
        <item x="430"/>
        <item x="674"/>
        <item x="151"/>
        <item x="507"/>
        <item x="41"/>
        <item x="289"/>
        <item x="665"/>
        <item x="221"/>
        <item x="405"/>
        <item x="297"/>
        <item x="746"/>
        <item x="411"/>
        <item x="429"/>
        <item x="744"/>
        <item x="125"/>
        <item x="168"/>
        <item x="97"/>
        <item x="188"/>
        <item x="494"/>
        <item x="652"/>
        <item x="43"/>
        <item x="144"/>
        <item x="536"/>
        <item x="446"/>
        <item x="465"/>
        <item x="369"/>
        <item x="298"/>
        <item x="358"/>
        <item x="191"/>
        <item x="393"/>
        <item x="269"/>
        <item x="83"/>
        <item x="48"/>
        <item x="2"/>
        <item x="436"/>
        <item x="373"/>
        <item x="404"/>
        <item x="266"/>
        <item x="215"/>
        <item x="703"/>
        <item x="450"/>
        <item x="492"/>
        <item x="447"/>
        <item x="642"/>
        <item x="154"/>
        <item x="439"/>
        <item x="206"/>
        <item x="237"/>
        <item x="122"/>
        <item x="136"/>
        <item x="32"/>
        <item x="69"/>
        <item x="542"/>
        <item x="14"/>
        <item x="260"/>
        <item x="252"/>
        <item x="531"/>
        <item x="613"/>
        <item x="187"/>
        <item x="112"/>
        <item x="287"/>
        <item x="153"/>
        <item x="561"/>
        <item x="662"/>
        <item x="431"/>
        <item x="147"/>
        <item x="299"/>
        <item x="424"/>
        <item x="42"/>
        <item x="454"/>
        <item x="473"/>
        <item x="631"/>
        <item x="486"/>
        <item x="717"/>
        <item x="95"/>
        <item x="78"/>
        <item x="0"/>
        <item x="553"/>
        <item x="770"/>
        <item x="600"/>
        <item x="198"/>
        <item x="143"/>
        <item x="499"/>
        <item x="281"/>
        <item x="228"/>
        <item x="267"/>
        <item x="585"/>
        <item x="62"/>
        <item x="4"/>
        <item x="441"/>
        <item x="767"/>
        <item x="654"/>
        <item x="278"/>
        <item x="511"/>
        <item x="471"/>
        <item x="72"/>
        <item x="29"/>
        <item x="493"/>
        <item x="789"/>
        <item x="417"/>
        <item x="671"/>
        <item x="419"/>
        <item x="61"/>
        <item x="590"/>
        <item x="3"/>
        <item x="67"/>
        <item x="361"/>
        <item x="596"/>
        <item x="254"/>
        <item x="692"/>
        <item x="86"/>
        <item x="56"/>
        <item x="82"/>
        <item x="73"/>
        <item x="15"/>
        <item x="75"/>
        <item x="518"/>
        <item x="365"/>
        <item x="356"/>
        <item x="415"/>
        <item x="557"/>
        <item x="778"/>
        <item x="303"/>
        <item x="401"/>
        <item x="57"/>
        <item x="68"/>
        <item x="685"/>
        <item x="695"/>
        <item x="457"/>
        <item x="171"/>
        <item x="11"/>
        <item x="293"/>
        <item x="308"/>
        <item x="657"/>
        <item x="93"/>
        <item x="327"/>
        <item x="379"/>
        <item x="781"/>
        <item x="175"/>
        <item x="475"/>
        <item x="385"/>
        <item x="315"/>
        <item x="619"/>
        <item x="669"/>
        <item x="246"/>
        <item x="13"/>
        <item x="38"/>
        <item x="720"/>
        <item x="96"/>
        <item x="20"/>
        <item x="426"/>
        <item x="326"/>
        <item x="565"/>
        <item x="245"/>
        <item x="644"/>
        <item x="238"/>
        <item x="621"/>
        <item x="623"/>
        <item x="328"/>
        <item x="790"/>
        <item x="128"/>
        <item x="292"/>
        <item x="117"/>
        <item m="1" x="796"/>
        <item m="1" x="798"/>
        <item x="400"/>
        <item x="658"/>
        <item x="241"/>
        <item x="217"/>
        <item x="331"/>
        <item x="413"/>
        <item x="317"/>
        <item x="146"/>
        <item x="192"/>
        <item x="6"/>
        <item x="336"/>
        <item x="460"/>
        <item x="294"/>
        <item x="584"/>
        <item x="608"/>
        <item x="412"/>
        <item x="392"/>
        <item x="479"/>
        <item x="606"/>
        <item x="554"/>
        <item x="617"/>
        <item x="438"/>
        <item x="255"/>
        <item x="459"/>
        <item x="256"/>
        <item x="345"/>
        <item x="212"/>
        <item x="512"/>
        <item x="722"/>
        <item x="758"/>
        <item x="134"/>
        <item x="268"/>
        <item x="755"/>
        <item x="180"/>
        <item x="756"/>
        <item x="687"/>
        <item x="641"/>
        <item m="1" x="793"/>
        <item x="242"/>
        <item x="133"/>
        <item x="586"/>
        <item x="383"/>
        <item x="351"/>
        <item x="26"/>
        <item x="609"/>
        <item x="79"/>
        <item x="711"/>
        <item x="779"/>
        <item m="1" x="808"/>
        <item x="138"/>
        <item x="156"/>
        <item x="126"/>
        <item x="410"/>
        <item x="660"/>
        <item x="59"/>
        <item x="350"/>
        <item x="25"/>
        <item x="109"/>
        <item x="70"/>
        <item x="668"/>
        <item x="543"/>
        <item x="282"/>
        <item x="368"/>
        <item x="223"/>
        <item x="546"/>
        <item x="538"/>
        <item x="325"/>
        <item x="736"/>
        <item x="19"/>
        <item x="98"/>
        <item x="771"/>
        <item x="81"/>
        <item x="713"/>
        <item x="583"/>
        <item x="445"/>
        <item x="508"/>
        <item x="343"/>
        <item x="5"/>
        <item x="604"/>
        <item x="735"/>
        <item x="497"/>
        <item x="157"/>
        <item x="150"/>
        <item x="639"/>
        <item x="64"/>
        <item x="296"/>
        <item x="472"/>
        <item x="463"/>
        <item x="364"/>
        <item x="39"/>
        <item x="591"/>
        <item x="477"/>
        <item x="689"/>
        <item x="204"/>
        <item x="763"/>
        <item x="74"/>
        <item x="166"/>
        <item x="607"/>
        <item x="684"/>
        <item x="330"/>
        <item x="163"/>
        <item x="437"/>
        <item x="250"/>
        <item x="760"/>
        <item x="391"/>
        <item x="265"/>
        <item x="469"/>
        <item x="176"/>
        <item x="679"/>
        <item x="495"/>
        <item x="650"/>
        <item x="655"/>
        <item x="167"/>
        <item x="547"/>
        <item x="788"/>
        <item x="169"/>
        <item x="201"/>
        <item x="750"/>
        <item x="709"/>
        <item x="224"/>
        <item x="396"/>
        <item x="311"/>
        <item x="310"/>
        <item x="481"/>
        <item x="276"/>
        <item x="129"/>
        <item x="232"/>
        <item x="478"/>
        <item x="178"/>
        <item x="218"/>
        <item x="139"/>
        <item x="272"/>
        <item x="382"/>
        <item x="284"/>
        <item x="558"/>
        <item x="313"/>
        <item x="491"/>
        <item x="792"/>
        <item x="49"/>
        <item x="55"/>
        <item x="177"/>
        <item x="239"/>
        <item x="384"/>
        <item x="121"/>
        <item x="220"/>
        <item x="647"/>
        <item x="718"/>
        <item x="258"/>
        <item x="503"/>
        <item x="214"/>
        <item x="251"/>
        <item x="105"/>
        <item x="522"/>
        <item x="527"/>
        <item x="498"/>
        <item x="731"/>
        <item x="616"/>
        <item x="456"/>
        <item x="505"/>
        <item x="761"/>
        <item x="300"/>
        <item x="451"/>
        <item x="615"/>
        <item x="229"/>
        <item x="666"/>
        <item x="205"/>
        <item x="730"/>
        <item x="526"/>
        <item x="759"/>
        <item x="597"/>
        <item x="489"/>
        <item x="765"/>
        <item x="248"/>
        <item x="291"/>
        <item x="697"/>
        <item x="124"/>
        <item x="680"/>
        <item x="458"/>
        <item x="390"/>
        <item x="726"/>
        <item x="633"/>
        <item x="769"/>
        <item x="635"/>
        <item x="742"/>
        <item x="766"/>
        <item x="537"/>
        <item x="576"/>
        <item x="279"/>
        <item x="196"/>
        <item x="190"/>
        <item x="663"/>
        <item x="618"/>
        <item x="515"/>
        <item x="721"/>
        <item x="52"/>
        <item x="91"/>
        <item x="670"/>
        <item x="682"/>
        <item x="714"/>
        <item x="625"/>
        <item x="564"/>
        <item x="544"/>
        <item x="529"/>
        <item x="694"/>
        <item x="649"/>
        <item x="407"/>
        <item x="101"/>
        <item x="335"/>
        <item x="183"/>
        <item x="562"/>
        <item x="123"/>
        <item x="748"/>
        <item x="782"/>
        <item x="514"/>
        <item x="244"/>
        <item x="234"/>
        <item x="752"/>
        <item x="592"/>
        <item x="195"/>
        <item x="349"/>
        <item x="409"/>
        <item x="588"/>
        <item x="732"/>
        <item x="605"/>
        <item x="286"/>
        <item x="753"/>
        <item x="509"/>
        <item x="274"/>
        <item x="776"/>
        <item x="395"/>
        <item x="423"/>
        <item x="235"/>
        <item x="610"/>
        <item x="715"/>
        <item x="754"/>
        <item x="622"/>
        <item x="257"/>
        <item x="366"/>
        <item x="690"/>
        <item x="185"/>
        <item x="337"/>
        <item x="53"/>
        <item x="152"/>
        <item x="161"/>
        <item x="516"/>
        <item x="434"/>
        <item x="433"/>
        <item x="155"/>
        <item x="707"/>
        <item x="372"/>
        <item x="716"/>
        <item x="712"/>
        <item x="305"/>
        <item x="341"/>
        <item x="340"/>
        <item x="764"/>
        <item x="757"/>
        <item x="480"/>
        <item x="651"/>
        <item x="705"/>
        <item x="222"/>
        <item x="316"/>
        <item x="240"/>
        <item x="533"/>
        <item x="149"/>
        <item x="194"/>
        <item x="135"/>
        <item x="118"/>
        <item x="706"/>
        <item x="116"/>
        <item x="338"/>
        <item x="727"/>
        <item x="551"/>
        <item x="231"/>
        <item x="661"/>
        <item x="791"/>
        <item x="346"/>
        <item x="197"/>
        <item x="107"/>
        <item x="324"/>
        <item x="589"/>
        <item x="288"/>
        <item x="85"/>
        <item x="636"/>
        <item x="549"/>
        <item x="664"/>
        <item x="728"/>
        <item x="362"/>
        <item x="587"/>
        <item x="322"/>
        <item x="729"/>
        <item x="656"/>
        <item x="130"/>
        <item x="270"/>
        <item x="142"/>
        <item x="334"/>
        <item x="333"/>
        <item x="363"/>
        <item x="312"/>
        <item x="174"/>
        <item x="577"/>
        <item x="496"/>
        <item x="120"/>
        <item x="280"/>
        <item x="747"/>
        <item x="200"/>
        <item x="420"/>
        <item x="513"/>
        <item x="309"/>
        <item x="397"/>
        <item x="387"/>
        <item x="386"/>
        <item x="629"/>
        <item x="741"/>
        <item x="530"/>
        <item x="768"/>
        <item x="140"/>
        <item x="598"/>
        <item x="425"/>
        <item x="406"/>
        <item x="648"/>
        <item x="626"/>
        <item x="208"/>
        <item x="290"/>
        <item x="275"/>
        <item x="100"/>
        <item x="525"/>
        <item x="344"/>
        <item x="519"/>
        <item x="271"/>
        <item x="339"/>
        <item x="359"/>
        <item x="342"/>
        <item x="352"/>
        <item x="76"/>
        <item x="285"/>
        <item x="111"/>
        <item x="535"/>
        <item x="184"/>
        <item x="484"/>
        <item x="552"/>
        <item x="691"/>
        <item x="314"/>
        <item x="207"/>
        <item x="63"/>
        <item x="700"/>
        <item x="599"/>
        <item x="408"/>
        <item x="173"/>
        <item x="319"/>
        <item x="632"/>
        <item x="329"/>
        <item x="556"/>
        <item x="87"/>
        <item x="414"/>
        <item x="643"/>
        <item x="295"/>
        <item x="461"/>
        <item x="332"/>
        <item x="582"/>
        <item x="448"/>
        <item x="777"/>
        <item x="377"/>
        <item x="774"/>
        <item x="523"/>
        <item x="751"/>
        <item x="162"/>
        <item x="304"/>
        <item x="355"/>
        <item x="783"/>
        <item x="725"/>
        <item x="18"/>
        <item x="54"/>
        <item x="236"/>
        <item x="681"/>
        <item x="520"/>
        <item x="452"/>
        <item x="259"/>
        <item x="737"/>
        <item x="566"/>
        <item x="193"/>
        <item x="474"/>
        <item x="710"/>
        <item x="33"/>
        <item x="50"/>
        <item x="659"/>
        <item x="202"/>
        <item x="370"/>
        <item x="380"/>
        <item x="113"/>
        <item x="233"/>
        <item x="104"/>
        <item x="103"/>
        <item x="46"/>
        <item x="60"/>
        <item x="672"/>
        <item x="243"/>
        <item x="12"/>
        <item x="432"/>
        <item x="528"/>
        <item x="602"/>
        <item x="775"/>
        <item x="704"/>
        <item x="108"/>
        <item x="159"/>
        <item x="283"/>
        <item x="787"/>
        <item x="500"/>
        <item x="321"/>
        <item x="673"/>
        <item x="427"/>
        <item x="80"/>
        <item x="320"/>
        <item x="376"/>
        <item x="485"/>
        <item x="127"/>
        <item x="418"/>
        <item x="262"/>
        <item x="210"/>
        <item x="476"/>
        <item x="381"/>
        <item x="37"/>
        <item x="521"/>
        <item x="580"/>
        <item x="462"/>
        <item x="578"/>
        <item x="449"/>
        <item x="630"/>
        <item x="7"/>
        <item x="784"/>
        <item x="131"/>
        <item x="35"/>
        <item x="1"/>
        <item x="94"/>
        <item x="467"/>
        <item x="323"/>
        <item x="743"/>
        <item x="653"/>
        <item x="595"/>
        <item x="675"/>
        <item x="51"/>
        <item x="354"/>
        <item x="723"/>
        <item x="263"/>
        <item x="273"/>
        <item x="601"/>
        <item x="545"/>
        <item x="785"/>
        <item x="624"/>
        <item x="612"/>
        <item x="389"/>
        <item x="455"/>
        <item x="772"/>
        <item x="10"/>
        <item x="677"/>
        <item x="17"/>
        <item x="640"/>
        <item x="740"/>
        <item x="227"/>
        <item x="148"/>
        <item x="348"/>
        <item x="216"/>
        <item x="422"/>
        <item x="517"/>
        <item x="145"/>
        <item x="189"/>
        <item x="40"/>
        <item x="501"/>
        <item x="693"/>
        <item x="739"/>
        <item x="402"/>
        <item x="137"/>
        <item x="738"/>
        <item m="1" x="794"/>
        <item m="1" x="795"/>
        <item x="638"/>
        <item x="99"/>
        <item x="696"/>
        <item x="158"/>
        <item x="181"/>
        <item x="219"/>
        <item x="388"/>
        <item x="398"/>
        <item x="483"/>
        <item x="567"/>
        <item x="568"/>
        <item x="569"/>
        <item x="570"/>
        <item x="571"/>
        <item x="572"/>
        <item x="573"/>
        <item x="574"/>
        <item x="575"/>
        <item x="74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7">
        <item x="5"/>
        <item x="4"/>
        <item x="3"/>
        <item x="2"/>
        <item x="1"/>
        <item x="0"/>
        <item t="default"/>
      </items>
    </pivotField>
    <pivotField showAll="0"/>
    <pivotField showAll="0"/>
    <pivotField showAll="0"/>
  </pivotFields>
  <rowFields count="1">
    <field x="3"/>
  </rowFields>
  <rowItems count="794">
    <i>
      <x v="121"/>
    </i>
    <i>
      <x v="743"/>
    </i>
    <i>
      <x v="182"/>
    </i>
    <i>
      <x v="452"/>
    </i>
    <i>
      <x v="299"/>
    </i>
    <i>
      <x v="246"/>
    </i>
    <i>
      <x v="183"/>
    </i>
    <i>
      <x v="392"/>
    </i>
    <i>
      <x v="203"/>
    </i>
    <i>
      <x v="262"/>
    </i>
    <i>
      <x v="201"/>
    </i>
    <i>
      <x v="254"/>
    </i>
    <i>
      <x v="373"/>
    </i>
    <i>
      <x v="597"/>
    </i>
    <i>
      <x v="659"/>
    </i>
    <i>
      <x v="295"/>
    </i>
    <i>
      <x v="255"/>
    </i>
    <i>
      <x v="264"/>
    </i>
    <i>
      <x v="518"/>
    </i>
    <i>
      <x v="200"/>
    </i>
    <i>
      <x v="746"/>
    </i>
    <i>
      <x v="747"/>
    </i>
    <i>
      <x v="686"/>
    </i>
    <i>
      <x v="338"/>
    </i>
    <i>
      <x v="512"/>
    </i>
    <i>
      <x v="399"/>
    </i>
    <i>
      <x v="267"/>
    </i>
    <i>
      <x v="708"/>
    </i>
    <i>
      <x v="698"/>
    </i>
    <i>
      <x v="358"/>
    </i>
    <i>
      <x v="260"/>
    </i>
    <i>
      <x v="263"/>
    </i>
    <i>
      <x v="261"/>
    </i>
    <i>
      <x v="42"/>
    </i>
    <i>
      <x v="265"/>
    </i>
    <i>
      <x v="67"/>
    </i>
    <i>
      <x v="755"/>
    </i>
    <i>
      <x v="556"/>
    </i>
    <i>
      <x v="761"/>
    </i>
    <i>
      <x v="555"/>
    </i>
    <i>
      <x v="568"/>
    </i>
    <i>
      <x v="712"/>
    </i>
    <i>
      <x v="758"/>
    </i>
    <i>
      <x v="736"/>
    </i>
    <i>
      <x v="781"/>
    </i>
    <i>
      <x v="627"/>
    </i>
    <i>
      <x v="673"/>
    </i>
    <i>
      <x v="322"/>
    </i>
    <i>
      <x v="293"/>
    </i>
    <i>
      <x v="330"/>
    </i>
    <i>
      <x v="280"/>
    </i>
    <i>
      <x v="400"/>
    </i>
    <i>
      <x v="349"/>
    </i>
    <i>
      <x v="511"/>
    </i>
    <i>
      <x v="350"/>
    </i>
    <i>
      <x v="383"/>
    </i>
    <i>
      <x v="521"/>
    </i>
    <i>
      <x v="305"/>
    </i>
    <i>
      <x v="522"/>
    </i>
    <i>
      <x v="536"/>
    </i>
    <i>
      <x v="364"/>
    </i>
    <i>
      <x v="492"/>
    </i>
    <i>
      <x v="367"/>
    </i>
    <i>
      <x v="324"/>
    </i>
    <i>
      <x v="296"/>
    </i>
    <i>
      <x v="336"/>
    </i>
    <i>
      <x v="377"/>
    </i>
    <i>
      <x v="360"/>
    </i>
    <i>
      <x v="533"/>
    </i>
    <i>
      <x v="144"/>
    </i>
    <i>
      <x v="93"/>
    </i>
    <i>
      <x v="63"/>
    </i>
    <i>
      <x v="239"/>
    </i>
    <i>
      <x v="36"/>
    </i>
    <i>
      <x v="46"/>
    </i>
    <i>
      <x v="90"/>
    </i>
    <i>
      <x v="252"/>
    </i>
    <i>
      <x v="163"/>
    </i>
    <i>
      <x v="170"/>
    </i>
    <i>
      <x v="119"/>
    </i>
    <i>
      <x v="212"/>
    </i>
    <i>
      <x v="138"/>
    </i>
    <i>
      <x v="690"/>
    </i>
    <i>
      <x v="754"/>
    </i>
    <i>
      <x v="722"/>
    </i>
    <i>
      <x v="564"/>
    </i>
    <i>
      <x v="786"/>
    </i>
    <i>
      <x v="565"/>
    </i>
    <i>
      <x v="706"/>
    </i>
    <i>
      <x v="566"/>
    </i>
    <i>
      <x v="738"/>
    </i>
    <i>
      <x v="567"/>
    </i>
    <i>
      <x v="770"/>
    </i>
    <i>
      <x v="547"/>
    </i>
    <i>
      <x v="804"/>
    </i>
    <i>
      <x v="569"/>
    </i>
    <i>
      <x v="552"/>
    </i>
    <i>
      <x v="570"/>
    </i>
    <i>
      <x v="714"/>
    </i>
    <i>
      <x v="571"/>
    </i>
    <i>
      <x v="730"/>
    </i>
    <i>
      <x v="572"/>
    </i>
    <i>
      <x v="557"/>
    </i>
    <i>
      <x v="573"/>
    </i>
    <i>
      <x v="762"/>
    </i>
    <i>
      <x v="574"/>
    </i>
    <i>
      <x v="778"/>
    </i>
    <i>
      <x v="575"/>
    </i>
    <i>
      <x v="796"/>
    </i>
    <i>
      <x v="576"/>
    </i>
    <i>
      <x v="551"/>
    </i>
    <i>
      <x v="577"/>
    </i>
    <i>
      <x v="694"/>
    </i>
    <i>
      <x v="578"/>
    </i>
    <i>
      <x v="702"/>
    </i>
    <i>
      <x v="579"/>
    </i>
    <i>
      <x v="710"/>
    </i>
    <i>
      <x v="580"/>
    </i>
    <i>
      <x v="718"/>
    </i>
    <i>
      <x v="581"/>
    </i>
    <i>
      <x v="726"/>
    </i>
    <i>
      <x v="582"/>
    </i>
    <i>
      <x v="734"/>
    </i>
    <i>
      <x v="583"/>
    </i>
    <i>
      <x v="742"/>
    </i>
    <i>
      <x v="584"/>
    </i>
    <i>
      <x v="750"/>
    </i>
    <i>
      <x v="585"/>
    </i>
    <i>
      <x v="560"/>
    </i>
    <i>
      <x v="586"/>
    </i>
    <i>
      <x v="766"/>
    </i>
    <i>
      <x v="587"/>
    </i>
    <i>
      <x v="774"/>
    </i>
    <i>
      <x v="588"/>
    </i>
    <i>
      <x v="782"/>
    </i>
    <i>
      <x v="589"/>
    </i>
    <i>
      <x v="792"/>
    </i>
    <i>
      <x v="590"/>
    </i>
    <i>
      <x v="800"/>
    </i>
    <i>
      <x v="591"/>
    </i>
    <i>
      <x v="684"/>
    </i>
    <i>
      <x v="592"/>
    </i>
    <i>
      <x v="688"/>
    </i>
    <i>
      <x v="593"/>
    </i>
    <i>
      <x v="692"/>
    </i>
    <i>
      <x v="594"/>
    </i>
    <i>
      <x v="696"/>
    </i>
    <i>
      <x v="595"/>
    </i>
    <i>
      <x v="700"/>
    </i>
    <i>
      <x v="596"/>
    </i>
    <i>
      <x v="704"/>
    </i>
    <i>
      <x v="548"/>
    </i>
    <i>
      <x v="553"/>
    </i>
    <i>
      <x v="598"/>
    </i>
    <i>
      <x v="554"/>
    </i>
    <i>
      <x v="599"/>
    </i>
    <i>
      <x v="716"/>
    </i>
    <i>
      <x v="600"/>
    </i>
    <i>
      <x v="720"/>
    </i>
    <i>
      <x v="601"/>
    </i>
    <i>
      <x v="724"/>
    </i>
    <i>
      <x v="602"/>
    </i>
    <i>
      <x v="728"/>
    </i>
    <i>
      <x v="603"/>
    </i>
    <i>
      <x v="732"/>
    </i>
    <i>
      <x v="604"/>
    </i>
    <i>
      <x v="545"/>
    </i>
    <i>
      <x v="605"/>
    </i>
    <i>
      <x v="740"/>
    </i>
    <i>
      <x v="606"/>
    </i>
    <i>
      <x v="744"/>
    </i>
    <i>
      <x v="607"/>
    </i>
    <i>
      <x v="748"/>
    </i>
    <i>
      <x v="608"/>
    </i>
    <i>
      <x v="752"/>
    </i>
    <i>
      <x v="609"/>
    </i>
    <i>
      <x v="756"/>
    </i>
    <i>
      <x v="610"/>
    </i>
    <i>
      <x v="760"/>
    </i>
    <i>
      <x v="611"/>
    </i>
    <i>
      <x v="764"/>
    </i>
    <i>
      <x v="612"/>
    </i>
    <i>
      <x v="768"/>
    </i>
    <i>
      <x v="613"/>
    </i>
    <i>
      <x v="772"/>
    </i>
    <i>
      <x v="614"/>
    </i>
    <i>
      <x v="776"/>
    </i>
    <i>
      <x v="615"/>
    </i>
    <i>
      <x v="780"/>
    </i>
    <i>
      <x v="616"/>
    </i>
    <i>
      <x v="784"/>
    </i>
    <i>
      <x v="617"/>
    </i>
    <i>
      <x v="790"/>
    </i>
    <i>
      <x v="618"/>
    </i>
    <i>
      <x v="794"/>
    </i>
    <i>
      <x v="619"/>
    </i>
    <i>
      <x v="798"/>
    </i>
    <i>
      <x v="620"/>
    </i>
    <i>
      <x v="802"/>
    </i>
    <i>
      <x v="621"/>
    </i>
    <i>
      <x v="563"/>
    </i>
    <i>
      <x v="622"/>
    </i>
    <i>
      <x v="685"/>
    </i>
    <i>
      <x v="623"/>
    </i>
    <i>
      <x v="687"/>
    </i>
    <i>
      <x v="624"/>
    </i>
    <i>
      <x v="689"/>
    </i>
    <i>
      <x v="625"/>
    </i>
    <i>
      <x v="691"/>
    </i>
    <i>
      <x v="626"/>
    </i>
    <i>
      <x v="693"/>
    </i>
    <i>
      <x v="549"/>
    </i>
    <i>
      <x v="695"/>
    </i>
    <i>
      <x v="628"/>
    </i>
    <i>
      <x v="697"/>
    </i>
    <i>
      <x v="629"/>
    </i>
    <i>
      <x v="699"/>
    </i>
    <i>
      <x v="630"/>
    </i>
    <i>
      <x v="701"/>
    </i>
    <i>
      <x v="631"/>
    </i>
    <i>
      <x v="703"/>
    </i>
    <i>
      <x v="632"/>
    </i>
    <i>
      <x v="705"/>
    </i>
    <i>
      <x v="633"/>
    </i>
    <i>
      <x v="707"/>
    </i>
    <i>
      <x v="634"/>
    </i>
    <i>
      <x v="709"/>
    </i>
    <i>
      <x v="635"/>
    </i>
    <i>
      <x v="711"/>
    </i>
    <i>
      <x v="636"/>
    </i>
    <i>
      <x v="713"/>
    </i>
    <i>
      <x v="637"/>
    </i>
    <i>
      <x v="715"/>
    </i>
    <i>
      <x v="638"/>
    </i>
    <i>
      <x v="717"/>
    </i>
    <i>
      <x v="639"/>
    </i>
    <i>
      <x v="719"/>
    </i>
    <i>
      <x v="640"/>
    </i>
    <i>
      <x v="721"/>
    </i>
    <i>
      <x v="641"/>
    </i>
    <i>
      <x v="723"/>
    </i>
    <i>
      <x v="642"/>
    </i>
    <i>
      <x v="725"/>
    </i>
    <i>
      <x v="643"/>
    </i>
    <i>
      <x v="727"/>
    </i>
    <i>
      <x v="644"/>
    </i>
    <i>
      <x v="729"/>
    </i>
    <i>
      <x v="645"/>
    </i>
    <i>
      <x v="731"/>
    </i>
    <i>
      <x v="646"/>
    </i>
    <i>
      <x v="733"/>
    </i>
    <i>
      <x v="647"/>
    </i>
    <i>
      <x v="735"/>
    </i>
    <i>
      <x v="648"/>
    </i>
    <i>
      <x v="737"/>
    </i>
    <i>
      <x v="649"/>
    </i>
    <i>
      <x v="739"/>
    </i>
    <i>
      <x v="650"/>
    </i>
    <i>
      <x v="741"/>
    </i>
    <i>
      <x v="651"/>
    </i>
    <i>
      <x v="546"/>
    </i>
    <i>
      <x v="652"/>
    </i>
    <i>
      <x v="745"/>
    </i>
    <i>
      <x v="653"/>
    </i>
    <i>
      <x v="558"/>
    </i>
    <i>
      <x v="654"/>
    </i>
    <i>
      <x v="749"/>
    </i>
    <i>
      <x v="655"/>
    </i>
    <i>
      <x v="751"/>
    </i>
    <i>
      <x v="656"/>
    </i>
    <i>
      <x v="753"/>
    </i>
    <i>
      <x v="657"/>
    </i>
    <i>
      <x v="559"/>
    </i>
    <i>
      <x v="658"/>
    </i>
    <i>
      <x v="757"/>
    </i>
    <i>
      <x v="550"/>
    </i>
    <i>
      <x v="759"/>
    </i>
    <i>
      <x v="660"/>
    </i>
    <i>
      <x v="561"/>
    </i>
    <i>
      <x v="661"/>
    </i>
    <i>
      <x v="763"/>
    </i>
    <i>
      <x v="662"/>
    </i>
    <i>
      <x v="765"/>
    </i>
    <i>
      <x v="663"/>
    </i>
    <i>
      <x v="767"/>
    </i>
    <i>
      <x v="664"/>
    </i>
    <i>
      <x v="769"/>
    </i>
    <i>
      <x v="665"/>
    </i>
    <i>
      <x v="771"/>
    </i>
    <i>
      <x v="666"/>
    </i>
    <i>
      <x v="773"/>
    </i>
    <i>
      <x v="667"/>
    </i>
    <i>
      <x v="775"/>
    </i>
    <i>
      <x v="668"/>
    </i>
    <i>
      <x v="777"/>
    </i>
    <i>
      <x v="669"/>
    </i>
    <i>
      <x v="779"/>
    </i>
    <i>
      <x v="670"/>
    </i>
    <i>
      <x v="562"/>
    </i>
    <i>
      <x v="671"/>
    </i>
    <i>
      <x v="783"/>
    </i>
    <i>
      <x v="672"/>
    </i>
    <i>
      <x v="785"/>
    </i>
    <i>
      <x v="806"/>
    </i>
    <i>
      <x v="787"/>
    </i>
    <i>
      <x v="807"/>
    </i>
    <i>
      <x v="791"/>
    </i>
    <i>
      <x v="544"/>
    </i>
    <i>
      <x v="793"/>
    </i>
    <i>
      <x v="676"/>
    </i>
    <i>
      <x v="795"/>
    </i>
    <i>
      <x v="677"/>
    </i>
    <i>
      <x v="797"/>
    </i>
    <i>
      <x v="678"/>
    </i>
    <i>
      <x v="799"/>
    </i>
    <i>
      <x v="679"/>
    </i>
    <i>
      <x v="801"/>
    </i>
    <i>
      <x v="680"/>
    </i>
    <i>
      <x v="803"/>
    </i>
    <i>
      <x v="681"/>
    </i>
    <i>
      <x v="805"/>
    </i>
    <i>
      <x v="682"/>
    </i>
    <i>
      <x v="683"/>
    </i>
    <i>
      <x v="808"/>
    </i>
    <i>
      <x v="674"/>
    </i>
    <i>
      <x v="675"/>
    </i>
    <i>
      <x v="438"/>
    </i>
    <i>
      <x v="502"/>
    </i>
    <i>
      <x v="470"/>
    </i>
    <i>
      <x v="308"/>
    </i>
    <i>
      <x v="422"/>
    </i>
    <i>
      <x v="309"/>
    </i>
    <i>
      <x v="454"/>
    </i>
    <i>
      <x v="310"/>
    </i>
    <i>
      <x v="486"/>
    </i>
    <i>
      <x v="311"/>
    </i>
    <i>
      <x v="304"/>
    </i>
    <i>
      <x v="312"/>
    </i>
    <i>
      <x v="430"/>
    </i>
    <i>
      <x v="315"/>
    </i>
    <i>
      <x v="446"/>
    </i>
    <i>
      <x v="316"/>
    </i>
    <i>
      <x v="462"/>
    </i>
    <i>
      <x v="317"/>
    </i>
    <i>
      <x v="478"/>
    </i>
    <i>
      <x v="318"/>
    </i>
    <i>
      <x v="494"/>
    </i>
    <i>
      <x v="319"/>
    </i>
    <i>
      <x v="510"/>
    </i>
    <i>
      <x v="320"/>
    </i>
    <i>
      <x v="526"/>
    </i>
    <i>
      <x v="321"/>
    </i>
    <i>
      <x v="426"/>
    </i>
    <i>
      <x v="282"/>
    </i>
    <i>
      <x v="434"/>
    </i>
    <i>
      <x v="323"/>
    </i>
    <i>
      <x v="442"/>
    </i>
    <i>
      <x v="283"/>
    </i>
    <i>
      <x v="450"/>
    </i>
    <i>
      <x v="325"/>
    </i>
    <i>
      <x v="458"/>
    </i>
    <i>
      <x v="326"/>
    </i>
    <i>
      <x v="466"/>
    </i>
    <i>
      <x v="327"/>
    </i>
    <i>
      <x v="474"/>
    </i>
    <i>
      <x v="328"/>
    </i>
    <i>
      <x v="482"/>
    </i>
    <i>
      <x v="329"/>
    </i>
    <i>
      <x v="490"/>
    </i>
    <i>
      <x v="284"/>
    </i>
    <i>
      <x v="498"/>
    </i>
    <i>
      <x v="331"/>
    </i>
    <i>
      <x v="506"/>
    </i>
    <i>
      <x v="332"/>
    </i>
    <i>
      <x v="514"/>
    </i>
    <i>
      <x v="333"/>
    </i>
    <i>
      <x v="306"/>
    </i>
    <i>
      <x v="334"/>
    </i>
    <i>
      <x v="530"/>
    </i>
    <i>
      <x v="335"/>
    </i>
    <i>
      <x v="424"/>
    </i>
    <i>
      <x v="285"/>
    </i>
    <i>
      <x v="428"/>
    </i>
    <i>
      <x v="337"/>
    </i>
    <i>
      <x v="432"/>
    </i>
    <i>
      <x v="286"/>
    </i>
    <i>
      <x v="436"/>
    </i>
    <i>
      <x v="339"/>
    </i>
    <i>
      <x v="440"/>
    </i>
    <i>
      <x v="340"/>
    </i>
    <i>
      <x v="444"/>
    </i>
    <i>
      <x v="341"/>
    </i>
    <i>
      <x v="448"/>
    </i>
    <i>
      <x v="342"/>
    </i>
    <i>
      <x v="300"/>
    </i>
    <i>
      <x v="343"/>
    </i>
    <i>
      <x v="456"/>
    </i>
    <i>
      <x v="344"/>
    </i>
    <i>
      <x v="460"/>
    </i>
    <i>
      <x v="345"/>
    </i>
    <i>
      <x v="464"/>
    </i>
    <i>
      <x v="346"/>
    </i>
    <i>
      <x v="468"/>
    </i>
    <i>
      <x v="347"/>
    </i>
    <i>
      <x v="472"/>
    </i>
    <i>
      <x v="348"/>
    </i>
    <i>
      <x v="476"/>
    </i>
    <i>
      <x v="287"/>
    </i>
    <i>
      <x v="480"/>
    </i>
    <i>
      <x v="288"/>
    </i>
    <i>
      <x v="484"/>
    </i>
    <i>
      <x v="351"/>
    </i>
    <i>
      <x v="488"/>
    </i>
    <i>
      <x v="353"/>
    </i>
    <i>
      <x v="301"/>
    </i>
    <i>
      <x v="354"/>
    </i>
    <i>
      <x v="496"/>
    </i>
    <i>
      <x v="355"/>
    </i>
    <i>
      <x v="500"/>
    </i>
    <i>
      <x v="356"/>
    </i>
    <i>
      <x v="504"/>
    </i>
    <i>
      <x v="357"/>
    </i>
    <i>
      <x v="508"/>
    </i>
    <i>
      <x v="289"/>
    </i>
    <i>
      <x v="303"/>
    </i>
    <i>
      <x v="359"/>
    </i>
    <i>
      <x v="516"/>
    </i>
    <i>
      <x v="290"/>
    </i>
    <i>
      <x v="520"/>
    </i>
    <i>
      <x v="361"/>
    </i>
    <i>
      <x v="524"/>
    </i>
    <i>
      <x v="362"/>
    </i>
    <i>
      <x v="528"/>
    </i>
    <i>
      <x v="291"/>
    </i>
    <i>
      <x v="307"/>
    </i>
    <i>
      <x v="365"/>
    </i>
    <i>
      <x v="423"/>
    </i>
    <i>
      <x v="366"/>
    </i>
    <i>
      <x v="425"/>
    </i>
    <i>
      <x v="292"/>
    </i>
    <i>
      <x v="427"/>
    </i>
    <i>
      <x v="368"/>
    </i>
    <i>
      <x v="429"/>
    </i>
    <i>
      <x v="369"/>
    </i>
    <i>
      <x v="431"/>
    </i>
    <i>
      <x v="370"/>
    </i>
    <i>
      <x v="433"/>
    </i>
    <i>
      <x v="371"/>
    </i>
    <i>
      <x v="435"/>
    </i>
    <i>
      <x v="372"/>
    </i>
    <i>
      <x v="437"/>
    </i>
    <i>
      <x v="277"/>
    </i>
    <i>
      <x v="439"/>
    </i>
    <i>
      <x v="374"/>
    </i>
    <i>
      <x v="441"/>
    </i>
    <i>
      <x v="375"/>
    </i>
    <i>
      <x v="443"/>
    </i>
    <i>
      <x v="376"/>
    </i>
    <i>
      <x v="445"/>
    </i>
    <i>
      <x v="294"/>
    </i>
    <i>
      <x v="447"/>
    </i>
    <i>
      <x v="378"/>
    </i>
    <i>
      <x v="449"/>
    </i>
    <i>
      <x v="379"/>
    </i>
    <i>
      <x v="451"/>
    </i>
    <i>
      <x v="380"/>
    </i>
    <i>
      <x v="453"/>
    </i>
    <i>
      <x v="381"/>
    </i>
    <i>
      <x v="455"/>
    </i>
    <i>
      <x v="382"/>
    </i>
    <i>
      <x v="457"/>
    </i>
    <i>
      <x v="278"/>
    </i>
    <i>
      <x v="459"/>
    </i>
    <i>
      <x v="384"/>
    </i>
    <i>
      <x v="461"/>
    </i>
    <i>
      <x v="385"/>
    </i>
    <i>
      <x v="463"/>
    </i>
    <i>
      <x v="386"/>
    </i>
    <i>
      <x v="465"/>
    </i>
    <i>
      <x v="387"/>
    </i>
    <i>
      <x v="467"/>
    </i>
    <i>
      <x v="388"/>
    </i>
    <i>
      <x v="469"/>
    </i>
    <i>
      <x v="389"/>
    </i>
    <i>
      <x v="471"/>
    </i>
    <i>
      <x v="390"/>
    </i>
    <i>
      <x v="473"/>
    </i>
    <i>
      <x v="391"/>
    </i>
    <i>
      <x v="475"/>
    </i>
    <i>
      <x v="279"/>
    </i>
    <i>
      <x v="477"/>
    </i>
    <i>
      <x v="393"/>
    </i>
    <i>
      <x v="479"/>
    </i>
    <i>
      <x v="394"/>
    </i>
    <i>
      <x v="481"/>
    </i>
    <i>
      <x v="395"/>
    </i>
    <i>
      <x v="483"/>
    </i>
    <i>
      <x v="396"/>
    </i>
    <i>
      <x v="485"/>
    </i>
    <i>
      <x v="397"/>
    </i>
    <i>
      <x v="487"/>
    </i>
    <i>
      <x v="398"/>
    </i>
    <i>
      <x v="489"/>
    </i>
    <i>
      <x v="297"/>
    </i>
    <i>
      <x v="491"/>
    </i>
    <i>
      <x v="298"/>
    </i>
    <i>
      <x v="493"/>
    </i>
    <i>
      <x v="401"/>
    </i>
    <i>
      <x v="495"/>
    </i>
    <i>
      <x v="402"/>
    </i>
    <i>
      <x v="497"/>
    </i>
    <i>
      <x v="403"/>
    </i>
    <i>
      <x v="499"/>
    </i>
    <i>
      <x v="404"/>
    </i>
    <i>
      <x v="501"/>
    </i>
    <i>
      <x v="532"/>
    </i>
    <i>
      <x v="503"/>
    </i>
    <i>
      <x v="534"/>
    </i>
    <i>
      <x v="505"/>
    </i>
    <i>
      <x v="276"/>
    </i>
    <i>
      <x v="507"/>
    </i>
    <i>
      <x v="538"/>
    </i>
    <i>
      <x v="509"/>
    </i>
    <i>
      <x v="540"/>
    </i>
    <i>
      <x v="302"/>
    </i>
    <i>
      <x v="542"/>
    </i>
    <i>
      <x v="513"/>
    </i>
    <i>
      <x v="275"/>
    </i>
    <i>
      <x v="515"/>
    </i>
    <i>
      <x v="412"/>
    </i>
    <i>
      <x v="517"/>
    </i>
    <i>
      <x v="413"/>
    </i>
    <i>
      <x v="519"/>
    </i>
    <i>
      <x v="414"/>
    </i>
    <i>
      <x v="281"/>
    </i>
    <i>
      <x v="415"/>
    </i>
    <i>
      <x v="523"/>
    </i>
    <i>
      <x v="416"/>
    </i>
    <i>
      <x v="525"/>
    </i>
    <i>
      <x v="417"/>
    </i>
    <i>
      <x v="527"/>
    </i>
    <i>
      <x v="418"/>
    </i>
    <i>
      <x v="529"/>
    </i>
    <i>
      <x v="419"/>
    </i>
    <i>
      <x v="531"/>
    </i>
    <i>
      <x v="420"/>
    </i>
    <i>
      <x v="421"/>
    </i>
    <i>
      <x v="405"/>
    </i>
    <i>
      <x v="535"/>
    </i>
    <i>
      <x v="406"/>
    </i>
    <i>
      <x v="537"/>
    </i>
    <i>
      <x v="407"/>
    </i>
    <i>
      <x v="539"/>
    </i>
    <i>
      <x v="408"/>
    </i>
    <i>
      <x v="541"/>
    </i>
    <i>
      <x v="409"/>
    </i>
    <i>
      <x v="543"/>
    </i>
    <i>
      <x v="410"/>
    </i>
    <i>
      <x v="411"/>
    </i>
    <i>
      <x v="168"/>
    </i>
    <i>
      <x v="232"/>
    </i>
    <i>
      <x v="24"/>
    </i>
    <i>
      <x v="41"/>
    </i>
    <i>
      <x v="37"/>
    </i>
    <i>
      <x v="11"/>
    </i>
    <i>
      <x v="184"/>
    </i>
    <i>
      <x v="43"/>
    </i>
    <i>
      <x v="216"/>
    </i>
    <i>
      <x v="44"/>
    </i>
    <i>
      <x v="248"/>
    </i>
    <i>
      <x v="45"/>
    </i>
    <i>
      <x v="160"/>
    </i>
    <i>
      <x v="12"/>
    </i>
    <i>
      <x v="176"/>
    </i>
    <i>
      <x v="47"/>
    </i>
    <i>
      <x v="192"/>
    </i>
    <i>
      <x v="48"/>
    </i>
    <i>
      <x v="208"/>
    </i>
    <i>
      <x v="49"/>
    </i>
    <i>
      <x v="224"/>
    </i>
    <i>
      <x v="50"/>
    </i>
    <i>
      <x v="240"/>
    </i>
    <i>
      <x v="51"/>
    </i>
    <i>
      <x v="256"/>
    </i>
    <i>
      <x v="52"/>
    </i>
    <i>
      <x v="156"/>
    </i>
    <i>
      <x v="53"/>
    </i>
    <i>
      <x v="164"/>
    </i>
    <i>
      <x v="54"/>
    </i>
    <i>
      <x v="172"/>
    </i>
    <i>
      <x v="55"/>
    </i>
    <i>
      <x v="180"/>
    </i>
    <i>
      <x v="56"/>
    </i>
    <i>
      <x v="188"/>
    </i>
    <i>
      <x v="57"/>
    </i>
    <i>
      <x v="196"/>
    </i>
    <i>
      <x v="58"/>
    </i>
    <i>
      <x v="204"/>
    </i>
    <i>
      <x v="59"/>
    </i>
    <i>
      <x v="27"/>
    </i>
    <i>
      <x v="60"/>
    </i>
    <i>
      <x v="220"/>
    </i>
    <i>
      <x v="61"/>
    </i>
    <i>
      <x v="228"/>
    </i>
    <i>
      <x v="62"/>
    </i>
    <i>
      <x v="236"/>
    </i>
    <i>
      <x v="13"/>
    </i>
    <i>
      <x v="244"/>
    </i>
    <i>
      <x v="64"/>
    </i>
    <i>
      <x v="30"/>
    </i>
    <i>
      <x v="65"/>
    </i>
    <i>
      <x v="33"/>
    </i>
    <i>
      <x v="66"/>
    </i>
    <i>
      <x v="40"/>
    </i>
    <i>
      <x v="14"/>
    </i>
    <i>
      <x v="158"/>
    </i>
    <i>
      <x v="68"/>
    </i>
    <i>
      <x v="162"/>
    </i>
    <i>
      <x v="69"/>
    </i>
    <i>
      <x v="166"/>
    </i>
    <i>
      <x v="70"/>
    </i>
    <i>
      <x v="21"/>
    </i>
    <i>
      <x v="71"/>
    </i>
    <i>
      <x v="174"/>
    </i>
    <i>
      <x v="72"/>
    </i>
    <i>
      <x v="178"/>
    </i>
    <i>
      <x v="73"/>
    </i>
    <i>
      <x v="22"/>
    </i>
    <i>
      <x v="74"/>
    </i>
    <i>
      <x v="186"/>
    </i>
    <i>
      <x v="75"/>
    </i>
    <i>
      <x v="190"/>
    </i>
    <i>
      <x v="76"/>
    </i>
    <i>
      <x v="194"/>
    </i>
    <i>
      <x v="77"/>
    </i>
    <i>
      <x v="198"/>
    </i>
    <i>
      <x v="78"/>
    </i>
    <i>
      <x v="202"/>
    </i>
    <i>
      <x v="79"/>
    </i>
    <i>
      <x v="206"/>
    </i>
    <i>
      <x v="80"/>
    </i>
    <i>
      <x v="210"/>
    </i>
    <i>
      <x v="81"/>
    </i>
    <i>
      <x v="214"/>
    </i>
    <i>
      <x v="82"/>
    </i>
    <i>
      <x v="218"/>
    </i>
    <i>
      <x v="83"/>
    </i>
    <i>
      <x v="222"/>
    </i>
    <i>
      <x v="84"/>
    </i>
    <i>
      <x v="226"/>
    </i>
    <i>
      <x v="85"/>
    </i>
    <i>
      <x v="230"/>
    </i>
    <i>
      <x v="86"/>
    </i>
    <i>
      <x v="234"/>
    </i>
    <i>
      <x v="87"/>
    </i>
    <i>
      <x v="238"/>
    </i>
    <i>
      <x v="88"/>
    </i>
    <i>
      <x v="242"/>
    </i>
    <i>
      <x v="89"/>
    </i>
    <i>
      <x v="29"/>
    </i>
    <i>
      <x v="15"/>
    </i>
    <i>
      <x v="250"/>
    </i>
    <i>
      <x v="91"/>
    </i>
    <i>
      <x v="31"/>
    </i>
    <i>
      <x v="92"/>
    </i>
    <i>
      <x v="258"/>
    </i>
    <i>
      <x v="16"/>
    </i>
    <i>
      <x v="35"/>
    </i>
    <i>
      <x v="94"/>
    </i>
    <i>
      <x v="266"/>
    </i>
    <i>
      <x v="95"/>
    </i>
    <i>
      <x v="155"/>
    </i>
    <i>
      <x v="96"/>
    </i>
    <i>
      <x v="157"/>
    </i>
    <i>
      <x v="97"/>
    </i>
    <i>
      <x v="159"/>
    </i>
    <i>
      <x v="98"/>
    </i>
    <i>
      <x v="161"/>
    </i>
    <i>
      <x v="99"/>
    </i>
    <i>
      <x v="20"/>
    </i>
    <i>
      <x v="101"/>
    </i>
    <i>
      <x v="165"/>
    </i>
    <i>
      <x v="102"/>
    </i>
    <i>
      <x v="167"/>
    </i>
    <i>
      <x v="103"/>
    </i>
    <i>
      <x v="169"/>
    </i>
    <i>
      <x v="104"/>
    </i>
    <i>
      <x v="171"/>
    </i>
    <i>
      <x v="105"/>
    </i>
    <i>
      <x v="173"/>
    </i>
    <i>
      <x v="106"/>
    </i>
    <i>
      <x v="175"/>
    </i>
    <i>
      <x v="107"/>
    </i>
    <i>
      <x v="177"/>
    </i>
    <i>
      <x v="108"/>
    </i>
    <i>
      <x v="179"/>
    </i>
    <i>
      <x v="109"/>
    </i>
    <i>
      <x v="181"/>
    </i>
    <i>
      <x v="110"/>
    </i>
    <i>
      <x v="23"/>
    </i>
    <i>
      <x v="111"/>
    </i>
    <i>
      <x v="185"/>
    </i>
    <i>
      <x v="112"/>
    </i>
    <i>
      <x v="187"/>
    </i>
    <i>
      <x v="113"/>
    </i>
    <i>
      <x v="189"/>
    </i>
    <i>
      <x v="114"/>
    </i>
    <i>
      <x v="191"/>
    </i>
    <i>
      <x v="115"/>
    </i>
    <i>
      <x v="193"/>
    </i>
    <i>
      <x v="116"/>
    </i>
    <i>
      <x v="195"/>
    </i>
    <i>
      <x v="117"/>
    </i>
    <i>
      <x v="197"/>
    </i>
    <i>
      <x v="118"/>
    </i>
    <i>
      <x v="199"/>
    </i>
    <i>
      <x v="17"/>
    </i>
    <i>
      <x v="25"/>
    </i>
    <i>
      <x v="120"/>
    </i>
    <i>
      <x v="26"/>
    </i>
    <i>
      <x v="18"/>
    </i>
    <i>
      <x v="205"/>
    </i>
    <i>
      <x v="122"/>
    </i>
    <i>
      <x v="207"/>
    </i>
    <i>
      <x v="123"/>
    </i>
    <i>
      <x v="209"/>
    </i>
    <i>
      <x v="124"/>
    </i>
    <i>
      <x v="211"/>
    </i>
    <i>
      <x v="125"/>
    </i>
    <i>
      <x v="213"/>
    </i>
    <i>
      <x v="126"/>
    </i>
    <i>
      <x v="215"/>
    </i>
    <i>
      <x v="127"/>
    </i>
    <i>
      <x v="217"/>
    </i>
    <i>
      <x v="128"/>
    </i>
    <i>
      <x v="219"/>
    </i>
    <i>
      <x v="129"/>
    </i>
    <i>
      <x v="221"/>
    </i>
    <i>
      <x v="130"/>
    </i>
    <i>
      <x v="223"/>
    </i>
    <i>
      <x v="131"/>
    </i>
    <i>
      <x v="225"/>
    </i>
    <i>
      <x v="132"/>
    </i>
    <i>
      <x v="227"/>
    </i>
    <i>
      <x v="133"/>
    </i>
    <i>
      <x v="229"/>
    </i>
    <i>
      <x v="134"/>
    </i>
    <i>
      <x v="231"/>
    </i>
    <i>
      <x v="135"/>
    </i>
    <i>
      <x v="233"/>
    </i>
    <i>
      <x v="136"/>
    </i>
    <i>
      <x v="235"/>
    </i>
    <i>
      <x v="137"/>
    </i>
    <i>
      <x v="237"/>
    </i>
    <i>
      <x v="268"/>
    </i>
    <i>
      <x v="28"/>
    </i>
    <i>
      <x v="269"/>
    </i>
    <i>
      <x v="241"/>
    </i>
    <i>
      <x v="271"/>
    </i>
    <i>
      <x v="243"/>
    </i>
    <i>
      <x v="273"/>
    </i>
    <i>
      <x v="245"/>
    </i>
    <i>
      <x v="9"/>
    </i>
    <i>
      <x v="247"/>
    </i>
    <i>
      <x v="143"/>
    </i>
    <i>
      <x v="249"/>
    </i>
    <i>
      <x v="19"/>
    </i>
    <i>
      <x v="251"/>
    </i>
    <i>
      <x v="145"/>
    </i>
    <i>
      <x v="253"/>
    </i>
    <i>
      <x v="146"/>
    </i>
    <i>
      <x v="32"/>
    </i>
    <i>
      <x v="147"/>
    </i>
    <i>
      <x v="257"/>
    </i>
    <i>
      <x v="148"/>
    </i>
    <i>
      <x v="259"/>
    </i>
    <i>
      <x v="149"/>
    </i>
    <i>
      <x v="34"/>
    </i>
    <i>
      <x v="150"/>
    </i>
    <i>
      <x v="10"/>
    </i>
    <i>
      <x v="151"/>
    </i>
    <i>
      <x v="38"/>
    </i>
    <i>
      <x v="152"/>
    </i>
    <i>
      <x v="39"/>
    </i>
    <i>
      <x v="153"/>
    </i>
    <i>
      <x v="154"/>
    </i>
    <i>
      <x v="270"/>
    </i>
    <i>
      <x v="139"/>
    </i>
    <i>
      <x v="272"/>
    </i>
    <i>
      <x v="140"/>
    </i>
    <i>
      <x v="274"/>
    </i>
    <i>
      <x v="141"/>
    </i>
    <i>
      <x v="142"/>
    </i>
    <i t="grand">
      <x/>
    </i>
  </rowItems>
  <colItems count="1">
    <i/>
  </colItems>
  <dataFields count="1">
    <dataField name="Count of Industry Vertical" fld="3" subtotal="count" baseField="0" baseItem="0"/>
  </dataFields>
  <chartFormats count="2398">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5" format="795" series="1">
      <pivotArea type="data" outline="0" fieldPosition="0">
        <references count="1">
          <reference field="4294967294" count="1" selected="0">
            <x v="0"/>
          </reference>
        </references>
      </pivotArea>
    </chartFormat>
    <chartFormat chart="5" format="796">
      <pivotArea type="data" outline="0" fieldPosition="0">
        <references count="2">
          <reference field="4294967294" count="1" selected="0">
            <x v="0"/>
          </reference>
          <reference field="3" count="1" selected="0">
            <x v="121"/>
          </reference>
        </references>
      </pivotArea>
    </chartFormat>
    <chartFormat chart="5" format="797">
      <pivotArea type="data" outline="0" fieldPosition="0">
        <references count="2">
          <reference field="4294967294" count="1" selected="0">
            <x v="0"/>
          </reference>
          <reference field="3" count="1" selected="0">
            <x v="743"/>
          </reference>
        </references>
      </pivotArea>
    </chartFormat>
    <chartFormat chart="5" format="798">
      <pivotArea type="data" outline="0" fieldPosition="0">
        <references count="2">
          <reference field="4294967294" count="1" selected="0">
            <x v="0"/>
          </reference>
          <reference field="3" count="1" selected="0">
            <x v="182"/>
          </reference>
        </references>
      </pivotArea>
    </chartFormat>
    <chartFormat chart="5" format="799">
      <pivotArea type="data" outline="0" fieldPosition="0">
        <references count="2">
          <reference field="4294967294" count="1" selected="0">
            <x v="0"/>
          </reference>
          <reference field="3" count="1" selected="0">
            <x v="452"/>
          </reference>
        </references>
      </pivotArea>
    </chartFormat>
    <chartFormat chart="5" format="800">
      <pivotArea type="data" outline="0" fieldPosition="0">
        <references count="2">
          <reference field="4294967294" count="1" selected="0">
            <x v="0"/>
          </reference>
          <reference field="3" count="1" selected="0">
            <x v="299"/>
          </reference>
        </references>
      </pivotArea>
    </chartFormat>
    <chartFormat chart="5" format="801">
      <pivotArea type="data" outline="0" fieldPosition="0">
        <references count="2">
          <reference field="4294967294" count="1" selected="0">
            <x v="0"/>
          </reference>
          <reference field="3" count="1" selected="0">
            <x v="246"/>
          </reference>
        </references>
      </pivotArea>
    </chartFormat>
    <chartFormat chart="5" format="802">
      <pivotArea type="data" outline="0" fieldPosition="0">
        <references count="2">
          <reference field="4294967294" count="1" selected="0">
            <x v="0"/>
          </reference>
          <reference field="3" count="1" selected="0">
            <x v="183"/>
          </reference>
        </references>
      </pivotArea>
    </chartFormat>
    <chartFormat chart="5" format="803">
      <pivotArea type="data" outline="0" fieldPosition="0">
        <references count="2">
          <reference field="4294967294" count="1" selected="0">
            <x v="0"/>
          </reference>
          <reference field="3" count="1" selected="0">
            <x v="392"/>
          </reference>
        </references>
      </pivotArea>
    </chartFormat>
    <chartFormat chart="5" format="804">
      <pivotArea type="data" outline="0" fieldPosition="0">
        <references count="2">
          <reference field="4294967294" count="1" selected="0">
            <x v="0"/>
          </reference>
          <reference field="3" count="1" selected="0">
            <x v="203"/>
          </reference>
        </references>
      </pivotArea>
    </chartFormat>
    <chartFormat chart="5" format="805">
      <pivotArea type="data" outline="0" fieldPosition="0">
        <references count="2">
          <reference field="4294967294" count="1" selected="0">
            <x v="0"/>
          </reference>
          <reference field="3" count="1" selected="0">
            <x v="262"/>
          </reference>
        </references>
      </pivotArea>
    </chartFormat>
    <chartFormat chart="5" format="806">
      <pivotArea type="data" outline="0" fieldPosition="0">
        <references count="2">
          <reference field="4294967294" count="1" selected="0">
            <x v="0"/>
          </reference>
          <reference field="3" count="1" selected="0">
            <x v="201"/>
          </reference>
        </references>
      </pivotArea>
    </chartFormat>
    <chartFormat chart="5" format="807">
      <pivotArea type="data" outline="0" fieldPosition="0">
        <references count="2">
          <reference field="4294967294" count="1" selected="0">
            <x v="0"/>
          </reference>
          <reference field="3" count="1" selected="0">
            <x v="254"/>
          </reference>
        </references>
      </pivotArea>
    </chartFormat>
    <chartFormat chart="5" format="808">
      <pivotArea type="data" outline="0" fieldPosition="0">
        <references count="2">
          <reference field="4294967294" count="1" selected="0">
            <x v="0"/>
          </reference>
          <reference field="3" count="1" selected="0">
            <x v="373"/>
          </reference>
        </references>
      </pivotArea>
    </chartFormat>
    <chartFormat chart="5" format="809">
      <pivotArea type="data" outline="0" fieldPosition="0">
        <references count="2">
          <reference field="4294967294" count="1" selected="0">
            <x v="0"/>
          </reference>
          <reference field="3" count="1" selected="0">
            <x v="597"/>
          </reference>
        </references>
      </pivotArea>
    </chartFormat>
    <chartFormat chart="5" format="810">
      <pivotArea type="data" outline="0" fieldPosition="0">
        <references count="2">
          <reference field="4294967294" count="1" selected="0">
            <x v="0"/>
          </reference>
          <reference field="3" count="1" selected="0">
            <x v="659"/>
          </reference>
        </references>
      </pivotArea>
    </chartFormat>
    <chartFormat chart="5" format="811">
      <pivotArea type="data" outline="0" fieldPosition="0">
        <references count="2">
          <reference field="4294967294" count="1" selected="0">
            <x v="0"/>
          </reference>
          <reference field="3" count="1" selected="0">
            <x v="295"/>
          </reference>
        </references>
      </pivotArea>
    </chartFormat>
    <chartFormat chart="5" format="812">
      <pivotArea type="data" outline="0" fieldPosition="0">
        <references count="2">
          <reference field="4294967294" count="1" selected="0">
            <x v="0"/>
          </reference>
          <reference field="3" count="1" selected="0">
            <x v="255"/>
          </reference>
        </references>
      </pivotArea>
    </chartFormat>
    <chartFormat chart="5" format="813">
      <pivotArea type="data" outline="0" fieldPosition="0">
        <references count="2">
          <reference field="4294967294" count="1" selected="0">
            <x v="0"/>
          </reference>
          <reference field="3" count="1" selected="0">
            <x v="264"/>
          </reference>
        </references>
      </pivotArea>
    </chartFormat>
    <chartFormat chart="5" format="814">
      <pivotArea type="data" outline="0" fieldPosition="0">
        <references count="2">
          <reference field="4294967294" count="1" selected="0">
            <x v="0"/>
          </reference>
          <reference field="3" count="1" selected="0">
            <x v="518"/>
          </reference>
        </references>
      </pivotArea>
    </chartFormat>
    <chartFormat chart="5" format="815">
      <pivotArea type="data" outline="0" fieldPosition="0">
        <references count="2">
          <reference field="4294967294" count="1" selected="0">
            <x v="0"/>
          </reference>
          <reference field="3" count="1" selected="0">
            <x v="200"/>
          </reference>
        </references>
      </pivotArea>
    </chartFormat>
    <chartFormat chart="5" format="816">
      <pivotArea type="data" outline="0" fieldPosition="0">
        <references count="2">
          <reference field="4294967294" count="1" selected="0">
            <x v="0"/>
          </reference>
          <reference field="3" count="1" selected="0">
            <x v="746"/>
          </reference>
        </references>
      </pivotArea>
    </chartFormat>
    <chartFormat chart="5" format="817">
      <pivotArea type="data" outline="0" fieldPosition="0">
        <references count="2">
          <reference field="4294967294" count="1" selected="0">
            <x v="0"/>
          </reference>
          <reference field="3" count="1" selected="0">
            <x v="747"/>
          </reference>
        </references>
      </pivotArea>
    </chartFormat>
    <chartFormat chart="5" format="818">
      <pivotArea type="data" outline="0" fieldPosition="0">
        <references count="2">
          <reference field="4294967294" count="1" selected="0">
            <x v="0"/>
          </reference>
          <reference field="3" count="1" selected="0">
            <x v="686"/>
          </reference>
        </references>
      </pivotArea>
    </chartFormat>
    <chartFormat chart="5" format="819">
      <pivotArea type="data" outline="0" fieldPosition="0">
        <references count="2">
          <reference field="4294967294" count="1" selected="0">
            <x v="0"/>
          </reference>
          <reference field="3" count="1" selected="0">
            <x v="399"/>
          </reference>
        </references>
      </pivotArea>
    </chartFormat>
    <chartFormat chart="5" format="820">
      <pivotArea type="data" outline="0" fieldPosition="0">
        <references count="2">
          <reference field="4294967294" count="1" selected="0">
            <x v="0"/>
          </reference>
          <reference field="3" count="1" selected="0">
            <x v="512"/>
          </reference>
        </references>
      </pivotArea>
    </chartFormat>
    <chartFormat chart="5" format="821">
      <pivotArea type="data" outline="0" fieldPosition="0">
        <references count="2">
          <reference field="4294967294" count="1" selected="0">
            <x v="0"/>
          </reference>
          <reference field="3" count="1" selected="0">
            <x v="267"/>
          </reference>
        </references>
      </pivotArea>
    </chartFormat>
    <chartFormat chart="5" format="822">
      <pivotArea type="data" outline="0" fieldPosition="0">
        <references count="2">
          <reference field="4294967294" count="1" selected="0">
            <x v="0"/>
          </reference>
          <reference field="3" count="1" selected="0">
            <x v="338"/>
          </reference>
        </references>
      </pivotArea>
    </chartFormat>
    <chartFormat chart="5" format="823">
      <pivotArea type="data" outline="0" fieldPosition="0">
        <references count="2">
          <reference field="4294967294" count="1" selected="0">
            <x v="0"/>
          </reference>
          <reference field="3" count="1" selected="0">
            <x v="708"/>
          </reference>
        </references>
      </pivotArea>
    </chartFormat>
    <chartFormat chart="5" format="824">
      <pivotArea type="data" outline="0" fieldPosition="0">
        <references count="2">
          <reference field="4294967294" count="1" selected="0">
            <x v="0"/>
          </reference>
          <reference field="3" count="1" selected="0">
            <x v="698"/>
          </reference>
        </references>
      </pivotArea>
    </chartFormat>
    <chartFormat chart="5" format="825">
      <pivotArea type="data" outline="0" fieldPosition="0">
        <references count="2">
          <reference field="4294967294" count="1" selected="0">
            <x v="0"/>
          </reference>
          <reference field="3" count="1" selected="0">
            <x v="265"/>
          </reference>
        </references>
      </pivotArea>
    </chartFormat>
    <chartFormat chart="5" format="826">
      <pivotArea type="data" outline="0" fieldPosition="0">
        <references count="2">
          <reference field="4294967294" count="1" selected="0">
            <x v="0"/>
          </reference>
          <reference field="3" count="1" selected="0">
            <x v="358"/>
          </reference>
        </references>
      </pivotArea>
    </chartFormat>
    <chartFormat chart="5" format="827">
      <pivotArea type="data" outline="0" fieldPosition="0">
        <references count="2">
          <reference field="4294967294" count="1" selected="0">
            <x v="0"/>
          </reference>
          <reference field="3" count="1" selected="0">
            <x v="263"/>
          </reference>
        </references>
      </pivotArea>
    </chartFormat>
    <chartFormat chart="5" format="828">
      <pivotArea type="data" outline="0" fieldPosition="0">
        <references count="2">
          <reference field="4294967294" count="1" selected="0">
            <x v="0"/>
          </reference>
          <reference field="3" count="1" selected="0">
            <x v="261"/>
          </reference>
        </references>
      </pivotArea>
    </chartFormat>
    <chartFormat chart="5" format="829">
      <pivotArea type="data" outline="0" fieldPosition="0">
        <references count="2">
          <reference field="4294967294" count="1" selected="0">
            <x v="0"/>
          </reference>
          <reference field="3" count="1" selected="0">
            <x v="42"/>
          </reference>
        </references>
      </pivotArea>
    </chartFormat>
    <chartFormat chart="5" format="830">
      <pivotArea type="data" outline="0" fieldPosition="0">
        <references count="2">
          <reference field="4294967294" count="1" selected="0">
            <x v="0"/>
          </reference>
          <reference field="3" count="1" selected="0">
            <x v="67"/>
          </reference>
        </references>
      </pivotArea>
    </chartFormat>
    <chartFormat chart="5" format="831">
      <pivotArea type="data" outline="0" fieldPosition="0">
        <references count="2">
          <reference field="4294967294" count="1" selected="0">
            <x v="0"/>
          </reference>
          <reference field="3" count="1" selected="0">
            <x v="260"/>
          </reference>
        </references>
      </pivotArea>
    </chartFormat>
    <chartFormat chart="5" format="832">
      <pivotArea type="data" outline="0" fieldPosition="0">
        <references count="2">
          <reference field="4294967294" count="1" selected="0">
            <x v="0"/>
          </reference>
          <reference field="3" count="1" selected="0">
            <x v="736"/>
          </reference>
        </references>
      </pivotArea>
    </chartFormat>
    <chartFormat chart="5" format="833">
      <pivotArea type="data" outline="0" fieldPosition="0">
        <references count="2">
          <reference field="4294967294" count="1" selected="0">
            <x v="0"/>
          </reference>
          <reference field="3" count="1" selected="0">
            <x v="758"/>
          </reference>
        </references>
      </pivotArea>
    </chartFormat>
    <chartFormat chart="5" format="834">
      <pivotArea type="data" outline="0" fieldPosition="0">
        <references count="2">
          <reference field="4294967294" count="1" selected="0">
            <x v="0"/>
          </reference>
          <reference field="3" count="1" selected="0">
            <x v="555"/>
          </reference>
        </references>
      </pivotArea>
    </chartFormat>
    <chartFormat chart="5" format="835">
      <pivotArea type="data" outline="0" fieldPosition="0">
        <references count="2">
          <reference field="4294967294" count="1" selected="0">
            <x v="0"/>
          </reference>
          <reference field="3" count="1" selected="0">
            <x v="533"/>
          </reference>
        </references>
      </pivotArea>
    </chartFormat>
    <chartFormat chart="5" format="836">
      <pivotArea type="data" outline="0" fieldPosition="0">
        <references count="2">
          <reference field="4294967294" count="1" selected="0">
            <x v="0"/>
          </reference>
          <reference field="3" count="1" selected="0">
            <x v="712"/>
          </reference>
        </references>
      </pivotArea>
    </chartFormat>
    <chartFormat chart="5" format="837">
      <pivotArea type="data" outline="0" fieldPosition="0">
        <references count="2">
          <reference field="4294967294" count="1" selected="0">
            <x v="0"/>
          </reference>
          <reference field="3" count="1" selected="0">
            <x v="673"/>
          </reference>
        </references>
      </pivotArea>
    </chartFormat>
    <chartFormat chart="5" format="838">
      <pivotArea type="data" outline="0" fieldPosition="0">
        <references count="2">
          <reference field="4294967294" count="1" selected="0">
            <x v="0"/>
          </reference>
          <reference field="3" count="1" selected="0">
            <x v="536"/>
          </reference>
        </references>
      </pivotArea>
    </chartFormat>
    <chartFormat chart="5" format="839">
      <pivotArea type="data" outline="0" fieldPosition="0">
        <references count="2">
          <reference field="4294967294" count="1" selected="0">
            <x v="0"/>
          </reference>
          <reference field="3" count="1" selected="0">
            <x v="761"/>
          </reference>
        </references>
      </pivotArea>
    </chartFormat>
    <chartFormat chart="5" format="840">
      <pivotArea type="data" outline="0" fieldPosition="0">
        <references count="2">
          <reference field="4294967294" count="1" selected="0">
            <x v="0"/>
          </reference>
          <reference field="3" count="1" selected="0">
            <x v="755"/>
          </reference>
        </references>
      </pivotArea>
    </chartFormat>
    <chartFormat chart="5" format="841">
      <pivotArea type="data" outline="0" fieldPosition="0">
        <references count="2">
          <reference field="4294967294" count="1" selected="0">
            <x v="0"/>
          </reference>
          <reference field="3" count="1" selected="0">
            <x v="556"/>
          </reference>
        </references>
      </pivotArea>
    </chartFormat>
    <chartFormat chart="5" format="842">
      <pivotArea type="data" outline="0" fieldPosition="0">
        <references count="2">
          <reference field="4294967294" count="1" selected="0">
            <x v="0"/>
          </reference>
          <reference field="3" count="1" selected="0">
            <x v="627"/>
          </reference>
        </references>
      </pivotArea>
    </chartFormat>
    <chartFormat chart="5" format="843">
      <pivotArea type="data" outline="0" fieldPosition="0">
        <references count="2">
          <reference field="4294967294" count="1" selected="0">
            <x v="0"/>
          </reference>
          <reference field="3" count="1" selected="0">
            <x v="568"/>
          </reference>
        </references>
      </pivotArea>
    </chartFormat>
    <chartFormat chart="5" format="844">
      <pivotArea type="data" outline="0" fieldPosition="0">
        <references count="2">
          <reference field="4294967294" count="1" selected="0">
            <x v="0"/>
          </reference>
          <reference field="3" count="1" selected="0">
            <x v="781"/>
          </reference>
        </references>
      </pivotArea>
    </chartFormat>
    <chartFormat chart="5" format="845">
      <pivotArea type="data" outline="0" fieldPosition="0">
        <references count="2">
          <reference field="4294967294" count="1" selected="0">
            <x v="0"/>
          </reference>
          <reference field="3" count="1" selected="0">
            <x v="324"/>
          </reference>
        </references>
      </pivotArea>
    </chartFormat>
    <chartFormat chart="5" format="846">
      <pivotArea type="data" outline="0" fieldPosition="0">
        <references count="2">
          <reference field="4294967294" count="1" selected="0">
            <x v="0"/>
          </reference>
          <reference field="3" count="1" selected="0">
            <x v="521"/>
          </reference>
        </references>
      </pivotArea>
    </chartFormat>
    <chartFormat chart="5" format="847">
      <pivotArea type="data" outline="0" fieldPosition="0">
        <references count="2">
          <reference field="4294967294" count="1" selected="0">
            <x v="0"/>
          </reference>
          <reference field="3" count="1" selected="0">
            <x v="336"/>
          </reference>
        </references>
      </pivotArea>
    </chartFormat>
    <chartFormat chart="5" format="848">
      <pivotArea type="data" outline="0" fieldPosition="0">
        <references count="2">
          <reference field="4294967294" count="1" selected="0">
            <x v="0"/>
          </reference>
          <reference field="3" count="1" selected="0">
            <x v="293"/>
          </reference>
        </references>
      </pivotArea>
    </chartFormat>
    <chartFormat chart="5" format="849">
      <pivotArea type="data" outline="0" fieldPosition="0">
        <references count="2">
          <reference field="4294967294" count="1" selected="0">
            <x v="0"/>
          </reference>
          <reference field="3" count="1" selected="0">
            <x v="322"/>
          </reference>
        </references>
      </pivotArea>
    </chartFormat>
    <chartFormat chart="5" format="850">
      <pivotArea type="data" outline="0" fieldPosition="0">
        <references count="2">
          <reference field="4294967294" count="1" selected="0">
            <x v="0"/>
          </reference>
          <reference field="3" count="1" selected="0">
            <x v="349"/>
          </reference>
        </references>
      </pivotArea>
    </chartFormat>
    <chartFormat chart="5" format="851">
      <pivotArea type="data" outline="0" fieldPosition="0">
        <references count="2">
          <reference field="4294967294" count="1" selected="0">
            <x v="0"/>
          </reference>
          <reference field="3" count="1" selected="0">
            <x v="511"/>
          </reference>
        </references>
      </pivotArea>
    </chartFormat>
    <chartFormat chart="5" format="852">
      <pivotArea type="data" outline="0" fieldPosition="0">
        <references count="2">
          <reference field="4294967294" count="1" selected="0">
            <x v="0"/>
          </reference>
          <reference field="3" count="1" selected="0">
            <x v="350"/>
          </reference>
        </references>
      </pivotArea>
    </chartFormat>
    <chartFormat chart="5" format="853">
      <pivotArea type="data" outline="0" fieldPosition="0">
        <references count="2">
          <reference field="4294967294" count="1" selected="0">
            <x v="0"/>
          </reference>
          <reference field="3" count="1" selected="0">
            <x v="383"/>
          </reference>
        </references>
      </pivotArea>
    </chartFormat>
    <chartFormat chart="5" format="854">
      <pivotArea type="data" outline="0" fieldPosition="0">
        <references count="2">
          <reference field="4294967294" count="1" selected="0">
            <x v="0"/>
          </reference>
          <reference field="3" count="1" selected="0">
            <x v="280"/>
          </reference>
        </references>
      </pivotArea>
    </chartFormat>
    <chartFormat chart="5" format="855">
      <pivotArea type="data" outline="0" fieldPosition="0">
        <references count="2">
          <reference field="4294967294" count="1" selected="0">
            <x v="0"/>
          </reference>
          <reference field="3" count="1" selected="0">
            <x v="305"/>
          </reference>
        </references>
      </pivotArea>
    </chartFormat>
    <chartFormat chart="5" format="856">
      <pivotArea type="data" outline="0" fieldPosition="0">
        <references count="2">
          <reference field="4294967294" count="1" selected="0">
            <x v="0"/>
          </reference>
          <reference field="3" count="1" selected="0">
            <x v="360"/>
          </reference>
        </references>
      </pivotArea>
    </chartFormat>
    <chartFormat chart="5" format="857">
      <pivotArea type="data" outline="0" fieldPosition="0">
        <references count="2">
          <reference field="4294967294" count="1" selected="0">
            <x v="0"/>
          </reference>
          <reference field="3" count="1" selected="0">
            <x v="400"/>
          </reference>
        </references>
      </pivotArea>
    </chartFormat>
    <chartFormat chart="5" format="858">
      <pivotArea type="data" outline="0" fieldPosition="0">
        <references count="2">
          <reference field="4294967294" count="1" selected="0">
            <x v="0"/>
          </reference>
          <reference field="3" count="1" selected="0">
            <x v="364"/>
          </reference>
        </references>
      </pivotArea>
    </chartFormat>
    <chartFormat chart="5" format="859">
      <pivotArea type="data" outline="0" fieldPosition="0">
        <references count="2">
          <reference field="4294967294" count="1" selected="0">
            <x v="0"/>
          </reference>
          <reference field="3" count="1" selected="0">
            <x v="492"/>
          </reference>
        </references>
      </pivotArea>
    </chartFormat>
    <chartFormat chart="5" format="860">
      <pivotArea type="data" outline="0" fieldPosition="0">
        <references count="2">
          <reference field="4294967294" count="1" selected="0">
            <x v="0"/>
          </reference>
          <reference field="3" count="1" selected="0">
            <x v="367"/>
          </reference>
        </references>
      </pivotArea>
    </chartFormat>
    <chartFormat chart="5" format="861">
      <pivotArea type="data" outline="0" fieldPosition="0">
        <references count="2">
          <reference field="4294967294" count="1" selected="0">
            <x v="0"/>
          </reference>
          <reference field="3" count="1" selected="0">
            <x v="330"/>
          </reference>
        </references>
      </pivotArea>
    </chartFormat>
    <chartFormat chart="5" format="862">
      <pivotArea type="data" outline="0" fieldPosition="0">
        <references count="2">
          <reference field="4294967294" count="1" selected="0">
            <x v="0"/>
          </reference>
          <reference field="3" count="1" selected="0">
            <x v="296"/>
          </reference>
        </references>
      </pivotArea>
    </chartFormat>
    <chartFormat chart="5" format="863">
      <pivotArea type="data" outline="0" fieldPosition="0">
        <references count="2">
          <reference field="4294967294" count="1" selected="0">
            <x v="0"/>
          </reference>
          <reference field="3" count="1" selected="0">
            <x v="377"/>
          </reference>
        </references>
      </pivotArea>
    </chartFormat>
    <chartFormat chart="5" format="864">
      <pivotArea type="data" outline="0" fieldPosition="0">
        <references count="2">
          <reference field="4294967294" count="1" selected="0">
            <x v="0"/>
          </reference>
          <reference field="3" count="1" selected="0">
            <x v="522"/>
          </reference>
        </references>
      </pivotArea>
    </chartFormat>
    <chartFormat chart="5" format="865">
      <pivotArea type="data" outline="0" fieldPosition="0">
        <references count="2">
          <reference field="4294967294" count="1" selected="0">
            <x v="0"/>
          </reference>
          <reference field="3" count="1" selected="0">
            <x v="138"/>
          </reference>
        </references>
      </pivotArea>
    </chartFormat>
    <chartFormat chart="5" format="866">
      <pivotArea type="data" outline="0" fieldPosition="0">
        <references count="2">
          <reference field="4294967294" count="1" selected="0">
            <x v="0"/>
          </reference>
          <reference field="3" count="1" selected="0">
            <x v="212"/>
          </reference>
        </references>
      </pivotArea>
    </chartFormat>
    <chartFormat chart="5" format="867">
      <pivotArea type="data" outline="0" fieldPosition="0">
        <references count="2">
          <reference field="4294967294" count="1" selected="0">
            <x v="0"/>
          </reference>
          <reference field="3" count="1" selected="0">
            <x v="163"/>
          </reference>
        </references>
      </pivotArea>
    </chartFormat>
    <chartFormat chart="5" format="868">
      <pivotArea type="data" outline="0" fieldPosition="0">
        <references count="2">
          <reference field="4294967294" count="1" selected="0">
            <x v="0"/>
          </reference>
          <reference field="3" count="1" selected="0">
            <x v="36"/>
          </reference>
        </references>
      </pivotArea>
    </chartFormat>
    <chartFormat chart="5" format="869">
      <pivotArea type="data" outline="0" fieldPosition="0">
        <references count="2">
          <reference field="4294967294" count="1" selected="0">
            <x v="0"/>
          </reference>
          <reference field="3" count="1" selected="0">
            <x v="119"/>
          </reference>
        </references>
      </pivotArea>
    </chartFormat>
    <chartFormat chart="5" format="870">
      <pivotArea type="data" outline="0" fieldPosition="0">
        <references count="2">
          <reference field="4294967294" count="1" selected="0">
            <x v="0"/>
          </reference>
          <reference field="3" count="1" selected="0">
            <x v="46"/>
          </reference>
        </references>
      </pivotArea>
    </chartFormat>
    <chartFormat chart="5" format="871">
      <pivotArea type="data" outline="0" fieldPosition="0">
        <references count="2">
          <reference field="4294967294" count="1" selected="0">
            <x v="0"/>
          </reference>
          <reference field="3" count="1" selected="0">
            <x v="144"/>
          </reference>
        </references>
      </pivotArea>
    </chartFormat>
    <chartFormat chart="5" format="872">
      <pivotArea type="data" outline="0" fieldPosition="0">
        <references count="2">
          <reference field="4294967294" count="1" selected="0">
            <x v="0"/>
          </reference>
          <reference field="3" count="1" selected="0">
            <x v="63"/>
          </reference>
        </references>
      </pivotArea>
    </chartFormat>
    <chartFormat chart="5" format="873">
      <pivotArea type="data" outline="0" fieldPosition="0">
        <references count="2">
          <reference field="4294967294" count="1" selected="0">
            <x v="0"/>
          </reference>
          <reference field="3" count="1" selected="0">
            <x v="170"/>
          </reference>
        </references>
      </pivotArea>
    </chartFormat>
    <chartFormat chart="5" format="874">
      <pivotArea type="data" outline="0" fieldPosition="0">
        <references count="2">
          <reference field="4294967294" count="1" selected="0">
            <x v="0"/>
          </reference>
          <reference field="3" count="1" selected="0">
            <x v="90"/>
          </reference>
        </references>
      </pivotArea>
    </chartFormat>
    <chartFormat chart="5" format="875">
      <pivotArea type="data" outline="0" fieldPosition="0">
        <references count="2">
          <reference field="4294967294" count="1" selected="0">
            <x v="0"/>
          </reference>
          <reference field="3" count="1" selected="0">
            <x v="239"/>
          </reference>
        </references>
      </pivotArea>
    </chartFormat>
    <chartFormat chart="5" format="876">
      <pivotArea type="data" outline="0" fieldPosition="0">
        <references count="2">
          <reference field="4294967294" count="1" selected="0">
            <x v="0"/>
          </reference>
          <reference field="3" count="1" selected="0">
            <x v="93"/>
          </reference>
        </references>
      </pivotArea>
    </chartFormat>
    <chartFormat chart="5" format="877">
      <pivotArea type="data" outline="0" fieldPosition="0">
        <references count="2">
          <reference field="4294967294" count="1" selected="0">
            <x v="0"/>
          </reference>
          <reference field="3" count="1" selected="0">
            <x v="252"/>
          </reference>
        </references>
      </pivotArea>
    </chartFormat>
    <chartFormat chart="5" format="878">
      <pivotArea type="data" outline="0" fieldPosition="0">
        <references count="2">
          <reference field="4294967294" count="1" selected="0">
            <x v="0"/>
          </reference>
          <reference field="3" count="1" selected="0">
            <x v="678"/>
          </reference>
        </references>
      </pivotArea>
    </chartFormat>
    <chartFormat chart="5" format="879">
      <pivotArea type="data" outline="0" fieldPosition="0">
        <references count="2">
          <reference field="4294967294" count="1" selected="0">
            <x v="0"/>
          </reference>
          <reference field="3" count="1" selected="0">
            <x v="742"/>
          </reference>
        </references>
      </pivotArea>
    </chartFormat>
    <chartFormat chart="5" format="880">
      <pivotArea type="data" outline="0" fieldPosition="0">
        <references count="2">
          <reference field="4294967294" count="1" selected="0">
            <x v="0"/>
          </reference>
          <reference field="3" count="1" selected="0">
            <x v="710"/>
          </reference>
        </references>
      </pivotArea>
    </chartFormat>
    <chartFormat chart="5" format="881">
      <pivotArea type="data" outline="0" fieldPosition="0">
        <references count="2">
          <reference field="4294967294" count="1" selected="0">
            <x v="0"/>
          </reference>
          <reference field="3" count="1" selected="0">
            <x v="552"/>
          </reference>
        </references>
      </pivotArea>
    </chartFormat>
    <chartFormat chart="5" format="882">
      <pivotArea type="data" outline="0" fieldPosition="0">
        <references count="2">
          <reference field="4294967294" count="1" selected="0">
            <x v="0"/>
          </reference>
          <reference field="3" count="1" selected="0">
            <x v="774"/>
          </reference>
        </references>
      </pivotArea>
    </chartFormat>
    <chartFormat chart="5" format="883">
      <pivotArea type="data" outline="0" fieldPosition="0">
        <references count="2">
          <reference field="4294967294" count="1" selected="0">
            <x v="0"/>
          </reference>
          <reference field="3" count="1" selected="0">
            <x v="553"/>
          </reference>
        </references>
      </pivotArea>
    </chartFormat>
    <chartFormat chart="5" format="884">
      <pivotArea type="data" outline="0" fieldPosition="0">
        <references count="2">
          <reference field="4294967294" count="1" selected="0">
            <x v="0"/>
          </reference>
          <reference field="3" count="1" selected="0">
            <x v="694"/>
          </reference>
        </references>
      </pivotArea>
    </chartFormat>
    <chartFormat chart="5" format="885">
      <pivotArea type="data" outline="0" fieldPosition="0">
        <references count="2">
          <reference field="4294967294" count="1" selected="0">
            <x v="0"/>
          </reference>
          <reference field="3" count="1" selected="0">
            <x v="554"/>
          </reference>
        </references>
      </pivotArea>
    </chartFormat>
    <chartFormat chart="5" format="886">
      <pivotArea type="data" outline="0" fieldPosition="0">
        <references count="2">
          <reference field="4294967294" count="1" selected="0">
            <x v="0"/>
          </reference>
          <reference field="3" count="1" selected="0">
            <x v="726"/>
          </reference>
        </references>
      </pivotArea>
    </chartFormat>
    <chartFormat chart="5" format="887">
      <pivotArea type="data" outline="0" fieldPosition="0">
        <references count="2">
          <reference field="4294967294" count="1" selected="0">
            <x v="0"/>
          </reference>
          <reference field="3" count="1" selected="0">
            <x v="535"/>
          </reference>
        </references>
      </pivotArea>
    </chartFormat>
    <chartFormat chart="5" format="888">
      <pivotArea type="data" outline="0" fieldPosition="0">
        <references count="2">
          <reference field="4294967294" count="1" selected="0">
            <x v="0"/>
          </reference>
          <reference field="3" count="1" selected="0">
            <x v="549"/>
          </reference>
        </references>
      </pivotArea>
    </chartFormat>
    <chartFormat chart="5" format="889">
      <pivotArea type="data" outline="0" fieldPosition="0">
        <references count="2">
          <reference field="4294967294" count="1" selected="0">
            <x v="0"/>
          </reference>
          <reference field="3" count="1" selected="0">
            <x v="534"/>
          </reference>
        </references>
      </pivotArea>
    </chartFormat>
    <chartFormat chart="5" format="890">
      <pivotArea type="data" outline="0" fieldPosition="0">
        <references count="2">
          <reference field="4294967294" count="1" selected="0">
            <x v="0"/>
          </reference>
          <reference field="3" count="1" selected="0">
            <x v="670"/>
          </reference>
        </references>
      </pivotArea>
    </chartFormat>
    <chartFormat chart="5" format="891">
      <pivotArea type="data" outline="0" fieldPosition="0">
        <references count="2">
          <reference field="4294967294" count="1" selected="0">
            <x v="0"/>
          </reference>
          <reference field="3" count="1" selected="0">
            <x v="557"/>
          </reference>
        </references>
      </pivotArea>
    </chartFormat>
    <chartFormat chart="5" format="892">
      <pivotArea type="data" outline="0" fieldPosition="0">
        <references count="2">
          <reference field="4294967294" count="1" selected="0">
            <x v="0"/>
          </reference>
          <reference field="3" count="1" selected="0">
            <x v="541"/>
          </reference>
        </references>
      </pivotArea>
    </chartFormat>
    <chartFormat chart="5" format="893">
      <pivotArea type="data" outline="0" fieldPosition="0">
        <references count="2">
          <reference field="4294967294" count="1" selected="0">
            <x v="0"/>
          </reference>
          <reference field="3" count="1" selected="0">
            <x v="558"/>
          </reference>
        </references>
      </pivotArea>
    </chartFormat>
    <chartFormat chart="5" format="894">
      <pivotArea type="data" outline="0" fieldPosition="0">
        <references count="2">
          <reference field="4294967294" count="1" selected="0">
            <x v="0"/>
          </reference>
          <reference field="3" count="1" selected="0">
            <x v="702"/>
          </reference>
        </references>
      </pivotArea>
    </chartFormat>
    <chartFormat chart="5" format="895">
      <pivotArea type="data" outline="0" fieldPosition="0">
        <references count="2">
          <reference field="4294967294" count="1" selected="0">
            <x v="0"/>
          </reference>
          <reference field="3" count="1" selected="0">
            <x v="559"/>
          </reference>
        </references>
      </pivotArea>
    </chartFormat>
    <chartFormat chart="5" format="896">
      <pivotArea type="data" outline="0" fieldPosition="0">
        <references count="2">
          <reference field="4294967294" count="1" selected="0">
            <x v="0"/>
          </reference>
          <reference field="3" count="1" selected="0">
            <x v="718"/>
          </reference>
        </references>
      </pivotArea>
    </chartFormat>
    <chartFormat chart="5" format="897">
      <pivotArea type="data" outline="0" fieldPosition="0">
        <references count="2">
          <reference field="4294967294" count="1" selected="0">
            <x v="0"/>
          </reference>
          <reference field="3" count="1" selected="0">
            <x v="560"/>
          </reference>
        </references>
      </pivotArea>
    </chartFormat>
    <chartFormat chart="5" format="898">
      <pivotArea type="data" outline="0" fieldPosition="0">
        <references count="2">
          <reference field="4294967294" count="1" selected="0">
            <x v="0"/>
          </reference>
          <reference field="3" count="1" selected="0">
            <x v="734"/>
          </reference>
        </references>
      </pivotArea>
    </chartFormat>
    <chartFormat chart="5" format="899">
      <pivotArea type="data" outline="0" fieldPosition="0">
        <references count="2">
          <reference field="4294967294" count="1" selected="0">
            <x v="0"/>
          </reference>
          <reference field="3" count="1" selected="0">
            <x v="561"/>
          </reference>
        </references>
      </pivotArea>
    </chartFormat>
    <chartFormat chart="5" format="900">
      <pivotArea type="data" outline="0" fieldPosition="0">
        <references count="2">
          <reference field="4294967294" count="1" selected="0">
            <x v="0"/>
          </reference>
          <reference field="3" count="1" selected="0">
            <x v="750"/>
          </reference>
        </references>
      </pivotArea>
    </chartFormat>
    <chartFormat chart="5" format="901">
      <pivotArea type="data" outline="0" fieldPosition="0">
        <references count="2">
          <reference field="4294967294" count="1" selected="0">
            <x v="0"/>
          </reference>
          <reference field="3" count="1" selected="0">
            <x v="562"/>
          </reference>
        </references>
      </pivotArea>
    </chartFormat>
    <chartFormat chart="5" format="902">
      <pivotArea type="data" outline="0" fieldPosition="0">
        <references count="2">
          <reference field="4294967294" count="1" selected="0">
            <x v="0"/>
          </reference>
          <reference field="3" count="1" selected="0">
            <x v="766"/>
          </reference>
        </references>
      </pivotArea>
    </chartFormat>
    <chartFormat chart="5" format="903">
      <pivotArea type="data" outline="0" fieldPosition="0">
        <references count="2">
          <reference field="4294967294" count="1" selected="0">
            <x v="0"/>
          </reference>
          <reference field="3" count="1" selected="0">
            <x v="563"/>
          </reference>
        </references>
      </pivotArea>
    </chartFormat>
    <chartFormat chart="5" format="904">
      <pivotArea type="data" outline="0" fieldPosition="0">
        <references count="2">
          <reference field="4294967294" count="1" selected="0">
            <x v="0"/>
          </reference>
          <reference field="3" count="1" selected="0">
            <x v="666"/>
          </reference>
        </references>
      </pivotArea>
    </chartFormat>
    <chartFormat chart="5" format="905">
      <pivotArea type="data" outline="0" fieldPosition="0">
        <references count="2">
          <reference field="4294967294" count="1" selected="0">
            <x v="0"/>
          </reference>
          <reference field="3" count="1" selected="0">
            <x v="564"/>
          </reference>
        </references>
      </pivotArea>
    </chartFormat>
    <chartFormat chart="5" format="906">
      <pivotArea type="data" outline="0" fieldPosition="0">
        <references count="2">
          <reference field="4294967294" count="1" selected="0">
            <x v="0"/>
          </reference>
          <reference field="3" count="1" selected="0">
            <x v="674"/>
          </reference>
        </references>
      </pivotArea>
    </chartFormat>
    <chartFormat chart="5" format="907">
      <pivotArea type="data" outline="0" fieldPosition="0">
        <references count="2">
          <reference field="4294967294" count="1" selected="0">
            <x v="0"/>
          </reference>
          <reference field="3" count="1" selected="0">
            <x v="565"/>
          </reference>
        </references>
      </pivotArea>
    </chartFormat>
    <chartFormat chart="5" format="908">
      <pivotArea type="data" outline="0" fieldPosition="0">
        <references count="2">
          <reference field="4294967294" count="1" selected="0">
            <x v="0"/>
          </reference>
          <reference field="3" count="1" selected="0">
            <x v="682"/>
          </reference>
        </references>
      </pivotArea>
    </chartFormat>
    <chartFormat chart="5" format="909">
      <pivotArea type="data" outline="0" fieldPosition="0">
        <references count="2">
          <reference field="4294967294" count="1" selected="0">
            <x v="0"/>
          </reference>
          <reference field="3" count="1" selected="0">
            <x v="566"/>
          </reference>
        </references>
      </pivotArea>
    </chartFormat>
    <chartFormat chart="5" format="910">
      <pivotArea type="data" outline="0" fieldPosition="0">
        <references count="2">
          <reference field="4294967294" count="1" selected="0">
            <x v="0"/>
          </reference>
          <reference field="3" count="1" selected="0">
            <x v="690"/>
          </reference>
        </references>
      </pivotArea>
    </chartFormat>
    <chartFormat chart="5" format="911">
      <pivotArea type="data" outline="0" fieldPosition="0">
        <references count="2">
          <reference field="4294967294" count="1" selected="0">
            <x v="0"/>
          </reference>
          <reference field="3" count="1" selected="0">
            <x v="567"/>
          </reference>
        </references>
      </pivotArea>
    </chartFormat>
    <chartFormat chart="5" format="912">
      <pivotArea type="data" outline="0" fieldPosition="0">
        <references count="2">
          <reference field="4294967294" count="1" selected="0">
            <x v="0"/>
          </reference>
          <reference field="3" count="1" selected="0">
            <x v="542"/>
          </reference>
        </references>
      </pivotArea>
    </chartFormat>
    <chartFormat chart="5" format="913">
      <pivotArea type="data" outline="0" fieldPosition="0">
        <references count="2">
          <reference field="4294967294" count="1" selected="0">
            <x v="0"/>
          </reference>
          <reference field="3" count="1" selected="0">
            <x v="537"/>
          </reference>
        </references>
      </pivotArea>
    </chartFormat>
    <chartFormat chart="5" format="914">
      <pivotArea type="data" outline="0" fieldPosition="0">
        <references count="2">
          <reference field="4294967294" count="1" selected="0">
            <x v="0"/>
          </reference>
          <reference field="3" count="1" selected="0">
            <x v="706"/>
          </reference>
        </references>
      </pivotArea>
    </chartFormat>
    <chartFormat chart="5" format="915">
      <pivotArea type="data" outline="0" fieldPosition="0">
        <references count="2">
          <reference field="4294967294" count="1" selected="0">
            <x v="0"/>
          </reference>
          <reference field="3" count="1" selected="0">
            <x v="569"/>
          </reference>
        </references>
      </pivotArea>
    </chartFormat>
    <chartFormat chart="5" format="916">
      <pivotArea type="data" outline="0" fieldPosition="0">
        <references count="2">
          <reference field="4294967294" count="1" selected="0">
            <x v="0"/>
          </reference>
          <reference field="3" count="1" selected="0">
            <x v="714"/>
          </reference>
        </references>
      </pivotArea>
    </chartFormat>
    <chartFormat chart="5" format="917">
      <pivotArea type="data" outline="0" fieldPosition="0">
        <references count="2">
          <reference field="4294967294" count="1" selected="0">
            <x v="0"/>
          </reference>
          <reference field="3" count="1" selected="0">
            <x v="570"/>
          </reference>
        </references>
      </pivotArea>
    </chartFormat>
    <chartFormat chart="5" format="918">
      <pivotArea type="data" outline="0" fieldPosition="0">
        <references count="2">
          <reference field="4294967294" count="1" selected="0">
            <x v="0"/>
          </reference>
          <reference field="3" count="1" selected="0">
            <x v="722"/>
          </reference>
        </references>
      </pivotArea>
    </chartFormat>
    <chartFormat chart="5" format="919">
      <pivotArea type="data" outline="0" fieldPosition="0">
        <references count="2">
          <reference field="4294967294" count="1" selected="0">
            <x v="0"/>
          </reference>
          <reference field="3" count="1" selected="0">
            <x v="571"/>
          </reference>
        </references>
      </pivotArea>
    </chartFormat>
    <chartFormat chart="5" format="920">
      <pivotArea type="data" outline="0" fieldPosition="0">
        <references count="2">
          <reference field="4294967294" count="1" selected="0">
            <x v="0"/>
          </reference>
          <reference field="3" count="1" selected="0">
            <x v="730"/>
          </reference>
        </references>
      </pivotArea>
    </chartFormat>
    <chartFormat chart="5" format="921">
      <pivotArea type="data" outline="0" fieldPosition="0">
        <references count="2">
          <reference field="4294967294" count="1" selected="0">
            <x v="0"/>
          </reference>
          <reference field="3" count="1" selected="0">
            <x v="572"/>
          </reference>
        </references>
      </pivotArea>
    </chartFormat>
    <chartFormat chart="5" format="922">
      <pivotArea type="data" outline="0" fieldPosition="0">
        <references count="2">
          <reference field="4294967294" count="1" selected="0">
            <x v="0"/>
          </reference>
          <reference field="3" count="1" selected="0">
            <x v="738"/>
          </reference>
        </references>
      </pivotArea>
    </chartFormat>
    <chartFormat chart="5" format="923">
      <pivotArea type="data" outline="0" fieldPosition="0">
        <references count="2">
          <reference field="4294967294" count="1" selected="0">
            <x v="0"/>
          </reference>
          <reference field="3" count="1" selected="0">
            <x v="573"/>
          </reference>
        </references>
      </pivotArea>
    </chartFormat>
    <chartFormat chart="5" format="924">
      <pivotArea type="data" outline="0" fieldPosition="0">
        <references count="2">
          <reference field="4294967294" count="1" selected="0">
            <x v="0"/>
          </reference>
          <reference field="3" count="1" selected="0">
            <x v="546"/>
          </reference>
        </references>
      </pivotArea>
    </chartFormat>
    <chartFormat chart="5" format="925">
      <pivotArea type="data" outline="0" fieldPosition="0">
        <references count="2">
          <reference field="4294967294" count="1" selected="0">
            <x v="0"/>
          </reference>
          <reference field="3" count="1" selected="0">
            <x v="574"/>
          </reference>
        </references>
      </pivotArea>
    </chartFormat>
    <chartFormat chart="5" format="926">
      <pivotArea type="data" outline="0" fieldPosition="0">
        <references count="2">
          <reference field="4294967294" count="1" selected="0">
            <x v="0"/>
          </reference>
          <reference field="3" count="1" selected="0">
            <x v="754"/>
          </reference>
        </references>
      </pivotArea>
    </chartFormat>
    <chartFormat chart="5" format="927">
      <pivotArea type="data" outline="0" fieldPosition="0">
        <references count="2">
          <reference field="4294967294" count="1" selected="0">
            <x v="0"/>
          </reference>
          <reference field="3" count="1" selected="0">
            <x v="575"/>
          </reference>
        </references>
      </pivotArea>
    </chartFormat>
    <chartFormat chart="5" format="928">
      <pivotArea type="data" outline="0" fieldPosition="0">
        <references count="2">
          <reference field="4294967294" count="1" selected="0">
            <x v="0"/>
          </reference>
          <reference field="3" count="1" selected="0">
            <x v="762"/>
          </reference>
        </references>
      </pivotArea>
    </chartFormat>
    <chartFormat chart="5" format="929">
      <pivotArea type="data" outline="0" fieldPosition="0">
        <references count="2">
          <reference field="4294967294" count="1" selected="0">
            <x v="0"/>
          </reference>
          <reference field="3" count="1" selected="0">
            <x v="576"/>
          </reference>
        </references>
      </pivotArea>
    </chartFormat>
    <chartFormat chart="5" format="930">
      <pivotArea type="data" outline="0" fieldPosition="0">
        <references count="2">
          <reference field="4294967294" count="1" selected="0">
            <x v="0"/>
          </reference>
          <reference field="3" count="1" selected="0">
            <x v="770"/>
          </reference>
        </references>
      </pivotArea>
    </chartFormat>
    <chartFormat chart="5" format="931">
      <pivotArea type="data" outline="0" fieldPosition="0">
        <references count="2">
          <reference field="4294967294" count="1" selected="0">
            <x v="0"/>
          </reference>
          <reference field="3" count="1" selected="0">
            <x v="577"/>
          </reference>
        </references>
      </pivotArea>
    </chartFormat>
    <chartFormat chart="5" format="932">
      <pivotArea type="data" outline="0" fieldPosition="0">
        <references count="2">
          <reference field="4294967294" count="1" selected="0">
            <x v="0"/>
          </reference>
          <reference field="3" count="1" selected="0">
            <x v="778"/>
          </reference>
        </references>
      </pivotArea>
    </chartFormat>
    <chartFormat chart="5" format="933">
      <pivotArea type="data" outline="0" fieldPosition="0">
        <references count="2">
          <reference field="4294967294" count="1" selected="0">
            <x v="0"/>
          </reference>
          <reference field="3" count="1" selected="0">
            <x v="578"/>
          </reference>
        </references>
      </pivotArea>
    </chartFormat>
    <chartFormat chart="5" format="934">
      <pivotArea type="data" outline="0" fieldPosition="0">
        <references count="2">
          <reference field="4294967294" count="1" selected="0">
            <x v="0"/>
          </reference>
          <reference field="3" count="1" selected="0">
            <x v="668"/>
          </reference>
        </references>
      </pivotArea>
    </chartFormat>
    <chartFormat chart="5" format="935">
      <pivotArea type="data" outline="0" fieldPosition="0">
        <references count="2">
          <reference field="4294967294" count="1" selected="0">
            <x v="0"/>
          </reference>
          <reference field="3" count="1" selected="0">
            <x v="579"/>
          </reference>
        </references>
      </pivotArea>
    </chartFormat>
    <chartFormat chart="5" format="936">
      <pivotArea type="data" outline="0" fieldPosition="0">
        <references count="2">
          <reference field="4294967294" count="1" selected="0">
            <x v="0"/>
          </reference>
          <reference field="3" count="1" selected="0">
            <x v="672"/>
          </reference>
        </references>
      </pivotArea>
    </chartFormat>
    <chartFormat chart="5" format="937">
      <pivotArea type="data" outline="0" fieldPosition="0">
        <references count="2">
          <reference field="4294967294" count="1" selected="0">
            <x v="0"/>
          </reference>
          <reference field="3" count="1" selected="0">
            <x v="580"/>
          </reference>
        </references>
      </pivotArea>
    </chartFormat>
    <chartFormat chart="5" format="938">
      <pivotArea type="data" outline="0" fieldPosition="0">
        <references count="2">
          <reference field="4294967294" count="1" selected="0">
            <x v="0"/>
          </reference>
          <reference field="3" count="1" selected="0">
            <x v="676"/>
          </reference>
        </references>
      </pivotArea>
    </chartFormat>
    <chartFormat chart="5" format="939">
      <pivotArea type="data" outline="0" fieldPosition="0">
        <references count="2">
          <reference field="4294967294" count="1" selected="0">
            <x v="0"/>
          </reference>
          <reference field="3" count="1" selected="0">
            <x v="581"/>
          </reference>
        </references>
      </pivotArea>
    </chartFormat>
    <chartFormat chart="5" format="940">
      <pivotArea type="data" outline="0" fieldPosition="0">
        <references count="2">
          <reference field="4294967294" count="1" selected="0">
            <x v="0"/>
          </reference>
          <reference field="3" count="1" selected="0">
            <x v="680"/>
          </reference>
        </references>
      </pivotArea>
    </chartFormat>
    <chartFormat chart="5" format="941">
      <pivotArea type="data" outline="0" fieldPosition="0">
        <references count="2">
          <reference field="4294967294" count="1" selected="0">
            <x v="0"/>
          </reference>
          <reference field="3" count="1" selected="0">
            <x v="582"/>
          </reference>
        </references>
      </pivotArea>
    </chartFormat>
    <chartFormat chart="5" format="942">
      <pivotArea type="data" outline="0" fieldPosition="0">
        <references count="2">
          <reference field="4294967294" count="1" selected="0">
            <x v="0"/>
          </reference>
          <reference field="3" count="1" selected="0">
            <x v="684"/>
          </reference>
        </references>
      </pivotArea>
    </chartFormat>
    <chartFormat chart="5" format="943">
      <pivotArea type="data" outline="0" fieldPosition="0">
        <references count="2">
          <reference field="4294967294" count="1" selected="0">
            <x v="0"/>
          </reference>
          <reference field="3" count="1" selected="0">
            <x v="583"/>
          </reference>
        </references>
      </pivotArea>
    </chartFormat>
    <chartFormat chart="5" format="944">
      <pivotArea type="data" outline="0" fieldPosition="0">
        <references count="2">
          <reference field="4294967294" count="1" selected="0">
            <x v="0"/>
          </reference>
          <reference field="3" count="1" selected="0">
            <x v="688"/>
          </reference>
        </references>
      </pivotArea>
    </chartFormat>
    <chartFormat chart="5" format="945">
      <pivotArea type="data" outline="0" fieldPosition="0">
        <references count="2">
          <reference field="4294967294" count="1" selected="0">
            <x v="0"/>
          </reference>
          <reference field="3" count="1" selected="0">
            <x v="584"/>
          </reference>
        </references>
      </pivotArea>
    </chartFormat>
    <chartFormat chart="5" format="946">
      <pivotArea type="data" outline="0" fieldPosition="0">
        <references count="2">
          <reference field="4294967294" count="1" selected="0">
            <x v="0"/>
          </reference>
          <reference field="3" count="1" selected="0">
            <x v="692"/>
          </reference>
        </references>
      </pivotArea>
    </chartFormat>
    <chartFormat chart="5" format="947">
      <pivotArea type="data" outline="0" fieldPosition="0">
        <references count="2">
          <reference field="4294967294" count="1" selected="0">
            <x v="0"/>
          </reference>
          <reference field="3" count="1" selected="0">
            <x v="585"/>
          </reference>
        </references>
      </pivotArea>
    </chartFormat>
    <chartFormat chart="5" format="948">
      <pivotArea type="data" outline="0" fieldPosition="0">
        <references count="2">
          <reference field="4294967294" count="1" selected="0">
            <x v="0"/>
          </reference>
          <reference field="3" count="1" selected="0">
            <x v="696"/>
          </reference>
        </references>
      </pivotArea>
    </chartFormat>
    <chartFormat chart="5" format="949">
      <pivotArea type="data" outline="0" fieldPosition="0">
        <references count="2">
          <reference field="4294967294" count="1" selected="0">
            <x v="0"/>
          </reference>
          <reference field="3" count="1" selected="0">
            <x v="586"/>
          </reference>
        </references>
      </pivotArea>
    </chartFormat>
    <chartFormat chart="5" format="950">
      <pivotArea type="data" outline="0" fieldPosition="0">
        <references count="2">
          <reference field="4294967294" count="1" selected="0">
            <x v="0"/>
          </reference>
          <reference field="3" count="1" selected="0">
            <x v="700"/>
          </reference>
        </references>
      </pivotArea>
    </chartFormat>
    <chartFormat chart="5" format="951">
      <pivotArea type="data" outline="0" fieldPosition="0">
        <references count="2">
          <reference field="4294967294" count="1" selected="0">
            <x v="0"/>
          </reference>
          <reference field="3" count="1" selected="0">
            <x v="587"/>
          </reference>
        </references>
      </pivotArea>
    </chartFormat>
    <chartFormat chart="5" format="952">
      <pivotArea type="data" outline="0" fieldPosition="0">
        <references count="2">
          <reference field="4294967294" count="1" selected="0">
            <x v="0"/>
          </reference>
          <reference field="3" count="1" selected="0">
            <x v="704"/>
          </reference>
        </references>
      </pivotArea>
    </chartFormat>
    <chartFormat chart="5" format="953">
      <pivotArea type="data" outline="0" fieldPosition="0">
        <references count="2">
          <reference field="4294967294" count="1" selected="0">
            <x v="0"/>
          </reference>
          <reference field="3" count="1" selected="0">
            <x v="588"/>
          </reference>
        </references>
      </pivotArea>
    </chartFormat>
    <chartFormat chart="5" format="954">
      <pivotArea type="data" outline="0" fieldPosition="0">
        <references count="2">
          <reference field="4294967294" count="1" selected="0">
            <x v="0"/>
          </reference>
          <reference field="3" count="1" selected="0">
            <x v="543"/>
          </reference>
        </references>
      </pivotArea>
    </chartFormat>
    <chartFormat chart="5" format="955">
      <pivotArea type="data" outline="0" fieldPosition="0">
        <references count="2">
          <reference field="4294967294" count="1" selected="0">
            <x v="0"/>
          </reference>
          <reference field="3" count="1" selected="0">
            <x v="589"/>
          </reference>
        </references>
      </pivotArea>
    </chartFormat>
    <chartFormat chart="5" format="956">
      <pivotArea type="data" outline="0" fieldPosition="0">
        <references count="2">
          <reference field="4294967294" count="1" selected="0">
            <x v="0"/>
          </reference>
          <reference field="3" count="1" selected="0">
            <x v="544"/>
          </reference>
        </references>
      </pivotArea>
    </chartFormat>
    <chartFormat chart="5" format="957">
      <pivotArea type="data" outline="0" fieldPosition="0">
        <references count="2">
          <reference field="4294967294" count="1" selected="0">
            <x v="0"/>
          </reference>
          <reference field="3" count="1" selected="0">
            <x v="590"/>
          </reference>
        </references>
      </pivotArea>
    </chartFormat>
    <chartFormat chart="5" format="958">
      <pivotArea type="data" outline="0" fieldPosition="0">
        <references count="2">
          <reference field="4294967294" count="1" selected="0">
            <x v="0"/>
          </reference>
          <reference field="3" count="1" selected="0">
            <x v="716"/>
          </reference>
        </references>
      </pivotArea>
    </chartFormat>
    <chartFormat chart="5" format="959">
      <pivotArea type="data" outline="0" fieldPosition="0">
        <references count="2">
          <reference field="4294967294" count="1" selected="0">
            <x v="0"/>
          </reference>
          <reference field="3" count="1" selected="0">
            <x v="591"/>
          </reference>
        </references>
      </pivotArea>
    </chartFormat>
    <chartFormat chart="5" format="960">
      <pivotArea type="data" outline="0" fieldPosition="0">
        <references count="2">
          <reference field="4294967294" count="1" selected="0">
            <x v="0"/>
          </reference>
          <reference field="3" count="1" selected="0">
            <x v="720"/>
          </reference>
        </references>
      </pivotArea>
    </chartFormat>
    <chartFormat chart="5" format="961">
      <pivotArea type="data" outline="0" fieldPosition="0">
        <references count="2">
          <reference field="4294967294" count="1" selected="0">
            <x v="0"/>
          </reference>
          <reference field="3" count="1" selected="0">
            <x v="592"/>
          </reference>
        </references>
      </pivotArea>
    </chartFormat>
    <chartFormat chart="5" format="962">
      <pivotArea type="data" outline="0" fieldPosition="0">
        <references count="2">
          <reference field="4294967294" count="1" selected="0">
            <x v="0"/>
          </reference>
          <reference field="3" count="1" selected="0">
            <x v="724"/>
          </reference>
        </references>
      </pivotArea>
    </chartFormat>
    <chartFormat chart="5" format="963">
      <pivotArea type="data" outline="0" fieldPosition="0">
        <references count="2">
          <reference field="4294967294" count="1" selected="0">
            <x v="0"/>
          </reference>
          <reference field="3" count="1" selected="0">
            <x v="593"/>
          </reference>
        </references>
      </pivotArea>
    </chartFormat>
    <chartFormat chart="5" format="964">
      <pivotArea type="data" outline="0" fieldPosition="0">
        <references count="2">
          <reference field="4294967294" count="1" selected="0">
            <x v="0"/>
          </reference>
          <reference field="3" count="1" selected="0">
            <x v="728"/>
          </reference>
        </references>
      </pivotArea>
    </chartFormat>
    <chartFormat chart="5" format="965">
      <pivotArea type="data" outline="0" fieldPosition="0">
        <references count="2">
          <reference field="4294967294" count="1" selected="0">
            <x v="0"/>
          </reference>
          <reference field="3" count="1" selected="0">
            <x v="594"/>
          </reference>
        </references>
      </pivotArea>
    </chartFormat>
    <chartFormat chart="5" format="966">
      <pivotArea type="data" outline="0" fieldPosition="0">
        <references count="2">
          <reference field="4294967294" count="1" selected="0">
            <x v="0"/>
          </reference>
          <reference field="3" count="1" selected="0">
            <x v="732"/>
          </reference>
        </references>
      </pivotArea>
    </chartFormat>
    <chartFormat chart="5" format="967">
      <pivotArea type="data" outline="0" fieldPosition="0">
        <references count="2">
          <reference field="4294967294" count="1" selected="0">
            <x v="0"/>
          </reference>
          <reference field="3" count="1" selected="0">
            <x v="595"/>
          </reference>
        </references>
      </pivotArea>
    </chartFormat>
    <chartFormat chart="5" format="968">
      <pivotArea type="data" outline="0" fieldPosition="0">
        <references count="2">
          <reference field="4294967294" count="1" selected="0">
            <x v="0"/>
          </reference>
          <reference field="3" count="1" selected="0">
            <x v="545"/>
          </reference>
        </references>
      </pivotArea>
    </chartFormat>
    <chartFormat chart="5" format="969">
      <pivotArea type="data" outline="0" fieldPosition="0">
        <references count="2">
          <reference field="4294967294" count="1" selected="0">
            <x v="0"/>
          </reference>
          <reference field="3" count="1" selected="0">
            <x v="596"/>
          </reference>
        </references>
      </pivotArea>
    </chartFormat>
    <chartFormat chart="5" format="970">
      <pivotArea type="data" outline="0" fieldPosition="0">
        <references count="2">
          <reference field="4294967294" count="1" selected="0">
            <x v="0"/>
          </reference>
          <reference field="3" count="1" selected="0">
            <x v="740"/>
          </reference>
        </references>
      </pivotArea>
    </chartFormat>
    <chartFormat chart="5" format="971">
      <pivotArea type="data" outline="0" fieldPosition="0">
        <references count="2">
          <reference field="4294967294" count="1" selected="0">
            <x v="0"/>
          </reference>
          <reference field="3" count="1" selected="0">
            <x v="531"/>
          </reference>
        </references>
      </pivotArea>
    </chartFormat>
    <chartFormat chart="5" format="972">
      <pivotArea type="data" outline="0" fieldPosition="0">
        <references count="2">
          <reference field="4294967294" count="1" selected="0">
            <x v="0"/>
          </reference>
          <reference field="3" count="1" selected="0">
            <x v="744"/>
          </reference>
        </references>
      </pivotArea>
    </chartFormat>
    <chartFormat chart="5" format="973">
      <pivotArea type="data" outline="0" fieldPosition="0">
        <references count="2">
          <reference field="4294967294" count="1" selected="0">
            <x v="0"/>
          </reference>
          <reference field="3" count="1" selected="0">
            <x v="598"/>
          </reference>
        </references>
      </pivotArea>
    </chartFormat>
    <chartFormat chart="5" format="974">
      <pivotArea type="data" outline="0" fieldPosition="0">
        <references count="2">
          <reference field="4294967294" count="1" selected="0">
            <x v="0"/>
          </reference>
          <reference field="3" count="1" selected="0">
            <x v="748"/>
          </reference>
        </references>
      </pivotArea>
    </chartFormat>
    <chartFormat chart="5" format="975">
      <pivotArea type="data" outline="0" fieldPosition="0">
        <references count="2">
          <reference field="4294967294" count="1" selected="0">
            <x v="0"/>
          </reference>
          <reference field="3" count="1" selected="0">
            <x v="599"/>
          </reference>
        </references>
      </pivotArea>
    </chartFormat>
    <chartFormat chart="5" format="976">
      <pivotArea type="data" outline="0" fieldPosition="0">
        <references count="2">
          <reference field="4294967294" count="1" selected="0">
            <x v="0"/>
          </reference>
          <reference field="3" count="1" selected="0">
            <x v="752"/>
          </reference>
        </references>
      </pivotArea>
    </chartFormat>
    <chartFormat chart="5" format="977">
      <pivotArea type="data" outline="0" fieldPosition="0">
        <references count="2">
          <reference field="4294967294" count="1" selected="0">
            <x v="0"/>
          </reference>
          <reference field="3" count="1" selected="0">
            <x v="600"/>
          </reference>
        </references>
      </pivotArea>
    </chartFormat>
    <chartFormat chart="5" format="978">
      <pivotArea type="data" outline="0" fieldPosition="0">
        <references count="2">
          <reference field="4294967294" count="1" selected="0">
            <x v="0"/>
          </reference>
          <reference field="3" count="1" selected="0">
            <x v="756"/>
          </reference>
        </references>
      </pivotArea>
    </chartFormat>
    <chartFormat chart="5" format="979">
      <pivotArea type="data" outline="0" fieldPosition="0">
        <references count="2">
          <reference field="4294967294" count="1" selected="0">
            <x v="0"/>
          </reference>
          <reference field="3" count="1" selected="0">
            <x v="601"/>
          </reference>
        </references>
      </pivotArea>
    </chartFormat>
    <chartFormat chart="5" format="980">
      <pivotArea type="data" outline="0" fieldPosition="0">
        <references count="2">
          <reference field="4294967294" count="1" selected="0">
            <x v="0"/>
          </reference>
          <reference field="3" count="1" selected="0">
            <x v="760"/>
          </reference>
        </references>
      </pivotArea>
    </chartFormat>
    <chartFormat chart="5" format="981">
      <pivotArea type="data" outline="0" fieldPosition="0">
        <references count="2">
          <reference field="4294967294" count="1" selected="0">
            <x v="0"/>
          </reference>
          <reference field="3" count="1" selected="0">
            <x v="602"/>
          </reference>
        </references>
      </pivotArea>
    </chartFormat>
    <chartFormat chart="5" format="982">
      <pivotArea type="data" outline="0" fieldPosition="0">
        <references count="2">
          <reference field="4294967294" count="1" selected="0">
            <x v="0"/>
          </reference>
          <reference field="3" count="1" selected="0">
            <x v="764"/>
          </reference>
        </references>
      </pivotArea>
    </chartFormat>
    <chartFormat chart="5" format="983">
      <pivotArea type="data" outline="0" fieldPosition="0">
        <references count="2">
          <reference field="4294967294" count="1" selected="0">
            <x v="0"/>
          </reference>
          <reference field="3" count="1" selected="0">
            <x v="603"/>
          </reference>
        </references>
      </pivotArea>
    </chartFormat>
    <chartFormat chart="5" format="984">
      <pivotArea type="data" outline="0" fieldPosition="0">
        <references count="2">
          <reference field="4294967294" count="1" selected="0">
            <x v="0"/>
          </reference>
          <reference field="3" count="1" selected="0">
            <x v="768"/>
          </reference>
        </references>
      </pivotArea>
    </chartFormat>
    <chartFormat chart="5" format="985">
      <pivotArea type="data" outline="0" fieldPosition="0">
        <references count="2">
          <reference field="4294967294" count="1" selected="0">
            <x v="0"/>
          </reference>
          <reference field="3" count="1" selected="0">
            <x v="604"/>
          </reference>
        </references>
      </pivotArea>
    </chartFormat>
    <chartFormat chart="5" format="986">
      <pivotArea type="data" outline="0" fieldPosition="0">
        <references count="2">
          <reference field="4294967294" count="1" selected="0">
            <x v="0"/>
          </reference>
          <reference field="3" count="1" selected="0">
            <x v="772"/>
          </reference>
        </references>
      </pivotArea>
    </chartFormat>
    <chartFormat chart="5" format="987">
      <pivotArea type="data" outline="0" fieldPosition="0">
        <references count="2">
          <reference field="4294967294" count="1" selected="0">
            <x v="0"/>
          </reference>
          <reference field="3" count="1" selected="0">
            <x v="605"/>
          </reference>
        </references>
      </pivotArea>
    </chartFormat>
    <chartFormat chart="5" format="988">
      <pivotArea type="data" outline="0" fieldPosition="0">
        <references count="2">
          <reference field="4294967294" count="1" selected="0">
            <x v="0"/>
          </reference>
          <reference field="3" count="1" selected="0">
            <x v="776"/>
          </reference>
        </references>
      </pivotArea>
    </chartFormat>
    <chartFormat chart="5" format="989">
      <pivotArea type="data" outline="0" fieldPosition="0">
        <references count="2">
          <reference field="4294967294" count="1" selected="0">
            <x v="0"/>
          </reference>
          <reference field="3" count="1" selected="0">
            <x v="606"/>
          </reference>
        </references>
      </pivotArea>
    </chartFormat>
    <chartFormat chart="5" format="990">
      <pivotArea type="data" outline="0" fieldPosition="0">
        <references count="2">
          <reference field="4294967294" count="1" selected="0">
            <x v="0"/>
          </reference>
          <reference field="3" count="1" selected="0">
            <x v="551"/>
          </reference>
        </references>
      </pivotArea>
    </chartFormat>
    <chartFormat chart="5" format="991">
      <pivotArea type="data" outline="0" fieldPosition="0">
        <references count="2">
          <reference field="4294967294" count="1" selected="0">
            <x v="0"/>
          </reference>
          <reference field="3" count="1" selected="0">
            <x v="607"/>
          </reference>
        </references>
      </pivotArea>
    </chartFormat>
    <chartFormat chart="5" format="992">
      <pivotArea type="data" outline="0" fieldPosition="0">
        <references count="2">
          <reference field="4294967294" count="1" selected="0">
            <x v="0"/>
          </reference>
          <reference field="3" count="1" selected="0">
            <x v="667"/>
          </reference>
        </references>
      </pivotArea>
    </chartFormat>
    <chartFormat chart="5" format="993">
      <pivotArea type="data" outline="0" fieldPosition="0">
        <references count="2">
          <reference field="4294967294" count="1" selected="0">
            <x v="0"/>
          </reference>
          <reference field="3" count="1" selected="0">
            <x v="608"/>
          </reference>
        </references>
      </pivotArea>
    </chartFormat>
    <chartFormat chart="5" format="994">
      <pivotArea type="data" outline="0" fieldPosition="0">
        <references count="2">
          <reference field="4294967294" count="1" selected="0">
            <x v="0"/>
          </reference>
          <reference field="3" count="1" selected="0">
            <x v="669"/>
          </reference>
        </references>
      </pivotArea>
    </chartFormat>
    <chartFormat chart="5" format="995">
      <pivotArea type="data" outline="0" fieldPosition="0">
        <references count="2">
          <reference field="4294967294" count="1" selected="0">
            <x v="0"/>
          </reference>
          <reference field="3" count="1" selected="0">
            <x v="609"/>
          </reference>
        </references>
      </pivotArea>
    </chartFormat>
    <chartFormat chart="5" format="996">
      <pivotArea type="data" outline="0" fieldPosition="0">
        <references count="2">
          <reference field="4294967294" count="1" selected="0">
            <x v="0"/>
          </reference>
          <reference field="3" count="1" selected="0">
            <x v="671"/>
          </reference>
        </references>
      </pivotArea>
    </chartFormat>
    <chartFormat chart="5" format="997">
      <pivotArea type="data" outline="0" fieldPosition="0">
        <references count="2">
          <reference field="4294967294" count="1" selected="0">
            <x v="0"/>
          </reference>
          <reference field="3" count="1" selected="0">
            <x v="610"/>
          </reference>
        </references>
      </pivotArea>
    </chartFormat>
    <chartFormat chart="5" format="998">
      <pivotArea type="data" outline="0" fieldPosition="0">
        <references count="2">
          <reference field="4294967294" count="1" selected="0">
            <x v="0"/>
          </reference>
          <reference field="3" count="1" selected="0">
            <x v="540"/>
          </reference>
        </references>
      </pivotArea>
    </chartFormat>
    <chartFormat chart="5" format="999">
      <pivotArea type="data" outline="0" fieldPosition="0">
        <references count="2">
          <reference field="4294967294" count="1" selected="0">
            <x v="0"/>
          </reference>
          <reference field="3" count="1" selected="0">
            <x v="611"/>
          </reference>
        </references>
      </pivotArea>
    </chartFormat>
    <chartFormat chart="5" format="1000">
      <pivotArea type="data" outline="0" fieldPosition="0">
        <references count="2">
          <reference field="4294967294" count="1" selected="0">
            <x v="0"/>
          </reference>
          <reference field="3" count="1" selected="0">
            <x v="675"/>
          </reference>
        </references>
      </pivotArea>
    </chartFormat>
    <chartFormat chart="5" format="1001">
      <pivotArea type="data" outline="0" fieldPosition="0">
        <references count="2">
          <reference field="4294967294" count="1" selected="0">
            <x v="0"/>
          </reference>
          <reference field="3" count="1" selected="0">
            <x v="612"/>
          </reference>
        </references>
      </pivotArea>
    </chartFormat>
    <chartFormat chart="5" format="1002">
      <pivotArea type="data" outline="0" fieldPosition="0">
        <references count="2">
          <reference field="4294967294" count="1" selected="0">
            <x v="0"/>
          </reference>
          <reference field="3" count="1" selected="0">
            <x v="677"/>
          </reference>
        </references>
      </pivotArea>
    </chartFormat>
    <chartFormat chart="5" format="1003">
      <pivotArea type="data" outline="0" fieldPosition="0">
        <references count="2">
          <reference field="4294967294" count="1" selected="0">
            <x v="0"/>
          </reference>
          <reference field="3" count="1" selected="0">
            <x v="613"/>
          </reference>
        </references>
      </pivotArea>
    </chartFormat>
    <chartFormat chart="5" format="1004">
      <pivotArea type="data" outline="0" fieldPosition="0">
        <references count="2">
          <reference field="4294967294" count="1" selected="0">
            <x v="0"/>
          </reference>
          <reference field="3" count="1" selected="0">
            <x v="679"/>
          </reference>
        </references>
      </pivotArea>
    </chartFormat>
    <chartFormat chart="5" format="1005">
      <pivotArea type="data" outline="0" fieldPosition="0">
        <references count="2">
          <reference field="4294967294" count="1" selected="0">
            <x v="0"/>
          </reference>
          <reference field="3" count="1" selected="0">
            <x v="614"/>
          </reference>
        </references>
      </pivotArea>
    </chartFormat>
    <chartFormat chart="5" format="1006">
      <pivotArea type="data" outline="0" fieldPosition="0">
        <references count="2">
          <reference field="4294967294" count="1" selected="0">
            <x v="0"/>
          </reference>
          <reference field="3" count="1" selected="0">
            <x v="681"/>
          </reference>
        </references>
      </pivotArea>
    </chartFormat>
    <chartFormat chart="5" format="1007">
      <pivotArea type="data" outline="0" fieldPosition="0">
        <references count="2">
          <reference field="4294967294" count="1" selected="0">
            <x v="0"/>
          </reference>
          <reference field="3" count="1" selected="0">
            <x v="615"/>
          </reference>
        </references>
      </pivotArea>
    </chartFormat>
    <chartFormat chart="5" format="1008">
      <pivotArea type="data" outline="0" fieldPosition="0">
        <references count="2">
          <reference field="4294967294" count="1" selected="0">
            <x v="0"/>
          </reference>
          <reference field="3" count="1" selected="0">
            <x v="683"/>
          </reference>
        </references>
      </pivotArea>
    </chartFormat>
    <chartFormat chart="5" format="1009">
      <pivotArea type="data" outline="0" fieldPosition="0">
        <references count="2">
          <reference field="4294967294" count="1" selected="0">
            <x v="0"/>
          </reference>
          <reference field="3" count="1" selected="0">
            <x v="616"/>
          </reference>
        </references>
      </pivotArea>
    </chartFormat>
    <chartFormat chart="5" format="1010">
      <pivotArea type="data" outline="0" fieldPosition="0">
        <references count="2">
          <reference field="4294967294" count="1" selected="0">
            <x v="0"/>
          </reference>
          <reference field="3" count="1" selected="0">
            <x v="685"/>
          </reference>
        </references>
      </pivotArea>
    </chartFormat>
    <chartFormat chart="5" format="1011">
      <pivotArea type="data" outline="0" fieldPosition="0">
        <references count="2">
          <reference field="4294967294" count="1" selected="0">
            <x v="0"/>
          </reference>
          <reference field="3" count="1" selected="0">
            <x v="617"/>
          </reference>
        </references>
      </pivotArea>
    </chartFormat>
    <chartFormat chart="5" format="1012">
      <pivotArea type="data" outline="0" fieldPosition="0">
        <references count="2">
          <reference field="4294967294" count="1" selected="0">
            <x v="0"/>
          </reference>
          <reference field="3" count="1" selected="0">
            <x v="687"/>
          </reference>
        </references>
      </pivotArea>
    </chartFormat>
    <chartFormat chart="5" format="1013">
      <pivotArea type="data" outline="0" fieldPosition="0">
        <references count="2">
          <reference field="4294967294" count="1" selected="0">
            <x v="0"/>
          </reference>
          <reference field="3" count="1" selected="0">
            <x v="618"/>
          </reference>
        </references>
      </pivotArea>
    </chartFormat>
    <chartFormat chart="5" format="1014">
      <pivotArea type="data" outline="0" fieldPosition="0">
        <references count="2">
          <reference field="4294967294" count="1" selected="0">
            <x v="0"/>
          </reference>
          <reference field="3" count="1" selected="0">
            <x v="689"/>
          </reference>
        </references>
      </pivotArea>
    </chartFormat>
    <chartFormat chart="5" format="1015">
      <pivotArea type="data" outline="0" fieldPosition="0">
        <references count="2">
          <reference field="4294967294" count="1" selected="0">
            <x v="0"/>
          </reference>
          <reference field="3" count="1" selected="0">
            <x v="619"/>
          </reference>
        </references>
      </pivotArea>
    </chartFormat>
    <chartFormat chart="5" format="1016">
      <pivotArea type="data" outline="0" fieldPosition="0">
        <references count="2">
          <reference field="4294967294" count="1" selected="0">
            <x v="0"/>
          </reference>
          <reference field="3" count="1" selected="0">
            <x v="691"/>
          </reference>
        </references>
      </pivotArea>
    </chartFormat>
    <chartFormat chart="5" format="1017">
      <pivotArea type="data" outline="0" fieldPosition="0">
        <references count="2">
          <reference field="4294967294" count="1" selected="0">
            <x v="0"/>
          </reference>
          <reference field="3" count="1" selected="0">
            <x v="620"/>
          </reference>
        </references>
      </pivotArea>
    </chartFormat>
    <chartFormat chart="5" format="1018">
      <pivotArea type="data" outline="0" fieldPosition="0">
        <references count="2">
          <reference field="4294967294" count="1" selected="0">
            <x v="0"/>
          </reference>
          <reference field="3" count="1" selected="0">
            <x v="693"/>
          </reference>
        </references>
      </pivotArea>
    </chartFormat>
    <chartFormat chart="5" format="1019">
      <pivotArea type="data" outline="0" fieldPosition="0">
        <references count="2">
          <reference field="4294967294" count="1" selected="0">
            <x v="0"/>
          </reference>
          <reference field="3" count="1" selected="0">
            <x v="621"/>
          </reference>
        </references>
      </pivotArea>
    </chartFormat>
    <chartFormat chart="5" format="1020">
      <pivotArea type="data" outline="0" fieldPosition="0">
        <references count="2">
          <reference field="4294967294" count="1" selected="0">
            <x v="0"/>
          </reference>
          <reference field="3" count="1" selected="0">
            <x v="695"/>
          </reference>
        </references>
      </pivotArea>
    </chartFormat>
    <chartFormat chart="5" format="1021">
      <pivotArea type="data" outline="0" fieldPosition="0">
        <references count="2">
          <reference field="4294967294" count="1" selected="0">
            <x v="0"/>
          </reference>
          <reference field="3" count="1" selected="0">
            <x v="622"/>
          </reference>
        </references>
      </pivotArea>
    </chartFormat>
    <chartFormat chart="5" format="1022">
      <pivotArea type="data" outline="0" fieldPosition="0">
        <references count="2">
          <reference field="4294967294" count="1" selected="0">
            <x v="0"/>
          </reference>
          <reference field="3" count="1" selected="0">
            <x v="697"/>
          </reference>
        </references>
      </pivotArea>
    </chartFormat>
    <chartFormat chart="5" format="1023">
      <pivotArea type="data" outline="0" fieldPosition="0">
        <references count="2">
          <reference field="4294967294" count="1" selected="0">
            <x v="0"/>
          </reference>
          <reference field="3" count="1" selected="0">
            <x v="623"/>
          </reference>
        </references>
      </pivotArea>
    </chartFormat>
    <chartFormat chart="5" format="1024">
      <pivotArea type="data" outline="0" fieldPosition="0">
        <references count="2">
          <reference field="4294967294" count="1" selected="0">
            <x v="0"/>
          </reference>
          <reference field="3" count="1" selected="0">
            <x v="699"/>
          </reference>
        </references>
      </pivotArea>
    </chartFormat>
    <chartFormat chart="5" format="1025">
      <pivotArea type="data" outline="0" fieldPosition="0">
        <references count="2">
          <reference field="4294967294" count="1" selected="0">
            <x v="0"/>
          </reference>
          <reference field="3" count="1" selected="0">
            <x v="624"/>
          </reference>
        </references>
      </pivotArea>
    </chartFormat>
    <chartFormat chart="5" format="1026">
      <pivotArea type="data" outline="0" fieldPosition="0">
        <references count="2">
          <reference field="4294967294" count="1" selected="0">
            <x v="0"/>
          </reference>
          <reference field="3" count="1" selected="0">
            <x v="701"/>
          </reference>
        </references>
      </pivotArea>
    </chartFormat>
    <chartFormat chart="5" format="1027">
      <pivotArea type="data" outline="0" fieldPosition="0">
        <references count="2">
          <reference field="4294967294" count="1" selected="0">
            <x v="0"/>
          </reference>
          <reference field="3" count="1" selected="0">
            <x v="625"/>
          </reference>
        </references>
      </pivotArea>
    </chartFormat>
    <chartFormat chart="5" format="1028">
      <pivotArea type="data" outline="0" fieldPosition="0">
        <references count="2">
          <reference field="4294967294" count="1" selected="0">
            <x v="0"/>
          </reference>
          <reference field="3" count="1" selected="0">
            <x v="703"/>
          </reference>
        </references>
      </pivotArea>
    </chartFormat>
    <chartFormat chart="5" format="1029">
      <pivotArea type="data" outline="0" fieldPosition="0">
        <references count="2">
          <reference field="4294967294" count="1" selected="0">
            <x v="0"/>
          </reference>
          <reference field="3" count="1" selected="0">
            <x v="626"/>
          </reference>
        </references>
      </pivotArea>
    </chartFormat>
    <chartFormat chart="5" format="1030">
      <pivotArea type="data" outline="0" fieldPosition="0">
        <references count="2">
          <reference field="4294967294" count="1" selected="0">
            <x v="0"/>
          </reference>
          <reference field="3" count="1" selected="0">
            <x v="705"/>
          </reference>
        </references>
      </pivotArea>
    </chartFormat>
    <chartFormat chart="5" format="1031">
      <pivotArea type="data" outline="0" fieldPosition="0">
        <references count="2">
          <reference field="4294967294" count="1" selected="0">
            <x v="0"/>
          </reference>
          <reference field="3" count="1" selected="0">
            <x v="538"/>
          </reference>
        </references>
      </pivotArea>
    </chartFormat>
    <chartFormat chart="5" format="1032">
      <pivotArea type="data" outline="0" fieldPosition="0">
        <references count="2">
          <reference field="4294967294" count="1" selected="0">
            <x v="0"/>
          </reference>
          <reference field="3" count="1" selected="0">
            <x v="707"/>
          </reference>
        </references>
      </pivotArea>
    </chartFormat>
    <chartFormat chart="5" format="1033">
      <pivotArea type="data" outline="0" fieldPosition="0">
        <references count="2">
          <reference field="4294967294" count="1" selected="0">
            <x v="0"/>
          </reference>
          <reference field="3" count="1" selected="0">
            <x v="628"/>
          </reference>
        </references>
      </pivotArea>
    </chartFormat>
    <chartFormat chart="5" format="1034">
      <pivotArea type="data" outline="0" fieldPosition="0">
        <references count="2">
          <reference field="4294967294" count="1" selected="0">
            <x v="0"/>
          </reference>
          <reference field="3" count="1" selected="0">
            <x v="709"/>
          </reference>
        </references>
      </pivotArea>
    </chartFormat>
    <chartFormat chart="5" format="1035">
      <pivotArea type="data" outline="0" fieldPosition="0">
        <references count="2">
          <reference field="4294967294" count="1" selected="0">
            <x v="0"/>
          </reference>
          <reference field="3" count="1" selected="0">
            <x v="629"/>
          </reference>
        </references>
      </pivotArea>
    </chartFormat>
    <chartFormat chart="5" format="1036">
      <pivotArea type="data" outline="0" fieldPosition="0">
        <references count="2">
          <reference field="4294967294" count="1" selected="0">
            <x v="0"/>
          </reference>
          <reference field="3" count="1" selected="0">
            <x v="711"/>
          </reference>
        </references>
      </pivotArea>
    </chartFormat>
    <chartFormat chart="5" format="1037">
      <pivotArea type="data" outline="0" fieldPosition="0">
        <references count="2">
          <reference field="4294967294" count="1" selected="0">
            <x v="0"/>
          </reference>
          <reference field="3" count="1" selected="0">
            <x v="630"/>
          </reference>
        </references>
      </pivotArea>
    </chartFormat>
    <chartFormat chart="5" format="1038">
      <pivotArea type="data" outline="0" fieldPosition="0">
        <references count="2">
          <reference field="4294967294" count="1" selected="0">
            <x v="0"/>
          </reference>
          <reference field="3" count="1" selected="0">
            <x v="713"/>
          </reference>
        </references>
      </pivotArea>
    </chartFormat>
    <chartFormat chart="5" format="1039">
      <pivotArea type="data" outline="0" fieldPosition="0">
        <references count="2">
          <reference field="4294967294" count="1" selected="0">
            <x v="0"/>
          </reference>
          <reference field="3" count="1" selected="0">
            <x v="631"/>
          </reference>
        </references>
      </pivotArea>
    </chartFormat>
    <chartFormat chart="5" format="1040">
      <pivotArea type="data" outline="0" fieldPosition="0">
        <references count="2">
          <reference field="4294967294" count="1" selected="0">
            <x v="0"/>
          </reference>
          <reference field="3" count="1" selected="0">
            <x v="715"/>
          </reference>
        </references>
      </pivotArea>
    </chartFormat>
    <chartFormat chart="5" format="1041">
      <pivotArea type="data" outline="0" fieldPosition="0">
        <references count="2">
          <reference field="4294967294" count="1" selected="0">
            <x v="0"/>
          </reference>
          <reference field="3" count="1" selected="0">
            <x v="632"/>
          </reference>
        </references>
      </pivotArea>
    </chartFormat>
    <chartFormat chart="5" format="1042">
      <pivotArea type="data" outline="0" fieldPosition="0">
        <references count="2">
          <reference field="4294967294" count="1" selected="0">
            <x v="0"/>
          </reference>
          <reference field="3" count="1" selected="0">
            <x v="717"/>
          </reference>
        </references>
      </pivotArea>
    </chartFormat>
    <chartFormat chart="5" format="1043">
      <pivotArea type="data" outline="0" fieldPosition="0">
        <references count="2">
          <reference field="4294967294" count="1" selected="0">
            <x v="0"/>
          </reference>
          <reference field="3" count="1" selected="0">
            <x v="633"/>
          </reference>
        </references>
      </pivotArea>
    </chartFormat>
    <chartFormat chart="5" format="1044">
      <pivotArea type="data" outline="0" fieldPosition="0">
        <references count="2">
          <reference field="4294967294" count="1" selected="0">
            <x v="0"/>
          </reference>
          <reference field="3" count="1" selected="0">
            <x v="719"/>
          </reference>
        </references>
      </pivotArea>
    </chartFormat>
    <chartFormat chart="5" format="1045">
      <pivotArea type="data" outline="0" fieldPosition="0">
        <references count="2">
          <reference field="4294967294" count="1" selected="0">
            <x v="0"/>
          </reference>
          <reference field="3" count="1" selected="0">
            <x v="634"/>
          </reference>
        </references>
      </pivotArea>
    </chartFormat>
    <chartFormat chart="5" format="1046">
      <pivotArea type="data" outline="0" fieldPosition="0">
        <references count="2">
          <reference field="4294967294" count="1" selected="0">
            <x v="0"/>
          </reference>
          <reference field="3" count="1" selected="0">
            <x v="721"/>
          </reference>
        </references>
      </pivotArea>
    </chartFormat>
    <chartFormat chart="5" format="1047">
      <pivotArea type="data" outline="0" fieldPosition="0">
        <references count="2">
          <reference field="4294967294" count="1" selected="0">
            <x v="0"/>
          </reference>
          <reference field="3" count="1" selected="0">
            <x v="635"/>
          </reference>
        </references>
      </pivotArea>
    </chartFormat>
    <chartFormat chart="5" format="1048">
      <pivotArea type="data" outline="0" fieldPosition="0">
        <references count="2">
          <reference field="4294967294" count="1" selected="0">
            <x v="0"/>
          </reference>
          <reference field="3" count="1" selected="0">
            <x v="723"/>
          </reference>
        </references>
      </pivotArea>
    </chartFormat>
    <chartFormat chart="5" format="1049">
      <pivotArea type="data" outline="0" fieldPosition="0">
        <references count="2">
          <reference field="4294967294" count="1" selected="0">
            <x v="0"/>
          </reference>
          <reference field="3" count="1" selected="0">
            <x v="636"/>
          </reference>
        </references>
      </pivotArea>
    </chartFormat>
    <chartFormat chart="5" format="1050">
      <pivotArea type="data" outline="0" fieldPosition="0">
        <references count="2">
          <reference field="4294967294" count="1" selected="0">
            <x v="0"/>
          </reference>
          <reference field="3" count="1" selected="0">
            <x v="725"/>
          </reference>
        </references>
      </pivotArea>
    </chartFormat>
    <chartFormat chart="5" format="1051">
      <pivotArea type="data" outline="0" fieldPosition="0">
        <references count="2">
          <reference field="4294967294" count="1" selected="0">
            <x v="0"/>
          </reference>
          <reference field="3" count="1" selected="0">
            <x v="637"/>
          </reference>
        </references>
      </pivotArea>
    </chartFormat>
    <chartFormat chart="5" format="1052">
      <pivotArea type="data" outline="0" fieldPosition="0">
        <references count="2">
          <reference field="4294967294" count="1" selected="0">
            <x v="0"/>
          </reference>
          <reference field="3" count="1" selected="0">
            <x v="727"/>
          </reference>
        </references>
      </pivotArea>
    </chartFormat>
    <chartFormat chart="5" format="1053">
      <pivotArea type="data" outline="0" fieldPosition="0">
        <references count="2">
          <reference field="4294967294" count="1" selected="0">
            <x v="0"/>
          </reference>
          <reference field="3" count="1" selected="0">
            <x v="638"/>
          </reference>
        </references>
      </pivotArea>
    </chartFormat>
    <chartFormat chart="5" format="1054">
      <pivotArea type="data" outline="0" fieldPosition="0">
        <references count="2">
          <reference field="4294967294" count="1" selected="0">
            <x v="0"/>
          </reference>
          <reference field="3" count="1" selected="0">
            <x v="729"/>
          </reference>
        </references>
      </pivotArea>
    </chartFormat>
    <chartFormat chart="5" format="1055">
      <pivotArea type="data" outline="0" fieldPosition="0">
        <references count="2">
          <reference field="4294967294" count="1" selected="0">
            <x v="0"/>
          </reference>
          <reference field="3" count="1" selected="0">
            <x v="639"/>
          </reference>
        </references>
      </pivotArea>
    </chartFormat>
    <chartFormat chart="5" format="1056">
      <pivotArea type="data" outline="0" fieldPosition="0">
        <references count="2">
          <reference field="4294967294" count="1" selected="0">
            <x v="0"/>
          </reference>
          <reference field="3" count="1" selected="0">
            <x v="731"/>
          </reference>
        </references>
      </pivotArea>
    </chartFormat>
    <chartFormat chart="5" format="1057">
      <pivotArea type="data" outline="0" fieldPosition="0">
        <references count="2">
          <reference field="4294967294" count="1" selected="0">
            <x v="0"/>
          </reference>
          <reference field="3" count="1" selected="0">
            <x v="640"/>
          </reference>
        </references>
      </pivotArea>
    </chartFormat>
    <chartFormat chart="5" format="1058">
      <pivotArea type="data" outline="0" fieldPosition="0">
        <references count="2">
          <reference field="4294967294" count="1" selected="0">
            <x v="0"/>
          </reference>
          <reference field="3" count="1" selected="0">
            <x v="733"/>
          </reference>
        </references>
      </pivotArea>
    </chartFormat>
    <chartFormat chart="5" format="1059">
      <pivotArea type="data" outline="0" fieldPosition="0">
        <references count="2">
          <reference field="4294967294" count="1" selected="0">
            <x v="0"/>
          </reference>
          <reference field="3" count="1" selected="0">
            <x v="641"/>
          </reference>
        </references>
      </pivotArea>
    </chartFormat>
    <chartFormat chart="5" format="1060">
      <pivotArea type="data" outline="0" fieldPosition="0">
        <references count="2">
          <reference field="4294967294" count="1" selected="0">
            <x v="0"/>
          </reference>
          <reference field="3" count="1" selected="0">
            <x v="735"/>
          </reference>
        </references>
      </pivotArea>
    </chartFormat>
    <chartFormat chart="5" format="1061">
      <pivotArea type="data" outline="0" fieldPosition="0">
        <references count="2">
          <reference field="4294967294" count="1" selected="0">
            <x v="0"/>
          </reference>
          <reference field="3" count="1" selected="0">
            <x v="642"/>
          </reference>
        </references>
      </pivotArea>
    </chartFormat>
    <chartFormat chart="5" format="1062">
      <pivotArea type="data" outline="0" fieldPosition="0">
        <references count="2">
          <reference field="4294967294" count="1" selected="0">
            <x v="0"/>
          </reference>
          <reference field="3" count="1" selected="0">
            <x v="737"/>
          </reference>
        </references>
      </pivotArea>
    </chartFormat>
    <chartFormat chart="5" format="1063">
      <pivotArea type="data" outline="0" fieldPosition="0">
        <references count="2">
          <reference field="4294967294" count="1" selected="0">
            <x v="0"/>
          </reference>
          <reference field="3" count="1" selected="0">
            <x v="643"/>
          </reference>
        </references>
      </pivotArea>
    </chartFormat>
    <chartFormat chart="5" format="1064">
      <pivotArea type="data" outline="0" fieldPosition="0">
        <references count="2">
          <reference field="4294967294" count="1" selected="0">
            <x v="0"/>
          </reference>
          <reference field="3" count="1" selected="0">
            <x v="739"/>
          </reference>
        </references>
      </pivotArea>
    </chartFormat>
    <chartFormat chart="5" format="1065">
      <pivotArea type="data" outline="0" fieldPosition="0">
        <references count="2">
          <reference field="4294967294" count="1" selected="0">
            <x v="0"/>
          </reference>
          <reference field="3" count="1" selected="0">
            <x v="644"/>
          </reference>
        </references>
      </pivotArea>
    </chartFormat>
    <chartFormat chart="5" format="1066">
      <pivotArea type="data" outline="0" fieldPosition="0">
        <references count="2">
          <reference field="4294967294" count="1" selected="0">
            <x v="0"/>
          </reference>
          <reference field="3" count="1" selected="0">
            <x v="741"/>
          </reference>
        </references>
      </pivotArea>
    </chartFormat>
    <chartFormat chart="5" format="1067">
      <pivotArea type="data" outline="0" fieldPosition="0">
        <references count="2">
          <reference field="4294967294" count="1" selected="0">
            <x v="0"/>
          </reference>
          <reference field="3" count="1" selected="0">
            <x v="645"/>
          </reference>
        </references>
      </pivotArea>
    </chartFormat>
    <chartFormat chart="5" format="1068">
      <pivotArea type="data" outline="0" fieldPosition="0">
        <references count="2">
          <reference field="4294967294" count="1" selected="0">
            <x v="0"/>
          </reference>
          <reference field="3" count="1" selected="0">
            <x v="532"/>
          </reference>
        </references>
      </pivotArea>
    </chartFormat>
    <chartFormat chart="5" format="1069">
      <pivotArea type="data" outline="0" fieldPosition="0">
        <references count="2">
          <reference field="4294967294" count="1" selected="0">
            <x v="0"/>
          </reference>
          <reference field="3" count="1" selected="0">
            <x v="646"/>
          </reference>
        </references>
      </pivotArea>
    </chartFormat>
    <chartFormat chart="5" format="1070">
      <pivotArea type="data" outline="0" fieldPosition="0">
        <references count="2">
          <reference field="4294967294" count="1" selected="0">
            <x v="0"/>
          </reference>
          <reference field="3" count="1" selected="0">
            <x v="745"/>
          </reference>
        </references>
      </pivotArea>
    </chartFormat>
    <chartFormat chart="5" format="1071">
      <pivotArea type="data" outline="0" fieldPosition="0">
        <references count="2">
          <reference field="4294967294" count="1" selected="0">
            <x v="0"/>
          </reference>
          <reference field="3" count="1" selected="0">
            <x v="647"/>
          </reference>
        </references>
      </pivotArea>
    </chartFormat>
    <chartFormat chart="5" format="1072">
      <pivotArea type="data" outline="0" fieldPosition="0">
        <references count="2">
          <reference field="4294967294" count="1" selected="0">
            <x v="0"/>
          </reference>
          <reference field="3" count="1" selected="0">
            <x v="547"/>
          </reference>
        </references>
      </pivotArea>
    </chartFormat>
    <chartFormat chart="5" format="1073">
      <pivotArea type="data" outline="0" fieldPosition="0">
        <references count="2">
          <reference field="4294967294" count="1" selected="0">
            <x v="0"/>
          </reference>
          <reference field="3" count="1" selected="0">
            <x v="648"/>
          </reference>
        </references>
      </pivotArea>
    </chartFormat>
    <chartFormat chart="5" format="1074">
      <pivotArea type="data" outline="0" fieldPosition="0">
        <references count="2">
          <reference field="4294967294" count="1" selected="0">
            <x v="0"/>
          </reference>
          <reference field="3" count="1" selected="0">
            <x v="749"/>
          </reference>
        </references>
      </pivotArea>
    </chartFormat>
    <chartFormat chart="5" format="1075">
      <pivotArea type="data" outline="0" fieldPosition="0">
        <references count="2">
          <reference field="4294967294" count="1" selected="0">
            <x v="0"/>
          </reference>
          <reference field="3" count="1" selected="0">
            <x v="649"/>
          </reference>
        </references>
      </pivotArea>
    </chartFormat>
    <chartFormat chart="5" format="1076">
      <pivotArea type="data" outline="0" fieldPosition="0">
        <references count="2">
          <reference field="4294967294" count="1" selected="0">
            <x v="0"/>
          </reference>
          <reference field="3" count="1" selected="0">
            <x v="751"/>
          </reference>
        </references>
      </pivotArea>
    </chartFormat>
    <chartFormat chart="5" format="1077">
      <pivotArea type="data" outline="0" fieldPosition="0">
        <references count="2">
          <reference field="4294967294" count="1" selected="0">
            <x v="0"/>
          </reference>
          <reference field="3" count="1" selected="0">
            <x v="650"/>
          </reference>
        </references>
      </pivotArea>
    </chartFormat>
    <chartFormat chart="5" format="1078">
      <pivotArea type="data" outline="0" fieldPosition="0">
        <references count="2">
          <reference field="4294967294" count="1" selected="0">
            <x v="0"/>
          </reference>
          <reference field="3" count="1" selected="0">
            <x v="753"/>
          </reference>
        </references>
      </pivotArea>
    </chartFormat>
    <chartFormat chart="5" format="1079">
      <pivotArea type="data" outline="0" fieldPosition="0">
        <references count="2">
          <reference field="4294967294" count="1" selected="0">
            <x v="0"/>
          </reference>
          <reference field="3" count="1" selected="0">
            <x v="651"/>
          </reference>
        </references>
      </pivotArea>
    </chartFormat>
    <chartFormat chart="5" format="1080">
      <pivotArea type="data" outline="0" fieldPosition="0">
        <references count="2">
          <reference field="4294967294" count="1" selected="0">
            <x v="0"/>
          </reference>
          <reference field="3" count="1" selected="0">
            <x v="548"/>
          </reference>
        </references>
      </pivotArea>
    </chartFormat>
    <chartFormat chart="5" format="1081">
      <pivotArea type="data" outline="0" fieldPosition="0">
        <references count="2">
          <reference field="4294967294" count="1" selected="0">
            <x v="0"/>
          </reference>
          <reference field="3" count="1" selected="0">
            <x v="652"/>
          </reference>
        </references>
      </pivotArea>
    </chartFormat>
    <chartFormat chart="5" format="1082">
      <pivotArea type="data" outline="0" fieldPosition="0">
        <references count="2">
          <reference field="4294967294" count="1" selected="0">
            <x v="0"/>
          </reference>
          <reference field="3" count="1" selected="0">
            <x v="757"/>
          </reference>
        </references>
      </pivotArea>
    </chartFormat>
    <chartFormat chart="5" format="1083">
      <pivotArea type="data" outline="0" fieldPosition="0">
        <references count="2">
          <reference field="4294967294" count="1" selected="0">
            <x v="0"/>
          </reference>
          <reference field="3" count="1" selected="0">
            <x v="653"/>
          </reference>
        </references>
      </pivotArea>
    </chartFormat>
    <chartFormat chart="5" format="1084">
      <pivotArea type="data" outline="0" fieldPosition="0">
        <references count="2">
          <reference field="4294967294" count="1" selected="0">
            <x v="0"/>
          </reference>
          <reference field="3" count="1" selected="0">
            <x v="759"/>
          </reference>
        </references>
      </pivotArea>
    </chartFormat>
    <chartFormat chart="5" format="1085">
      <pivotArea type="data" outline="0" fieldPosition="0">
        <references count="2">
          <reference field="4294967294" count="1" selected="0">
            <x v="0"/>
          </reference>
          <reference field="3" count="1" selected="0">
            <x v="654"/>
          </reference>
        </references>
      </pivotArea>
    </chartFormat>
    <chartFormat chart="5" format="1086">
      <pivotArea type="data" outline="0" fieldPosition="0">
        <references count="2">
          <reference field="4294967294" count="1" selected="0">
            <x v="0"/>
          </reference>
          <reference field="3" count="1" selected="0">
            <x v="550"/>
          </reference>
        </references>
      </pivotArea>
    </chartFormat>
    <chartFormat chart="5" format="1087">
      <pivotArea type="data" outline="0" fieldPosition="0">
        <references count="2">
          <reference field="4294967294" count="1" selected="0">
            <x v="0"/>
          </reference>
          <reference field="3" count="1" selected="0">
            <x v="655"/>
          </reference>
        </references>
      </pivotArea>
    </chartFormat>
    <chartFormat chart="5" format="1088">
      <pivotArea type="data" outline="0" fieldPosition="0">
        <references count="2">
          <reference field="4294967294" count="1" selected="0">
            <x v="0"/>
          </reference>
          <reference field="3" count="1" selected="0">
            <x v="763"/>
          </reference>
        </references>
      </pivotArea>
    </chartFormat>
    <chartFormat chart="5" format="1089">
      <pivotArea type="data" outline="0" fieldPosition="0">
        <references count="2">
          <reference field="4294967294" count="1" selected="0">
            <x v="0"/>
          </reference>
          <reference field="3" count="1" selected="0">
            <x v="780"/>
          </reference>
        </references>
      </pivotArea>
    </chartFormat>
    <chartFormat chart="5" format="1090">
      <pivotArea type="data" outline="0" fieldPosition="0">
        <references count="2">
          <reference field="4294967294" count="1" selected="0">
            <x v="0"/>
          </reference>
          <reference field="3" count="1" selected="0">
            <x v="765"/>
          </reference>
        </references>
      </pivotArea>
    </chartFormat>
    <chartFormat chart="5" format="1091">
      <pivotArea type="data" outline="0" fieldPosition="0">
        <references count="2">
          <reference field="4294967294" count="1" selected="0">
            <x v="0"/>
          </reference>
          <reference field="3" count="1" selected="0">
            <x v="782"/>
          </reference>
        </references>
      </pivotArea>
    </chartFormat>
    <chartFormat chart="5" format="1092">
      <pivotArea type="data" outline="0" fieldPosition="0">
        <references count="2">
          <reference field="4294967294" count="1" selected="0">
            <x v="0"/>
          </reference>
          <reference field="3" count="1" selected="0">
            <x v="767"/>
          </reference>
        </references>
      </pivotArea>
    </chartFormat>
    <chartFormat chart="5" format="1093">
      <pivotArea type="data" outline="0" fieldPosition="0">
        <references count="2">
          <reference field="4294967294" count="1" selected="0">
            <x v="0"/>
          </reference>
          <reference field="3" count="1" selected="0">
            <x v="784"/>
          </reference>
        </references>
      </pivotArea>
    </chartFormat>
    <chartFormat chart="5" format="1094">
      <pivotArea type="data" outline="0" fieldPosition="0">
        <references count="2">
          <reference field="4294967294" count="1" selected="0">
            <x v="0"/>
          </reference>
          <reference field="3" count="1" selected="0">
            <x v="769"/>
          </reference>
        </references>
      </pivotArea>
    </chartFormat>
    <chartFormat chart="5" format="1095">
      <pivotArea type="data" outline="0" fieldPosition="0">
        <references count="2">
          <reference field="4294967294" count="1" selected="0">
            <x v="0"/>
          </reference>
          <reference field="3" count="1" selected="0">
            <x v="786"/>
          </reference>
        </references>
      </pivotArea>
    </chartFormat>
    <chartFormat chart="5" format="1096">
      <pivotArea type="data" outline="0" fieldPosition="0">
        <references count="2">
          <reference field="4294967294" count="1" selected="0">
            <x v="0"/>
          </reference>
          <reference field="3" count="1" selected="0">
            <x v="771"/>
          </reference>
        </references>
      </pivotArea>
    </chartFormat>
    <chartFormat chart="5" format="1097">
      <pivotArea type="data" outline="0" fieldPosition="0">
        <references count="2">
          <reference field="4294967294" count="1" selected="0">
            <x v="0"/>
          </reference>
          <reference field="3" count="1" selected="0">
            <x v="788"/>
          </reference>
        </references>
      </pivotArea>
    </chartFormat>
    <chartFormat chart="5" format="1098">
      <pivotArea type="data" outline="0" fieldPosition="0">
        <references count="2">
          <reference field="4294967294" count="1" selected="0">
            <x v="0"/>
          </reference>
          <reference field="3" count="1" selected="0">
            <x v="773"/>
          </reference>
        </references>
      </pivotArea>
    </chartFormat>
    <chartFormat chart="5" format="1099">
      <pivotArea type="data" outline="0" fieldPosition="0">
        <references count="2">
          <reference field="4294967294" count="1" selected="0">
            <x v="0"/>
          </reference>
          <reference field="3" count="1" selected="0">
            <x v="539"/>
          </reference>
        </references>
      </pivotArea>
    </chartFormat>
    <chartFormat chart="5" format="1100">
      <pivotArea type="data" outline="0" fieldPosition="0">
        <references count="2">
          <reference field="4294967294" count="1" selected="0">
            <x v="0"/>
          </reference>
          <reference field="3" count="1" selected="0">
            <x v="775"/>
          </reference>
        </references>
      </pivotArea>
    </chartFormat>
    <chartFormat chart="5" format="1101">
      <pivotArea type="data" outline="0" fieldPosition="0">
        <references count="2">
          <reference field="4294967294" count="1" selected="0">
            <x v="0"/>
          </reference>
          <reference field="3" count="1" selected="0">
            <x v="662"/>
          </reference>
        </references>
      </pivotArea>
    </chartFormat>
    <chartFormat chart="5" format="1102">
      <pivotArea type="data" outline="0" fieldPosition="0">
        <references count="2">
          <reference field="4294967294" count="1" selected="0">
            <x v="0"/>
          </reference>
          <reference field="3" count="1" selected="0">
            <x v="777"/>
          </reference>
        </references>
      </pivotArea>
    </chartFormat>
    <chartFormat chart="5" format="1103">
      <pivotArea type="data" outline="0" fieldPosition="0">
        <references count="2">
          <reference field="4294967294" count="1" selected="0">
            <x v="0"/>
          </reference>
          <reference field="3" count="1" selected="0">
            <x v="663"/>
          </reference>
        </references>
      </pivotArea>
    </chartFormat>
    <chartFormat chart="5" format="1104">
      <pivotArea type="data" outline="0" fieldPosition="0">
        <references count="2">
          <reference field="4294967294" count="1" selected="0">
            <x v="0"/>
          </reference>
          <reference field="3" count="1" selected="0">
            <x v="779"/>
          </reference>
        </references>
      </pivotArea>
    </chartFormat>
    <chartFormat chart="5" format="1105">
      <pivotArea type="data" outline="0" fieldPosition="0">
        <references count="2">
          <reference field="4294967294" count="1" selected="0">
            <x v="0"/>
          </reference>
          <reference field="3" count="1" selected="0">
            <x v="664"/>
          </reference>
        </references>
      </pivotArea>
    </chartFormat>
    <chartFormat chart="5" format="1106">
      <pivotArea type="data" outline="0" fieldPosition="0">
        <references count="2">
          <reference field="4294967294" count="1" selected="0">
            <x v="0"/>
          </reference>
          <reference field="3" count="1" selected="0">
            <x v="665"/>
          </reference>
        </references>
      </pivotArea>
    </chartFormat>
    <chartFormat chart="5" format="1107">
      <pivotArea type="data" outline="0" fieldPosition="0">
        <references count="2">
          <reference field="4294967294" count="1" selected="0">
            <x v="0"/>
          </reference>
          <reference field="3" count="1" selected="0">
            <x v="656"/>
          </reference>
        </references>
      </pivotArea>
    </chartFormat>
    <chartFormat chart="5" format="1108">
      <pivotArea type="data" outline="0" fieldPosition="0">
        <references count="2">
          <reference field="4294967294" count="1" selected="0">
            <x v="0"/>
          </reference>
          <reference field="3" count="1" selected="0">
            <x v="783"/>
          </reference>
        </references>
      </pivotArea>
    </chartFormat>
    <chartFormat chart="5" format="1109">
      <pivotArea type="data" outline="0" fieldPosition="0">
        <references count="2">
          <reference field="4294967294" count="1" selected="0">
            <x v="0"/>
          </reference>
          <reference field="3" count="1" selected="0">
            <x v="657"/>
          </reference>
        </references>
      </pivotArea>
    </chartFormat>
    <chartFormat chart="5" format="1110">
      <pivotArea type="data" outline="0" fieldPosition="0">
        <references count="2">
          <reference field="4294967294" count="1" selected="0">
            <x v="0"/>
          </reference>
          <reference field="3" count="1" selected="0">
            <x v="785"/>
          </reference>
        </references>
      </pivotArea>
    </chartFormat>
    <chartFormat chart="5" format="1111">
      <pivotArea type="data" outline="0" fieldPosition="0">
        <references count="2">
          <reference field="4294967294" count="1" selected="0">
            <x v="0"/>
          </reference>
          <reference field="3" count="1" selected="0">
            <x v="658"/>
          </reference>
        </references>
      </pivotArea>
    </chartFormat>
    <chartFormat chart="5" format="1112">
      <pivotArea type="data" outline="0" fieldPosition="0">
        <references count="2">
          <reference field="4294967294" count="1" selected="0">
            <x v="0"/>
          </reference>
          <reference field="3" count="1" selected="0">
            <x v="787"/>
          </reference>
        </references>
      </pivotArea>
    </chartFormat>
    <chartFormat chart="5" format="1113">
      <pivotArea type="data" outline="0" fieldPosition="0">
        <references count="2">
          <reference field="4294967294" count="1" selected="0">
            <x v="0"/>
          </reference>
          <reference field="3" count="1" selected="0">
            <x v="790"/>
          </reference>
        </references>
      </pivotArea>
    </chartFormat>
    <chartFormat chart="5" format="1114">
      <pivotArea type="data" outline="0" fieldPosition="0">
        <references count="2">
          <reference field="4294967294" count="1" selected="0">
            <x v="0"/>
          </reference>
          <reference field="3" count="1" selected="0">
            <x v="789"/>
          </reference>
        </references>
      </pivotArea>
    </chartFormat>
    <chartFormat chart="5" format="1115">
      <pivotArea type="data" outline="0" fieldPosition="0">
        <references count="2">
          <reference field="4294967294" count="1" selected="0">
            <x v="0"/>
          </reference>
          <reference field="3" count="1" selected="0">
            <x v="791"/>
          </reference>
        </references>
      </pivotArea>
    </chartFormat>
    <chartFormat chart="5" format="1116">
      <pivotArea type="data" outline="0" fieldPosition="0">
        <references count="2">
          <reference field="4294967294" count="1" selected="0">
            <x v="0"/>
          </reference>
          <reference field="3" count="1" selected="0">
            <x v="530"/>
          </reference>
        </references>
      </pivotArea>
    </chartFormat>
    <chartFormat chart="5" format="1117">
      <pivotArea type="data" outline="0" fieldPosition="0">
        <references count="2">
          <reference field="4294967294" count="1" selected="0">
            <x v="0"/>
          </reference>
          <reference field="3" count="1" selected="0">
            <x v="792"/>
          </reference>
        </references>
      </pivotArea>
    </chartFormat>
    <chartFormat chart="5" format="1118">
      <pivotArea type="data" outline="0" fieldPosition="0">
        <references count="2">
          <reference field="4294967294" count="1" selected="0">
            <x v="0"/>
          </reference>
          <reference field="3" count="1" selected="0">
            <x v="660"/>
          </reference>
        </references>
      </pivotArea>
    </chartFormat>
    <chartFormat chart="5" format="1119">
      <pivotArea type="data" outline="0" fieldPosition="0">
        <references count="2">
          <reference field="4294967294" count="1" selected="0">
            <x v="0"/>
          </reference>
          <reference field="3" count="1" selected="0">
            <x v="661"/>
          </reference>
        </references>
      </pivotArea>
    </chartFormat>
    <chartFormat chart="5" format="1120">
      <pivotArea type="data" outline="0" fieldPosition="0">
        <references count="2">
          <reference field="4294967294" count="1" selected="0">
            <x v="0"/>
          </reference>
          <reference field="3" count="1" selected="0">
            <x v="424"/>
          </reference>
        </references>
      </pivotArea>
    </chartFormat>
    <chartFormat chart="5" format="1121">
      <pivotArea type="data" outline="0" fieldPosition="0">
        <references count="2">
          <reference field="4294967294" count="1" selected="0">
            <x v="0"/>
          </reference>
          <reference field="3" count="1" selected="0">
            <x v="488"/>
          </reference>
        </references>
      </pivotArea>
    </chartFormat>
    <chartFormat chart="5" format="1122">
      <pivotArea type="data" outline="0" fieldPosition="0">
        <references count="2">
          <reference field="4294967294" count="1" selected="0">
            <x v="0"/>
          </reference>
          <reference field="3" count="1" selected="0">
            <x v="456"/>
          </reference>
        </references>
      </pivotArea>
    </chartFormat>
    <chartFormat chart="5" format="1123">
      <pivotArea type="data" outline="0" fieldPosition="0">
        <references count="2">
          <reference field="4294967294" count="1" selected="0">
            <x v="0"/>
          </reference>
          <reference field="3" count="1" selected="0">
            <x v="298"/>
          </reference>
        </references>
      </pivotArea>
    </chartFormat>
    <chartFormat chart="5" format="1124">
      <pivotArea type="data" outline="0" fieldPosition="0">
        <references count="2">
          <reference field="4294967294" count="1" selected="0">
            <x v="0"/>
          </reference>
          <reference field="3" count="1" selected="0">
            <x v="297"/>
          </reference>
        </references>
      </pivotArea>
    </chartFormat>
    <chartFormat chart="5" format="1125">
      <pivotArea type="data" outline="0" fieldPosition="0">
        <references count="2">
          <reference field="4294967294" count="1" selected="0">
            <x v="0"/>
          </reference>
          <reference field="3" count="1" selected="0">
            <x v="266"/>
          </reference>
        </references>
      </pivotArea>
    </chartFormat>
    <chartFormat chart="5" format="1126">
      <pivotArea type="data" outline="0" fieldPosition="0">
        <references count="2">
          <reference field="4294967294" count="1" selected="0">
            <x v="0"/>
          </reference>
          <reference field="3" count="1" selected="0">
            <x v="440"/>
          </reference>
        </references>
      </pivotArea>
    </chartFormat>
    <chartFormat chart="5" format="1127">
      <pivotArea type="data" outline="0" fieldPosition="0">
        <references count="2">
          <reference field="4294967294" count="1" selected="0">
            <x v="0"/>
          </reference>
          <reference field="3" count="1" selected="0">
            <x v="300"/>
          </reference>
        </references>
      </pivotArea>
    </chartFormat>
    <chartFormat chart="5" format="1128">
      <pivotArea type="data" outline="0" fieldPosition="0">
        <references count="2">
          <reference field="4294967294" count="1" selected="0">
            <x v="0"/>
          </reference>
          <reference field="3" count="1" selected="0">
            <x v="472"/>
          </reference>
        </references>
      </pivotArea>
    </chartFormat>
    <chartFormat chart="5" format="1129">
      <pivotArea type="data" outline="0" fieldPosition="0">
        <references count="2">
          <reference field="4294967294" count="1" selected="0">
            <x v="0"/>
          </reference>
          <reference field="3" count="1" selected="0">
            <x v="301"/>
          </reference>
        </references>
      </pivotArea>
    </chartFormat>
    <chartFormat chart="5" format="1130">
      <pivotArea type="data" outline="0" fieldPosition="0">
        <references count="2">
          <reference field="4294967294" count="1" selected="0">
            <x v="0"/>
          </reference>
          <reference field="3" count="1" selected="0">
            <x v="504"/>
          </reference>
        </references>
      </pivotArea>
    </chartFormat>
    <chartFormat chart="5" format="1131">
      <pivotArea type="data" outline="0" fieldPosition="0">
        <references count="2">
          <reference field="4294967294" count="1" selected="0">
            <x v="0"/>
          </reference>
          <reference field="3" count="1" selected="0">
            <x v="302"/>
          </reference>
        </references>
      </pivotArea>
    </chartFormat>
    <chartFormat chart="5" format="1132">
      <pivotArea type="data" outline="0" fieldPosition="0">
        <references count="2">
          <reference field="4294967294" count="1" selected="0">
            <x v="0"/>
          </reference>
          <reference field="3" count="1" selected="0">
            <x v="416"/>
          </reference>
        </references>
      </pivotArea>
    </chartFormat>
    <chartFormat chart="5" format="1133">
      <pivotArea type="data" outline="0" fieldPosition="0">
        <references count="2">
          <reference field="4294967294" count="1" selected="0">
            <x v="0"/>
          </reference>
          <reference field="3" count="1" selected="0">
            <x v="303"/>
          </reference>
        </references>
      </pivotArea>
    </chartFormat>
    <chartFormat chart="5" format="1134">
      <pivotArea type="data" outline="0" fieldPosition="0">
        <references count="2">
          <reference field="4294967294" count="1" selected="0">
            <x v="0"/>
          </reference>
          <reference field="3" count="1" selected="0">
            <x v="432"/>
          </reference>
        </references>
      </pivotArea>
    </chartFormat>
    <chartFormat chart="5" format="1135">
      <pivotArea type="data" outline="0" fieldPosition="0">
        <references count="2">
          <reference field="4294967294" count="1" selected="0">
            <x v="0"/>
          </reference>
          <reference field="3" count="1" selected="0">
            <x v="304"/>
          </reference>
        </references>
      </pivotArea>
    </chartFormat>
    <chartFormat chart="5" format="1136">
      <pivotArea type="data" outline="0" fieldPosition="0">
        <references count="2">
          <reference field="4294967294" count="1" selected="0">
            <x v="0"/>
          </reference>
          <reference field="3" count="1" selected="0">
            <x v="448"/>
          </reference>
        </references>
      </pivotArea>
    </chartFormat>
    <chartFormat chart="5" format="1137">
      <pivotArea type="data" outline="0" fieldPosition="0">
        <references count="2">
          <reference field="4294967294" count="1" selected="0">
            <x v="0"/>
          </reference>
          <reference field="3" count="1" selected="0">
            <x v="273"/>
          </reference>
        </references>
      </pivotArea>
    </chartFormat>
    <chartFormat chart="5" format="1138">
      <pivotArea type="data" outline="0" fieldPosition="0">
        <references count="2">
          <reference field="4294967294" count="1" selected="0">
            <x v="0"/>
          </reference>
          <reference field="3" count="1" selected="0">
            <x v="464"/>
          </reference>
        </references>
      </pivotArea>
    </chartFormat>
    <chartFormat chart="5" format="1139">
      <pivotArea type="data" outline="0" fieldPosition="0">
        <references count="2">
          <reference field="4294967294" count="1" selected="0">
            <x v="0"/>
          </reference>
          <reference field="3" count="1" selected="0">
            <x v="306"/>
          </reference>
        </references>
      </pivotArea>
    </chartFormat>
    <chartFormat chart="5" format="1140">
      <pivotArea type="data" outline="0" fieldPosition="0">
        <references count="2">
          <reference field="4294967294" count="1" selected="0">
            <x v="0"/>
          </reference>
          <reference field="3" count="1" selected="0">
            <x v="480"/>
          </reference>
        </references>
      </pivotArea>
    </chartFormat>
    <chartFormat chart="5" format="1141">
      <pivotArea type="data" outline="0" fieldPosition="0">
        <references count="2">
          <reference field="4294967294" count="1" selected="0">
            <x v="0"/>
          </reference>
          <reference field="3" count="1" selected="0">
            <x v="307"/>
          </reference>
        </references>
      </pivotArea>
    </chartFormat>
    <chartFormat chart="5" format="1142">
      <pivotArea type="data" outline="0" fieldPosition="0">
        <references count="2">
          <reference field="4294967294" count="1" selected="0">
            <x v="0"/>
          </reference>
          <reference field="3" count="1" selected="0">
            <x v="496"/>
          </reference>
        </references>
      </pivotArea>
    </chartFormat>
    <chartFormat chart="5" format="1143">
      <pivotArea type="data" outline="0" fieldPosition="0">
        <references count="2">
          <reference field="4294967294" count="1" selected="0">
            <x v="0"/>
          </reference>
          <reference field="3" count="1" selected="0">
            <x v="308"/>
          </reference>
        </references>
      </pivotArea>
    </chartFormat>
    <chartFormat chart="5" format="1144">
      <pivotArea type="data" outline="0" fieldPosition="0">
        <references count="2">
          <reference field="4294967294" count="1" selected="0">
            <x v="0"/>
          </reference>
          <reference field="3" count="1" selected="0">
            <x v="271"/>
          </reference>
        </references>
      </pivotArea>
    </chartFormat>
    <chartFormat chart="5" format="1145">
      <pivotArea type="data" outline="0" fieldPosition="0">
        <references count="2">
          <reference field="4294967294" count="1" selected="0">
            <x v="0"/>
          </reference>
          <reference field="3" count="1" selected="0">
            <x v="309"/>
          </reference>
        </references>
      </pivotArea>
    </chartFormat>
    <chartFormat chart="5" format="1146">
      <pivotArea type="data" outline="0" fieldPosition="0">
        <references count="2">
          <reference field="4294967294" count="1" selected="0">
            <x v="0"/>
          </reference>
          <reference field="3" count="1" selected="0">
            <x v="412"/>
          </reference>
        </references>
      </pivotArea>
    </chartFormat>
    <chartFormat chart="5" format="1147">
      <pivotArea type="data" outline="0" fieldPosition="0">
        <references count="2">
          <reference field="4294967294" count="1" selected="0">
            <x v="0"/>
          </reference>
          <reference field="3" count="1" selected="0">
            <x v="310"/>
          </reference>
        </references>
      </pivotArea>
    </chartFormat>
    <chartFormat chart="5" format="1148">
      <pivotArea type="data" outline="0" fieldPosition="0">
        <references count="2">
          <reference field="4294967294" count="1" selected="0">
            <x v="0"/>
          </reference>
          <reference field="3" count="1" selected="0">
            <x v="420"/>
          </reference>
        </references>
      </pivotArea>
    </chartFormat>
    <chartFormat chart="5" format="1149">
      <pivotArea type="data" outline="0" fieldPosition="0">
        <references count="2">
          <reference field="4294967294" count="1" selected="0">
            <x v="0"/>
          </reference>
          <reference field="3" count="1" selected="0">
            <x v="311"/>
          </reference>
        </references>
      </pivotArea>
    </chartFormat>
    <chartFormat chart="5" format="1150">
      <pivotArea type="data" outline="0" fieldPosition="0">
        <references count="2">
          <reference field="4294967294" count="1" selected="0">
            <x v="0"/>
          </reference>
          <reference field="3" count="1" selected="0">
            <x v="428"/>
          </reference>
        </references>
      </pivotArea>
    </chartFormat>
    <chartFormat chart="5" format="1151">
      <pivotArea type="data" outline="0" fieldPosition="0">
        <references count="2">
          <reference field="4294967294" count="1" selected="0">
            <x v="0"/>
          </reference>
          <reference field="3" count="1" selected="0">
            <x v="312"/>
          </reference>
        </references>
      </pivotArea>
    </chartFormat>
    <chartFormat chart="5" format="1152">
      <pivotArea type="data" outline="0" fieldPosition="0">
        <references count="2">
          <reference field="4294967294" count="1" selected="0">
            <x v="0"/>
          </reference>
          <reference field="3" count="1" selected="0">
            <x v="436"/>
          </reference>
        </references>
      </pivotArea>
    </chartFormat>
    <chartFormat chart="5" format="1153">
      <pivotArea type="data" outline="0" fieldPosition="0">
        <references count="2">
          <reference field="4294967294" count="1" selected="0">
            <x v="0"/>
          </reference>
          <reference field="3" count="1" selected="0">
            <x v="313"/>
          </reference>
        </references>
      </pivotArea>
    </chartFormat>
    <chartFormat chart="5" format="1154">
      <pivotArea type="data" outline="0" fieldPosition="0">
        <references count="2">
          <reference field="4294967294" count="1" selected="0">
            <x v="0"/>
          </reference>
          <reference field="3" count="1" selected="0">
            <x v="444"/>
          </reference>
        </references>
      </pivotArea>
    </chartFormat>
    <chartFormat chart="5" format="1155">
      <pivotArea type="data" outline="0" fieldPosition="0">
        <references count="2">
          <reference field="4294967294" count="1" selected="0">
            <x v="0"/>
          </reference>
          <reference field="3" count="1" selected="0">
            <x v="314"/>
          </reference>
        </references>
      </pivotArea>
    </chartFormat>
    <chartFormat chart="5" format="1156">
      <pivotArea type="data" outline="0" fieldPosition="0">
        <references count="2">
          <reference field="4294967294" count="1" selected="0">
            <x v="0"/>
          </reference>
          <reference field="3" count="1" selected="0">
            <x v="292"/>
          </reference>
        </references>
      </pivotArea>
    </chartFormat>
    <chartFormat chart="5" format="1157">
      <pivotArea type="data" outline="0" fieldPosition="0">
        <references count="2">
          <reference field="4294967294" count="1" selected="0">
            <x v="0"/>
          </reference>
          <reference field="3" count="1" selected="0">
            <x v="315"/>
          </reference>
        </references>
      </pivotArea>
    </chartFormat>
    <chartFormat chart="5" format="1158">
      <pivotArea type="data" outline="0" fieldPosition="0">
        <references count="2">
          <reference field="4294967294" count="1" selected="0">
            <x v="0"/>
          </reference>
          <reference field="3" count="1" selected="0">
            <x v="460"/>
          </reference>
        </references>
      </pivotArea>
    </chartFormat>
    <chartFormat chart="5" format="1159">
      <pivotArea type="data" outline="0" fieldPosition="0">
        <references count="2">
          <reference field="4294967294" count="1" selected="0">
            <x v="0"/>
          </reference>
          <reference field="3" count="1" selected="0">
            <x v="316"/>
          </reference>
        </references>
      </pivotArea>
    </chartFormat>
    <chartFormat chart="5" format="1160">
      <pivotArea type="data" outline="0" fieldPosition="0">
        <references count="2">
          <reference field="4294967294" count="1" selected="0">
            <x v="0"/>
          </reference>
          <reference field="3" count="1" selected="0">
            <x v="468"/>
          </reference>
        </references>
      </pivotArea>
    </chartFormat>
    <chartFormat chart="5" format="1161">
      <pivotArea type="data" outline="0" fieldPosition="0">
        <references count="2">
          <reference field="4294967294" count="1" selected="0">
            <x v="0"/>
          </reference>
          <reference field="3" count="1" selected="0">
            <x v="317"/>
          </reference>
        </references>
      </pivotArea>
    </chartFormat>
    <chartFormat chart="5" format="1162">
      <pivotArea type="data" outline="0" fieldPosition="0">
        <references count="2">
          <reference field="4294967294" count="1" selected="0">
            <x v="0"/>
          </reference>
          <reference field="3" count="1" selected="0">
            <x v="476"/>
          </reference>
        </references>
      </pivotArea>
    </chartFormat>
    <chartFormat chart="5" format="1163">
      <pivotArea type="data" outline="0" fieldPosition="0">
        <references count="2">
          <reference field="4294967294" count="1" selected="0">
            <x v="0"/>
          </reference>
          <reference field="3" count="1" selected="0">
            <x v="318"/>
          </reference>
        </references>
      </pivotArea>
    </chartFormat>
    <chartFormat chart="5" format="1164">
      <pivotArea type="data" outline="0" fieldPosition="0">
        <references count="2">
          <reference field="4294967294" count="1" selected="0">
            <x v="0"/>
          </reference>
          <reference field="3" count="1" selected="0">
            <x v="484"/>
          </reference>
        </references>
      </pivotArea>
    </chartFormat>
    <chartFormat chart="5" format="1165">
      <pivotArea type="data" outline="0" fieldPosition="0">
        <references count="2">
          <reference field="4294967294" count="1" selected="0">
            <x v="0"/>
          </reference>
          <reference field="3" count="1" selected="0">
            <x v="319"/>
          </reference>
        </references>
      </pivotArea>
    </chartFormat>
    <chartFormat chart="5" format="1166">
      <pivotArea type="data" outline="0" fieldPosition="0">
        <references count="2">
          <reference field="4294967294" count="1" selected="0">
            <x v="0"/>
          </reference>
          <reference field="3" count="1" selected="0">
            <x v="270"/>
          </reference>
        </references>
      </pivotArea>
    </chartFormat>
    <chartFormat chart="5" format="1167">
      <pivotArea type="data" outline="0" fieldPosition="0">
        <references count="2">
          <reference field="4294967294" count="1" selected="0">
            <x v="0"/>
          </reference>
          <reference field="3" count="1" selected="0">
            <x v="320"/>
          </reference>
        </references>
      </pivotArea>
    </chartFormat>
    <chartFormat chart="5" format="1168">
      <pivotArea type="data" outline="0" fieldPosition="0">
        <references count="2">
          <reference field="4294967294" count="1" selected="0">
            <x v="0"/>
          </reference>
          <reference field="3" count="1" selected="0">
            <x v="500"/>
          </reference>
        </references>
      </pivotArea>
    </chartFormat>
    <chartFormat chart="5" format="1169">
      <pivotArea type="data" outline="0" fieldPosition="0">
        <references count="2">
          <reference field="4294967294" count="1" selected="0">
            <x v="0"/>
          </reference>
          <reference field="3" count="1" selected="0">
            <x v="321"/>
          </reference>
        </references>
      </pivotArea>
    </chartFormat>
    <chartFormat chart="5" format="1170">
      <pivotArea type="data" outline="0" fieldPosition="0">
        <references count="2">
          <reference field="4294967294" count="1" selected="0">
            <x v="0"/>
          </reference>
          <reference field="3" count="1" selected="0">
            <x v="508"/>
          </reference>
        </references>
      </pivotArea>
    </chartFormat>
    <chartFormat chart="5" format="1171">
      <pivotArea type="data" outline="0" fieldPosition="0">
        <references count="2">
          <reference field="4294967294" count="1" selected="0">
            <x v="0"/>
          </reference>
          <reference field="3" count="1" selected="0">
            <x v="274"/>
          </reference>
        </references>
      </pivotArea>
    </chartFormat>
    <chartFormat chart="5" format="1172">
      <pivotArea type="data" outline="0" fieldPosition="0">
        <references count="2">
          <reference field="4294967294" count="1" selected="0">
            <x v="0"/>
          </reference>
          <reference field="3" count="1" selected="0">
            <x v="516"/>
          </reference>
        </references>
      </pivotArea>
    </chartFormat>
    <chartFormat chart="5" format="1173">
      <pivotArea type="data" outline="0" fieldPosition="0">
        <references count="2">
          <reference field="4294967294" count="1" selected="0">
            <x v="0"/>
          </reference>
          <reference field="3" count="1" selected="0">
            <x v="323"/>
          </reference>
        </references>
      </pivotArea>
    </chartFormat>
    <chartFormat chart="5" format="1174">
      <pivotArea type="data" outline="0" fieldPosition="0">
        <references count="2">
          <reference field="4294967294" count="1" selected="0">
            <x v="0"/>
          </reference>
          <reference field="3" count="1" selected="0">
            <x v="410"/>
          </reference>
        </references>
      </pivotArea>
    </chartFormat>
    <chartFormat chart="5" format="1175">
      <pivotArea type="data" outline="0" fieldPosition="0">
        <references count="2">
          <reference field="4294967294" count="1" selected="0">
            <x v="0"/>
          </reference>
          <reference field="3" count="1" selected="0">
            <x v="275"/>
          </reference>
        </references>
      </pivotArea>
    </chartFormat>
    <chartFormat chart="5" format="1176">
      <pivotArea type="data" outline="0" fieldPosition="0">
        <references count="2">
          <reference field="4294967294" count="1" selected="0">
            <x v="0"/>
          </reference>
          <reference field="3" count="1" selected="0">
            <x v="414"/>
          </reference>
        </references>
      </pivotArea>
    </chartFormat>
    <chartFormat chart="5" format="1177">
      <pivotArea type="data" outline="0" fieldPosition="0">
        <references count="2">
          <reference field="4294967294" count="1" selected="0">
            <x v="0"/>
          </reference>
          <reference field="3" count="1" selected="0">
            <x v="325"/>
          </reference>
        </references>
      </pivotArea>
    </chartFormat>
    <chartFormat chart="5" format="1178">
      <pivotArea type="data" outline="0" fieldPosition="0">
        <references count="2">
          <reference field="4294967294" count="1" selected="0">
            <x v="0"/>
          </reference>
          <reference field="3" count="1" selected="0">
            <x v="418"/>
          </reference>
        </references>
      </pivotArea>
    </chartFormat>
    <chartFormat chart="5" format="1179">
      <pivotArea type="data" outline="0" fieldPosition="0">
        <references count="2">
          <reference field="4294967294" count="1" selected="0">
            <x v="0"/>
          </reference>
          <reference field="3" count="1" selected="0">
            <x v="326"/>
          </reference>
        </references>
      </pivotArea>
    </chartFormat>
    <chartFormat chart="5" format="1180">
      <pivotArea type="data" outline="0" fieldPosition="0">
        <references count="2">
          <reference field="4294967294" count="1" selected="0">
            <x v="0"/>
          </reference>
          <reference field="3" count="1" selected="0">
            <x v="422"/>
          </reference>
        </references>
      </pivotArea>
    </chartFormat>
    <chartFormat chart="5" format="1181">
      <pivotArea type="data" outline="0" fieldPosition="0">
        <references count="2">
          <reference field="4294967294" count="1" selected="0">
            <x v="0"/>
          </reference>
          <reference field="3" count="1" selected="0">
            <x v="327"/>
          </reference>
        </references>
      </pivotArea>
    </chartFormat>
    <chartFormat chart="5" format="1182">
      <pivotArea type="data" outline="0" fieldPosition="0">
        <references count="2">
          <reference field="4294967294" count="1" selected="0">
            <x v="0"/>
          </reference>
          <reference field="3" count="1" selected="0">
            <x v="426"/>
          </reference>
        </references>
      </pivotArea>
    </chartFormat>
    <chartFormat chart="5" format="1183">
      <pivotArea type="data" outline="0" fieldPosition="0">
        <references count="2">
          <reference field="4294967294" count="1" selected="0">
            <x v="0"/>
          </reference>
          <reference field="3" count="1" selected="0">
            <x v="328"/>
          </reference>
        </references>
      </pivotArea>
    </chartFormat>
    <chartFormat chart="5" format="1184">
      <pivotArea type="data" outline="0" fieldPosition="0">
        <references count="2">
          <reference field="4294967294" count="1" selected="0">
            <x v="0"/>
          </reference>
          <reference field="3" count="1" selected="0">
            <x v="430"/>
          </reference>
        </references>
      </pivotArea>
    </chartFormat>
    <chartFormat chart="5" format="1185">
      <pivotArea type="data" outline="0" fieldPosition="0">
        <references count="2">
          <reference field="4294967294" count="1" selected="0">
            <x v="0"/>
          </reference>
          <reference field="3" count="1" selected="0">
            <x v="329"/>
          </reference>
        </references>
      </pivotArea>
    </chartFormat>
    <chartFormat chart="5" format="1186">
      <pivotArea type="data" outline="0" fieldPosition="0">
        <references count="2">
          <reference field="4294967294" count="1" selected="0">
            <x v="0"/>
          </reference>
          <reference field="3" count="1" selected="0">
            <x v="434"/>
          </reference>
        </references>
      </pivotArea>
    </chartFormat>
    <chartFormat chart="5" format="1187">
      <pivotArea type="data" outline="0" fieldPosition="0">
        <references count="2">
          <reference field="4294967294" count="1" selected="0">
            <x v="0"/>
          </reference>
          <reference field="3" count="1" selected="0">
            <x v="276"/>
          </reference>
        </references>
      </pivotArea>
    </chartFormat>
    <chartFormat chart="5" format="1188">
      <pivotArea type="data" outline="0" fieldPosition="0">
        <references count="2">
          <reference field="4294967294" count="1" selected="0">
            <x v="0"/>
          </reference>
          <reference field="3" count="1" selected="0">
            <x v="438"/>
          </reference>
        </references>
      </pivotArea>
    </chartFormat>
    <chartFormat chart="5" format="1189">
      <pivotArea type="data" outline="0" fieldPosition="0">
        <references count="2">
          <reference field="4294967294" count="1" selected="0">
            <x v="0"/>
          </reference>
          <reference field="3" count="1" selected="0">
            <x v="331"/>
          </reference>
        </references>
      </pivotArea>
    </chartFormat>
    <chartFormat chart="5" format="1190">
      <pivotArea type="data" outline="0" fieldPosition="0">
        <references count="2">
          <reference field="4294967294" count="1" selected="0">
            <x v="0"/>
          </reference>
          <reference field="3" count="1" selected="0">
            <x v="442"/>
          </reference>
        </references>
      </pivotArea>
    </chartFormat>
    <chartFormat chart="5" format="1191">
      <pivotArea type="data" outline="0" fieldPosition="0">
        <references count="2">
          <reference field="4294967294" count="1" selected="0">
            <x v="0"/>
          </reference>
          <reference field="3" count="1" selected="0">
            <x v="332"/>
          </reference>
        </references>
      </pivotArea>
    </chartFormat>
    <chartFormat chart="5" format="1192">
      <pivotArea type="data" outline="0" fieldPosition="0">
        <references count="2">
          <reference field="4294967294" count="1" selected="0">
            <x v="0"/>
          </reference>
          <reference field="3" count="1" selected="0">
            <x v="446"/>
          </reference>
        </references>
      </pivotArea>
    </chartFormat>
    <chartFormat chart="5" format="1193">
      <pivotArea type="data" outline="0" fieldPosition="0">
        <references count="2">
          <reference field="4294967294" count="1" selected="0">
            <x v="0"/>
          </reference>
          <reference field="3" count="1" selected="0">
            <x v="333"/>
          </reference>
        </references>
      </pivotArea>
    </chartFormat>
    <chartFormat chart="5" format="1194">
      <pivotArea type="data" outline="0" fieldPosition="0">
        <references count="2">
          <reference field="4294967294" count="1" selected="0">
            <x v="0"/>
          </reference>
          <reference field="3" count="1" selected="0">
            <x v="450"/>
          </reference>
        </references>
      </pivotArea>
    </chartFormat>
    <chartFormat chart="5" format="1195">
      <pivotArea type="data" outline="0" fieldPosition="0">
        <references count="2">
          <reference field="4294967294" count="1" selected="0">
            <x v="0"/>
          </reference>
          <reference field="3" count="1" selected="0">
            <x v="334"/>
          </reference>
        </references>
      </pivotArea>
    </chartFormat>
    <chartFormat chart="5" format="1196">
      <pivotArea type="data" outline="0" fieldPosition="0">
        <references count="2">
          <reference field="4294967294" count="1" selected="0">
            <x v="0"/>
          </reference>
          <reference field="3" count="1" selected="0">
            <x v="454"/>
          </reference>
        </references>
      </pivotArea>
    </chartFormat>
    <chartFormat chart="5" format="1197">
      <pivotArea type="data" outline="0" fieldPosition="0">
        <references count="2">
          <reference field="4294967294" count="1" selected="0">
            <x v="0"/>
          </reference>
          <reference field="3" count="1" selected="0">
            <x v="335"/>
          </reference>
        </references>
      </pivotArea>
    </chartFormat>
    <chartFormat chart="5" format="1198">
      <pivotArea type="data" outline="0" fieldPosition="0">
        <references count="2">
          <reference field="4294967294" count="1" selected="0">
            <x v="0"/>
          </reference>
          <reference field="3" count="1" selected="0">
            <x v="458"/>
          </reference>
        </references>
      </pivotArea>
    </chartFormat>
    <chartFormat chart="5" format="1199">
      <pivotArea type="data" outline="0" fieldPosition="0">
        <references count="2">
          <reference field="4294967294" count="1" selected="0">
            <x v="0"/>
          </reference>
          <reference field="3" count="1" selected="0">
            <x v="277"/>
          </reference>
        </references>
      </pivotArea>
    </chartFormat>
    <chartFormat chart="5" format="1200">
      <pivotArea type="data" outline="0" fieldPosition="0">
        <references count="2">
          <reference field="4294967294" count="1" selected="0">
            <x v="0"/>
          </reference>
          <reference field="3" count="1" selected="0">
            <x v="462"/>
          </reference>
        </references>
      </pivotArea>
    </chartFormat>
    <chartFormat chart="5" format="1201">
      <pivotArea type="data" outline="0" fieldPosition="0">
        <references count="2">
          <reference field="4294967294" count="1" selected="0">
            <x v="0"/>
          </reference>
          <reference field="3" count="1" selected="0">
            <x v="337"/>
          </reference>
        </references>
      </pivotArea>
    </chartFormat>
    <chartFormat chart="5" format="1202">
      <pivotArea type="data" outline="0" fieldPosition="0">
        <references count="2">
          <reference field="4294967294" count="1" selected="0">
            <x v="0"/>
          </reference>
          <reference field="3" count="1" selected="0">
            <x v="466"/>
          </reference>
        </references>
      </pivotArea>
    </chartFormat>
    <chartFormat chart="5" format="1203">
      <pivotArea type="data" outline="0" fieldPosition="0">
        <references count="2">
          <reference field="4294967294" count="1" selected="0">
            <x v="0"/>
          </reference>
          <reference field="3" count="1" selected="0">
            <x v="278"/>
          </reference>
        </references>
      </pivotArea>
    </chartFormat>
    <chartFormat chart="5" format="1204">
      <pivotArea type="data" outline="0" fieldPosition="0">
        <references count="2">
          <reference field="4294967294" count="1" selected="0">
            <x v="0"/>
          </reference>
          <reference field="3" count="1" selected="0">
            <x v="470"/>
          </reference>
        </references>
      </pivotArea>
    </chartFormat>
    <chartFormat chart="5" format="1205">
      <pivotArea type="data" outline="0" fieldPosition="0">
        <references count="2">
          <reference field="4294967294" count="1" selected="0">
            <x v="0"/>
          </reference>
          <reference field="3" count="1" selected="0">
            <x v="339"/>
          </reference>
        </references>
      </pivotArea>
    </chartFormat>
    <chartFormat chart="5" format="1206">
      <pivotArea type="data" outline="0" fieldPosition="0">
        <references count="2">
          <reference field="4294967294" count="1" selected="0">
            <x v="0"/>
          </reference>
          <reference field="3" count="1" selected="0">
            <x v="474"/>
          </reference>
        </references>
      </pivotArea>
    </chartFormat>
    <chartFormat chart="5" format="1207">
      <pivotArea type="data" outline="0" fieldPosition="0">
        <references count="2">
          <reference field="4294967294" count="1" selected="0">
            <x v="0"/>
          </reference>
          <reference field="3" count="1" selected="0">
            <x v="340"/>
          </reference>
        </references>
      </pivotArea>
    </chartFormat>
    <chartFormat chart="5" format="1208">
      <pivotArea type="data" outline="0" fieldPosition="0">
        <references count="2">
          <reference field="4294967294" count="1" selected="0">
            <x v="0"/>
          </reference>
          <reference field="3" count="1" selected="0">
            <x v="478"/>
          </reference>
        </references>
      </pivotArea>
    </chartFormat>
    <chartFormat chart="5" format="1209">
      <pivotArea type="data" outline="0" fieldPosition="0">
        <references count="2">
          <reference field="4294967294" count="1" selected="0">
            <x v="0"/>
          </reference>
          <reference field="3" count="1" selected="0">
            <x v="341"/>
          </reference>
        </references>
      </pivotArea>
    </chartFormat>
    <chartFormat chart="5" format="1210">
      <pivotArea type="data" outline="0" fieldPosition="0">
        <references count="2">
          <reference field="4294967294" count="1" selected="0">
            <x v="0"/>
          </reference>
          <reference field="3" count="1" selected="0">
            <x v="482"/>
          </reference>
        </references>
      </pivotArea>
    </chartFormat>
    <chartFormat chart="5" format="1211">
      <pivotArea type="data" outline="0" fieldPosition="0">
        <references count="2">
          <reference field="4294967294" count="1" selected="0">
            <x v="0"/>
          </reference>
          <reference field="3" count="1" selected="0">
            <x v="342"/>
          </reference>
        </references>
      </pivotArea>
    </chartFormat>
    <chartFormat chart="5" format="1212">
      <pivotArea type="data" outline="0" fieldPosition="0">
        <references count="2">
          <reference field="4294967294" count="1" selected="0">
            <x v="0"/>
          </reference>
          <reference field="3" count="1" selected="0">
            <x v="486"/>
          </reference>
        </references>
      </pivotArea>
    </chartFormat>
    <chartFormat chart="5" format="1213">
      <pivotArea type="data" outline="0" fieldPosition="0">
        <references count="2">
          <reference field="4294967294" count="1" selected="0">
            <x v="0"/>
          </reference>
          <reference field="3" count="1" selected="0">
            <x v="343"/>
          </reference>
        </references>
      </pivotArea>
    </chartFormat>
    <chartFormat chart="5" format="1214">
      <pivotArea type="data" outline="0" fieldPosition="0">
        <references count="2">
          <reference field="4294967294" count="1" selected="0">
            <x v="0"/>
          </reference>
          <reference field="3" count="1" selected="0">
            <x v="490"/>
          </reference>
        </references>
      </pivotArea>
    </chartFormat>
    <chartFormat chart="5" format="1215">
      <pivotArea type="data" outline="0" fieldPosition="0">
        <references count="2">
          <reference field="4294967294" count="1" selected="0">
            <x v="0"/>
          </reference>
          <reference field="3" count="1" selected="0">
            <x v="344"/>
          </reference>
        </references>
      </pivotArea>
    </chartFormat>
    <chartFormat chart="5" format="1216">
      <pivotArea type="data" outline="0" fieldPosition="0">
        <references count="2">
          <reference field="4294967294" count="1" selected="0">
            <x v="0"/>
          </reference>
          <reference field="3" count="1" selected="0">
            <x v="494"/>
          </reference>
        </references>
      </pivotArea>
    </chartFormat>
    <chartFormat chart="5" format="1217">
      <pivotArea type="data" outline="0" fieldPosition="0">
        <references count="2">
          <reference field="4294967294" count="1" selected="0">
            <x v="0"/>
          </reference>
          <reference field="3" count="1" selected="0">
            <x v="345"/>
          </reference>
        </references>
      </pivotArea>
    </chartFormat>
    <chartFormat chart="5" format="1218">
      <pivotArea type="data" outline="0" fieldPosition="0">
        <references count="2">
          <reference field="4294967294" count="1" selected="0">
            <x v="0"/>
          </reference>
          <reference field="3" count="1" selected="0">
            <x v="498"/>
          </reference>
        </references>
      </pivotArea>
    </chartFormat>
    <chartFormat chart="5" format="1219">
      <pivotArea type="data" outline="0" fieldPosition="0">
        <references count="2">
          <reference field="4294967294" count="1" selected="0">
            <x v="0"/>
          </reference>
          <reference field="3" count="1" selected="0">
            <x v="346"/>
          </reference>
        </references>
      </pivotArea>
    </chartFormat>
    <chartFormat chart="5" format="1220">
      <pivotArea type="data" outline="0" fieldPosition="0">
        <references count="2">
          <reference field="4294967294" count="1" selected="0">
            <x v="0"/>
          </reference>
          <reference field="3" count="1" selected="0">
            <x v="502"/>
          </reference>
        </references>
      </pivotArea>
    </chartFormat>
    <chartFormat chart="5" format="1221">
      <pivotArea type="data" outline="0" fieldPosition="0">
        <references count="2">
          <reference field="4294967294" count="1" selected="0">
            <x v="0"/>
          </reference>
          <reference field="3" count="1" selected="0">
            <x v="347"/>
          </reference>
        </references>
      </pivotArea>
    </chartFormat>
    <chartFormat chart="5" format="1222">
      <pivotArea type="data" outline="0" fieldPosition="0">
        <references count="2">
          <reference field="4294967294" count="1" selected="0">
            <x v="0"/>
          </reference>
          <reference field="3" count="1" selected="0">
            <x v="506"/>
          </reference>
        </references>
      </pivotArea>
    </chartFormat>
    <chartFormat chart="5" format="1223">
      <pivotArea type="data" outline="0" fieldPosition="0">
        <references count="2">
          <reference field="4294967294" count="1" selected="0">
            <x v="0"/>
          </reference>
          <reference field="3" count="1" selected="0">
            <x v="348"/>
          </reference>
        </references>
      </pivotArea>
    </chartFormat>
    <chartFormat chart="5" format="1224">
      <pivotArea type="data" outline="0" fieldPosition="0">
        <references count="2">
          <reference field="4294967294" count="1" selected="0">
            <x v="0"/>
          </reference>
          <reference field="3" count="1" selected="0">
            <x v="510"/>
          </reference>
        </references>
      </pivotArea>
    </chartFormat>
    <chartFormat chart="5" format="1225">
      <pivotArea type="data" outline="0" fieldPosition="0">
        <references count="2">
          <reference field="4294967294" count="1" selected="0">
            <x v="0"/>
          </reference>
          <reference field="3" count="1" selected="0">
            <x v="279"/>
          </reference>
        </references>
      </pivotArea>
    </chartFormat>
    <chartFormat chart="5" format="1226">
      <pivotArea type="data" outline="0" fieldPosition="0">
        <references count="2">
          <reference field="4294967294" count="1" selected="0">
            <x v="0"/>
          </reference>
          <reference field="3" count="1" selected="0">
            <x v="514"/>
          </reference>
        </references>
      </pivotArea>
    </chartFormat>
    <chartFormat chart="5" format="1227">
      <pivotArea type="data" outline="0" fieldPosition="0">
        <references count="2">
          <reference field="4294967294" count="1" selected="0">
            <x v="0"/>
          </reference>
          <reference field="3" count="1" selected="0">
            <x v="269"/>
          </reference>
        </references>
      </pivotArea>
    </chartFormat>
    <chartFormat chart="5" format="1228">
      <pivotArea type="data" outline="0" fieldPosition="0">
        <references count="2">
          <reference field="4294967294" count="1" selected="0">
            <x v="0"/>
          </reference>
          <reference field="3" count="1" selected="0">
            <x v="272"/>
          </reference>
        </references>
      </pivotArea>
    </chartFormat>
    <chartFormat chart="5" format="1229">
      <pivotArea type="data" outline="0" fieldPosition="0">
        <references count="2">
          <reference field="4294967294" count="1" selected="0">
            <x v="0"/>
          </reference>
          <reference field="3" count="1" selected="0">
            <x v="351"/>
          </reference>
        </references>
      </pivotArea>
    </chartFormat>
    <chartFormat chart="5" format="1230">
      <pivotArea type="data" outline="0" fieldPosition="0">
        <references count="2">
          <reference field="4294967294" count="1" selected="0">
            <x v="0"/>
          </reference>
          <reference field="3" count="1" selected="0">
            <x v="409"/>
          </reference>
        </references>
      </pivotArea>
    </chartFormat>
    <chartFormat chart="5" format="1231">
      <pivotArea type="data" outline="0" fieldPosition="0">
        <references count="2">
          <reference field="4294967294" count="1" selected="0">
            <x v="0"/>
          </reference>
          <reference field="3" count="1" selected="0">
            <x v="352"/>
          </reference>
        </references>
      </pivotArea>
    </chartFormat>
    <chartFormat chart="5" format="1232">
      <pivotArea type="data" outline="0" fieldPosition="0">
        <references count="2">
          <reference field="4294967294" count="1" selected="0">
            <x v="0"/>
          </reference>
          <reference field="3" count="1" selected="0">
            <x v="411"/>
          </reference>
        </references>
      </pivotArea>
    </chartFormat>
    <chartFormat chart="5" format="1233">
      <pivotArea type="data" outline="0" fieldPosition="0">
        <references count="2">
          <reference field="4294967294" count="1" selected="0">
            <x v="0"/>
          </reference>
          <reference field="3" count="1" selected="0">
            <x v="353"/>
          </reference>
        </references>
      </pivotArea>
    </chartFormat>
    <chartFormat chart="5" format="1234">
      <pivotArea type="data" outline="0" fieldPosition="0">
        <references count="2">
          <reference field="4294967294" count="1" selected="0">
            <x v="0"/>
          </reference>
          <reference field="3" count="1" selected="0">
            <x v="413"/>
          </reference>
        </references>
      </pivotArea>
    </chartFormat>
    <chartFormat chart="5" format="1235">
      <pivotArea type="data" outline="0" fieldPosition="0">
        <references count="2">
          <reference field="4294967294" count="1" selected="0">
            <x v="0"/>
          </reference>
          <reference field="3" count="1" selected="0">
            <x v="354"/>
          </reference>
        </references>
      </pivotArea>
    </chartFormat>
    <chartFormat chart="5" format="1236">
      <pivotArea type="data" outline="0" fieldPosition="0">
        <references count="2">
          <reference field="4294967294" count="1" selected="0">
            <x v="0"/>
          </reference>
          <reference field="3" count="1" selected="0">
            <x v="415"/>
          </reference>
        </references>
      </pivotArea>
    </chartFormat>
    <chartFormat chart="5" format="1237">
      <pivotArea type="data" outline="0" fieldPosition="0">
        <references count="2">
          <reference field="4294967294" count="1" selected="0">
            <x v="0"/>
          </reference>
          <reference field="3" count="1" selected="0">
            <x v="355"/>
          </reference>
        </references>
      </pivotArea>
    </chartFormat>
    <chartFormat chart="5" format="1238">
      <pivotArea type="data" outline="0" fieldPosition="0">
        <references count="2">
          <reference field="4294967294" count="1" selected="0">
            <x v="0"/>
          </reference>
          <reference field="3" count="1" selected="0">
            <x v="417"/>
          </reference>
        </references>
      </pivotArea>
    </chartFormat>
    <chartFormat chart="5" format="1239">
      <pivotArea type="data" outline="0" fieldPosition="0">
        <references count="2">
          <reference field="4294967294" count="1" selected="0">
            <x v="0"/>
          </reference>
          <reference field="3" count="1" selected="0">
            <x v="356"/>
          </reference>
        </references>
      </pivotArea>
    </chartFormat>
    <chartFormat chart="5" format="1240">
      <pivotArea type="data" outline="0" fieldPosition="0">
        <references count="2">
          <reference field="4294967294" count="1" selected="0">
            <x v="0"/>
          </reference>
          <reference field="3" count="1" selected="0">
            <x v="419"/>
          </reference>
        </references>
      </pivotArea>
    </chartFormat>
    <chartFormat chart="5" format="1241">
      <pivotArea type="data" outline="0" fieldPosition="0">
        <references count="2">
          <reference field="4294967294" count="1" selected="0">
            <x v="0"/>
          </reference>
          <reference field="3" count="1" selected="0">
            <x v="357"/>
          </reference>
        </references>
      </pivotArea>
    </chartFormat>
    <chartFormat chart="5" format="1242">
      <pivotArea type="data" outline="0" fieldPosition="0">
        <references count="2">
          <reference field="4294967294" count="1" selected="0">
            <x v="0"/>
          </reference>
          <reference field="3" count="1" selected="0">
            <x v="421"/>
          </reference>
        </references>
      </pivotArea>
    </chartFormat>
    <chartFormat chart="5" format="1243">
      <pivotArea type="data" outline="0" fieldPosition="0">
        <references count="2">
          <reference field="4294967294" count="1" selected="0">
            <x v="0"/>
          </reference>
          <reference field="3" count="1" selected="0">
            <x v="281"/>
          </reference>
        </references>
      </pivotArea>
    </chartFormat>
    <chartFormat chart="5" format="1244">
      <pivotArea type="data" outline="0" fieldPosition="0">
        <references count="2">
          <reference field="4294967294" count="1" selected="0">
            <x v="0"/>
          </reference>
          <reference field="3" count="1" selected="0">
            <x v="423"/>
          </reference>
        </references>
      </pivotArea>
    </chartFormat>
    <chartFormat chart="5" format="1245">
      <pivotArea type="data" outline="0" fieldPosition="0">
        <references count="2">
          <reference field="4294967294" count="1" selected="0">
            <x v="0"/>
          </reference>
          <reference field="3" count="1" selected="0">
            <x v="359"/>
          </reference>
        </references>
      </pivotArea>
    </chartFormat>
    <chartFormat chart="5" format="1246">
      <pivotArea type="data" outline="0" fieldPosition="0">
        <references count="2">
          <reference field="4294967294" count="1" selected="0">
            <x v="0"/>
          </reference>
          <reference field="3" count="1" selected="0">
            <x v="425"/>
          </reference>
        </references>
      </pivotArea>
    </chartFormat>
    <chartFormat chart="5" format="1247">
      <pivotArea type="data" outline="0" fieldPosition="0">
        <references count="2">
          <reference field="4294967294" count="1" selected="0">
            <x v="0"/>
          </reference>
          <reference field="3" count="1" selected="0">
            <x v="282"/>
          </reference>
        </references>
      </pivotArea>
    </chartFormat>
    <chartFormat chart="5" format="1248">
      <pivotArea type="data" outline="0" fieldPosition="0">
        <references count="2">
          <reference field="4294967294" count="1" selected="0">
            <x v="0"/>
          </reference>
          <reference field="3" count="1" selected="0">
            <x v="427"/>
          </reference>
        </references>
      </pivotArea>
    </chartFormat>
    <chartFormat chart="5" format="1249">
      <pivotArea type="data" outline="0" fieldPosition="0">
        <references count="2">
          <reference field="4294967294" count="1" selected="0">
            <x v="0"/>
          </reference>
          <reference field="3" count="1" selected="0">
            <x v="361"/>
          </reference>
        </references>
      </pivotArea>
    </chartFormat>
    <chartFormat chart="5" format="1250">
      <pivotArea type="data" outline="0" fieldPosition="0">
        <references count="2">
          <reference field="4294967294" count="1" selected="0">
            <x v="0"/>
          </reference>
          <reference field="3" count="1" selected="0">
            <x v="429"/>
          </reference>
        </references>
      </pivotArea>
    </chartFormat>
    <chartFormat chart="5" format="1251">
      <pivotArea type="data" outline="0" fieldPosition="0">
        <references count="2">
          <reference field="4294967294" count="1" selected="0">
            <x v="0"/>
          </reference>
          <reference field="3" count="1" selected="0">
            <x v="362"/>
          </reference>
        </references>
      </pivotArea>
    </chartFormat>
    <chartFormat chart="5" format="1252">
      <pivotArea type="data" outline="0" fieldPosition="0">
        <references count="2">
          <reference field="4294967294" count="1" selected="0">
            <x v="0"/>
          </reference>
          <reference field="3" count="1" selected="0">
            <x v="431"/>
          </reference>
        </references>
      </pivotArea>
    </chartFormat>
    <chartFormat chart="5" format="1253">
      <pivotArea type="data" outline="0" fieldPosition="0">
        <references count="2">
          <reference field="4294967294" count="1" selected="0">
            <x v="0"/>
          </reference>
          <reference field="3" count="1" selected="0">
            <x v="363"/>
          </reference>
        </references>
      </pivotArea>
    </chartFormat>
    <chartFormat chart="5" format="1254">
      <pivotArea type="data" outline="0" fieldPosition="0">
        <references count="2">
          <reference field="4294967294" count="1" selected="0">
            <x v="0"/>
          </reference>
          <reference field="3" count="1" selected="0">
            <x v="433"/>
          </reference>
        </references>
      </pivotArea>
    </chartFormat>
    <chartFormat chart="5" format="1255">
      <pivotArea type="data" outline="0" fieldPosition="0">
        <references count="2">
          <reference field="4294967294" count="1" selected="0">
            <x v="0"/>
          </reference>
          <reference field="3" count="1" selected="0">
            <x v="283"/>
          </reference>
        </references>
      </pivotArea>
    </chartFormat>
    <chartFormat chart="5" format="1256">
      <pivotArea type="data" outline="0" fieldPosition="0">
        <references count="2">
          <reference field="4294967294" count="1" selected="0">
            <x v="0"/>
          </reference>
          <reference field="3" count="1" selected="0">
            <x v="435"/>
          </reference>
        </references>
      </pivotArea>
    </chartFormat>
    <chartFormat chart="5" format="1257">
      <pivotArea type="data" outline="0" fieldPosition="0">
        <references count="2">
          <reference field="4294967294" count="1" selected="0">
            <x v="0"/>
          </reference>
          <reference field="3" count="1" selected="0">
            <x v="365"/>
          </reference>
        </references>
      </pivotArea>
    </chartFormat>
    <chartFormat chart="5" format="1258">
      <pivotArea type="data" outline="0" fieldPosition="0">
        <references count="2">
          <reference field="4294967294" count="1" selected="0">
            <x v="0"/>
          </reference>
          <reference field="3" count="1" selected="0">
            <x v="437"/>
          </reference>
        </references>
      </pivotArea>
    </chartFormat>
    <chartFormat chart="5" format="1259">
      <pivotArea type="data" outline="0" fieldPosition="0">
        <references count="2">
          <reference field="4294967294" count="1" selected="0">
            <x v="0"/>
          </reference>
          <reference field="3" count="1" selected="0">
            <x v="366"/>
          </reference>
        </references>
      </pivotArea>
    </chartFormat>
    <chartFormat chart="5" format="1260">
      <pivotArea type="data" outline="0" fieldPosition="0">
        <references count="2">
          <reference field="4294967294" count="1" selected="0">
            <x v="0"/>
          </reference>
          <reference field="3" count="1" selected="0">
            <x v="439"/>
          </reference>
        </references>
      </pivotArea>
    </chartFormat>
    <chartFormat chart="5" format="1261">
      <pivotArea type="data" outline="0" fieldPosition="0">
        <references count="2">
          <reference field="4294967294" count="1" selected="0">
            <x v="0"/>
          </reference>
          <reference field="3" count="1" selected="0">
            <x v="284"/>
          </reference>
        </references>
      </pivotArea>
    </chartFormat>
    <chartFormat chart="5" format="1262">
      <pivotArea type="data" outline="0" fieldPosition="0">
        <references count="2">
          <reference field="4294967294" count="1" selected="0">
            <x v="0"/>
          </reference>
          <reference field="3" count="1" selected="0">
            <x v="441"/>
          </reference>
        </references>
      </pivotArea>
    </chartFormat>
    <chartFormat chart="5" format="1263">
      <pivotArea type="data" outline="0" fieldPosition="0">
        <references count="2">
          <reference field="4294967294" count="1" selected="0">
            <x v="0"/>
          </reference>
          <reference field="3" count="1" selected="0">
            <x v="368"/>
          </reference>
        </references>
      </pivotArea>
    </chartFormat>
    <chartFormat chart="5" format="1264">
      <pivotArea type="data" outline="0" fieldPosition="0">
        <references count="2">
          <reference field="4294967294" count="1" selected="0">
            <x v="0"/>
          </reference>
          <reference field="3" count="1" selected="0">
            <x v="443"/>
          </reference>
        </references>
      </pivotArea>
    </chartFormat>
    <chartFormat chart="5" format="1265">
      <pivotArea type="data" outline="0" fieldPosition="0">
        <references count="2">
          <reference field="4294967294" count="1" selected="0">
            <x v="0"/>
          </reference>
          <reference field="3" count="1" selected="0">
            <x v="369"/>
          </reference>
        </references>
      </pivotArea>
    </chartFormat>
    <chartFormat chart="5" format="1266">
      <pivotArea type="data" outline="0" fieldPosition="0">
        <references count="2">
          <reference field="4294967294" count="1" selected="0">
            <x v="0"/>
          </reference>
          <reference field="3" count="1" selected="0">
            <x v="445"/>
          </reference>
        </references>
      </pivotArea>
    </chartFormat>
    <chartFormat chart="5" format="1267">
      <pivotArea type="data" outline="0" fieldPosition="0">
        <references count="2">
          <reference field="4294967294" count="1" selected="0">
            <x v="0"/>
          </reference>
          <reference field="3" count="1" selected="0">
            <x v="370"/>
          </reference>
        </references>
      </pivotArea>
    </chartFormat>
    <chartFormat chart="5" format="1268">
      <pivotArea type="data" outline="0" fieldPosition="0">
        <references count="2">
          <reference field="4294967294" count="1" selected="0">
            <x v="0"/>
          </reference>
          <reference field="3" count="1" selected="0">
            <x v="447"/>
          </reference>
        </references>
      </pivotArea>
    </chartFormat>
    <chartFormat chart="5" format="1269">
      <pivotArea type="data" outline="0" fieldPosition="0">
        <references count="2">
          <reference field="4294967294" count="1" selected="0">
            <x v="0"/>
          </reference>
          <reference field="3" count="1" selected="0">
            <x v="371"/>
          </reference>
        </references>
      </pivotArea>
    </chartFormat>
    <chartFormat chart="5" format="1270">
      <pivotArea type="data" outline="0" fieldPosition="0">
        <references count="2">
          <reference field="4294967294" count="1" selected="0">
            <x v="0"/>
          </reference>
          <reference field="3" count="1" selected="0">
            <x v="449"/>
          </reference>
        </references>
      </pivotArea>
    </chartFormat>
    <chartFormat chart="5" format="1271">
      <pivotArea type="data" outline="0" fieldPosition="0">
        <references count="2">
          <reference field="4294967294" count="1" selected="0">
            <x v="0"/>
          </reference>
          <reference field="3" count="1" selected="0">
            <x v="372"/>
          </reference>
        </references>
      </pivotArea>
    </chartFormat>
    <chartFormat chart="5" format="1272">
      <pivotArea type="data" outline="0" fieldPosition="0">
        <references count="2">
          <reference field="4294967294" count="1" selected="0">
            <x v="0"/>
          </reference>
          <reference field="3" count="1" selected="0">
            <x v="451"/>
          </reference>
        </references>
      </pivotArea>
    </chartFormat>
    <chartFormat chart="5" format="1273">
      <pivotArea type="data" outline="0" fieldPosition="0">
        <references count="2">
          <reference field="4294967294" count="1" selected="0">
            <x v="0"/>
          </reference>
          <reference field="3" count="1" selected="0">
            <x v="285"/>
          </reference>
        </references>
      </pivotArea>
    </chartFormat>
    <chartFormat chart="5" format="1274">
      <pivotArea type="data" outline="0" fieldPosition="0">
        <references count="2">
          <reference field="4294967294" count="1" selected="0">
            <x v="0"/>
          </reference>
          <reference field="3" count="1" selected="0">
            <x v="453"/>
          </reference>
        </references>
      </pivotArea>
    </chartFormat>
    <chartFormat chart="5" format="1275">
      <pivotArea type="data" outline="0" fieldPosition="0">
        <references count="2">
          <reference field="4294967294" count="1" selected="0">
            <x v="0"/>
          </reference>
          <reference field="3" count="1" selected="0">
            <x v="374"/>
          </reference>
        </references>
      </pivotArea>
    </chartFormat>
    <chartFormat chart="5" format="1276">
      <pivotArea type="data" outline="0" fieldPosition="0">
        <references count="2">
          <reference field="4294967294" count="1" selected="0">
            <x v="0"/>
          </reference>
          <reference field="3" count="1" selected="0">
            <x v="455"/>
          </reference>
        </references>
      </pivotArea>
    </chartFormat>
    <chartFormat chart="5" format="1277">
      <pivotArea type="data" outline="0" fieldPosition="0">
        <references count="2">
          <reference field="4294967294" count="1" selected="0">
            <x v="0"/>
          </reference>
          <reference field="3" count="1" selected="0">
            <x v="375"/>
          </reference>
        </references>
      </pivotArea>
    </chartFormat>
    <chartFormat chart="5" format="1278">
      <pivotArea type="data" outline="0" fieldPosition="0">
        <references count="2">
          <reference field="4294967294" count="1" selected="0">
            <x v="0"/>
          </reference>
          <reference field="3" count="1" selected="0">
            <x v="457"/>
          </reference>
        </references>
      </pivotArea>
    </chartFormat>
    <chartFormat chart="5" format="1279">
      <pivotArea type="data" outline="0" fieldPosition="0">
        <references count="2">
          <reference field="4294967294" count="1" selected="0">
            <x v="0"/>
          </reference>
          <reference field="3" count="1" selected="0">
            <x v="376"/>
          </reference>
        </references>
      </pivotArea>
    </chartFormat>
    <chartFormat chart="5" format="1280">
      <pivotArea type="data" outline="0" fieldPosition="0">
        <references count="2">
          <reference field="4294967294" count="1" selected="0">
            <x v="0"/>
          </reference>
          <reference field="3" count="1" selected="0">
            <x v="459"/>
          </reference>
        </references>
      </pivotArea>
    </chartFormat>
    <chartFormat chart="5" format="1281">
      <pivotArea type="data" outline="0" fieldPosition="0">
        <references count="2">
          <reference field="4294967294" count="1" selected="0">
            <x v="0"/>
          </reference>
          <reference field="3" count="1" selected="0">
            <x v="286"/>
          </reference>
        </references>
      </pivotArea>
    </chartFormat>
    <chartFormat chart="5" format="1282">
      <pivotArea type="data" outline="0" fieldPosition="0">
        <references count="2">
          <reference field="4294967294" count="1" selected="0">
            <x v="0"/>
          </reference>
          <reference field="3" count="1" selected="0">
            <x v="461"/>
          </reference>
        </references>
      </pivotArea>
    </chartFormat>
    <chartFormat chart="5" format="1283">
      <pivotArea type="data" outline="0" fieldPosition="0">
        <references count="2">
          <reference field="4294967294" count="1" selected="0">
            <x v="0"/>
          </reference>
          <reference field="3" count="1" selected="0">
            <x v="378"/>
          </reference>
        </references>
      </pivotArea>
    </chartFormat>
    <chartFormat chart="5" format="1284">
      <pivotArea type="data" outline="0" fieldPosition="0">
        <references count="2">
          <reference field="4294967294" count="1" selected="0">
            <x v="0"/>
          </reference>
          <reference field="3" count="1" selected="0">
            <x v="463"/>
          </reference>
        </references>
      </pivotArea>
    </chartFormat>
    <chartFormat chart="5" format="1285">
      <pivotArea type="data" outline="0" fieldPosition="0">
        <references count="2">
          <reference field="4294967294" count="1" selected="0">
            <x v="0"/>
          </reference>
          <reference field="3" count="1" selected="0">
            <x v="379"/>
          </reference>
        </references>
      </pivotArea>
    </chartFormat>
    <chartFormat chart="5" format="1286">
      <pivotArea type="data" outline="0" fieldPosition="0">
        <references count="2">
          <reference field="4294967294" count="1" selected="0">
            <x v="0"/>
          </reference>
          <reference field="3" count="1" selected="0">
            <x v="465"/>
          </reference>
        </references>
      </pivotArea>
    </chartFormat>
    <chartFormat chart="5" format="1287">
      <pivotArea type="data" outline="0" fieldPosition="0">
        <references count="2">
          <reference field="4294967294" count="1" selected="0">
            <x v="0"/>
          </reference>
          <reference field="3" count="1" selected="0">
            <x v="380"/>
          </reference>
        </references>
      </pivotArea>
    </chartFormat>
    <chartFormat chart="5" format="1288">
      <pivotArea type="data" outline="0" fieldPosition="0">
        <references count="2">
          <reference field="4294967294" count="1" selected="0">
            <x v="0"/>
          </reference>
          <reference field="3" count="1" selected="0">
            <x v="467"/>
          </reference>
        </references>
      </pivotArea>
    </chartFormat>
    <chartFormat chart="5" format="1289">
      <pivotArea type="data" outline="0" fieldPosition="0">
        <references count="2">
          <reference field="4294967294" count="1" selected="0">
            <x v="0"/>
          </reference>
          <reference field="3" count="1" selected="0">
            <x v="381"/>
          </reference>
        </references>
      </pivotArea>
    </chartFormat>
    <chartFormat chart="5" format="1290">
      <pivotArea type="data" outline="0" fieldPosition="0">
        <references count="2">
          <reference field="4294967294" count="1" selected="0">
            <x v="0"/>
          </reference>
          <reference field="3" count="1" selected="0">
            <x v="469"/>
          </reference>
        </references>
      </pivotArea>
    </chartFormat>
    <chartFormat chart="5" format="1291">
      <pivotArea type="data" outline="0" fieldPosition="0">
        <references count="2">
          <reference field="4294967294" count="1" selected="0">
            <x v="0"/>
          </reference>
          <reference field="3" count="1" selected="0">
            <x v="382"/>
          </reference>
        </references>
      </pivotArea>
    </chartFormat>
    <chartFormat chart="5" format="1292">
      <pivotArea type="data" outline="0" fieldPosition="0">
        <references count="2">
          <reference field="4294967294" count="1" selected="0">
            <x v="0"/>
          </reference>
          <reference field="3" count="1" selected="0">
            <x v="471"/>
          </reference>
        </references>
      </pivotArea>
    </chartFormat>
    <chartFormat chart="5" format="1293">
      <pivotArea type="data" outline="0" fieldPosition="0">
        <references count="2">
          <reference field="4294967294" count="1" selected="0">
            <x v="0"/>
          </reference>
          <reference field="3" count="1" selected="0">
            <x v="287"/>
          </reference>
        </references>
      </pivotArea>
    </chartFormat>
    <chartFormat chart="5" format="1294">
      <pivotArea type="data" outline="0" fieldPosition="0">
        <references count="2">
          <reference field="4294967294" count="1" selected="0">
            <x v="0"/>
          </reference>
          <reference field="3" count="1" selected="0">
            <x v="473"/>
          </reference>
        </references>
      </pivotArea>
    </chartFormat>
    <chartFormat chart="5" format="1295">
      <pivotArea type="data" outline="0" fieldPosition="0">
        <references count="2">
          <reference field="4294967294" count="1" selected="0">
            <x v="0"/>
          </reference>
          <reference field="3" count="1" selected="0">
            <x v="384"/>
          </reference>
        </references>
      </pivotArea>
    </chartFormat>
    <chartFormat chart="5" format="1296">
      <pivotArea type="data" outline="0" fieldPosition="0">
        <references count="2">
          <reference field="4294967294" count="1" selected="0">
            <x v="0"/>
          </reference>
          <reference field="3" count="1" selected="0">
            <x v="475"/>
          </reference>
        </references>
      </pivotArea>
    </chartFormat>
    <chartFormat chart="5" format="1297">
      <pivotArea type="data" outline="0" fieldPosition="0">
        <references count="2">
          <reference field="4294967294" count="1" selected="0">
            <x v="0"/>
          </reference>
          <reference field="3" count="1" selected="0">
            <x v="385"/>
          </reference>
        </references>
      </pivotArea>
    </chartFormat>
    <chartFormat chart="5" format="1298">
      <pivotArea type="data" outline="0" fieldPosition="0">
        <references count="2">
          <reference field="4294967294" count="1" selected="0">
            <x v="0"/>
          </reference>
          <reference field="3" count="1" selected="0">
            <x v="477"/>
          </reference>
        </references>
      </pivotArea>
    </chartFormat>
    <chartFormat chart="5" format="1299">
      <pivotArea type="data" outline="0" fieldPosition="0">
        <references count="2">
          <reference field="4294967294" count="1" selected="0">
            <x v="0"/>
          </reference>
          <reference field="3" count="1" selected="0">
            <x v="386"/>
          </reference>
        </references>
      </pivotArea>
    </chartFormat>
    <chartFormat chart="5" format="1300">
      <pivotArea type="data" outline="0" fieldPosition="0">
        <references count="2">
          <reference field="4294967294" count="1" selected="0">
            <x v="0"/>
          </reference>
          <reference field="3" count="1" selected="0">
            <x v="479"/>
          </reference>
        </references>
      </pivotArea>
    </chartFormat>
    <chartFormat chart="5" format="1301">
      <pivotArea type="data" outline="0" fieldPosition="0">
        <references count="2">
          <reference field="4294967294" count="1" selected="0">
            <x v="0"/>
          </reference>
          <reference field="3" count="1" selected="0">
            <x v="387"/>
          </reference>
        </references>
      </pivotArea>
    </chartFormat>
    <chartFormat chart="5" format="1302">
      <pivotArea type="data" outline="0" fieldPosition="0">
        <references count="2">
          <reference field="4294967294" count="1" selected="0">
            <x v="0"/>
          </reference>
          <reference field="3" count="1" selected="0">
            <x v="481"/>
          </reference>
        </references>
      </pivotArea>
    </chartFormat>
    <chartFormat chart="5" format="1303">
      <pivotArea type="data" outline="0" fieldPosition="0">
        <references count="2">
          <reference field="4294967294" count="1" selected="0">
            <x v="0"/>
          </reference>
          <reference field="3" count="1" selected="0">
            <x v="388"/>
          </reference>
        </references>
      </pivotArea>
    </chartFormat>
    <chartFormat chart="5" format="1304">
      <pivotArea type="data" outline="0" fieldPosition="0">
        <references count="2">
          <reference field="4294967294" count="1" selected="0">
            <x v="0"/>
          </reference>
          <reference field="3" count="1" selected="0">
            <x v="483"/>
          </reference>
        </references>
      </pivotArea>
    </chartFormat>
    <chartFormat chart="5" format="1305">
      <pivotArea type="data" outline="0" fieldPosition="0">
        <references count="2">
          <reference field="4294967294" count="1" selected="0">
            <x v="0"/>
          </reference>
          <reference field="3" count="1" selected="0">
            <x v="389"/>
          </reference>
        </references>
      </pivotArea>
    </chartFormat>
    <chartFormat chart="5" format="1306">
      <pivotArea type="data" outline="0" fieldPosition="0">
        <references count="2">
          <reference field="4294967294" count="1" selected="0">
            <x v="0"/>
          </reference>
          <reference field="3" count="1" selected="0">
            <x v="485"/>
          </reference>
        </references>
      </pivotArea>
    </chartFormat>
    <chartFormat chart="5" format="1307">
      <pivotArea type="data" outline="0" fieldPosition="0">
        <references count="2">
          <reference field="4294967294" count="1" selected="0">
            <x v="0"/>
          </reference>
          <reference field="3" count="1" selected="0">
            <x v="390"/>
          </reference>
        </references>
      </pivotArea>
    </chartFormat>
    <chartFormat chart="5" format="1308">
      <pivotArea type="data" outline="0" fieldPosition="0">
        <references count="2">
          <reference field="4294967294" count="1" selected="0">
            <x v="0"/>
          </reference>
          <reference field="3" count="1" selected="0">
            <x v="487"/>
          </reference>
        </references>
      </pivotArea>
    </chartFormat>
    <chartFormat chart="5" format="1309">
      <pivotArea type="data" outline="0" fieldPosition="0">
        <references count="2">
          <reference field="4294967294" count="1" selected="0">
            <x v="0"/>
          </reference>
          <reference field="3" count="1" selected="0">
            <x v="391"/>
          </reference>
        </references>
      </pivotArea>
    </chartFormat>
    <chartFormat chart="5" format="1310">
      <pivotArea type="data" outline="0" fieldPosition="0">
        <references count="2">
          <reference field="4294967294" count="1" selected="0">
            <x v="0"/>
          </reference>
          <reference field="3" count="1" selected="0">
            <x v="489"/>
          </reference>
        </references>
      </pivotArea>
    </chartFormat>
    <chartFormat chart="5" format="1311">
      <pivotArea type="data" outline="0" fieldPosition="0">
        <references count="2">
          <reference field="4294967294" count="1" selected="0">
            <x v="0"/>
          </reference>
          <reference field="3" count="1" selected="0">
            <x v="288"/>
          </reference>
        </references>
      </pivotArea>
    </chartFormat>
    <chartFormat chart="5" format="1312">
      <pivotArea type="data" outline="0" fieldPosition="0">
        <references count="2">
          <reference field="4294967294" count="1" selected="0">
            <x v="0"/>
          </reference>
          <reference field="3" count="1" selected="0">
            <x v="491"/>
          </reference>
        </references>
      </pivotArea>
    </chartFormat>
    <chartFormat chart="5" format="1313">
      <pivotArea type="data" outline="0" fieldPosition="0">
        <references count="2">
          <reference field="4294967294" count="1" selected="0">
            <x v="0"/>
          </reference>
          <reference field="3" count="1" selected="0">
            <x v="520"/>
          </reference>
        </references>
      </pivotArea>
    </chartFormat>
    <chartFormat chart="5" format="1314">
      <pivotArea type="data" outline="0" fieldPosition="0">
        <references count="2">
          <reference field="4294967294" count="1" selected="0">
            <x v="0"/>
          </reference>
          <reference field="3" count="1" selected="0">
            <x v="493"/>
          </reference>
        </references>
      </pivotArea>
    </chartFormat>
    <chartFormat chart="5" format="1315">
      <pivotArea type="data" outline="0" fieldPosition="0">
        <references count="2">
          <reference field="4294967294" count="1" selected="0">
            <x v="0"/>
          </reference>
          <reference field="3" count="1" selected="0">
            <x v="268"/>
          </reference>
        </references>
      </pivotArea>
    </chartFormat>
    <chartFormat chart="5" format="1316">
      <pivotArea type="data" outline="0" fieldPosition="0">
        <references count="2">
          <reference field="4294967294" count="1" selected="0">
            <x v="0"/>
          </reference>
          <reference field="3" count="1" selected="0">
            <x v="495"/>
          </reference>
        </references>
      </pivotArea>
    </chartFormat>
    <chartFormat chart="5" format="1317">
      <pivotArea type="data" outline="0" fieldPosition="0">
        <references count="2">
          <reference field="4294967294" count="1" selected="0">
            <x v="0"/>
          </reference>
          <reference field="3" count="1" selected="0">
            <x v="526"/>
          </reference>
        </references>
      </pivotArea>
    </chartFormat>
    <chartFormat chart="5" format="1318">
      <pivotArea type="data" outline="0" fieldPosition="0">
        <references count="2">
          <reference field="4294967294" count="1" selected="0">
            <x v="0"/>
          </reference>
          <reference field="3" count="1" selected="0">
            <x v="497"/>
          </reference>
        </references>
      </pivotArea>
    </chartFormat>
    <chartFormat chart="5" format="1319">
      <pivotArea type="data" outline="0" fieldPosition="0">
        <references count="2">
          <reference field="4294967294" count="1" selected="0">
            <x v="0"/>
          </reference>
          <reference field="3" count="1" selected="0">
            <x v="528"/>
          </reference>
        </references>
      </pivotArea>
    </chartFormat>
    <chartFormat chart="5" format="1320">
      <pivotArea type="data" outline="0" fieldPosition="0">
        <references count="2">
          <reference field="4294967294" count="1" selected="0">
            <x v="0"/>
          </reference>
          <reference field="3" count="1" selected="0">
            <x v="499"/>
          </reference>
        </references>
      </pivotArea>
    </chartFormat>
    <chartFormat chart="5" format="1321">
      <pivotArea type="data" outline="0" fieldPosition="0">
        <references count="2">
          <reference field="4294967294" count="1" selected="0">
            <x v="0"/>
          </reference>
          <reference field="3" count="1" selected="0">
            <x v="289"/>
          </reference>
        </references>
      </pivotArea>
    </chartFormat>
    <chartFormat chart="5" format="1322">
      <pivotArea type="data" outline="0" fieldPosition="0">
        <references count="2">
          <reference field="4294967294" count="1" selected="0">
            <x v="0"/>
          </reference>
          <reference field="3" count="1" selected="0">
            <x v="501"/>
          </reference>
        </references>
      </pivotArea>
    </chartFormat>
    <chartFormat chart="5" format="1323">
      <pivotArea type="data" outline="0" fieldPosition="0">
        <references count="2">
          <reference field="4294967294" count="1" selected="0">
            <x v="0"/>
          </reference>
          <reference field="3" count="1" selected="0">
            <x v="398"/>
          </reference>
        </references>
      </pivotArea>
    </chartFormat>
    <chartFormat chart="5" format="1324">
      <pivotArea type="data" outline="0" fieldPosition="0">
        <references count="2">
          <reference field="4294967294" count="1" selected="0">
            <x v="0"/>
          </reference>
          <reference field="3" count="1" selected="0">
            <x v="503"/>
          </reference>
        </references>
      </pivotArea>
    </chartFormat>
    <chartFormat chart="5" format="1325">
      <pivotArea type="data" outline="0" fieldPosition="0">
        <references count="2">
          <reference field="4294967294" count="1" selected="0">
            <x v="0"/>
          </reference>
          <reference field="3" count="1" selected="0">
            <x v="290"/>
          </reference>
        </references>
      </pivotArea>
    </chartFormat>
    <chartFormat chart="5" format="1326">
      <pivotArea type="data" outline="0" fieldPosition="0">
        <references count="2">
          <reference field="4294967294" count="1" selected="0">
            <x v="0"/>
          </reference>
          <reference field="3" count="1" selected="0">
            <x v="505"/>
          </reference>
        </references>
      </pivotArea>
    </chartFormat>
    <chartFormat chart="5" format="1327">
      <pivotArea type="data" outline="0" fieldPosition="0">
        <references count="2">
          <reference field="4294967294" count="1" selected="0">
            <x v="0"/>
          </reference>
          <reference field="3" count="1" selected="0">
            <x v="291"/>
          </reference>
        </references>
      </pivotArea>
    </chartFormat>
    <chartFormat chart="5" format="1328">
      <pivotArea type="data" outline="0" fieldPosition="0">
        <references count="2">
          <reference field="4294967294" count="1" selected="0">
            <x v="0"/>
          </reference>
          <reference field="3" count="1" selected="0">
            <x v="507"/>
          </reference>
        </references>
      </pivotArea>
    </chartFormat>
    <chartFormat chart="5" format="1329">
      <pivotArea type="data" outline="0" fieldPosition="0">
        <references count="2">
          <reference field="4294967294" count="1" selected="0">
            <x v="0"/>
          </reference>
          <reference field="3" count="1" selected="0">
            <x v="401"/>
          </reference>
        </references>
      </pivotArea>
    </chartFormat>
    <chartFormat chart="5" format="1330">
      <pivotArea type="data" outline="0" fieldPosition="0">
        <references count="2">
          <reference field="4294967294" count="1" selected="0">
            <x v="0"/>
          </reference>
          <reference field="3" count="1" selected="0">
            <x v="509"/>
          </reference>
        </references>
      </pivotArea>
    </chartFormat>
    <chartFormat chart="5" format="1331">
      <pivotArea type="data" outline="0" fieldPosition="0">
        <references count="2">
          <reference field="4294967294" count="1" selected="0">
            <x v="0"/>
          </reference>
          <reference field="3" count="1" selected="0">
            <x v="402"/>
          </reference>
        </references>
      </pivotArea>
    </chartFormat>
    <chartFormat chart="5" format="1332">
      <pivotArea type="data" outline="0" fieldPosition="0">
        <references count="2">
          <reference field="4294967294" count="1" selected="0">
            <x v="0"/>
          </reference>
          <reference field="3" count="1" selected="0">
            <x v="294"/>
          </reference>
        </references>
      </pivotArea>
    </chartFormat>
    <chartFormat chart="5" format="1333">
      <pivotArea type="data" outline="0" fieldPosition="0">
        <references count="2">
          <reference field="4294967294" count="1" selected="0">
            <x v="0"/>
          </reference>
          <reference field="3" count="1" selected="0">
            <x v="403"/>
          </reference>
        </references>
      </pivotArea>
    </chartFormat>
    <chartFormat chart="5" format="1334">
      <pivotArea type="data" outline="0" fieldPosition="0">
        <references count="2">
          <reference field="4294967294" count="1" selected="0">
            <x v="0"/>
          </reference>
          <reference field="3" count="1" selected="0">
            <x v="513"/>
          </reference>
        </references>
      </pivotArea>
    </chartFormat>
    <chartFormat chart="5" format="1335">
      <pivotArea type="data" outline="0" fieldPosition="0">
        <references count="2">
          <reference field="4294967294" count="1" selected="0">
            <x v="0"/>
          </reference>
          <reference field="3" count="1" selected="0">
            <x v="404"/>
          </reference>
        </references>
      </pivotArea>
    </chartFormat>
    <chartFormat chart="5" format="1336">
      <pivotArea type="data" outline="0" fieldPosition="0">
        <references count="2">
          <reference field="4294967294" count="1" selected="0">
            <x v="0"/>
          </reference>
          <reference field="3" count="1" selected="0">
            <x v="515"/>
          </reference>
        </references>
      </pivotArea>
    </chartFormat>
    <chartFormat chart="5" format="1337">
      <pivotArea type="data" outline="0" fieldPosition="0">
        <references count="2">
          <reference field="4294967294" count="1" selected="0">
            <x v="0"/>
          </reference>
          <reference field="3" count="1" selected="0">
            <x v="405"/>
          </reference>
        </references>
      </pivotArea>
    </chartFormat>
    <chartFormat chart="5" format="1338">
      <pivotArea type="data" outline="0" fieldPosition="0">
        <references count="2">
          <reference field="4294967294" count="1" selected="0">
            <x v="0"/>
          </reference>
          <reference field="3" count="1" selected="0">
            <x v="517"/>
          </reference>
        </references>
      </pivotArea>
    </chartFormat>
    <chartFormat chart="5" format="1339">
      <pivotArea type="data" outline="0" fieldPosition="0">
        <references count="2">
          <reference field="4294967294" count="1" selected="0">
            <x v="0"/>
          </reference>
          <reference field="3" count="1" selected="0">
            <x v="406"/>
          </reference>
        </references>
      </pivotArea>
    </chartFormat>
    <chartFormat chart="5" format="1340">
      <pivotArea type="data" outline="0" fieldPosition="0">
        <references count="2">
          <reference field="4294967294" count="1" selected="0">
            <x v="0"/>
          </reference>
          <reference field="3" count="1" selected="0">
            <x v="519"/>
          </reference>
        </references>
      </pivotArea>
    </chartFormat>
    <chartFormat chart="5" format="1341">
      <pivotArea type="data" outline="0" fieldPosition="0">
        <references count="2">
          <reference field="4294967294" count="1" selected="0">
            <x v="0"/>
          </reference>
          <reference field="3" count="1" selected="0">
            <x v="407"/>
          </reference>
        </references>
      </pivotArea>
    </chartFormat>
    <chartFormat chart="5" format="1342">
      <pivotArea type="data" outline="0" fieldPosition="0">
        <references count="2">
          <reference field="4294967294" count="1" selected="0">
            <x v="0"/>
          </reference>
          <reference field="3" count="1" selected="0">
            <x v="408"/>
          </reference>
        </references>
      </pivotArea>
    </chartFormat>
    <chartFormat chart="5" format="1343">
      <pivotArea type="data" outline="0" fieldPosition="0">
        <references count="2">
          <reference field="4294967294" count="1" selected="0">
            <x v="0"/>
          </reference>
          <reference field="3" count="1" selected="0">
            <x v="524"/>
          </reference>
        </references>
      </pivotArea>
    </chartFormat>
    <chartFormat chart="5" format="1344">
      <pivotArea type="data" outline="0" fieldPosition="0">
        <references count="2">
          <reference field="4294967294" count="1" selected="0">
            <x v="0"/>
          </reference>
          <reference field="3" count="1" selected="0">
            <x v="523"/>
          </reference>
        </references>
      </pivotArea>
    </chartFormat>
    <chartFormat chart="5" format="1345">
      <pivotArea type="data" outline="0" fieldPosition="0">
        <references count="2">
          <reference field="4294967294" count="1" selected="0">
            <x v="0"/>
          </reference>
          <reference field="3" count="1" selected="0">
            <x v="393"/>
          </reference>
        </references>
      </pivotArea>
    </chartFormat>
    <chartFormat chart="5" format="1346">
      <pivotArea type="data" outline="0" fieldPosition="0">
        <references count="2">
          <reference field="4294967294" count="1" selected="0">
            <x v="0"/>
          </reference>
          <reference field="3" count="1" selected="0">
            <x v="525"/>
          </reference>
        </references>
      </pivotArea>
    </chartFormat>
    <chartFormat chart="5" format="1347">
      <pivotArea type="data" outline="0" fieldPosition="0">
        <references count="2">
          <reference field="4294967294" count="1" selected="0">
            <x v="0"/>
          </reference>
          <reference field="3" count="1" selected="0">
            <x v="394"/>
          </reference>
        </references>
      </pivotArea>
    </chartFormat>
    <chartFormat chart="5" format="1348">
      <pivotArea type="data" outline="0" fieldPosition="0">
        <references count="2">
          <reference field="4294967294" count="1" selected="0">
            <x v="0"/>
          </reference>
          <reference field="3" count="1" selected="0">
            <x v="527"/>
          </reference>
        </references>
      </pivotArea>
    </chartFormat>
    <chartFormat chart="5" format="1349">
      <pivotArea type="data" outline="0" fieldPosition="0">
        <references count="2">
          <reference field="4294967294" count="1" selected="0">
            <x v="0"/>
          </reference>
          <reference field="3" count="1" selected="0">
            <x v="395"/>
          </reference>
        </references>
      </pivotArea>
    </chartFormat>
    <chartFormat chart="5" format="1350">
      <pivotArea type="data" outline="0" fieldPosition="0">
        <references count="2">
          <reference field="4294967294" count="1" selected="0">
            <x v="0"/>
          </reference>
          <reference field="3" count="1" selected="0">
            <x v="529"/>
          </reference>
        </references>
      </pivotArea>
    </chartFormat>
    <chartFormat chart="5" format="1351">
      <pivotArea type="data" outline="0" fieldPosition="0">
        <references count="2">
          <reference field="4294967294" count="1" selected="0">
            <x v="0"/>
          </reference>
          <reference field="3" count="1" selected="0">
            <x v="396"/>
          </reference>
        </references>
      </pivotArea>
    </chartFormat>
    <chartFormat chart="5" format="1352">
      <pivotArea type="data" outline="0" fieldPosition="0">
        <references count="2">
          <reference field="4294967294" count="1" selected="0">
            <x v="0"/>
          </reference>
          <reference field="3" count="1" selected="0">
            <x v="397"/>
          </reference>
        </references>
      </pivotArea>
    </chartFormat>
    <chartFormat chart="5" format="1353">
      <pivotArea type="data" outline="0" fieldPosition="0">
        <references count="2">
          <reference field="4294967294" count="1" selected="0">
            <x v="0"/>
          </reference>
          <reference field="3" count="1" selected="0">
            <x v="156"/>
          </reference>
        </references>
      </pivotArea>
    </chartFormat>
    <chartFormat chart="5" format="1354">
      <pivotArea type="data" outline="0" fieldPosition="0">
        <references count="2">
          <reference field="4294967294" count="1" selected="0">
            <x v="0"/>
          </reference>
          <reference field="3" count="1" selected="0">
            <x v="220"/>
          </reference>
        </references>
      </pivotArea>
    </chartFormat>
    <chartFormat chart="5" format="1355">
      <pivotArea type="data" outline="0" fieldPosition="0">
        <references count="2">
          <reference field="4294967294" count="1" selected="0">
            <x v="0"/>
          </reference>
          <reference field="3" count="1" selected="0">
            <x v="188"/>
          </reference>
        </references>
      </pivotArea>
    </chartFormat>
    <chartFormat chart="5" format="1356">
      <pivotArea type="data" outline="0" fieldPosition="0">
        <references count="2">
          <reference field="4294967294" count="1" selected="0">
            <x v="0"/>
          </reference>
          <reference field="3" count="1" selected="0">
            <x v="30"/>
          </reference>
        </references>
      </pivotArea>
    </chartFormat>
    <chartFormat chart="5" format="1357">
      <pivotArea type="data" outline="0" fieldPosition="0">
        <references count="2">
          <reference field="4294967294" count="1" selected="0">
            <x v="0"/>
          </reference>
          <reference field="3" count="1" selected="0">
            <x v="140"/>
          </reference>
        </references>
      </pivotArea>
    </chartFormat>
    <chartFormat chart="5" format="1358">
      <pivotArea type="data" outline="0" fieldPosition="0">
        <references count="2">
          <reference field="4294967294" count="1" selected="0">
            <x v="0"/>
          </reference>
          <reference field="3" count="1" selected="0">
            <x v="31"/>
          </reference>
        </references>
      </pivotArea>
    </chartFormat>
    <chartFormat chart="5" format="1359">
      <pivotArea type="data" outline="0" fieldPosition="0">
        <references count="2">
          <reference field="4294967294" count="1" selected="0">
            <x v="0"/>
          </reference>
          <reference field="3" count="1" selected="0">
            <x v="172"/>
          </reference>
        </references>
      </pivotArea>
    </chartFormat>
    <chartFormat chart="5" format="1360">
      <pivotArea type="data" outline="0" fieldPosition="0">
        <references count="2">
          <reference field="4294967294" count="1" selected="0">
            <x v="0"/>
          </reference>
          <reference field="3" count="1" selected="0">
            <x v="32"/>
          </reference>
        </references>
      </pivotArea>
    </chartFormat>
    <chartFormat chart="5" format="1361">
      <pivotArea type="data" outline="0" fieldPosition="0">
        <references count="2">
          <reference field="4294967294" count="1" selected="0">
            <x v="0"/>
          </reference>
          <reference field="3" count="1" selected="0">
            <x v="204"/>
          </reference>
        </references>
      </pivotArea>
    </chartFormat>
    <chartFormat chart="5" format="1362">
      <pivotArea type="data" outline="0" fieldPosition="0">
        <references count="2">
          <reference field="4294967294" count="1" selected="0">
            <x v="0"/>
          </reference>
          <reference field="3" count="1" selected="0">
            <x v="33"/>
          </reference>
        </references>
      </pivotArea>
    </chartFormat>
    <chartFormat chart="5" format="1363">
      <pivotArea type="data" outline="0" fieldPosition="0">
        <references count="2">
          <reference field="4294967294" count="1" selected="0">
            <x v="0"/>
          </reference>
          <reference field="3" count="1" selected="0">
            <x v="236"/>
          </reference>
        </references>
      </pivotArea>
    </chartFormat>
    <chartFormat chart="5" format="1364">
      <pivotArea type="data" outline="0" fieldPosition="0">
        <references count="2">
          <reference field="4294967294" count="1" selected="0">
            <x v="0"/>
          </reference>
          <reference field="3" count="1" selected="0">
            <x v="34"/>
          </reference>
        </references>
      </pivotArea>
    </chartFormat>
    <chartFormat chart="5" format="1365">
      <pivotArea type="data" outline="0" fieldPosition="0">
        <references count="2">
          <reference field="4294967294" count="1" selected="0">
            <x v="0"/>
          </reference>
          <reference field="3" count="1" selected="0">
            <x v="148"/>
          </reference>
        </references>
      </pivotArea>
    </chartFormat>
    <chartFormat chart="5" format="1366">
      <pivotArea type="data" outline="0" fieldPosition="0">
        <references count="2">
          <reference field="4294967294" count="1" selected="0">
            <x v="0"/>
          </reference>
          <reference field="3" count="1" selected="0">
            <x v="35"/>
          </reference>
        </references>
      </pivotArea>
    </chartFormat>
    <chartFormat chart="5" format="1367">
      <pivotArea type="data" outline="0" fieldPosition="0">
        <references count="2">
          <reference field="4294967294" count="1" selected="0">
            <x v="0"/>
          </reference>
          <reference field="3" count="1" selected="0">
            <x v="164"/>
          </reference>
        </references>
      </pivotArea>
    </chartFormat>
    <chartFormat chart="5" format="1368">
      <pivotArea type="data" outline="0" fieldPosition="0">
        <references count="2">
          <reference field="4294967294" count="1" selected="0">
            <x v="0"/>
          </reference>
          <reference field="3" count="1" selected="0">
            <x v="17"/>
          </reference>
        </references>
      </pivotArea>
    </chartFormat>
    <chartFormat chart="5" format="1369">
      <pivotArea type="data" outline="0" fieldPosition="0">
        <references count="2">
          <reference field="4294967294" count="1" selected="0">
            <x v="0"/>
          </reference>
          <reference field="3" count="1" selected="0">
            <x v="180"/>
          </reference>
        </references>
      </pivotArea>
    </chartFormat>
    <chartFormat chart="5" format="1370">
      <pivotArea type="data" outline="0" fieldPosition="0">
        <references count="2">
          <reference field="4294967294" count="1" selected="0">
            <x v="0"/>
          </reference>
          <reference field="3" count="1" selected="0">
            <x v="37"/>
          </reference>
        </references>
      </pivotArea>
    </chartFormat>
    <chartFormat chart="5" format="1371">
      <pivotArea type="data" outline="0" fieldPosition="0">
        <references count="2">
          <reference field="4294967294" count="1" selected="0">
            <x v="0"/>
          </reference>
          <reference field="3" count="1" selected="0">
            <x v="196"/>
          </reference>
        </references>
      </pivotArea>
    </chartFormat>
    <chartFormat chart="5" format="1372">
      <pivotArea type="data" outline="0" fieldPosition="0">
        <references count="2">
          <reference field="4294967294" count="1" selected="0">
            <x v="0"/>
          </reference>
          <reference field="3" count="1" selected="0">
            <x v="38"/>
          </reference>
        </references>
      </pivotArea>
    </chartFormat>
    <chartFormat chart="5" format="1373">
      <pivotArea type="data" outline="0" fieldPosition="0">
        <references count="2">
          <reference field="4294967294" count="1" selected="0">
            <x v="0"/>
          </reference>
          <reference field="3" count="1" selected="0">
            <x v="27"/>
          </reference>
        </references>
      </pivotArea>
    </chartFormat>
    <chartFormat chart="5" format="1374">
      <pivotArea type="data" outline="0" fieldPosition="0">
        <references count="2">
          <reference field="4294967294" count="1" selected="0">
            <x v="0"/>
          </reference>
          <reference field="3" count="1" selected="0">
            <x v="39"/>
          </reference>
        </references>
      </pivotArea>
    </chartFormat>
    <chartFormat chart="5" format="1375">
      <pivotArea type="data" outline="0" fieldPosition="0">
        <references count="2">
          <reference field="4294967294" count="1" selected="0">
            <x v="0"/>
          </reference>
          <reference field="3" count="1" selected="0">
            <x v="228"/>
          </reference>
        </references>
      </pivotArea>
    </chartFormat>
    <chartFormat chart="5" format="1376">
      <pivotArea type="data" outline="0" fieldPosition="0">
        <references count="2">
          <reference field="4294967294" count="1" selected="0">
            <x v="0"/>
          </reference>
          <reference field="3" count="1" selected="0">
            <x v="40"/>
          </reference>
        </references>
      </pivotArea>
    </chartFormat>
    <chartFormat chart="5" format="1377">
      <pivotArea type="data" outline="0" fieldPosition="0">
        <references count="2">
          <reference field="4294967294" count="1" selected="0">
            <x v="0"/>
          </reference>
          <reference field="3" count="1" selected="0">
            <x v="244"/>
          </reference>
        </references>
      </pivotArea>
    </chartFormat>
    <chartFormat chart="5" format="1378">
      <pivotArea type="data" outline="0" fieldPosition="0">
        <references count="2">
          <reference field="4294967294" count="1" selected="0">
            <x v="0"/>
          </reference>
          <reference field="3" count="1" selected="0">
            <x v="41"/>
          </reference>
        </references>
      </pivotArea>
    </chartFormat>
    <chartFormat chart="5" format="1379">
      <pivotArea type="data" outline="0" fieldPosition="0">
        <references count="2">
          <reference field="4294967294" count="1" selected="0">
            <x v="0"/>
          </reference>
          <reference field="3" count="1" selected="0">
            <x v="24"/>
          </reference>
        </references>
      </pivotArea>
    </chartFormat>
    <chartFormat chart="5" format="1380">
      <pivotArea type="data" outline="0" fieldPosition="0">
        <references count="2">
          <reference field="4294967294" count="1" selected="0">
            <x v="0"/>
          </reference>
          <reference field="3" count="1" selected="0">
            <x v="11"/>
          </reference>
        </references>
      </pivotArea>
    </chartFormat>
    <chartFormat chart="5" format="1381">
      <pivotArea type="data" outline="0" fieldPosition="0">
        <references count="2">
          <reference field="4294967294" count="1" selected="0">
            <x v="0"/>
          </reference>
          <reference field="3" count="1" selected="0">
            <x v="152"/>
          </reference>
        </references>
      </pivotArea>
    </chartFormat>
    <chartFormat chart="5" format="1382">
      <pivotArea type="data" outline="0" fieldPosition="0">
        <references count="2">
          <reference field="4294967294" count="1" selected="0">
            <x v="0"/>
          </reference>
          <reference field="3" count="1" selected="0">
            <x v="43"/>
          </reference>
        </references>
      </pivotArea>
    </chartFormat>
    <chartFormat chart="5" format="1383">
      <pivotArea type="data" outline="0" fieldPosition="0">
        <references count="2">
          <reference field="4294967294" count="1" selected="0">
            <x v="0"/>
          </reference>
          <reference field="3" count="1" selected="0">
            <x v="160"/>
          </reference>
        </references>
      </pivotArea>
    </chartFormat>
    <chartFormat chart="5" format="1384">
      <pivotArea type="data" outline="0" fieldPosition="0">
        <references count="2">
          <reference field="4294967294" count="1" selected="0">
            <x v="0"/>
          </reference>
          <reference field="3" count="1" selected="0">
            <x v="44"/>
          </reference>
        </references>
      </pivotArea>
    </chartFormat>
    <chartFormat chart="5" format="1385">
      <pivotArea type="data" outline="0" fieldPosition="0">
        <references count="2">
          <reference field="4294967294" count="1" selected="0">
            <x v="0"/>
          </reference>
          <reference field="3" count="1" selected="0">
            <x v="168"/>
          </reference>
        </references>
      </pivotArea>
    </chartFormat>
    <chartFormat chart="5" format="1386">
      <pivotArea type="data" outline="0" fieldPosition="0">
        <references count="2">
          <reference field="4294967294" count="1" selected="0">
            <x v="0"/>
          </reference>
          <reference field="3" count="1" selected="0">
            <x v="45"/>
          </reference>
        </references>
      </pivotArea>
    </chartFormat>
    <chartFormat chart="5" format="1387">
      <pivotArea type="data" outline="0" fieldPosition="0">
        <references count="2">
          <reference field="4294967294" count="1" selected="0">
            <x v="0"/>
          </reference>
          <reference field="3" count="1" selected="0">
            <x v="176"/>
          </reference>
        </references>
      </pivotArea>
    </chartFormat>
    <chartFormat chart="5" format="1388">
      <pivotArea type="data" outline="0" fieldPosition="0">
        <references count="2">
          <reference field="4294967294" count="1" selected="0">
            <x v="0"/>
          </reference>
          <reference field="3" count="1" selected="0">
            <x v="18"/>
          </reference>
        </references>
      </pivotArea>
    </chartFormat>
    <chartFormat chart="5" format="1389">
      <pivotArea type="data" outline="0" fieldPosition="0">
        <references count="2">
          <reference field="4294967294" count="1" selected="0">
            <x v="0"/>
          </reference>
          <reference field="3" count="1" selected="0">
            <x v="184"/>
          </reference>
        </references>
      </pivotArea>
    </chartFormat>
    <chartFormat chart="5" format="1390">
      <pivotArea type="data" outline="0" fieldPosition="0">
        <references count="2">
          <reference field="4294967294" count="1" selected="0">
            <x v="0"/>
          </reference>
          <reference field="3" count="1" selected="0">
            <x v="47"/>
          </reference>
        </references>
      </pivotArea>
    </chartFormat>
    <chartFormat chart="5" format="1391">
      <pivotArea type="data" outline="0" fieldPosition="0">
        <references count="2">
          <reference field="4294967294" count="1" selected="0">
            <x v="0"/>
          </reference>
          <reference field="3" count="1" selected="0">
            <x v="192"/>
          </reference>
        </references>
      </pivotArea>
    </chartFormat>
    <chartFormat chart="5" format="1392">
      <pivotArea type="data" outline="0" fieldPosition="0">
        <references count="2">
          <reference field="4294967294" count="1" selected="0">
            <x v="0"/>
          </reference>
          <reference field="3" count="1" selected="0">
            <x v="48"/>
          </reference>
        </references>
      </pivotArea>
    </chartFormat>
    <chartFormat chart="5" format="1393">
      <pivotArea type="data" outline="0" fieldPosition="0">
        <references count="2">
          <reference field="4294967294" count="1" selected="0">
            <x v="0"/>
          </reference>
          <reference field="3" count="1" selected="0">
            <x v="15"/>
          </reference>
        </references>
      </pivotArea>
    </chartFormat>
    <chartFormat chart="5" format="1394">
      <pivotArea type="data" outline="0" fieldPosition="0">
        <references count="2">
          <reference field="4294967294" count="1" selected="0">
            <x v="0"/>
          </reference>
          <reference field="3" count="1" selected="0">
            <x v="49"/>
          </reference>
        </references>
      </pivotArea>
    </chartFormat>
    <chartFormat chart="5" format="1395">
      <pivotArea type="data" outline="0" fieldPosition="0">
        <references count="2">
          <reference field="4294967294" count="1" selected="0">
            <x v="0"/>
          </reference>
          <reference field="3" count="1" selected="0">
            <x v="208"/>
          </reference>
        </references>
      </pivotArea>
    </chartFormat>
    <chartFormat chart="5" format="1396">
      <pivotArea type="data" outline="0" fieldPosition="0">
        <references count="2">
          <reference field="4294967294" count="1" selected="0">
            <x v="0"/>
          </reference>
          <reference field="3" count="1" selected="0">
            <x v="50"/>
          </reference>
        </references>
      </pivotArea>
    </chartFormat>
    <chartFormat chart="5" format="1397">
      <pivotArea type="data" outline="0" fieldPosition="0">
        <references count="2">
          <reference field="4294967294" count="1" selected="0">
            <x v="0"/>
          </reference>
          <reference field="3" count="1" selected="0">
            <x v="216"/>
          </reference>
        </references>
      </pivotArea>
    </chartFormat>
    <chartFormat chart="5" format="1398">
      <pivotArea type="data" outline="0" fieldPosition="0">
        <references count="2">
          <reference field="4294967294" count="1" selected="0">
            <x v="0"/>
          </reference>
          <reference field="3" count="1" selected="0">
            <x v="51"/>
          </reference>
        </references>
      </pivotArea>
    </chartFormat>
    <chartFormat chart="5" format="1399">
      <pivotArea type="data" outline="0" fieldPosition="0">
        <references count="2">
          <reference field="4294967294" count="1" selected="0">
            <x v="0"/>
          </reference>
          <reference field="3" count="1" selected="0">
            <x v="224"/>
          </reference>
        </references>
      </pivotArea>
    </chartFormat>
    <chartFormat chart="5" format="1400">
      <pivotArea type="data" outline="0" fieldPosition="0">
        <references count="2">
          <reference field="4294967294" count="1" selected="0">
            <x v="0"/>
          </reference>
          <reference field="3" count="1" selected="0">
            <x v="52"/>
          </reference>
        </references>
      </pivotArea>
    </chartFormat>
    <chartFormat chart="5" format="1401">
      <pivotArea type="data" outline="0" fieldPosition="0">
        <references count="2">
          <reference field="4294967294" count="1" selected="0">
            <x v="0"/>
          </reference>
          <reference field="3" count="1" selected="0">
            <x v="232"/>
          </reference>
        </references>
      </pivotArea>
    </chartFormat>
    <chartFormat chart="5" format="1402">
      <pivotArea type="data" outline="0" fieldPosition="0">
        <references count="2">
          <reference field="4294967294" count="1" selected="0">
            <x v="0"/>
          </reference>
          <reference field="3" count="1" selected="0">
            <x v="53"/>
          </reference>
        </references>
      </pivotArea>
    </chartFormat>
    <chartFormat chart="5" format="1403">
      <pivotArea type="data" outline="0" fieldPosition="0">
        <references count="2">
          <reference field="4294967294" count="1" selected="0">
            <x v="0"/>
          </reference>
          <reference field="3" count="1" selected="0">
            <x v="240"/>
          </reference>
        </references>
      </pivotArea>
    </chartFormat>
    <chartFormat chart="5" format="1404">
      <pivotArea type="data" outline="0" fieldPosition="0">
        <references count="2">
          <reference field="4294967294" count="1" selected="0">
            <x v="0"/>
          </reference>
          <reference field="3" count="1" selected="0">
            <x v="54"/>
          </reference>
        </references>
      </pivotArea>
    </chartFormat>
    <chartFormat chart="5" format="1405">
      <pivotArea type="data" outline="0" fieldPosition="0">
        <references count="2">
          <reference field="4294967294" count="1" selected="0">
            <x v="0"/>
          </reference>
          <reference field="3" count="1" selected="0">
            <x v="248"/>
          </reference>
        </references>
      </pivotArea>
    </chartFormat>
    <chartFormat chart="5" format="1406">
      <pivotArea type="data" outline="0" fieldPosition="0">
        <references count="2">
          <reference field="4294967294" count="1" selected="0">
            <x v="0"/>
          </reference>
          <reference field="3" count="1" selected="0">
            <x v="55"/>
          </reference>
        </references>
      </pivotArea>
    </chartFormat>
    <chartFormat chart="5" format="1407">
      <pivotArea type="data" outline="0" fieldPosition="0">
        <references count="2">
          <reference field="4294967294" count="1" selected="0">
            <x v="0"/>
          </reference>
          <reference field="3" count="1" selected="0">
            <x v="142"/>
          </reference>
        </references>
      </pivotArea>
    </chartFormat>
    <chartFormat chart="5" format="1408">
      <pivotArea type="data" outline="0" fieldPosition="0">
        <references count="2">
          <reference field="4294967294" count="1" selected="0">
            <x v="0"/>
          </reference>
          <reference field="3" count="1" selected="0">
            <x v="56"/>
          </reference>
        </references>
      </pivotArea>
    </chartFormat>
    <chartFormat chart="5" format="1409">
      <pivotArea type="data" outline="0" fieldPosition="0">
        <references count="2">
          <reference field="4294967294" count="1" selected="0">
            <x v="0"/>
          </reference>
          <reference field="3" count="1" selected="0">
            <x v="146"/>
          </reference>
        </references>
      </pivotArea>
    </chartFormat>
    <chartFormat chart="5" format="1410">
      <pivotArea type="data" outline="0" fieldPosition="0">
        <references count="2">
          <reference field="4294967294" count="1" selected="0">
            <x v="0"/>
          </reference>
          <reference field="3" count="1" selected="0">
            <x v="57"/>
          </reference>
        </references>
      </pivotArea>
    </chartFormat>
    <chartFormat chart="5" format="1411">
      <pivotArea type="data" outline="0" fieldPosition="0">
        <references count="2">
          <reference field="4294967294" count="1" selected="0">
            <x v="0"/>
          </reference>
          <reference field="3" count="1" selected="0">
            <x v="150"/>
          </reference>
        </references>
      </pivotArea>
    </chartFormat>
    <chartFormat chart="5" format="1412">
      <pivotArea type="data" outline="0" fieldPosition="0">
        <references count="2">
          <reference field="4294967294" count="1" selected="0">
            <x v="0"/>
          </reference>
          <reference field="3" count="1" selected="0">
            <x v="58"/>
          </reference>
        </references>
      </pivotArea>
    </chartFormat>
    <chartFormat chart="5" format="1413">
      <pivotArea type="data" outline="0" fieldPosition="0">
        <references count="2">
          <reference field="4294967294" count="1" selected="0">
            <x v="0"/>
          </reference>
          <reference field="3" count="1" selected="0">
            <x v="154"/>
          </reference>
        </references>
      </pivotArea>
    </chartFormat>
    <chartFormat chart="5" format="1414">
      <pivotArea type="data" outline="0" fieldPosition="0">
        <references count="2">
          <reference field="4294967294" count="1" selected="0">
            <x v="0"/>
          </reference>
          <reference field="3" count="1" selected="0">
            <x v="59"/>
          </reference>
        </references>
      </pivotArea>
    </chartFormat>
    <chartFormat chart="5" format="1415">
      <pivotArea type="data" outline="0" fieldPosition="0">
        <references count="2">
          <reference field="4294967294" count="1" selected="0">
            <x v="0"/>
          </reference>
          <reference field="3" count="1" selected="0">
            <x v="158"/>
          </reference>
        </references>
      </pivotArea>
    </chartFormat>
    <chartFormat chart="5" format="1416">
      <pivotArea type="data" outline="0" fieldPosition="0">
        <references count="2">
          <reference field="4294967294" count="1" selected="0">
            <x v="0"/>
          </reference>
          <reference field="3" count="1" selected="0">
            <x v="60"/>
          </reference>
        </references>
      </pivotArea>
    </chartFormat>
    <chartFormat chart="5" format="1417">
      <pivotArea type="data" outline="0" fieldPosition="0">
        <references count="2">
          <reference field="4294967294" count="1" selected="0">
            <x v="0"/>
          </reference>
          <reference field="3" count="1" selected="0">
            <x v="162"/>
          </reference>
        </references>
      </pivotArea>
    </chartFormat>
    <chartFormat chart="5" format="1418">
      <pivotArea type="data" outline="0" fieldPosition="0">
        <references count="2">
          <reference field="4294967294" count="1" selected="0">
            <x v="0"/>
          </reference>
          <reference field="3" count="1" selected="0">
            <x v="61"/>
          </reference>
        </references>
      </pivotArea>
    </chartFormat>
    <chartFormat chart="5" format="1419">
      <pivotArea type="data" outline="0" fieldPosition="0">
        <references count="2">
          <reference field="4294967294" count="1" selected="0">
            <x v="0"/>
          </reference>
          <reference field="3" count="1" selected="0">
            <x v="166"/>
          </reference>
        </references>
      </pivotArea>
    </chartFormat>
    <chartFormat chart="5" format="1420">
      <pivotArea type="data" outline="0" fieldPosition="0">
        <references count="2">
          <reference field="4294967294" count="1" selected="0">
            <x v="0"/>
          </reference>
          <reference field="3" count="1" selected="0">
            <x v="62"/>
          </reference>
        </references>
      </pivotArea>
    </chartFormat>
    <chartFormat chart="5" format="1421">
      <pivotArea type="data" outline="0" fieldPosition="0">
        <references count="2">
          <reference field="4294967294" count="1" selected="0">
            <x v="0"/>
          </reference>
          <reference field="3" count="1" selected="0">
            <x v="26"/>
          </reference>
        </references>
      </pivotArea>
    </chartFormat>
    <chartFormat chart="5" format="1422">
      <pivotArea type="data" outline="0" fieldPosition="0">
        <references count="2">
          <reference field="4294967294" count="1" selected="0">
            <x v="0"/>
          </reference>
          <reference field="3" count="1" selected="0">
            <x v="19"/>
          </reference>
        </references>
      </pivotArea>
    </chartFormat>
    <chartFormat chart="5" format="1423">
      <pivotArea type="data" outline="0" fieldPosition="0">
        <references count="2">
          <reference field="4294967294" count="1" selected="0">
            <x v="0"/>
          </reference>
          <reference field="3" count="1" selected="0">
            <x v="174"/>
          </reference>
        </references>
      </pivotArea>
    </chartFormat>
    <chartFormat chart="5" format="1424">
      <pivotArea type="data" outline="0" fieldPosition="0">
        <references count="2">
          <reference field="4294967294" count="1" selected="0">
            <x v="0"/>
          </reference>
          <reference field="3" count="1" selected="0">
            <x v="64"/>
          </reference>
        </references>
      </pivotArea>
    </chartFormat>
    <chartFormat chart="5" format="1425">
      <pivotArea type="data" outline="0" fieldPosition="0">
        <references count="2">
          <reference field="4294967294" count="1" selected="0">
            <x v="0"/>
          </reference>
          <reference field="3" count="1" selected="0">
            <x v="178"/>
          </reference>
        </references>
      </pivotArea>
    </chartFormat>
    <chartFormat chart="5" format="1426">
      <pivotArea type="data" outline="0" fieldPosition="0">
        <references count="2">
          <reference field="4294967294" count="1" selected="0">
            <x v="0"/>
          </reference>
          <reference field="3" count="1" selected="0">
            <x v="65"/>
          </reference>
        </references>
      </pivotArea>
    </chartFormat>
    <chartFormat chart="5" format="1427">
      <pivotArea type="data" outline="0" fieldPosition="0">
        <references count="2">
          <reference field="4294967294" count="1" selected="0">
            <x v="0"/>
          </reference>
          <reference field="3" count="1" selected="0">
            <x v="2"/>
          </reference>
        </references>
      </pivotArea>
    </chartFormat>
    <chartFormat chart="5" format="1428">
      <pivotArea type="data" outline="0" fieldPosition="0">
        <references count="2">
          <reference field="4294967294" count="1" selected="0">
            <x v="0"/>
          </reference>
          <reference field="3" count="1" selected="0">
            <x v="66"/>
          </reference>
        </references>
      </pivotArea>
    </chartFormat>
    <chartFormat chart="5" format="1429">
      <pivotArea type="data" outline="0" fieldPosition="0">
        <references count="2">
          <reference field="4294967294" count="1" selected="0">
            <x v="0"/>
          </reference>
          <reference field="3" count="1" selected="0">
            <x v="186"/>
          </reference>
        </references>
      </pivotArea>
    </chartFormat>
    <chartFormat chart="5" format="1430">
      <pivotArea type="data" outline="0" fieldPosition="0">
        <references count="2">
          <reference field="4294967294" count="1" selected="0">
            <x v="0"/>
          </reference>
          <reference field="3" count="1" selected="0">
            <x v="12"/>
          </reference>
        </references>
      </pivotArea>
    </chartFormat>
    <chartFormat chart="5" format="1431">
      <pivotArea type="data" outline="0" fieldPosition="0">
        <references count="2">
          <reference field="4294967294" count="1" selected="0">
            <x v="0"/>
          </reference>
          <reference field="3" count="1" selected="0">
            <x v="190"/>
          </reference>
        </references>
      </pivotArea>
    </chartFormat>
    <chartFormat chart="5" format="1432">
      <pivotArea type="data" outline="0" fieldPosition="0">
        <references count="2">
          <reference field="4294967294" count="1" selected="0">
            <x v="0"/>
          </reference>
          <reference field="3" count="1" selected="0">
            <x v="68"/>
          </reference>
        </references>
      </pivotArea>
    </chartFormat>
    <chartFormat chart="5" format="1433">
      <pivotArea type="data" outline="0" fieldPosition="0">
        <references count="2">
          <reference field="4294967294" count="1" selected="0">
            <x v="0"/>
          </reference>
          <reference field="3" count="1" selected="0">
            <x v="194"/>
          </reference>
        </references>
      </pivotArea>
    </chartFormat>
    <chartFormat chart="5" format="1434">
      <pivotArea type="data" outline="0" fieldPosition="0">
        <references count="2">
          <reference field="4294967294" count="1" selected="0">
            <x v="0"/>
          </reference>
          <reference field="3" count="1" selected="0">
            <x v="69"/>
          </reference>
        </references>
      </pivotArea>
    </chartFormat>
    <chartFormat chart="5" format="1435">
      <pivotArea type="data" outline="0" fieldPosition="0">
        <references count="2">
          <reference field="4294967294" count="1" selected="0">
            <x v="0"/>
          </reference>
          <reference field="3" count="1" selected="0">
            <x v="198"/>
          </reference>
        </references>
      </pivotArea>
    </chartFormat>
    <chartFormat chart="5" format="1436">
      <pivotArea type="data" outline="0" fieldPosition="0">
        <references count="2">
          <reference field="4294967294" count="1" selected="0">
            <x v="0"/>
          </reference>
          <reference field="3" count="1" selected="0">
            <x v="70"/>
          </reference>
        </references>
      </pivotArea>
    </chartFormat>
    <chartFormat chart="5" format="1437">
      <pivotArea type="data" outline="0" fieldPosition="0">
        <references count="2">
          <reference field="4294967294" count="1" selected="0">
            <x v="0"/>
          </reference>
          <reference field="3" count="1" selected="0">
            <x v="202"/>
          </reference>
        </references>
      </pivotArea>
    </chartFormat>
    <chartFormat chart="5" format="1438">
      <pivotArea type="data" outline="0" fieldPosition="0">
        <references count="2">
          <reference field="4294967294" count="1" selected="0">
            <x v="0"/>
          </reference>
          <reference field="3" count="1" selected="0">
            <x v="71"/>
          </reference>
        </references>
      </pivotArea>
    </chartFormat>
    <chartFormat chart="5" format="1439">
      <pivotArea type="data" outline="0" fieldPosition="0">
        <references count="2">
          <reference field="4294967294" count="1" selected="0">
            <x v="0"/>
          </reference>
          <reference field="3" count="1" selected="0">
            <x v="206"/>
          </reference>
        </references>
      </pivotArea>
    </chartFormat>
    <chartFormat chart="5" format="1440">
      <pivotArea type="data" outline="0" fieldPosition="0">
        <references count="2">
          <reference field="4294967294" count="1" selected="0">
            <x v="0"/>
          </reference>
          <reference field="3" count="1" selected="0">
            <x v="72"/>
          </reference>
        </references>
      </pivotArea>
    </chartFormat>
    <chartFormat chart="5" format="1441">
      <pivotArea type="data" outline="0" fieldPosition="0">
        <references count="2">
          <reference field="4294967294" count="1" selected="0">
            <x v="0"/>
          </reference>
          <reference field="3" count="1" selected="0">
            <x v="210"/>
          </reference>
        </references>
      </pivotArea>
    </chartFormat>
    <chartFormat chart="5" format="1442">
      <pivotArea type="data" outline="0" fieldPosition="0">
        <references count="2">
          <reference field="4294967294" count="1" selected="0">
            <x v="0"/>
          </reference>
          <reference field="3" count="1" selected="0">
            <x v="73"/>
          </reference>
        </references>
      </pivotArea>
    </chartFormat>
    <chartFormat chart="5" format="1443">
      <pivotArea type="data" outline="0" fieldPosition="0">
        <references count="2">
          <reference field="4294967294" count="1" selected="0">
            <x v="0"/>
          </reference>
          <reference field="3" count="1" selected="0">
            <x v="214"/>
          </reference>
        </references>
      </pivotArea>
    </chartFormat>
    <chartFormat chart="5" format="1444">
      <pivotArea type="data" outline="0" fieldPosition="0">
        <references count="2">
          <reference field="4294967294" count="1" selected="0">
            <x v="0"/>
          </reference>
          <reference field="3" count="1" selected="0">
            <x v="74"/>
          </reference>
        </references>
      </pivotArea>
    </chartFormat>
    <chartFormat chart="5" format="1445">
      <pivotArea type="data" outline="0" fieldPosition="0">
        <references count="2">
          <reference field="4294967294" count="1" selected="0">
            <x v="0"/>
          </reference>
          <reference field="3" count="1" selected="0">
            <x v="218"/>
          </reference>
        </references>
      </pivotArea>
    </chartFormat>
    <chartFormat chart="5" format="1446">
      <pivotArea type="data" outline="0" fieldPosition="0">
        <references count="2">
          <reference field="4294967294" count="1" selected="0">
            <x v="0"/>
          </reference>
          <reference field="3" count="1" selected="0">
            <x v="75"/>
          </reference>
        </references>
      </pivotArea>
    </chartFormat>
    <chartFormat chart="5" format="1447">
      <pivotArea type="data" outline="0" fieldPosition="0">
        <references count="2">
          <reference field="4294967294" count="1" selected="0">
            <x v="0"/>
          </reference>
          <reference field="3" count="1" selected="0">
            <x v="222"/>
          </reference>
        </references>
      </pivotArea>
    </chartFormat>
    <chartFormat chart="5" format="1448">
      <pivotArea type="data" outline="0" fieldPosition="0">
        <references count="2">
          <reference field="4294967294" count="1" selected="0">
            <x v="0"/>
          </reference>
          <reference field="3" count="1" selected="0">
            <x v="76"/>
          </reference>
        </references>
      </pivotArea>
    </chartFormat>
    <chartFormat chart="5" format="1449">
      <pivotArea type="data" outline="0" fieldPosition="0">
        <references count="2">
          <reference field="4294967294" count="1" selected="0">
            <x v="0"/>
          </reference>
          <reference field="3" count="1" selected="0">
            <x v="226"/>
          </reference>
        </references>
      </pivotArea>
    </chartFormat>
    <chartFormat chart="5" format="1450">
      <pivotArea type="data" outline="0" fieldPosition="0">
        <references count="2">
          <reference field="4294967294" count="1" selected="0">
            <x v="0"/>
          </reference>
          <reference field="3" count="1" selected="0">
            <x v="77"/>
          </reference>
        </references>
      </pivotArea>
    </chartFormat>
    <chartFormat chart="5" format="1451">
      <pivotArea type="data" outline="0" fieldPosition="0">
        <references count="2">
          <reference field="4294967294" count="1" selected="0">
            <x v="0"/>
          </reference>
          <reference field="3" count="1" selected="0">
            <x v="230"/>
          </reference>
        </references>
      </pivotArea>
    </chartFormat>
    <chartFormat chart="5" format="1452">
      <pivotArea type="data" outline="0" fieldPosition="0">
        <references count="2">
          <reference field="4294967294" count="1" selected="0">
            <x v="0"/>
          </reference>
          <reference field="3" count="1" selected="0">
            <x v="78"/>
          </reference>
        </references>
      </pivotArea>
    </chartFormat>
    <chartFormat chart="5" format="1453">
      <pivotArea type="data" outline="0" fieldPosition="0">
        <references count="2">
          <reference field="4294967294" count="1" selected="0">
            <x v="0"/>
          </reference>
          <reference field="3" count="1" selected="0">
            <x v="234"/>
          </reference>
        </references>
      </pivotArea>
    </chartFormat>
    <chartFormat chart="5" format="1454">
      <pivotArea type="data" outline="0" fieldPosition="0">
        <references count="2">
          <reference field="4294967294" count="1" selected="0">
            <x v="0"/>
          </reference>
          <reference field="3" count="1" selected="0">
            <x v="79"/>
          </reference>
        </references>
      </pivotArea>
    </chartFormat>
    <chartFormat chart="5" format="1455">
      <pivotArea type="data" outline="0" fieldPosition="0">
        <references count="2">
          <reference field="4294967294" count="1" selected="0">
            <x v="0"/>
          </reference>
          <reference field="3" count="1" selected="0">
            <x v="238"/>
          </reference>
        </references>
      </pivotArea>
    </chartFormat>
    <chartFormat chart="5" format="1456">
      <pivotArea type="data" outline="0" fieldPosition="0">
        <references count="2">
          <reference field="4294967294" count="1" selected="0">
            <x v="0"/>
          </reference>
          <reference field="3" count="1" selected="0">
            <x v="80"/>
          </reference>
        </references>
      </pivotArea>
    </chartFormat>
    <chartFormat chart="5" format="1457">
      <pivotArea type="data" outline="0" fieldPosition="0">
        <references count="2">
          <reference field="4294967294" count="1" selected="0">
            <x v="0"/>
          </reference>
          <reference field="3" count="1" selected="0">
            <x v="242"/>
          </reference>
        </references>
      </pivotArea>
    </chartFormat>
    <chartFormat chart="5" format="1458">
      <pivotArea type="data" outline="0" fieldPosition="0">
        <references count="2">
          <reference field="4294967294" count="1" selected="0">
            <x v="0"/>
          </reference>
          <reference field="3" count="1" selected="0">
            <x v="81"/>
          </reference>
        </references>
      </pivotArea>
    </chartFormat>
    <chartFormat chart="5" format="1459">
      <pivotArea type="data" outline="0" fieldPosition="0">
        <references count="2">
          <reference field="4294967294" count="1" selected="0">
            <x v="0"/>
          </reference>
          <reference field="3" count="1" selected="0">
            <x v="6"/>
          </reference>
        </references>
      </pivotArea>
    </chartFormat>
    <chartFormat chart="5" format="1460">
      <pivotArea type="data" outline="0" fieldPosition="0">
        <references count="2">
          <reference field="4294967294" count="1" selected="0">
            <x v="0"/>
          </reference>
          <reference field="3" count="1" selected="0">
            <x v="82"/>
          </reference>
        </references>
      </pivotArea>
    </chartFormat>
    <chartFormat chart="5" format="1461">
      <pivotArea type="data" outline="0" fieldPosition="0">
        <references count="2">
          <reference field="4294967294" count="1" selected="0">
            <x v="0"/>
          </reference>
          <reference field="3" count="1" selected="0">
            <x v="250"/>
          </reference>
        </references>
      </pivotArea>
    </chartFormat>
    <chartFormat chart="5" format="1462">
      <pivotArea type="data" outline="0" fieldPosition="0">
        <references count="2">
          <reference field="4294967294" count="1" selected="0">
            <x v="0"/>
          </reference>
          <reference field="3" count="1" selected="0">
            <x v="83"/>
          </reference>
        </references>
      </pivotArea>
    </chartFormat>
    <chartFormat chart="5" format="1463">
      <pivotArea type="data" outline="0" fieldPosition="0">
        <references count="2">
          <reference field="4294967294" count="1" selected="0">
            <x v="0"/>
          </reference>
          <reference field="3" count="1" selected="0">
            <x v="141"/>
          </reference>
        </references>
      </pivotArea>
    </chartFormat>
    <chartFormat chart="5" format="1464">
      <pivotArea type="data" outline="0" fieldPosition="0">
        <references count="2">
          <reference field="4294967294" count="1" selected="0">
            <x v="0"/>
          </reference>
          <reference field="3" count="1" selected="0">
            <x v="84"/>
          </reference>
        </references>
      </pivotArea>
    </chartFormat>
    <chartFormat chart="5" format="1465">
      <pivotArea type="data" outline="0" fieldPosition="0">
        <references count="2">
          <reference field="4294967294" count="1" selected="0">
            <x v="0"/>
          </reference>
          <reference field="3" count="1" selected="0">
            <x v="143"/>
          </reference>
        </references>
      </pivotArea>
    </chartFormat>
    <chartFormat chart="5" format="1466">
      <pivotArea type="data" outline="0" fieldPosition="0">
        <references count="2">
          <reference field="4294967294" count="1" selected="0">
            <x v="0"/>
          </reference>
          <reference field="3" count="1" selected="0">
            <x v="85"/>
          </reference>
        </references>
      </pivotArea>
    </chartFormat>
    <chartFormat chart="5" format="1467">
      <pivotArea type="data" outline="0" fieldPosition="0">
        <references count="2">
          <reference field="4294967294" count="1" selected="0">
            <x v="0"/>
          </reference>
          <reference field="3" count="1" selected="0">
            <x v="145"/>
          </reference>
        </references>
      </pivotArea>
    </chartFormat>
    <chartFormat chart="5" format="1468">
      <pivotArea type="data" outline="0" fieldPosition="0">
        <references count="2">
          <reference field="4294967294" count="1" selected="0">
            <x v="0"/>
          </reference>
          <reference field="3" count="1" selected="0">
            <x v="86"/>
          </reference>
        </references>
      </pivotArea>
    </chartFormat>
    <chartFormat chart="5" format="1469">
      <pivotArea type="data" outline="0" fieldPosition="0">
        <references count="2">
          <reference field="4294967294" count="1" selected="0">
            <x v="0"/>
          </reference>
          <reference field="3" count="1" selected="0">
            <x v="147"/>
          </reference>
        </references>
      </pivotArea>
    </chartFormat>
    <chartFormat chart="5" format="1470">
      <pivotArea type="data" outline="0" fieldPosition="0">
        <references count="2">
          <reference field="4294967294" count="1" selected="0">
            <x v="0"/>
          </reference>
          <reference field="3" count="1" selected="0">
            <x v="87"/>
          </reference>
        </references>
      </pivotArea>
    </chartFormat>
    <chartFormat chart="5" format="1471">
      <pivotArea type="data" outline="0" fieldPosition="0">
        <references count="2">
          <reference field="4294967294" count="1" selected="0">
            <x v="0"/>
          </reference>
          <reference field="3" count="1" selected="0">
            <x v="149"/>
          </reference>
        </references>
      </pivotArea>
    </chartFormat>
    <chartFormat chart="5" format="1472">
      <pivotArea type="data" outline="0" fieldPosition="0">
        <references count="2">
          <reference field="4294967294" count="1" selected="0">
            <x v="0"/>
          </reference>
          <reference field="3" count="1" selected="0">
            <x v="88"/>
          </reference>
        </references>
      </pivotArea>
    </chartFormat>
    <chartFormat chart="5" format="1473">
      <pivotArea type="data" outline="0" fieldPosition="0">
        <references count="2">
          <reference field="4294967294" count="1" selected="0">
            <x v="0"/>
          </reference>
          <reference field="3" count="1" selected="0">
            <x v="151"/>
          </reference>
        </references>
      </pivotArea>
    </chartFormat>
    <chartFormat chart="5" format="1474">
      <pivotArea type="data" outline="0" fieldPosition="0">
        <references count="2">
          <reference field="4294967294" count="1" selected="0">
            <x v="0"/>
          </reference>
          <reference field="3" count="1" selected="0">
            <x v="89"/>
          </reference>
        </references>
      </pivotArea>
    </chartFormat>
    <chartFormat chart="5" format="1475">
      <pivotArea type="data" outline="0" fieldPosition="0">
        <references count="2">
          <reference field="4294967294" count="1" selected="0">
            <x v="0"/>
          </reference>
          <reference field="3" count="1" selected="0">
            <x v="153"/>
          </reference>
        </references>
      </pivotArea>
    </chartFormat>
    <chartFormat chart="5" format="1476">
      <pivotArea type="data" outline="0" fieldPosition="0">
        <references count="2">
          <reference field="4294967294" count="1" selected="0">
            <x v="0"/>
          </reference>
          <reference field="3" count="1" selected="0">
            <x v="20"/>
          </reference>
        </references>
      </pivotArea>
    </chartFormat>
    <chartFormat chart="5" format="1477">
      <pivotArea type="data" outline="0" fieldPosition="0">
        <references count="2">
          <reference field="4294967294" count="1" selected="0">
            <x v="0"/>
          </reference>
          <reference field="3" count="1" selected="0">
            <x v="155"/>
          </reference>
        </references>
      </pivotArea>
    </chartFormat>
    <chartFormat chart="5" format="1478">
      <pivotArea type="data" outline="0" fieldPosition="0">
        <references count="2">
          <reference field="4294967294" count="1" selected="0">
            <x v="0"/>
          </reference>
          <reference field="3" count="1" selected="0">
            <x v="91"/>
          </reference>
        </references>
      </pivotArea>
    </chartFormat>
    <chartFormat chart="5" format="1479">
      <pivotArea type="data" outline="0" fieldPosition="0">
        <references count="2">
          <reference field="4294967294" count="1" selected="0">
            <x v="0"/>
          </reference>
          <reference field="3" count="1" selected="0">
            <x v="157"/>
          </reference>
        </references>
      </pivotArea>
    </chartFormat>
    <chartFormat chart="5" format="1480">
      <pivotArea type="data" outline="0" fieldPosition="0">
        <references count="2">
          <reference field="4294967294" count="1" selected="0">
            <x v="0"/>
          </reference>
          <reference field="3" count="1" selected="0">
            <x v="92"/>
          </reference>
        </references>
      </pivotArea>
    </chartFormat>
    <chartFormat chart="5" format="1481">
      <pivotArea type="data" outline="0" fieldPosition="0">
        <references count="2">
          <reference field="4294967294" count="1" selected="0">
            <x v="0"/>
          </reference>
          <reference field="3" count="1" selected="0">
            <x v="159"/>
          </reference>
        </references>
      </pivotArea>
    </chartFormat>
    <chartFormat chart="5" format="1482">
      <pivotArea type="data" outline="0" fieldPosition="0">
        <references count="2">
          <reference field="4294967294" count="1" selected="0">
            <x v="0"/>
          </reference>
          <reference field="3" count="1" selected="0">
            <x v="21"/>
          </reference>
        </references>
      </pivotArea>
    </chartFormat>
    <chartFormat chart="5" format="1483">
      <pivotArea type="data" outline="0" fieldPosition="0">
        <references count="2">
          <reference field="4294967294" count="1" selected="0">
            <x v="0"/>
          </reference>
          <reference field="3" count="1" selected="0">
            <x v="161"/>
          </reference>
        </references>
      </pivotArea>
    </chartFormat>
    <chartFormat chart="5" format="1484">
      <pivotArea type="data" outline="0" fieldPosition="0">
        <references count="2">
          <reference field="4294967294" count="1" selected="0">
            <x v="0"/>
          </reference>
          <reference field="3" count="1" selected="0">
            <x v="94"/>
          </reference>
        </references>
      </pivotArea>
    </chartFormat>
    <chartFormat chart="5" format="1485">
      <pivotArea type="data" outline="0" fieldPosition="0">
        <references count="2">
          <reference field="4294967294" count="1" selected="0">
            <x v="0"/>
          </reference>
          <reference field="3" count="1" selected="0">
            <x v="25"/>
          </reference>
        </references>
      </pivotArea>
    </chartFormat>
    <chartFormat chart="5" format="1486">
      <pivotArea type="data" outline="0" fieldPosition="0">
        <references count="2">
          <reference field="4294967294" count="1" selected="0">
            <x v="0"/>
          </reference>
          <reference field="3" count="1" selected="0">
            <x v="95"/>
          </reference>
        </references>
      </pivotArea>
    </chartFormat>
    <chartFormat chart="5" format="1487">
      <pivotArea type="data" outline="0" fieldPosition="0">
        <references count="2">
          <reference field="4294967294" count="1" selected="0">
            <x v="0"/>
          </reference>
          <reference field="3" count="1" selected="0">
            <x v="165"/>
          </reference>
        </references>
      </pivotArea>
    </chartFormat>
    <chartFormat chart="5" format="1488">
      <pivotArea type="data" outline="0" fieldPosition="0">
        <references count="2">
          <reference field="4294967294" count="1" selected="0">
            <x v="0"/>
          </reference>
          <reference field="3" count="1" selected="0">
            <x v="96"/>
          </reference>
        </references>
      </pivotArea>
    </chartFormat>
    <chartFormat chart="5" format="1489">
      <pivotArea type="data" outline="0" fieldPosition="0">
        <references count="2">
          <reference field="4294967294" count="1" selected="0">
            <x v="0"/>
          </reference>
          <reference field="3" count="1" selected="0">
            <x v="167"/>
          </reference>
        </references>
      </pivotArea>
    </chartFormat>
    <chartFormat chart="5" format="1490">
      <pivotArea type="data" outline="0" fieldPosition="0">
        <references count="2">
          <reference field="4294967294" count="1" selected="0">
            <x v="0"/>
          </reference>
          <reference field="3" count="1" selected="0">
            <x v="97"/>
          </reference>
        </references>
      </pivotArea>
    </chartFormat>
    <chartFormat chart="5" format="1491">
      <pivotArea type="data" outline="0" fieldPosition="0">
        <references count="2">
          <reference field="4294967294" count="1" selected="0">
            <x v="0"/>
          </reference>
          <reference field="3" count="1" selected="0">
            <x v="169"/>
          </reference>
        </references>
      </pivotArea>
    </chartFormat>
    <chartFormat chart="5" format="1492">
      <pivotArea type="data" outline="0" fieldPosition="0">
        <references count="2">
          <reference field="4294967294" count="1" selected="0">
            <x v="0"/>
          </reference>
          <reference field="3" count="1" selected="0">
            <x v="98"/>
          </reference>
        </references>
      </pivotArea>
    </chartFormat>
    <chartFormat chart="5" format="1493">
      <pivotArea type="data" outline="0" fieldPosition="0">
        <references count="2">
          <reference field="4294967294" count="1" selected="0">
            <x v="0"/>
          </reference>
          <reference field="3" count="1" selected="0">
            <x v="171"/>
          </reference>
        </references>
      </pivotArea>
    </chartFormat>
    <chartFormat chart="5" format="1494">
      <pivotArea type="data" outline="0" fieldPosition="0">
        <references count="2">
          <reference field="4294967294" count="1" selected="0">
            <x v="0"/>
          </reference>
          <reference field="3" count="1" selected="0">
            <x v="99"/>
          </reference>
        </references>
      </pivotArea>
    </chartFormat>
    <chartFormat chart="5" format="1495">
      <pivotArea type="data" outline="0" fieldPosition="0">
        <references count="2">
          <reference field="4294967294" count="1" selected="0">
            <x v="0"/>
          </reference>
          <reference field="3" count="1" selected="0">
            <x v="173"/>
          </reference>
        </references>
      </pivotArea>
    </chartFormat>
    <chartFormat chart="5" format="1496">
      <pivotArea type="data" outline="0" fieldPosition="0">
        <references count="2">
          <reference field="4294967294" count="1" selected="0">
            <x v="0"/>
          </reference>
          <reference field="3" count="1" selected="0">
            <x v="100"/>
          </reference>
        </references>
      </pivotArea>
    </chartFormat>
    <chartFormat chart="5" format="1497">
      <pivotArea type="data" outline="0" fieldPosition="0">
        <references count="2">
          <reference field="4294967294" count="1" selected="0">
            <x v="0"/>
          </reference>
          <reference field="3" count="1" selected="0">
            <x v="175"/>
          </reference>
        </references>
      </pivotArea>
    </chartFormat>
    <chartFormat chart="5" format="1498">
      <pivotArea type="data" outline="0" fieldPosition="0">
        <references count="2">
          <reference field="4294967294" count="1" selected="0">
            <x v="0"/>
          </reference>
          <reference field="3" count="1" selected="0">
            <x v="101"/>
          </reference>
        </references>
      </pivotArea>
    </chartFormat>
    <chartFormat chart="5" format="1499">
      <pivotArea type="data" outline="0" fieldPosition="0">
        <references count="2">
          <reference field="4294967294" count="1" selected="0">
            <x v="0"/>
          </reference>
          <reference field="3" count="1" selected="0">
            <x v="177"/>
          </reference>
        </references>
      </pivotArea>
    </chartFormat>
    <chartFormat chart="5" format="1500">
      <pivotArea type="data" outline="0" fieldPosition="0">
        <references count="2">
          <reference field="4294967294" count="1" selected="0">
            <x v="0"/>
          </reference>
          <reference field="3" count="1" selected="0">
            <x v="102"/>
          </reference>
        </references>
      </pivotArea>
    </chartFormat>
    <chartFormat chart="5" format="1501">
      <pivotArea type="data" outline="0" fieldPosition="0">
        <references count="2">
          <reference field="4294967294" count="1" selected="0">
            <x v="0"/>
          </reference>
          <reference field="3" count="1" selected="0">
            <x v="179"/>
          </reference>
        </references>
      </pivotArea>
    </chartFormat>
    <chartFormat chart="5" format="1502">
      <pivotArea type="data" outline="0" fieldPosition="0">
        <references count="2">
          <reference field="4294967294" count="1" selected="0">
            <x v="0"/>
          </reference>
          <reference field="3" count="1" selected="0">
            <x v="103"/>
          </reference>
        </references>
      </pivotArea>
    </chartFormat>
    <chartFormat chart="5" format="1503">
      <pivotArea type="data" outline="0" fieldPosition="0">
        <references count="2">
          <reference field="4294967294" count="1" selected="0">
            <x v="0"/>
          </reference>
          <reference field="3" count="1" selected="0">
            <x v="181"/>
          </reference>
        </references>
      </pivotArea>
    </chartFormat>
    <chartFormat chart="5" format="1504">
      <pivotArea type="data" outline="0" fieldPosition="0">
        <references count="2">
          <reference field="4294967294" count="1" selected="0">
            <x v="0"/>
          </reference>
          <reference field="3" count="1" selected="0">
            <x v="104"/>
          </reference>
        </references>
      </pivotArea>
    </chartFormat>
    <chartFormat chart="5" format="1505">
      <pivotArea type="data" outline="0" fieldPosition="0">
        <references count="2">
          <reference field="4294967294" count="1" selected="0">
            <x v="0"/>
          </reference>
          <reference field="3" count="1" selected="0">
            <x v="3"/>
          </reference>
        </references>
      </pivotArea>
    </chartFormat>
    <chartFormat chart="5" format="1506">
      <pivotArea type="data" outline="0" fieldPosition="0">
        <references count="2">
          <reference field="4294967294" count="1" selected="0">
            <x v="0"/>
          </reference>
          <reference field="3" count="1" selected="0">
            <x v="105"/>
          </reference>
        </references>
      </pivotArea>
    </chartFormat>
    <chartFormat chart="5" format="1507">
      <pivotArea type="data" outline="0" fieldPosition="0">
        <references count="2">
          <reference field="4294967294" count="1" selected="0">
            <x v="0"/>
          </reference>
          <reference field="3" count="1" selected="0">
            <x v="185"/>
          </reference>
        </references>
      </pivotArea>
    </chartFormat>
    <chartFormat chart="5" format="1508">
      <pivotArea type="data" outline="0" fieldPosition="0">
        <references count="2">
          <reference field="4294967294" count="1" selected="0">
            <x v="0"/>
          </reference>
          <reference field="3" count="1" selected="0">
            <x v="106"/>
          </reference>
        </references>
      </pivotArea>
    </chartFormat>
    <chartFormat chart="5" format="1509">
      <pivotArea type="data" outline="0" fieldPosition="0">
        <references count="2">
          <reference field="4294967294" count="1" selected="0">
            <x v="0"/>
          </reference>
          <reference field="3" count="1" selected="0">
            <x v="187"/>
          </reference>
        </references>
      </pivotArea>
    </chartFormat>
    <chartFormat chart="5" format="1510">
      <pivotArea type="data" outline="0" fieldPosition="0">
        <references count="2">
          <reference field="4294967294" count="1" selected="0">
            <x v="0"/>
          </reference>
          <reference field="3" count="1" selected="0">
            <x v="107"/>
          </reference>
        </references>
      </pivotArea>
    </chartFormat>
    <chartFormat chart="5" format="1511">
      <pivotArea type="data" outline="0" fieldPosition="0">
        <references count="2">
          <reference field="4294967294" count="1" selected="0">
            <x v="0"/>
          </reference>
          <reference field="3" count="1" selected="0">
            <x v="189"/>
          </reference>
        </references>
      </pivotArea>
    </chartFormat>
    <chartFormat chart="5" format="1512">
      <pivotArea type="data" outline="0" fieldPosition="0">
        <references count="2">
          <reference field="4294967294" count="1" selected="0">
            <x v="0"/>
          </reference>
          <reference field="3" count="1" selected="0">
            <x v="108"/>
          </reference>
        </references>
      </pivotArea>
    </chartFormat>
    <chartFormat chart="5" format="1513">
      <pivotArea type="data" outline="0" fieldPosition="0">
        <references count="2">
          <reference field="4294967294" count="1" selected="0">
            <x v="0"/>
          </reference>
          <reference field="3" count="1" selected="0">
            <x v="191"/>
          </reference>
        </references>
      </pivotArea>
    </chartFormat>
    <chartFormat chart="5" format="1514">
      <pivotArea type="data" outline="0" fieldPosition="0">
        <references count="2">
          <reference field="4294967294" count="1" selected="0">
            <x v="0"/>
          </reference>
          <reference field="3" count="1" selected="0">
            <x v="109"/>
          </reference>
        </references>
      </pivotArea>
    </chartFormat>
    <chartFormat chart="5" format="1515">
      <pivotArea type="data" outline="0" fieldPosition="0">
        <references count="2">
          <reference field="4294967294" count="1" selected="0">
            <x v="0"/>
          </reference>
          <reference field="3" count="1" selected="0">
            <x v="193"/>
          </reference>
        </references>
      </pivotArea>
    </chartFormat>
    <chartFormat chart="5" format="1516">
      <pivotArea type="data" outline="0" fieldPosition="0">
        <references count="2">
          <reference field="4294967294" count="1" selected="0">
            <x v="0"/>
          </reference>
          <reference field="3" count="1" selected="0">
            <x v="110"/>
          </reference>
        </references>
      </pivotArea>
    </chartFormat>
    <chartFormat chart="5" format="1517">
      <pivotArea type="data" outline="0" fieldPosition="0">
        <references count="2">
          <reference field="4294967294" count="1" selected="0">
            <x v="0"/>
          </reference>
          <reference field="3" count="1" selected="0">
            <x v="195"/>
          </reference>
        </references>
      </pivotArea>
    </chartFormat>
    <chartFormat chart="5" format="1518">
      <pivotArea type="data" outline="0" fieldPosition="0">
        <references count="2">
          <reference field="4294967294" count="1" selected="0">
            <x v="0"/>
          </reference>
          <reference field="3" count="1" selected="0">
            <x v="111"/>
          </reference>
        </references>
      </pivotArea>
    </chartFormat>
    <chartFormat chart="5" format="1519">
      <pivotArea type="data" outline="0" fieldPosition="0">
        <references count="2">
          <reference field="4294967294" count="1" selected="0">
            <x v="0"/>
          </reference>
          <reference field="3" count="1" selected="0">
            <x v="197"/>
          </reference>
        </references>
      </pivotArea>
    </chartFormat>
    <chartFormat chart="5" format="1520">
      <pivotArea type="data" outline="0" fieldPosition="0">
        <references count="2">
          <reference field="4294967294" count="1" selected="0">
            <x v="0"/>
          </reference>
          <reference field="3" count="1" selected="0">
            <x v="112"/>
          </reference>
        </references>
      </pivotArea>
    </chartFormat>
    <chartFormat chart="5" format="1521">
      <pivotArea type="data" outline="0" fieldPosition="0">
        <references count="2">
          <reference field="4294967294" count="1" selected="0">
            <x v="0"/>
          </reference>
          <reference field="3" count="1" selected="0">
            <x v="199"/>
          </reference>
        </references>
      </pivotArea>
    </chartFormat>
    <chartFormat chart="5" format="1522">
      <pivotArea type="data" outline="0" fieldPosition="0">
        <references count="2">
          <reference field="4294967294" count="1" selected="0">
            <x v="0"/>
          </reference>
          <reference field="3" count="1" selected="0">
            <x v="113"/>
          </reference>
        </references>
      </pivotArea>
    </chartFormat>
    <chartFormat chart="5" format="1523">
      <pivotArea type="data" outline="0" fieldPosition="0">
        <references count="2">
          <reference field="4294967294" count="1" selected="0">
            <x v="0"/>
          </reference>
          <reference field="3" count="1" selected="0">
            <x v="4"/>
          </reference>
        </references>
      </pivotArea>
    </chartFormat>
    <chartFormat chart="5" format="1524">
      <pivotArea type="data" outline="0" fieldPosition="0">
        <references count="2">
          <reference field="4294967294" count="1" selected="0">
            <x v="0"/>
          </reference>
          <reference field="3" count="1" selected="0">
            <x v="114"/>
          </reference>
        </references>
      </pivotArea>
    </chartFormat>
    <chartFormat chart="5" format="1525">
      <pivotArea type="data" outline="0" fieldPosition="0">
        <references count="2">
          <reference field="4294967294" count="1" selected="0">
            <x v="0"/>
          </reference>
          <reference field="3" count="1" selected="0">
            <x v="5"/>
          </reference>
        </references>
      </pivotArea>
    </chartFormat>
    <chartFormat chart="5" format="1526">
      <pivotArea type="data" outline="0" fieldPosition="0">
        <references count="2">
          <reference field="4294967294" count="1" selected="0">
            <x v="0"/>
          </reference>
          <reference field="3" count="1" selected="0">
            <x v="115"/>
          </reference>
        </references>
      </pivotArea>
    </chartFormat>
    <chartFormat chart="5" format="1527">
      <pivotArea type="data" outline="0" fieldPosition="0">
        <references count="2">
          <reference field="4294967294" count="1" selected="0">
            <x v="0"/>
          </reference>
          <reference field="3" count="1" selected="0">
            <x v="205"/>
          </reference>
        </references>
      </pivotArea>
    </chartFormat>
    <chartFormat chart="5" format="1528">
      <pivotArea type="data" outline="0" fieldPosition="0">
        <references count="2">
          <reference field="4294967294" count="1" selected="0">
            <x v="0"/>
          </reference>
          <reference field="3" count="1" selected="0">
            <x v="116"/>
          </reference>
        </references>
      </pivotArea>
    </chartFormat>
    <chartFormat chart="5" format="1529">
      <pivotArea type="data" outline="0" fieldPosition="0">
        <references count="2">
          <reference field="4294967294" count="1" selected="0">
            <x v="0"/>
          </reference>
          <reference field="3" count="1" selected="0">
            <x v="207"/>
          </reference>
        </references>
      </pivotArea>
    </chartFormat>
    <chartFormat chart="5" format="1530">
      <pivotArea type="data" outline="0" fieldPosition="0">
        <references count="2">
          <reference field="4294967294" count="1" selected="0">
            <x v="0"/>
          </reference>
          <reference field="3" count="1" selected="0">
            <x v="117"/>
          </reference>
        </references>
      </pivotArea>
    </chartFormat>
    <chartFormat chart="5" format="1531">
      <pivotArea type="data" outline="0" fieldPosition="0">
        <references count="2">
          <reference field="4294967294" count="1" selected="0">
            <x v="0"/>
          </reference>
          <reference field="3" count="1" selected="0">
            <x v="209"/>
          </reference>
        </references>
      </pivotArea>
    </chartFormat>
    <chartFormat chart="5" format="1532">
      <pivotArea type="data" outline="0" fieldPosition="0">
        <references count="2">
          <reference field="4294967294" count="1" selected="0">
            <x v="0"/>
          </reference>
          <reference field="3" count="1" selected="0">
            <x v="118"/>
          </reference>
        </references>
      </pivotArea>
    </chartFormat>
    <chartFormat chart="5" format="1533">
      <pivotArea type="data" outline="0" fieldPosition="0">
        <references count="2">
          <reference field="4294967294" count="1" selected="0">
            <x v="0"/>
          </reference>
          <reference field="3" count="1" selected="0">
            <x v="211"/>
          </reference>
        </references>
      </pivotArea>
    </chartFormat>
    <chartFormat chart="5" format="1534">
      <pivotArea type="data" outline="0" fieldPosition="0">
        <references count="2">
          <reference field="4294967294" count="1" selected="0">
            <x v="0"/>
          </reference>
          <reference field="3" count="1" selected="0">
            <x v="22"/>
          </reference>
        </references>
      </pivotArea>
    </chartFormat>
    <chartFormat chart="5" format="1535">
      <pivotArea type="data" outline="0" fieldPosition="0">
        <references count="2">
          <reference field="4294967294" count="1" selected="0">
            <x v="0"/>
          </reference>
          <reference field="3" count="1" selected="0">
            <x v="213"/>
          </reference>
        </references>
      </pivotArea>
    </chartFormat>
    <chartFormat chart="5" format="1536">
      <pivotArea type="data" outline="0" fieldPosition="0">
        <references count="2">
          <reference field="4294967294" count="1" selected="0">
            <x v="0"/>
          </reference>
          <reference field="3" count="1" selected="0">
            <x v="120"/>
          </reference>
        </references>
      </pivotArea>
    </chartFormat>
    <chartFormat chart="5" format="1537">
      <pivotArea type="data" outline="0" fieldPosition="0">
        <references count="2">
          <reference field="4294967294" count="1" selected="0">
            <x v="0"/>
          </reference>
          <reference field="3" count="1" selected="0">
            <x v="215"/>
          </reference>
        </references>
      </pivotArea>
    </chartFormat>
    <chartFormat chart="5" format="1538">
      <pivotArea type="data" outline="0" fieldPosition="0">
        <references count="2">
          <reference field="4294967294" count="1" selected="0">
            <x v="0"/>
          </reference>
          <reference field="3" count="1" selected="0">
            <x v="1"/>
          </reference>
        </references>
      </pivotArea>
    </chartFormat>
    <chartFormat chart="5" format="1539">
      <pivotArea type="data" outline="0" fieldPosition="0">
        <references count="2">
          <reference field="4294967294" count="1" selected="0">
            <x v="0"/>
          </reference>
          <reference field="3" count="1" selected="0">
            <x v="217"/>
          </reference>
        </references>
      </pivotArea>
    </chartFormat>
    <chartFormat chart="5" format="1540">
      <pivotArea type="data" outline="0" fieldPosition="0">
        <references count="2">
          <reference field="4294967294" count="1" selected="0">
            <x v="0"/>
          </reference>
          <reference field="3" count="1" selected="0">
            <x v="122"/>
          </reference>
        </references>
      </pivotArea>
    </chartFormat>
    <chartFormat chart="5" format="1541">
      <pivotArea type="data" outline="0" fieldPosition="0">
        <references count="2">
          <reference field="4294967294" count="1" selected="0">
            <x v="0"/>
          </reference>
          <reference field="3" count="1" selected="0">
            <x v="219"/>
          </reference>
        </references>
      </pivotArea>
    </chartFormat>
    <chartFormat chart="5" format="1542">
      <pivotArea type="data" outline="0" fieldPosition="0">
        <references count="2">
          <reference field="4294967294" count="1" selected="0">
            <x v="0"/>
          </reference>
          <reference field="3" count="1" selected="0">
            <x v="123"/>
          </reference>
        </references>
      </pivotArea>
    </chartFormat>
    <chartFormat chart="5" format="1543">
      <pivotArea type="data" outline="0" fieldPosition="0">
        <references count="2">
          <reference field="4294967294" count="1" selected="0">
            <x v="0"/>
          </reference>
          <reference field="3" count="1" selected="0">
            <x v="221"/>
          </reference>
        </references>
      </pivotArea>
    </chartFormat>
    <chartFormat chart="5" format="1544">
      <pivotArea type="data" outline="0" fieldPosition="0">
        <references count="2">
          <reference field="4294967294" count="1" selected="0">
            <x v="0"/>
          </reference>
          <reference field="3" count="1" selected="0">
            <x v="124"/>
          </reference>
        </references>
      </pivotArea>
    </chartFormat>
    <chartFormat chart="5" format="1545">
      <pivotArea type="data" outline="0" fieldPosition="0">
        <references count="2">
          <reference field="4294967294" count="1" selected="0">
            <x v="0"/>
          </reference>
          <reference field="3" count="1" selected="0">
            <x v="223"/>
          </reference>
        </references>
      </pivotArea>
    </chartFormat>
    <chartFormat chart="5" format="1546">
      <pivotArea type="data" outline="0" fieldPosition="0">
        <references count="2">
          <reference field="4294967294" count="1" selected="0">
            <x v="0"/>
          </reference>
          <reference field="3" count="1" selected="0">
            <x v="125"/>
          </reference>
        </references>
      </pivotArea>
    </chartFormat>
    <chartFormat chart="5" format="1547">
      <pivotArea type="data" outline="0" fieldPosition="0">
        <references count="2">
          <reference field="4294967294" count="1" selected="0">
            <x v="0"/>
          </reference>
          <reference field="3" count="1" selected="0">
            <x v="225"/>
          </reference>
        </references>
      </pivotArea>
    </chartFormat>
    <chartFormat chart="5" format="1548">
      <pivotArea type="data" outline="0" fieldPosition="0">
        <references count="2">
          <reference field="4294967294" count="1" selected="0">
            <x v="0"/>
          </reference>
          <reference field="3" count="1" selected="0">
            <x v="126"/>
          </reference>
        </references>
      </pivotArea>
    </chartFormat>
    <chartFormat chart="5" format="1549">
      <pivotArea type="data" outline="0" fieldPosition="0">
        <references count="2">
          <reference field="4294967294" count="1" selected="0">
            <x v="0"/>
          </reference>
          <reference field="3" count="1" selected="0">
            <x v="227"/>
          </reference>
        </references>
      </pivotArea>
    </chartFormat>
    <chartFormat chart="5" format="1550">
      <pivotArea type="data" outline="0" fieldPosition="0">
        <references count="2">
          <reference field="4294967294" count="1" selected="0">
            <x v="0"/>
          </reference>
          <reference field="3" count="1" selected="0">
            <x v="127"/>
          </reference>
        </references>
      </pivotArea>
    </chartFormat>
    <chartFormat chart="5" format="1551">
      <pivotArea type="data" outline="0" fieldPosition="0">
        <references count="2">
          <reference field="4294967294" count="1" selected="0">
            <x v="0"/>
          </reference>
          <reference field="3" count="1" selected="0">
            <x v="229"/>
          </reference>
        </references>
      </pivotArea>
    </chartFormat>
    <chartFormat chart="5" format="1552">
      <pivotArea type="data" outline="0" fieldPosition="0">
        <references count="2">
          <reference field="4294967294" count="1" selected="0">
            <x v="0"/>
          </reference>
          <reference field="3" count="1" selected="0">
            <x v="128"/>
          </reference>
        </references>
      </pivotArea>
    </chartFormat>
    <chartFormat chart="5" format="1553">
      <pivotArea type="data" outline="0" fieldPosition="0">
        <references count="2">
          <reference field="4294967294" count="1" selected="0">
            <x v="0"/>
          </reference>
          <reference field="3" count="1" selected="0">
            <x v="231"/>
          </reference>
        </references>
      </pivotArea>
    </chartFormat>
    <chartFormat chart="5" format="1554">
      <pivotArea type="data" outline="0" fieldPosition="0">
        <references count="2">
          <reference field="4294967294" count="1" selected="0">
            <x v="0"/>
          </reference>
          <reference field="3" count="1" selected="0">
            <x v="129"/>
          </reference>
        </references>
      </pivotArea>
    </chartFormat>
    <chartFormat chart="5" format="1555">
      <pivotArea type="data" outline="0" fieldPosition="0">
        <references count="2">
          <reference field="4294967294" count="1" selected="0">
            <x v="0"/>
          </reference>
          <reference field="3" count="1" selected="0">
            <x v="233"/>
          </reference>
        </references>
      </pivotArea>
    </chartFormat>
    <chartFormat chart="5" format="1556">
      <pivotArea type="data" outline="0" fieldPosition="0">
        <references count="2">
          <reference field="4294967294" count="1" selected="0">
            <x v="0"/>
          </reference>
          <reference field="3" count="1" selected="0">
            <x v="130"/>
          </reference>
        </references>
      </pivotArea>
    </chartFormat>
    <chartFormat chart="5" format="1557">
      <pivotArea type="data" outline="0" fieldPosition="0">
        <references count="2">
          <reference field="4294967294" count="1" selected="0">
            <x v="0"/>
          </reference>
          <reference field="3" count="1" selected="0">
            <x v="235"/>
          </reference>
        </references>
      </pivotArea>
    </chartFormat>
    <chartFormat chart="5" format="1558">
      <pivotArea type="data" outline="0" fieldPosition="0">
        <references count="2">
          <reference field="4294967294" count="1" selected="0">
            <x v="0"/>
          </reference>
          <reference field="3" count="1" selected="0">
            <x v="13"/>
          </reference>
        </references>
      </pivotArea>
    </chartFormat>
    <chartFormat chart="5" format="1559">
      <pivotArea type="data" outline="0" fieldPosition="0">
        <references count="2">
          <reference field="4294967294" count="1" selected="0">
            <x v="0"/>
          </reference>
          <reference field="3" count="1" selected="0">
            <x v="237"/>
          </reference>
        </references>
      </pivotArea>
    </chartFormat>
    <chartFormat chart="5" format="1560">
      <pivotArea type="data" outline="0" fieldPosition="0">
        <references count="2">
          <reference field="4294967294" count="1" selected="0">
            <x v="0"/>
          </reference>
          <reference field="3" count="1" selected="0">
            <x v="0"/>
          </reference>
        </references>
      </pivotArea>
    </chartFormat>
    <chartFormat chart="5" format="1561">
      <pivotArea type="data" outline="0" fieldPosition="0">
        <references count="2">
          <reference field="4294967294" count="1" selected="0">
            <x v="0"/>
          </reference>
          <reference field="3" count="1" selected="0">
            <x v="28"/>
          </reference>
        </references>
      </pivotArea>
    </chartFormat>
    <chartFormat chart="5" format="1562">
      <pivotArea type="data" outline="0" fieldPosition="0">
        <references count="2">
          <reference field="4294967294" count="1" selected="0">
            <x v="0"/>
          </reference>
          <reference field="3" count="1" selected="0">
            <x v="251"/>
          </reference>
        </references>
      </pivotArea>
    </chartFormat>
    <chartFormat chart="5" format="1563">
      <pivotArea type="data" outline="0" fieldPosition="0">
        <references count="2">
          <reference field="4294967294" count="1" selected="0">
            <x v="0"/>
          </reference>
          <reference field="3" count="1" selected="0">
            <x v="241"/>
          </reference>
        </references>
      </pivotArea>
    </chartFormat>
    <chartFormat chart="5" format="1564">
      <pivotArea type="data" outline="0" fieldPosition="0">
        <references count="2">
          <reference field="4294967294" count="1" selected="0">
            <x v="0"/>
          </reference>
          <reference field="3" count="1" selected="0">
            <x v="253"/>
          </reference>
        </references>
      </pivotArea>
    </chartFormat>
    <chartFormat chart="5" format="1565">
      <pivotArea type="data" outline="0" fieldPosition="0">
        <references count="2">
          <reference field="4294967294" count="1" selected="0">
            <x v="0"/>
          </reference>
          <reference field="3" count="1" selected="0">
            <x v="243"/>
          </reference>
        </references>
      </pivotArea>
    </chartFormat>
    <chartFormat chart="5" format="1566">
      <pivotArea type="data" outline="0" fieldPosition="0">
        <references count="2">
          <reference field="4294967294" count="1" selected="0">
            <x v="0"/>
          </reference>
          <reference field="3" count="1" selected="0">
            <x v="8"/>
          </reference>
        </references>
      </pivotArea>
    </chartFormat>
    <chartFormat chart="5" format="1567">
      <pivotArea type="data" outline="0" fieldPosition="0">
        <references count="2">
          <reference field="4294967294" count="1" selected="0">
            <x v="0"/>
          </reference>
          <reference field="3" count="1" selected="0">
            <x v="245"/>
          </reference>
        </references>
      </pivotArea>
    </chartFormat>
    <chartFormat chart="5" format="1568">
      <pivotArea type="data" outline="0" fieldPosition="0">
        <references count="2">
          <reference field="4294967294" count="1" selected="0">
            <x v="0"/>
          </reference>
          <reference field="3" count="1" selected="0">
            <x v="257"/>
          </reference>
        </references>
      </pivotArea>
    </chartFormat>
    <chartFormat chart="5" format="1569">
      <pivotArea type="data" outline="0" fieldPosition="0">
        <references count="2">
          <reference field="4294967294" count="1" selected="0">
            <x v="0"/>
          </reference>
          <reference field="3" count="1" selected="0">
            <x v="247"/>
          </reference>
        </references>
      </pivotArea>
    </chartFormat>
    <chartFormat chart="5" format="1570">
      <pivotArea type="data" outline="0" fieldPosition="0">
        <references count="2">
          <reference field="4294967294" count="1" selected="0">
            <x v="0"/>
          </reference>
          <reference field="3" count="1" selected="0">
            <x v="16"/>
          </reference>
        </references>
      </pivotArea>
    </chartFormat>
    <chartFormat chart="5" format="1571">
      <pivotArea type="data" outline="0" fieldPosition="0">
        <references count="2">
          <reference field="4294967294" count="1" selected="0">
            <x v="0"/>
          </reference>
          <reference field="3" count="1" selected="0">
            <x v="249"/>
          </reference>
        </references>
      </pivotArea>
    </chartFormat>
    <chartFormat chart="5" format="1572">
      <pivotArea type="data" outline="0" fieldPosition="0">
        <references count="2">
          <reference field="4294967294" count="1" selected="0">
            <x v="0"/>
          </reference>
          <reference field="3" count="1" selected="0">
            <x v="23"/>
          </reference>
        </references>
      </pivotArea>
    </chartFormat>
    <chartFormat chart="5" format="1573">
      <pivotArea type="data" outline="0" fieldPosition="0">
        <references count="2">
          <reference field="4294967294" count="1" selected="0">
            <x v="0"/>
          </reference>
          <reference field="3" count="1" selected="0">
            <x v="29"/>
          </reference>
        </references>
      </pivotArea>
    </chartFormat>
    <chartFormat chart="5" format="1574">
      <pivotArea type="data" outline="0" fieldPosition="0">
        <references count="2">
          <reference field="4294967294" count="1" selected="0">
            <x v="0"/>
          </reference>
          <reference field="3" count="1" selected="0">
            <x v="139"/>
          </reference>
        </references>
      </pivotArea>
    </chartFormat>
    <chartFormat chart="5" format="1575">
      <pivotArea type="data" outline="0" fieldPosition="0">
        <references count="2">
          <reference field="4294967294" count="1" selected="0">
            <x v="0"/>
          </reference>
          <reference field="3" count="1" selected="0">
            <x v="133"/>
          </reference>
        </references>
      </pivotArea>
    </chartFormat>
    <chartFormat chart="5" format="1576">
      <pivotArea type="data" outline="0" fieldPosition="0">
        <references count="2">
          <reference field="4294967294" count="1" selected="0">
            <x v="0"/>
          </reference>
          <reference field="3" count="1" selected="0">
            <x v="7"/>
          </reference>
        </references>
      </pivotArea>
    </chartFormat>
    <chartFormat chart="5" format="1577">
      <pivotArea type="data" outline="0" fieldPosition="0">
        <references count="2">
          <reference field="4294967294" count="1" selected="0">
            <x v="0"/>
          </reference>
          <reference field="3" count="1" selected="0">
            <x v="259"/>
          </reference>
        </references>
      </pivotArea>
    </chartFormat>
    <chartFormat chart="5" format="1578">
      <pivotArea type="data" outline="0" fieldPosition="0">
        <references count="2">
          <reference field="4294967294" count="1" selected="0">
            <x v="0"/>
          </reference>
          <reference field="3" count="1" selected="0">
            <x v="256"/>
          </reference>
        </references>
      </pivotArea>
    </chartFormat>
    <chartFormat chart="5" format="1579">
      <pivotArea type="data" outline="0" fieldPosition="0">
        <references count="2">
          <reference field="4294967294" count="1" selected="0">
            <x v="0"/>
          </reference>
          <reference field="3" count="1" selected="0">
            <x v="14"/>
          </reference>
        </references>
      </pivotArea>
    </chartFormat>
    <chartFormat chart="5" format="1580">
      <pivotArea type="data" outline="0" fieldPosition="0">
        <references count="2">
          <reference field="4294967294" count="1" selected="0">
            <x v="0"/>
          </reference>
          <reference field="3" count="1" selected="0">
            <x v="258"/>
          </reference>
        </references>
      </pivotArea>
    </chartFormat>
    <chartFormat chart="5" format="1581">
      <pivotArea type="data" outline="0" fieldPosition="0">
        <references count="2">
          <reference field="4294967294" count="1" selected="0">
            <x v="0"/>
          </reference>
          <reference field="3" count="1" selected="0">
            <x v="10"/>
          </reference>
        </references>
      </pivotArea>
    </chartFormat>
    <chartFormat chart="5" format="1582">
      <pivotArea type="data" outline="0" fieldPosition="0">
        <references count="2">
          <reference field="4294967294" count="1" selected="0">
            <x v="0"/>
          </reference>
          <reference field="3" count="1" selected="0">
            <x v="137"/>
          </reference>
        </references>
      </pivotArea>
    </chartFormat>
    <chartFormat chart="5" format="1583">
      <pivotArea type="data" outline="0" fieldPosition="0">
        <references count="2">
          <reference field="4294967294" count="1" selected="0">
            <x v="0"/>
          </reference>
          <reference field="3" count="1" selected="0">
            <x v="134"/>
          </reference>
        </references>
      </pivotArea>
    </chartFormat>
    <chartFormat chart="5" format="1584">
      <pivotArea type="data" outline="0" fieldPosition="0">
        <references count="2">
          <reference field="4294967294" count="1" selected="0">
            <x v="0"/>
          </reference>
          <reference field="3" count="1" selected="0">
            <x v="9"/>
          </reference>
        </references>
      </pivotArea>
    </chartFormat>
    <chartFormat chart="5" format="1585">
      <pivotArea type="data" outline="0" fieldPosition="0">
        <references count="2">
          <reference field="4294967294" count="1" selected="0">
            <x v="0"/>
          </reference>
          <reference field="3" count="1" selected="0">
            <x v="135"/>
          </reference>
        </references>
      </pivotArea>
    </chartFormat>
    <chartFormat chart="5" format="1586">
      <pivotArea type="data" outline="0" fieldPosition="0">
        <references count="2">
          <reference field="4294967294" count="1" selected="0">
            <x v="0"/>
          </reference>
          <reference field="3" count="1" selected="0">
            <x v="136"/>
          </reference>
        </references>
      </pivotArea>
    </chartFormat>
    <chartFormat chart="5" format="1587">
      <pivotArea type="data" outline="0" fieldPosition="0">
        <references count="2">
          <reference field="4294967294" count="1" selected="0">
            <x v="0"/>
          </reference>
          <reference field="3" count="1" selected="0">
            <x v="131"/>
          </reference>
        </references>
      </pivotArea>
    </chartFormat>
    <chartFormat chart="5" format="1588">
      <pivotArea type="data" outline="0" fieldPosition="0">
        <references count="2">
          <reference field="4294967294" count="1" selected="0">
            <x v="0"/>
          </reference>
          <reference field="3" count="1" selected="0">
            <x v="132"/>
          </reference>
        </references>
      </pivotArea>
    </chartFormat>
    <chartFormat chart="5" format="1589">
      <pivotArea type="data" outline="0" fieldPosition="0">
        <references count="2">
          <reference field="4294967294" count="1" selected="0">
            <x v="0"/>
          </reference>
          <reference field="3" count="1" selected="0">
            <x v="804"/>
          </reference>
        </references>
      </pivotArea>
    </chartFormat>
    <chartFormat chart="5" format="1590">
      <pivotArea type="data" outline="0" fieldPosition="0">
        <references count="2">
          <reference field="4294967294" count="1" selected="0">
            <x v="0"/>
          </reference>
          <reference field="3" count="1" selected="0">
            <x v="796"/>
          </reference>
        </references>
      </pivotArea>
    </chartFormat>
    <chartFormat chart="5" format="1591">
      <pivotArea type="data" outline="0" fieldPosition="0">
        <references count="2">
          <reference field="4294967294" count="1" selected="0">
            <x v="0"/>
          </reference>
          <reference field="3" count="1" selected="0">
            <x v="800"/>
          </reference>
        </references>
      </pivotArea>
    </chartFormat>
    <chartFormat chart="5" format="1592">
      <pivotArea type="data" outline="0" fieldPosition="0">
        <references count="2">
          <reference field="4294967294" count="1" selected="0">
            <x v="0"/>
          </reference>
          <reference field="3" count="1" selected="0">
            <x v="794"/>
          </reference>
        </references>
      </pivotArea>
    </chartFormat>
    <chartFormat chart="5" format="1593">
      <pivotArea type="data" outline="0" fieldPosition="0">
        <references count="2">
          <reference field="4294967294" count="1" selected="0">
            <x v="0"/>
          </reference>
          <reference field="3" count="1" selected="0">
            <x v="798"/>
          </reference>
        </references>
      </pivotArea>
    </chartFormat>
    <chartFormat chart="5" format="1594">
      <pivotArea type="data" outline="0" fieldPosition="0">
        <references count="2">
          <reference field="4294967294" count="1" selected="0">
            <x v="0"/>
          </reference>
          <reference field="3" count="1" selected="0">
            <x v="802"/>
          </reference>
        </references>
      </pivotArea>
    </chartFormat>
    <chartFormat chart="5" format="1595">
      <pivotArea type="data" outline="0" fieldPosition="0">
        <references count="2">
          <reference field="4294967294" count="1" selected="0">
            <x v="0"/>
          </reference>
          <reference field="3" count="1" selected="0">
            <x v="806"/>
          </reference>
        </references>
      </pivotArea>
    </chartFormat>
    <chartFormat chart="5" format="1596">
      <pivotArea type="data" outline="0" fieldPosition="0">
        <references count="2">
          <reference field="4294967294" count="1" selected="0">
            <x v="0"/>
          </reference>
          <reference field="3" count="1" selected="0">
            <x v="807"/>
          </reference>
        </references>
      </pivotArea>
    </chartFormat>
    <chartFormat chart="5" format="1597">
      <pivotArea type="data" outline="0" fieldPosition="0">
        <references count="2">
          <reference field="4294967294" count="1" selected="0">
            <x v="0"/>
          </reference>
          <reference field="3" count="1" selected="0">
            <x v="793"/>
          </reference>
        </references>
      </pivotArea>
    </chartFormat>
    <chartFormat chart="5" format="1598">
      <pivotArea type="data" outline="0" fieldPosition="0">
        <references count="2">
          <reference field="4294967294" count="1" selected="0">
            <x v="0"/>
          </reference>
          <reference field="3" count="1" selected="0">
            <x v="795"/>
          </reference>
        </references>
      </pivotArea>
    </chartFormat>
    <chartFormat chart="5" format="1599">
      <pivotArea type="data" outline="0" fieldPosition="0">
        <references count="2">
          <reference field="4294967294" count="1" selected="0">
            <x v="0"/>
          </reference>
          <reference field="3" count="1" selected="0">
            <x v="797"/>
          </reference>
        </references>
      </pivotArea>
    </chartFormat>
    <chartFormat chart="5" format="1600">
      <pivotArea type="data" outline="0" fieldPosition="0">
        <references count="2">
          <reference field="4294967294" count="1" selected="0">
            <x v="0"/>
          </reference>
          <reference field="3" count="1" selected="0">
            <x v="799"/>
          </reference>
        </references>
      </pivotArea>
    </chartFormat>
    <chartFormat chart="5" format="1601">
      <pivotArea type="data" outline="0" fieldPosition="0">
        <references count="2">
          <reference field="4294967294" count="1" selected="0">
            <x v="0"/>
          </reference>
          <reference field="3" count="1" selected="0">
            <x v="801"/>
          </reference>
        </references>
      </pivotArea>
    </chartFormat>
    <chartFormat chart="5" format="1602">
      <pivotArea type="data" outline="0" fieldPosition="0">
        <references count="2">
          <reference field="4294967294" count="1" selected="0">
            <x v="0"/>
          </reference>
          <reference field="3" count="1" selected="0">
            <x v="803"/>
          </reference>
        </references>
      </pivotArea>
    </chartFormat>
    <chartFormat chart="5" format="1603">
      <pivotArea type="data" outline="0" fieldPosition="0">
        <references count="2">
          <reference field="4294967294" count="1" selected="0">
            <x v="0"/>
          </reference>
          <reference field="3" count="1" selected="0">
            <x v="805"/>
          </reference>
        </references>
      </pivotArea>
    </chartFormat>
    <chartFormat chart="5" format="1604">
      <pivotArea type="data" outline="0" fieldPosition="0">
        <references count="2">
          <reference field="4294967294" count="1" selected="0">
            <x v="0"/>
          </reference>
          <reference field="3" count="1" selected="0">
            <x v="808"/>
          </reference>
        </references>
      </pivotArea>
    </chartFormat>
    <chartFormat chart="1" format="1">
      <pivotArea type="data" outline="0" fieldPosition="0">
        <references count="2">
          <reference field="4294967294" count="1" selected="0">
            <x v="0"/>
          </reference>
          <reference field="3" count="1" selected="0">
            <x v="121"/>
          </reference>
        </references>
      </pivotArea>
    </chartFormat>
    <chartFormat chart="1" format="2">
      <pivotArea type="data" outline="0" fieldPosition="0">
        <references count="2">
          <reference field="4294967294" count="1" selected="0">
            <x v="0"/>
          </reference>
          <reference field="3" count="1" selected="0">
            <x v="743"/>
          </reference>
        </references>
      </pivotArea>
    </chartFormat>
    <chartFormat chart="1" format="3">
      <pivotArea type="data" outline="0" fieldPosition="0">
        <references count="2">
          <reference field="4294967294" count="1" selected="0">
            <x v="0"/>
          </reference>
          <reference field="3" count="1" selected="0">
            <x v="182"/>
          </reference>
        </references>
      </pivotArea>
    </chartFormat>
    <chartFormat chart="1" format="4">
      <pivotArea type="data" outline="0" fieldPosition="0">
        <references count="2">
          <reference field="4294967294" count="1" selected="0">
            <x v="0"/>
          </reference>
          <reference field="3" count="1" selected="0">
            <x v="299"/>
          </reference>
        </references>
      </pivotArea>
    </chartFormat>
    <chartFormat chart="1" format="5">
      <pivotArea type="data" outline="0" fieldPosition="0">
        <references count="2">
          <reference field="4294967294" count="1" selected="0">
            <x v="0"/>
          </reference>
          <reference field="3" count="1" selected="0">
            <x v="203"/>
          </reference>
        </references>
      </pivotArea>
    </chartFormat>
    <chartFormat chart="1" format="6">
      <pivotArea type="data" outline="0" fieldPosition="0">
        <references count="2">
          <reference field="4294967294" count="1" selected="0">
            <x v="0"/>
          </reference>
          <reference field="3" count="1" selected="0">
            <x v="392"/>
          </reference>
        </references>
      </pivotArea>
    </chartFormat>
    <chartFormat chart="1" format="7">
      <pivotArea type="data" outline="0" fieldPosition="0">
        <references count="2">
          <reference field="4294967294" count="1" selected="0">
            <x v="0"/>
          </reference>
          <reference field="3" count="1" selected="0">
            <x v="262"/>
          </reference>
        </references>
      </pivotArea>
    </chartFormat>
    <chartFormat chart="1" format="8">
      <pivotArea type="data" outline="0" fieldPosition="0">
        <references count="2">
          <reference field="4294967294" count="1" selected="0">
            <x v="0"/>
          </reference>
          <reference field="3" count="1" selected="0">
            <x v="246"/>
          </reference>
        </references>
      </pivotArea>
    </chartFormat>
    <chartFormat chart="1" format="9">
      <pivotArea type="data" outline="0" fieldPosition="0">
        <references count="2">
          <reference field="4294967294" count="1" selected="0">
            <x v="0"/>
          </reference>
          <reference field="3" count="1" selected="0">
            <x v="597"/>
          </reference>
        </references>
      </pivotArea>
    </chartFormat>
    <chartFormat chart="1" format="10">
      <pivotArea type="data" outline="0" fieldPosition="0">
        <references count="2">
          <reference field="4294967294" count="1" selected="0">
            <x v="0"/>
          </reference>
          <reference field="3" count="1" selected="0">
            <x v="659"/>
          </reference>
        </references>
      </pivotArea>
    </chartFormat>
    <chartFormat chart="1" format="11">
      <pivotArea type="data" outline="0" fieldPosition="0">
        <references count="2">
          <reference field="4294967294" count="1" selected="0">
            <x v="0"/>
          </reference>
          <reference field="3" count="1" selected="0">
            <x v="260"/>
          </reference>
        </references>
      </pivotArea>
    </chartFormat>
    <chartFormat chart="1" format="12">
      <pivotArea type="data" outline="0" fieldPosition="0">
        <references count="2">
          <reference field="4294967294" count="1" selected="0">
            <x v="0"/>
          </reference>
          <reference field="3" count="1" selected="0">
            <x v="36"/>
          </reference>
        </references>
      </pivotArea>
    </chartFormat>
    <chartFormat chart="1" format="13">
      <pivotArea type="data" outline="0" fieldPosition="0">
        <references count="2">
          <reference field="4294967294" count="1" selected="0">
            <x v="0"/>
          </reference>
          <reference field="3" count="1" selected="0">
            <x v="668"/>
          </reference>
        </references>
      </pivotArea>
    </chartFormat>
    <chartFormat chart="1" format="14">
      <pivotArea type="data" outline="0" fieldPosition="0">
        <references count="2">
          <reference field="4294967294" count="1" selected="0">
            <x v="0"/>
          </reference>
          <reference field="3" count="1" selected="0">
            <x v="66"/>
          </reference>
        </references>
      </pivotArea>
    </chartFormat>
    <chartFormat chart="1" format="15">
      <pivotArea type="data" outline="0" fieldPosition="0">
        <references count="2">
          <reference field="4294967294" count="1" selected="0">
            <x v="0"/>
          </reference>
          <reference field="3" count="1" selected="0">
            <x v="120"/>
          </reference>
        </references>
      </pivotArea>
    </chartFormat>
    <chartFormat chart="0" format="1">
      <pivotArea type="data" outline="0" fieldPosition="0">
        <references count="2">
          <reference field="4294967294" count="1" selected="0">
            <x v="0"/>
          </reference>
          <reference field="3" count="1" selected="0">
            <x v="121"/>
          </reference>
        </references>
      </pivotArea>
    </chartFormat>
    <chartFormat chart="0" format="2">
      <pivotArea type="data" outline="0" fieldPosition="0">
        <references count="2">
          <reference field="4294967294" count="1" selected="0">
            <x v="0"/>
          </reference>
          <reference field="3" count="1" selected="0">
            <x v="743"/>
          </reference>
        </references>
      </pivotArea>
    </chartFormat>
    <chartFormat chart="0" format="3">
      <pivotArea type="data" outline="0" fieldPosition="0">
        <references count="2">
          <reference field="4294967294" count="1" selected="0">
            <x v="0"/>
          </reference>
          <reference field="3" count="1" selected="0">
            <x v="182"/>
          </reference>
        </references>
      </pivotArea>
    </chartFormat>
    <chartFormat chart="0" format="4">
      <pivotArea type="data" outline="0" fieldPosition="0">
        <references count="2">
          <reference field="4294967294" count="1" selected="0">
            <x v="0"/>
          </reference>
          <reference field="3" count="1" selected="0">
            <x v="299"/>
          </reference>
        </references>
      </pivotArea>
    </chartFormat>
    <chartFormat chart="0" format="5">
      <pivotArea type="data" outline="0" fieldPosition="0">
        <references count="2">
          <reference field="4294967294" count="1" selected="0">
            <x v="0"/>
          </reference>
          <reference field="3" count="1" selected="0">
            <x v="203"/>
          </reference>
        </references>
      </pivotArea>
    </chartFormat>
    <chartFormat chart="0" format="6">
      <pivotArea type="data" outline="0" fieldPosition="0">
        <references count="2">
          <reference field="4294967294" count="1" selected="0">
            <x v="0"/>
          </reference>
          <reference field="3" count="1" selected="0">
            <x v="392"/>
          </reference>
        </references>
      </pivotArea>
    </chartFormat>
    <chartFormat chart="0" format="7">
      <pivotArea type="data" outline="0" fieldPosition="0">
        <references count="2">
          <reference field="4294967294" count="1" selected="0">
            <x v="0"/>
          </reference>
          <reference field="3" count="1" selected="0">
            <x v="262"/>
          </reference>
        </references>
      </pivotArea>
    </chartFormat>
    <chartFormat chart="0" format="8">
      <pivotArea type="data" outline="0" fieldPosition="0">
        <references count="2">
          <reference field="4294967294" count="1" selected="0">
            <x v="0"/>
          </reference>
          <reference field="3" count="1" selected="0">
            <x v="246"/>
          </reference>
        </references>
      </pivotArea>
    </chartFormat>
    <chartFormat chart="0" format="9">
      <pivotArea type="data" outline="0" fieldPosition="0">
        <references count="2">
          <reference field="4294967294" count="1" selected="0">
            <x v="0"/>
          </reference>
          <reference field="3" count="1" selected="0">
            <x v="597"/>
          </reference>
        </references>
      </pivotArea>
    </chartFormat>
    <chartFormat chart="0" format="10">
      <pivotArea type="data" outline="0" fieldPosition="0">
        <references count="2">
          <reference field="4294967294" count="1" selected="0">
            <x v="0"/>
          </reference>
          <reference field="3" count="1" selected="0">
            <x v="659"/>
          </reference>
        </references>
      </pivotArea>
    </chartFormat>
    <chartFormat chart="0" format="11">
      <pivotArea type="data" outline="0" fieldPosition="0">
        <references count="2">
          <reference field="4294967294" count="1" selected="0">
            <x v="0"/>
          </reference>
          <reference field="3" count="1" selected="0">
            <x v="260"/>
          </reference>
        </references>
      </pivotArea>
    </chartFormat>
    <chartFormat chart="0" format="12">
      <pivotArea type="data" outline="0" fieldPosition="0">
        <references count="2">
          <reference field="4294967294" count="1" selected="0">
            <x v="0"/>
          </reference>
          <reference field="3" count="1" selected="0">
            <x v="36"/>
          </reference>
        </references>
      </pivotArea>
    </chartFormat>
    <chartFormat chart="0" format="13">
      <pivotArea type="data" outline="0" fieldPosition="0">
        <references count="2">
          <reference field="4294967294" count="1" selected="0">
            <x v="0"/>
          </reference>
          <reference field="3" count="1" selected="0">
            <x v="668"/>
          </reference>
        </references>
      </pivotArea>
    </chartFormat>
    <chartFormat chart="0" format="14">
      <pivotArea type="data" outline="0" fieldPosition="0">
        <references count="2">
          <reference field="4294967294" count="1" selected="0">
            <x v="0"/>
          </reference>
          <reference field="3" count="1" selected="0">
            <x v="66"/>
          </reference>
        </references>
      </pivotArea>
    </chartFormat>
    <chartFormat chart="0" format="15">
      <pivotArea type="data" outline="0" fieldPosition="0">
        <references count="2">
          <reference field="4294967294" count="1" selected="0">
            <x v="0"/>
          </reference>
          <reference field="3" count="1" selected="0">
            <x v="120"/>
          </reference>
        </references>
      </pivotArea>
    </chartFormat>
    <chartFormat chart="0" format="16">
      <pivotArea type="data" outline="0" fieldPosition="0">
        <references count="2">
          <reference field="4294967294" count="1" selected="0">
            <x v="0"/>
          </reference>
          <reference field="3" count="1" selected="0">
            <x v="452"/>
          </reference>
        </references>
      </pivotArea>
    </chartFormat>
    <chartFormat chart="0" format="17">
      <pivotArea type="data" outline="0" fieldPosition="0">
        <references count="2">
          <reference field="4294967294" count="1" selected="0">
            <x v="0"/>
          </reference>
          <reference field="3" count="1" selected="0">
            <x v="183"/>
          </reference>
        </references>
      </pivotArea>
    </chartFormat>
    <chartFormat chart="0" format="18">
      <pivotArea type="data" outline="0" fieldPosition="0">
        <references count="2">
          <reference field="4294967294" count="1" selected="0">
            <x v="0"/>
          </reference>
          <reference field="3" count="1" selected="0">
            <x v="201"/>
          </reference>
        </references>
      </pivotArea>
    </chartFormat>
    <chartFormat chart="0" format="19">
      <pivotArea type="data" outline="0" fieldPosition="0">
        <references count="2">
          <reference field="4294967294" count="1" selected="0">
            <x v="0"/>
          </reference>
          <reference field="3" count="1" selected="0">
            <x v="254"/>
          </reference>
        </references>
      </pivotArea>
    </chartFormat>
    <chartFormat chart="0" format="20">
      <pivotArea type="data" outline="0" fieldPosition="0">
        <references count="2">
          <reference field="4294967294" count="1" selected="0">
            <x v="0"/>
          </reference>
          <reference field="3" count="1" selected="0">
            <x v="373"/>
          </reference>
        </references>
      </pivotArea>
    </chartFormat>
    <chartFormat chart="0" format="21">
      <pivotArea type="data" outline="0" fieldPosition="0">
        <references count="2">
          <reference field="4294967294" count="1" selected="0">
            <x v="0"/>
          </reference>
          <reference field="3" count="1" selected="0">
            <x v="295"/>
          </reference>
        </references>
      </pivotArea>
    </chartFormat>
    <chartFormat chart="0" format="22">
      <pivotArea type="data" outline="0" fieldPosition="0">
        <references count="2">
          <reference field="4294967294" count="1" selected="0">
            <x v="0"/>
          </reference>
          <reference field="3" count="1" selected="0">
            <x v="255"/>
          </reference>
        </references>
      </pivotArea>
    </chartFormat>
    <chartFormat chart="0" format="23">
      <pivotArea type="data" outline="0" fieldPosition="0">
        <references count="2">
          <reference field="4294967294" count="1" selected="0">
            <x v="0"/>
          </reference>
          <reference field="3" count="1" selected="0">
            <x v="264"/>
          </reference>
        </references>
      </pivotArea>
    </chartFormat>
    <chartFormat chart="0" format="24">
      <pivotArea type="data" outline="0" fieldPosition="0">
        <references count="2">
          <reference field="4294967294" count="1" selected="0">
            <x v="0"/>
          </reference>
          <reference field="3" count="1" selected="0">
            <x v="518"/>
          </reference>
        </references>
      </pivotArea>
    </chartFormat>
    <chartFormat chart="0" format="25">
      <pivotArea type="data" outline="0" fieldPosition="0">
        <references count="2">
          <reference field="4294967294" count="1" selected="0">
            <x v="0"/>
          </reference>
          <reference field="3" count="1" selected="0">
            <x v="200"/>
          </reference>
        </references>
      </pivotArea>
    </chartFormat>
    <chartFormat chart="0" format="26">
      <pivotArea type="data" outline="0" fieldPosition="0">
        <references count="2">
          <reference field="4294967294" count="1" selected="0">
            <x v="0"/>
          </reference>
          <reference field="3" count="1" selected="0">
            <x v="746"/>
          </reference>
        </references>
      </pivotArea>
    </chartFormat>
    <chartFormat chart="0" format="27">
      <pivotArea type="data" outline="0" fieldPosition="0">
        <references count="2">
          <reference field="4294967294" count="1" selected="0">
            <x v="0"/>
          </reference>
          <reference field="3" count="1" selected="0">
            <x v="747"/>
          </reference>
        </references>
      </pivotArea>
    </chartFormat>
    <chartFormat chart="0" format="28">
      <pivotArea type="data" outline="0" fieldPosition="0">
        <references count="2">
          <reference field="4294967294" count="1" selected="0">
            <x v="0"/>
          </reference>
          <reference field="3" count="1" selected="0">
            <x v="686"/>
          </reference>
        </references>
      </pivotArea>
    </chartFormat>
    <chartFormat chart="0" format="29">
      <pivotArea type="data" outline="0" fieldPosition="0">
        <references count="2">
          <reference field="4294967294" count="1" selected="0">
            <x v="0"/>
          </reference>
          <reference field="3" count="1" selected="0">
            <x v="338"/>
          </reference>
        </references>
      </pivotArea>
    </chartFormat>
    <chartFormat chart="0" format="30">
      <pivotArea type="data" outline="0" fieldPosition="0">
        <references count="2">
          <reference field="4294967294" count="1" selected="0">
            <x v="0"/>
          </reference>
          <reference field="3" count="1" selected="0">
            <x v="512"/>
          </reference>
        </references>
      </pivotArea>
    </chartFormat>
    <chartFormat chart="0" format="31">
      <pivotArea type="data" outline="0" fieldPosition="0">
        <references count="2">
          <reference field="4294967294" count="1" selected="0">
            <x v="0"/>
          </reference>
          <reference field="3" count="1" selected="0">
            <x v="399"/>
          </reference>
        </references>
      </pivotArea>
    </chartFormat>
    <chartFormat chart="0" format="32">
      <pivotArea type="data" outline="0" fieldPosition="0">
        <references count="2">
          <reference field="4294967294" count="1" selected="0">
            <x v="0"/>
          </reference>
          <reference field="3" count="1" selected="0">
            <x v="267"/>
          </reference>
        </references>
      </pivotArea>
    </chartFormat>
    <chartFormat chart="0" format="33">
      <pivotArea type="data" outline="0" fieldPosition="0">
        <references count="2">
          <reference field="4294967294" count="1" selected="0">
            <x v="0"/>
          </reference>
          <reference field="3" count="1" selected="0">
            <x v="708"/>
          </reference>
        </references>
      </pivotArea>
    </chartFormat>
    <chartFormat chart="0" format="34">
      <pivotArea type="data" outline="0" fieldPosition="0">
        <references count="2">
          <reference field="4294967294" count="1" selected="0">
            <x v="0"/>
          </reference>
          <reference field="3" count="1" selected="0">
            <x v="698"/>
          </reference>
        </references>
      </pivotArea>
    </chartFormat>
    <chartFormat chart="0" format="35">
      <pivotArea type="data" outline="0" fieldPosition="0">
        <references count="2">
          <reference field="4294967294" count="1" selected="0">
            <x v="0"/>
          </reference>
          <reference field="3" count="1" selected="0">
            <x v="358"/>
          </reference>
        </references>
      </pivotArea>
    </chartFormat>
    <chartFormat chart="0" format="36">
      <pivotArea type="data" outline="0" fieldPosition="0">
        <references count="2">
          <reference field="4294967294" count="1" selected="0">
            <x v="0"/>
          </reference>
          <reference field="3" count="1" selected="0">
            <x v="263"/>
          </reference>
        </references>
      </pivotArea>
    </chartFormat>
    <chartFormat chart="0" format="37">
      <pivotArea type="data" outline="0" fieldPosition="0">
        <references count="2">
          <reference field="4294967294" count="1" selected="0">
            <x v="0"/>
          </reference>
          <reference field="3" count="1" selected="0">
            <x v="261"/>
          </reference>
        </references>
      </pivotArea>
    </chartFormat>
    <chartFormat chart="0" format="38">
      <pivotArea type="data" outline="0" fieldPosition="0">
        <references count="2">
          <reference field="4294967294" count="1" selected="0">
            <x v="0"/>
          </reference>
          <reference field="3" count="1" selected="0">
            <x v="42"/>
          </reference>
        </references>
      </pivotArea>
    </chartFormat>
    <chartFormat chart="0" format="39">
      <pivotArea type="data" outline="0" fieldPosition="0">
        <references count="2">
          <reference field="4294967294" count="1" selected="0">
            <x v="0"/>
          </reference>
          <reference field="3" count="1" selected="0">
            <x v="265"/>
          </reference>
        </references>
      </pivotArea>
    </chartFormat>
    <chartFormat chart="0" format="40">
      <pivotArea type="data" outline="0" fieldPosition="0">
        <references count="2">
          <reference field="4294967294" count="1" selected="0">
            <x v="0"/>
          </reference>
          <reference field="3" count="1" selected="0">
            <x v="67"/>
          </reference>
        </references>
      </pivotArea>
    </chartFormat>
    <chartFormat chart="0" format="41">
      <pivotArea type="data" outline="0" fieldPosition="0">
        <references count="2">
          <reference field="4294967294" count="1" selected="0">
            <x v="0"/>
          </reference>
          <reference field="3" count="1" selected="0">
            <x v="755"/>
          </reference>
        </references>
      </pivotArea>
    </chartFormat>
    <chartFormat chart="0" format="42">
      <pivotArea type="data" outline="0" fieldPosition="0">
        <references count="2">
          <reference field="4294967294" count="1" selected="0">
            <x v="0"/>
          </reference>
          <reference field="3" count="1" selected="0">
            <x v="556"/>
          </reference>
        </references>
      </pivotArea>
    </chartFormat>
    <chartFormat chart="0" format="43">
      <pivotArea type="data" outline="0" fieldPosition="0">
        <references count="2">
          <reference field="4294967294" count="1" selected="0">
            <x v="0"/>
          </reference>
          <reference field="3" count="1" selected="0">
            <x v="761"/>
          </reference>
        </references>
      </pivotArea>
    </chartFormat>
    <chartFormat chart="0" format="44">
      <pivotArea type="data" outline="0" fieldPosition="0">
        <references count="2">
          <reference field="4294967294" count="1" selected="0">
            <x v="0"/>
          </reference>
          <reference field="3" count="1" selected="0">
            <x v="555"/>
          </reference>
        </references>
      </pivotArea>
    </chartFormat>
    <chartFormat chart="0" format="45">
      <pivotArea type="data" outline="0" fieldPosition="0">
        <references count="2">
          <reference field="4294967294" count="1" selected="0">
            <x v="0"/>
          </reference>
          <reference field="3" count="1" selected="0">
            <x v="568"/>
          </reference>
        </references>
      </pivotArea>
    </chartFormat>
    <chartFormat chart="0" format="46">
      <pivotArea type="data" outline="0" fieldPosition="0">
        <references count="2">
          <reference field="4294967294" count="1" selected="0">
            <x v="0"/>
          </reference>
          <reference field="3" count="1" selected="0">
            <x v="712"/>
          </reference>
        </references>
      </pivotArea>
    </chartFormat>
    <chartFormat chart="0" format="47">
      <pivotArea type="data" outline="0" fieldPosition="0">
        <references count="2">
          <reference field="4294967294" count="1" selected="0">
            <x v="0"/>
          </reference>
          <reference field="3" count="1" selected="0">
            <x v="758"/>
          </reference>
        </references>
      </pivotArea>
    </chartFormat>
    <chartFormat chart="0" format="48">
      <pivotArea type="data" outline="0" fieldPosition="0">
        <references count="2">
          <reference field="4294967294" count="1" selected="0">
            <x v="0"/>
          </reference>
          <reference field="3" count="1" selected="0">
            <x v="736"/>
          </reference>
        </references>
      </pivotArea>
    </chartFormat>
    <chartFormat chart="0" format="49">
      <pivotArea type="data" outline="0" fieldPosition="0">
        <references count="2">
          <reference field="4294967294" count="1" selected="0">
            <x v="0"/>
          </reference>
          <reference field="3" count="1" selected="0">
            <x v="781"/>
          </reference>
        </references>
      </pivotArea>
    </chartFormat>
    <chartFormat chart="0" format="50">
      <pivotArea type="data" outline="0" fieldPosition="0">
        <references count="2">
          <reference field="4294967294" count="1" selected="0">
            <x v="0"/>
          </reference>
          <reference field="3" count="1" selected="0">
            <x v="627"/>
          </reference>
        </references>
      </pivotArea>
    </chartFormat>
    <chartFormat chart="0" format="51">
      <pivotArea type="data" outline="0" fieldPosition="0">
        <references count="2">
          <reference field="4294967294" count="1" selected="0">
            <x v="0"/>
          </reference>
          <reference field="3" count="1" selected="0">
            <x v="673"/>
          </reference>
        </references>
      </pivotArea>
    </chartFormat>
    <chartFormat chart="0" format="52">
      <pivotArea type="data" outline="0" fieldPosition="0">
        <references count="2">
          <reference field="4294967294" count="1" selected="0">
            <x v="0"/>
          </reference>
          <reference field="3" count="1" selected="0">
            <x v="322"/>
          </reference>
        </references>
      </pivotArea>
    </chartFormat>
    <chartFormat chart="0" format="53">
      <pivotArea type="data" outline="0" fieldPosition="0">
        <references count="2">
          <reference field="4294967294" count="1" selected="0">
            <x v="0"/>
          </reference>
          <reference field="3" count="1" selected="0">
            <x v="293"/>
          </reference>
        </references>
      </pivotArea>
    </chartFormat>
    <chartFormat chart="0" format="54">
      <pivotArea type="data" outline="0" fieldPosition="0">
        <references count="2">
          <reference field="4294967294" count="1" selected="0">
            <x v="0"/>
          </reference>
          <reference field="3" count="1" selected="0">
            <x v="330"/>
          </reference>
        </references>
      </pivotArea>
    </chartFormat>
    <chartFormat chart="0" format="55">
      <pivotArea type="data" outline="0" fieldPosition="0">
        <references count="2">
          <reference field="4294967294" count="1" selected="0">
            <x v="0"/>
          </reference>
          <reference field="3" count="1" selected="0">
            <x v="280"/>
          </reference>
        </references>
      </pivotArea>
    </chartFormat>
    <chartFormat chart="0" format="56">
      <pivotArea type="data" outline="0" fieldPosition="0">
        <references count="2">
          <reference field="4294967294" count="1" selected="0">
            <x v="0"/>
          </reference>
          <reference field="3" count="1" selected="0">
            <x v="400"/>
          </reference>
        </references>
      </pivotArea>
    </chartFormat>
    <chartFormat chart="0" format="57">
      <pivotArea type="data" outline="0" fieldPosition="0">
        <references count="2">
          <reference field="4294967294" count="1" selected="0">
            <x v="0"/>
          </reference>
          <reference field="3" count="1" selected="0">
            <x v="349"/>
          </reference>
        </references>
      </pivotArea>
    </chartFormat>
    <chartFormat chart="0" format="58">
      <pivotArea type="data" outline="0" fieldPosition="0">
        <references count="2">
          <reference field="4294967294" count="1" selected="0">
            <x v="0"/>
          </reference>
          <reference field="3" count="1" selected="0">
            <x v="511"/>
          </reference>
        </references>
      </pivotArea>
    </chartFormat>
    <chartFormat chart="0" format="59">
      <pivotArea type="data" outline="0" fieldPosition="0">
        <references count="2">
          <reference field="4294967294" count="1" selected="0">
            <x v="0"/>
          </reference>
          <reference field="3" count="1" selected="0">
            <x v="350"/>
          </reference>
        </references>
      </pivotArea>
    </chartFormat>
    <chartFormat chart="0" format="60">
      <pivotArea type="data" outline="0" fieldPosition="0">
        <references count="2">
          <reference field="4294967294" count="1" selected="0">
            <x v="0"/>
          </reference>
          <reference field="3" count="1" selected="0">
            <x v="383"/>
          </reference>
        </references>
      </pivotArea>
    </chartFormat>
    <chartFormat chart="0" format="61">
      <pivotArea type="data" outline="0" fieldPosition="0">
        <references count="2">
          <reference field="4294967294" count="1" selected="0">
            <x v="0"/>
          </reference>
          <reference field="3" count="1" selected="0">
            <x v="521"/>
          </reference>
        </references>
      </pivotArea>
    </chartFormat>
    <chartFormat chart="0" format="62">
      <pivotArea type="data" outline="0" fieldPosition="0">
        <references count="2">
          <reference field="4294967294" count="1" selected="0">
            <x v="0"/>
          </reference>
          <reference field="3" count="1" selected="0">
            <x v="305"/>
          </reference>
        </references>
      </pivotArea>
    </chartFormat>
    <chartFormat chart="0" format="63">
      <pivotArea type="data" outline="0" fieldPosition="0">
        <references count="2">
          <reference field="4294967294" count="1" selected="0">
            <x v="0"/>
          </reference>
          <reference field="3" count="1" selected="0">
            <x v="522"/>
          </reference>
        </references>
      </pivotArea>
    </chartFormat>
    <chartFormat chart="0" format="64">
      <pivotArea type="data" outline="0" fieldPosition="0">
        <references count="2">
          <reference field="4294967294" count="1" selected="0">
            <x v="0"/>
          </reference>
          <reference field="3" count="1" selected="0">
            <x v="536"/>
          </reference>
        </references>
      </pivotArea>
    </chartFormat>
    <chartFormat chart="0" format="65">
      <pivotArea type="data" outline="0" fieldPosition="0">
        <references count="2">
          <reference field="4294967294" count="1" selected="0">
            <x v="0"/>
          </reference>
          <reference field="3" count="1" selected="0">
            <x v="364"/>
          </reference>
        </references>
      </pivotArea>
    </chartFormat>
    <chartFormat chart="0" format="66">
      <pivotArea type="data" outline="0" fieldPosition="0">
        <references count="2">
          <reference field="4294967294" count="1" selected="0">
            <x v="0"/>
          </reference>
          <reference field="3" count="1" selected="0">
            <x v="492"/>
          </reference>
        </references>
      </pivotArea>
    </chartFormat>
    <chartFormat chart="0" format="67">
      <pivotArea type="data" outline="0" fieldPosition="0">
        <references count="2">
          <reference field="4294967294" count="1" selected="0">
            <x v="0"/>
          </reference>
          <reference field="3" count="1" selected="0">
            <x v="367"/>
          </reference>
        </references>
      </pivotArea>
    </chartFormat>
    <chartFormat chart="0" format="68">
      <pivotArea type="data" outline="0" fieldPosition="0">
        <references count="2">
          <reference field="4294967294" count="1" selected="0">
            <x v="0"/>
          </reference>
          <reference field="3" count="1" selected="0">
            <x v="324"/>
          </reference>
        </references>
      </pivotArea>
    </chartFormat>
    <chartFormat chart="0" format="69">
      <pivotArea type="data" outline="0" fieldPosition="0">
        <references count="2">
          <reference field="4294967294" count="1" selected="0">
            <x v="0"/>
          </reference>
          <reference field="3" count="1" selected="0">
            <x v="296"/>
          </reference>
        </references>
      </pivotArea>
    </chartFormat>
    <chartFormat chart="0" format="70">
      <pivotArea type="data" outline="0" fieldPosition="0">
        <references count="2">
          <reference field="4294967294" count="1" selected="0">
            <x v="0"/>
          </reference>
          <reference field="3" count="1" selected="0">
            <x v="336"/>
          </reference>
        </references>
      </pivotArea>
    </chartFormat>
    <chartFormat chart="0" format="71">
      <pivotArea type="data" outline="0" fieldPosition="0">
        <references count="2">
          <reference field="4294967294" count="1" selected="0">
            <x v="0"/>
          </reference>
          <reference field="3" count="1" selected="0">
            <x v="377"/>
          </reference>
        </references>
      </pivotArea>
    </chartFormat>
    <chartFormat chart="0" format="72">
      <pivotArea type="data" outline="0" fieldPosition="0">
        <references count="2">
          <reference field="4294967294" count="1" selected="0">
            <x v="0"/>
          </reference>
          <reference field="3" count="1" selected="0">
            <x v="360"/>
          </reference>
        </references>
      </pivotArea>
    </chartFormat>
    <chartFormat chart="0" format="73">
      <pivotArea type="data" outline="0" fieldPosition="0">
        <references count="2">
          <reference field="4294967294" count="1" selected="0">
            <x v="0"/>
          </reference>
          <reference field="3" count="1" selected="0">
            <x v="533"/>
          </reference>
        </references>
      </pivotArea>
    </chartFormat>
    <chartFormat chart="0" format="74">
      <pivotArea type="data" outline="0" fieldPosition="0">
        <references count="2">
          <reference field="4294967294" count="1" selected="0">
            <x v="0"/>
          </reference>
          <reference field="3" count="1" selected="0">
            <x v="144"/>
          </reference>
        </references>
      </pivotArea>
    </chartFormat>
    <chartFormat chart="0" format="75">
      <pivotArea type="data" outline="0" fieldPosition="0">
        <references count="2">
          <reference field="4294967294" count="1" selected="0">
            <x v="0"/>
          </reference>
          <reference field="3" count="1" selected="0">
            <x v="93"/>
          </reference>
        </references>
      </pivotArea>
    </chartFormat>
    <chartFormat chart="0" format="76">
      <pivotArea type="data" outline="0" fieldPosition="0">
        <references count="2">
          <reference field="4294967294" count="1" selected="0">
            <x v="0"/>
          </reference>
          <reference field="3" count="1" selected="0">
            <x v="63"/>
          </reference>
        </references>
      </pivotArea>
    </chartFormat>
    <chartFormat chart="0" format="77">
      <pivotArea type="data" outline="0" fieldPosition="0">
        <references count="2">
          <reference field="4294967294" count="1" selected="0">
            <x v="0"/>
          </reference>
          <reference field="3" count="1" selected="0">
            <x v="239"/>
          </reference>
        </references>
      </pivotArea>
    </chartFormat>
    <chartFormat chart="0" format="78">
      <pivotArea type="data" outline="0" fieldPosition="0">
        <references count="2">
          <reference field="4294967294" count="1" selected="0">
            <x v="0"/>
          </reference>
          <reference field="3" count="1" selected="0">
            <x v="46"/>
          </reference>
        </references>
      </pivotArea>
    </chartFormat>
    <chartFormat chart="0" format="79">
      <pivotArea type="data" outline="0" fieldPosition="0">
        <references count="2">
          <reference field="4294967294" count="1" selected="0">
            <x v="0"/>
          </reference>
          <reference field="3" count="1" selected="0">
            <x v="90"/>
          </reference>
        </references>
      </pivotArea>
    </chartFormat>
    <chartFormat chart="0" format="80">
      <pivotArea type="data" outline="0" fieldPosition="0">
        <references count="2">
          <reference field="4294967294" count="1" selected="0">
            <x v="0"/>
          </reference>
          <reference field="3" count="1" selected="0">
            <x v="252"/>
          </reference>
        </references>
      </pivotArea>
    </chartFormat>
    <chartFormat chart="0" format="81">
      <pivotArea type="data" outline="0" fieldPosition="0">
        <references count="2">
          <reference field="4294967294" count="1" selected="0">
            <x v="0"/>
          </reference>
          <reference field="3" count="1" selected="0">
            <x v="163"/>
          </reference>
        </references>
      </pivotArea>
    </chartFormat>
    <chartFormat chart="0" format="82">
      <pivotArea type="data" outline="0" fieldPosition="0">
        <references count="2">
          <reference field="4294967294" count="1" selected="0">
            <x v="0"/>
          </reference>
          <reference field="3" count="1" selected="0">
            <x v="170"/>
          </reference>
        </references>
      </pivotArea>
    </chartFormat>
    <chartFormat chart="0" format="83">
      <pivotArea type="data" outline="0" fieldPosition="0">
        <references count="2">
          <reference field="4294967294" count="1" selected="0">
            <x v="0"/>
          </reference>
          <reference field="3" count="1" selected="0">
            <x v="119"/>
          </reference>
        </references>
      </pivotArea>
    </chartFormat>
    <chartFormat chart="0" format="84">
      <pivotArea type="data" outline="0" fieldPosition="0">
        <references count="2">
          <reference field="4294967294" count="1" selected="0">
            <x v="0"/>
          </reference>
          <reference field="3" count="1" selected="0">
            <x v="212"/>
          </reference>
        </references>
      </pivotArea>
    </chartFormat>
    <chartFormat chart="0" format="85">
      <pivotArea type="data" outline="0" fieldPosition="0">
        <references count="2">
          <reference field="4294967294" count="1" selected="0">
            <x v="0"/>
          </reference>
          <reference field="3" count="1" selected="0">
            <x v="138"/>
          </reference>
        </references>
      </pivotArea>
    </chartFormat>
    <chartFormat chart="0" format="86">
      <pivotArea type="data" outline="0" fieldPosition="0">
        <references count="2">
          <reference field="4294967294" count="1" selected="0">
            <x v="0"/>
          </reference>
          <reference field="3" count="1" selected="0">
            <x v="690"/>
          </reference>
        </references>
      </pivotArea>
    </chartFormat>
    <chartFormat chart="0" format="87">
      <pivotArea type="data" outline="0" fieldPosition="0">
        <references count="2">
          <reference field="4294967294" count="1" selected="0">
            <x v="0"/>
          </reference>
          <reference field="3" count="1" selected="0">
            <x v="754"/>
          </reference>
        </references>
      </pivotArea>
    </chartFormat>
    <chartFormat chart="0" format="88">
      <pivotArea type="data" outline="0" fieldPosition="0">
        <references count="2">
          <reference field="4294967294" count="1" selected="0">
            <x v="0"/>
          </reference>
          <reference field="3" count="1" selected="0">
            <x v="722"/>
          </reference>
        </references>
      </pivotArea>
    </chartFormat>
    <chartFormat chart="0" format="89">
      <pivotArea type="data" outline="0" fieldPosition="0">
        <references count="2">
          <reference field="4294967294" count="1" selected="0">
            <x v="0"/>
          </reference>
          <reference field="3" count="1" selected="0">
            <x v="564"/>
          </reference>
        </references>
      </pivotArea>
    </chartFormat>
    <chartFormat chart="0" format="90">
      <pivotArea type="data" outline="0" fieldPosition="0">
        <references count="2">
          <reference field="4294967294" count="1" selected="0">
            <x v="0"/>
          </reference>
          <reference field="3" count="1" selected="0">
            <x v="786"/>
          </reference>
        </references>
      </pivotArea>
    </chartFormat>
    <chartFormat chart="0" format="91">
      <pivotArea type="data" outline="0" fieldPosition="0">
        <references count="2">
          <reference field="4294967294" count="1" selected="0">
            <x v="0"/>
          </reference>
          <reference field="3" count="1" selected="0">
            <x v="565"/>
          </reference>
        </references>
      </pivotArea>
    </chartFormat>
    <chartFormat chart="0" format="92">
      <pivotArea type="data" outline="0" fieldPosition="0">
        <references count="2">
          <reference field="4294967294" count="1" selected="0">
            <x v="0"/>
          </reference>
          <reference field="3" count="1" selected="0">
            <x v="706"/>
          </reference>
        </references>
      </pivotArea>
    </chartFormat>
    <chartFormat chart="0" format="93">
      <pivotArea type="data" outline="0" fieldPosition="0">
        <references count="2">
          <reference field="4294967294" count="1" selected="0">
            <x v="0"/>
          </reference>
          <reference field="3" count="1" selected="0">
            <x v="566"/>
          </reference>
        </references>
      </pivotArea>
    </chartFormat>
    <chartFormat chart="0" format="94">
      <pivotArea type="data" outline="0" fieldPosition="0">
        <references count="2">
          <reference field="4294967294" count="1" selected="0">
            <x v="0"/>
          </reference>
          <reference field="3" count="1" selected="0">
            <x v="738"/>
          </reference>
        </references>
      </pivotArea>
    </chartFormat>
    <chartFormat chart="0" format="95">
      <pivotArea type="data" outline="0" fieldPosition="0">
        <references count="2">
          <reference field="4294967294" count="1" selected="0">
            <x v="0"/>
          </reference>
          <reference field="3" count="1" selected="0">
            <x v="567"/>
          </reference>
        </references>
      </pivotArea>
    </chartFormat>
    <chartFormat chart="0" format="96">
      <pivotArea type="data" outline="0" fieldPosition="0">
        <references count="2">
          <reference field="4294967294" count="1" selected="0">
            <x v="0"/>
          </reference>
          <reference field="3" count="1" selected="0">
            <x v="770"/>
          </reference>
        </references>
      </pivotArea>
    </chartFormat>
    <chartFormat chart="0" format="97">
      <pivotArea type="data" outline="0" fieldPosition="0">
        <references count="2">
          <reference field="4294967294" count="1" selected="0">
            <x v="0"/>
          </reference>
          <reference field="3" count="1" selected="0">
            <x v="547"/>
          </reference>
        </references>
      </pivotArea>
    </chartFormat>
    <chartFormat chart="0" format="98">
      <pivotArea type="data" outline="0" fieldPosition="0">
        <references count="2">
          <reference field="4294967294" count="1" selected="0">
            <x v="0"/>
          </reference>
          <reference field="3" count="1" selected="0">
            <x v="804"/>
          </reference>
        </references>
      </pivotArea>
    </chartFormat>
    <chartFormat chart="0" format="99">
      <pivotArea type="data" outline="0" fieldPosition="0">
        <references count="2">
          <reference field="4294967294" count="1" selected="0">
            <x v="0"/>
          </reference>
          <reference field="3" count="1" selected="0">
            <x v="569"/>
          </reference>
        </references>
      </pivotArea>
    </chartFormat>
    <chartFormat chart="0" format="100">
      <pivotArea type="data" outline="0" fieldPosition="0">
        <references count="2">
          <reference field="4294967294" count="1" selected="0">
            <x v="0"/>
          </reference>
          <reference field="3" count="1" selected="0">
            <x v="552"/>
          </reference>
        </references>
      </pivotArea>
    </chartFormat>
    <chartFormat chart="0" format="101">
      <pivotArea type="data" outline="0" fieldPosition="0">
        <references count="2">
          <reference field="4294967294" count="1" selected="0">
            <x v="0"/>
          </reference>
          <reference field="3" count="1" selected="0">
            <x v="570"/>
          </reference>
        </references>
      </pivotArea>
    </chartFormat>
    <chartFormat chart="0" format="102">
      <pivotArea type="data" outline="0" fieldPosition="0">
        <references count="2">
          <reference field="4294967294" count="1" selected="0">
            <x v="0"/>
          </reference>
          <reference field="3" count="1" selected="0">
            <x v="714"/>
          </reference>
        </references>
      </pivotArea>
    </chartFormat>
    <chartFormat chart="0" format="103">
      <pivotArea type="data" outline="0" fieldPosition="0">
        <references count="2">
          <reference field="4294967294" count="1" selected="0">
            <x v="0"/>
          </reference>
          <reference field="3" count="1" selected="0">
            <x v="571"/>
          </reference>
        </references>
      </pivotArea>
    </chartFormat>
    <chartFormat chart="0" format="104">
      <pivotArea type="data" outline="0" fieldPosition="0">
        <references count="2">
          <reference field="4294967294" count="1" selected="0">
            <x v="0"/>
          </reference>
          <reference field="3" count="1" selected="0">
            <x v="730"/>
          </reference>
        </references>
      </pivotArea>
    </chartFormat>
    <chartFormat chart="0" format="105">
      <pivotArea type="data" outline="0" fieldPosition="0">
        <references count="2">
          <reference field="4294967294" count="1" selected="0">
            <x v="0"/>
          </reference>
          <reference field="3" count="1" selected="0">
            <x v="572"/>
          </reference>
        </references>
      </pivotArea>
    </chartFormat>
    <chartFormat chart="0" format="106">
      <pivotArea type="data" outline="0" fieldPosition="0">
        <references count="2">
          <reference field="4294967294" count="1" selected="0">
            <x v="0"/>
          </reference>
          <reference field="3" count="1" selected="0">
            <x v="557"/>
          </reference>
        </references>
      </pivotArea>
    </chartFormat>
    <chartFormat chart="0" format="107">
      <pivotArea type="data" outline="0" fieldPosition="0">
        <references count="2">
          <reference field="4294967294" count="1" selected="0">
            <x v="0"/>
          </reference>
          <reference field="3" count="1" selected="0">
            <x v="573"/>
          </reference>
        </references>
      </pivotArea>
    </chartFormat>
    <chartFormat chart="0" format="108">
      <pivotArea type="data" outline="0" fieldPosition="0">
        <references count="2">
          <reference field="4294967294" count="1" selected="0">
            <x v="0"/>
          </reference>
          <reference field="3" count="1" selected="0">
            <x v="762"/>
          </reference>
        </references>
      </pivotArea>
    </chartFormat>
    <chartFormat chart="0" format="109">
      <pivotArea type="data" outline="0" fieldPosition="0">
        <references count="2">
          <reference field="4294967294" count="1" selected="0">
            <x v="0"/>
          </reference>
          <reference field="3" count="1" selected="0">
            <x v="574"/>
          </reference>
        </references>
      </pivotArea>
    </chartFormat>
    <chartFormat chart="0" format="110">
      <pivotArea type="data" outline="0" fieldPosition="0">
        <references count="2">
          <reference field="4294967294" count="1" selected="0">
            <x v="0"/>
          </reference>
          <reference field="3" count="1" selected="0">
            <x v="778"/>
          </reference>
        </references>
      </pivotArea>
    </chartFormat>
    <chartFormat chart="0" format="111">
      <pivotArea type="data" outline="0" fieldPosition="0">
        <references count="2">
          <reference field="4294967294" count="1" selected="0">
            <x v="0"/>
          </reference>
          <reference field="3" count="1" selected="0">
            <x v="575"/>
          </reference>
        </references>
      </pivotArea>
    </chartFormat>
    <chartFormat chart="0" format="112">
      <pivotArea type="data" outline="0" fieldPosition="0">
        <references count="2">
          <reference field="4294967294" count="1" selected="0">
            <x v="0"/>
          </reference>
          <reference field="3" count="1" selected="0">
            <x v="796"/>
          </reference>
        </references>
      </pivotArea>
    </chartFormat>
    <chartFormat chart="0" format="113">
      <pivotArea type="data" outline="0" fieldPosition="0">
        <references count="2">
          <reference field="4294967294" count="1" selected="0">
            <x v="0"/>
          </reference>
          <reference field="3" count="1" selected="0">
            <x v="576"/>
          </reference>
        </references>
      </pivotArea>
    </chartFormat>
    <chartFormat chart="0" format="114">
      <pivotArea type="data" outline="0" fieldPosition="0">
        <references count="2">
          <reference field="4294967294" count="1" selected="0">
            <x v="0"/>
          </reference>
          <reference field="3" count="1" selected="0">
            <x v="551"/>
          </reference>
        </references>
      </pivotArea>
    </chartFormat>
    <chartFormat chart="0" format="115">
      <pivotArea type="data" outline="0" fieldPosition="0">
        <references count="2">
          <reference field="4294967294" count="1" selected="0">
            <x v="0"/>
          </reference>
          <reference field="3" count="1" selected="0">
            <x v="577"/>
          </reference>
        </references>
      </pivotArea>
    </chartFormat>
    <chartFormat chart="0" format="116">
      <pivotArea type="data" outline="0" fieldPosition="0">
        <references count="2">
          <reference field="4294967294" count="1" selected="0">
            <x v="0"/>
          </reference>
          <reference field="3" count="1" selected="0">
            <x v="694"/>
          </reference>
        </references>
      </pivotArea>
    </chartFormat>
    <chartFormat chart="0" format="117">
      <pivotArea type="data" outline="0" fieldPosition="0">
        <references count="2">
          <reference field="4294967294" count="1" selected="0">
            <x v="0"/>
          </reference>
          <reference field="3" count="1" selected="0">
            <x v="578"/>
          </reference>
        </references>
      </pivotArea>
    </chartFormat>
    <chartFormat chart="0" format="118">
      <pivotArea type="data" outline="0" fieldPosition="0">
        <references count="2">
          <reference field="4294967294" count="1" selected="0">
            <x v="0"/>
          </reference>
          <reference field="3" count="1" selected="0">
            <x v="702"/>
          </reference>
        </references>
      </pivotArea>
    </chartFormat>
    <chartFormat chart="0" format="119">
      <pivotArea type="data" outline="0" fieldPosition="0">
        <references count="2">
          <reference field="4294967294" count="1" selected="0">
            <x v="0"/>
          </reference>
          <reference field="3" count="1" selected="0">
            <x v="579"/>
          </reference>
        </references>
      </pivotArea>
    </chartFormat>
    <chartFormat chart="0" format="120">
      <pivotArea type="data" outline="0" fieldPosition="0">
        <references count="2">
          <reference field="4294967294" count="1" selected="0">
            <x v="0"/>
          </reference>
          <reference field="3" count="1" selected="0">
            <x v="710"/>
          </reference>
        </references>
      </pivotArea>
    </chartFormat>
    <chartFormat chart="0" format="121">
      <pivotArea type="data" outline="0" fieldPosition="0">
        <references count="2">
          <reference field="4294967294" count="1" selected="0">
            <x v="0"/>
          </reference>
          <reference field="3" count="1" selected="0">
            <x v="580"/>
          </reference>
        </references>
      </pivotArea>
    </chartFormat>
    <chartFormat chart="0" format="122">
      <pivotArea type="data" outline="0" fieldPosition="0">
        <references count="2">
          <reference field="4294967294" count="1" selected="0">
            <x v="0"/>
          </reference>
          <reference field="3" count="1" selected="0">
            <x v="718"/>
          </reference>
        </references>
      </pivotArea>
    </chartFormat>
    <chartFormat chart="0" format="123">
      <pivotArea type="data" outline="0" fieldPosition="0">
        <references count="2">
          <reference field="4294967294" count="1" selected="0">
            <x v="0"/>
          </reference>
          <reference field="3" count="1" selected="0">
            <x v="581"/>
          </reference>
        </references>
      </pivotArea>
    </chartFormat>
    <chartFormat chart="0" format="124">
      <pivotArea type="data" outline="0" fieldPosition="0">
        <references count="2">
          <reference field="4294967294" count="1" selected="0">
            <x v="0"/>
          </reference>
          <reference field="3" count="1" selected="0">
            <x v="726"/>
          </reference>
        </references>
      </pivotArea>
    </chartFormat>
    <chartFormat chart="0" format="125">
      <pivotArea type="data" outline="0" fieldPosition="0">
        <references count="2">
          <reference field="4294967294" count="1" selected="0">
            <x v="0"/>
          </reference>
          <reference field="3" count="1" selected="0">
            <x v="582"/>
          </reference>
        </references>
      </pivotArea>
    </chartFormat>
    <chartFormat chart="0" format="126">
      <pivotArea type="data" outline="0" fieldPosition="0">
        <references count="2">
          <reference field="4294967294" count="1" selected="0">
            <x v="0"/>
          </reference>
          <reference field="3" count="1" selected="0">
            <x v="734"/>
          </reference>
        </references>
      </pivotArea>
    </chartFormat>
    <chartFormat chart="0" format="127">
      <pivotArea type="data" outline="0" fieldPosition="0">
        <references count="2">
          <reference field="4294967294" count="1" selected="0">
            <x v="0"/>
          </reference>
          <reference field="3" count="1" selected="0">
            <x v="583"/>
          </reference>
        </references>
      </pivotArea>
    </chartFormat>
    <chartFormat chart="0" format="128">
      <pivotArea type="data" outline="0" fieldPosition="0">
        <references count="2">
          <reference field="4294967294" count="1" selected="0">
            <x v="0"/>
          </reference>
          <reference field="3" count="1" selected="0">
            <x v="742"/>
          </reference>
        </references>
      </pivotArea>
    </chartFormat>
    <chartFormat chart="0" format="129">
      <pivotArea type="data" outline="0" fieldPosition="0">
        <references count="2">
          <reference field="4294967294" count="1" selected="0">
            <x v="0"/>
          </reference>
          <reference field="3" count="1" selected="0">
            <x v="584"/>
          </reference>
        </references>
      </pivotArea>
    </chartFormat>
    <chartFormat chart="0" format="130">
      <pivotArea type="data" outline="0" fieldPosition="0">
        <references count="2">
          <reference field="4294967294" count="1" selected="0">
            <x v="0"/>
          </reference>
          <reference field="3" count="1" selected="0">
            <x v="750"/>
          </reference>
        </references>
      </pivotArea>
    </chartFormat>
    <chartFormat chart="0" format="131">
      <pivotArea type="data" outline="0" fieldPosition="0">
        <references count="2">
          <reference field="4294967294" count="1" selected="0">
            <x v="0"/>
          </reference>
          <reference field="3" count="1" selected="0">
            <x v="585"/>
          </reference>
        </references>
      </pivotArea>
    </chartFormat>
    <chartFormat chart="0" format="132">
      <pivotArea type="data" outline="0" fieldPosition="0">
        <references count="2">
          <reference field="4294967294" count="1" selected="0">
            <x v="0"/>
          </reference>
          <reference field="3" count="1" selected="0">
            <x v="560"/>
          </reference>
        </references>
      </pivotArea>
    </chartFormat>
    <chartFormat chart="0" format="133">
      <pivotArea type="data" outline="0" fieldPosition="0">
        <references count="2">
          <reference field="4294967294" count="1" selected="0">
            <x v="0"/>
          </reference>
          <reference field="3" count="1" selected="0">
            <x v="586"/>
          </reference>
        </references>
      </pivotArea>
    </chartFormat>
    <chartFormat chart="0" format="134">
      <pivotArea type="data" outline="0" fieldPosition="0">
        <references count="2">
          <reference field="4294967294" count="1" selected="0">
            <x v="0"/>
          </reference>
          <reference field="3" count="1" selected="0">
            <x v="766"/>
          </reference>
        </references>
      </pivotArea>
    </chartFormat>
    <chartFormat chart="0" format="135">
      <pivotArea type="data" outline="0" fieldPosition="0">
        <references count="2">
          <reference field="4294967294" count="1" selected="0">
            <x v="0"/>
          </reference>
          <reference field="3" count="1" selected="0">
            <x v="587"/>
          </reference>
        </references>
      </pivotArea>
    </chartFormat>
    <chartFormat chart="0" format="136">
      <pivotArea type="data" outline="0" fieldPosition="0">
        <references count="2">
          <reference field="4294967294" count="1" selected="0">
            <x v="0"/>
          </reference>
          <reference field="3" count="1" selected="0">
            <x v="774"/>
          </reference>
        </references>
      </pivotArea>
    </chartFormat>
    <chartFormat chart="0" format="137">
      <pivotArea type="data" outline="0" fieldPosition="0">
        <references count="2">
          <reference field="4294967294" count="1" selected="0">
            <x v="0"/>
          </reference>
          <reference field="3" count="1" selected="0">
            <x v="588"/>
          </reference>
        </references>
      </pivotArea>
    </chartFormat>
    <chartFormat chart="0" format="138">
      <pivotArea type="data" outline="0" fieldPosition="0">
        <references count="2">
          <reference field="4294967294" count="1" selected="0">
            <x v="0"/>
          </reference>
          <reference field="3" count="1" selected="0">
            <x v="782"/>
          </reference>
        </references>
      </pivotArea>
    </chartFormat>
    <chartFormat chart="0" format="139">
      <pivotArea type="data" outline="0" fieldPosition="0">
        <references count="2">
          <reference field="4294967294" count="1" selected="0">
            <x v="0"/>
          </reference>
          <reference field="3" count="1" selected="0">
            <x v="589"/>
          </reference>
        </references>
      </pivotArea>
    </chartFormat>
    <chartFormat chart="0" format="140">
      <pivotArea type="data" outline="0" fieldPosition="0">
        <references count="2">
          <reference field="4294967294" count="1" selected="0">
            <x v="0"/>
          </reference>
          <reference field="3" count="1" selected="0">
            <x v="792"/>
          </reference>
        </references>
      </pivotArea>
    </chartFormat>
    <chartFormat chart="0" format="141">
      <pivotArea type="data" outline="0" fieldPosition="0">
        <references count="2">
          <reference field="4294967294" count="1" selected="0">
            <x v="0"/>
          </reference>
          <reference field="3" count="1" selected="0">
            <x v="590"/>
          </reference>
        </references>
      </pivotArea>
    </chartFormat>
    <chartFormat chart="0" format="142">
      <pivotArea type="data" outline="0" fieldPosition="0">
        <references count="2">
          <reference field="4294967294" count="1" selected="0">
            <x v="0"/>
          </reference>
          <reference field="3" count="1" selected="0">
            <x v="800"/>
          </reference>
        </references>
      </pivotArea>
    </chartFormat>
    <chartFormat chart="0" format="143">
      <pivotArea type="data" outline="0" fieldPosition="0">
        <references count="2">
          <reference field="4294967294" count="1" selected="0">
            <x v="0"/>
          </reference>
          <reference field="3" count="1" selected="0">
            <x v="591"/>
          </reference>
        </references>
      </pivotArea>
    </chartFormat>
    <chartFormat chart="0" format="144">
      <pivotArea type="data" outline="0" fieldPosition="0">
        <references count="2">
          <reference field="4294967294" count="1" selected="0">
            <x v="0"/>
          </reference>
          <reference field="3" count="1" selected="0">
            <x v="684"/>
          </reference>
        </references>
      </pivotArea>
    </chartFormat>
    <chartFormat chart="0" format="145">
      <pivotArea type="data" outline="0" fieldPosition="0">
        <references count="2">
          <reference field="4294967294" count="1" selected="0">
            <x v="0"/>
          </reference>
          <reference field="3" count="1" selected="0">
            <x v="592"/>
          </reference>
        </references>
      </pivotArea>
    </chartFormat>
    <chartFormat chart="0" format="146">
      <pivotArea type="data" outline="0" fieldPosition="0">
        <references count="2">
          <reference field="4294967294" count="1" selected="0">
            <x v="0"/>
          </reference>
          <reference field="3" count="1" selected="0">
            <x v="688"/>
          </reference>
        </references>
      </pivotArea>
    </chartFormat>
    <chartFormat chart="0" format="147">
      <pivotArea type="data" outline="0" fieldPosition="0">
        <references count="2">
          <reference field="4294967294" count="1" selected="0">
            <x v="0"/>
          </reference>
          <reference field="3" count="1" selected="0">
            <x v="593"/>
          </reference>
        </references>
      </pivotArea>
    </chartFormat>
    <chartFormat chart="0" format="148">
      <pivotArea type="data" outline="0" fieldPosition="0">
        <references count="2">
          <reference field="4294967294" count="1" selected="0">
            <x v="0"/>
          </reference>
          <reference field="3" count="1" selected="0">
            <x v="692"/>
          </reference>
        </references>
      </pivotArea>
    </chartFormat>
    <chartFormat chart="0" format="149">
      <pivotArea type="data" outline="0" fieldPosition="0">
        <references count="2">
          <reference field="4294967294" count="1" selected="0">
            <x v="0"/>
          </reference>
          <reference field="3" count="1" selected="0">
            <x v="594"/>
          </reference>
        </references>
      </pivotArea>
    </chartFormat>
    <chartFormat chart="0" format="150">
      <pivotArea type="data" outline="0" fieldPosition="0">
        <references count="2">
          <reference field="4294967294" count="1" selected="0">
            <x v="0"/>
          </reference>
          <reference field="3" count="1" selected="0">
            <x v="696"/>
          </reference>
        </references>
      </pivotArea>
    </chartFormat>
    <chartFormat chart="0" format="151">
      <pivotArea type="data" outline="0" fieldPosition="0">
        <references count="2">
          <reference field="4294967294" count="1" selected="0">
            <x v="0"/>
          </reference>
          <reference field="3" count="1" selected="0">
            <x v="595"/>
          </reference>
        </references>
      </pivotArea>
    </chartFormat>
    <chartFormat chart="0" format="152">
      <pivotArea type="data" outline="0" fieldPosition="0">
        <references count="2">
          <reference field="4294967294" count="1" selected="0">
            <x v="0"/>
          </reference>
          <reference field="3" count="1" selected="0">
            <x v="700"/>
          </reference>
        </references>
      </pivotArea>
    </chartFormat>
    <chartFormat chart="0" format="153">
      <pivotArea type="data" outline="0" fieldPosition="0">
        <references count="2">
          <reference field="4294967294" count="1" selected="0">
            <x v="0"/>
          </reference>
          <reference field="3" count="1" selected="0">
            <x v="596"/>
          </reference>
        </references>
      </pivotArea>
    </chartFormat>
    <chartFormat chart="0" format="154">
      <pivotArea type="data" outline="0" fieldPosition="0">
        <references count="2">
          <reference field="4294967294" count="1" selected="0">
            <x v="0"/>
          </reference>
          <reference field="3" count="1" selected="0">
            <x v="704"/>
          </reference>
        </references>
      </pivotArea>
    </chartFormat>
    <chartFormat chart="0" format="155">
      <pivotArea type="data" outline="0" fieldPosition="0">
        <references count="2">
          <reference field="4294967294" count="1" selected="0">
            <x v="0"/>
          </reference>
          <reference field="3" count="1" selected="0">
            <x v="548"/>
          </reference>
        </references>
      </pivotArea>
    </chartFormat>
    <chartFormat chart="0" format="156">
      <pivotArea type="data" outline="0" fieldPosition="0">
        <references count="2">
          <reference field="4294967294" count="1" selected="0">
            <x v="0"/>
          </reference>
          <reference field="3" count="1" selected="0">
            <x v="553"/>
          </reference>
        </references>
      </pivotArea>
    </chartFormat>
    <chartFormat chart="0" format="157">
      <pivotArea type="data" outline="0" fieldPosition="0">
        <references count="2">
          <reference field="4294967294" count="1" selected="0">
            <x v="0"/>
          </reference>
          <reference field="3" count="1" selected="0">
            <x v="598"/>
          </reference>
        </references>
      </pivotArea>
    </chartFormat>
    <chartFormat chart="0" format="158">
      <pivotArea type="data" outline="0" fieldPosition="0">
        <references count="2">
          <reference field="4294967294" count="1" selected="0">
            <x v="0"/>
          </reference>
          <reference field="3" count="1" selected="0">
            <x v="554"/>
          </reference>
        </references>
      </pivotArea>
    </chartFormat>
    <chartFormat chart="0" format="159">
      <pivotArea type="data" outline="0" fieldPosition="0">
        <references count="2">
          <reference field="4294967294" count="1" selected="0">
            <x v="0"/>
          </reference>
          <reference field="3" count="1" selected="0">
            <x v="599"/>
          </reference>
        </references>
      </pivotArea>
    </chartFormat>
    <chartFormat chart="0" format="160">
      <pivotArea type="data" outline="0" fieldPosition="0">
        <references count="2">
          <reference field="4294967294" count="1" selected="0">
            <x v="0"/>
          </reference>
          <reference field="3" count="1" selected="0">
            <x v="716"/>
          </reference>
        </references>
      </pivotArea>
    </chartFormat>
    <chartFormat chart="0" format="161">
      <pivotArea type="data" outline="0" fieldPosition="0">
        <references count="2">
          <reference field="4294967294" count="1" selected="0">
            <x v="0"/>
          </reference>
          <reference field="3" count="1" selected="0">
            <x v="600"/>
          </reference>
        </references>
      </pivotArea>
    </chartFormat>
    <chartFormat chart="0" format="162">
      <pivotArea type="data" outline="0" fieldPosition="0">
        <references count="2">
          <reference field="4294967294" count="1" selected="0">
            <x v="0"/>
          </reference>
          <reference field="3" count="1" selected="0">
            <x v="720"/>
          </reference>
        </references>
      </pivotArea>
    </chartFormat>
    <chartFormat chart="0" format="163">
      <pivotArea type="data" outline="0" fieldPosition="0">
        <references count="2">
          <reference field="4294967294" count="1" selected="0">
            <x v="0"/>
          </reference>
          <reference field="3" count="1" selected="0">
            <x v="601"/>
          </reference>
        </references>
      </pivotArea>
    </chartFormat>
    <chartFormat chart="0" format="164">
      <pivotArea type="data" outline="0" fieldPosition="0">
        <references count="2">
          <reference field="4294967294" count="1" selected="0">
            <x v="0"/>
          </reference>
          <reference field="3" count="1" selected="0">
            <x v="724"/>
          </reference>
        </references>
      </pivotArea>
    </chartFormat>
    <chartFormat chart="0" format="165">
      <pivotArea type="data" outline="0" fieldPosition="0">
        <references count="2">
          <reference field="4294967294" count="1" selected="0">
            <x v="0"/>
          </reference>
          <reference field="3" count="1" selected="0">
            <x v="602"/>
          </reference>
        </references>
      </pivotArea>
    </chartFormat>
    <chartFormat chart="0" format="166">
      <pivotArea type="data" outline="0" fieldPosition="0">
        <references count="2">
          <reference field="4294967294" count="1" selected="0">
            <x v="0"/>
          </reference>
          <reference field="3" count="1" selected="0">
            <x v="728"/>
          </reference>
        </references>
      </pivotArea>
    </chartFormat>
    <chartFormat chart="0" format="167">
      <pivotArea type="data" outline="0" fieldPosition="0">
        <references count="2">
          <reference field="4294967294" count="1" selected="0">
            <x v="0"/>
          </reference>
          <reference field="3" count="1" selected="0">
            <x v="603"/>
          </reference>
        </references>
      </pivotArea>
    </chartFormat>
    <chartFormat chart="0" format="168">
      <pivotArea type="data" outline="0" fieldPosition="0">
        <references count="2">
          <reference field="4294967294" count="1" selected="0">
            <x v="0"/>
          </reference>
          <reference field="3" count="1" selected="0">
            <x v="732"/>
          </reference>
        </references>
      </pivotArea>
    </chartFormat>
    <chartFormat chart="0" format="169">
      <pivotArea type="data" outline="0" fieldPosition="0">
        <references count="2">
          <reference field="4294967294" count="1" selected="0">
            <x v="0"/>
          </reference>
          <reference field="3" count="1" selected="0">
            <x v="604"/>
          </reference>
        </references>
      </pivotArea>
    </chartFormat>
    <chartFormat chart="0" format="170">
      <pivotArea type="data" outline="0" fieldPosition="0">
        <references count="2">
          <reference field="4294967294" count="1" selected="0">
            <x v="0"/>
          </reference>
          <reference field="3" count="1" selected="0">
            <x v="545"/>
          </reference>
        </references>
      </pivotArea>
    </chartFormat>
    <chartFormat chart="0" format="171">
      <pivotArea type="data" outline="0" fieldPosition="0">
        <references count="2">
          <reference field="4294967294" count="1" selected="0">
            <x v="0"/>
          </reference>
          <reference field="3" count="1" selected="0">
            <x v="605"/>
          </reference>
        </references>
      </pivotArea>
    </chartFormat>
    <chartFormat chart="0" format="172">
      <pivotArea type="data" outline="0" fieldPosition="0">
        <references count="2">
          <reference field="4294967294" count="1" selected="0">
            <x v="0"/>
          </reference>
          <reference field="3" count="1" selected="0">
            <x v="740"/>
          </reference>
        </references>
      </pivotArea>
    </chartFormat>
    <chartFormat chart="0" format="173">
      <pivotArea type="data" outline="0" fieldPosition="0">
        <references count="2">
          <reference field="4294967294" count="1" selected="0">
            <x v="0"/>
          </reference>
          <reference field="3" count="1" selected="0">
            <x v="606"/>
          </reference>
        </references>
      </pivotArea>
    </chartFormat>
    <chartFormat chart="0" format="174">
      <pivotArea type="data" outline="0" fieldPosition="0">
        <references count="2">
          <reference field="4294967294" count="1" selected="0">
            <x v="0"/>
          </reference>
          <reference field="3" count="1" selected="0">
            <x v="744"/>
          </reference>
        </references>
      </pivotArea>
    </chartFormat>
    <chartFormat chart="0" format="175">
      <pivotArea type="data" outline="0" fieldPosition="0">
        <references count="2">
          <reference field="4294967294" count="1" selected="0">
            <x v="0"/>
          </reference>
          <reference field="3" count="1" selected="0">
            <x v="607"/>
          </reference>
        </references>
      </pivotArea>
    </chartFormat>
    <chartFormat chart="0" format="176">
      <pivotArea type="data" outline="0" fieldPosition="0">
        <references count="2">
          <reference field="4294967294" count="1" selected="0">
            <x v="0"/>
          </reference>
          <reference field="3" count="1" selected="0">
            <x v="748"/>
          </reference>
        </references>
      </pivotArea>
    </chartFormat>
    <chartFormat chart="0" format="177">
      <pivotArea type="data" outline="0" fieldPosition="0">
        <references count="2">
          <reference field="4294967294" count="1" selected="0">
            <x v="0"/>
          </reference>
          <reference field="3" count="1" selected="0">
            <x v="608"/>
          </reference>
        </references>
      </pivotArea>
    </chartFormat>
    <chartFormat chart="0" format="178">
      <pivotArea type="data" outline="0" fieldPosition="0">
        <references count="2">
          <reference field="4294967294" count="1" selected="0">
            <x v="0"/>
          </reference>
          <reference field="3" count="1" selected="0">
            <x v="752"/>
          </reference>
        </references>
      </pivotArea>
    </chartFormat>
    <chartFormat chart="0" format="179">
      <pivotArea type="data" outline="0" fieldPosition="0">
        <references count="2">
          <reference field="4294967294" count="1" selected="0">
            <x v="0"/>
          </reference>
          <reference field="3" count="1" selected="0">
            <x v="609"/>
          </reference>
        </references>
      </pivotArea>
    </chartFormat>
    <chartFormat chart="0" format="180">
      <pivotArea type="data" outline="0" fieldPosition="0">
        <references count="2">
          <reference field="4294967294" count="1" selected="0">
            <x v="0"/>
          </reference>
          <reference field="3" count="1" selected="0">
            <x v="756"/>
          </reference>
        </references>
      </pivotArea>
    </chartFormat>
    <chartFormat chart="0" format="181">
      <pivotArea type="data" outline="0" fieldPosition="0">
        <references count="2">
          <reference field="4294967294" count="1" selected="0">
            <x v="0"/>
          </reference>
          <reference field="3" count="1" selected="0">
            <x v="610"/>
          </reference>
        </references>
      </pivotArea>
    </chartFormat>
    <chartFormat chart="0" format="182">
      <pivotArea type="data" outline="0" fieldPosition="0">
        <references count="2">
          <reference field="4294967294" count="1" selected="0">
            <x v="0"/>
          </reference>
          <reference field="3" count="1" selected="0">
            <x v="760"/>
          </reference>
        </references>
      </pivotArea>
    </chartFormat>
    <chartFormat chart="0" format="183">
      <pivotArea type="data" outline="0" fieldPosition="0">
        <references count="2">
          <reference field="4294967294" count="1" selected="0">
            <x v="0"/>
          </reference>
          <reference field="3" count="1" selected="0">
            <x v="611"/>
          </reference>
        </references>
      </pivotArea>
    </chartFormat>
    <chartFormat chart="0" format="184">
      <pivotArea type="data" outline="0" fieldPosition="0">
        <references count="2">
          <reference field="4294967294" count="1" selected="0">
            <x v="0"/>
          </reference>
          <reference field="3" count="1" selected="0">
            <x v="764"/>
          </reference>
        </references>
      </pivotArea>
    </chartFormat>
    <chartFormat chart="0" format="185">
      <pivotArea type="data" outline="0" fieldPosition="0">
        <references count="2">
          <reference field="4294967294" count="1" selected="0">
            <x v="0"/>
          </reference>
          <reference field="3" count="1" selected="0">
            <x v="612"/>
          </reference>
        </references>
      </pivotArea>
    </chartFormat>
    <chartFormat chart="0" format="186">
      <pivotArea type="data" outline="0" fieldPosition="0">
        <references count="2">
          <reference field="4294967294" count="1" selected="0">
            <x v="0"/>
          </reference>
          <reference field="3" count="1" selected="0">
            <x v="768"/>
          </reference>
        </references>
      </pivotArea>
    </chartFormat>
    <chartFormat chart="0" format="187">
      <pivotArea type="data" outline="0" fieldPosition="0">
        <references count="2">
          <reference field="4294967294" count="1" selected="0">
            <x v="0"/>
          </reference>
          <reference field="3" count="1" selected="0">
            <x v="613"/>
          </reference>
        </references>
      </pivotArea>
    </chartFormat>
    <chartFormat chart="0" format="188">
      <pivotArea type="data" outline="0" fieldPosition="0">
        <references count="2">
          <reference field="4294967294" count="1" selected="0">
            <x v="0"/>
          </reference>
          <reference field="3" count="1" selected="0">
            <x v="772"/>
          </reference>
        </references>
      </pivotArea>
    </chartFormat>
    <chartFormat chart="0" format="189">
      <pivotArea type="data" outline="0" fieldPosition="0">
        <references count="2">
          <reference field="4294967294" count="1" selected="0">
            <x v="0"/>
          </reference>
          <reference field="3" count="1" selected="0">
            <x v="614"/>
          </reference>
        </references>
      </pivotArea>
    </chartFormat>
    <chartFormat chart="0" format="190">
      <pivotArea type="data" outline="0" fieldPosition="0">
        <references count="2">
          <reference field="4294967294" count="1" selected="0">
            <x v="0"/>
          </reference>
          <reference field="3" count="1" selected="0">
            <x v="776"/>
          </reference>
        </references>
      </pivotArea>
    </chartFormat>
    <chartFormat chart="0" format="191">
      <pivotArea type="data" outline="0" fieldPosition="0">
        <references count="2">
          <reference field="4294967294" count="1" selected="0">
            <x v="0"/>
          </reference>
          <reference field="3" count="1" selected="0">
            <x v="615"/>
          </reference>
        </references>
      </pivotArea>
    </chartFormat>
    <chartFormat chart="0" format="192">
      <pivotArea type="data" outline="0" fieldPosition="0">
        <references count="2">
          <reference field="4294967294" count="1" selected="0">
            <x v="0"/>
          </reference>
          <reference field="3" count="1" selected="0">
            <x v="780"/>
          </reference>
        </references>
      </pivotArea>
    </chartFormat>
    <chartFormat chart="0" format="193">
      <pivotArea type="data" outline="0" fieldPosition="0">
        <references count="2">
          <reference field="4294967294" count="1" selected="0">
            <x v="0"/>
          </reference>
          <reference field="3" count="1" selected="0">
            <x v="616"/>
          </reference>
        </references>
      </pivotArea>
    </chartFormat>
    <chartFormat chart="0" format="194">
      <pivotArea type="data" outline="0" fieldPosition="0">
        <references count="2">
          <reference field="4294967294" count="1" selected="0">
            <x v="0"/>
          </reference>
          <reference field="3" count="1" selected="0">
            <x v="784"/>
          </reference>
        </references>
      </pivotArea>
    </chartFormat>
    <chartFormat chart="0" format="195">
      <pivotArea type="data" outline="0" fieldPosition="0">
        <references count="2">
          <reference field="4294967294" count="1" selected="0">
            <x v="0"/>
          </reference>
          <reference field="3" count="1" selected="0">
            <x v="617"/>
          </reference>
        </references>
      </pivotArea>
    </chartFormat>
    <chartFormat chart="0" format="196">
      <pivotArea type="data" outline="0" fieldPosition="0">
        <references count="2">
          <reference field="4294967294" count="1" selected="0">
            <x v="0"/>
          </reference>
          <reference field="3" count="1" selected="0">
            <x v="790"/>
          </reference>
        </references>
      </pivotArea>
    </chartFormat>
    <chartFormat chart="0" format="197">
      <pivotArea type="data" outline="0" fieldPosition="0">
        <references count="2">
          <reference field="4294967294" count="1" selected="0">
            <x v="0"/>
          </reference>
          <reference field="3" count="1" selected="0">
            <x v="618"/>
          </reference>
        </references>
      </pivotArea>
    </chartFormat>
    <chartFormat chart="0" format="198">
      <pivotArea type="data" outline="0" fieldPosition="0">
        <references count="2">
          <reference field="4294967294" count="1" selected="0">
            <x v="0"/>
          </reference>
          <reference field="3" count="1" selected="0">
            <x v="794"/>
          </reference>
        </references>
      </pivotArea>
    </chartFormat>
    <chartFormat chart="0" format="199">
      <pivotArea type="data" outline="0" fieldPosition="0">
        <references count="2">
          <reference field="4294967294" count="1" selected="0">
            <x v="0"/>
          </reference>
          <reference field="3" count="1" selected="0">
            <x v="619"/>
          </reference>
        </references>
      </pivotArea>
    </chartFormat>
    <chartFormat chart="0" format="200">
      <pivotArea type="data" outline="0" fieldPosition="0">
        <references count="2">
          <reference field="4294967294" count="1" selected="0">
            <x v="0"/>
          </reference>
          <reference field="3" count="1" selected="0">
            <x v="798"/>
          </reference>
        </references>
      </pivotArea>
    </chartFormat>
    <chartFormat chart="0" format="201">
      <pivotArea type="data" outline="0" fieldPosition="0">
        <references count="2">
          <reference field="4294967294" count="1" selected="0">
            <x v="0"/>
          </reference>
          <reference field="3" count="1" selected="0">
            <x v="620"/>
          </reference>
        </references>
      </pivotArea>
    </chartFormat>
    <chartFormat chart="0" format="202">
      <pivotArea type="data" outline="0" fieldPosition="0">
        <references count="2">
          <reference field="4294967294" count="1" selected="0">
            <x v="0"/>
          </reference>
          <reference field="3" count="1" selected="0">
            <x v="802"/>
          </reference>
        </references>
      </pivotArea>
    </chartFormat>
    <chartFormat chart="0" format="203">
      <pivotArea type="data" outline="0" fieldPosition="0">
        <references count="2">
          <reference field="4294967294" count="1" selected="0">
            <x v="0"/>
          </reference>
          <reference field="3" count="1" selected="0">
            <x v="621"/>
          </reference>
        </references>
      </pivotArea>
    </chartFormat>
    <chartFormat chart="0" format="204">
      <pivotArea type="data" outline="0" fieldPosition="0">
        <references count="2">
          <reference field="4294967294" count="1" selected="0">
            <x v="0"/>
          </reference>
          <reference field="3" count="1" selected="0">
            <x v="563"/>
          </reference>
        </references>
      </pivotArea>
    </chartFormat>
    <chartFormat chart="0" format="205">
      <pivotArea type="data" outline="0" fieldPosition="0">
        <references count="2">
          <reference field="4294967294" count="1" selected="0">
            <x v="0"/>
          </reference>
          <reference field="3" count="1" selected="0">
            <x v="622"/>
          </reference>
        </references>
      </pivotArea>
    </chartFormat>
    <chartFormat chart="0" format="206">
      <pivotArea type="data" outline="0" fieldPosition="0">
        <references count="2">
          <reference field="4294967294" count="1" selected="0">
            <x v="0"/>
          </reference>
          <reference field="3" count="1" selected="0">
            <x v="685"/>
          </reference>
        </references>
      </pivotArea>
    </chartFormat>
    <chartFormat chart="0" format="207">
      <pivotArea type="data" outline="0" fieldPosition="0">
        <references count="2">
          <reference field="4294967294" count="1" selected="0">
            <x v="0"/>
          </reference>
          <reference field="3" count="1" selected="0">
            <x v="623"/>
          </reference>
        </references>
      </pivotArea>
    </chartFormat>
    <chartFormat chart="0" format="208">
      <pivotArea type="data" outline="0" fieldPosition="0">
        <references count="2">
          <reference field="4294967294" count="1" selected="0">
            <x v="0"/>
          </reference>
          <reference field="3" count="1" selected="0">
            <x v="687"/>
          </reference>
        </references>
      </pivotArea>
    </chartFormat>
    <chartFormat chart="0" format="209">
      <pivotArea type="data" outline="0" fieldPosition="0">
        <references count="2">
          <reference field="4294967294" count="1" selected="0">
            <x v="0"/>
          </reference>
          <reference field="3" count="1" selected="0">
            <x v="624"/>
          </reference>
        </references>
      </pivotArea>
    </chartFormat>
    <chartFormat chart="0" format="210">
      <pivotArea type="data" outline="0" fieldPosition="0">
        <references count="2">
          <reference field="4294967294" count="1" selected="0">
            <x v="0"/>
          </reference>
          <reference field="3" count="1" selected="0">
            <x v="689"/>
          </reference>
        </references>
      </pivotArea>
    </chartFormat>
    <chartFormat chart="0" format="211">
      <pivotArea type="data" outline="0" fieldPosition="0">
        <references count="2">
          <reference field="4294967294" count="1" selected="0">
            <x v="0"/>
          </reference>
          <reference field="3" count="1" selected="0">
            <x v="625"/>
          </reference>
        </references>
      </pivotArea>
    </chartFormat>
    <chartFormat chart="0" format="212">
      <pivotArea type="data" outline="0" fieldPosition="0">
        <references count="2">
          <reference field="4294967294" count="1" selected="0">
            <x v="0"/>
          </reference>
          <reference field="3" count="1" selected="0">
            <x v="691"/>
          </reference>
        </references>
      </pivotArea>
    </chartFormat>
    <chartFormat chart="0" format="213">
      <pivotArea type="data" outline="0" fieldPosition="0">
        <references count="2">
          <reference field="4294967294" count="1" selected="0">
            <x v="0"/>
          </reference>
          <reference field="3" count="1" selected="0">
            <x v="626"/>
          </reference>
        </references>
      </pivotArea>
    </chartFormat>
    <chartFormat chart="0" format="214">
      <pivotArea type="data" outline="0" fieldPosition="0">
        <references count="2">
          <reference field="4294967294" count="1" selected="0">
            <x v="0"/>
          </reference>
          <reference field="3" count="1" selected="0">
            <x v="693"/>
          </reference>
        </references>
      </pivotArea>
    </chartFormat>
    <chartFormat chart="0" format="215">
      <pivotArea type="data" outline="0" fieldPosition="0">
        <references count="2">
          <reference field="4294967294" count="1" selected="0">
            <x v="0"/>
          </reference>
          <reference field="3" count="1" selected="0">
            <x v="549"/>
          </reference>
        </references>
      </pivotArea>
    </chartFormat>
    <chartFormat chart="0" format="216">
      <pivotArea type="data" outline="0" fieldPosition="0">
        <references count="2">
          <reference field="4294967294" count="1" selected="0">
            <x v="0"/>
          </reference>
          <reference field="3" count="1" selected="0">
            <x v="695"/>
          </reference>
        </references>
      </pivotArea>
    </chartFormat>
    <chartFormat chart="0" format="217">
      <pivotArea type="data" outline="0" fieldPosition="0">
        <references count="2">
          <reference field="4294967294" count="1" selected="0">
            <x v="0"/>
          </reference>
          <reference field="3" count="1" selected="0">
            <x v="628"/>
          </reference>
        </references>
      </pivotArea>
    </chartFormat>
    <chartFormat chart="0" format="218">
      <pivotArea type="data" outline="0" fieldPosition="0">
        <references count="2">
          <reference field="4294967294" count="1" selected="0">
            <x v="0"/>
          </reference>
          <reference field="3" count="1" selected="0">
            <x v="697"/>
          </reference>
        </references>
      </pivotArea>
    </chartFormat>
    <chartFormat chart="0" format="219">
      <pivotArea type="data" outline="0" fieldPosition="0">
        <references count="2">
          <reference field="4294967294" count="1" selected="0">
            <x v="0"/>
          </reference>
          <reference field="3" count="1" selected="0">
            <x v="629"/>
          </reference>
        </references>
      </pivotArea>
    </chartFormat>
    <chartFormat chart="0" format="220">
      <pivotArea type="data" outline="0" fieldPosition="0">
        <references count="2">
          <reference field="4294967294" count="1" selected="0">
            <x v="0"/>
          </reference>
          <reference field="3" count="1" selected="0">
            <x v="699"/>
          </reference>
        </references>
      </pivotArea>
    </chartFormat>
    <chartFormat chart="0" format="221">
      <pivotArea type="data" outline="0" fieldPosition="0">
        <references count="2">
          <reference field="4294967294" count="1" selected="0">
            <x v="0"/>
          </reference>
          <reference field="3" count="1" selected="0">
            <x v="630"/>
          </reference>
        </references>
      </pivotArea>
    </chartFormat>
    <chartFormat chart="0" format="222">
      <pivotArea type="data" outline="0" fieldPosition="0">
        <references count="2">
          <reference field="4294967294" count="1" selected="0">
            <x v="0"/>
          </reference>
          <reference field="3" count="1" selected="0">
            <x v="701"/>
          </reference>
        </references>
      </pivotArea>
    </chartFormat>
    <chartFormat chart="0" format="223">
      <pivotArea type="data" outline="0" fieldPosition="0">
        <references count="2">
          <reference field="4294967294" count="1" selected="0">
            <x v="0"/>
          </reference>
          <reference field="3" count="1" selected="0">
            <x v="631"/>
          </reference>
        </references>
      </pivotArea>
    </chartFormat>
    <chartFormat chart="0" format="224">
      <pivotArea type="data" outline="0" fieldPosition="0">
        <references count="2">
          <reference field="4294967294" count="1" selected="0">
            <x v="0"/>
          </reference>
          <reference field="3" count="1" selected="0">
            <x v="703"/>
          </reference>
        </references>
      </pivotArea>
    </chartFormat>
    <chartFormat chart="0" format="225">
      <pivotArea type="data" outline="0" fieldPosition="0">
        <references count="2">
          <reference field="4294967294" count="1" selected="0">
            <x v="0"/>
          </reference>
          <reference field="3" count="1" selected="0">
            <x v="632"/>
          </reference>
        </references>
      </pivotArea>
    </chartFormat>
    <chartFormat chart="0" format="226">
      <pivotArea type="data" outline="0" fieldPosition="0">
        <references count="2">
          <reference field="4294967294" count="1" selected="0">
            <x v="0"/>
          </reference>
          <reference field="3" count="1" selected="0">
            <x v="705"/>
          </reference>
        </references>
      </pivotArea>
    </chartFormat>
    <chartFormat chart="0" format="227">
      <pivotArea type="data" outline="0" fieldPosition="0">
        <references count="2">
          <reference field="4294967294" count="1" selected="0">
            <x v="0"/>
          </reference>
          <reference field="3" count="1" selected="0">
            <x v="633"/>
          </reference>
        </references>
      </pivotArea>
    </chartFormat>
    <chartFormat chart="0" format="228">
      <pivotArea type="data" outline="0" fieldPosition="0">
        <references count="2">
          <reference field="4294967294" count="1" selected="0">
            <x v="0"/>
          </reference>
          <reference field="3" count="1" selected="0">
            <x v="707"/>
          </reference>
        </references>
      </pivotArea>
    </chartFormat>
    <chartFormat chart="0" format="229">
      <pivotArea type="data" outline="0" fieldPosition="0">
        <references count="2">
          <reference field="4294967294" count="1" selected="0">
            <x v="0"/>
          </reference>
          <reference field="3" count="1" selected="0">
            <x v="634"/>
          </reference>
        </references>
      </pivotArea>
    </chartFormat>
    <chartFormat chart="0" format="230">
      <pivotArea type="data" outline="0" fieldPosition="0">
        <references count="2">
          <reference field="4294967294" count="1" selected="0">
            <x v="0"/>
          </reference>
          <reference field="3" count="1" selected="0">
            <x v="709"/>
          </reference>
        </references>
      </pivotArea>
    </chartFormat>
    <chartFormat chart="0" format="231">
      <pivotArea type="data" outline="0" fieldPosition="0">
        <references count="2">
          <reference field="4294967294" count="1" selected="0">
            <x v="0"/>
          </reference>
          <reference field="3" count="1" selected="0">
            <x v="635"/>
          </reference>
        </references>
      </pivotArea>
    </chartFormat>
    <chartFormat chart="0" format="232">
      <pivotArea type="data" outline="0" fieldPosition="0">
        <references count="2">
          <reference field="4294967294" count="1" selected="0">
            <x v="0"/>
          </reference>
          <reference field="3" count="1" selected="0">
            <x v="711"/>
          </reference>
        </references>
      </pivotArea>
    </chartFormat>
    <chartFormat chart="0" format="233">
      <pivotArea type="data" outline="0" fieldPosition="0">
        <references count="2">
          <reference field="4294967294" count="1" selected="0">
            <x v="0"/>
          </reference>
          <reference field="3" count="1" selected="0">
            <x v="636"/>
          </reference>
        </references>
      </pivotArea>
    </chartFormat>
    <chartFormat chart="0" format="234">
      <pivotArea type="data" outline="0" fieldPosition="0">
        <references count="2">
          <reference field="4294967294" count="1" selected="0">
            <x v="0"/>
          </reference>
          <reference field="3" count="1" selected="0">
            <x v="713"/>
          </reference>
        </references>
      </pivotArea>
    </chartFormat>
    <chartFormat chart="0" format="235">
      <pivotArea type="data" outline="0" fieldPosition="0">
        <references count="2">
          <reference field="4294967294" count="1" selected="0">
            <x v="0"/>
          </reference>
          <reference field="3" count="1" selected="0">
            <x v="637"/>
          </reference>
        </references>
      </pivotArea>
    </chartFormat>
    <chartFormat chart="0" format="236">
      <pivotArea type="data" outline="0" fieldPosition="0">
        <references count="2">
          <reference field="4294967294" count="1" selected="0">
            <x v="0"/>
          </reference>
          <reference field="3" count="1" selected="0">
            <x v="715"/>
          </reference>
        </references>
      </pivotArea>
    </chartFormat>
    <chartFormat chart="0" format="237">
      <pivotArea type="data" outline="0" fieldPosition="0">
        <references count="2">
          <reference field="4294967294" count="1" selected="0">
            <x v="0"/>
          </reference>
          <reference field="3" count="1" selected="0">
            <x v="638"/>
          </reference>
        </references>
      </pivotArea>
    </chartFormat>
    <chartFormat chart="0" format="238">
      <pivotArea type="data" outline="0" fieldPosition="0">
        <references count="2">
          <reference field="4294967294" count="1" selected="0">
            <x v="0"/>
          </reference>
          <reference field="3" count="1" selected="0">
            <x v="717"/>
          </reference>
        </references>
      </pivotArea>
    </chartFormat>
    <chartFormat chart="0" format="239">
      <pivotArea type="data" outline="0" fieldPosition="0">
        <references count="2">
          <reference field="4294967294" count="1" selected="0">
            <x v="0"/>
          </reference>
          <reference field="3" count="1" selected="0">
            <x v="639"/>
          </reference>
        </references>
      </pivotArea>
    </chartFormat>
    <chartFormat chart="0" format="240">
      <pivotArea type="data" outline="0" fieldPosition="0">
        <references count="2">
          <reference field="4294967294" count="1" selected="0">
            <x v="0"/>
          </reference>
          <reference field="3" count="1" selected="0">
            <x v="719"/>
          </reference>
        </references>
      </pivotArea>
    </chartFormat>
    <chartFormat chart="0" format="241">
      <pivotArea type="data" outline="0" fieldPosition="0">
        <references count="2">
          <reference field="4294967294" count="1" selected="0">
            <x v="0"/>
          </reference>
          <reference field="3" count="1" selected="0">
            <x v="640"/>
          </reference>
        </references>
      </pivotArea>
    </chartFormat>
    <chartFormat chart="0" format="242">
      <pivotArea type="data" outline="0" fieldPosition="0">
        <references count="2">
          <reference field="4294967294" count="1" selected="0">
            <x v="0"/>
          </reference>
          <reference field="3" count="1" selected="0">
            <x v="721"/>
          </reference>
        </references>
      </pivotArea>
    </chartFormat>
    <chartFormat chart="0" format="243">
      <pivotArea type="data" outline="0" fieldPosition="0">
        <references count="2">
          <reference field="4294967294" count="1" selected="0">
            <x v="0"/>
          </reference>
          <reference field="3" count="1" selected="0">
            <x v="641"/>
          </reference>
        </references>
      </pivotArea>
    </chartFormat>
    <chartFormat chart="0" format="244">
      <pivotArea type="data" outline="0" fieldPosition="0">
        <references count="2">
          <reference field="4294967294" count="1" selected="0">
            <x v="0"/>
          </reference>
          <reference field="3" count="1" selected="0">
            <x v="723"/>
          </reference>
        </references>
      </pivotArea>
    </chartFormat>
    <chartFormat chart="0" format="245">
      <pivotArea type="data" outline="0" fieldPosition="0">
        <references count="2">
          <reference field="4294967294" count="1" selected="0">
            <x v="0"/>
          </reference>
          <reference field="3" count="1" selected="0">
            <x v="642"/>
          </reference>
        </references>
      </pivotArea>
    </chartFormat>
    <chartFormat chart="0" format="246">
      <pivotArea type="data" outline="0" fieldPosition="0">
        <references count="2">
          <reference field="4294967294" count="1" selected="0">
            <x v="0"/>
          </reference>
          <reference field="3" count="1" selected="0">
            <x v="725"/>
          </reference>
        </references>
      </pivotArea>
    </chartFormat>
    <chartFormat chart="0" format="247">
      <pivotArea type="data" outline="0" fieldPosition="0">
        <references count="2">
          <reference field="4294967294" count="1" selected="0">
            <x v="0"/>
          </reference>
          <reference field="3" count="1" selected="0">
            <x v="643"/>
          </reference>
        </references>
      </pivotArea>
    </chartFormat>
    <chartFormat chart="0" format="248">
      <pivotArea type="data" outline="0" fieldPosition="0">
        <references count="2">
          <reference field="4294967294" count="1" selected="0">
            <x v="0"/>
          </reference>
          <reference field="3" count="1" selected="0">
            <x v="727"/>
          </reference>
        </references>
      </pivotArea>
    </chartFormat>
    <chartFormat chart="0" format="249">
      <pivotArea type="data" outline="0" fieldPosition="0">
        <references count="2">
          <reference field="4294967294" count="1" selected="0">
            <x v="0"/>
          </reference>
          <reference field="3" count="1" selected="0">
            <x v="644"/>
          </reference>
        </references>
      </pivotArea>
    </chartFormat>
    <chartFormat chart="0" format="250">
      <pivotArea type="data" outline="0" fieldPosition="0">
        <references count="2">
          <reference field="4294967294" count="1" selected="0">
            <x v="0"/>
          </reference>
          <reference field="3" count="1" selected="0">
            <x v="729"/>
          </reference>
        </references>
      </pivotArea>
    </chartFormat>
    <chartFormat chart="0" format="251">
      <pivotArea type="data" outline="0" fieldPosition="0">
        <references count="2">
          <reference field="4294967294" count="1" selected="0">
            <x v="0"/>
          </reference>
          <reference field="3" count="1" selected="0">
            <x v="645"/>
          </reference>
        </references>
      </pivotArea>
    </chartFormat>
    <chartFormat chart="0" format="252">
      <pivotArea type="data" outline="0" fieldPosition="0">
        <references count="2">
          <reference field="4294967294" count="1" selected="0">
            <x v="0"/>
          </reference>
          <reference field="3" count="1" selected="0">
            <x v="731"/>
          </reference>
        </references>
      </pivotArea>
    </chartFormat>
    <chartFormat chart="0" format="253">
      <pivotArea type="data" outline="0" fieldPosition="0">
        <references count="2">
          <reference field="4294967294" count="1" selected="0">
            <x v="0"/>
          </reference>
          <reference field="3" count="1" selected="0">
            <x v="646"/>
          </reference>
        </references>
      </pivotArea>
    </chartFormat>
    <chartFormat chart="0" format="254">
      <pivotArea type="data" outline="0" fieldPosition="0">
        <references count="2">
          <reference field="4294967294" count="1" selected="0">
            <x v="0"/>
          </reference>
          <reference field="3" count="1" selected="0">
            <x v="733"/>
          </reference>
        </references>
      </pivotArea>
    </chartFormat>
    <chartFormat chart="0" format="255">
      <pivotArea type="data" outline="0" fieldPosition="0">
        <references count="2">
          <reference field="4294967294" count="1" selected="0">
            <x v="0"/>
          </reference>
          <reference field="3" count="1" selected="0">
            <x v="647"/>
          </reference>
        </references>
      </pivotArea>
    </chartFormat>
    <chartFormat chart="0" format="256">
      <pivotArea type="data" outline="0" fieldPosition="0">
        <references count="2">
          <reference field="4294967294" count="1" selected="0">
            <x v="0"/>
          </reference>
          <reference field="3" count="1" selected="0">
            <x v="735"/>
          </reference>
        </references>
      </pivotArea>
    </chartFormat>
    <chartFormat chart="0" format="257">
      <pivotArea type="data" outline="0" fieldPosition="0">
        <references count="2">
          <reference field="4294967294" count="1" selected="0">
            <x v="0"/>
          </reference>
          <reference field="3" count="1" selected="0">
            <x v="648"/>
          </reference>
        </references>
      </pivotArea>
    </chartFormat>
    <chartFormat chart="0" format="258">
      <pivotArea type="data" outline="0" fieldPosition="0">
        <references count="2">
          <reference field="4294967294" count="1" selected="0">
            <x v="0"/>
          </reference>
          <reference field="3" count="1" selected="0">
            <x v="737"/>
          </reference>
        </references>
      </pivotArea>
    </chartFormat>
    <chartFormat chart="0" format="259">
      <pivotArea type="data" outline="0" fieldPosition="0">
        <references count="2">
          <reference field="4294967294" count="1" selected="0">
            <x v="0"/>
          </reference>
          <reference field="3" count="1" selected="0">
            <x v="649"/>
          </reference>
        </references>
      </pivotArea>
    </chartFormat>
    <chartFormat chart="0" format="260">
      <pivotArea type="data" outline="0" fieldPosition="0">
        <references count="2">
          <reference field="4294967294" count="1" selected="0">
            <x v="0"/>
          </reference>
          <reference field="3" count="1" selected="0">
            <x v="739"/>
          </reference>
        </references>
      </pivotArea>
    </chartFormat>
    <chartFormat chart="0" format="261">
      <pivotArea type="data" outline="0" fieldPosition="0">
        <references count="2">
          <reference field="4294967294" count="1" selected="0">
            <x v="0"/>
          </reference>
          <reference field="3" count="1" selected="0">
            <x v="650"/>
          </reference>
        </references>
      </pivotArea>
    </chartFormat>
    <chartFormat chart="0" format="262">
      <pivotArea type="data" outline="0" fieldPosition="0">
        <references count="2">
          <reference field="4294967294" count="1" selected="0">
            <x v="0"/>
          </reference>
          <reference field="3" count="1" selected="0">
            <x v="741"/>
          </reference>
        </references>
      </pivotArea>
    </chartFormat>
    <chartFormat chart="0" format="263">
      <pivotArea type="data" outline="0" fieldPosition="0">
        <references count="2">
          <reference field="4294967294" count="1" selected="0">
            <x v="0"/>
          </reference>
          <reference field="3" count="1" selected="0">
            <x v="651"/>
          </reference>
        </references>
      </pivotArea>
    </chartFormat>
    <chartFormat chart="0" format="264">
      <pivotArea type="data" outline="0" fieldPosition="0">
        <references count="2">
          <reference field="4294967294" count="1" selected="0">
            <x v="0"/>
          </reference>
          <reference field="3" count="1" selected="0">
            <x v="546"/>
          </reference>
        </references>
      </pivotArea>
    </chartFormat>
    <chartFormat chart="0" format="265">
      <pivotArea type="data" outline="0" fieldPosition="0">
        <references count="2">
          <reference field="4294967294" count="1" selected="0">
            <x v="0"/>
          </reference>
          <reference field="3" count="1" selected="0">
            <x v="652"/>
          </reference>
        </references>
      </pivotArea>
    </chartFormat>
    <chartFormat chart="0" format="266">
      <pivotArea type="data" outline="0" fieldPosition="0">
        <references count="2">
          <reference field="4294967294" count="1" selected="0">
            <x v="0"/>
          </reference>
          <reference field="3" count="1" selected="0">
            <x v="745"/>
          </reference>
        </references>
      </pivotArea>
    </chartFormat>
    <chartFormat chart="0" format="267">
      <pivotArea type="data" outline="0" fieldPosition="0">
        <references count="2">
          <reference field="4294967294" count="1" selected="0">
            <x v="0"/>
          </reference>
          <reference field="3" count="1" selected="0">
            <x v="653"/>
          </reference>
        </references>
      </pivotArea>
    </chartFormat>
    <chartFormat chart="0" format="268">
      <pivotArea type="data" outline="0" fieldPosition="0">
        <references count="2">
          <reference field="4294967294" count="1" selected="0">
            <x v="0"/>
          </reference>
          <reference field="3" count="1" selected="0">
            <x v="558"/>
          </reference>
        </references>
      </pivotArea>
    </chartFormat>
    <chartFormat chart="0" format="269">
      <pivotArea type="data" outline="0" fieldPosition="0">
        <references count="2">
          <reference field="4294967294" count="1" selected="0">
            <x v="0"/>
          </reference>
          <reference field="3" count="1" selected="0">
            <x v="654"/>
          </reference>
        </references>
      </pivotArea>
    </chartFormat>
    <chartFormat chart="0" format="270">
      <pivotArea type="data" outline="0" fieldPosition="0">
        <references count="2">
          <reference field="4294967294" count="1" selected="0">
            <x v="0"/>
          </reference>
          <reference field="3" count="1" selected="0">
            <x v="749"/>
          </reference>
        </references>
      </pivotArea>
    </chartFormat>
    <chartFormat chart="0" format="271">
      <pivotArea type="data" outline="0" fieldPosition="0">
        <references count="2">
          <reference field="4294967294" count="1" selected="0">
            <x v="0"/>
          </reference>
          <reference field="3" count="1" selected="0">
            <x v="655"/>
          </reference>
        </references>
      </pivotArea>
    </chartFormat>
    <chartFormat chart="0" format="272">
      <pivotArea type="data" outline="0" fieldPosition="0">
        <references count="2">
          <reference field="4294967294" count="1" selected="0">
            <x v="0"/>
          </reference>
          <reference field="3" count="1" selected="0">
            <x v="751"/>
          </reference>
        </references>
      </pivotArea>
    </chartFormat>
    <chartFormat chart="0" format="273">
      <pivotArea type="data" outline="0" fieldPosition="0">
        <references count="2">
          <reference field="4294967294" count="1" selected="0">
            <x v="0"/>
          </reference>
          <reference field="3" count="1" selected="0">
            <x v="656"/>
          </reference>
        </references>
      </pivotArea>
    </chartFormat>
    <chartFormat chart="0" format="274">
      <pivotArea type="data" outline="0" fieldPosition="0">
        <references count="2">
          <reference field="4294967294" count="1" selected="0">
            <x v="0"/>
          </reference>
          <reference field="3" count="1" selected="0">
            <x v="753"/>
          </reference>
        </references>
      </pivotArea>
    </chartFormat>
    <chartFormat chart="0" format="275">
      <pivotArea type="data" outline="0" fieldPosition="0">
        <references count="2">
          <reference field="4294967294" count="1" selected="0">
            <x v="0"/>
          </reference>
          <reference field="3" count="1" selected="0">
            <x v="657"/>
          </reference>
        </references>
      </pivotArea>
    </chartFormat>
    <chartFormat chart="0" format="276">
      <pivotArea type="data" outline="0" fieldPosition="0">
        <references count="2">
          <reference field="4294967294" count="1" selected="0">
            <x v="0"/>
          </reference>
          <reference field="3" count="1" selected="0">
            <x v="559"/>
          </reference>
        </references>
      </pivotArea>
    </chartFormat>
    <chartFormat chart="0" format="277">
      <pivotArea type="data" outline="0" fieldPosition="0">
        <references count="2">
          <reference field="4294967294" count="1" selected="0">
            <x v="0"/>
          </reference>
          <reference field="3" count="1" selected="0">
            <x v="658"/>
          </reference>
        </references>
      </pivotArea>
    </chartFormat>
    <chartFormat chart="0" format="278">
      <pivotArea type="data" outline="0" fieldPosition="0">
        <references count="2">
          <reference field="4294967294" count="1" selected="0">
            <x v="0"/>
          </reference>
          <reference field="3" count="1" selected="0">
            <x v="757"/>
          </reference>
        </references>
      </pivotArea>
    </chartFormat>
    <chartFormat chart="0" format="279">
      <pivotArea type="data" outline="0" fieldPosition="0">
        <references count="2">
          <reference field="4294967294" count="1" selected="0">
            <x v="0"/>
          </reference>
          <reference field="3" count="1" selected="0">
            <x v="550"/>
          </reference>
        </references>
      </pivotArea>
    </chartFormat>
    <chartFormat chart="0" format="280">
      <pivotArea type="data" outline="0" fieldPosition="0">
        <references count="2">
          <reference field="4294967294" count="1" selected="0">
            <x v="0"/>
          </reference>
          <reference field="3" count="1" selected="0">
            <x v="759"/>
          </reference>
        </references>
      </pivotArea>
    </chartFormat>
    <chartFormat chart="0" format="281">
      <pivotArea type="data" outline="0" fieldPosition="0">
        <references count="2">
          <reference field="4294967294" count="1" selected="0">
            <x v="0"/>
          </reference>
          <reference field="3" count="1" selected="0">
            <x v="660"/>
          </reference>
        </references>
      </pivotArea>
    </chartFormat>
    <chartFormat chart="0" format="282">
      <pivotArea type="data" outline="0" fieldPosition="0">
        <references count="2">
          <reference field="4294967294" count="1" selected="0">
            <x v="0"/>
          </reference>
          <reference field="3" count="1" selected="0">
            <x v="561"/>
          </reference>
        </references>
      </pivotArea>
    </chartFormat>
    <chartFormat chart="0" format="283">
      <pivotArea type="data" outline="0" fieldPosition="0">
        <references count="2">
          <reference field="4294967294" count="1" selected="0">
            <x v="0"/>
          </reference>
          <reference field="3" count="1" selected="0">
            <x v="661"/>
          </reference>
        </references>
      </pivotArea>
    </chartFormat>
    <chartFormat chart="0" format="284">
      <pivotArea type="data" outline="0" fieldPosition="0">
        <references count="2">
          <reference field="4294967294" count="1" selected="0">
            <x v="0"/>
          </reference>
          <reference field="3" count="1" selected="0">
            <x v="763"/>
          </reference>
        </references>
      </pivotArea>
    </chartFormat>
    <chartFormat chart="0" format="285">
      <pivotArea type="data" outline="0" fieldPosition="0">
        <references count="2">
          <reference field="4294967294" count="1" selected="0">
            <x v="0"/>
          </reference>
          <reference field="3" count="1" selected="0">
            <x v="662"/>
          </reference>
        </references>
      </pivotArea>
    </chartFormat>
    <chartFormat chart="0" format="286">
      <pivotArea type="data" outline="0" fieldPosition="0">
        <references count="2">
          <reference field="4294967294" count="1" selected="0">
            <x v="0"/>
          </reference>
          <reference field="3" count="1" selected="0">
            <x v="765"/>
          </reference>
        </references>
      </pivotArea>
    </chartFormat>
    <chartFormat chart="0" format="287">
      <pivotArea type="data" outline="0" fieldPosition="0">
        <references count="2">
          <reference field="4294967294" count="1" selected="0">
            <x v="0"/>
          </reference>
          <reference field="3" count="1" selected="0">
            <x v="663"/>
          </reference>
        </references>
      </pivotArea>
    </chartFormat>
    <chartFormat chart="0" format="288">
      <pivotArea type="data" outline="0" fieldPosition="0">
        <references count="2">
          <reference field="4294967294" count="1" selected="0">
            <x v="0"/>
          </reference>
          <reference field="3" count="1" selected="0">
            <x v="767"/>
          </reference>
        </references>
      </pivotArea>
    </chartFormat>
    <chartFormat chart="0" format="289">
      <pivotArea type="data" outline="0" fieldPosition="0">
        <references count="2">
          <reference field="4294967294" count="1" selected="0">
            <x v="0"/>
          </reference>
          <reference field="3" count="1" selected="0">
            <x v="664"/>
          </reference>
        </references>
      </pivotArea>
    </chartFormat>
    <chartFormat chart="0" format="290">
      <pivotArea type="data" outline="0" fieldPosition="0">
        <references count="2">
          <reference field="4294967294" count="1" selected="0">
            <x v="0"/>
          </reference>
          <reference field="3" count="1" selected="0">
            <x v="769"/>
          </reference>
        </references>
      </pivotArea>
    </chartFormat>
    <chartFormat chart="0" format="291">
      <pivotArea type="data" outline="0" fieldPosition="0">
        <references count="2">
          <reference field="4294967294" count="1" selected="0">
            <x v="0"/>
          </reference>
          <reference field="3" count="1" selected="0">
            <x v="665"/>
          </reference>
        </references>
      </pivotArea>
    </chartFormat>
    <chartFormat chart="0" format="292">
      <pivotArea type="data" outline="0" fieldPosition="0">
        <references count="2">
          <reference field="4294967294" count="1" selected="0">
            <x v="0"/>
          </reference>
          <reference field="3" count="1" selected="0">
            <x v="771"/>
          </reference>
        </references>
      </pivotArea>
    </chartFormat>
    <chartFormat chart="0" format="293">
      <pivotArea type="data" outline="0" fieldPosition="0">
        <references count="2">
          <reference field="4294967294" count="1" selected="0">
            <x v="0"/>
          </reference>
          <reference field="3" count="1" selected="0">
            <x v="666"/>
          </reference>
        </references>
      </pivotArea>
    </chartFormat>
    <chartFormat chart="0" format="294">
      <pivotArea type="data" outline="0" fieldPosition="0">
        <references count="2">
          <reference field="4294967294" count="1" selected="0">
            <x v="0"/>
          </reference>
          <reference field="3" count="1" selected="0">
            <x v="773"/>
          </reference>
        </references>
      </pivotArea>
    </chartFormat>
    <chartFormat chart="0" format="295">
      <pivotArea type="data" outline="0" fieldPosition="0">
        <references count="2">
          <reference field="4294967294" count="1" selected="0">
            <x v="0"/>
          </reference>
          <reference field="3" count="1" selected="0">
            <x v="667"/>
          </reference>
        </references>
      </pivotArea>
    </chartFormat>
    <chartFormat chart="0" format="296">
      <pivotArea type="data" outline="0" fieldPosition="0">
        <references count="2">
          <reference field="4294967294" count="1" selected="0">
            <x v="0"/>
          </reference>
          <reference field="3" count="1" selected="0">
            <x v="775"/>
          </reference>
        </references>
      </pivotArea>
    </chartFormat>
    <chartFormat chart="0" format="297">
      <pivotArea type="data" outline="0" fieldPosition="0">
        <references count="2">
          <reference field="4294967294" count="1" selected="0">
            <x v="0"/>
          </reference>
          <reference field="3" count="1" selected="0">
            <x v="777"/>
          </reference>
        </references>
      </pivotArea>
    </chartFormat>
    <chartFormat chart="0" format="298">
      <pivotArea type="data" outline="0" fieldPosition="0">
        <references count="2">
          <reference field="4294967294" count="1" selected="0">
            <x v="0"/>
          </reference>
          <reference field="3" count="1" selected="0">
            <x v="669"/>
          </reference>
        </references>
      </pivotArea>
    </chartFormat>
    <chartFormat chart="0" format="299">
      <pivotArea type="data" outline="0" fieldPosition="0">
        <references count="2">
          <reference field="4294967294" count="1" selected="0">
            <x v="0"/>
          </reference>
          <reference field="3" count="1" selected="0">
            <x v="779"/>
          </reference>
        </references>
      </pivotArea>
    </chartFormat>
    <chartFormat chart="0" format="300">
      <pivotArea type="data" outline="0" fieldPosition="0">
        <references count="2">
          <reference field="4294967294" count="1" selected="0">
            <x v="0"/>
          </reference>
          <reference field="3" count="1" selected="0">
            <x v="670"/>
          </reference>
        </references>
      </pivotArea>
    </chartFormat>
    <chartFormat chart="0" format="301">
      <pivotArea type="data" outline="0" fieldPosition="0">
        <references count="2">
          <reference field="4294967294" count="1" selected="0">
            <x v="0"/>
          </reference>
          <reference field="3" count="1" selected="0">
            <x v="562"/>
          </reference>
        </references>
      </pivotArea>
    </chartFormat>
    <chartFormat chart="0" format="302">
      <pivotArea type="data" outline="0" fieldPosition="0">
        <references count="2">
          <reference field="4294967294" count="1" selected="0">
            <x v="0"/>
          </reference>
          <reference field="3" count="1" selected="0">
            <x v="671"/>
          </reference>
        </references>
      </pivotArea>
    </chartFormat>
    <chartFormat chart="0" format="303">
      <pivotArea type="data" outline="0" fieldPosition="0">
        <references count="2">
          <reference field="4294967294" count="1" selected="0">
            <x v="0"/>
          </reference>
          <reference field="3" count="1" selected="0">
            <x v="783"/>
          </reference>
        </references>
      </pivotArea>
    </chartFormat>
    <chartFormat chart="0" format="304">
      <pivotArea type="data" outline="0" fieldPosition="0">
        <references count="2">
          <reference field="4294967294" count="1" selected="0">
            <x v="0"/>
          </reference>
          <reference field="3" count="1" selected="0">
            <x v="672"/>
          </reference>
        </references>
      </pivotArea>
    </chartFormat>
    <chartFormat chart="0" format="305">
      <pivotArea type="data" outline="0" fieldPosition="0">
        <references count="2">
          <reference field="4294967294" count="1" selected="0">
            <x v="0"/>
          </reference>
          <reference field="3" count="1" selected="0">
            <x v="785"/>
          </reference>
        </references>
      </pivotArea>
    </chartFormat>
    <chartFormat chart="0" format="306">
      <pivotArea type="data" outline="0" fieldPosition="0">
        <references count="2">
          <reference field="4294967294" count="1" selected="0">
            <x v="0"/>
          </reference>
          <reference field="3" count="1" selected="0">
            <x v="806"/>
          </reference>
        </references>
      </pivotArea>
    </chartFormat>
    <chartFormat chart="0" format="307">
      <pivotArea type="data" outline="0" fieldPosition="0">
        <references count="2">
          <reference field="4294967294" count="1" selected="0">
            <x v="0"/>
          </reference>
          <reference field="3" count="1" selected="0">
            <x v="787"/>
          </reference>
        </references>
      </pivotArea>
    </chartFormat>
    <chartFormat chart="0" format="308">
      <pivotArea type="data" outline="0" fieldPosition="0">
        <references count="2">
          <reference field="4294967294" count="1" selected="0">
            <x v="0"/>
          </reference>
          <reference field="3" count="1" selected="0">
            <x v="807"/>
          </reference>
        </references>
      </pivotArea>
    </chartFormat>
    <chartFormat chart="0" format="309">
      <pivotArea type="data" outline="0" fieldPosition="0">
        <references count="2">
          <reference field="4294967294" count="1" selected="0">
            <x v="0"/>
          </reference>
          <reference field="3" count="1" selected="0">
            <x v="791"/>
          </reference>
        </references>
      </pivotArea>
    </chartFormat>
    <chartFormat chart="0" format="310">
      <pivotArea type="data" outline="0" fieldPosition="0">
        <references count="2">
          <reference field="4294967294" count="1" selected="0">
            <x v="0"/>
          </reference>
          <reference field="3" count="1" selected="0">
            <x v="544"/>
          </reference>
        </references>
      </pivotArea>
    </chartFormat>
    <chartFormat chart="0" format="311">
      <pivotArea type="data" outline="0" fieldPosition="0">
        <references count="2">
          <reference field="4294967294" count="1" selected="0">
            <x v="0"/>
          </reference>
          <reference field="3" count="1" selected="0">
            <x v="793"/>
          </reference>
        </references>
      </pivotArea>
    </chartFormat>
    <chartFormat chart="0" format="312">
      <pivotArea type="data" outline="0" fieldPosition="0">
        <references count="2">
          <reference field="4294967294" count="1" selected="0">
            <x v="0"/>
          </reference>
          <reference field="3" count="1" selected="0">
            <x v="676"/>
          </reference>
        </references>
      </pivotArea>
    </chartFormat>
    <chartFormat chart="0" format="313">
      <pivotArea type="data" outline="0" fieldPosition="0">
        <references count="2">
          <reference field="4294967294" count="1" selected="0">
            <x v="0"/>
          </reference>
          <reference field="3" count="1" selected="0">
            <x v="795"/>
          </reference>
        </references>
      </pivotArea>
    </chartFormat>
    <chartFormat chart="0" format="314">
      <pivotArea type="data" outline="0" fieldPosition="0">
        <references count="2">
          <reference field="4294967294" count="1" selected="0">
            <x v="0"/>
          </reference>
          <reference field="3" count="1" selected="0">
            <x v="677"/>
          </reference>
        </references>
      </pivotArea>
    </chartFormat>
    <chartFormat chart="0" format="315">
      <pivotArea type="data" outline="0" fieldPosition="0">
        <references count="2">
          <reference field="4294967294" count="1" selected="0">
            <x v="0"/>
          </reference>
          <reference field="3" count="1" selected="0">
            <x v="797"/>
          </reference>
        </references>
      </pivotArea>
    </chartFormat>
    <chartFormat chart="0" format="316">
      <pivotArea type="data" outline="0" fieldPosition="0">
        <references count="2">
          <reference field="4294967294" count="1" selected="0">
            <x v="0"/>
          </reference>
          <reference field="3" count="1" selected="0">
            <x v="678"/>
          </reference>
        </references>
      </pivotArea>
    </chartFormat>
    <chartFormat chart="0" format="317">
      <pivotArea type="data" outline="0" fieldPosition="0">
        <references count="2">
          <reference field="4294967294" count="1" selected="0">
            <x v="0"/>
          </reference>
          <reference field="3" count="1" selected="0">
            <x v="799"/>
          </reference>
        </references>
      </pivotArea>
    </chartFormat>
    <chartFormat chart="0" format="318">
      <pivotArea type="data" outline="0" fieldPosition="0">
        <references count="2">
          <reference field="4294967294" count="1" selected="0">
            <x v="0"/>
          </reference>
          <reference field="3" count="1" selected="0">
            <x v="679"/>
          </reference>
        </references>
      </pivotArea>
    </chartFormat>
    <chartFormat chart="0" format="319">
      <pivotArea type="data" outline="0" fieldPosition="0">
        <references count="2">
          <reference field="4294967294" count="1" selected="0">
            <x v="0"/>
          </reference>
          <reference field="3" count="1" selected="0">
            <x v="801"/>
          </reference>
        </references>
      </pivotArea>
    </chartFormat>
    <chartFormat chart="0" format="320">
      <pivotArea type="data" outline="0" fieldPosition="0">
        <references count="2">
          <reference field="4294967294" count="1" selected="0">
            <x v="0"/>
          </reference>
          <reference field="3" count="1" selected="0">
            <x v="680"/>
          </reference>
        </references>
      </pivotArea>
    </chartFormat>
    <chartFormat chart="0" format="321">
      <pivotArea type="data" outline="0" fieldPosition="0">
        <references count="2">
          <reference field="4294967294" count="1" selected="0">
            <x v="0"/>
          </reference>
          <reference field="3" count="1" selected="0">
            <x v="803"/>
          </reference>
        </references>
      </pivotArea>
    </chartFormat>
    <chartFormat chart="0" format="322">
      <pivotArea type="data" outline="0" fieldPosition="0">
        <references count="2">
          <reference field="4294967294" count="1" selected="0">
            <x v="0"/>
          </reference>
          <reference field="3" count="1" selected="0">
            <x v="681"/>
          </reference>
        </references>
      </pivotArea>
    </chartFormat>
    <chartFormat chart="0" format="323">
      <pivotArea type="data" outline="0" fieldPosition="0">
        <references count="2">
          <reference field="4294967294" count="1" selected="0">
            <x v="0"/>
          </reference>
          <reference field="3" count="1" selected="0">
            <x v="805"/>
          </reference>
        </references>
      </pivotArea>
    </chartFormat>
    <chartFormat chart="0" format="324">
      <pivotArea type="data" outline="0" fieldPosition="0">
        <references count="2">
          <reference field="4294967294" count="1" selected="0">
            <x v="0"/>
          </reference>
          <reference field="3" count="1" selected="0">
            <x v="682"/>
          </reference>
        </references>
      </pivotArea>
    </chartFormat>
    <chartFormat chart="0" format="325">
      <pivotArea type="data" outline="0" fieldPosition="0">
        <references count="2">
          <reference field="4294967294" count="1" selected="0">
            <x v="0"/>
          </reference>
          <reference field="3" count="1" selected="0">
            <x v="683"/>
          </reference>
        </references>
      </pivotArea>
    </chartFormat>
    <chartFormat chart="0" format="326">
      <pivotArea type="data" outline="0" fieldPosition="0">
        <references count="2">
          <reference field="4294967294" count="1" selected="0">
            <x v="0"/>
          </reference>
          <reference field="3" count="1" selected="0">
            <x v="808"/>
          </reference>
        </references>
      </pivotArea>
    </chartFormat>
    <chartFormat chart="0" format="327">
      <pivotArea type="data" outline="0" fieldPosition="0">
        <references count="2">
          <reference field="4294967294" count="1" selected="0">
            <x v="0"/>
          </reference>
          <reference field="3" count="1" selected="0">
            <x v="674"/>
          </reference>
        </references>
      </pivotArea>
    </chartFormat>
    <chartFormat chart="0" format="328">
      <pivotArea type="data" outline="0" fieldPosition="0">
        <references count="2">
          <reference field="4294967294" count="1" selected="0">
            <x v="0"/>
          </reference>
          <reference field="3" count="1" selected="0">
            <x v="675"/>
          </reference>
        </references>
      </pivotArea>
    </chartFormat>
    <chartFormat chart="0" format="329">
      <pivotArea type="data" outline="0" fieldPosition="0">
        <references count="2">
          <reference field="4294967294" count="1" selected="0">
            <x v="0"/>
          </reference>
          <reference field="3" count="1" selected="0">
            <x v="438"/>
          </reference>
        </references>
      </pivotArea>
    </chartFormat>
    <chartFormat chart="0" format="330">
      <pivotArea type="data" outline="0" fieldPosition="0">
        <references count="2">
          <reference field="4294967294" count="1" selected="0">
            <x v="0"/>
          </reference>
          <reference field="3" count="1" selected="0">
            <x v="502"/>
          </reference>
        </references>
      </pivotArea>
    </chartFormat>
    <chartFormat chart="0" format="331">
      <pivotArea type="data" outline="0" fieldPosition="0">
        <references count="2">
          <reference field="4294967294" count="1" selected="0">
            <x v="0"/>
          </reference>
          <reference field="3" count="1" selected="0">
            <x v="470"/>
          </reference>
        </references>
      </pivotArea>
    </chartFormat>
    <chartFormat chart="0" format="332">
      <pivotArea type="data" outline="0" fieldPosition="0">
        <references count="2">
          <reference field="4294967294" count="1" selected="0">
            <x v="0"/>
          </reference>
          <reference field="3" count="1" selected="0">
            <x v="308"/>
          </reference>
        </references>
      </pivotArea>
    </chartFormat>
    <chartFormat chart="0" format="333">
      <pivotArea type="data" outline="0" fieldPosition="0">
        <references count="2">
          <reference field="4294967294" count="1" selected="0">
            <x v="0"/>
          </reference>
          <reference field="3" count="1" selected="0">
            <x v="422"/>
          </reference>
        </references>
      </pivotArea>
    </chartFormat>
    <chartFormat chart="0" format="334">
      <pivotArea type="data" outline="0" fieldPosition="0">
        <references count="2">
          <reference field="4294967294" count="1" selected="0">
            <x v="0"/>
          </reference>
          <reference field="3" count="1" selected="0">
            <x v="309"/>
          </reference>
        </references>
      </pivotArea>
    </chartFormat>
    <chartFormat chart="0" format="335">
      <pivotArea type="data" outline="0" fieldPosition="0">
        <references count="2">
          <reference field="4294967294" count="1" selected="0">
            <x v="0"/>
          </reference>
          <reference field="3" count="1" selected="0">
            <x v="454"/>
          </reference>
        </references>
      </pivotArea>
    </chartFormat>
    <chartFormat chart="0" format="336">
      <pivotArea type="data" outline="0" fieldPosition="0">
        <references count="2">
          <reference field="4294967294" count="1" selected="0">
            <x v="0"/>
          </reference>
          <reference field="3" count="1" selected="0">
            <x v="310"/>
          </reference>
        </references>
      </pivotArea>
    </chartFormat>
    <chartFormat chart="0" format="337">
      <pivotArea type="data" outline="0" fieldPosition="0">
        <references count="2">
          <reference field="4294967294" count="1" selected="0">
            <x v="0"/>
          </reference>
          <reference field="3" count="1" selected="0">
            <x v="486"/>
          </reference>
        </references>
      </pivotArea>
    </chartFormat>
    <chartFormat chart="0" format="338">
      <pivotArea type="data" outline="0" fieldPosition="0">
        <references count="2">
          <reference field="4294967294" count="1" selected="0">
            <x v="0"/>
          </reference>
          <reference field="3" count="1" selected="0">
            <x v="311"/>
          </reference>
        </references>
      </pivotArea>
    </chartFormat>
    <chartFormat chart="0" format="339">
      <pivotArea type="data" outline="0" fieldPosition="0">
        <references count="2">
          <reference field="4294967294" count="1" selected="0">
            <x v="0"/>
          </reference>
          <reference field="3" count="1" selected="0">
            <x v="304"/>
          </reference>
        </references>
      </pivotArea>
    </chartFormat>
    <chartFormat chart="0" format="340">
      <pivotArea type="data" outline="0" fieldPosition="0">
        <references count="2">
          <reference field="4294967294" count="1" selected="0">
            <x v="0"/>
          </reference>
          <reference field="3" count="1" selected="0">
            <x v="312"/>
          </reference>
        </references>
      </pivotArea>
    </chartFormat>
    <chartFormat chart="0" format="341">
      <pivotArea type="data" outline="0" fieldPosition="0">
        <references count="2">
          <reference field="4294967294" count="1" selected="0">
            <x v="0"/>
          </reference>
          <reference field="3" count="1" selected="0">
            <x v="430"/>
          </reference>
        </references>
      </pivotArea>
    </chartFormat>
    <chartFormat chart="0" format="342">
      <pivotArea type="data" outline="0" fieldPosition="0">
        <references count="2">
          <reference field="4294967294" count="1" selected="0">
            <x v="0"/>
          </reference>
          <reference field="3" count="1" selected="0">
            <x v="315"/>
          </reference>
        </references>
      </pivotArea>
    </chartFormat>
    <chartFormat chart="0" format="343">
      <pivotArea type="data" outline="0" fieldPosition="0">
        <references count="2">
          <reference field="4294967294" count="1" selected="0">
            <x v="0"/>
          </reference>
          <reference field="3" count="1" selected="0">
            <x v="446"/>
          </reference>
        </references>
      </pivotArea>
    </chartFormat>
    <chartFormat chart="0" format="344">
      <pivotArea type="data" outline="0" fieldPosition="0">
        <references count="2">
          <reference field="4294967294" count="1" selected="0">
            <x v="0"/>
          </reference>
          <reference field="3" count="1" selected="0">
            <x v="316"/>
          </reference>
        </references>
      </pivotArea>
    </chartFormat>
    <chartFormat chart="0" format="345">
      <pivotArea type="data" outline="0" fieldPosition="0">
        <references count="2">
          <reference field="4294967294" count="1" selected="0">
            <x v="0"/>
          </reference>
          <reference field="3" count="1" selected="0">
            <x v="462"/>
          </reference>
        </references>
      </pivotArea>
    </chartFormat>
    <chartFormat chart="0" format="346">
      <pivotArea type="data" outline="0" fieldPosition="0">
        <references count="2">
          <reference field="4294967294" count="1" selected="0">
            <x v="0"/>
          </reference>
          <reference field="3" count="1" selected="0">
            <x v="317"/>
          </reference>
        </references>
      </pivotArea>
    </chartFormat>
    <chartFormat chart="0" format="347">
      <pivotArea type="data" outline="0" fieldPosition="0">
        <references count="2">
          <reference field="4294967294" count="1" selected="0">
            <x v="0"/>
          </reference>
          <reference field="3" count="1" selected="0">
            <x v="478"/>
          </reference>
        </references>
      </pivotArea>
    </chartFormat>
    <chartFormat chart="0" format="348">
      <pivotArea type="data" outline="0" fieldPosition="0">
        <references count="2">
          <reference field="4294967294" count="1" selected="0">
            <x v="0"/>
          </reference>
          <reference field="3" count="1" selected="0">
            <x v="318"/>
          </reference>
        </references>
      </pivotArea>
    </chartFormat>
    <chartFormat chart="0" format="349">
      <pivotArea type="data" outline="0" fieldPosition="0">
        <references count="2">
          <reference field="4294967294" count="1" selected="0">
            <x v="0"/>
          </reference>
          <reference field="3" count="1" selected="0">
            <x v="494"/>
          </reference>
        </references>
      </pivotArea>
    </chartFormat>
    <chartFormat chart="0" format="350">
      <pivotArea type="data" outline="0" fieldPosition="0">
        <references count="2">
          <reference field="4294967294" count="1" selected="0">
            <x v="0"/>
          </reference>
          <reference field="3" count="1" selected="0">
            <x v="319"/>
          </reference>
        </references>
      </pivotArea>
    </chartFormat>
    <chartFormat chart="0" format="351">
      <pivotArea type="data" outline="0" fieldPosition="0">
        <references count="2">
          <reference field="4294967294" count="1" selected="0">
            <x v="0"/>
          </reference>
          <reference field="3" count="1" selected="0">
            <x v="510"/>
          </reference>
        </references>
      </pivotArea>
    </chartFormat>
    <chartFormat chart="0" format="352">
      <pivotArea type="data" outline="0" fieldPosition="0">
        <references count="2">
          <reference field="4294967294" count="1" selected="0">
            <x v="0"/>
          </reference>
          <reference field="3" count="1" selected="0">
            <x v="320"/>
          </reference>
        </references>
      </pivotArea>
    </chartFormat>
    <chartFormat chart="0" format="353">
      <pivotArea type="data" outline="0" fieldPosition="0">
        <references count="2">
          <reference field="4294967294" count="1" selected="0">
            <x v="0"/>
          </reference>
          <reference field="3" count="1" selected="0">
            <x v="526"/>
          </reference>
        </references>
      </pivotArea>
    </chartFormat>
    <chartFormat chart="0" format="354">
      <pivotArea type="data" outline="0" fieldPosition="0">
        <references count="2">
          <reference field="4294967294" count="1" selected="0">
            <x v="0"/>
          </reference>
          <reference field="3" count="1" selected="0">
            <x v="321"/>
          </reference>
        </references>
      </pivotArea>
    </chartFormat>
    <chartFormat chart="0" format="355">
      <pivotArea type="data" outline="0" fieldPosition="0">
        <references count="2">
          <reference field="4294967294" count="1" selected="0">
            <x v="0"/>
          </reference>
          <reference field="3" count="1" selected="0">
            <x v="426"/>
          </reference>
        </references>
      </pivotArea>
    </chartFormat>
    <chartFormat chart="0" format="356">
      <pivotArea type="data" outline="0" fieldPosition="0">
        <references count="2">
          <reference field="4294967294" count="1" selected="0">
            <x v="0"/>
          </reference>
          <reference field="3" count="1" selected="0">
            <x v="282"/>
          </reference>
        </references>
      </pivotArea>
    </chartFormat>
    <chartFormat chart="0" format="357">
      <pivotArea type="data" outline="0" fieldPosition="0">
        <references count="2">
          <reference field="4294967294" count="1" selected="0">
            <x v="0"/>
          </reference>
          <reference field="3" count="1" selected="0">
            <x v="434"/>
          </reference>
        </references>
      </pivotArea>
    </chartFormat>
    <chartFormat chart="0" format="358">
      <pivotArea type="data" outline="0" fieldPosition="0">
        <references count="2">
          <reference field="4294967294" count="1" selected="0">
            <x v="0"/>
          </reference>
          <reference field="3" count="1" selected="0">
            <x v="323"/>
          </reference>
        </references>
      </pivotArea>
    </chartFormat>
    <chartFormat chart="0" format="359">
      <pivotArea type="data" outline="0" fieldPosition="0">
        <references count="2">
          <reference field="4294967294" count="1" selected="0">
            <x v="0"/>
          </reference>
          <reference field="3" count="1" selected="0">
            <x v="442"/>
          </reference>
        </references>
      </pivotArea>
    </chartFormat>
    <chartFormat chart="0" format="360">
      <pivotArea type="data" outline="0" fieldPosition="0">
        <references count="2">
          <reference field="4294967294" count="1" selected="0">
            <x v="0"/>
          </reference>
          <reference field="3" count="1" selected="0">
            <x v="283"/>
          </reference>
        </references>
      </pivotArea>
    </chartFormat>
    <chartFormat chart="0" format="361">
      <pivotArea type="data" outline="0" fieldPosition="0">
        <references count="2">
          <reference field="4294967294" count="1" selected="0">
            <x v="0"/>
          </reference>
          <reference field="3" count="1" selected="0">
            <x v="450"/>
          </reference>
        </references>
      </pivotArea>
    </chartFormat>
    <chartFormat chart="0" format="362">
      <pivotArea type="data" outline="0" fieldPosition="0">
        <references count="2">
          <reference field="4294967294" count="1" selected="0">
            <x v="0"/>
          </reference>
          <reference field="3" count="1" selected="0">
            <x v="325"/>
          </reference>
        </references>
      </pivotArea>
    </chartFormat>
    <chartFormat chart="0" format="363">
      <pivotArea type="data" outline="0" fieldPosition="0">
        <references count="2">
          <reference field="4294967294" count="1" selected="0">
            <x v="0"/>
          </reference>
          <reference field="3" count="1" selected="0">
            <x v="458"/>
          </reference>
        </references>
      </pivotArea>
    </chartFormat>
    <chartFormat chart="0" format="364">
      <pivotArea type="data" outline="0" fieldPosition="0">
        <references count="2">
          <reference field="4294967294" count="1" selected="0">
            <x v="0"/>
          </reference>
          <reference field="3" count="1" selected="0">
            <x v="326"/>
          </reference>
        </references>
      </pivotArea>
    </chartFormat>
    <chartFormat chart="0" format="365">
      <pivotArea type="data" outline="0" fieldPosition="0">
        <references count="2">
          <reference field="4294967294" count="1" selected="0">
            <x v="0"/>
          </reference>
          <reference field="3" count="1" selected="0">
            <x v="466"/>
          </reference>
        </references>
      </pivotArea>
    </chartFormat>
    <chartFormat chart="0" format="366">
      <pivotArea type="data" outline="0" fieldPosition="0">
        <references count="2">
          <reference field="4294967294" count="1" selected="0">
            <x v="0"/>
          </reference>
          <reference field="3" count="1" selected="0">
            <x v="327"/>
          </reference>
        </references>
      </pivotArea>
    </chartFormat>
    <chartFormat chart="0" format="367">
      <pivotArea type="data" outline="0" fieldPosition="0">
        <references count="2">
          <reference field="4294967294" count="1" selected="0">
            <x v="0"/>
          </reference>
          <reference field="3" count="1" selected="0">
            <x v="474"/>
          </reference>
        </references>
      </pivotArea>
    </chartFormat>
    <chartFormat chart="0" format="368">
      <pivotArea type="data" outline="0" fieldPosition="0">
        <references count="2">
          <reference field="4294967294" count="1" selected="0">
            <x v="0"/>
          </reference>
          <reference field="3" count="1" selected="0">
            <x v="328"/>
          </reference>
        </references>
      </pivotArea>
    </chartFormat>
    <chartFormat chart="0" format="369">
      <pivotArea type="data" outline="0" fieldPosition="0">
        <references count="2">
          <reference field="4294967294" count="1" selected="0">
            <x v="0"/>
          </reference>
          <reference field="3" count="1" selected="0">
            <x v="482"/>
          </reference>
        </references>
      </pivotArea>
    </chartFormat>
    <chartFormat chart="0" format="370">
      <pivotArea type="data" outline="0" fieldPosition="0">
        <references count="2">
          <reference field="4294967294" count="1" selected="0">
            <x v="0"/>
          </reference>
          <reference field="3" count="1" selected="0">
            <x v="329"/>
          </reference>
        </references>
      </pivotArea>
    </chartFormat>
    <chartFormat chart="0" format="371">
      <pivotArea type="data" outline="0" fieldPosition="0">
        <references count="2">
          <reference field="4294967294" count="1" selected="0">
            <x v="0"/>
          </reference>
          <reference field="3" count="1" selected="0">
            <x v="490"/>
          </reference>
        </references>
      </pivotArea>
    </chartFormat>
    <chartFormat chart="0" format="372">
      <pivotArea type="data" outline="0" fieldPosition="0">
        <references count="2">
          <reference field="4294967294" count="1" selected="0">
            <x v="0"/>
          </reference>
          <reference field="3" count="1" selected="0">
            <x v="284"/>
          </reference>
        </references>
      </pivotArea>
    </chartFormat>
    <chartFormat chart="0" format="373">
      <pivotArea type="data" outline="0" fieldPosition="0">
        <references count="2">
          <reference field="4294967294" count="1" selected="0">
            <x v="0"/>
          </reference>
          <reference field="3" count="1" selected="0">
            <x v="498"/>
          </reference>
        </references>
      </pivotArea>
    </chartFormat>
    <chartFormat chart="0" format="374">
      <pivotArea type="data" outline="0" fieldPosition="0">
        <references count="2">
          <reference field="4294967294" count="1" selected="0">
            <x v="0"/>
          </reference>
          <reference field="3" count="1" selected="0">
            <x v="331"/>
          </reference>
        </references>
      </pivotArea>
    </chartFormat>
    <chartFormat chart="0" format="375">
      <pivotArea type="data" outline="0" fieldPosition="0">
        <references count="2">
          <reference field="4294967294" count="1" selected="0">
            <x v="0"/>
          </reference>
          <reference field="3" count="1" selected="0">
            <x v="506"/>
          </reference>
        </references>
      </pivotArea>
    </chartFormat>
    <chartFormat chart="0" format="376">
      <pivotArea type="data" outline="0" fieldPosition="0">
        <references count="2">
          <reference field="4294967294" count="1" selected="0">
            <x v="0"/>
          </reference>
          <reference field="3" count="1" selected="0">
            <x v="332"/>
          </reference>
        </references>
      </pivotArea>
    </chartFormat>
    <chartFormat chart="0" format="377">
      <pivotArea type="data" outline="0" fieldPosition="0">
        <references count="2">
          <reference field="4294967294" count="1" selected="0">
            <x v="0"/>
          </reference>
          <reference field="3" count="1" selected="0">
            <x v="514"/>
          </reference>
        </references>
      </pivotArea>
    </chartFormat>
    <chartFormat chart="0" format="378">
      <pivotArea type="data" outline="0" fieldPosition="0">
        <references count="2">
          <reference field="4294967294" count="1" selected="0">
            <x v="0"/>
          </reference>
          <reference field="3" count="1" selected="0">
            <x v="333"/>
          </reference>
        </references>
      </pivotArea>
    </chartFormat>
    <chartFormat chart="0" format="379">
      <pivotArea type="data" outline="0" fieldPosition="0">
        <references count="2">
          <reference field="4294967294" count="1" selected="0">
            <x v="0"/>
          </reference>
          <reference field="3" count="1" selected="0">
            <x v="306"/>
          </reference>
        </references>
      </pivotArea>
    </chartFormat>
    <chartFormat chart="0" format="380">
      <pivotArea type="data" outline="0" fieldPosition="0">
        <references count="2">
          <reference field="4294967294" count="1" selected="0">
            <x v="0"/>
          </reference>
          <reference field="3" count="1" selected="0">
            <x v="334"/>
          </reference>
        </references>
      </pivotArea>
    </chartFormat>
    <chartFormat chart="0" format="381">
      <pivotArea type="data" outline="0" fieldPosition="0">
        <references count="2">
          <reference field="4294967294" count="1" selected="0">
            <x v="0"/>
          </reference>
          <reference field="3" count="1" selected="0">
            <x v="530"/>
          </reference>
        </references>
      </pivotArea>
    </chartFormat>
    <chartFormat chart="0" format="382">
      <pivotArea type="data" outline="0" fieldPosition="0">
        <references count="2">
          <reference field="4294967294" count="1" selected="0">
            <x v="0"/>
          </reference>
          <reference field="3" count="1" selected="0">
            <x v="335"/>
          </reference>
        </references>
      </pivotArea>
    </chartFormat>
    <chartFormat chart="0" format="383">
      <pivotArea type="data" outline="0" fieldPosition="0">
        <references count="2">
          <reference field="4294967294" count="1" selected="0">
            <x v="0"/>
          </reference>
          <reference field="3" count="1" selected="0">
            <x v="424"/>
          </reference>
        </references>
      </pivotArea>
    </chartFormat>
    <chartFormat chart="0" format="384">
      <pivotArea type="data" outline="0" fieldPosition="0">
        <references count="2">
          <reference field="4294967294" count="1" selected="0">
            <x v="0"/>
          </reference>
          <reference field="3" count="1" selected="0">
            <x v="285"/>
          </reference>
        </references>
      </pivotArea>
    </chartFormat>
    <chartFormat chart="0" format="385">
      <pivotArea type="data" outline="0" fieldPosition="0">
        <references count="2">
          <reference field="4294967294" count="1" selected="0">
            <x v="0"/>
          </reference>
          <reference field="3" count="1" selected="0">
            <x v="428"/>
          </reference>
        </references>
      </pivotArea>
    </chartFormat>
    <chartFormat chart="0" format="386">
      <pivotArea type="data" outline="0" fieldPosition="0">
        <references count="2">
          <reference field="4294967294" count="1" selected="0">
            <x v="0"/>
          </reference>
          <reference field="3" count="1" selected="0">
            <x v="337"/>
          </reference>
        </references>
      </pivotArea>
    </chartFormat>
    <chartFormat chart="0" format="387">
      <pivotArea type="data" outline="0" fieldPosition="0">
        <references count="2">
          <reference field="4294967294" count="1" selected="0">
            <x v="0"/>
          </reference>
          <reference field="3" count="1" selected="0">
            <x v="432"/>
          </reference>
        </references>
      </pivotArea>
    </chartFormat>
    <chartFormat chart="0" format="388">
      <pivotArea type="data" outline="0" fieldPosition="0">
        <references count="2">
          <reference field="4294967294" count="1" selected="0">
            <x v="0"/>
          </reference>
          <reference field="3" count="1" selected="0">
            <x v="286"/>
          </reference>
        </references>
      </pivotArea>
    </chartFormat>
    <chartFormat chart="0" format="389">
      <pivotArea type="data" outline="0" fieldPosition="0">
        <references count="2">
          <reference field="4294967294" count="1" selected="0">
            <x v="0"/>
          </reference>
          <reference field="3" count="1" selected="0">
            <x v="436"/>
          </reference>
        </references>
      </pivotArea>
    </chartFormat>
    <chartFormat chart="0" format="390">
      <pivotArea type="data" outline="0" fieldPosition="0">
        <references count="2">
          <reference field="4294967294" count="1" selected="0">
            <x v="0"/>
          </reference>
          <reference field="3" count="1" selected="0">
            <x v="339"/>
          </reference>
        </references>
      </pivotArea>
    </chartFormat>
    <chartFormat chart="0" format="391">
      <pivotArea type="data" outline="0" fieldPosition="0">
        <references count="2">
          <reference field="4294967294" count="1" selected="0">
            <x v="0"/>
          </reference>
          <reference field="3" count="1" selected="0">
            <x v="440"/>
          </reference>
        </references>
      </pivotArea>
    </chartFormat>
    <chartFormat chart="0" format="392">
      <pivotArea type="data" outline="0" fieldPosition="0">
        <references count="2">
          <reference field="4294967294" count="1" selected="0">
            <x v="0"/>
          </reference>
          <reference field="3" count="1" selected="0">
            <x v="340"/>
          </reference>
        </references>
      </pivotArea>
    </chartFormat>
    <chartFormat chart="0" format="393">
      <pivotArea type="data" outline="0" fieldPosition="0">
        <references count="2">
          <reference field="4294967294" count="1" selected="0">
            <x v="0"/>
          </reference>
          <reference field="3" count="1" selected="0">
            <x v="444"/>
          </reference>
        </references>
      </pivotArea>
    </chartFormat>
    <chartFormat chart="0" format="394">
      <pivotArea type="data" outline="0" fieldPosition="0">
        <references count="2">
          <reference field="4294967294" count="1" selected="0">
            <x v="0"/>
          </reference>
          <reference field="3" count="1" selected="0">
            <x v="341"/>
          </reference>
        </references>
      </pivotArea>
    </chartFormat>
    <chartFormat chart="0" format="395">
      <pivotArea type="data" outline="0" fieldPosition="0">
        <references count="2">
          <reference field="4294967294" count="1" selected="0">
            <x v="0"/>
          </reference>
          <reference field="3" count="1" selected="0">
            <x v="448"/>
          </reference>
        </references>
      </pivotArea>
    </chartFormat>
    <chartFormat chart="0" format="396">
      <pivotArea type="data" outline="0" fieldPosition="0">
        <references count="2">
          <reference field="4294967294" count="1" selected="0">
            <x v="0"/>
          </reference>
          <reference field="3" count="1" selected="0">
            <x v="342"/>
          </reference>
        </references>
      </pivotArea>
    </chartFormat>
    <chartFormat chart="0" format="397">
      <pivotArea type="data" outline="0" fieldPosition="0">
        <references count="2">
          <reference field="4294967294" count="1" selected="0">
            <x v="0"/>
          </reference>
          <reference field="3" count="1" selected="0">
            <x v="300"/>
          </reference>
        </references>
      </pivotArea>
    </chartFormat>
    <chartFormat chart="0" format="398">
      <pivotArea type="data" outline="0" fieldPosition="0">
        <references count="2">
          <reference field="4294967294" count="1" selected="0">
            <x v="0"/>
          </reference>
          <reference field="3" count="1" selected="0">
            <x v="343"/>
          </reference>
        </references>
      </pivotArea>
    </chartFormat>
    <chartFormat chart="0" format="399">
      <pivotArea type="data" outline="0" fieldPosition="0">
        <references count="2">
          <reference field="4294967294" count="1" selected="0">
            <x v="0"/>
          </reference>
          <reference field="3" count="1" selected="0">
            <x v="456"/>
          </reference>
        </references>
      </pivotArea>
    </chartFormat>
    <chartFormat chart="0" format="400">
      <pivotArea type="data" outline="0" fieldPosition="0">
        <references count="2">
          <reference field="4294967294" count="1" selected="0">
            <x v="0"/>
          </reference>
          <reference field="3" count="1" selected="0">
            <x v="344"/>
          </reference>
        </references>
      </pivotArea>
    </chartFormat>
    <chartFormat chart="0" format="401">
      <pivotArea type="data" outline="0" fieldPosition="0">
        <references count="2">
          <reference field="4294967294" count="1" selected="0">
            <x v="0"/>
          </reference>
          <reference field="3" count="1" selected="0">
            <x v="460"/>
          </reference>
        </references>
      </pivotArea>
    </chartFormat>
    <chartFormat chart="0" format="402">
      <pivotArea type="data" outline="0" fieldPosition="0">
        <references count="2">
          <reference field="4294967294" count="1" selected="0">
            <x v="0"/>
          </reference>
          <reference field="3" count="1" selected="0">
            <x v="345"/>
          </reference>
        </references>
      </pivotArea>
    </chartFormat>
    <chartFormat chart="0" format="403">
      <pivotArea type="data" outline="0" fieldPosition="0">
        <references count="2">
          <reference field="4294967294" count="1" selected="0">
            <x v="0"/>
          </reference>
          <reference field="3" count="1" selected="0">
            <x v="464"/>
          </reference>
        </references>
      </pivotArea>
    </chartFormat>
    <chartFormat chart="0" format="404">
      <pivotArea type="data" outline="0" fieldPosition="0">
        <references count="2">
          <reference field="4294967294" count="1" selected="0">
            <x v="0"/>
          </reference>
          <reference field="3" count="1" selected="0">
            <x v="346"/>
          </reference>
        </references>
      </pivotArea>
    </chartFormat>
    <chartFormat chart="0" format="405">
      <pivotArea type="data" outline="0" fieldPosition="0">
        <references count="2">
          <reference field="4294967294" count="1" selected="0">
            <x v="0"/>
          </reference>
          <reference field="3" count="1" selected="0">
            <x v="468"/>
          </reference>
        </references>
      </pivotArea>
    </chartFormat>
    <chartFormat chart="0" format="406">
      <pivotArea type="data" outline="0" fieldPosition="0">
        <references count="2">
          <reference field="4294967294" count="1" selected="0">
            <x v="0"/>
          </reference>
          <reference field="3" count="1" selected="0">
            <x v="347"/>
          </reference>
        </references>
      </pivotArea>
    </chartFormat>
    <chartFormat chart="0" format="407">
      <pivotArea type="data" outline="0" fieldPosition="0">
        <references count="2">
          <reference field="4294967294" count="1" selected="0">
            <x v="0"/>
          </reference>
          <reference field="3" count="1" selected="0">
            <x v="472"/>
          </reference>
        </references>
      </pivotArea>
    </chartFormat>
    <chartFormat chart="0" format="408">
      <pivotArea type="data" outline="0" fieldPosition="0">
        <references count="2">
          <reference field="4294967294" count="1" selected="0">
            <x v="0"/>
          </reference>
          <reference field="3" count="1" selected="0">
            <x v="348"/>
          </reference>
        </references>
      </pivotArea>
    </chartFormat>
    <chartFormat chart="0" format="409">
      <pivotArea type="data" outline="0" fieldPosition="0">
        <references count="2">
          <reference field="4294967294" count="1" selected="0">
            <x v="0"/>
          </reference>
          <reference field="3" count="1" selected="0">
            <x v="476"/>
          </reference>
        </references>
      </pivotArea>
    </chartFormat>
    <chartFormat chart="0" format="410">
      <pivotArea type="data" outline="0" fieldPosition="0">
        <references count="2">
          <reference field="4294967294" count="1" selected="0">
            <x v="0"/>
          </reference>
          <reference field="3" count="1" selected="0">
            <x v="287"/>
          </reference>
        </references>
      </pivotArea>
    </chartFormat>
    <chartFormat chart="0" format="411">
      <pivotArea type="data" outline="0" fieldPosition="0">
        <references count="2">
          <reference field="4294967294" count="1" selected="0">
            <x v="0"/>
          </reference>
          <reference field="3" count="1" selected="0">
            <x v="480"/>
          </reference>
        </references>
      </pivotArea>
    </chartFormat>
    <chartFormat chart="0" format="412">
      <pivotArea type="data" outline="0" fieldPosition="0">
        <references count="2">
          <reference field="4294967294" count="1" selected="0">
            <x v="0"/>
          </reference>
          <reference field="3" count="1" selected="0">
            <x v="288"/>
          </reference>
        </references>
      </pivotArea>
    </chartFormat>
    <chartFormat chart="0" format="413">
      <pivotArea type="data" outline="0" fieldPosition="0">
        <references count="2">
          <reference field="4294967294" count="1" selected="0">
            <x v="0"/>
          </reference>
          <reference field="3" count="1" selected="0">
            <x v="484"/>
          </reference>
        </references>
      </pivotArea>
    </chartFormat>
    <chartFormat chart="0" format="414">
      <pivotArea type="data" outline="0" fieldPosition="0">
        <references count="2">
          <reference field="4294967294" count="1" selected="0">
            <x v="0"/>
          </reference>
          <reference field="3" count="1" selected="0">
            <x v="351"/>
          </reference>
        </references>
      </pivotArea>
    </chartFormat>
    <chartFormat chart="0" format="415">
      <pivotArea type="data" outline="0" fieldPosition="0">
        <references count="2">
          <reference field="4294967294" count="1" selected="0">
            <x v="0"/>
          </reference>
          <reference field="3" count="1" selected="0">
            <x v="488"/>
          </reference>
        </references>
      </pivotArea>
    </chartFormat>
    <chartFormat chart="0" format="416">
      <pivotArea type="data" outline="0" fieldPosition="0">
        <references count="2">
          <reference field="4294967294" count="1" selected="0">
            <x v="0"/>
          </reference>
          <reference field="3" count="1" selected="0">
            <x v="353"/>
          </reference>
        </references>
      </pivotArea>
    </chartFormat>
    <chartFormat chart="0" format="417">
      <pivotArea type="data" outline="0" fieldPosition="0">
        <references count="2">
          <reference field="4294967294" count="1" selected="0">
            <x v="0"/>
          </reference>
          <reference field="3" count="1" selected="0">
            <x v="301"/>
          </reference>
        </references>
      </pivotArea>
    </chartFormat>
    <chartFormat chart="0" format="418">
      <pivotArea type="data" outline="0" fieldPosition="0">
        <references count="2">
          <reference field="4294967294" count="1" selected="0">
            <x v="0"/>
          </reference>
          <reference field="3" count="1" selected="0">
            <x v="354"/>
          </reference>
        </references>
      </pivotArea>
    </chartFormat>
    <chartFormat chart="0" format="419">
      <pivotArea type="data" outline="0" fieldPosition="0">
        <references count="2">
          <reference field="4294967294" count="1" selected="0">
            <x v="0"/>
          </reference>
          <reference field="3" count="1" selected="0">
            <x v="496"/>
          </reference>
        </references>
      </pivotArea>
    </chartFormat>
    <chartFormat chart="0" format="420">
      <pivotArea type="data" outline="0" fieldPosition="0">
        <references count="2">
          <reference field="4294967294" count="1" selected="0">
            <x v="0"/>
          </reference>
          <reference field="3" count="1" selected="0">
            <x v="355"/>
          </reference>
        </references>
      </pivotArea>
    </chartFormat>
    <chartFormat chart="0" format="421">
      <pivotArea type="data" outline="0" fieldPosition="0">
        <references count="2">
          <reference field="4294967294" count="1" selected="0">
            <x v="0"/>
          </reference>
          <reference field="3" count="1" selected="0">
            <x v="500"/>
          </reference>
        </references>
      </pivotArea>
    </chartFormat>
    <chartFormat chart="0" format="422">
      <pivotArea type="data" outline="0" fieldPosition="0">
        <references count="2">
          <reference field="4294967294" count="1" selected="0">
            <x v="0"/>
          </reference>
          <reference field="3" count="1" selected="0">
            <x v="356"/>
          </reference>
        </references>
      </pivotArea>
    </chartFormat>
    <chartFormat chart="0" format="423">
      <pivotArea type="data" outline="0" fieldPosition="0">
        <references count="2">
          <reference field="4294967294" count="1" selected="0">
            <x v="0"/>
          </reference>
          <reference field="3" count="1" selected="0">
            <x v="504"/>
          </reference>
        </references>
      </pivotArea>
    </chartFormat>
    <chartFormat chart="0" format="424">
      <pivotArea type="data" outline="0" fieldPosition="0">
        <references count="2">
          <reference field="4294967294" count="1" selected="0">
            <x v="0"/>
          </reference>
          <reference field="3" count="1" selected="0">
            <x v="357"/>
          </reference>
        </references>
      </pivotArea>
    </chartFormat>
    <chartFormat chart="0" format="425">
      <pivotArea type="data" outline="0" fieldPosition="0">
        <references count="2">
          <reference field="4294967294" count="1" selected="0">
            <x v="0"/>
          </reference>
          <reference field="3" count="1" selected="0">
            <x v="508"/>
          </reference>
        </references>
      </pivotArea>
    </chartFormat>
    <chartFormat chart="0" format="426">
      <pivotArea type="data" outline="0" fieldPosition="0">
        <references count="2">
          <reference field="4294967294" count="1" selected="0">
            <x v="0"/>
          </reference>
          <reference field="3" count="1" selected="0">
            <x v="289"/>
          </reference>
        </references>
      </pivotArea>
    </chartFormat>
    <chartFormat chart="0" format="427">
      <pivotArea type="data" outline="0" fieldPosition="0">
        <references count="2">
          <reference field="4294967294" count="1" selected="0">
            <x v="0"/>
          </reference>
          <reference field="3" count="1" selected="0">
            <x v="303"/>
          </reference>
        </references>
      </pivotArea>
    </chartFormat>
    <chartFormat chart="0" format="428">
      <pivotArea type="data" outline="0" fieldPosition="0">
        <references count="2">
          <reference field="4294967294" count="1" selected="0">
            <x v="0"/>
          </reference>
          <reference field="3" count="1" selected="0">
            <x v="359"/>
          </reference>
        </references>
      </pivotArea>
    </chartFormat>
    <chartFormat chart="0" format="429">
      <pivotArea type="data" outline="0" fieldPosition="0">
        <references count="2">
          <reference field="4294967294" count="1" selected="0">
            <x v="0"/>
          </reference>
          <reference field="3" count="1" selected="0">
            <x v="516"/>
          </reference>
        </references>
      </pivotArea>
    </chartFormat>
    <chartFormat chart="0" format="430">
      <pivotArea type="data" outline="0" fieldPosition="0">
        <references count="2">
          <reference field="4294967294" count="1" selected="0">
            <x v="0"/>
          </reference>
          <reference field="3" count="1" selected="0">
            <x v="290"/>
          </reference>
        </references>
      </pivotArea>
    </chartFormat>
    <chartFormat chart="0" format="431">
      <pivotArea type="data" outline="0" fieldPosition="0">
        <references count="2">
          <reference field="4294967294" count="1" selected="0">
            <x v="0"/>
          </reference>
          <reference field="3" count="1" selected="0">
            <x v="520"/>
          </reference>
        </references>
      </pivotArea>
    </chartFormat>
    <chartFormat chart="0" format="432">
      <pivotArea type="data" outline="0" fieldPosition="0">
        <references count="2">
          <reference field="4294967294" count="1" selected="0">
            <x v="0"/>
          </reference>
          <reference field="3" count="1" selected="0">
            <x v="361"/>
          </reference>
        </references>
      </pivotArea>
    </chartFormat>
    <chartFormat chart="0" format="433">
      <pivotArea type="data" outline="0" fieldPosition="0">
        <references count="2">
          <reference field="4294967294" count="1" selected="0">
            <x v="0"/>
          </reference>
          <reference field="3" count="1" selected="0">
            <x v="524"/>
          </reference>
        </references>
      </pivotArea>
    </chartFormat>
    <chartFormat chart="0" format="434">
      <pivotArea type="data" outline="0" fieldPosition="0">
        <references count="2">
          <reference field="4294967294" count="1" selected="0">
            <x v="0"/>
          </reference>
          <reference field="3" count="1" selected="0">
            <x v="362"/>
          </reference>
        </references>
      </pivotArea>
    </chartFormat>
    <chartFormat chart="0" format="435">
      <pivotArea type="data" outline="0" fieldPosition="0">
        <references count="2">
          <reference field="4294967294" count="1" selected="0">
            <x v="0"/>
          </reference>
          <reference field="3" count="1" selected="0">
            <x v="528"/>
          </reference>
        </references>
      </pivotArea>
    </chartFormat>
    <chartFormat chart="0" format="436">
      <pivotArea type="data" outline="0" fieldPosition="0">
        <references count="2">
          <reference field="4294967294" count="1" selected="0">
            <x v="0"/>
          </reference>
          <reference field="3" count="1" selected="0">
            <x v="291"/>
          </reference>
        </references>
      </pivotArea>
    </chartFormat>
    <chartFormat chart="0" format="437">
      <pivotArea type="data" outline="0" fieldPosition="0">
        <references count="2">
          <reference field="4294967294" count="1" selected="0">
            <x v="0"/>
          </reference>
          <reference field="3" count="1" selected="0">
            <x v="307"/>
          </reference>
        </references>
      </pivotArea>
    </chartFormat>
    <chartFormat chart="0" format="438">
      <pivotArea type="data" outline="0" fieldPosition="0">
        <references count="2">
          <reference field="4294967294" count="1" selected="0">
            <x v="0"/>
          </reference>
          <reference field="3" count="1" selected="0">
            <x v="365"/>
          </reference>
        </references>
      </pivotArea>
    </chartFormat>
    <chartFormat chart="0" format="439">
      <pivotArea type="data" outline="0" fieldPosition="0">
        <references count="2">
          <reference field="4294967294" count="1" selected="0">
            <x v="0"/>
          </reference>
          <reference field="3" count="1" selected="0">
            <x v="423"/>
          </reference>
        </references>
      </pivotArea>
    </chartFormat>
    <chartFormat chart="0" format="440">
      <pivotArea type="data" outline="0" fieldPosition="0">
        <references count="2">
          <reference field="4294967294" count="1" selected="0">
            <x v="0"/>
          </reference>
          <reference field="3" count="1" selected="0">
            <x v="366"/>
          </reference>
        </references>
      </pivotArea>
    </chartFormat>
    <chartFormat chart="0" format="441">
      <pivotArea type="data" outline="0" fieldPosition="0">
        <references count="2">
          <reference field="4294967294" count="1" selected="0">
            <x v="0"/>
          </reference>
          <reference field="3" count="1" selected="0">
            <x v="425"/>
          </reference>
        </references>
      </pivotArea>
    </chartFormat>
    <chartFormat chart="0" format="442">
      <pivotArea type="data" outline="0" fieldPosition="0">
        <references count="2">
          <reference field="4294967294" count="1" selected="0">
            <x v="0"/>
          </reference>
          <reference field="3" count="1" selected="0">
            <x v="292"/>
          </reference>
        </references>
      </pivotArea>
    </chartFormat>
    <chartFormat chart="0" format="443">
      <pivotArea type="data" outline="0" fieldPosition="0">
        <references count="2">
          <reference field="4294967294" count="1" selected="0">
            <x v="0"/>
          </reference>
          <reference field="3" count="1" selected="0">
            <x v="427"/>
          </reference>
        </references>
      </pivotArea>
    </chartFormat>
    <chartFormat chart="0" format="444">
      <pivotArea type="data" outline="0" fieldPosition="0">
        <references count="2">
          <reference field="4294967294" count="1" selected="0">
            <x v="0"/>
          </reference>
          <reference field="3" count="1" selected="0">
            <x v="368"/>
          </reference>
        </references>
      </pivotArea>
    </chartFormat>
    <chartFormat chart="0" format="445">
      <pivotArea type="data" outline="0" fieldPosition="0">
        <references count="2">
          <reference field="4294967294" count="1" selected="0">
            <x v="0"/>
          </reference>
          <reference field="3" count="1" selected="0">
            <x v="429"/>
          </reference>
        </references>
      </pivotArea>
    </chartFormat>
    <chartFormat chart="0" format="446">
      <pivotArea type="data" outline="0" fieldPosition="0">
        <references count="2">
          <reference field="4294967294" count="1" selected="0">
            <x v="0"/>
          </reference>
          <reference field="3" count="1" selected="0">
            <x v="369"/>
          </reference>
        </references>
      </pivotArea>
    </chartFormat>
    <chartFormat chart="0" format="447">
      <pivotArea type="data" outline="0" fieldPosition="0">
        <references count="2">
          <reference field="4294967294" count="1" selected="0">
            <x v="0"/>
          </reference>
          <reference field="3" count="1" selected="0">
            <x v="431"/>
          </reference>
        </references>
      </pivotArea>
    </chartFormat>
    <chartFormat chart="0" format="448">
      <pivotArea type="data" outline="0" fieldPosition="0">
        <references count="2">
          <reference field="4294967294" count="1" selected="0">
            <x v="0"/>
          </reference>
          <reference field="3" count="1" selected="0">
            <x v="370"/>
          </reference>
        </references>
      </pivotArea>
    </chartFormat>
    <chartFormat chart="0" format="449">
      <pivotArea type="data" outline="0" fieldPosition="0">
        <references count="2">
          <reference field="4294967294" count="1" selected="0">
            <x v="0"/>
          </reference>
          <reference field="3" count="1" selected="0">
            <x v="433"/>
          </reference>
        </references>
      </pivotArea>
    </chartFormat>
    <chartFormat chart="0" format="450">
      <pivotArea type="data" outline="0" fieldPosition="0">
        <references count="2">
          <reference field="4294967294" count="1" selected="0">
            <x v="0"/>
          </reference>
          <reference field="3" count="1" selected="0">
            <x v="371"/>
          </reference>
        </references>
      </pivotArea>
    </chartFormat>
    <chartFormat chart="0" format="451">
      <pivotArea type="data" outline="0" fieldPosition="0">
        <references count="2">
          <reference field="4294967294" count="1" selected="0">
            <x v="0"/>
          </reference>
          <reference field="3" count="1" selected="0">
            <x v="435"/>
          </reference>
        </references>
      </pivotArea>
    </chartFormat>
    <chartFormat chart="0" format="452">
      <pivotArea type="data" outline="0" fieldPosition="0">
        <references count="2">
          <reference field="4294967294" count="1" selected="0">
            <x v="0"/>
          </reference>
          <reference field="3" count="1" selected="0">
            <x v="372"/>
          </reference>
        </references>
      </pivotArea>
    </chartFormat>
    <chartFormat chart="0" format="453">
      <pivotArea type="data" outline="0" fieldPosition="0">
        <references count="2">
          <reference field="4294967294" count="1" selected="0">
            <x v="0"/>
          </reference>
          <reference field="3" count="1" selected="0">
            <x v="437"/>
          </reference>
        </references>
      </pivotArea>
    </chartFormat>
    <chartFormat chart="0" format="454">
      <pivotArea type="data" outline="0" fieldPosition="0">
        <references count="2">
          <reference field="4294967294" count="1" selected="0">
            <x v="0"/>
          </reference>
          <reference field="3" count="1" selected="0">
            <x v="277"/>
          </reference>
        </references>
      </pivotArea>
    </chartFormat>
    <chartFormat chart="0" format="455">
      <pivotArea type="data" outline="0" fieldPosition="0">
        <references count="2">
          <reference field="4294967294" count="1" selected="0">
            <x v="0"/>
          </reference>
          <reference field="3" count="1" selected="0">
            <x v="439"/>
          </reference>
        </references>
      </pivotArea>
    </chartFormat>
    <chartFormat chart="0" format="456">
      <pivotArea type="data" outline="0" fieldPosition="0">
        <references count="2">
          <reference field="4294967294" count="1" selected="0">
            <x v="0"/>
          </reference>
          <reference field="3" count="1" selected="0">
            <x v="374"/>
          </reference>
        </references>
      </pivotArea>
    </chartFormat>
    <chartFormat chart="0" format="457">
      <pivotArea type="data" outline="0" fieldPosition="0">
        <references count="2">
          <reference field="4294967294" count="1" selected="0">
            <x v="0"/>
          </reference>
          <reference field="3" count="1" selected="0">
            <x v="441"/>
          </reference>
        </references>
      </pivotArea>
    </chartFormat>
    <chartFormat chart="0" format="458">
      <pivotArea type="data" outline="0" fieldPosition="0">
        <references count="2">
          <reference field="4294967294" count="1" selected="0">
            <x v="0"/>
          </reference>
          <reference field="3" count="1" selected="0">
            <x v="375"/>
          </reference>
        </references>
      </pivotArea>
    </chartFormat>
    <chartFormat chart="0" format="459">
      <pivotArea type="data" outline="0" fieldPosition="0">
        <references count="2">
          <reference field="4294967294" count="1" selected="0">
            <x v="0"/>
          </reference>
          <reference field="3" count="1" selected="0">
            <x v="443"/>
          </reference>
        </references>
      </pivotArea>
    </chartFormat>
    <chartFormat chart="0" format="460">
      <pivotArea type="data" outline="0" fieldPosition="0">
        <references count="2">
          <reference field="4294967294" count="1" selected="0">
            <x v="0"/>
          </reference>
          <reference field="3" count="1" selected="0">
            <x v="376"/>
          </reference>
        </references>
      </pivotArea>
    </chartFormat>
    <chartFormat chart="0" format="461">
      <pivotArea type="data" outline="0" fieldPosition="0">
        <references count="2">
          <reference field="4294967294" count="1" selected="0">
            <x v="0"/>
          </reference>
          <reference field="3" count="1" selected="0">
            <x v="445"/>
          </reference>
        </references>
      </pivotArea>
    </chartFormat>
    <chartFormat chart="0" format="462">
      <pivotArea type="data" outline="0" fieldPosition="0">
        <references count="2">
          <reference field="4294967294" count="1" selected="0">
            <x v="0"/>
          </reference>
          <reference field="3" count="1" selected="0">
            <x v="294"/>
          </reference>
        </references>
      </pivotArea>
    </chartFormat>
    <chartFormat chart="0" format="463">
      <pivotArea type="data" outline="0" fieldPosition="0">
        <references count="2">
          <reference field="4294967294" count="1" selected="0">
            <x v="0"/>
          </reference>
          <reference field="3" count="1" selected="0">
            <x v="447"/>
          </reference>
        </references>
      </pivotArea>
    </chartFormat>
    <chartFormat chart="0" format="464">
      <pivotArea type="data" outline="0" fieldPosition="0">
        <references count="2">
          <reference field="4294967294" count="1" selected="0">
            <x v="0"/>
          </reference>
          <reference field="3" count="1" selected="0">
            <x v="378"/>
          </reference>
        </references>
      </pivotArea>
    </chartFormat>
    <chartFormat chart="0" format="465">
      <pivotArea type="data" outline="0" fieldPosition="0">
        <references count="2">
          <reference field="4294967294" count="1" selected="0">
            <x v="0"/>
          </reference>
          <reference field="3" count="1" selected="0">
            <x v="449"/>
          </reference>
        </references>
      </pivotArea>
    </chartFormat>
    <chartFormat chart="0" format="466">
      <pivotArea type="data" outline="0" fieldPosition="0">
        <references count="2">
          <reference field="4294967294" count="1" selected="0">
            <x v="0"/>
          </reference>
          <reference field="3" count="1" selected="0">
            <x v="379"/>
          </reference>
        </references>
      </pivotArea>
    </chartFormat>
    <chartFormat chart="0" format="467">
      <pivotArea type="data" outline="0" fieldPosition="0">
        <references count="2">
          <reference field="4294967294" count="1" selected="0">
            <x v="0"/>
          </reference>
          <reference field="3" count="1" selected="0">
            <x v="451"/>
          </reference>
        </references>
      </pivotArea>
    </chartFormat>
    <chartFormat chart="0" format="468">
      <pivotArea type="data" outline="0" fieldPosition="0">
        <references count="2">
          <reference field="4294967294" count="1" selected="0">
            <x v="0"/>
          </reference>
          <reference field="3" count="1" selected="0">
            <x v="380"/>
          </reference>
        </references>
      </pivotArea>
    </chartFormat>
    <chartFormat chart="0" format="469">
      <pivotArea type="data" outline="0" fieldPosition="0">
        <references count="2">
          <reference field="4294967294" count="1" selected="0">
            <x v="0"/>
          </reference>
          <reference field="3" count="1" selected="0">
            <x v="453"/>
          </reference>
        </references>
      </pivotArea>
    </chartFormat>
    <chartFormat chart="0" format="470">
      <pivotArea type="data" outline="0" fieldPosition="0">
        <references count="2">
          <reference field="4294967294" count="1" selected="0">
            <x v="0"/>
          </reference>
          <reference field="3" count="1" selected="0">
            <x v="381"/>
          </reference>
        </references>
      </pivotArea>
    </chartFormat>
    <chartFormat chart="0" format="471">
      <pivotArea type="data" outline="0" fieldPosition="0">
        <references count="2">
          <reference field="4294967294" count="1" selected="0">
            <x v="0"/>
          </reference>
          <reference field="3" count="1" selected="0">
            <x v="455"/>
          </reference>
        </references>
      </pivotArea>
    </chartFormat>
    <chartFormat chart="0" format="472">
      <pivotArea type="data" outline="0" fieldPosition="0">
        <references count="2">
          <reference field="4294967294" count="1" selected="0">
            <x v="0"/>
          </reference>
          <reference field="3" count="1" selected="0">
            <x v="382"/>
          </reference>
        </references>
      </pivotArea>
    </chartFormat>
    <chartFormat chart="0" format="473">
      <pivotArea type="data" outline="0" fieldPosition="0">
        <references count="2">
          <reference field="4294967294" count="1" selected="0">
            <x v="0"/>
          </reference>
          <reference field="3" count="1" selected="0">
            <x v="457"/>
          </reference>
        </references>
      </pivotArea>
    </chartFormat>
    <chartFormat chart="0" format="474">
      <pivotArea type="data" outline="0" fieldPosition="0">
        <references count="2">
          <reference field="4294967294" count="1" selected="0">
            <x v="0"/>
          </reference>
          <reference field="3" count="1" selected="0">
            <x v="278"/>
          </reference>
        </references>
      </pivotArea>
    </chartFormat>
    <chartFormat chart="0" format="475">
      <pivotArea type="data" outline="0" fieldPosition="0">
        <references count="2">
          <reference field="4294967294" count="1" selected="0">
            <x v="0"/>
          </reference>
          <reference field="3" count="1" selected="0">
            <x v="459"/>
          </reference>
        </references>
      </pivotArea>
    </chartFormat>
    <chartFormat chart="0" format="476">
      <pivotArea type="data" outline="0" fieldPosition="0">
        <references count="2">
          <reference field="4294967294" count="1" selected="0">
            <x v="0"/>
          </reference>
          <reference field="3" count="1" selected="0">
            <x v="384"/>
          </reference>
        </references>
      </pivotArea>
    </chartFormat>
    <chartFormat chart="0" format="477">
      <pivotArea type="data" outline="0" fieldPosition="0">
        <references count="2">
          <reference field="4294967294" count="1" selected="0">
            <x v="0"/>
          </reference>
          <reference field="3" count="1" selected="0">
            <x v="461"/>
          </reference>
        </references>
      </pivotArea>
    </chartFormat>
    <chartFormat chart="0" format="478">
      <pivotArea type="data" outline="0" fieldPosition="0">
        <references count="2">
          <reference field="4294967294" count="1" selected="0">
            <x v="0"/>
          </reference>
          <reference field="3" count="1" selected="0">
            <x v="385"/>
          </reference>
        </references>
      </pivotArea>
    </chartFormat>
    <chartFormat chart="0" format="479">
      <pivotArea type="data" outline="0" fieldPosition="0">
        <references count="2">
          <reference field="4294967294" count="1" selected="0">
            <x v="0"/>
          </reference>
          <reference field="3" count="1" selected="0">
            <x v="463"/>
          </reference>
        </references>
      </pivotArea>
    </chartFormat>
    <chartFormat chart="0" format="480">
      <pivotArea type="data" outline="0" fieldPosition="0">
        <references count="2">
          <reference field="4294967294" count="1" selected="0">
            <x v="0"/>
          </reference>
          <reference field="3" count="1" selected="0">
            <x v="386"/>
          </reference>
        </references>
      </pivotArea>
    </chartFormat>
    <chartFormat chart="0" format="481">
      <pivotArea type="data" outline="0" fieldPosition="0">
        <references count="2">
          <reference field="4294967294" count="1" selected="0">
            <x v="0"/>
          </reference>
          <reference field="3" count="1" selected="0">
            <x v="465"/>
          </reference>
        </references>
      </pivotArea>
    </chartFormat>
    <chartFormat chart="0" format="482">
      <pivotArea type="data" outline="0" fieldPosition="0">
        <references count="2">
          <reference field="4294967294" count="1" selected="0">
            <x v="0"/>
          </reference>
          <reference field="3" count="1" selected="0">
            <x v="387"/>
          </reference>
        </references>
      </pivotArea>
    </chartFormat>
    <chartFormat chart="0" format="483">
      <pivotArea type="data" outline="0" fieldPosition="0">
        <references count="2">
          <reference field="4294967294" count="1" selected="0">
            <x v="0"/>
          </reference>
          <reference field="3" count="1" selected="0">
            <x v="467"/>
          </reference>
        </references>
      </pivotArea>
    </chartFormat>
    <chartFormat chart="0" format="484">
      <pivotArea type="data" outline="0" fieldPosition="0">
        <references count="2">
          <reference field="4294967294" count="1" selected="0">
            <x v="0"/>
          </reference>
          <reference field="3" count="1" selected="0">
            <x v="388"/>
          </reference>
        </references>
      </pivotArea>
    </chartFormat>
    <chartFormat chart="0" format="485">
      <pivotArea type="data" outline="0" fieldPosition="0">
        <references count="2">
          <reference field="4294967294" count="1" selected="0">
            <x v="0"/>
          </reference>
          <reference field="3" count="1" selected="0">
            <x v="469"/>
          </reference>
        </references>
      </pivotArea>
    </chartFormat>
    <chartFormat chart="0" format="486">
      <pivotArea type="data" outline="0" fieldPosition="0">
        <references count="2">
          <reference field="4294967294" count="1" selected="0">
            <x v="0"/>
          </reference>
          <reference field="3" count="1" selected="0">
            <x v="389"/>
          </reference>
        </references>
      </pivotArea>
    </chartFormat>
    <chartFormat chart="0" format="487">
      <pivotArea type="data" outline="0" fieldPosition="0">
        <references count="2">
          <reference field="4294967294" count="1" selected="0">
            <x v="0"/>
          </reference>
          <reference field="3" count="1" selected="0">
            <x v="471"/>
          </reference>
        </references>
      </pivotArea>
    </chartFormat>
    <chartFormat chart="0" format="488">
      <pivotArea type="data" outline="0" fieldPosition="0">
        <references count="2">
          <reference field="4294967294" count="1" selected="0">
            <x v="0"/>
          </reference>
          <reference field="3" count="1" selected="0">
            <x v="390"/>
          </reference>
        </references>
      </pivotArea>
    </chartFormat>
    <chartFormat chart="0" format="489">
      <pivotArea type="data" outline="0" fieldPosition="0">
        <references count="2">
          <reference field="4294967294" count="1" selected="0">
            <x v="0"/>
          </reference>
          <reference field="3" count="1" selected="0">
            <x v="473"/>
          </reference>
        </references>
      </pivotArea>
    </chartFormat>
    <chartFormat chart="0" format="490">
      <pivotArea type="data" outline="0" fieldPosition="0">
        <references count="2">
          <reference field="4294967294" count="1" selected="0">
            <x v="0"/>
          </reference>
          <reference field="3" count="1" selected="0">
            <x v="391"/>
          </reference>
        </references>
      </pivotArea>
    </chartFormat>
    <chartFormat chart="0" format="491">
      <pivotArea type="data" outline="0" fieldPosition="0">
        <references count="2">
          <reference field="4294967294" count="1" selected="0">
            <x v="0"/>
          </reference>
          <reference field="3" count="1" selected="0">
            <x v="475"/>
          </reference>
        </references>
      </pivotArea>
    </chartFormat>
    <chartFormat chart="0" format="492">
      <pivotArea type="data" outline="0" fieldPosition="0">
        <references count="2">
          <reference field="4294967294" count="1" selected="0">
            <x v="0"/>
          </reference>
          <reference field="3" count="1" selected="0">
            <x v="279"/>
          </reference>
        </references>
      </pivotArea>
    </chartFormat>
    <chartFormat chart="0" format="493">
      <pivotArea type="data" outline="0" fieldPosition="0">
        <references count="2">
          <reference field="4294967294" count="1" selected="0">
            <x v="0"/>
          </reference>
          <reference field="3" count="1" selected="0">
            <x v="477"/>
          </reference>
        </references>
      </pivotArea>
    </chartFormat>
    <chartFormat chart="0" format="494">
      <pivotArea type="data" outline="0" fieldPosition="0">
        <references count="2">
          <reference field="4294967294" count="1" selected="0">
            <x v="0"/>
          </reference>
          <reference field="3" count="1" selected="0">
            <x v="393"/>
          </reference>
        </references>
      </pivotArea>
    </chartFormat>
    <chartFormat chart="0" format="495">
      <pivotArea type="data" outline="0" fieldPosition="0">
        <references count="2">
          <reference field="4294967294" count="1" selected="0">
            <x v="0"/>
          </reference>
          <reference field="3" count="1" selected="0">
            <x v="479"/>
          </reference>
        </references>
      </pivotArea>
    </chartFormat>
    <chartFormat chart="0" format="496">
      <pivotArea type="data" outline="0" fieldPosition="0">
        <references count="2">
          <reference field="4294967294" count="1" selected="0">
            <x v="0"/>
          </reference>
          <reference field="3" count="1" selected="0">
            <x v="394"/>
          </reference>
        </references>
      </pivotArea>
    </chartFormat>
    <chartFormat chart="0" format="497">
      <pivotArea type="data" outline="0" fieldPosition="0">
        <references count="2">
          <reference field="4294967294" count="1" selected="0">
            <x v="0"/>
          </reference>
          <reference field="3" count="1" selected="0">
            <x v="481"/>
          </reference>
        </references>
      </pivotArea>
    </chartFormat>
    <chartFormat chart="0" format="498">
      <pivotArea type="data" outline="0" fieldPosition="0">
        <references count="2">
          <reference field="4294967294" count="1" selected="0">
            <x v="0"/>
          </reference>
          <reference field="3" count="1" selected="0">
            <x v="395"/>
          </reference>
        </references>
      </pivotArea>
    </chartFormat>
    <chartFormat chart="0" format="499">
      <pivotArea type="data" outline="0" fieldPosition="0">
        <references count="2">
          <reference field="4294967294" count="1" selected="0">
            <x v="0"/>
          </reference>
          <reference field="3" count="1" selected="0">
            <x v="483"/>
          </reference>
        </references>
      </pivotArea>
    </chartFormat>
    <chartFormat chart="0" format="500">
      <pivotArea type="data" outline="0" fieldPosition="0">
        <references count="2">
          <reference field="4294967294" count="1" selected="0">
            <x v="0"/>
          </reference>
          <reference field="3" count="1" selected="0">
            <x v="396"/>
          </reference>
        </references>
      </pivotArea>
    </chartFormat>
    <chartFormat chart="0" format="501">
      <pivotArea type="data" outline="0" fieldPosition="0">
        <references count="2">
          <reference field="4294967294" count="1" selected="0">
            <x v="0"/>
          </reference>
          <reference field="3" count="1" selected="0">
            <x v="485"/>
          </reference>
        </references>
      </pivotArea>
    </chartFormat>
    <chartFormat chart="0" format="502">
      <pivotArea type="data" outline="0" fieldPosition="0">
        <references count="2">
          <reference field="4294967294" count="1" selected="0">
            <x v="0"/>
          </reference>
          <reference field="3" count="1" selected="0">
            <x v="397"/>
          </reference>
        </references>
      </pivotArea>
    </chartFormat>
    <chartFormat chart="0" format="503">
      <pivotArea type="data" outline="0" fieldPosition="0">
        <references count="2">
          <reference field="4294967294" count="1" selected="0">
            <x v="0"/>
          </reference>
          <reference field="3" count="1" selected="0">
            <x v="487"/>
          </reference>
        </references>
      </pivotArea>
    </chartFormat>
    <chartFormat chart="0" format="504">
      <pivotArea type="data" outline="0" fieldPosition="0">
        <references count="2">
          <reference field="4294967294" count="1" selected="0">
            <x v="0"/>
          </reference>
          <reference field="3" count="1" selected="0">
            <x v="398"/>
          </reference>
        </references>
      </pivotArea>
    </chartFormat>
    <chartFormat chart="0" format="505">
      <pivotArea type="data" outline="0" fieldPosition="0">
        <references count="2">
          <reference field="4294967294" count="1" selected="0">
            <x v="0"/>
          </reference>
          <reference field="3" count="1" selected="0">
            <x v="489"/>
          </reference>
        </references>
      </pivotArea>
    </chartFormat>
    <chartFormat chart="0" format="506">
      <pivotArea type="data" outline="0" fieldPosition="0">
        <references count="2">
          <reference field="4294967294" count="1" selected="0">
            <x v="0"/>
          </reference>
          <reference field="3" count="1" selected="0">
            <x v="297"/>
          </reference>
        </references>
      </pivotArea>
    </chartFormat>
    <chartFormat chart="0" format="507">
      <pivotArea type="data" outline="0" fieldPosition="0">
        <references count="2">
          <reference field="4294967294" count="1" selected="0">
            <x v="0"/>
          </reference>
          <reference field="3" count="1" selected="0">
            <x v="491"/>
          </reference>
        </references>
      </pivotArea>
    </chartFormat>
    <chartFormat chart="0" format="508">
      <pivotArea type="data" outline="0" fieldPosition="0">
        <references count="2">
          <reference field="4294967294" count="1" selected="0">
            <x v="0"/>
          </reference>
          <reference field="3" count="1" selected="0">
            <x v="298"/>
          </reference>
        </references>
      </pivotArea>
    </chartFormat>
    <chartFormat chart="0" format="509">
      <pivotArea type="data" outline="0" fieldPosition="0">
        <references count="2">
          <reference field="4294967294" count="1" selected="0">
            <x v="0"/>
          </reference>
          <reference field="3" count="1" selected="0">
            <x v="493"/>
          </reference>
        </references>
      </pivotArea>
    </chartFormat>
    <chartFormat chart="0" format="510">
      <pivotArea type="data" outline="0" fieldPosition="0">
        <references count="2">
          <reference field="4294967294" count="1" selected="0">
            <x v="0"/>
          </reference>
          <reference field="3" count="1" selected="0">
            <x v="401"/>
          </reference>
        </references>
      </pivotArea>
    </chartFormat>
    <chartFormat chart="0" format="511">
      <pivotArea type="data" outline="0" fieldPosition="0">
        <references count="2">
          <reference field="4294967294" count="1" selected="0">
            <x v="0"/>
          </reference>
          <reference field="3" count="1" selected="0">
            <x v="495"/>
          </reference>
        </references>
      </pivotArea>
    </chartFormat>
    <chartFormat chart="0" format="512">
      <pivotArea type="data" outline="0" fieldPosition="0">
        <references count="2">
          <reference field="4294967294" count="1" selected="0">
            <x v="0"/>
          </reference>
          <reference field="3" count="1" selected="0">
            <x v="402"/>
          </reference>
        </references>
      </pivotArea>
    </chartFormat>
    <chartFormat chart="0" format="513">
      <pivotArea type="data" outline="0" fieldPosition="0">
        <references count="2">
          <reference field="4294967294" count="1" selected="0">
            <x v="0"/>
          </reference>
          <reference field="3" count="1" selected="0">
            <x v="497"/>
          </reference>
        </references>
      </pivotArea>
    </chartFormat>
    <chartFormat chart="0" format="514">
      <pivotArea type="data" outline="0" fieldPosition="0">
        <references count="2">
          <reference field="4294967294" count="1" selected="0">
            <x v="0"/>
          </reference>
          <reference field="3" count="1" selected="0">
            <x v="403"/>
          </reference>
        </references>
      </pivotArea>
    </chartFormat>
    <chartFormat chart="0" format="515">
      <pivotArea type="data" outline="0" fieldPosition="0">
        <references count="2">
          <reference field="4294967294" count="1" selected="0">
            <x v="0"/>
          </reference>
          <reference field="3" count="1" selected="0">
            <x v="499"/>
          </reference>
        </references>
      </pivotArea>
    </chartFormat>
    <chartFormat chart="0" format="516">
      <pivotArea type="data" outline="0" fieldPosition="0">
        <references count="2">
          <reference field="4294967294" count="1" selected="0">
            <x v="0"/>
          </reference>
          <reference field="3" count="1" selected="0">
            <x v="404"/>
          </reference>
        </references>
      </pivotArea>
    </chartFormat>
    <chartFormat chart="0" format="517">
      <pivotArea type="data" outline="0" fieldPosition="0">
        <references count="2">
          <reference field="4294967294" count="1" selected="0">
            <x v="0"/>
          </reference>
          <reference field="3" count="1" selected="0">
            <x v="501"/>
          </reference>
        </references>
      </pivotArea>
    </chartFormat>
    <chartFormat chart="0" format="518">
      <pivotArea type="data" outline="0" fieldPosition="0">
        <references count="2">
          <reference field="4294967294" count="1" selected="0">
            <x v="0"/>
          </reference>
          <reference field="3" count="1" selected="0">
            <x v="532"/>
          </reference>
        </references>
      </pivotArea>
    </chartFormat>
    <chartFormat chart="0" format="519">
      <pivotArea type="data" outline="0" fieldPosition="0">
        <references count="2">
          <reference field="4294967294" count="1" selected="0">
            <x v="0"/>
          </reference>
          <reference field="3" count="1" selected="0">
            <x v="503"/>
          </reference>
        </references>
      </pivotArea>
    </chartFormat>
    <chartFormat chart="0" format="520">
      <pivotArea type="data" outline="0" fieldPosition="0">
        <references count="2">
          <reference field="4294967294" count="1" selected="0">
            <x v="0"/>
          </reference>
          <reference field="3" count="1" selected="0">
            <x v="534"/>
          </reference>
        </references>
      </pivotArea>
    </chartFormat>
    <chartFormat chart="0" format="521">
      <pivotArea type="data" outline="0" fieldPosition="0">
        <references count="2">
          <reference field="4294967294" count="1" selected="0">
            <x v="0"/>
          </reference>
          <reference field="3" count="1" selected="0">
            <x v="505"/>
          </reference>
        </references>
      </pivotArea>
    </chartFormat>
    <chartFormat chart="0" format="522">
      <pivotArea type="data" outline="0" fieldPosition="0">
        <references count="2">
          <reference field="4294967294" count="1" selected="0">
            <x v="0"/>
          </reference>
          <reference field="3" count="1" selected="0">
            <x v="276"/>
          </reference>
        </references>
      </pivotArea>
    </chartFormat>
    <chartFormat chart="0" format="523">
      <pivotArea type="data" outline="0" fieldPosition="0">
        <references count="2">
          <reference field="4294967294" count="1" selected="0">
            <x v="0"/>
          </reference>
          <reference field="3" count="1" selected="0">
            <x v="507"/>
          </reference>
        </references>
      </pivotArea>
    </chartFormat>
    <chartFormat chart="0" format="524">
      <pivotArea type="data" outline="0" fieldPosition="0">
        <references count="2">
          <reference field="4294967294" count="1" selected="0">
            <x v="0"/>
          </reference>
          <reference field="3" count="1" selected="0">
            <x v="538"/>
          </reference>
        </references>
      </pivotArea>
    </chartFormat>
    <chartFormat chart="0" format="525">
      <pivotArea type="data" outline="0" fieldPosition="0">
        <references count="2">
          <reference field="4294967294" count="1" selected="0">
            <x v="0"/>
          </reference>
          <reference field="3" count="1" selected="0">
            <x v="509"/>
          </reference>
        </references>
      </pivotArea>
    </chartFormat>
    <chartFormat chart="0" format="526">
      <pivotArea type="data" outline="0" fieldPosition="0">
        <references count="2">
          <reference field="4294967294" count="1" selected="0">
            <x v="0"/>
          </reference>
          <reference field="3" count="1" selected="0">
            <x v="540"/>
          </reference>
        </references>
      </pivotArea>
    </chartFormat>
    <chartFormat chart="0" format="527">
      <pivotArea type="data" outline="0" fieldPosition="0">
        <references count="2">
          <reference field="4294967294" count="1" selected="0">
            <x v="0"/>
          </reference>
          <reference field="3" count="1" selected="0">
            <x v="302"/>
          </reference>
        </references>
      </pivotArea>
    </chartFormat>
    <chartFormat chart="0" format="528">
      <pivotArea type="data" outline="0" fieldPosition="0">
        <references count="2">
          <reference field="4294967294" count="1" selected="0">
            <x v="0"/>
          </reference>
          <reference field="3" count="1" selected="0">
            <x v="542"/>
          </reference>
        </references>
      </pivotArea>
    </chartFormat>
    <chartFormat chart="0" format="529">
      <pivotArea type="data" outline="0" fieldPosition="0">
        <references count="2">
          <reference field="4294967294" count="1" selected="0">
            <x v="0"/>
          </reference>
          <reference field="3" count="1" selected="0">
            <x v="513"/>
          </reference>
        </references>
      </pivotArea>
    </chartFormat>
    <chartFormat chart="0" format="530">
      <pivotArea type="data" outline="0" fieldPosition="0">
        <references count="2">
          <reference field="4294967294" count="1" selected="0">
            <x v="0"/>
          </reference>
          <reference field="3" count="1" selected="0">
            <x v="275"/>
          </reference>
        </references>
      </pivotArea>
    </chartFormat>
    <chartFormat chart="0" format="531">
      <pivotArea type="data" outline="0" fieldPosition="0">
        <references count="2">
          <reference field="4294967294" count="1" selected="0">
            <x v="0"/>
          </reference>
          <reference field="3" count="1" selected="0">
            <x v="515"/>
          </reference>
        </references>
      </pivotArea>
    </chartFormat>
    <chartFormat chart="0" format="532">
      <pivotArea type="data" outline="0" fieldPosition="0">
        <references count="2">
          <reference field="4294967294" count="1" selected="0">
            <x v="0"/>
          </reference>
          <reference field="3" count="1" selected="0">
            <x v="412"/>
          </reference>
        </references>
      </pivotArea>
    </chartFormat>
    <chartFormat chart="0" format="533">
      <pivotArea type="data" outline="0" fieldPosition="0">
        <references count="2">
          <reference field="4294967294" count="1" selected="0">
            <x v="0"/>
          </reference>
          <reference field="3" count="1" selected="0">
            <x v="517"/>
          </reference>
        </references>
      </pivotArea>
    </chartFormat>
    <chartFormat chart="0" format="534">
      <pivotArea type="data" outline="0" fieldPosition="0">
        <references count="2">
          <reference field="4294967294" count="1" selected="0">
            <x v="0"/>
          </reference>
          <reference field="3" count="1" selected="0">
            <x v="413"/>
          </reference>
        </references>
      </pivotArea>
    </chartFormat>
    <chartFormat chart="0" format="535">
      <pivotArea type="data" outline="0" fieldPosition="0">
        <references count="2">
          <reference field="4294967294" count="1" selected="0">
            <x v="0"/>
          </reference>
          <reference field="3" count="1" selected="0">
            <x v="519"/>
          </reference>
        </references>
      </pivotArea>
    </chartFormat>
    <chartFormat chart="0" format="536">
      <pivotArea type="data" outline="0" fieldPosition="0">
        <references count="2">
          <reference field="4294967294" count="1" selected="0">
            <x v="0"/>
          </reference>
          <reference field="3" count="1" selected="0">
            <x v="414"/>
          </reference>
        </references>
      </pivotArea>
    </chartFormat>
    <chartFormat chart="0" format="537">
      <pivotArea type="data" outline="0" fieldPosition="0">
        <references count="2">
          <reference field="4294967294" count="1" selected="0">
            <x v="0"/>
          </reference>
          <reference field="3" count="1" selected="0">
            <x v="281"/>
          </reference>
        </references>
      </pivotArea>
    </chartFormat>
    <chartFormat chart="0" format="538">
      <pivotArea type="data" outline="0" fieldPosition="0">
        <references count="2">
          <reference field="4294967294" count="1" selected="0">
            <x v="0"/>
          </reference>
          <reference field="3" count="1" selected="0">
            <x v="415"/>
          </reference>
        </references>
      </pivotArea>
    </chartFormat>
    <chartFormat chart="0" format="539">
      <pivotArea type="data" outline="0" fieldPosition="0">
        <references count="2">
          <reference field="4294967294" count="1" selected="0">
            <x v="0"/>
          </reference>
          <reference field="3" count="1" selected="0">
            <x v="523"/>
          </reference>
        </references>
      </pivotArea>
    </chartFormat>
    <chartFormat chart="0" format="540">
      <pivotArea type="data" outline="0" fieldPosition="0">
        <references count="2">
          <reference field="4294967294" count="1" selected="0">
            <x v="0"/>
          </reference>
          <reference field="3" count="1" selected="0">
            <x v="416"/>
          </reference>
        </references>
      </pivotArea>
    </chartFormat>
    <chartFormat chart="0" format="541">
      <pivotArea type="data" outline="0" fieldPosition="0">
        <references count="2">
          <reference field="4294967294" count="1" selected="0">
            <x v="0"/>
          </reference>
          <reference field="3" count="1" selected="0">
            <x v="525"/>
          </reference>
        </references>
      </pivotArea>
    </chartFormat>
    <chartFormat chart="0" format="542">
      <pivotArea type="data" outline="0" fieldPosition="0">
        <references count="2">
          <reference field="4294967294" count="1" selected="0">
            <x v="0"/>
          </reference>
          <reference field="3" count="1" selected="0">
            <x v="417"/>
          </reference>
        </references>
      </pivotArea>
    </chartFormat>
    <chartFormat chart="0" format="543">
      <pivotArea type="data" outline="0" fieldPosition="0">
        <references count="2">
          <reference field="4294967294" count="1" selected="0">
            <x v="0"/>
          </reference>
          <reference field="3" count="1" selected="0">
            <x v="527"/>
          </reference>
        </references>
      </pivotArea>
    </chartFormat>
    <chartFormat chart="0" format="544">
      <pivotArea type="data" outline="0" fieldPosition="0">
        <references count="2">
          <reference field="4294967294" count="1" selected="0">
            <x v="0"/>
          </reference>
          <reference field="3" count="1" selected="0">
            <x v="418"/>
          </reference>
        </references>
      </pivotArea>
    </chartFormat>
    <chartFormat chart="0" format="545">
      <pivotArea type="data" outline="0" fieldPosition="0">
        <references count="2">
          <reference field="4294967294" count="1" selected="0">
            <x v="0"/>
          </reference>
          <reference field="3" count="1" selected="0">
            <x v="529"/>
          </reference>
        </references>
      </pivotArea>
    </chartFormat>
    <chartFormat chart="0" format="546">
      <pivotArea type="data" outline="0" fieldPosition="0">
        <references count="2">
          <reference field="4294967294" count="1" selected="0">
            <x v="0"/>
          </reference>
          <reference field="3" count="1" selected="0">
            <x v="419"/>
          </reference>
        </references>
      </pivotArea>
    </chartFormat>
    <chartFormat chart="0" format="547">
      <pivotArea type="data" outline="0" fieldPosition="0">
        <references count="2">
          <reference field="4294967294" count="1" selected="0">
            <x v="0"/>
          </reference>
          <reference field="3" count="1" selected="0">
            <x v="531"/>
          </reference>
        </references>
      </pivotArea>
    </chartFormat>
    <chartFormat chart="0" format="548">
      <pivotArea type="data" outline="0" fieldPosition="0">
        <references count="2">
          <reference field="4294967294" count="1" selected="0">
            <x v="0"/>
          </reference>
          <reference field="3" count="1" selected="0">
            <x v="420"/>
          </reference>
        </references>
      </pivotArea>
    </chartFormat>
    <chartFormat chart="0" format="549">
      <pivotArea type="data" outline="0" fieldPosition="0">
        <references count="2">
          <reference field="4294967294" count="1" selected="0">
            <x v="0"/>
          </reference>
          <reference field="3" count="1" selected="0">
            <x v="421"/>
          </reference>
        </references>
      </pivotArea>
    </chartFormat>
    <chartFormat chart="0" format="550">
      <pivotArea type="data" outline="0" fieldPosition="0">
        <references count="2">
          <reference field="4294967294" count="1" selected="0">
            <x v="0"/>
          </reference>
          <reference field="3" count="1" selected="0">
            <x v="405"/>
          </reference>
        </references>
      </pivotArea>
    </chartFormat>
    <chartFormat chart="0" format="551">
      <pivotArea type="data" outline="0" fieldPosition="0">
        <references count="2">
          <reference field="4294967294" count="1" selected="0">
            <x v="0"/>
          </reference>
          <reference field="3" count="1" selected="0">
            <x v="535"/>
          </reference>
        </references>
      </pivotArea>
    </chartFormat>
    <chartFormat chart="0" format="552">
      <pivotArea type="data" outline="0" fieldPosition="0">
        <references count="2">
          <reference field="4294967294" count="1" selected="0">
            <x v="0"/>
          </reference>
          <reference field="3" count="1" selected="0">
            <x v="406"/>
          </reference>
        </references>
      </pivotArea>
    </chartFormat>
    <chartFormat chart="0" format="553">
      <pivotArea type="data" outline="0" fieldPosition="0">
        <references count="2">
          <reference field="4294967294" count="1" selected="0">
            <x v="0"/>
          </reference>
          <reference field="3" count="1" selected="0">
            <x v="537"/>
          </reference>
        </references>
      </pivotArea>
    </chartFormat>
    <chartFormat chart="0" format="554">
      <pivotArea type="data" outline="0" fieldPosition="0">
        <references count="2">
          <reference field="4294967294" count="1" selected="0">
            <x v="0"/>
          </reference>
          <reference field="3" count="1" selected="0">
            <x v="407"/>
          </reference>
        </references>
      </pivotArea>
    </chartFormat>
    <chartFormat chart="0" format="555">
      <pivotArea type="data" outline="0" fieldPosition="0">
        <references count="2">
          <reference field="4294967294" count="1" selected="0">
            <x v="0"/>
          </reference>
          <reference field="3" count="1" selected="0">
            <x v="539"/>
          </reference>
        </references>
      </pivotArea>
    </chartFormat>
    <chartFormat chart="0" format="556">
      <pivotArea type="data" outline="0" fieldPosition="0">
        <references count="2">
          <reference field="4294967294" count="1" selected="0">
            <x v="0"/>
          </reference>
          <reference field="3" count="1" selected="0">
            <x v="408"/>
          </reference>
        </references>
      </pivotArea>
    </chartFormat>
    <chartFormat chart="0" format="557">
      <pivotArea type="data" outline="0" fieldPosition="0">
        <references count="2">
          <reference field="4294967294" count="1" selected="0">
            <x v="0"/>
          </reference>
          <reference field="3" count="1" selected="0">
            <x v="541"/>
          </reference>
        </references>
      </pivotArea>
    </chartFormat>
    <chartFormat chart="0" format="558">
      <pivotArea type="data" outline="0" fieldPosition="0">
        <references count="2">
          <reference field="4294967294" count="1" selected="0">
            <x v="0"/>
          </reference>
          <reference field="3" count="1" selected="0">
            <x v="409"/>
          </reference>
        </references>
      </pivotArea>
    </chartFormat>
    <chartFormat chart="0" format="559">
      <pivotArea type="data" outline="0" fieldPosition="0">
        <references count="2">
          <reference field="4294967294" count="1" selected="0">
            <x v="0"/>
          </reference>
          <reference field="3" count="1" selected="0">
            <x v="543"/>
          </reference>
        </references>
      </pivotArea>
    </chartFormat>
    <chartFormat chart="0" format="560">
      <pivotArea type="data" outline="0" fieldPosition="0">
        <references count="2">
          <reference field="4294967294" count="1" selected="0">
            <x v="0"/>
          </reference>
          <reference field="3" count="1" selected="0">
            <x v="410"/>
          </reference>
        </references>
      </pivotArea>
    </chartFormat>
    <chartFormat chart="0" format="561">
      <pivotArea type="data" outline="0" fieldPosition="0">
        <references count="2">
          <reference field="4294967294" count="1" selected="0">
            <x v="0"/>
          </reference>
          <reference field="3" count="1" selected="0">
            <x v="411"/>
          </reference>
        </references>
      </pivotArea>
    </chartFormat>
    <chartFormat chart="0" format="562">
      <pivotArea type="data" outline="0" fieldPosition="0">
        <references count="2">
          <reference field="4294967294" count="1" selected="0">
            <x v="0"/>
          </reference>
          <reference field="3" count="1" selected="0">
            <x v="168"/>
          </reference>
        </references>
      </pivotArea>
    </chartFormat>
    <chartFormat chart="0" format="563">
      <pivotArea type="data" outline="0" fieldPosition="0">
        <references count="2">
          <reference field="4294967294" count="1" selected="0">
            <x v="0"/>
          </reference>
          <reference field="3" count="1" selected="0">
            <x v="232"/>
          </reference>
        </references>
      </pivotArea>
    </chartFormat>
    <chartFormat chart="0" format="564">
      <pivotArea type="data" outline="0" fieldPosition="0">
        <references count="2">
          <reference field="4294967294" count="1" selected="0">
            <x v="0"/>
          </reference>
          <reference field="3" count="1" selected="0">
            <x v="24"/>
          </reference>
        </references>
      </pivotArea>
    </chartFormat>
    <chartFormat chart="0" format="565">
      <pivotArea type="data" outline="0" fieldPosition="0">
        <references count="2">
          <reference field="4294967294" count="1" selected="0">
            <x v="0"/>
          </reference>
          <reference field="3" count="1" selected="0">
            <x v="41"/>
          </reference>
        </references>
      </pivotArea>
    </chartFormat>
    <chartFormat chart="0" format="566">
      <pivotArea type="data" outline="0" fieldPosition="0">
        <references count="2">
          <reference field="4294967294" count="1" selected="0">
            <x v="0"/>
          </reference>
          <reference field="3" count="1" selected="0">
            <x v="37"/>
          </reference>
        </references>
      </pivotArea>
    </chartFormat>
    <chartFormat chart="0" format="567">
      <pivotArea type="data" outline="0" fieldPosition="0">
        <references count="2">
          <reference field="4294967294" count="1" selected="0">
            <x v="0"/>
          </reference>
          <reference field="3" count="1" selected="0">
            <x v="11"/>
          </reference>
        </references>
      </pivotArea>
    </chartFormat>
    <chartFormat chart="0" format="568">
      <pivotArea type="data" outline="0" fieldPosition="0">
        <references count="2">
          <reference field="4294967294" count="1" selected="0">
            <x v="0"/>
          </reference>
          <reference field="3" count="1" selected="0">
            <x v="184"/>
          </reference>
        </references>
      </pivotArea>
    </chartFormat>
    <chartFormat chart="0" format="569">
      <pivotArea type="data" outline="0" fieldPosition="0">
        <references count="2">
          <reference field="4294967294" count="1" selected="0">
            <x v="0"/>
          </reference>
          <reference field="3" count="1" selected="0">
            <x v="43"/>
          </reference>
        </references>
      </pivotArea>
    </chartFormat>
    <chartFormat chart="0" format="570">
      <pivotArea type="data" outline="0" fieldPosition="0">
        <references count="2">
          <reference field="4294967294" count="1" selected="0">
            <x v="0"/>
          </reference>
          <reference field="3" count="1" selected="0">
            <x v="216"/>
          </reference>
        </references>
      </pivotArea>
    </chartFormat>
    <chartFormat chart="0" format="571">
      <pivotArea type="data" outline="0" fieldPosition="0">
        <references count="2">
          <reference field="4294967294" count="1" selected="0">
            <x v="0"/>
          </reference>
          <reference field="3" count="1" selected="0">
            <x v="44"/>
          </reference>
        </references>
      </pivotArea>
    </chartFormat>
    <chartFormat chart="0" format="572">
      <pivotArea type="data" outline="0" fieldPosition="0">
        <references count="2">
          <reference field="4294967294" count="1" selected="0">
            <x v="0"/>
          </reference>
          <reference field="3" count="1" selected="0">
            <x v="248"/>
          </reference>
        </references>
      </pivotArea>
    </chartFormat>
    <chartFormat chart="0" format="573">
      <pivotArea type="data" outline="0" fieldPosition="0">
        <references count="2">
          <reference field="4294967294" count="1" selected="0">
            <x v="0"/>
          </reference>
          <reference field="3" count="1" selected="0">
            <x v="45"/>
          </reference>
        </references>
      </pivotArea>
    </chartFormat>
    <chartFormat chart="0" format="574">
      <pivotArea type="data" outline="0" fieldPosition="0">
        <references count="2">
          <reference field="4294967294" count="1" selected="0">
            <x v="0"/>
          </reference>
          <reference field="3" count="1" selected="0">
            <x v="160"/>
          </reference>
        </references>
      </pivotArea>
    </chartFormat>
    <chartFormat chart="0" format="575">
      <pivotArea type="data" outline="0" fieldPosition="0">
        <references count="2">
          <reference field="4294967294" count="1" selected="0">
            <x v="0"/>
          </reference>
          <reference field="3" count="1" selected="0">
            <x v="12"/>
          </reference>
        </references>
      </pivotArea>
    </chartFormat>
    <chartFormat chart="0" format="576">
      <pivotArea type="data" outline="0" fieldPosition="0">
        <references count="2">
          <reference field="4294967294" count="1" selected="0">
            <x v="0"/>
          </reference>
          <reference field="3" count="1" selected="0">
            <x v="176"/>
          </reference>
        </references>
      </pivotArea>
    </chartFormat>
    <chartFormat chart="0" format="577">
      <pivotArea type="data" outline="0" fieldPosition="0">
        <references count="2">
          <reference field="4294967294" count="1" selected="0">
            <x v="0"/>
          </reference>
          <reference field="3" count="1" selected="0">
            <x v="47"/>
          </reference>
        </references>
      </pivotArea>
    </chartFormat>
    <chartFormat chart="0" format="578">
      <pivotArea type="data" outline="0" fieldPosition="0">
        <references count="2">
          <reference field="4294967294" count="1" selected="0">
            <x v="0"/>
          </reference>
          <reference field="3" count="1" selected="0">
            <x v="192"/>
          </reference>
        </references>
      </pivotArea>
    </chartFormat>
    <chartFormat chart="0" format="579">
      <pivotArea type="data" outline="0" fieldPosition="0">
        <references count="2">
          <reference field="4294967294" count="1" selected="0">
            <x v="0"/>
          </reference>
          <reference field="3" count="1" selected="0">
            <x v="48"/>
          </reference>
        </references>
      </pivotArea>
    </chartFormat>
    <chartFormat chart="0" format="580">
      <pivotArea type="data" outline="0" fieldPosition="0">
        <references count="2">
          <reference field="4294967294" count="1" selected="0">
            <x v="0"/>
          </reference>
          <reference field="3" count="1" selected="0">
            <x v="208"/>
          </reference>
        </references>
      </pivotArea>
    </chartFormat>
    <chartFormat chart="0" format="581">
      <pivotArea type="data" outline="0" fieldPosition="0">
        <references count="2">
          <reference field="4294967294" count="1" selected="0">
            <x v="0"/>
          </reference>
          <reference field="3" count="1" selected="0">
            <x v="49"/>
          </reference>
        </references>
      </pivotArea>
    </chartFormat>
    <chartFormat chart="0" format="582">
      <pivotArea type="data" outline="0" fieldPosition="0">
        <references count="2">
          <reference field="4294967294" count="1" selected="0">
            <x v="0"/>
          </reference>
          <reference field="3" count="1" selected="0">
            <x v="224"/>
          </reference>
        </references>
      </pivotArea>
    </chartFormat>
    <chartFormat chart="0" format="583">
      <pivotArea type="data" outline="0" fieldPosition="0">
        <references count="2">
          <reference field="4294967294" count="1" selected="0">
            <x v="0"/>
          </reference>
          <reference field="3" count="1" selected="0">
            <x v="50"/>
          </reference>
        </references>
      </pivotArea>
    </chartFormat>
    <chartFormat chart="0" format="584">
      <pivotArea type="data" outline="0" fieldPosition="0">
        <references count="2">
          <reference field="4294967294" count="1" selected="0">
            <x v="0"/>
          </reference>
          <reference field="3" count="1" selected="0">
            <x v="240"/>
          </reference>
        </references>
      </pivotArea>
    </chartFormat>
    <chartFormat chart="0" format="585">
      <pivotArea type="data" outline="0" fieldPosition="0">
        <references count="2">
          <reference field="4294967294" count="1" selected="0">
            <x v="0"/>
          </reference>
          <reference field="3" count="1" selected="0">
            <x v="51"/>
          </reference>
        </references>
      </pivotArea>
    </chartFormat>
    <chartFormat chart="0" format="586">
      <pivotArea type="data" outline="0" fieldPosition="0">
        <references count="2">
          <reference field="4294967294" count="1" selected="0">
            <x v="0"/>
          </reference>
          <reference field="3" count="1" selected="0">
            <x v="256"/>
          </reference>
        </references>
      </pivotArea>
    </chartFormat>
    <chartFormat chart="0" format="587">
      <pivotArea type="data" outline="0" fieldPosition="0">
        <references count="2">
          <reference field="4294967294" count="1" selected="0">
            <x v="0"/>
          </reference>
          <reference field="3" count="1" selected="0">
            <x v="52"/>
          </reference>
        </references>
      </pivotArea>
    </chartFormat>
    <chartFormat chart="0" format="588">
      <pivotArea type="data" outline="0" fieldPosition="0">
        <references count="2">
          <reference field="4294967294" count="1" selected="0">
            <x v="0"/>
          </reference>
          <reference field="3" count="1" selected="0">
            <x v="156"/>
          </reference>
        </references>
      </pivotArea>
    </chartFormat>
    <chartFormat chart="0" format="589">
      <pivotArea type="data" outline="0" fieldPosition="0">
        <references count="2">
          <reference field="4294967294" count="1" selected="0">
            <x v="0"/>
          </reference>
          <reference field="3" count="1" selected="0">
            <x v="53"/>
          </reference>
        </references>
      </pivotArea>
    </chartFormat>
    <chartFormat chart="0" format="590">
      <pivotArea type="data" outline="0" fieldPosition="0">
        <references count="2">
          <reference field="4294967294" count="1" selected="0">
            <x v="0"/>
          </reference>
          <reference field="3" count="1" selected="0">
            <x v="164"/>
          </reference>
        </references>
      </pivotArea>
    </chartFormat>
    <chartFormat chart="0" format="591">
      <pivotArea type="data" outline="0" fieldPosition="0">
        <references count="2">
          <reference field="4294967294" count="1" selected="0">
            <x v="0"/>
          </reference>
          <reference field="3" count="1" selected="0">
            <x v="54"/>
          </reference>
        </references>
      </pivotArea>
    </chartFormat>
    <chartFormat chart="0" format="592">
      <pivotArea type="data" outline="0" fieldPosition="0">
        <references count="2">
          <reference field="4294967294" count="1" selected="0">
            <x v="0"/>
          </reference>
          <reference field="3" count="1" selected="0">
            <x v="172"/>
          </reference>
        </references>
      </pivotArea>
    </chartFormat>
    <chartFormat chart="0" format="593">
      <pivotArea type="data" outline="0" fieldPosition="0">
        <references count="2">
          <reference field="4294967294" count="1" selected="0">
            <x v="0"/>
          </reference>
          <reference field="3" count="1" selected="0">
            <x v="55"/>
          </reference>
        </references>
      </pivotArea>
    </chartFormat>
    <chartFormat chart="0" format="594">
      <pivotArea type="data" outline="0" fieldPosition="0">
        <references count="2">
          <reference field="4294967294" count="1" selected="0">
            <x v="0"/>
          </reference>
          <reference field="3" count="1" selected="0">
            <x v="180"/>
          </reference>
        </references>
      </pivotArea>
    </chartFormat>
    <chartFormat chart="0" format="595">
      <pivotArea type="data" outline="0" fieldPosition="0">
        <references count="2">
          <reference field="4294967294" count="1" selected="0">
            <x v="0"/>
          </reference>
          <reference field="3" count="1" selected="0">
            <x v="56"/>
          </reference>
        </references>
      </pivotArea>
    </chartFormat>
    <chartFormat chart="0" format="596">
      <pivotArea type="data" outline="0" fieldPosition="0">
        <references count="2">
          <reference field="4294967294" count="1" selected="0">
            <x v="0"/>
          </reference>
          <reference field="3" count="1" selected="0">
            <x v="188"/>
          </reference>
        </references>
      </pivotArea>
    </chartFormat>
    <chartFormat chart="0" format="597">
      <pivotArea type="data" outline="0" fieldPosition="0">
        <references count="2">
          <reference field="4294967294" count="1" selected="0">
            <x v="0"/>
          </reference>
          <reference field="3" count="1" selected="0">
            <x v="57"/>
          </reference>
        </references>
      </pivotArea>
    </chartFormat>
    <chartFormat chart="0" format="598">
      <pivotArea type="data" outline="0" fieldPosition="0">
        <references count="2">
          <reference field="4294967294" count="1" selected="0">
            <x v="0"/>
          </reference>
          <reference field="3" count="1" selected="0">
            <x v="196"/>
          </reference>
        </references>
      </pivotArea>
    </chartFormat>
    <chartFormat chart="0" format="599">
      <pivotArea type="data" outline="0" fieldPosition="0">
        <references count="2">
          <reference field="4294967294" count="1" selected="0">
            <x v="0"/>
          </reference>
          <reference field="3" count="1" selected="0">
            <x v="58"/>
          </reference>
        </references>
      </pivotArea>
    </chartFormat>
    <chartFormat chart="0" format="600">
      <pivotArea type="data" outline="0" fieldPosition="0">
        <references count="2">
          <reference field="4294967294" count="1" selected="0">
            <x v="0"/>
          </reference>
          <reference field="3" count="1" selected="0">
            <x v="204"/>
          </reference>
        </references>
      </pivotArea>
    </chartFormat>
    <chartFormat chart="0" format="601">
      <pivotArea type="data" outline="0" fieldPosition="0">
        <references count="2">
          <reference field="4294967294" count="1" selected="0">
            <x v="0"/>
          </reference>
          <reference field="3" count="1" selected="0">
            <x v="59"/>
          </reference>
        </references>
      </pivotArea>
    </chartFormat>
    <chartFormat chart="0" format="602">
      <pivotArea type="data" outline="0" fieldPosition="0">
        <references count="2">
          <reference field="4294967294" count="1" selected="0">
            <x v="0"/>
          </reference>
          <reference field="3" count="1" selected="0">
            <x v="27"/>
          </reference>
        </references>
      </pivotArea>
    </chartFormat>
    <chartFormat chart="0" format="603">
      <pivotArea type="data" outline="0" fieldPosition="0">
        <references count="2">
          <reference field="4294967294" count="1" selected="0">
            <x v="0"/>
          </reference>
          <reference field="3" count="1" selected="0">
            <x v="60"/>
          </reference>
        </references>
      </pivotArea>
    </chartFormat>
    <chartFormat chart="0" format="604">
      <pivotArea type="data" outline="0" fieldPosition="0">
        <references count="2">
          <reference field="4294967294" count="1" selected="0">
            <x v="0"/>
          </reference>
          <reference field="3" count="1" selected="0">
            <x v="220"/>
          </reference>
        </references>
      </pivotArea>
    </chartFormat>
    <chartFormat chart="0" format="605">
      <pivotArea type="data" outline="0" fieldPosition="0">
        <references count="2">
          <reference field="4294967294" count="1" selected="0">
            <x v="0"/>
          </reference>
          <reference field="3" count="1" selected="0">
            <x v="61"/>
          </reference>
        </references>
      </pivotArea>
    </chartFormat>
    <chartFormat chart="0" format="606">
      <pivotArea type="data" outline="0" fieldPosition="0">
        <references count="2">
          <reference field="4294967294" count="1" selected="0">
            <x v="0"/>
          </reference>
          <reference field="3" count="1" selected="0">
            <x v="228"/>
          </reference>
        </references>
      </pivotArea>
    </chartFormat>
    <chartFormat chart="0" format="607">
      <pivotArea type="data" outline="0" fieldPosition="0">
        <references count="2">
          <reference field="4294967294" count="1" selected="0">
            <x v="0"/>
          </reference>
          <reference field="3" count="1" selected="0">
            <x v="62"/>
          </reference>
        </references>
      </pivotArea>
    </chartFormat>
    <chartFormat chart="0" format="608">
      <pivotArea type="data" outline="0" fieldPosition="0">
        <references count="2">
          <reference field="4294967294" count="1" selected="0">
            <x v="0"/>
          </reference>
          <reference field="3" count="1" selected="0">
            <x v="236"/>
          </reference>
        </references>
      </pivotArea>
    </chartFormat>
    <chartFormat chart="0" format="609">
      <pivotArea type="data" outline="0" fieldPosition="0">
        <references count="2">
          <reference field="4294967294" count="1" selected="0">
            <x v="0"/>
          </reference>
          <reference field="3" count="1" selected="0">
            <x v="13"/>
          </reference>
        </references>
      </pivotArea>
    </chartFormat>
    <chartFormat chart="0" format="610">
      <pivotArea type="data" outline="0" fieldPosition="0">
        <references count="2">
          <reference field="4294967294" count="1" selected="0">
            <x v="0"/>
          </reference>
          <reference field="3" count="1" selected="0">
            <x v="244"/>
          </reference>
        </references>
      </pivotArea>
    </chartFormat>
    <chartFormat chart="0" format="611">
      <pivotArea type="data" outline="0" fieldPosition="0">
        <references count="2">
          <reference field="4294967294" count="1" selected="0">
            <x v="0"/>
          </reference>
          <reference field="3" count="1" selected="0">
            <x v="64"/>
          </reference>
        </references>
      </pivotArea>
    </chartFormat>
    <chartFormat chart="0" format="612">
      <pivotArea type="data" outline="0" fieldPosition="0">
        <references count="2">
          <reference field="4294967294" count="1" selected="0">
            <x v="0"/>
          </reference>
          <reference field="3" count="1" selected="0">
            <x v="30"/>
          </reference>
        </references>
      </pivotArea>
    </chartFormat>
    <chartFormat chart="0" format="613">
      <pivotArea type="data" outline="0" fieldPosition="0">
        <references count="2">
          <reference field="4294967294" count="1" selected="0">
            <x v="0"/>
          </reference>
          <reference field="3" count="1" selected="0">
            <x v="65"/>
          </reference>
        </references>
      </pivotArea>
    </chartFormat>
    <chartFormat chart="0" format="614">
      <pivotArea type="data" outline="0" fieldPosition="0">
        <references count="2">
          <reference field="4294967294" count="1" selected="0">
            <x v="0"/>
          </reference>
          <reference field="3" count="1" selected="0">
            <x v="33"/>
          </reference>
        </references>
      </pivotArea>
    </chartFormat>
    <chartFormat chart="0" format="615">
      <pivotArea type="data" outline="0" fieldPosition="0">
        <references count="2">
          <reference field="4294967294" count="1" selected="0">
            <x v="0"/>
          </reference>
          <reference field="3" count="1" selected="0">
            <x v="40"/>
          </reference>
        </references>
      </pivotArea>
    </chartFormat>
    <chartFormat chart="0" format="616">
      <pivotArea type="data" outline="0" fieldPosition="0">
        <references count="2">
          <reference field="4294967294" count="1" selected="0">
            <x v="0"/>
          </reference>
          <reference field="3" count="1" selected="0">
            <x v="14"/>
          </reference>
        </references>
      </pivotArea>
    </chartFormat>
    <chartFormat chart="0" format="617">
      <pivotArea type="data" outline="0" fieldPosition="0">
        <references count="2">
          <reference field="4294967294" count="1" selected="0">
            <x v="0"/>
          </reference>
          <reference field="3" count="1" selected="0">
            <x v="158"/>
          </reference>
        </references>
      </pivotArea>
    </chartFormat>
    <chartFormat chart="0" format="618">
      <pivotArea type="data" outline="0" fieldPosition="0">
        <references count="2">
          <reference field="4294967294" count="1" selected="0">
            <x v="0"/>
          </reference>
          <reference field="3" count="1" selected="0">
            <x v="68"/>
          </reference>
        </references>
      </pivotArea>
    </chartFormat>
    <chartFormat chart="0" format="619">
      <pivotArea type="data" outline="0" fieldPosition="0">
        <references count="2">
          <reference field="4294967294" count="1" selected="0">
            <x v="0"/>
          </reference>
          <reference field="3" count="1" selected="0">
            <x v="162"/>
          </reference>
        </references>
      </pivotArea>
    </chartFormat>
    <chartFormat chart="0" format="620">
      <pivotArea type="data" outline="0" fieldPosition="0">
        <references count="2">
          <reference field="4294967294" count="1" selected="0">
            <x v="0"/>
          </reference>
          <reference field="3" count="1" selected="0">
            <x v="69"/>
          </reference>
        </references>
      </pivotArea>
    </chartFormat>
    <chartFormat chart="0" format="621">
      <pivotArea type="data" outline="0" fieldPosition="0">
        <references count="2">
          <reference field="4294967294" count="1" selected="0">
            <x v="0"/>
          </reference>
          <reference field="3" count="1" selected="0">
            <x v="166"/>
          </reference>
        </references>
      </pivotArea>
    </chartFormat>
    <chartFormat chart="0" format="622">
      <pivotArea type="data" outline="0" fieldPosition="0">
        <references count="2">
          <reference field="4294967294" count="1" selected="0">
            <x v="0"/>
          </reference>
          <reference field="3" count="1" selected="0">
            <x v="70"/>
          </reference>
        </references>
      </pivotArea>
    </chartFormat>
    <chartFormat chart="0" format="623">
      <pivotArea type="data" outline="0" fieldPosition="0">
        <references count="2">
          <reference field="4294967294" count="1" selected="0">
            <x v="0"/>
          </reference>
          <reference field="3" count="1" selected="0">
            <x v="21"/>
          </reference>
        </references>
      </pivotArea>
    </chartFormat>
    <chartFormat chart="0" format="624">
      <pivotArea type="data" outline="0" fieldPosition="0">
        <references count="2">
          <reference field="4294967294" count="1" selected="0">
            <x v="0"/>
          </reference>
          <reference field="3" count="1" selected="0">
            <x v="71"/>
          </reference>
        </references>
      </pivotArea>
    </chartFormat>
    <chartFormat chart="0" format="625">
      <pivotArea type="data" outline="0" fieldPosition="0">
        <references count="2">
          <reference field="4294967294" count="1" selected="0">
            <x v="0"/>
          </reference>
          <reference field="3" count="1" selected="0">
            <x v="174"/>
          </reference>
        </references>
      </pivotArea>
    </chartFormat>
    <chartFormat chart="0" format="626">
      <pivotArea type="data" outline="0" fieldPosition="0">
        <references count="2">
          <reference field="4294967294" count="1" selected="0">
            <x v="0"/>
          </reference>
          <reference field="3" count="1" selected="0">
            <x v="72"/>
          </reference>
        </references>
      </pivotArea>
    </chartFormat>
    <chartFormat chart="0" format="627">
      <pivotArea type="data" outline="0" fieldPosition="0">
        <references count="2">
          <reference field="4294967294" count="1" selected="0">
            <x v="0"/>
          </reference>
          <reference field="3" count="1" selected="0">
            <x v="178"/>
          </reference>
        </references>
      </pivotArea>
    </chartFormat>
    <chartFormat chart="0" format="628">
      <pivotArea type="data" outline="0" fieldPosition="0">
        <references count="2">
          <reference field="4294967294" count="1" selected="0">
            <x v="0"/>
          </reference>
          <reference field="3" count="1" selected="0">
            <x v="73"/>
          </reference>
        </references>
      </pivotArea>
    </chartFormat>
    <chartFormat chart="0" format="629">
      <pivotArea type="data" outline="0" fieldPosition="0">
        <references count="2">
          <reference field="4294967294" count="1" selected="0">
            <x v="0"/>
          </reference>
          <reference field="3" count="1" selected="0">
            <x v="22"/>
          </reference>
        </references>
      </pivotArea>
    </chartFormat>
    <chartFormat chart="0" format="630">
      <pivotArea type="data" outline="0" fieldPosition="0">
        <references count="2">
          <reference field="4294967294" count="1" selected="0">
            <x v="0"/>
          </reference>
          <reference field="3" count="1" selected="0">
            <x v="74"/>
          </reference>
        </references>
      </pivotArea>
    </chartFormat>
    <chartFormat chart="0" format="631">
      <pivotArea type="data" outline="0" fieldPosition="0">
        <references count="2">
          <reference field="4294967294" count="1" selected="0">
            <x v="0"/>
          </reference>
          <reference field="3" count="1" selected="0">
            <x v="186"/>
          </reference>
        </references>
      </pivotArea>
    </chartFormat>
    <chartFormat chart="0" format="632">
      <pivotArea type="data" outline="0" fieldPosition="0">
        <references count="2">
          <reference field="4294967294" count="1" selected="0">
            <x v="0"/>
          </reference>
          <reference field="3" count="1" selected="0">
            <x v="75"/>
          </reference>
        </references>
      </pivotArea>
    </chartFormat>
    <chartFormat chart="0" format="633">
      <pivotArea type="data" outline="0" fieldPosition="0">
        <references count="2">
          <reference field="4294967294" count="1" selected="0">
            <x v="0"/>
          </reference>
          <reference field="3" count="1" selected="0">
            <x v="190"/>
          </reference>
        </references>
      </pivotArea>
    </chartFormat>
    <chartFormat chart="0" format="634">
      <pivotArea type="data" outline="0" fieldPosition="0">
        <references count="2">
          <reference field="4294967294" count="1" selected="0">
            <x v="0"/>
          </reference>
          <reference field="3" count="1" selected="0">
            <x v="76"/>
          </reference>
        </references>
      </pivotArea>
    </chartFormat>
    <chartFormat chart="0" format="635">
      <pivotArea type="data" outline="0" fieldPosition="0">
        <references count="2">
          <reference field="4294967294" count="1" selected="0">
            <x v="0"/>
          </reference>
          <reference field="3" count="1" selected="0">
            <x v="194"/>
          </reference>
        </references>
      </pivotArea>
    </chartFormat>
    <chartFormat chart="0" format="636">
      <pivotArea type="data" outline="0" fieldPosition="0">
        <references count="2">
          <reference field="4294967294" count="1" selected="0">
            <x v="0"/>
          </reference>
          <reference field="3" count="1" selected="0">
            <x v="77"/>
          </reference>
        </references>
      </pivotArea>
    </chartFormat>
    <chartFormat chart="0" format="637">
      <pivotArea type="data" outline="0" fieldPosition="0">
        <references count="2">
          <reference field="4294967294" count="1" selected="0">
            <x v="0"/>
          </reference>
          <reference field="3" count="1" selected="0">
            <x v="198"/>
          </reference>
        </references>
      </pivotArea>
    </chartFormat>
    <chartFormat chart="0" format="638">
      <pivotArea type="data" outline="0" fieldPosition="0">
        <references count="2">
          <reference field="4294967294" count="1" selected="0">
            <x v="0"/>
          </reference>
          <reference field="3" count="1" selected="0">
            <x v="78"/>
          </reference>
        </references>
      </pivotArea>
    </chartFormat>
    <chartFormat chart="0" format="639">
      <pivotArea type="data" outline="0" fieldPosition="0">
        <references count="2">
          <reference field="4294967294" count="1" selected="0">
            <x v="0"/>
          </reference>
          <reference field="3" count="1" selected="0">
            <x v="202"/>
          </reference>
        </references>
      </pivotArea>
    </chartFormat>
    <chartFormat chart="0" format="640">
      <pivotArea type="data" outline="0" fieldPosition="0">
        <references count="2">
          <reference field="4294967294" count="1" selected="0">
            <x v="0"/>
          </reference>
          <reference field="3" count="1" selected="0">
            <x v="79"/>
          </reference>
        </references>
      </pivotArea>
    </chartFormat>
    <chartFormat chart="0" format="641">
      <pivotArea type="data" outline="0" fieldPosition="0">
        <references count="2">
          <reference field="4294967294" count="1" selected="0">
            <x v="0"/>
          </reference>
          <reference field="3" count="1" selected="0">
            <x v="206"/>
          </reference>
        </references>
      </pivotArea>
    </chartFormat>
    <chartFormat chart="0" format="642">
      <pivotArea type="data" outline="0" fieldPosition="0">
        <references count="2">
          <reference field="4294967294" count="1" selected="0">
            <x v="0"/>
          </reference>
          <reference field="3" count="1" selected="0">
            <x v="80"/>
          </reference>
        </references>
      </pivotArea>
    </chartFormat>
    <chartFormat chart="0" format="643">
      <pivotArea type="data" outline="0" fieldPosition="0">
        <references count="2">
          <reference field="4294967294" count="1" selected="0">
            <x v="0"/>
          </reference>
          <reference field="3" count="1" selected="0">
            <x v="210"/>
          </reference>
        </references>
      </pivotArea>
    </chartFormat>
    <chartFormat chart="0" format="644">
      <pivotArea type="data" outline="0" fieldPosition="0">
        <references count="2">
          <reference field="4294967294" count="1" selected="0">
            <x v="0"/>
          </reference>
          <reference field="3" count="1" selected="0">
            <x v="81"/>
          </reference>
        </references>
      </pivotArea>
    </chartFormat>
    <chartFormat chart="0" format="645">
      <pivotArea type="data" outline="0" fieldPosition="0">
        <references count="2">
          <reference field="4294967294" count="1" selected="0">
            <x v="0"/>
          </reference>
          <reference field="3" count="1" selected="0">
            <x v="214"/>
          </reference>
        </references>
      </pivotArea>
    </chartFormat>
    <chartFormat chart="0" format="646">
      <pivotArea type="data" outline="0" fieldPosition="0">
        <references count="2">
          <reference field="4294967294" count="1" selected="0">
            <x v="0"/>
          </reference>
          <reference field="3" count="1" selected="0">
            <x v="82"/>
          </reference>
        </references>
      </pivotArea>
    </chartFormat>
    <chartFormat chart="0" format="647">
      <pivotArea type="data" outline="0" fieldPosition="0">
        <references count="2">
          <reference field="4294967294" count="1" selected="0">
            <x v="0"/>
          </reference>
          <reference field="3" count="1" selected="0">
            <x v="218"/>
          </reference>
        </references>
      </pivotArea>
    </chartFormat>
    <chartFormat chart="0" format="648">
      <pivotArea type="data" outline="0" fieldPosition="0">
        <references count="2">
          <reference field="4294967294" count="1" selected="0">
            <x v="0"/>
          </reference>
          <reference field="3" count="1" selected="0">
            <x v="83"/>
          </reference>
        </references>
      </pivotArea>
    </chartFormat>
    <chartFormat chart="0" format="649">
      <pivotArea type="data" outline="0" fieldPosition="0">
        <references count="2">
          <reference field="4294967294" count="1" selected="0">
            <x v="0"/>
          </reference>
          <reference field="3" count="1" selected="0">
            <x v="222"/>
          </reference>
        </references>
      </pivotArea>
    </chartFormat>
    <chartFormat chart="0" format="650">
      <pivotArea type="data" outline="0" fieldPosition="0">
        <references count="2">
          <reference field="4294967294" count="1" selected="0">
            <x v="0"/>
          </reference>
          <reference field="3" count="1" selected="0">
            <x v="84"/>
          </reference>
        </references>
      </pivotArea>
    </chartFormat>
    <chartFormat chart="0" format="651">
      <pivotArea type="data" outline="0" fieldPosition="0">
        <references count="2">
          <reference field="4294967294" count="1" selected="0">
            <x v="0"/>
          </reference>
          <reference field="3" count="1" selected="0">
            <x v="226"/>
          </reference>
        </references>
      </pivotArea>
    </chartFormat>
    <chartFormat chart="0" format="652">
      <pivotArea type="data" outline="0" fieldPosition="0">
        <references count="2">
          <reference field="4294967294" count="1" selected="0">
            <x v="0"/>
          </reference>
          <reference field="3" count="1" selected="0">
            <x v="85"/>
          </reference>
        </references>
      </pivotArea>
    </chartFormat>
    <chartFormat chart="0" format="653">
      <pivotArea type="data" outline="0" fieldPosition="0">
        <references count="2">
          <reference field="4294967294" count="1" selected="0">
            <x v="0"/>
          </reference>
          <reference field="3" count="1" selected="0">
            <x v="230"/>
          </reference>
        </references>
      </pivotArea>
    </chartFormat>
    <chartFormat chart="0" format="654">
      <pivotArea type="data" outline="0" fieldPosition="0">
        <references count="2">
          <reference field="4294967294" count="1" selected="0">
            <x v="0"/>
          </reference>
          <reference field="3" count="1" selected="0">
            <x v="86"/>
          </reference>
        </references>
      </pivotArea>
    </chartFormat>
    <chartFormat chart="0" format="655">
      <pivotArea type="data" outline="0" fieldPosition="0">
        <references count="2">
          <reference field="4294967294" count="1" selected="0">
            <x v="0"/>
          </reference>
          <reference field="3" count="1" selected="0">
            <x v="234"/>
          </reference>
        </references>
      </pivotArea>
    </chartFormat>
    <chartFormat chart="0" format="656">
      <pivotArea type="data" outline="0" fieldPosition="0">
        <references count="2">
          <reference field="4294967294" count="1" selected="0">
            <x v="0"/>
          </reference>
          <reference field="3" count="1" selected="0">
            <x v="87"/>
          </reference>
        </references>
      </pivotArea>
    </chartFormat>
    <chartFormat chart="0" format="657">
      <pivotArea type="data" outline="0" fieldPosition="0">
        <references count="2">
          <reference field="4294967294" count="1" selected="0">
            <x v="0"/>
          </reference>
          <reference field="3" count="1" selected="0">
            <x v="238"/>
          </reference>
        </references>
      </pivotArea>
    </chartFormat>
    <chartFormat chart="0" format="658">
      <pivotArea type="data" outline="0" fieldPosition="0">
        <references count="2">
          <reference field="4294967294" count="1" selected="0">
            <x v="0"/>
          </reference>
          <reference field="3" count="1" selected="0">
            <x v="88"/>
          </reference>
        </references>
      </pivotArea>
    </chartFormat>
    <chartFormat chart="0" format="659">
      <pivotArea type="data" outline="0" fieldPosition="0">
        <references count="2">
          <reference field="4294967294" count="1" selected="0">
            <x v="0"/>
          </reference>
          <reference field="3" count="1" selected="0">
            <x v="242"/>
          </reference>
        </references>
      </pivotArea>
    </chartFormat>
    <chartFormat chart="0" format="660">
      <pivotArea type="data" outline="0" fieldPosition="0">
        <references count="2">
          <reference field="4294967294" count="1" selected="0">
            <x v="0"/>
          </reference>
          <reference field="3" count="1" selected="0">
            <x v="89"/>
          </reference>
        </references>
      </pivotArea>
    </chartFormat>
    <chartFormat chart="0" format="661">
      <pivotArea type="data" outline="0" fieldPosition="0">
        <references count="2">
          <reference field="4294967294" count="1" selected="0">
            <x v="0"/>
          </reference>
          <reference field="3" count="1" selected="0">
            <x v="29"/>
          </reference>
        </references>
      </pivotArea>
    </chartFormat>
    <chartFormat chart="0" format="662">
      <pivotArea type="data" outline="0" fieldPosition="0">
        <references count="2">
          <reference field="4294967294" count="1" selected="0">
            <x v="0"/>
          </reference>
          <reference field="3" count="1" selected="0">
            <x v="15"/>
          </reference>
        </references>
      </pivotArea>
    </chartFormat>
    <chartFormat chart="0" format="663">
      <pivotArea type="data" outline="0" fieldPosition="0">
        <references count="2">
          <reference field="4294967294" count="1" selected="0">
            <x v="0"/>
          </reference>
          <reference field="3" count="1" selected="0">
            <x v="250"/>
          </reference>
        </references>
      </pivotArea>
    </chartFormat>
    <chartFormat chart="0" format="664">
      <pivotArea type="data" outline="0" fieldPosition="0">
        <references count="2">
          <reference field="4294967294" count="1" selected="0">
            <x v="0"/>
          </reference>
          <reference field="3" count="1" selected="0">
            <x v="91"/>
          </reference>
        </references>
      </pivotArea>
    </chartFormat>
    <chartFormat chart="0" format="665">
      <pivotArea type="data" outline="0" fieldPosition="0">
        <references count="2">
          <reference field="4294967294" count="1" selected="0">
            <x v="0"/>
          </reference>
          <reference field="3" count="1" selected="0">
            <x v="31"/>
          </reference>
        </references>
      </pivotArea>
    </chartFormat>
    <chartFormat chart="0" format="666">
      <pivotArea type="data" outline="0" fieldPosition="0">
        <references count="2">
          <reference field="4294967294" count="1" selected="0">
            <x v="0"/>
          </reference>
          <reference field="3" count="1" selected="0">
            <x v="92"/>
          </reference>
        </references>
      </pivotArea>
    </chartFormat>
    <chartFormat chart="0" format="667">
      <pivotArea type="data" outline="0" fieldPosition="0">
        <references count="2">
          <reference field="4294967294" count="1" selected="0">
            <x v="0"/>
          </reference>
          <reference field="3" count="1" selected="0">
            <x v="258"/>
          </reference>
        </references>
      </pivotArea>
    </chartFormat>
    <chartFormat chart="0" format="668">
      <pivotArea type="data" outline="0" fieldPosition="0">
        <references count="2">
          <reference field="4294967294" count="1" selected="0">
            <x v="0"/>
          </reference>
          <reference field="3" count="1" selected="0">
            <x v="16"/>
          </reference>
        </references>
      </pivotArea>
    </chartFormat>
    <chartFormat chart="0" format="669">
      <pivotArea type="data" outline="0" fieldPosition="0">
        <references count="2">
          <reference field="4294967294" count="1" selected="0">
            <x v="0"/>
          </reference>
          <reference field="3" count="1" selected="0">
            <x v="35"/>
          </reference>
        </references>
      </pivotArea>
    </chartFormat>
    <chartFormat chart="0" format="670">
      <pivotArea type="data" outline="0" fieldPosition="0">
        <references count="2">
          <reference field="4294967294" count="1" selected="0">
            <x v="0"/>
          </reference>
          <reference field="3" count="1" selected="0">
            <x v="94"/>
          </reference>
        </references>
      </pivotArea>
    </chartFormat>
    <chartFormat chart="0" format="671">
      <pivotArea type="data" outline="0" fieldPosition="0">
        <references count="2">
          <reference field="4294967294" count="1" selected="0">
            <x v="0"/>
          </reference>
          <reference field="3" count="1" selected="0">
            <x v="266"/>
          </reference>
        </references>
      </pivotArea>
    </chartFormat>
    <chartFormat chart="0" format="672">
      <pivotArea type="data" outline="0" fieldPosition="0">
        <references count="2">
          <reference field="4294967294" count="1" selected="0">
            <x v="0"/>
          </reference>
          <reference field="3" count="1" selected="0">
            <x v="95"/>
          </reference>
        </references>
      </pivotArea>
    </chartFormat>
    <chartFormat chart="0" format="673">
      <pivotArea type="data" outline="0" fieldPosition="0">
        <references count="2">
          <reference field="4294967294" count="1" selected="0">
            <x v="0"/>
          </reference>
          <reference field="3" count="1" selected="0">
            <x v="155"/>
          </reference>
        </references>
      </pivotArea>
    </chartFormat>
    <chartFormat chart="0" format="674">
      <pivotArea type="data" outline="0" fieldPosition="0">
        <references count="2">
          <reference field="4294967294" count="1" selected="0">
            <x v="0"/>
          </reference>
          <reference field="3" count="1" selected="0">
            <x v="96"/>
          </reference>
        </references>
      </pivotArea>
    </chartFormat>
    <chartFormat chart="0" format="675">
      <pivotArea type="data" outline="0" fieldPosition="0">
        <references count="2">
          <reference field="4294967294" count="1" selected="0">
            <x v="0"/>
          </reference>
          <reference field="3" count="1" selected="0">
            <x v="157"/>
          </reference>
        </references>
      </pivotArea>
    </chartFormat>
    <chartFormat chart="0" format="676">
      <pivotArea type="data" outline="0" fieldPosition="0">
        <references count="2">
          <reference field="4294967294" count="1" selected="0">
            <x v="0"/>
          </reference>
          <reference field="3" count="1" selected="0">
            <x v="97"/>
          </reference>
        </references>
      </pivotArea>
    </chartFormat>
    <chartFormat chart="0" format="677">
      <pivotArea type="data" outline="0" fieldPosition="0">
        <references count="2">
          <reference field="4294967294" count="1" selected="0">
            <x v="0"/>
          </reference>
          <reference field="3" count="1" selected="0">
            <x v="159"/>
          </reference>
        </references>
      </pivotArea>
    </chartFormat>
    <chartFormat chart="0" format="678">
      <pivotArea type="data" outline="0" fieldPosition="0">
        <references count="2">
          <reference field="4294967294" count="1" selected="0">
            <x v="0"/>
          </reference>
          <reference field="3" count="1" selected="0">
            <x v="98"/>
          </reference>
        </references>
      </pivotArea>
    </chartFormat>
    <chartFormat chart="0" format="679">
      <pivotArea type="data" outline="0" fieldPosition="0">
        <references count="2">
          <reference field="4294967294" count="1" selected="0">
            <x v="0"/>
          </reference>
          <reference field="3" count="1" selected="0">
            <x v="161"/>
          </reference>
        </references>
      </pivotArea>
    </chartFormat>
    <chartFormat chart="0" format="680">
      <pivotArea type="data" outline="0" fieldPosition="0">
        <references count="2">
          <reference field="4294967294" count="1" selected="0">
            <x v="0"/>
          </reference>
          <reference field="3" count="1" selected="0">
            <x v="99"/>
          </reference>
        </references>
      </pivotArea>
    </chartFormat>
    <chartFormat chart="0" format="681">
      <pivotArea type="data" outline="0" fieldPosition="0">
        <references count="2">
          <reference field="4294967294" count="1" selected="0">
            <x v="0"/>
          </reference>
          <reference field="3" count="1" selected="0">
            <x v="20"/>
          </reference>
        </references>
      </pivotArea>
    </chartFormat>
    <chartFormat chart="0" format="682">
      <pivotArea type="data" outline="0" fieldPosition="0">
        <references count="2">
          <reference field="4294967294" count="1" selected="0">
            <x v="0"/>
          </reference>
          <reference field="3" count="1" selected="0">
            <x v="101"/>
          </reference>
        </references>
      </pivotArea>
    </chartFormat>
    <chartFormat chart="0" format="683">
      <pivotArea type="data" outline="0" fieldPosition="0">
        <references count="2">
          <reference field="4294967294" count="1" selected="0">
            <x v="0"/>
          </reference>
          <reference field="3" count="1" selected="0">
            <x v="165"/>
          </reference>
        </references>
      </pivotArea>
    </chartFormat>
    <chartFormat chart="0" format="684">
      <pivotArea type="data" outline="0" fieldPosition="0">
        <references count="2">
          <reference field="4294967294" count="1" selected="0">
            <x v="0"/>
          </reference>
          <reference field="3" count="1" selected="0">
            <x v="102"/>
          </reference>
        </references>
      </pivotArea>
    </chartFormat>
    <chartFormat chart="0" format="685">
      <pivotArea type="data" outline="0" fieldPosition="0">
        <references count="2">
          <reference field="4294967294" count="1" selected="0">
            <x v="0"/>
          </reference>
          <reference field="3" count="1" selected="0">
            <x v="167"/>
          </reference>
        </references>
      </pivotArea>
    </chartFormat>
    <chartFormat chart="0" format="686">
      <pivotArea type="data" outline="0" fieldPosition="0">
        <references count="2">
          <reference field="4294967294" count="1" selected="0">
            <x v="0"/>
          </reference>
          <reference field="3" count="1" selected="0">
            <x v="103"/>
          </reference>
        </references>
      </pivotArea>
    </chartFormat>
    <chartFormat chart="0" format="687">
      <pivotArea type="data" outline="0" fieldPosition="0">
        <references count="2">
          <reference field="4294967294" count="1" selected="0">
            <x v="0"/>
          </reference>
          <reference field="3" count="1" selected="0">
            <x v="169"/>
          </reference>
        </references>
      </pivotArea>
    </chartFormat>
    <chartFormat chart="0" format="688">
      <pivotArea type="data" outline="0" fieldPosition="0">
        <references count="2">
          <reference field="4294967294" count="1" selected="0">
            <x v="0"/>
          </reference>
          <reference field="3" count="1" selected="0">
            <x v="104"/>
          </reference>
        </references>
      </pivotArea>
    </chartFormat>
    <chartFormat chart="0" format="689">
      <pivotArea type="data" outline="0" fieldPosition="0">
        <references count="2">
          <reference field="4294967294" count="1" selected="0">
            <x v="0"/>
          </reference>
          <reference field="3" count="1" selected="0">
            <x v="171"/>
          </reference>
        </references>
      </pivotArea>
    </chartFormat>
    <chartFormat chart="0" format="690">
      <pivotArea type="data" outline="0" fieldPosition="0">
        <references count="2">
          <reference field="4294967294" count="1" selected="0">
            <x v="0"/>
          </reference>
          <reference field="3" count="1" selected="0">
            <x v="105"/>
          </reference>
        </references>
      </pivotArea>
    </chartFormat>
    <chartFormat chart="0" format="691">
      <pivotArea type="data" outline="0" fieldPosition="0">
        <references count="2">
          <reference field="4294967294" count="1" selected="0">
            <x v="0"/>
          </reference>
          <reference field="3" count="1" selected="0">
            <x v="173"/>
          </reference>
        </references>
      </pivotArea>
    </chartFormat>
    <chartFormat chart="0" format="692">
      <pivotArea type="data" outline="0" fieldPosition="0">
        <references count="2">
          <reference field="4294967294" count="1" selected="0">
            <x v="0"/>
          </reference>
          <reference field="3" count="1" selected="0">
            <x v="106"/>
          </reference>
        </references>
      </pivotArea>
    </chartFormat>
    <chartFormat chart="0" format="693">
      <pivotArea type="data" outline="0" fieldPosition="0">
        <references count="2">
          <reference field="4294967294" count="1" selected="0">
            <x v="0"/>
          </reference>
          <reference field="3" count="1" selected="0">
            <x v="175"/>
          </reference>
        </references>
      </pivotArea>
    </chartFormat>
    <chartFormat chart="0" format="694">
      <pivotArea type="data" outline="0" fieldPosition="0">
        <references count="2">
          <reference field="4294967294" count="1" selected="0">
            <x v="0"/>
          </reference>
          <reference field="3" count="1" selected="0">
            <x v="107"/>
          </reference>
        </references>
      </pivotArea>
    </chartFormat>
    <chartFormat chart="0" format="695">
      <pivotArea type="data" outline="0" fieldPosition="0">
        <references count="2">
          <reference field="4294967294" count="1" selected="0">
            <x v="0"/>
          </reference>
          <reference field="3" count="1" selected="0">
            <x v="177"/>
          </reference>
        </references>
      </pivotArea>
    </chartFormat>
    <chartFormat chart="0" format="696">
      <pivotArea type="data" outline="0" fieldPosition="0">
        <references count="2">
          <reference field="4294967294" count="1" selected="0">
            <x v="0"/>
          </reference>
          <reference field="3" count="1" selected="0">
            <x v="108"/>
          </reference>
        </references>
      </pivotArea>
    </chartFormat>
    <chartFormat chart="0" format="697">
      <pivotArea type="data" outline="0" fieldPosition="0">
        <references count="2">
          <reference field="4294967294" count="1" selected="0">
            <x v="0"/>
          </reference>
          <reference field="3" count="1" selected="0">
            <x v="179"/>
          </reference>
        </references>
      </pivotArea>
    </chartFormat>
    <chartFormat chart="0" format="698">
      <pivotArea type="data" outline="0" fieldPosition="0">
        <references count="2">
          <reference field="4294967294" count="1" selected="0">
            <x v="0"/>
          </reference>
          <reference field="3" count="1" selected="0">
            <x v="109"/>
          </reference>
        </references>
      </pivotArea>
    </chartFormat>
    <chartFormat chart="0" format="699">
      <pivotArea type="data" outline="0" fieldPosition="0">
        <references count="2">
          <reference field="4294967294" count="1" selected="0">
            <x v="0"/>
          </reference>
          <reference field="3" count="1" selected="0">
            <x v="181"/>
          </reference>
        </references>
      </pivotArea>
    </chartFormat>
    <chartFormat chart="0" format="700">
      <pivotArea type="data" outline="0" fieldPosition="0">
        <references count="2">
          <reference field="4294967294" count="1" selected="0">
            <x v="0"/>
          </reference>
          <reference field="3" count="1" selected="0">
            <x v="110"/>
          </reference>
        </references>
      </pivotArea>
    </chartFormat>
    <chartFormat chart="0" format="701">
      <pivotArea type="data" outline="0" fieldPosition="0">
        <references count="2">
          <reference field="4294967294" count="1" selected="0">
            <x v="0"/>
          </reference>
          <reference field="3" count="1" selected="0">
            <x v="23"/>
          </reference>
        </references>
      </pivotArea>
    </chartFormat>
    <chartFormat chart="0" format="702">
      <pivotArea type="data" outline="0" fieldPosition="0">
        <references count="2">
          <reference field="4294967294" count="1" selected="0">
            <x v="0"/>
          </reference>
          <reference field="3" count="1" selected="0">
            <x v="111"/>
          </reference>
        </references>
      </pivotArea>
    </chartFormat>
    <chartFormat chart="0" format="703">
      <pivotArea type="data" outline="0" fieldPosition="0">
        <references count="2">
          <reference field="4294967294" count="1" selected="0">
            <x v="0"/>
          </reference>
          <reference field="3" count="1" selected="0">
            <x v="185"/>
          </reference>
        </references>
      </pivotArea>
    </chartFormat>
    <chartFormat chart="0" format="704">
      <pivotArea type="data" outline="0" fieldPosition="0">
        <references count="2">
          <reference field="4294967294" count="1" selected="0">
            <x v="0"/>
          </reference>
          <reference field="3" count="1" selected="0">
            <x v="112"/>
          </reference>
        </references>
      </pivotArea>
    </chartFormat>
    <chartFormat chart="0" format="705">
      <pivotArea type="data" outline="0" fieldPosition="0">
        <references count="2">
          <reference field="4294967294" count="1" selected="0">
            <x v="0"/>
          </reference>
          <reference field="3" count="1" selected="0">
            <x v="187"/>
          </reference>
        </references>
      </pivotArea>
    </chartFormat>
    <chartFormat chart="0" format="706">
      <pivotArea type="data" outline="0" fieldPosition="0">
        <references count="2">
          <reference field="4294967294" count="1" selected="0">
            <x v="0"/>
          </reference>
          <reference field="3" count="1" selected="0">
            <x v="113"/>
          </reference>
        </references>
      </pivotArea>
    </chartFormat>
    <chartFormat chart="0" format="707">
      <pivotArea type="data" outline="0" fieldPosition="0">
        <references count="2">
          <reference field="4294967294" count="1" selected="0">
            <x v="0"/>
          </reference>
          <reference field="3" count="1" selected="0">
            <x v="189"/>
          </reference>
        </references>
      </pivotArea>
    </chartFormat>
    <chartFormat chart="0" format="708">
      <pivotArea type="data" outline="0" fieldPosition="0">
        <references count="2">
          <reference field="4294967294" count="1" selected="0">
            <x v="0"/>
          </reference>
          <reference field="3" count="1" selected="0">
            <x v="114"/>
          </reference>
        </references>
      </pivotArea>
    </chartFormat>
    <chartFormat chart="0" format="709">
      <pivotArea type="data" outline="0" fieldPosition="0">
        <references count="2">
          <reference field="4294967294" count="1" selected="0">
            <x v="0"/>
          </reference>
          <reference field="3" count="1" selected="0">
            <x v="191"/>
          </reference>
        </references>
      </pivotArea>
    </chartFormat>
    <chartFormat chart="0" format="710">
      <pivotArea type="data" outline="0" fieldPosition="0">
        <references count="2">
          <reference field="4294967294" count="1" selected="0">
            <x v="0"/>
          </reference>
          <reference field="3" count="1" selected="0">
            <x v="115"/>
          </reference>
        </references>
      </pivotArea>
    </chartFormat>
    <chartFormat chart="0" format="711">
      <pivotArea type="data" outline="0" fieldPosition="0">
        <references count="2">
          <reference field="4294967294" count="1" selected="0">
            <x v="0"/>
          </reference>
          <reference field="3" count="1" selected="0">
            <x v="193"/>
          </reference>
        </references>
      </pivotArea>
    </chartFormat>
    <chartFormat chart="0" format="712">
      <pivotArea type="data" outline="0" fieldPosition="0">
        <references count="2">
          <reference field="4294967294" count="1" selected="0">
            <x v="0"/>
          </reference>
          <reference field="3" count="1" selected="0">
            <x v="116"/>
          </reference>
        </references>
      </pivotArea>
    </chartFormat>
    <chartFormat chart="0" format="713">
      <pivotArea type="data" outline="0" fieldPosition="0">
        <references count="2">
          <reference field="4294967294" count="1" selected="0">
            <x v="0"/>
          </reference>
          <reference field="3" count="1" selected="0">
            <x v="195"/>
          </reference>
        </references>
      </pivotArea>
    </chartFormat>
    <chartFormat chart="0" format="714">
      <pivotArea type="data" outline="0" fieldPosition="0">
        <references count="2">
          <reference field="4294967294" count="1" selected="0">
            <x v="0"/>
          </reference>
          <reference field="3" count="1" selected="0">
            <x v="117"/>
          </reference>
        </references>
      </pivotArea>
    </chartFormat>
    <chartFormat chart="0" format="715">
      <pivotArea type="data" outline="0" fieldPosition="0">
        <references count="2">
          <reference field="4294967294" count="1" selected="0">
            <x v="0"/>
          </reference>
          <reference field="3" count="1" selected="0">
            <x v="197"/>
          </reference>
        </references>
      </pivotArea>
    </chartFormat>
    <chartFormat chart="0" format="716">
      <pivotArea type="data" outline="0" fieldPosition="0">
        <references count="2">
          <reference field="4294967294" count="1" selected="0">
            <x v="0"/>
          </reference>
          <reference field="3" count="1" selected="0">
            <x v="118"/>
          </reference>
        </references>
      </pivotArea>
    </chartFormat>
    <chartFormat chart="0" format="717">
      <pivotArea type="data" outline="0" fieldPosition="0">
        <references count="2">
          <reference field="4294967294" count="1" selected="0">
            <x v="0"/>
          </reference>
          <reference field="3" count="1" selected="0">
            <x v="199"/>
          </reference>
        </references>
      </pivotArea>
    </chartFormat>
    <chartFormat chart="0" format="718">
      <pivotArea type="data" outline="0" fieldPosition="0">
        <references count="2">
          <reference field="4294967294" count="1" selected="0">
            <x v="0"/>
          </reference>
          <reference field="3" count="1" selected="0">
            <x v="17"/>
          </reference>
        </references>
      </pivotArea>
    </chartFormat>
    <chartFormat chart="0" format="719">
      <pivotArea type="data" outline="0" fieldPosition="0">
        <references count="2">
          <reference field="4294967294" count="1" selected="0">
            <x v="0"/>
          </reference>
          <reference field="3" count="1" selected="0">
            <x v="25"/>
          </reference>
        </references>
      </pivotArea>
    </chartFormat>
    <chartFormat chart="0" format="720">
      <pivotArea type="data" outline="0" fieldPosition="0">
        <references count="2">
          <reference field="4294967294" count="1" selected="0">
            <x v="0"/>
          </reference>
          <reference field="3" count="1" selected="0">
            <x v="26"/>
          </reference>
        </references>
      </pivotArea>
    </chartFormat>
    <chartFormat chart="0" format="721">
      <pivotArea type="data" outline="0" fieldPosition="0">
        <references count="2">
          <reference field="4294967294" count="1" selected="0">
            <x v="0"/>
          </reference>
          <reference field="3" count="1" selected="0">
            <x v="18"/>
          </reference>
        </references>
      </pivotArea>
    </chartFormat>
    <chartFormat chart="0" format="722">
      <pivotArea type="data" outline="0" fieldPosition="0">
        <references count="2">
          <reference field="4294967294" count="1" selected="0">
            <x v="0"/>
          </reference>
          <reference field="3" count="1" selected="0">
            <x v="205"/>
          </reference>
        </references>
      </pivotArea>
    </chartFormat>
    <chartFormat chart="0" format="723">
      <pivotArea type="data" outline="0" fieldPosition="0">
        <references count="2">
          <reference field="4294967294" count="1" selected="0">
            <x v="0"/>
          </reference>
          <reference field="3" count="1" selected="0">
            <x v="122"/>
          </reference>
        </references>
      </pivotArea>
    </chartFormat>
    <chartFormat chart="0" format="724">
      <pivotArea type="data" outline="0" fieldPosition="0">
        <references count="2">
          <reference field="4294967294" count="1" selected="0">
            <x v="0"/>
          </reference>
          <reference field="3" count="1" selected="0">
            <x v="207"/>
          </reference>
        </references>
      </pivotArea>
    </chartFormat>
    <chartFormat chart="0" format="725">
      <pivotArea type="data" outline="0" fieldPosition="0">
        <references count="2">
          <reference field="4294967294" count="1" selected="0">
            <x v="0"/>
          </reference>
          <reference field="3" count="1" selected="0">
            <x v="123"/>
          </reference>
        </references>
      </pivotArea>
    </chartFormat>
    <chartFormat chart="0" format="726">
      <pivotArea type="data" outline="0" fieldPosition="0">
        <references count="2">
          <reference field="4294967294" count="1" selected="0">
            <x v="0"/>
          </reference>
          <reference field="3" count="1" selected="0">
            <x v="209"/>
          </reference>
        </references>
      </pivotArea>
    </chartFormat>
    <chartFormat chart="0" format="727">
      <pivotArea type="data" outline="0" fieldPosition="0">
        <references count="2">
          <reference field="4294967294" count="1" selected="0">
            <x v="0"/>
          </reference>
          <reference field="3" count="1" selected="0">
            <x v="124"/>
          </reference>
        </references>
      </pivotArea>
    </chartFormat>
    <chartFormat chart="0" format="728">
      <pivotArea type="data" outline="0" fieldPosition="0">
        <references count="2">
          <reference field="4294967294" count="1" selected="0">
            <x v="0"/>
          </reference>
          <reference field="3" count="1" selected="0">
            <x v="211"/>
          </reference>
        </references>
      </pivotArea>
    </chartFormat>
    <chartFormat chart="0" format="729">
      <pivotArea type="data" outline="0" fieldPosition="0">
        <references count="2">
          <reference field="4294967294" count="1" selected="0">
            <x v="0"/>
          </reference>
          <reference field="3" count="1" selected="0">
            <x v="125"/>
          </reference>
        </references>
      </pivotArea>
    </chartFormat>
    <chartFormat chart="0" format="730">
      <pivotArea type="data" outline="0" fieldPosition="0">
        <references count="2">
          <reference field="4294967294" count="1" selected="0">
            <x v="0"/>
          </reference>
          <reference field="3" count="1" selected="0">
            <x v="213"/>
          </reference>
        </references>
      </pivotArea>
    </chartFormat>
    <chartFormat chart="0" format="731">
      <pivotArea type="data" outline="0" fieldPosition="0">
        <references count="2">
          <reference field="4294967294" count="1" selected="0">
            <x v="0"/>
          </reference>
          <reference field="3" count="1" selected="0">
            <x v="126"/>
          </reference>
        </references>
      </pivotArea>
    </chartFormat>
    <chartFormat chart="0" format="732">
      <pivotArea type="data" outline="0" fieldPosition="0">
        <references count="2">
          <reference field="4294967294" count="1" selected="0">
            <x v="0"/>
          </reference>
          <reference field="3" count="1" selected="0">
            <x v="215"/>
          </reference>
        </references>
      </pivotArea>
    </chartFormat>
    <chartFormat chart="0" format="733">
      <pivotArea type="data" outline="0" fieldPosition="0">
        <references count="2">
          <reference field="4294967294" count="1" selected="0">
            <x v="0"/>
          </reference>
          <reference field="3" count="1" selected="0">
            <x v="127"/>
          </reference>
        </references>
      </pivotArea>
    </chartFormat>
    <chartFormat chart="0" format="734">
      <pivotArea type="data" outline="0" fieldPosition="0">
        <references count="2">
          <reference field="4294967294" count="1" selected="0">
            <x v="0"/>
          </reference>
          <reference field="3" count="1" selected="0">
            <x v="217"/>
          </reference>
        </references>
      </pivotArea>
    </chartFormat>
    <chartFormat chart="0" format="735">
      <pivotArea type="data" outline="0" fieldPosition="0">
        <references count="2">
          <reference field="4294967294" count="1" selected="0">
            <x v="0"/>
          </reference>
          <reference field="3" count="1" selected="0">
            <x v="128"/>
          </reference>
        </references>
      </pivotArea>
    </chartFormat>
    <chartFormat chart="0" format="736">
      <pivotArea type="data" outline="0" fieldPosition="0">
        <references count="2">
          <reference field="4294967294" count="1" selected="0">
            <x v="0"/>
          </reference>
          <reference field="3" count="1" selected="0">
            <x v="219"/>
          </reference>
        </references>
      </pivotArea>
    </chartFormat>
    <chartFormat chart="0" format="737">
      <pivotArea type="data" outline="0" fieldPosition="0">
        <references count="2">
          <reference field="4294967294" count="1" selected="0">
            <x v="0"/>
          </reference>
          <reference field="3" count="1" selected="0">
            <x v="129"/>
          </reference>
        </references>
      </pivotArea>
    </chartFormat>
    <chartFormat chart="0" format="738">
      <pivotArea type="data" outline="0" fieldPosition="0">
        <references count="2">
          <reference field="4294967294" count="1" selected="0">
            <x v="0"/>
          </reference>
          <reference field="3" count="1" selected="0">
            <x v="221"/>
          </reference>
        </references>
      </pivotArea>
    </chartFormat>
    <chartFormat chart="0" format="739">
      <pivotArea type="data" outline="0" fieldPosition="0">
        <references count="2">
          <reference field="4294967294" count="1" selected="0">
            <x v="0"/>
          </reference>
          <reference field="3" count="1" selected="0">
            <x v="130"/>
          </reference>
        </references>
      </pivotArea>
    </chartFormat>
    <chartFormat chart="0" format="740">
      <pivotArea type="data" outline="0" fieldPosition="0">
        <references count="2">
          <reference field="4294967294" count="1" selected="0">
            <x v="0"/>
          </reference>
          <reference field="3" count="1" selected="0">
            <x v="223"/>
          </reference>
        </references>
      </pivotArea>
    </chartFormat>
    <chartFormat chart="0" format="741">
      <pivotArea type="data" outline="0" fieldPosition="0">
        <references count="2">
          <reference field="4294967294" count="1" selected="0">
            <x v="0"/>
          </reference>
          <reference field="3" count="1" selected="0">
            <x v="131"/>
          </reference>
        </references>
      </pivotArea>
    </chartFormat>
    <chartFormat chart="0" format="742">
      <pivotArea type="data" outline="0" fieldPosition="0">
        <references count="2">
          <reference field="4294967294" count="1" selected="0">
            <x v="0"/>
          </reference>
          <reference field="3" count="1" selected="0">
            <x v="225"/>
          </reference>
        </references>
      </pivotArea>
    </chartFormat>
    <chartFormat chart="0" format="743">
      <pivotArea type="data" outline="0" fieldPosition="0">
        <references count="2">
          <reference field="4294967294" count="1" selected="0">
            <x v="0"/>
          </reference>
          <reference field="3" count="1" selected="0">
            <x v="132"/>
          </reference>
        </references>
      </pivotArea>
    </chartFormat>
    <chartFormat chart="0" format="744">
      <pivotArea type="data" outline="0" fieldPosition="0">
        <references count="2">
          <reference field="4294967294" count="1" selected="0">
            <x v="0"/>
          </reference>
          <reference field="3" count="1" selected="0">
            <x v="227"/>
          </reference>
        </references>
      </pivotArea>
    </chartFormat>
    <chartFormat chart="0" format="745">
      <pivotArea type="data" outline="0" fieldPosition="0">
        <references count="2">
          <reference field="4294967294" count="1" selected="0">
            <x v="0"/>
          </reference>
          <reference field="3" count="1" selected="0">
            <x v="133"/>
          </reference>
        </references>
      </pivotArea>
    </chartFormat>
    <chartFormat chart="0" format="746">
      <pivotArea type="data" outline="0" fieldPosition="0">
        <references count="2">
          <reference field="4294967294" count="1" selected="0">
            <x v="0"/>
          </reference>
          <reference field="3" count="1" selected="0">
            <x v="229"/>
          </reference>
        </references>
      </pivotArea>
    </chartFormat>
    <chartFormat chart="0" format="747">
      <pivotArea type="data" outline="0" fieldPosition="0">
        <references count="2">
          <reference field="4294967294" count="1" selected="0">
            <x v="0"/>
          </reference>
          <reference field="3" count="1" selected="0">
            <x v="134"/>
          </reference>
        </references>
      </pivotArea>
    </chartFormat>
    <chartFormat chart="0" format="748">
      <pivotArea type="data" outline="0" fieldPosition="0">
        <references count="2">
          <reference field="4294967294" count="1" selected="0">
            <x v="0"/>
          </reference>
          <reference field="3" count="1" selected="0">
            <x v="231"/>
          </reference>
        </references>
      </pivotArea>
    </chartFormat>
    <chartFormat chart="0" format="749">
      <pivotArea type="data" outline="0" fieldPosition="0">
        <references count="2">
          <reference field="4294967294" count="1" selected="0">
            <x v="0"/>
          </reference>
          <reference field="3" count="1" selected="0">
            <x v="135"/>
          </reference>
        </references>
      </pivotArea>
    </chartFormat>
    <chartFormat chart="0" format="750">
      <pivotArea type="data" outline="0" fieldPosition="0">
        <references count="2">
          <reference field="4294967294" count="1" selected="0">
            <x v="0"/>
          </reference>
          <reference field="3" count="1" selected="0">
            <x v="233"/>
          </reference>
        </references>
      </pivotArea>
    </chartFormat>
    <chartFormat chart="0" format="751">
      <pivotArea type="data" outline="0" fieldPosition="0">
        <references count="2">
          <reference field="4294967294" count="1" selected="0">
            <x v="0"/>
          </reference>
          <reference field="3" count="1" selected="0">
            <x v="136"/>
          </reference>
        </references>
      </pivotArea>
    </chartFormat>
    <chartFormat chart="0" format="752">
      <pivotArea type="data" outline="0" fieldPosition="0">
        <references count="2">
          <reference field="4294967294" count="1" selected="0">
            <x v="0"/>
          </reference>
          <reference field="3" count="1" selected="0">
            <x v="235"/>
          </reference>
        </references>
      </pivotArea>
    </chartFormat>
    <chartFormat chart="0" format="753">
      <pivotArea type="data" outline="0" fieldPosition="0">
        <references count="2">
          <reference field="4294967294" count="1" selected="0">
            <x v="0"/>
          </reference>
          <reference field="3" count="1" selected="0">
            <x v="137"/>
          </reference>
        </references>
      </pivotArea>
    </chartFormat>
    <chartFormat chart="0" format="754">
      <pivotArea type="data" outline="0" fieldPosition="0">
        <references count="2">
          <reference field="4294967294" count="1" selected="0">
            <x v="0"/>
          </reference>
          <reference field="3" count="1" selected="0">
            <x v="237"/>
          </reference>
        </references>
      </pivotArea>
    </chartFormat>
    <chartFormat chart="0" format="755">
      <pivotArea type="data" outline="0" fieldPosition="0">
        <references count="2">
          <reference field="4294967294" count="1" selected="0">
            <x v="0"/>
          </reference>
          <reference field="3" count="1" selected="0">
            <x v="268"/>
          </reference>
        </references>
      </pivotArea>
    </chartFormat>
    <chartFormat chart="0" format="756">
      <pivotArea type="data" outline="0" fieldPosition="0">
        <references count="2">
          <reference field="4294967294" count="1" selected="0">
            <x v="0"/>
          </reference>
          <reference field="3" count="1" selected="0">
            <x v="28"/>
          </reference>
        </references>
      </pivotArea>
    </chartFormat>
    <chartFormat chart="0" format="757">
      <pivotArea type="data" outline="0" fieldPosition="0">
        <references count="2">
          <reference field="4294967294" count="1" selected="0">
            <x v="0"/>
          </reference>
          <reference field="3" count="1" selected="0">
            <x v="269"/>
          </reference>
        </references>
      </pivotArea>
    </chartFormat>
    <chartFormat chart="0" format="758">
      <pivotArea type="data" outline="0" fieldPosition="0">
        <references count="2">
          <reference field="4294967294" count="1" selected="0">
            <x v="0"/>
          </reference>
          <reference field="3" count="1" selected="0">
            <x v="241"/>
          </reference>
        </references>
      </pivotArea>
    </chartFormat>
    <chartFormat chart="0" format="759">
      <pivotArea type="data" outline="0" fieldPosition="0">
        <references count="2">
          <reference field="4294967294" count="1" selected="0">
            <x v="0"/>
          </reference>
          <reference field="3" count="1" selected="0">
            <x v="271"/>
          </reference>
        </references>
      </pivotArea>
    </chartFormat>
    <chartFormat chart="0" format="760">
      <pivotArea type="data" outline="0" fieldPosition="0">
        <references count="2">
          <reference field="4294967294" count="1" selected="0">
            <x v="0"/>
          </reference>
          <reference field="3" count="1" selected="0">
            <x v="243"/>
          </reference>
        </references>
      </pivotArea>
    </chartFormat>
    <chartFormat chart="0" format="761">
      <pivotArea type="data" outline="0" fieldPosition="0">
        <references count="2">
          <reference field="4294967294" count="1" selected="0">
            <x v="0"/>
          </reference>
          <reference field="3" count="1" selected="0">
            <x v="273"/>
          </reference>
        </references>
      </pivotArea>
    </chartFormat>
    <chartFormat chart="0" format="762">
      <pivotArea type="data" outline="0" fieldPosition="0">
        <references count="2">
          <reference field="4294967294" count="1" selected="0">
            <x v="0"/>
          </reference>
          <reference field="3" count="1" selected="0">
            <x v="245"/>
          </reference>
        </references>
      </pivotArea>
    </chartFormat>
    <chartFormat chart="0" format="763">
      <pivotArea type="data" outline="0" fieldPosition="0">
        <references count="2">
          <reference field="4294967294" count="1" selected="0">
            <x v="0"/>
          </reference>
          <reference field="3" count="1" selected="0">
            <x v="9"/>
          </reference>
        </references>
      </pivotArea>
    </chartFormat>
    <chartFormat chart="0" format="764">
      <pivotArea type="data" outline="0" fieldPosition="0">
        <references count="2">
          <reference field="4294967294" count="1" selected="0">
            <x v="0"/>
          </reference>
          <reference field="3" count="1" selected="0">
            <x v="247"/>
          </reference>
        </references>
      </pivotArea>
    </chartFormat>
    <chartFormat chart="0" format="765">
      <pivotArea type="data" outline="0" fieldPosition="0">
        <references count="2">
          <reference field="4294967294" count="1" selected="0">
            <x v="0"/>
          </reference>
          <reference field="3" count="1" selected="0">
            <x v="143"/>
          </reference>
        </references>
      </pivotArea>
    </chartFormat>
    <chartFormat chart="0" format="766">
      <pivotArea type="data" outline="0" fieldPosition="0">
        <references count="2">
          <reference field="4294967294" count="1" selected="0">
            <x v="0"/>
          </reference>
          <reference field="3" count="1" selected="0">
            <x v="249"/>
          </reference>
        </references>
      </pivotArea>
    </chartFormat>
    <chartFormat chart="0" format="767">
      <pivotArea type="data" outline="0" fieldPosition="0">
        <references count="2">
          <reference field="4294967294" count="1" selected="0">
            <x v="0"/>
          </reference>
          <reference field="3" count="1" selected="0">
            <x v="19"/>
          </reference>
        </references>
      </pivotArea>
    </chartFormat>
    <chartFormat chart="0" format="768">
      <pivotArea type="data" outline="0" fieldPosition="0">
        <references count="2">
          <reference field="4294967294" count="1" selected="0">
            <x v="0"/>
          </reference>
          <reference field="3" count="1" selected="0">
            <x v="251"/>
          </reference>
        </references>
      </pivotArea>
    </chartFormat>
    <chartFormat chart="0" format="769">
      <pivotArea type="data" outline="0" fieldPosition="0">
        <references count="2">
          <reference field="4294967294" count="1" selected="0">
            <x v="0"/>
          </reference>
          <reference field="3" count="1" selected="0">
            <x v="145"/>
          </reference>
        </references>
      </pivotArea>
    </chartFormat>
    <chartFormat chart="0" format="770">
      <pivotArea type="data" outline="0" fieldPosition="0">
        <references count="2">
          <reference field="4294967294" count="1" selected="0">
            <x v="0"/>
          </reference>
          <reference field="3" count="1" selected="0">
            <x v="253"/>
          </reference>
        </references>
      </pivotArea>
    </chartFormat>
    <chartFormat chart="0" format="771">
      <pivotArea type="data" outline="0" fieldPosition="0">
        <references count="2">
          <reference field="4294967294" count="1" selected="0">
            <x v="0"/>
          </reference>
          <reference field="3" count="1" selected="0">
            <x v="146"/>
          </reference>
        </references>
      </pivotArea>
    </chartFormat>
    <chartFormat chart="0" format="772">
      <pivotArea type="data" outline="0" fieldPosition="0">
        <references count="2">
          <reference field="4294967294" count="1" selected="0">
            <x v="0"/>
          </reference>
          <reference field="3" count="1" selected="0">
            <x v="32"/>
          </reference>
        </references>
      </pivotArea>
    </chartFormat>
    <chartFormat chart="0" format="773">
      <pivotArea type="data" outline="0" fieldPosition="0">
        <references count="2">
          <reference field="4294967294" count="1" selected="0">
            <x v="0"/>
          </reference>
          <reference field="3" count="1" selected="0">
            <x v="147"/>
          </reference>
        </references>
      </pivotArea>
    </chartFormat>
    <chartFormat chart="0" format="774">
      <pivotArea type="data" outline="0" fieldPosition="0">
        <references count="2">
          <reference field="4294967294" count="1" selected="0">
            <x v="0"/>
          </reference>
          <reference field="3" count="1" selected="0">
            <x v="257"/>
          </reference>
        </references>
      </pivotArea>
    </chartFormat>
    <chartFormat chart="0" format="775">
      <pivotArea type="data" outline="0" fieldPosition="0">
        <references count="2">
          <reference field="4294967294" count="1" selected="0">
            <x v="0"/>
          </reference>
          <reference field="3" count="1" selected="0">
            <x v="148"/>
          </reference>
        </references>
      </pivotArea>
    </chartFormat>
    <chartFormat chart="0" format="776">
      <pivotArea type="data" outline="0" fieldPosition="0">
        <references count="2">
          <reference field="4294967294" count="1" selected="0">
            <x v="0"/>
          </reference>
          <reference field="3" count="1" selected="0">
            <x v="259"/>
          </reference>
        </references>
      </pivotArea>
    </chartFormat>
    <chartFormat chart="0" format="777">
      <pivotArea type="data" outline="0" fieldPosition="0">
        <references count="2">
          <reference field="4294967294" count="1" selected="0">
            <x v="0"/>
          </reference>
          <reference field="3" count="1" selected="0">
            <x v="149"/>
          </reference>
        </references>
      </pivotArea>
    </chartFormat>
    <chartFormat chart="0" format="778">
      <pivotArea type="data" outline="0" fieldPosition="0">
        <references count="2">
          <reference field="4294967294" count="1" selected="0">
            <x v="0"/>
          </reference>
          <reference field="3" count="1" selected="0">
            <x v="34"/>
          </reference>
        </references>
      </pivotArea>
    </chartFormat>
    <chartFormat chart="0" format="779">
      <pivotArea type="data" outline="0" fieldPosition="0">
        <references count="2">
          <reference field="4294967294" count="1" selected="0">
            <x v="0"/>
          </reference>
          <reference field="3" count="1" selected="0">
            <x v="150"/>
          </reference>
        </references>
      </pivotArea>
    </chartFormat>
    <chartFormat chart="0" format="780">
      <pivotArea type="data" outline="0" fieldPosition="0">
        <references count="2">
          <reference field="4294967294" count="1" selected="0">
            <x v="0"/>
          </reference>
          <reference field="3" count="1" selected="0">
            <x v="10"/>
          </reference>
        </references>
      </pivotArea>
    </chartFormat>
    <chartFormat chart="0" format="781">
      <pivotArea type="data" outline="0" fieldPosition="0">
        <references count="2">
          <reference field="4294967294" count="1" selected="0">
            <x v="0"/>
          </reference>
          <reference field="3" count="1" selected="0">
            <x v="151"/>
          </reference>
        </references>
      </pivotArea>
    </chartFormat>
    <chartFormat chart="0" format="782">
      <pivotArea type="data" outline="0" fieldPosition="0">
        <references count="2">
          <reference field="4294967294" count="1" selected="0">
            <x v="0"/>
          </reference>
          <reference field="3" count="1" selected="0">
            <x v="38"/>
          </reference>
        </references>
      </pivotArea>
    </chartFormat>
    <chartFormat chart="0" format="783">
      <pivotArea type="data" outline="0" fieldPosition="0">
        <references count="2">
          <reference field="4294967294" count="1" selected="0">
            <x v="0"/>
          </reference>
          <reference field="3" count="1" selected="0">
            <x v="152"/>
          </reference>
        </references>
      </pivotArea>
    </chartFormat>
    <chartFormat chart="0" format="784">
      <pivotArea type="data" outline="0" fieldPosition="0">
        <references count="2">
          <reference field="4294967294" count="1" selected="0">
            <x v="0"/>
          </reference>
          <reference field="3" count="1" selected="0">
            <x v="39"/>
          </reference>
        </references>
      </pivotArea>
    </chartFormat>
    <chartFormat chart="0" format="785">
      <pivotArea type="data" outline="0" fieldPosition="0">
        <references count="2">
          <reference field="4294967294" count="1" selected="0">
            <x v="0"/>
          </reference>
          <reference field="3" count="1" selected="0">
            <x v="153"/>
          </reference>
        </references>
      </pivotArea>
    </chartFormat>
    <chartFormat chart="0" format="786">
      <pivotArea type="data" outline="0" fieldPosition="0">
        <references count="2">
          <reference field="4294967294" count="1" selected="0">
            <x v="0"/>
          </reference>
          <reference field="3" count="1" selected="0">
            <x v="154"/>
          </reference>
        </references>
      </pivotArea>
    </chartFormat>
    <chartFormat chart="0" format="787">
      <pivotArea type="data" outline="0" fieldPosition="0">
        <references count="2">
          <reference field="4294967294" count="1" selected="0">
            <x v="0"/>
          </reference>
          <reference field="3" count="1" selected="0">
            <x v="270"/>
          </reference>
        </references>
      </pivotArea>
    </chartFormat>
    <chartFormat chart="0" format="788">
      <pivotArea type="data" outline="0" fieldPosition="0">
        <references count="2">
          <reference field="4294967294" count="1" selected="0">
            <x v="0"/>
          </reference>
          <reference field="3" count="1" selected="0">
            <x v="139"/>
          </reference>
        </references>
      </pivotArea>
    </chartFormat>
    <chartFormat chart="0" format="789">
      <pivotArea type="data" outline="0" fieldPosition="0">
        <references count="2">
          <reference field="4294967294" count="1" selected="0">
            <x v="0"/>
          </reference>
          <reference field="3" count="1" selected="0">
            <x v="272"/>
          </reference>
        </references>
      </pivotArea>
    </chartFormat>
    <chartFormat chart="0" format="790">
      <pivotArea type="data" outline="0" fieldPosition="0">
        <references count="2">
          <reference field="4294967294" count="1" selected="0">
            <x v="0"/>
          </reference>
          <reference field="3" count="1" selected="0">
            <x v="140"/>
          </reference>
        </references>
      </pivotArea>
    </chartFormat>
    <chartFormat chart="0" format="791">
      <pivotArea type="data" outline="0" fieldPosition="0">
        <references count="2">
          <reference field="4294967294" count="1" selected="0">
            <x v="0"/>
          </reference>
          <reference field="3" count="1" selected="0">
            <x v="274"/>
          </reference>
        </references>
      </pivotArea>
    </chartFormat>
    <chartFormat chart="0" format="792">
      <pivotArea type="data" outline="0" fieldPosition="0">
        <references count="2">
          <reference field="4294967294" count="1" selected="0">
            <x v="0"/>
          </reference>
          <reference field="3" count="1" selected="0">
            <x v="141"/>
          </reference>
        </references>
      </pivotArea>
    </chartFormat>
    <chartFormat chart="0" format="793">
      <pivotArea type="data" outline="0" fieldPosition="0">
        <references count="2">
          <reference field="4294967294" count="1" selected="0">
            <x v="0"/>
          </reference>
          <reference field="3" count="1" selected="0">
            <x v="142"/>
          </reference>
        </references>
      </pivotArea>
    </chartFormat>
    <chartFormat chart="1" format="16">
      <pivotArea type="data" outline="0" fieldPosition="0">
        <references count="2">
          <reference field="4294967294" count="1" selected="0">
            <x v="0"/>
          </reference>
          <reference field="3" count="1" selected="0">
            <x v="452"/>
          </reference>
        </references>
      </pivotArea>
    </chartFormat>
    <chartFormat chart="1" format="17">
      <pivotArea type="data" outline="0" fieldPosition="0">
        <references count="2">
          <reference field="4294967294" count="1" selected="0">
            <x v="0"/>
          </reference>
          <reference field="3" count="1" selected="0">
            <x v="183"/>
          </reference>
        </references>
      </pivotArea>
    </chartFormat>
    <chartFormat chart="1" format="18">
      <pivotArea type="data" outline="0" fieldPosition="0">
        <references count="2">
          <reference field="4294967294" count="1" selected="0">
            <x v="0"/>
          </reference>
          <reference field="3" count="1" selected="0">
            <x v="201"/>
          </reference>
        </references>
      </pivotArea>
    </chartFormat>
    <chartFormat chart="1" format="19">
      <pivotArea type="data" outline="0" fieldPosition="0">
        <references count="2">
          <reference field="4294967294" count="1" selected="0">
            <x v="0"/>
          </reference>
          <reference field="3" count="1" selected="0">
            <x v="254"/>
          </reference>
        </references>
      </pivotArea>
    </chartFormat>
    <chartFormat chart="1" format="20">
      <pivotArea type="data" outline="0" fieldPosition="0">
        <references count="2">
          <reference field="4294967294" count="1" selected="0">
            <x v="0"/>
          </reference>
          <reference field="3" count="1" selected="0">
            <x v="373"/>
          </reference>
        </references>
      </pivotArea>
    </chartFormat>
    <chartFormat chart="1" format="21">
      <pivotArea type="data" outline="0" fieldPosition="0">
        <references count="2">
          <reference field="4294967294" count="1" selected="0">
            <x v="0"/>
          </reference>
          <reference field="3" count="1" selected="0">
            <x v="295"/>
          </reference>
        </references>
      </pivotArea>
    </chartFormat>
    <chartFormat chart="1" format="22">
      <pivotArea type="data" outline="0" fieldPosition="0">
        <references count="2">
          <reference field="4294967294" count="1" selected="0">
            <x v="0"/>
          </reference>
          <reference field="3" count="1" selected="0">
            <x v="255"/>
          </reference>
        </references>
      </pivotArea>
    </chartFormat>
    <chartFormat chart="1" format="23">
      <pivotArea type="data" outline="0" fieldPosition="0">
        <references count="2">
          <reference field="4294967294" count="1" selected="0">
            <x v="0"/>
          </reference>
          <reference field="3" count="1" selected="0">
            <x v="264"/>
          </reference>
        </references>
      </pivotArea>
    </chartFormat>
    <chartFormat chart="1" format="24">
      <pivotArea type="data" outline="0" fieldPosition="0">
        <references count="2">
          <reference field="4294967294" count="1" selected="0">
            <x v="0"/>
          </reference>
          <reference field="3" count="1" selected="0">
            <x v="518"/>
          </reference>
        </references>
      </pivotArea>
    </chartFormat>
    <chartFormat chart="1" format="25">
      <pivotArea type="data" outline="0" fieldPosition="0">
        <references count="2">
          <reference field="4294967294" count="1" selected="0">
            <x v="0"/>
          </reference>
          <reference field="3" count="1" selected="0">
            <x v="200"/>
          </reference>
        </references>
      </pivotArea>
    </chartFormat>
    <chartFormat chart="1" format="26">
      <pivotArea type="data" outline="0" fieldPosition="0">
        <references count="2">
          <reference field="4294967294" count="1" selected="0">
            <x v="0"/>
          </reference>
          <reference field="3" count="1" selected="0">
            <x v="746"/>
          </reference>
        </references>
      </pivotArea>
    </chartFormat>
    <chartFormat chart="1" format="27">
      <pivotArea type="data" outline="0" fieldPosition="0">
        <references count="2">
          <reference field="4294967294" count="1" selected="0">
            <x v="0"/>
          </reference>
          <reference field="3" count="1" selected="0">
            <x v="747"/>
          </reference>
        </references>
      </pivotArea>
    </chartFormat>
    <chartFormat chart="1" format="28">
      <pivotArea type="data" outline="0" fieldPosition="0">
        <references count="2">
          <reference field="4294967294" count="1" selected="0">
            <x v="0"/>
          </reference>
          <reference field="3" count="1" selected="0">
            <x v="686"/>
          </reference>
        </references>
      </pivotArea>
    </chartFormat>
    <chartFormat chart="1" format="29">
      <pivotArea type="data" outline="0" fieldPosition="0">
        <references count="2">
          <reference field="4294967294" count="1" selected="0">
            <x v="0"/>
          </reference>
          <reference field="3" count="1" selected="0">
            <x v="338"/>
          </reference>
        </references>
      </pivotArea>
    </chartFormat>
    <chartFormat chart="1" format="30">
      <pivotArea type="data" outline="0" fieldPosition="0">
        <references count="2">
          <reference field="4294967294" count="1" selected="0">
            <x v="0"/>
          </reference>
          <reference field="3" count="1" selected="0">
            <x v="512"/>
          </reference>
        </references>
      </pivotArea>
    </chartFormat>
    <chartFormat chart="1" format="31">
      <pivotArea type="data" outline="0" fieldPosition="0">
        <references count="2">
          <reference field="4294967294" count="1" selected="0">
            <x v="0"/>
          </reference>
          <reference field="3" count="1" selected="0">
            <x v="399"/>
          </reference>
        </references>
      </pivotArea>
    </chartFormat>
    <chartFormat chart="1" format="32">
      <pivotArea type="data" outline="0" fieldPosition="0">
        <references count="2">
          <reference field="4294967294" count="1" selected="0">
            <x v="0"/>
          </reference>
          <reference field="3" count="1" selected="0">
            <x v="267"/>
          </reference>
        </references>
      </pivotArea>
    </chartFormat>
    <chartFormat chart="1" format="33">
      <pivotArea type="data" outline="0" fieldPosition="0">
        <references count="2">
          <reference field="4294967294" count="1" selected="0">
            <x v="0"/>
          </reference>
          <reference field="3" count="1" selected="0">
            <x v="708"/>
          </reference>
        </references>
      </pivotArea>
    </chartFormat>
    <chartFormat chart="1" format="34">
      <pivotArea type="data" outline="0" fieldPosition="0">
        <references count="2">
          <reference field="4294967294" count="1" selected="0">
            <x v="0"/>
          </reference>
          <reference field="3" count="1" selected="0">
            <x v="698"/>
          </reference>
        </references>
      </pivotArea>
    </chartFormat>
    <chartFormat chart="1" format="35">
      <pivotArea type="data" outline="0" fieldPosition="0">
        <references count="2">
          <reference field="4294967294" count="1" selected="0">
            <x v="0"/>
          </reference>
          <reference field="3" count="1" selected="0">
            <x v="358"/>
          </reference>
        </references>
      </pivotArea>
    </chartFormat>
    <chartFormat chart="1" format="36">
      <pivotArea type="data" outline="0" fieldPosition="0">
        <references count="2">
          <reference field="4294967294" count="1" selected="0">
            <x v="0"/>
          </reference>
          <reference field="3" count="1" selected="0">
            <x v="263"/>
          </reference>
        </references>
      </pivotArea>
    </chartFormat>
    <chartFormat chart="1" format="37">
      <pivotArea type="data" outline="0" fieldPosition="0">
        <references count="2">
          <reference field="4294967294" count="1" selected="0">
            <x v="0"/>
          </reference>
          <reference field="3" count="1" selected="0">
            <x v="261"/>
          </reference>
        </references>
      </pivotArea>
    </chartFormat>
    <chartFormat chart="1" format="38">
      <pivotArea type="data" outline="0" fieldPosition="0">
        <references count="2">
          <reference field="4294967294" count="1" selected="0">
            <x v="0"/>
          </reference>
          <reference field="3" count="1" selected="0">
            <x v="42"/>
          </reference>
        </references>
      </pivotArea>
    </chartFormat>
    <chartFormat chart="1" format="39">
      <pivotArea type="data" outline="0" fieldPosition="0">
        <references count="2">
          <reference field="4294967294" count="1" selected="0">
            <x v="0"/>
          </reference>
          <reference field="3" count="1" selected="0">
            <x v="265"/>
          </reference>
        </references>
      </pivotArea>
    </chartFormat>
    <chartFormat chart="1" format="40">
      <pivotArea type="data" outline="0" fieldPosition="0">
        <references count="2">
          <reference field="4294967294" count="1" selected="0">
            <x v="0"/>
          </reference>
          <reference field="3" count="1" selected="0">
            <x v="67"/>
          </reference>
        </references>
      </pivotArea>
    </chartFormat>
    <chartFormat chart="1" format="41">
      <pivotArea type="data" outline="0" fieldPosition="0">
        <references count="2">
          <reference field="4294967294" count="1" selected="0">
            <x v="0"/>
          </reference>
          <reference field="3" count="1" selected="0">
            <x v="755"/>
          </reference>
        </references>
      </pivotArea>
    </chartFormat>
    <chartFormat chart="1" format="42">
      <pivotArea type="data" outline="0" fieldPosition="0">
        <references count="2">
          <reference field="4294967294" count="1" selected="0">
            <x v="0"/>
          </reference>
          <reference field="3" count="1" selected="0">
            <x v="556"/>
          </reference>
        </references>
      </pivotArea>
    </chartFormat>
    <chartFormat chart="1" format="43">
      <pivotArea type="data" outline="0" fieldPosition="0">
        <references count="2">
          <reference field="4294967294" count="1" selected="0">
            <x v="0"/>
          </reference>
          <reference field="3" count="1" selected="0">
            <x v="761"/>
          </reference>
        </references>
      </pivotArea>
    </chartFormat>
    <chartFormat chart="1" format="44">
      <pivotArea type="data" outline="0" fieldPosition="0">
        <references count="2">
          <reference field="4294967294" count="1" selected="0">
            <x v="0"/>
          </reference>
          <reference field="3" count="1" selected="0">
            <x v="555"/>
          </reference>
        </references>
      </pivotArea>
    </chartFormat>
    <chartFormat chart="1" format="45">
      <pivotArea type="data" outline="0" fieldPosition="0">
        <references count="2">
          <reference field="4294967294" count="1" selected="0">
            <x v="0"/>
          </reference>
          <reference field="3" count="1" selected="0">
            <x v="568"/>
          </reference>
        </references>
      </pivotArea>
    </chartFormat>
    <chartFormat chart="1" format="46">
      <pivotArea type="data" outline="0" fieldPosition="0">
        <references count="2">
          <reference field="4294967294" count="1" selected="0">
            <x v="0"/>
          </reference>
          <reference field="3" count="1" selected="0">
            <x v="712"/>
          </reference>
        </references>
      </pivotArea>
    </chartFormat>
    <chartFormat chart="1" format="47">
      <pivotArea type="data" outline="0" fieldPosition="0">
        <references count="2">
          <reference field="4294967294" count="1" selected="0">
            <x v="0"/>
          </reference>
          <reference field="3" count="1" selected="0">
            <x v="758"/>
          </reference>
        </references>
      </pivotArea>
    </chartFormat>
    <chartFormat chart="1" format="48">
      <pivotArea type="data" outline="0" fieldPosition="0">
        <references count="2">
          <reference field="4294967294" count="1" selected="0">
            <x v="0"/>
          </reference>
          <reference field="3" count="1" selected="0">
            <x v="736"/>
          </reference>
        </references>
      </pivotArea>
    </chartFormat>
    <chartFormat chart="1" format="49">
      <pivotArea type="data" outline="0" fieldPosition="0">
        <references count="2">
          <reference field="4294967294" count="1" selected="0">
            <x v="0"/>
          </reference>
          <reference field="3" count="1" selected="0">
            <x v="781"/>
          </reference>
        </references>
      </pivotArea>
    </chartFormat>
    <chartFormat chart="1" format="50">
      <pivotArea type="data" outline="0" fieldPosition="0">
        <references count="2">
          <reference field="4294967294" count="1" selected="0">
            <x v="0"/>
          </reference>
          <reference field="3" count="1" selected="0">
            <x v="627"/>
          </reference>
        </references>
      </pivotArea>
    </chartFormat>
    <chartFormat chart="1" format="51">
      <pivotArea type="data" outline="0" fieldPosition="0">
        <references count="2">
          <reference field="4294967294" count="1" selected="0">
            <x v="0"/>
          </reference>
          <reference field="3" count="1" selected="0">
            <x v="673"/>
          </reference>
        </references>
      </pivotArea>
    </chartFormat>
    <chartFormat chart="1" format="52">
      <pivotArea type="data" outline="0" fieldPosition="0">
        <references count="2">
          <reference field="4294967294" count="1" selected="0">
            <x v="0"/>
          </reference>
          <reference field="3" count="1" selected="0">
            <x v="322"/>
          </reference>
        </references>
      </pivotArea>
    </chartFormat>
    <chartFormat chart="1" format="53">
      <pivotArea type="data" outline="0" fieldPosition="0">
        <references count="2">
          <reference field="4294967294" count="1" selected="0">
            <x v="0"/>
          </reference>
          <reference field="3" count="1" selected="0">
            <x v="293"/>
          </reference>
        </references>
      </pivotArea>
    </chartFormat>
    <chartFormat chart="1" format="54">
      <pivotArea type="data" outline="0" fieldPosition="0">
        <references count="2">
          <reference field="4294967294" count="1" selected="0">
            <x v="0"/>
          </reference>
          <reference field="3" count="1" selected="0">
            <x v="330"/>
          </reference>
        </references>
      </pivotArea>
    </chartFormat>
    <chartFormat chart="1" format="55">
      <pivotArea type="data" outline="0" fieldPosition="0">
        <references count="2">
          <reference field="4294967294" count="1" selected="0">
            <x v="0"/>
          </reference>
          <reference field="3" count="1" selected="0">
            <x v="280"/>
          </reference>
        </references>
      </pivotArea>
    </chartFormat>
    <chartFormat chart="1" format="56">
      <pivotArea type="data" outline="0" fieldPosition="0">
        <references count="2">
          <reference field="4294967294" count="1" selected="0">
            <x v="0"/>
          </reference>
          <reference field="3" count="1" selected="0">
            <x v="400"/>
          </reference>
        </references>
      </pivotArea>
    </chartFormat>
    <chartFormat chart="1" format="57">
      <pivotArea type="data" outline="0" fieldPosition="0">
        <references count="2">
          <reference field="4294967294" count="1" selected="0">
            <x v="0"/>
          </reference>
          <reference field="3" count="1" selected="0">
            <x v="349"/>
          </reference>
        </references>
      </pivotArea>
    </chartFormat>
    <chartFormat chart="1" format="58">
      <pivotArea type="data" outline="0" fieldPosition="0">
        <references count="2">
          <reference field="4294967294" count="1" selected="0">
            <x v="0"/>
          </reference>
          <reference field="3" count="1" selected="0">
            <x v="511"/>
          </reference>
        </references>
      </pivotArea>
    </chartFormat>
    <chartFormat chart="1" format="59">
      <pivotArea type="data" outline="0" fieldPosition="0">
        <references count="2">
          <reference field="4294967294" count="1" selected="0">
            <x v="0"/>
          </reference>
          <reference field="3" count="1" selected="0">
            <x v="350"/>
          </reference>
        </references>
      </pivotArea>
    </chartFormat>
    <chartFormat chart="1" format="60">
      <pivotArea type="data" outline="0" fieldPosition="0">
        <references count="2">
          <reference field="4294967294" count="1" selected="0">
            <x v="0"/>
          </reference>
          <reference field="3" count="1" selected="0">
            <x v="383"/>
          </reference>
        </references>
      </pivotArea>
    </chartFormat>
    <chartFormat chart="1" format="61">
      <pivotArea type="data" outline="0" fieldPosition="0">
        <references count="2">
          <reference field="4294967294" count="1" selected="0">
            <x v="0"/>
          </reference>
          <reference field="3" count="1" selected="0">
            <x v="521"/>
          </reference>
        </references>
      </pivotArea>
    </chartFormat>
    <chartFormat chart="1" format="62">
      <pivotArea type="data" outline="0" fieldPosition="0">
        <references count="2">
          <reference field="4294967294" count="1" selected="0">
            <x v="0"/>
          </reference>
          <reference field="3" count="1" selected="0">
            <x v="305"/>
          </reference>
        </references>
      </pivotArea>
    </chartFormat>
    <chartFormat chart="1" format="63">
      <pivotArea type="data" outline="0" fieldPosition="0">
        <references count="2">
          <reference field="4294967294" count="1" selected="0">
            <x v="0"/>
          </reference>
          <reference field="3" count="1" selected="0">
            <x v="522"/>
          </reference>
        </references>
      </pivotArea>
    </chartFormat>
    <chartFormat chart="1" format="64">
      <pivotArea type="data" outline="0" fieldPosition="0">
        <references count="2">
          <reference field="4294967294" count="1" selected="0">
            <x v="0"/>
          </reference>
          <reference field="3" count="1" selected="0">
            <x v="536"/>
          </reference>
        </references>
      </pivotArea>
    </chartFormat>
    <chartFormat chart="1" format="65">
      <pivotArea type="data" outline="0" fieldPosition="0">
        <references count="2">
          <reference field="4294967294" count="1" selected="0">
            <x v="0"/>
          </reference>
          <reference field="3" count="1" selected="0">
            <x v="364"/>
          </reference>
        </references>
      </pivotArea>
    </chartFormat>
    <chartFormat chart="1" format="66">
      <pivotArea type="data" outline="0" fieldPosition="0">
        <references count="2">
          <reference field="4294967294" count="1" selected="0">
            <x v="0"/>
          </reference>
          <reference field="3" count="1" selected="0">
            <x v="492"/>
          </reference>
        </references>
      </pivotArea>
    </chartFormat>
    <chartFormat chart="1" format="67">
      <pivotArea type="data" outline="0" fieldPosition="0">
        <references count="2">
          <reference field="4294967294" count="1" selected="0">
            <x v="0"/>
          </reference>
          <reference field="3" count="1" selected="0">
            <x v="367"/>
          </reference>
        </references>
      </pivotArea>
    </chartFormat>
    <chartFormat chart="1" format="68">
      <pivotArea type="data" outline="0" fieldPosition="0">
        <references count="2">
          <reference field="4294967294" count="1" selected="0">
            <x v="0"/>
          </reference>
          <reference field="3" count="1" selected="0">
            <x v="324"/>
          </reference>
        </references>
      </pivotArea>
    </chartFormat>
    <chartFormat chart="1" format="69">
      <pivotArea type="data" outline="0" fieldPosition="0">
        <references count="2">
          <reference field="4294967294" count="1" selected="0">
            <x v="0"/>
          </reference>
          <reference field="3" count="1" selected="0">
            <x v="296"/>
          </reference>
        </references>
      </pivotArea>
    </chartFormat>
    <chartFormat chart="1" format="70">
      <pivotArea type="data" outline="0" fieldPosition="0">
        <references count="2">
          <reference field="4294967294" count="1" selected="0">
            <x v="0"/>
          </reference>
          <reference field="3" count="1" selected="0">
            <x v="336"/>
          </reference>
        </references>
      </pivotArea>
    </chartFormat>
    <chartFormat chart="1" format="71">
      <pivotArea type="data" outline="0" fieldPosition="0">
        <references count="2">
          <reference field="4294967294" count="1" selected="0">
            <x v="0"/>
          </reference>
          <reference field="3" count="1" selected="0">
            <x v="377"/>
          </reference>
        </references>
      </pivotArea>
    </chartFormat>
    <chartFormat chart="1" format="72">
      <pivotArea type="data" outline="0" fieldPosition="0">
        <references count="2">
          <reference field="4294967294" count="1" selected="0">
            <x v="0"/>
          </reference>
          <reference field="3" count="1" selected="0">
            <x v="360"/>
          </reference>
        </references>
      </pivotArea>
    </chartFormat>
    <chartFormat chart="1" format="73">
      <pivotArea type="data" outline="0" fieldPosition="0">
        <references count="2">
          <reference field="4294967294" count="1" selected="0">
            <x v="0"/>
          </reference>
          <reference field="3" count="1" selected="0">
            <x v="533"/>
          </reference>
        </references>
      </pivotArea>
    </chartFormat>
    <chartFormat chart="1" format="74">
      <pivotArea type="data" outline="0" fieldPosition="0">
        <references count="2">
          <reference field="4294967294" count="1" selected="0">
            <x v="0"/>
          </reference>
          <reference field="3" count="1" selected="0">
            <x v="144"/>
          </reference>
        </references>
      </pivotArea>
    </chartFormat>
    <chartFormat chart="1" format="75">
      <pivotArea type="data" outline="0" fieldPosition="0">
        <references count="2">
          <reference field="4294967294" count="1" selected="0">
            <x v="0"/>
          </reference>
          <reference field="3" count="1" selected="0">
            <x v="93"/>
          </reference>
        </references>
      </pivotArea>
    </chartFormat>
    <chartFormat chart="1" format="76">
      <pivotArea type="data" outline="0" fieldPosition="0">
        <references count="2">
          <reference field="4294967294" count="1" selected="0">
            <x v="0"/>
          </reference>
          <reference field="3" count="1" selected="0">
            <x v="63"/>
          </reference>
        </references>
      </pivotArea>
    </chartFormat>
    <chartFormat chart="1" format="77">
      <pivotArea type="data" outline="0" fieldPosition="0">
        <references count="2">
          <reference field="4294967294" count="1" selected="0">
            <x v="0"/>
          </reference>
          <reference field="3" count="1" selected="0">
            <x v="239"/>
          </reference>
        </references>
      </pivotArea>
    </chartFormat>
    <chartFormat chart="1" format="78">
      <pivotArea type="data" outline="0" fieldPosition="0">
        <references count="2">
          <reference field="4294967294" count="1" selected="0">
            <x v="0"/>
          </reference>
          <reference field="3" count="1" selected="0">
            <x v="46"/>
          </reference>
        </references>
      </pivotArea>
    </chartFormat>
    <chartFormat chart="1" format="79">
      <pivotArea type="data" outline="0" fieldPosition="0">
        <references count="2">
          <reference field="4294967294" count="1" selected="0">
            <x v="0"/>
          </reference>
          <reference field="3" count="1" selected="0">
            <x v="90"/>
          </reference>
        </references>
      </pivotArea>
    </chartFormat>
    <chartFormat chart="1" format="80">
      <pivotArea type="data" outline="0" fieldPosition="0">
        <references count="2">
          <reference field="4294967294" count="1" selected="0">
            <x v="0"/>
          </reference>
          <reference field="3" count="1" selected="0">
            <x v="252"/>
          </reference>
        </references>
      </pivotArea>
    </chartFormat>
    <chartFormat chart="1" format="81">
      <pivotArea type="data" outline="0" fieldPosition="0">
        <references count="2">
          <reference field="4294967294" count="1" selected="0">
            <x v="0"/>
          </reference>
          <reference field="3" count="1" selected="0">
            <x v="163"/>
          </reference>
        </references>
      </pivotArea>
    </chartFormat>
    <chartFormat chart="1" format="82">
      <pivotArea type="data" outline="0" fieldPosition="0">
        <references count="2">
          <reference field="4294967294" count="1" selected="0">
            <x v="0"/>
          </reference>
          <reference field="3" count="1" selected="0">
            <x v="170"/>
          </reference>
        </references>
      </pivotArea>
    </chartFormat>
    <chartFormat chart="1" format="83">
      <pivotArea type="data" outline="0" fieldPosition="0">
        <references count="2">
          <reference field="4294967294" count="1" selected="0">
            <x v="0"/>
          </reference>
          <reference field="3" count="1" selected="0">
            <x v="119"/>
          </reference>
        </references>
      </pivotArea>
    </chartFormat>
    <chartFormat chart="1" format="84">
      <pivotArea type="data" outline="0" fieldPosition="0">
        <references count="2">
          <reference field="4294967294" count="1" selected="0">
            <x v="0"/>
          </reference>
          <reference field="3" count="1" selected="0">
            <x v="212"/>
          </reference>
        </references>
      </pivotArea>
    </chartFormat>
    <chartFormat chart="1" format="85">
      <pivotArea type="data" outline="0" fieldPosition="0">
        <references count="2">
          <reference field="4294967294" count="1" selected="0">
            <x v="0"/>
          </reference>
          <reference field="3" count="1" selected="0">
            <x v="138"/>
          </reference>
        </references>
      </pivotArea>
    </chartFormat>
    <chartFormat chart="1" format="86">
      <pivotArea type="data" outline="0" fieldPosition="0">
        <references count="2">
          <reference field="4294967294" count="1" selected="0">
            <x v="0"/>
          </reference>
          <reference field="3" count="1" selected="0">
            <x v="690"/>
          </reference>
        </references>
      </pivotArea>
    </chartFormat>
    <chartFormat chart="1" format="87">
      <pivotArea type="data" outline="0" fieldPosition="0">
        <references count="2">
          <reference field="4294967294" count="1" selected="0">
            <x v="0"/>
          </reference>
          <reference field="3" count="1" selected="0">
            <x v="754"/>
          </reference>
        </references>
      </pivotArea>
    </chartFormat>
    <chartFormat chart="1" format="88">
      <pivotArea type="data" outline="0" fieldPosition="0">
        <references count="2">
          <reference field="4294967294" count="1" selected="0">
            <x v="0"/>
          </reference>
          <reference field="3" count="1" selected="0">
            <x v="722"/>
          </reference>
        </references>
      </pivotArea>
    </chartFormat>
    <chartFormat chart="1" format="89">
      <pivotArea type="data" outline="0" fieldPosition="0">
        <references count="2">
          <reference field="4294967294" count="1" selected="0">
            <x v="0"/>
          </reference>
          <reference field="3" count="1" selected="0">
            <x v="564"/>
          </reference>
        </references>
      </pivotArea>
    </chartFormat>
    <chartFormat chart="1" format="90">
      <pivotArea type="data" outline="0" fieldPosition="0">
        <references count="2">
          <reference field="4294967294" count="1" selected="0">
            <x v="0"/>
          </reference>
          <reference field="3" count="1" selected="0">
            <x v="786"/>
          </reference>
        </references>
      </pivotArea>
    </chartFormat>
    <chartFormat chart="1" format="91">
      <pivotArea type="data" outline="0" fieldPosition="0">
        <references count="2">
          <reference field="4294967294" count="1" selected="0">
            <x v="0"/>
          </reference>
          <reference field="3" count="1" selected="0">
            <x v="565"/>
          </reference>
        </references>
      </pivotArea>
    </chartFormat>
    <chartFormat chart="1" format="92">
      <pivotArea type="data" outline="0" fieldPosition="0">
        <references count="2">
          <reference field="4294967294" count="1" selected="0">
            <x v="0"/>
          </reference>
          <reference field="3" count="1" selected="0">
            <x v="706"/>
          </reference>
        </references>
      </pivotArea>
    </chartFormat>
    <chartFormat chart="1" format="93">
      <pivotArea type="data" outline="0" fieldPosition="0">
        <references count="2">
          <reference field="4294967294" count="1" selected="0">
            <x v="0"/>
          </reference>
          <reference field="3" count="1" selected="0">
            <x v="566"/>
          </reference>
        </references>
      </pivotArea>
    </chartFormat>
    <chartFormat chart="1" format="94">
      <pivotArea type="data" outline="0" fieldPosition="0">
        <references count="2">
          <reference field="4294967294" count="1" selected="0">
            <x v="0"/>
          </reference>
          <reference field="3" count="1" selected="0">
            <x v="738"/>
          </reference>
        </references>
      </pivotArea>
    </chartFormat>
    <chartFormat chart="1" format="95">
      <pivotArea type="data" outline="0" fieldPosition="0">
        <references count="2">
          <reference field="4294967294" count="1" selected="0">
            <x v="0"/>
          </reference>
          <reference field="3" count="1" selected="0">
            <x v="567"/>
          </reference>
        </references>
      </pivotArea>
    </chartFormat>
    <chartFormat chart="1" format="96">
      <pivotArea type="data" outline="0" fieldPosition="0">
        <references count="2">
          <reference field="4294967294" count="1" selected="0">
            <x v="0"/>
          </reference>
          <reference field="3" count="1" selected="0">
            <x v="770"/>
          </reference>
        </references>
      </pivotArea>
    </chartFormat>
    <chartFormat chart="1" format="97">
      <pivotArea type="data" outline="0" fieldPosition="0">
        <references count="2">
          <reference field="4294967294" count="1" selected="0">
            <x v="0"/>
          </reference>
          <reference field="3" count="1" selected="0">
            <x v="547"/>
          </reference>
        </references>
      </pivotArea>
    </chartFormat>
    <chartFormat chart="1" format="98">
      <pivotArea type="data" outline="0" fieldPosition="0">
        <references count="2">
          <reference field="4294967294" count="1" selected="0">
            <x v="0"/>
          </reference>
          <reference field="3" count="1" selected="0">
            <x v="804"/>
          </reference>
        </references>
      </pivotArea>
    </chartFormat>
    <chartFormat chart="1" format="99">
      <pivotArea type="data" outline="0" fieldPosition="0">
        <references count="2">
          <reference field="4294967294" count="1" selected="0">
            <x v="0"/>
          </reference>
          <reference field="3" count="1" selected="0">
            <x v="569"/>
          </reference>
        </references>
      </pivotArea>
    </chartFormat>
    <chartFormat chart="1" format="100">
      <pivotArea type="data" outline="0" fieldPosition="0">
        <references count="2">
          <reference field="4294967294" count="1" selected="0">
            <x v="0"/>
          </reference>
          <reference field="3" count="1" selected="0">
            <x v="552"/>
          </reference>
        </references>
      </pivotArea>
    </chartFormat>
    <chartFormat chart="1" format="101">
      <pivotArea type="data" outline="0" fieldPosition="0">
        <references count="2">
          <reference field="4294967294" count="1" selected="0">
            <x v="0"/>
          </reference>
          <reference field="3" count="1" selected="0">
            <x v="570"/>
          </reference>
        </references>
      </pivotArea>
    </chartFormat>
    <chartFormat chart="1" format="102">
      <pivotArea type="data" outline="0" fieldPosition="0">
        <references count="2">
          <reference field="4294967294" count="1" selected="0">
            <x v="0"/>
          </reference>
          <reference field="3" count="1" selected="0">
            <x v="714"/>
          </reference>
        </references>
      </pivotArea>
    </chartFormat>
    <chartFormat chart="1" format="103">
      <pivotArea type="data" outline="0" fieldPosition="0">
        <references count="2">
          <reference field="4294967294" count="1" selected="0">
            <x v="0"/>
          </reference>
          <reference field="3" count="1" selected="0">
            <x v="571"/>
          </reference>
        </references>
      </pivotArea>
    </chartFormat>
    <chartFormat chart="1" format="104">
      <pivotArea type="data" outline="0" fieldPosition="0">
        <references count="2">
          <reference field="4294967294" count="1" selected="0">
            <x v="0"/>
          </reference>
          <reference field="3" count="1" selected="0">
            <x v="730"/>
          </reference>
        </references>
      </pivotArea>
    </chartFormat>
    <chartFormat chart="1" format="105">
      <pivotArea type="data" outline="0" fieldPosition="0">
        <references count="2">
          <reference field="4294967294" count="1" selected="0">
            <x v="0"/>
          </reference>
          <reference field="3" count="1" selected="0">
            <x v="572"/>
          </reference>
        </references>
      </pivotArea>
    </chartFormat>
    <chartFormat chart="1" format="106">
      <pivotArea type="data" outline="0" fieldPosition="0">
        <references count="2">
          <reference field="4294967294" count="1" selected="0">
            <x v="0"/>
          </reference>
          <reference field="3" count="1" selected="0">
            <x v="557"/>
          </reference>
        </references>
      </pivotArea>
    </chartFormat>
    <chartFormat chart="1" format="107">
      <pivotArea type="data" outline="0" fieldPosition="0">
        <references count="2">
          <reference field="4294967294" count="1" selected="0">
            <x v="0"/>
          </reference>
          <reference field="3" count="1" selected="0">
            <x v="573"/>
          </reference>
        </references>
      </pivotArea>
    </chartFormat>
    <chartFormat chart="1" format="108">
      <pivotArea type="data" outline="0" fieldPosition="0">
        <references count="2">
          <reference field="4294967294" count="1" selected="0">
            <x v="0"/>
          </reference>
          <reference field="3" count="1" selected="0">
            <x v="762"/>
          </reference>
        </references>
      </pivotArea>
    </chartFormat>
    <chartFormat chart="1" format="109">
      <pivotArea type="data" outline="0" fieldPosition="0">
        <references count="2">
          <reference field="4294967294" count="1" selected="0">
            <x v="0"/>
          </reference>
          <reference field="3" count="1" selected="0">
            <x v="574"/>
          </reference>
        </references>
      </pivotArea>
    </chartFormat>
    <chartFormat chart="1" format="110">
      <pivotArea type="data" outline="0" fieldPosition="0">
        <references count="2">
          <reference field="4294967294" count="1" selected="0">
            <x v="0"/>
          </reference>
          <reference field="3" count="1" selected="0">
            <x v="778"/>
          </reference>
        </references>
      </pivotArea>
    </chartFormat>
    <chartFormat chart="1" format="111">
      <pivotArea type="data" outline="0" fieldPosition="0">
        <references count="2">
          <reference field="4294967294" count="1" selected="0">
            <x v="0"/>
          </reference>
          <reference field="3" count="1" selected="0">
            <x v="575"/>
          </reference>
        </references>
      </pivotArea>
    </chartFormat>
    <chartFormat chart="1" format="112">
      <pivotArea type="data" outline="0" fieldPosition="0">
        <references count="2">
          <reference field="4294967294" count="1" selected="0">
            <x v="0"/>
          </reference>
          <reference field="3" count="1" selected="0">
            <x v="796"/>
          </reference>
        </references>
      </pivotArea>
    </chartFormat>
    <chartFormat chart="1" format="113">
      <pivotArea type="data" outline="0" fieldPosition="0">
        <references count="2">
          <reference field="4294967294" count="1" selected="0">
            <x v="0"/>
          </reference>
          <reference field="3" count="1" selected="0">
            <x v="576"/>
          </reference>
        </references>
      </pivotArea>
    </chartFormat>
    <chartFormat chart="1" format="114">
      <pivotArea type="data" outline="0" fieldPosition="0">
        <references count="2">
          <reference field="4294967294" count="1" selected="0">
            <x v="0"/>
          </reference>
          <reference field="3" count="1" selected="0">
            <x v="551"/>
          </reference>
        </references>
      </pivotArea>
    </chartFormat>
    <chartFormat chart="1" format="115">
      <pivotArea type="data" outline="0" fieldPosition="0">
        <references count="2">
          <reference field="4294967294" count="1" selected="0">
            <x v="0"/>
          </reference>
          <reference field="3" count="1" selected="0">
            <x v="577"/>
          </reference>
        </references>
      </pivotArea>
    </chartFormat>
    <chartFormat chart="1" format="116">
      <pivotArea type="data" outline="0" fieldPosition="0">
        <references count="2">
          <reference field="4294967294" count="1" selected="0">
            <x v="0"/>
          </reference>
          <reference field="3" count="1" selected="0">
            <x v="694"/>
          </reference>
        </references>
      </pivotArea>
    </chartFormat>
    <chartFormat chart="1" format="117">
      <pivotArea type="data" outline="0" fieldPosition="0">
        <references count="2">
          <reference field="4294967294" count="1" selected="0">
            <x v="0"/>
          </reference>
          <reference field="3" count="1" selected="0">
            <x v="578"/>
          </reference>
        </references>
      </pivotArea>
    </chartFormat>
    <chartFormat chart="1" format="118">
      <pivotArea type="data" outline="0" fieldPosition="0">
        <references count="2">
          <reference field="4294967294" count="1" selected="0">
            <x v="0"/>
          </reference>
          <reference field="3" count="1" selected="0">
            <x v="702"/>
          </reference>
        </references>
      </pivotArea>
    </chartFormat>
    <chartFormat chart="1" format="119">
      <pivotArea type="data" outline="0" fieldPosition="0">
        <references count="2">
          <reference field="4294967294" count="1" selected="0">
            <x v="0"/>
          </reference>
          <reference field="3" count="1" selected="0">
            <x v="579"/>
          </reference>
        </references>
      </pivotArea>
    </chartFormat>
    <chartFormat chart="1" format="120">
      <pivotArea type="data" outline="0" fieldPosition="0">
        <references count="2">
          <reference field="4294967294" count="1" selected="0">
            <x v="0"/>
          </reference>
          <reference field="3" count="1" selected="0">
            <x v="710"/>
          </reference>
        </references>
      </pivotArea>
    </chartFormat>
    <chartFormat chart="1" format="121">
      <pivotArea type="data" outline="0" fieldPosition="0">
        <references count="2">
          <reference field="4294967294" count="1" selected="0">
            <x v="0"/>
          </reference>
          <reference field="3" count="1" selected="0">
            <x v="580"/>
          </reference>
        </references>
      </pivotArea>
    </chartFormat>
    <chartFormat chart="1" format="122">
      <pivotArea type="data" outline="0" fieldPosition="0">
        <references count="2">
          <reference field="4294967294" count="1" selected="0">
            <x v="0"/>
          </reference>
          <reference field="3" count="1" selected="0">
            <x v="718"/>
          </reference>
        </references>
      </pivotArea>
    </chartFormat>
    <chartFormat chart="1" format="123">
      <pivotArea type="data" outline="0" fieldPosition="0">
        <references count="2">
          <reference field="4294967294" count="1" selected="0">
            <x v="0"/>
          </reference>
          <reference field="3" count="1" selected="0">
            <x v="581"/>
          </reference>
        </references>
      </pivotArea>
    </chartFormat>
    <chartFormat chart="1" format="124">
      <pivotArea type="data" outline="0" fieldPosition="0">
        <references count="2">
          <reference field="4294967294" count="1" selected="0">
            <x v="0"/>
          </reference>
          <reference field="3" count="1" selected="0">
            <x v="726"/>
          </reference>
        </references>
      </pivotArea>
    </chartFormat>
    <chartFormat chart="1" format="125">
      <pivotArea type="data" outline="0" fieldPosition="0">
        <references count="2">
          <reference field="4294967294" count="1" selected="0">
            <x v="0"/>
          </reference>
          <reference field="3" count="1" selected="0">
            <x v="582"/>
          </reference>
        </references>
      </pivotArea>
    </chartFormat>
    <chartFormat chart="1" format="126">
      <pivotArea type="data" outline="0" fieldPosition="0">
        <references count="2">
          <reference field="4294967294" count="1" selected="0">
            <x v="0"/>
          </reference>
          <reference field="3" count="1" selected="0">
            <x v="734"/>
          </reference>
        </references>
      </pivotArea>
    </chartFormat>
    <chartFormat chart="1" format="127">
      <pivotArea type="data" outline="0" fieldPosition="0">
        <references count="2">
          <reference field="4294967294" count="1" selected="0">
            <x v="0"/>
          </reference>
          <reference field="3" count="1" selected="0">
            <x v="583"/>
          </reference>
        </references>
      </pivotArea>
    </chartFormat>
    <chartFormat chart="1" format="128">
      <pivotArea type="data" outline="0" fieldPosition="0">
        <references count="2">
          <reference field="4294967294" count="1" selected="0">
            <x v="0"/>
          </reference>
          <reference field="3" count="1" selected="0">
            <x v="742"/>
          </reference>
        </references>
      </pivotArea>
    </chartFormat>
    <chartFormat chart="1" format="129">
      <pivotArea type="data" outline="0" fieldPosition="0">
        <references count="2">
          <reference field="4294967294" count="1" selected="0">
            <x v="0"/>
          </reference>
          <reference field="3" count="1" selected="0">
            <x v="584"/>
          </reference>
        </references>
      </pivotArea>
    </chartFormat>
    <chartFormat chart="1" format="130">
      <pivotArea type="data" outline="0" fieldPosition="0">
        <references count="2">
          <reference field="4294967294" count="1" selected="0">
            <x v="0"/>
          </reference>
          <reference field="3" count="1" selected="0">
            <x v="750"/>
          </reference>
        </references>
      </pivotArea>
    </chartFormat>
    <chartFormat chart="1" format="131">
      <pivotArea type="data" outline="0" fieldPosition="0">
        <references count="2">
          <reference field="4294967294" count="1" selected="0">
            <x v="0"/>
          </reference>
          <reference field="3" count="1" selected="0">
            <x v="585"/>
          </reference>
        </references>
      </pivotArea>
    </chartFormat>
    <chartFormat chart="1" format="132">
      <pivotArea type="data" outline="0" fieldPosition="0">
        <references count="2">
          <reference field="4294967294" count="1" selected="0">
            <x v="0"/>
          </reference>
          <reference field="3" count="1" selected="0">
            <x v="560"/>
          </reference>
        </references>
      </pivotArea>
    </chartFormat>
    <chartFormat chart="1" format="133">
      <pivotArea type="data" outline="0" fieldPosition="0">
        <references count="2">
          <reference field="4294967294" count="1" selected="0">
            <x v="0"/>
          </reference>
          <reference field="3" count="1" selected="0">
            <x v="586"/>
          </reference>
        </references>
      </pivotArea>
    </chartFormat>
    <chartFormat chart="1" format="134">
      <pivotArea type="data" outline="0" fieldPosition="0">
        <references count="2">
          <reference field="4294967294" count="1" selected="0">
            <x v="0"/>
          </reference>
          <reference field="3" count="1" selected="0">
            <x v="766"/>
          </reference>
        </references>
      </pivotArea>
    </chartFormat>
    <chartFormat chart="1" format="135">
      <pivotArea type="data" outline="0" fieldPosition="0">
        <references count="2">
          <reference field="4294967294" count="1" selected="0">
            <x v="0"/>
          </reference>
          <reference field="3" count="1" selected="0">
            <x v="587"/>
          </reference>
        </references>
      </pivotArea>
    </chartFormat>
    <chartFormat chart="1" format="136">
      <pivotArea type="data" outline="0" fieldPosition="0">
        <references count="2">
          <reference field="4294967294" count="1" selected="0">
            <x v="0"/>
          </reference>
          <reference field="3" count="1" selected="0">
            <x v="774"/>
          </reference>
        </references>
      </pivotArea>
    </chartFormat>
    <chartFormat chart="1" format="137">
      <pivotArea type="data" outline="0" fieldPosition="0">
        <references count="2">
          <reference field="4294967294" count="1" selected="0">
            <x v="0"/>
          </reference>
          <reference field="3" count="1" selected="0">
            <x v="588"/>
          </reference>
        </references>
      </pivotArea>
    </chartFormat>
    <chartFormat chart="1" format="138">
      <pivotArea type="data" outline="0" fieldPosition="0">
        <references count="2">
          <reference field="4294967294" count="1" selected="0">
            <x v="0"/>
          </reference>
          <reference field="3" count="1" selected="0">
            <x v="782"/>
          </reference>
        </references>
      </pivotArea>
    </chartFormat>
    <chartFormat chart="1" format="139">
      <pivotArea type="data" outline="0" fieldPosition="0">
        <references count="2">
          <reference field="4294967294" count="1" selected="0">
            <x v="0"/>
          </reference>
          <reference field="3" count="1" selected="0">
            <x v="589"/>
          </reference>
        </references>
      </pivotArea>
    </chartFormat>
    <chartFormat chart="1" format="140">
      <pivotArea type="data" outline="0" fieldPosition="0">
        <references count="2">
          <reference field="4294967294" count="1" selected="0">
            <x v="0"/>
          </reference>
          <reference field="3" count="1" selected="0">
            <x v="792"/>
          </reference>
        </references>
      </pivotArea>
    </chartFormat>
    <chartFormat chart="1" format="141">
      <pivotArea type="data" outline="0" fieldPosition="0">
        <references count="2">
          <reference field="4294967294" count="1" selected="0">
            <x v="0"/>
          </reference>
          <reference field="3" count="1" selected="0">
            <x v="590"/>
          </reference>
        </references>
      </pivotArea>
    </chartFormat>
    <chartFormat chart="1" format="142">
      <pivotArea type="data" outline="0" fieldPosition="0">
        <references count="2">
          <reference field="4294967294" count="1" selected="0">
            <x v="0"/>
          </reference>
          <reference field="3" count="1" selected="0">
            <x v="800"/>
          </reference>
        </references>
      </pivotArea>
    </chartFormat>
    <chartFormat chart="1" format="143">
      <pivotArea type="data" outline="0" fieldPosition="0">
        <references count="2">
          <reference field="4294967294" count="1" selected="0">
            <x v="0"/>
          </reference>
          <reference field="3" count="1" selected="0">
            <x v="591"/>
          </reference>
        </references>
      </pivotArea>
    </chartFormat>
    <chartFormat chart="1" format="144">
      <pivotArea type="data" outline="0" fieldPosition="0">
        <references count="2">
          <reference field="4294967294" count="1" selected="0">
            <x v="0"/>
          </reference>
          <reference field="3" count="1" selected="0">
            <x v="684"/>
          </reference>
        </references>
      </pivotArea>
    </chartFormat>
    <chartFormat chart="1" format="145">
      <pivotArea type="data" outline="0" fieldPosition="0">
        <references count="2">
          <reference field="4294967294" count="1" selected="0">
            <x v="0"/>
          </reference>
          <reference field="3" count="1" selected="0">
            <x v="592"/>
          </reference>
        </references>
      </pivotArea>
    </chartFormat>
    <chartFormat chart="1" format="146">
      <pivotArea type="data" outline="0" fieldPosition="0">
        <references count="2">
          <reference field="4294967294" count="1" selected="0">
            <x v="0"/>
          </reference>
          <reference field="3" count="1" selected="0">
            <x v="688"/>
          </reference>
        </references>
      </pivotArea>
    </chartFormat>
    <chartFormat chart="1" format="147">
      <pivotArea type="data" outline="0" fieldPosition="0">
        <references count="2">
          <reference field="4294967294" count="1" selected="0">
            <x v="0"/>
          </reference>
          <reference field="3" count="1" selected="0">
            <x v="593"/>
          </reference>
        </references>
      </pivotArea>
    </chartFormat>
    <chartFormat chart="1" format="148">
      <pivotArea type="data" outline="0" fieldPosition="0">
        <references count="2">
          <reference field="4294967294" count="1" selected="0">
            <x v="0"/>
          </reference>
          <reference field="3" count="1" selected="0">
            <x v="692"/>
          </reference>
        </references>
      </pivotArea>
    </chartFormat>
    <chartFormat chart="1" format="149">
      <pivotArea type="data" outline="0" fieldPosition="0">
        <references count="2">
          <reference field="4294967294" count="1" selected="0">
            <x v="0"/>
          </reference>
          <reference field="3" count="1" selected="0">
            <x v="594"/>
          </reference>
        </references>
      </pivotArea>
    </chartFormat>
    <chartFormat chart="1" format="150">
      <pivotArea type="data" outline="0" fieldPosition="0">
        <references count="2">
          <reference field="4294967294" count="1" selected="0">
            <x v="0"/>
          </reference>
          <reference field="3" count="1" selected="0">
            <x v="696"/>
          </reference>
        </references>
      </pivotArea>
    </chartFormat>
    <chartFormat chart="1" format="151">
      <pivotArea type="data" outline="0" fieldPosition="0">
        <references count="2">
          <reference field="4294967294" count="1" selected="0">
            <x v="0"/>
          </reference>
          <reference field="3" count="1" selected="0">
            <x v="595"/>
          </reference>
        </references>
      </pivotArea>
    </chartFormat>
    <chartFormat chart="1" format="152">
      <pivotArea type="data" outline="0" fieldPosition="0">
        <references count="2">
          <reference field="4294967294" count="1" selected="0">
            <x v="0"/>
          </reference>
          <reference field="3" count="1" selected="0">
            <x v="700"/>
          </reference>
        </references>
      </pivotArea>
    </chartFormat>
    <chartFormat chart="1" format="153">
      <pivotArea type="data" outline="0" fieldPosition="0">
        <references count="2">
          <reference field="4294967294" count="1" selected="0">
            <x v="0"/>
          </reference>
          <reference field="3" count="1" selected="0">
            <x v="596"/>
          </reference>
        </references>
      </pivotArea>
    </chartFormat>
    <chartFormat chart="1" format="154">
      <pivotArea type="data" outline="0" fieldPosition="0">
        <references count="2">
          <reference field="4294967294" count="1" selected="0">
            <x v="0"/>
          </reference>
          <reference field="3" count="1" selected="0">
            <x v="704"/>
          </reference>
        </references>
      </pivotArea>
    </chartFormat>
    <chartFormat chart="1" format="155">
      <pivotArea type="data" outline="0" fieldPosition="0">
        <references count="2">
          <reference field="4294967294" count="1" selected="0">
            <x v="0"/>
          </reference>
          <reference field="3" count="1" selected="0">
            <x v="548"/>
          </reference>
        </references>
      </pivotArea>
    </chartFormat>
    <chartFormat chart="1" format="156">
      <pivotArea type="data" outline="0" fieldPosition="0">
        <references count="2">
          <reference field="4294967294" count="1" selected="0">
            <x v="0"/>
          </reference>
          <reference field="3" count="1" selected="0">
            <x v="553"/>
          </reference>
        </references>
      </pivotArea>
    </chartFormat>
    <chartFormat chart="1" format="157">
      <pivotArea type="data" outline="0" fieldPosition="0">
        <references count="2">
          <reference field="4294967294" count="1" selected="0">
            <x v="0"/>
          </reference>
          <reference field="3" count="1" selected="0">
            <x v="598"/>
          </reference>
        </references>
      </pivotArea>
    </chartFormat>
    <chartFormat chart="1" format="158">
      <pivotArea type="data" outline="0" fieldPosition="0">
        <references count="2">
          <reference field="4294967294" count="1" selected="0">
            <x v="0"/>
          </reference>
          <reference field="3" count="1" selected="0">
            <x v="554"/>
          </reference>
        </references>
      </pivotArea>
    </chartFormat>
    <chartFormat chart="1" format="159">
      <pivotArea type="data" outline="0" fieldPosition="0">
        <references count="2">
          <reference field="4294967294" count="1" selected="0">
            <x v="0"/>
          </reference>
          <reference field="3" count="1" selected="0">
            <x v="599"/>
          </reference>
        </references>
      </pivotArea>
    </chartFormat>
    <chartFormat chart="1" format="160">
      <pivotArea type="data" outline="0" fieldPosition="0">
        <references count="2">
          <reference field="4294967294" count="1" selected="0">
            <x v="0"/>
          </reference>
          <reference field="3" count="1" selected="0">
            <x v="716"/>
          </reference>
        </references>
      </pivotArea>
    </chartFormat>
    <chartFormat chart="1" format="161">
      <pivotArea type="data" outline="0" fieldPosition="0">
        <references count="2">
          <reference field="4294967294" count="1" selected="0">
            <x v="0"/>
          </reference>
          <reference field="3" count="1" selected="0">
            <x v="600"/>
          </reference>
        </references>
      </pivotArea>
    </chartFormat>
    <chartFormat chart="1" format="162">
      <pivotArea type="data" outline="0" fieldPosition="0">
        <references count="2">
          <reference field="4294967294" count="1" selected="0">
            <x v="0"/>
          </reference>
          <reference field="3" count="1" selected="0">
            <x v="720"/>
          </reference>
        </references>
      </pivotArea>
    </chartFormat>
    <chartFormat chart="1" format="163">
      <pivotArea type="data" outline="0" fieldPosition="0">
        <references count="2">
          <reference field="4294967294" count="1" selected="0">
            <x v="0"/>
          </reference>
          <reference field="3" count="1" selected="0">
            <x v="601"/>
          </reference>
        </references>
      </pivotArea>
    </chartFormat>
    <chartFormat chart="1" format="164">
      <pivotArea type="data" outline="0" fieldPosition="0">
        <references count="2">
          <reference field="4294967294" count="1" selected="0">
            <x v="0"/>
          </reference>
          <reference field="3" count="1" selected="0">
            <x v="724"/>
          </reference>
        </references>
      </pivotArea>
    </chartFormat>
    <chartFormat chart="1" format="165">
      <pivotArea type="data" outline="0" fieldPosition="0">
        <references count="2">
          <reference field="4294967294" count="1" selected="0">
            <x v="0"/>
          </reference>
          <reference field="3" count="1" selected="0">
            <x v="602"/>
          </reference>
        </references>
      </pivotArea>
    </chartFormat>
    <chartFormat chart="1" format="166">
      <pivotArea type="data" outline="0" fieldPosition="0">
        <references count="2">
          <reference field="4294967294" count="1" selected="0">
            <x v="0"/>
          </reference>
          <reference field="3" count="1" selected="0">
            <x v="728"/>
          </reference>
        </references>
      </pivotArea>
    </chartFormat>
    <chartFormat chart="1" format="167">
      <pivotArea type="data" outline="0" fieldPosition="0">
        <references count="2">
          <reference field="4294967294" count="1" selected="0">
            <x v="0"/>
          </reference>
          <reference field="3" count="1" selected="0">
            <x v="603"/>
          </reference>
        </references>
      </pivotArea>
    </chartFormat>
    <chartFormat chart="1" format="168">
      <pivotArea type="data" outline="0" fieldPosition="0">
        <references count="2">
          <reference field="4294967294" count="1" selected="0">
            <x v="0"/>
          </reference>
          <reference field="3" count="1" selected="0">
            <x v="732"/>
          </reference>
        </references>
      </pivotArea>
    </chartFormat>
    <chartFormat chart="1" format="169">
      <pivotArea type="data" outline="0" fieldPosition="0">
        <references count="2">
          <reference field="4294967294" count="1" selected="0">
            <x v="0"/>
          </reference>
          <reference field="3" count="1" selected="0">
            <x v="604"/>
          </reference>
        </references>
      </pivotArea>
    </chartFormat>
    <chartFormat chart="1" format="170">
      <pivotArea type="data" outline="0" fieldPosition="0">
        <references count="2">
          <reference field="4294967294" count="1" selected="0">
            <x v="0"/>
          </reference>
          <reference field="3" count="1" selected="0">
            <x v="545"/>
          </reference>
        </references>
      </pivotArea>
    </chartFormat>
    <chartFormat chart="1" format="171">
      <pivotArea type="data" outline="0" fieldPosition="0">
        <references count="2">
          <reference field="4294967294" count="1" selected="0">
            <x v="0"/>
          </reference>
          <reference field="3" count="1" selected="0">
            <x v="605"/>
          </reference>
        </references>
      </pivotArea>
    </chartFormat>
    <chartFormat chart="1" format="172">
      <pivotArea type="data" outline="0" fieldPosition="0">
        <references count="2">
          <reference field="4294967294" count="1" selected="0">
            <x v="0"/>
          </reference>
          <reference field="3" count="1" selected="0">
            <x v="740"/>
          </reference>
        </references>
      </pivotArea>
    </chartFormat>
    <chartFormat chart="1" format="173">
      <pivotArea type="data" outline="0" fieldPosition="0">
        <references count="2">
          <reference field="4294967294" count="1" selected="0">
            <x v="0"/>
          </reference>
          <reference field="3" count="1" selected="0">
            <x v="606"/>
          </reference>
        </references>
      </pivotArea>
    </chartFormat>
    <chartFormat chart="1" format="174">
      <pivotArea type="data" outline="0" fieldPosition="0">
        <references count="2">
          <reference field="4294967294" count="1" selected="0">
            <x v="0"/>
          </reference>
          <reference field="3" count="1" selected="0">
            <x v="744"/>
          </reference>
        </references>
      </pivotArea>
    </chartFormat>
    <chartFormat chart="1" format="175">
      <pivotArea type="data" outline="0" fieldPosition="0">
        <references count="2">
          <reference field="4294967294" count="1" selected="0">
            <x v="0"/>
          </reference>
          <reference field="3" count="1" selected="0">
            <x v="607"/>
          </reference>
        </references>
      </pivotArea>
    </chartFormat>
    <chartFormat chart="1" format="176">
      <pivotArea type="data" outline="0" fieldPosition="0">
        <references count="2">
          <reference field="4294967294" count="1" selected="0">
            <x v="0"/>
          </reference>
          <reference field="3" count="1" selected="0">
            <x v="748"/>
          </reference>
        </references>
      </pivotArea>
    </chartFormat>
    <chartFormat chart="1" format="177">
      <pivotArea type="data" outline="0" fieldPosition="0">
        <references count="2">
          <reference field="4294967294" count="1" selected="0">
            <x v="0"/>
          </reference>
          <reference field="3" count="1" selected="0">
            <x v="608"/>
          </reference>
        </references>
      </pivotArea>
    </chartFormat>
    <chartFormat chart="1" format="178">
      <pivotArea type="data" outline="0" fieldPosition="0">
        <references count="2">
          <reference field="4294967294" count="1" selected="0">
            <x v="0"/>
          </reference>
          <reference field="3" count="1" selected="0">
            <x v="752"/>
          </reference>
        </references>
      </pivotArea>
    </chartFormat>
    <chartFormat chart="1" format="179">
      <pivotArea type="data" outline="0" fieldPosition="0">
        <references count="2">
          <reference field="4294967294" count="1" selected="0">
            <x v="0"/>
          </reference>
          <reference field="3" count="1" selected="0">
            <x v="609"/>
          </reference>
        </references>
      </pivotArea>
    </chartFormat>
    <chartFormat chart="1" format="180">
      <pivotArea type="data" outline="0" fieldPosition="0">
        <references count="2">
          <reference field="4294967294" count="1" selected="0">
            <x v="0"/>
          </reference>
          <reference field="3" count="1" selected="0">
            <x v="756"/>
          </reference>
        </references>
      </pivotArea>
    </chartFormat>
    <chartFormat chart="1" format="181">
      <pivotArea type="data" outline="0" fieldPosition="0">
        <references count="2">
          <reference field="4294967294" count="1" selected="0">
            <x v="0"/>
          </reference>
          <reference field="3" count="1" selected="0">
            <x v="610"/>
          </reference>
        </references>
      </pivotArea>
    </chartFormat>
    <chartFormat chart="1" format="182">
      <pivotArea type="data" outline="0" fieldPosition="0">
        <references count="2">
          <reference field="4294967294" count="1" selected="0">
            <x v="0"/>
          </reference>
          <reference field="3" count="1" selected="0">
            <x v="760"/>
          </reference>
        </references>
      </pivotArea>
    </chartFormat>
    <chartFormat chart="1" format="183">
      <pivotArea type="data" outline="0" fieldPosition="0">
        <references count="2">
          <reference field="4294967294" count="1" selected="0">
            <x v="0"/>
          </reference>
          <reference field="3" count="1" selected="0">
            <x v="611"/>
          </reference>
        </references>
      </pivotArea>
    </chartFormat>
    <chartFormat chart="1" format="184">
      <pivotArea type="data" outline="0" fieldPosition="0">
        <references count="2">
          <reference field="4294967294" count="1" selected="0">
            <x v="0"/>
          </reference>
          <reference field="3" count="1" selected="0">
            <x v="764"/>
          </reference>
        </references>
      </pivotArea>
    </chartFormat>
    <chartFormat chart="1" format="185">
      <pivotArea type="data" outline="0" fieldPosition="0">
        <references count="2">
          <reference field="4294967294" count="1" selected="0">
            <x v="0"/>
          </reference>
          <reference field="3" count="1" selected="0">
            <x v="612"/>
          </reference>
        </references>
      </pivotArea>
    </chartFormat>
    <chartFormat chart="1" format="186">
      <pivotArea type="data" outline="0" fieldPosition="0">
        <references count="2">
          <reference field="4294967294" count="1" selected="0">
            <x v="0"/>
          </reference>
          <reference field="3" count="1" selected="0">
            <x v="768"/>
          </reference>
        </references>
      </pivotArea>
    </chartFormat>
    <chartFormat chart="1" format="187">
      <pivotArea type="data" outline="0" fieldPosition="0">
        <references count="2">
          <reference field="4294967294" count="1" selected="0">
            <x v="0"/>
          </reference>
          <reference field="3" count="1" selected="0">
            <x v="613"/>
          </reference>
        </references>
      </pivotArea>
    </chartFormat>
    <chartFormat chart="1" format="188">
      <pivotArea type="data" outline="0" fieldPosition="0">
        <references count="2">
          <reference field="4294967294" count="1" selected="0">
            <x v="0"/>
          </reference>
          <reference field="3" count="1" selected="0">
            <x v="772"/>
          </reference>
        </references>
      </pivotArea>
    </chartFormat>
    <chartFormat chart="1" format="189">
      <pivotArea type="data" outline="0" fieldPosition="0">
        <references count="2">
          <reference field="4294967294" count="1" selected="0">
            <x v="0"/>
          </reference>
          <reference field="3" count="1" selected="0">
            <x v="614"/>
          </reference>
        </references>
      </pivotArea>
    </chartFormat>
    <chartFormat chart="1" format="190">
      <pivotArea type="data" outline="0" fieldPosition="0">
        <references count="2">
          <reference field="4294967294" count="1" selected="0">
            <x v="0"/>
          </reference>
          <reference field="3" count="1" selected="0">
            <x v="776"/>
          </reference>
        </references>
      </pivotArea>
    </chartFormat>
    <chartFormat chart="1" format="191">
      <pivotArea type="data" outline="0" fieldPosition="0">
        <references count="2">
          <reference field="4294967294" count="1" selected="0">
            <x v="0"/>
          </reference>
          <reference field="3" count="1" selected="0">
            <x v="615"/>
          </reference>
        </references>
      </pivotArea>
    </chartFormat>
    <chartFormat chart="1" format="192">
      <pivotArea type="data" outline="0" fieldPosition="0">
        <references count="2">
          <reference field="4294967294" count="1" selected="0">
            <x v="0"/>
          </reference>
          <reference field="3" count="1" selected="0">
            <x v="780"/>
          </reference>
        </references>
      </pivotArea>
    </chartFormat>
    <chartFormat chart="1" format="193">
      <pivotArea type="data" outline="0" fieldPosition="0">
        <references count="2">
          <reference field="4294967294" count="1" selected="0">
            <x v="0"/>
          </reference>
          <reference field="3" count="1" selected="0">
            <x v="616"/>
          </reference>
        </references>
      </pivotArea>
    </chartFormat>
    <chartFormat chart="1" format="194">
      <pivotArea type="data" outline="0" fieldPosition="0">
        <references count="2">
          <reference field="4294967294" count="1" selected="0">
            <x v="0"/>
          </reference>
          <reference field="3" count="1" selected="0">
            <x v="784"/>
          </reference>
        </references>
      </pivotArea>
    </chartFormat>
    <chartFormat chart="1" format="195">
      <pivotArea type="data" outline="0" fieldPosition="0">
        <references count="2">
          <reference field="4294967294" count="1" selected="0">
            <x v="0"/>
          </reference>
          <reference field="3" count="1" selected="0">
            <x v="617"/>
          </reference>
        </references>
      </pivotArea>
    </chartFormat>
    <chartFormat chart="1" format="196">
      <pivotArea type="data" outline="0" fieldPosition="0">
        <references count="2">
          <reference field="4294967294" count="1" selected="0">
            <x v="0"/>
          </reference>
          <reference field="3" count="1" selected="0">
            <x v="790"/>
          </reference>
        </references>
      </pivotArea>
    </chartFormat>
    <chartFormat chart="1" format="197">
      <pivotArea type="data" outline="0" fieldPosition="0">
        <references count="2">
          <reference field="4294967294" count="1" selected="0">
            <x v="0"/>
          </reference>
          <reference field="3" count="1" selected="0">
            <x v="618"/>
          </reference>
        </references>
      </pivotArea>
    </chartFormat>
    <chartFormat chart="1" format="198">
      <pivotArea type="data" outline="0" fieldPosition="0">
        <references count="2">
          <reference field="4294967294" count="1" selected="0">
            <x v="0"/>
          </reference>
          <reference field="3" count="1" selected="0">
            <x v="794"/>
          </reference>
        </references>
      </pivotArea>
    </chartFormat>
    <chartFormat chart="1" format="199">
      <pivotArea type="data" outline="0" fieldPosition="0">
        <references count="2">
          <reference field="4294967294" count="1" selected="0">
            <x v="0"/>
          </reference>
          <reference field="3" count="1" selected="0">
            <x v="619"/>
          </reference>
        </references>
      </pivotArea>
    </chartFormat>
    <chartFormat chart="1" format="200">
      <pivotArea type="data" outline="0" fieldPosition="0">
        <references count="2">
          <reference field="4294967294" count="1" selected="0">
            <x v="0"/>
          </reference>
          <reference field="3" count="1" selected="0">
            <x v="798"/>
          </reference>
        </references>
      </pivotArea>
    </chartFormat>
    <chartFormat chart="1" format="201">
      <pivotArea type="data" outline="0" fieldPosition="0">
        <references count="2">
          <reference field="4294967294" count="1" selected="0">
            <x v="0"/>
          </reference>
          <reference field="3" count="1" selected="0">
            <x v="620"/>
          </reference>
        </references>
      </pivotArea>
    </chartFormat>
    <chartFormat chart="1" format="202">
      <pivotArea type="data" outline="0" fieldPosition="0">
        <references count="2">
          <reference field="4294967294" count="1" selected="0">
            <x v="0"/>
          </reference>
          <reference field="3" count="1" selected="0">
            <x v="802"/>
          </reference>
        </references>
      </pivotArea>
    </chartFormat>
    <chartFormat chart="1" format="203">
      <pivotArea type="data" outline="0" fieldPosition="0">
        <references count="2">
          <reference field="4294967294" count="1" selected="0">
            <x v="0"/>
          </reference>
          <reference field="3" count="1" selected="0">
            <x v="621"/>
          </reference>
        </references>
      </pivotArea>
    </chartFormat>
    <chartFormat chart="1" format="204">
      <pivotArea type="data" outline="0" fieldPosition="0">
        <references count="2">
          <reference field="4294967294" count="1" selected="0">
            <x v="0"/>
          </reference>
          <reference field="3" count="1" selected="0">
            <x v="563"/>
          </reference>
        </references>
      </pivotArea>
    </chartFormat>
    <chartFormat chart="1" format="205">
      <pivotArea type="data" outline="0" fieldPosition="0">
        <references count="2">
          <reference field="4294967294" count="1" selected="0">
            <x v="0"/>
          </reference>
          <reference field="3" count="1" selected="0">
            <x v="622"/>
          </reference>
        </references>
      </pivotArea>
    </chartFormat>
    <chartFormat chart="1" format="206">
      <pivotArea type="data" outline="0" fieldPosition="0">
        <references count="2">
          <reference field="4294967294" count="1" selected="0">
            <x v="0"/>
          </reference>
          <reference field="3" count="1" selected="0">
            <x v="685"/>
          </reference>
        </references>
      </pivotArea>
    </chartFormat>
    <chartFormat chart="1" format="207">
      <pivotArea type="data" outline="0" fieldPosition="0">
        <references count="2">
          <reference field="4294967294" count="1" selected="0">
            <x v="0"/>
          </reference>
          <reference field="3" count="1" selected="0">
            <x v="623"/>
          </reference>
        </references>
      </pivotArea>
    </chartFormat>
    <chartFormat chart="1" format="208">
      <pivotArea type="data" outline="0" fieldPosition="0">
        <references count="2">
          <reference field="4294967294" count="1" selected="0">
            <x v="0"/>
          </reference>
          <reference field="3" count="1" selected="0">
            <x v="687"/>
          </reference>
        </references>
      </pivotArea>
    </chartFormat>
    <chartFormat chart="1" format="209">
      <pivotArea type="data" outline="0" fieldPosition="0">
        <references count="2">
          <reference field="4294967294" count="1" selected="0">
            <x v="0"/>
          </reference>
          <reference field="3" count="1" selected="0">
            <x v="624"/>
          </reference>
        </references>
      </pivotArea>
    </chartFormat>
    <chartFormat chart="1" format="210">
      <pivotArea type="data" outline="0" fieldPosition="0">
        <references count="2">
          <reference field="4294967294" count="1" selected="0">
            <x v="0"/>
          </reference>
          <reference field="3" count="1" selected="0">
            <x v="689"/>
          </reference>
        </references>
      </pivotArea>
    </chartFormat>
    <chartFormat chart="1" format="211">
      <pivotArea type="data" outline="0" fieldPosition="0">
        <references count="2">
          <reference field="4294967294" count="1" selected="0">
            <x v="0"/>
          </reference>
          <reference field="3" count="1" selected="0">
            <x v="625"/>
          </reference>
        </references>
      </pivotArea>
    </chartFormat>
    <chartFormat chart="1" format="212">
      <pivotArea type="data" outline="0" fieldPosition="0">
        <references count="2">
          <reference field="4294967294" count="1" selected="0">
            <x v="0"/>
          </reference>
          <reference field="3" count="1" selected="0">
            <x v="691"/>
          </reference>
        </references>
      </pivotArea>
    </chartFormat>
    <chartFormat chart="1" format="213">
      <pivotArea type="data" outline="0" fieldPosition="0">
        <references count="2">
          <reference field="4294967294" count="1" selected="0">
            <x v="0"/>
          </reference>
          <reference field="3" count="1" selected="0">
            <x v="626"/>
          </reference>
        </references>
      </pivotArea>
    </chartFormat>
    <chartFormat chart="1" format="214">
      <pivotArea type="data" outline="0" fieldPosition="0">
        <references count="2">
          <reference field="4294967294" count="1" selected="0">
            <x v="0"/>
          </reference>
          <reference field="3" count="1" selected="0">
            <x v="693"/>
          </reference>
        </references>
      </pivotArea>
    </chartFormat>
    <chartFormat chart="1" format="215">
      <pivotArea type="data" outline="0" fieldPosition="0">
        <references count="2">
          <reference field="4294967294" count="1" selected="0">
            <x v="0"/>
          </reference>
          <reference field="3" count="1" selected="0">
            <x v="549"/>
          </reference>
        </references>
      </pivotArea>
    </chartFormat>
    <chartFormat chart="1" format="216">
      <pivotArea type="data" outline="0" fieldPosition="0">
        <references count="2">
          <reference field="4294967294" count="1" selected="0">
            <x v="0"/>
          </reference>
          <reference field="3" count="1" selected="0">
            <x v="695"/>
          </reference>
        </references>
      </pivotArea>
    </chartFormat>
    <chartFormat chart="1" format="217">
      <pivotArea type="data" outline="0" fieldPosition="0">
        <references count="2">
          <reference field="4294967294" count="1" selected="0">
            <x v="0"/>
          </reference>
          <reference field="3" count="1" selected="0">
            <x v="628"/>
          </reference>
        </references>
      </pivotArea>
    </chartFormat>
    <chartFormat chart="1" format="218">
      <pivotArea type="data" outline="0" fieldPosition="0">
        <references count="2">
          <reference field="4294967294" count="1" selected="0">
            <x v="0"/>
          </reference>
          <reference field="3" count="1" selected="0">
            <x v="697"/>
          </reference>
        </references>
      </pivotArea>
    </chartFormat>
    <chartFormat chart="1" format="219">
      <pivotArea type="data" outline="0" fieldPosition="0">
        <references count="2">
          <reference field="4294967294" count="1" selected="0">
            <x v="0"/>
          </reference>
          <reference field="3" count="1" selected="0">
            <x v="629"/>
          </reference>
        </references>
      </pivotArea>
    </chartFormat>
    <chartFormat chart="1" format="220">
      <pivotArea type="data" outline="0" fieldPosition="0">
        <references count="2">
          <reference field="4294967294" count="1" selected="0">
            <x v="0"/>
          </reference>
          <reference field="3" count="1" selected="0">
            <x v="699"/>
          </reference>
        </references>
      </pivotArea>
    </chartFormat>
    <chartFormat chart="1" format="221">
      <pivotArea type="data" outline="0" fieldPosition="0">
        <references count="2">
          <reference field="4294967294" count="1" selected="0">
            <x v="0"/>
          </reference>
          <reference field="3" count="1" selected="0">
            <x v="630"/>
          </reference>
        </references>
      </pivotArea>
    </chartFormat>
    <chartFormat chart="1" format="222">
      <pivotArea type="data" outline="0" fieldPosition="0">
        <references count="2">
          <reference field="4294967294" count="1" selected="0">
            <x v="0"/>
          </reference>
          <reference field="3" count="1" selected="0">
            <x v="701"/>
          </reference>
        </references>
      </pivotArea>
    </chartFormat>
    <chartFormat chart="1" format="223">
      <pivotArea type="data" outline="0" fieldPosition="0">
        <references count="2">
          <reference field="4294967294" count="1" selected="0">
            <x v="0"/>
          </reference>
          <reference field="3" count="1" selected="0">
            <x v="631"/>
          </reference>
        </references>
      </pivotArea>
    </chartFormat>
    <chartFormat chart="1" format="224">
      <pivotArea type="data" outline="0" fieldPosition="0">
        <references count="2">
          <reference field="4294967294" count="1" selected="0">
            <x v="0"/>
          </reference>
          <reference field="3" count="1" selected="0">
            <x v="703"/>
          </reference>
        </references>
      </pivotArea>
    </chartFormat>
    <chartFormat chart="1" format="225">
      <pivotArea type="data" outline="0" fieldPosition="0">
        <references count="2">
          <reference field="4294967294" count="1" selected="0">
            <x v="0"/>
          </reference>
          <reference field="3" count="1" selected="0">
            <x v="632"/>
          </reference>
        </references>
      </pivotArea>
    </chartFormat>
    <chartFormat chart="1" format="226">
      <pivotArea type="data" outline="0" fieldPosition="0">
        <references count="2">
          <reference field="4294967294" count="1" selected="0">
            <x v="0"/>
          </reference>
          <reference field="3" count="1" selected="0">
            <x v="705"/>
          </reference>
        </references>
      </pivotArea>
    </chartFormat>
    <chartFormat chart="1" format="227">
      <pivotArea type="data" outline="0" fieldPosition="0">
        <references count="2">
          <reference field="4294967294" count="1" selected="0">
            <x v="0"/>
          </reference>
          <reference field="3" count="1" selected="0">
            <x v="633"/>
          </reference>
        </references>
      </pivotArea>
    </chartFormat>
    <chartFormat chart="1" format="228">
      <pivotArea type="data" outline="0" fieldPosition="0">
        <references count="2">
          <reference field="4294967294" count="1" selected="0">
            <x v="0"/>
          </reference>
          <reference field="3" count="1" selected="0">
            <x v="707"/>
          </reference>
        </references>
      </pivotArea>
    </chartFormat>
    <chartFormat chart="1" format="229">
      <pivotArea type="data" outline="0" fieldPosition="0">
        <references count="2">
          <reference field="4294967294" count="1" selected="0">
            <x v="0"/>
          </reference>
          <reference field="3" count="1" selected="0">
            <x v="634"/>
          </reference>
        </references>
      </pivotArea>
    </chartFormat>
    <chartFormat chart="1" format="230">
      <pivotArea type="data" outline="0" fieldPosition="0">
        <references count="2">
          <reference field="4294967294" count="1" selected="0">
            <x v="0"/>
          </reference>
          <reference field="3" count="1" selected="0">
            <x v="709"/>
          </reference>
        </references>
      </pivotArea>
    </chartFormat>
    <chartFormat chart="1" format="231">
      <pivotArea type="data" outline="0" fieldPosition="0">
        <references count="2">
          <reference field="4294967294" count="1" selected="0">
            <x v="0"/>
          </reference>
          <reference field="3" count="1" selected="0">
            <x v="635"/>
          </reference>
        </references>
      </pivotArea>
    </chartFormat>
    <chartFormat chart="1" format="232">
      <pivotArea type="data" outline="0" fieldPosition="0">
        <references count="2">
          <reference field="4294967294" count="1" selected="0">
            <x v="0"/>
          </reference>
          <reference field="3" count="1" selected="0">
            <x v="711"/>
          </reference>
        </references>
      </pivotArea>
    </chartFormat>
    <chartFormat chart="1" format="233">
      <pivotArea type="data" outline="0" fieldPosition="0">
        <references count="2">
          <reference field="4294967294" count="1" selected="0">
            <x v="0"/>
          </reference>
          <reference field="3" count="1" selected="0">
            <x v="636"/>
          </reference>
        </references>
      </pivotArea>
    </chartFormat>
    <chartFormat chart="1" format="234">
      <pivotArea type="data" outline="0" fieldPosition="0">
        <references count="2">
          <reference field="4294967294" count="1" selected="0">
            <x v="0"/>
          </reference>
          <reference field="3" count="1" selected="0">
            <x v="713"/>
          </reference>
        </references>
      </pivotArea>
    </chartFormat>
    <chartFormat chart="1" format="235">
      <pivotArea type="data" outline="0" fieldPosition="0">
        <references count="2">
          <reference field="4294967294" count="1" selected="0">
            <x v="0"/>
          </reference>
          <reference field="3" count="1" selected="0">
            <x v="637"/>
          </reference>
        </references>
      </pivotArea>
    </chartFormat>
    <chartFormat chart="1" format="236">
      <pivotArea type="data" outline="0" fieldPosition="0">
        <references count="2">
          <reference field="4294967294" count="1" selected="0">
            <x v="0"/>
          </reference>
          <reference field="3" count="1" selected="0">
            <x v="715"/>
          </reference>
        </references>
      </pivotArea>
    </chartFormat>
    <chartFormat chart="1" format="237">
      <pivotArea type="data" outline="0" fieldPosition="0">
        <references count="2">
          <reference field="4294967294" count="1" selected="0">
            <x v="0"/>
          </reference>
          <reference field="3" count="1" selected="0">
            <x v="638"/>
          </reference>
        </references>
      </pivotArea>
    </chartFormat>
    <chartFormat chart="1" format="238">
      <pivotArea type="data" outline="0" fieldPosition="0">
        <references count="2">
          <reference field="4294967294" count="1" selected="0">
            <x v="0"/>
          </reference>
          <reference field="3" count="1" selected="0">
            <x v="717"/>
          </reference>
        </references>
      </pivotArea>
    </chartFormat>
    <chartFormat chart="1" format="239">
      <pivotArea type="data" outline="0" fieldPosition="0">
        <references count="2">
          <reference field="4294967294" count="1" selected="0">
            <x v="0"/>
          </reference>
          <reference field="3" count="1" selected="0">
            <x v="639"/>
          </reference>
        </references>
      </pivotArea>
    </chartFormat>
    <chartFormat chart="1" format="240">
      <pivotArea type="data" outline="0" fieldPosition="0">
        <references count="2">
          <reference field="4294967294" count="1" selected="0">
            <x v="0"/>
          </reference>
          <reference field="3" count="1" selected="0">
            <x v="719"/>
          </reference>
        </references>
      </pivotArea>
    </chartFormat>
    <chartFormat chart="1" format="241">
      <pivotArea type="data" outline="0" fieldPosition="0">
        <references count="2">
          <reference field="4294967294" count="1" selected="0">
            <x v="0"/>
          </reference>
          <reference field="3" count="1" selected="0">
            <x v="640"/>
          </reference>
        </references>
      </pivotArea>
    </chartFormat>
    <chartFormat chart="1" format="242">
      <pivotArea type="data" outline="0" fieldPosition="0">
        <references count="2">
          <reference field="4294967294" count="1" selected="0">
            <x v="0"/>
          </reference>
          <reference field="3" count="1" selected="0">
            <x v="721"/>
          </reference>
        </references>
      </pivotArea>
    </chartFormat>
    <chartFormat chart="1" format="243">
      <pivotArea type="data" outline="0" fieldPosition="0">
        <references count="2">
          <reference field="4294967294" count="1" selected="0">
            <x v="0"/>
          </reference>
          <reference field="3" count="1" selected="0">
            <x v="641"/>
          </reference>
        </references>
      </pivotArea>
    </chartFormat>
    <chartFormat chart="1" format="244">
      <pivotArea type="data" outline="0" fieldPosition="0">
        <references count="2">
          <reference field="4294967294" count="1" selected="0">
            <x v="0"/>
          </reference>
          <reference field="3" count="1" selected="0">
            <x v="723"/>
          </reference>
        </references>
      </pivotArea>
    </chartFormat>
    <chartFormat chart="1" format="245">
      <pivotArea type="data" outline="0" fieldPosition="0">
        <references count="2">
          <reference field="4294967294" count="1" selected="0">
            <x v="0"/>
          </reference>
          <reference field="3" count="1" selected="0">
            <x v="642"/>
          </reference>
        </references>
      </pivotArea>
    </chartFormat>
    <chartFormat chart="1" format="246">
      <pivotArea type="data" outline="0" fieldPosition="0">
        <references count="2">
          <reference field="4294967294" count="1" selected="0">
            <x v="0"/>
          </reference>
          <reference field="3" count="1" selected="0">
            <x v="725"/>
          </reference>
        </references>
      </pivotArea>
    </chartFormat>
    <chartFormat chart="1" format="247">
      <pivotArea type="data" outline="0" fieldPosition="0">
        <references count="2">
          <reference field="4294967294" count="1" selected="0">
            <x v="0"/>
          </reference>
          <reference field="3" count="1" selected="0">
            <x v="643"/>
          </reference>
        </references>
      </pivotArea>
    </chartFormat>
    <chartFormat chart="1" format="248">
      <pivotArea type="data" outline="0" fieldPosition="0">
        <references count="2">
          <reference field="4294967294" count="1" selected="0">
            <x v="0"/>
          </reference>
          <reference field="3" count="1" selected="0">
            <x v="727"/>
          </reference>
        </references>
      </pivotArea>
    </chartFormat>
    <chartFormat chart="1" format="249">
      <pivotArea type="data" outline="0" fieldPosition="0">
        <references count="2">
          <reference field="4294967294" count="1" selected="0">
            <x v="0"/>
          </reference>
          <reference field="3" count="1" selected="0">
            <x v="644"/>
          </reference>
        </references>
      </pivotArea>
    </chartFormat>
    <chartFormat chart="1" format="250">
      <pivotArea type="data" outline="0" fieldPosition="0">
        <references count="2">
          <reference field="4294967294" count="1" selected="0">
            <x v="0"/>
          </reference>
          <reference field="3" count="1" selected="0">
            <x v="729"/>
          </reference>
        </references>
      </pivotArea>
    </chartFormat>
    <chartFormat chart="1" format="251">
      <pivotArea type="data" outline="0" fieldPosition="0">
        <references count="2">
          <reference field="4294967294" count="1" selected="0">
            <x v="0"/>
          </reference>
          <reference field="3" count="1" selected="0">
            <x v="645"/>
          </reference>
        </references>
      </pivotArea>
    </chartFormat>
    <chartFormat chart="1" format="252">
      <pivotArea type="data" outline="0" fieldPosition="0">
        <references count="2">
          <reference field="4294967294" count="1" selected="0">
            <x v="0"/>
          </reference>
          <reference field="3" count="1" selected="0">
            <x v="731"/>
          </reference>
        </references>
      </pivotArea>
    </chartFormat>
    <chartFormat chart="1" format="253">
      <pivotArea type="data" outline="0" fieldPosition="0">
        <references count="2">
          <reference field="4294967294" count="1" selected="0">
            <x v="0"/>
          </reference>
          <reference field="3" count="1" selected="0">
            <x v="646"/>
          </reference>
        </references>
      </pivotArea>
    </chartFormat>
    <chartFormat chart="1" format="254">
      <pivotArea type="data" outline="0" fieldPosition="0">
        <references count="2">
          <reference field="4294967294" count="1" selected="0">
            <x v="0"/>
          </reference>
          <reference field="3" count="1" selected="0">
            <x v="733"/>
          </reference>
        </references>
      </pivotArea>
    </chartFormat>
    <chartFormat chart="1" format="255">
      <pivotArea type="data" outline="0" fieldPosition="0">
        <references count="2">
          <reference field="4294967294" count="1" selected="0">
            <x v="0"/>
          </reference>
          <reference field="3" count="1" selected="0">
            <x v="647"/>
          </reference>
        </references>
      </pivotArea>
    </chartFormat>
    <chartFormat chart="1" format="256">
      <pivotArea type="data" outline="0" fieldPosition="0">
        <references count="2">
          <reference field="4294967294" count="1" selected="0">
            <x v="0"/>
          </reference>
          <reference field="3" count="1" selected="0">
            <x v="735"/>
          </reference>
        </references>
      </pivotArea>
    </chartFormat>
    <chartFormat chart="1" format="257">
      <pivotArea type="data" outline="0" fieldPosition="0">
        <references count="2">
          <reference field="4294967294" count="1" selected="0">
            <x v="0"/>
          </reference>
          <reference field="3" count="1" selected="0">
            <x v="648"/>
          </reference>
        </references>
      </pivotArea>
    </chartFormat>
    <chartFormat chart="1" format="258">
      <pivotArea type="data" outline="0" fieldPosition="0">
        <references count="2">
          <reference field="4294967294" count="1" selected="0">
            <x v="0"/>
          </reference>
          <reference field="3" count="1" selected="0">
            <x v="737"/>
          </reference>
        </references>
      </pivotArea>
    </chartFormat>
    <chartFormat chart="1" format="259">
      <pivotArea type="data" outline="0" fieldPosition="0">
        <references count="2">
          <reference field="4294967294" count="1" selected="0">
            <x v="0"/>
          </reference>
          <reference field="3" count="1" selected="0">
            <x v="649"/>
          </reference>
        </references>
      </pivotArea>
    </chartFormat>
    <chartFormat chart="1" format="260">
      <pivotArea type="data" outline="0" fieldPosition="0">
        <references count="2">
          <reference field="4294967294" count="1" selected="0">
            <x v="0"/>
          </reference>
          <reference field="3" count="1" selected="0">
            <x v="739"/>
          </reference>
        </references>
      </pivotArea>
    </chartFormat>
    <chartFormat chart="1" format="261">
      <pivotArea type="data" outline="0" fieldPosition="0">
        <references count="2">
          <reference field="4294967294" count="1" selected="0">
            <x v="0"/>
          </reference>
          <reference field="3" count="1" selected="0">
            <x v="650"/>
          </reference>
        </references>
      </pivotArea>
    </chartFormat>
    <chartFormat chart="1" format="262">
      <pivotArea type="data" outline="0" fieldPosition="0">
        <references count="2">
          <reference field="4294967294" count="1" selected="0">
            <x v="0"/>
          </reference>
          <reference field="3" count="1" selected="0">
            <x v="741"/>
          </reference>
        </references>
      </pivotArea>
    </chartFormat>
    <chartFormat chart="1" format="263">
      <pivotArea type="data" outline="0" fieldPosition="0">
        <references count="2">
          <reference field="4294967294" count="1" selected="0">
            <x v="0"/>
          </reference>
          <reference field="3" count="1" selected="0">
            <x v="651"/>
          </reference>
        </references>
      </pivotArea>
    </chartFormat>
    <chartFormat chart="1" format="264">
      <pivotArea type="data" outline="0" fieldPosition="0">
        <references count="2">
          <reference field="4294967294" count="1" selected="0">
            <x v="0"/>
          </reference>
          <reference field="3" count="1" selected="0">
            <x v="546"/>
          </reference>
        </references>
      </pivotArea>
    </chartFormat>
    <chartFormat chart="1" format="265">
      <pivotArea type="data" outline="0" fieldPosition="0">
        <references count="2">
          <reference field="4294967294" count="1" selected="0">
            <x v="0"/>
          </reference>
          <reference field="3" count="1" selected="0">
            <x v="652"/>
          </reference>
        </references>
      </pivotArea>
    </chartFormat>
    <chartFormat chart="1" format="266">
      <pivotArea type="data" outline="0" fieldPosition="0">
        <references count="2">
          <reference field="4294967294" count="1" selected="0">
            <x v="0"/>
          </reference>
          <reference field="3" count="1" selected="0">
            <x v="745"/>
          </reference>
        </references>
      </pivotArea>
    </chartFormat>
    <chartFormat chart="1" format="267">
      <pivotArea type="data" outline="0" fieldPosition="0">
        <references count="2">
          <reference field="4294967294" count="1" selected="0">
            <x v="0"/>
          </reference>
          <reference field="3" count="1" selected="0">
            <x v="653"/>
          </reference>
        </references>
      </pivotArea>
    </chartFormat>
    <chartFormat chart="1" format="268">
      <pivotArea type="data" outline="0" fieldPosition="0">
        <references count="2">
          <reference field="4294967294" count="1" selected="0">
            <x v="0"/>
          </reference>
          <reference field="3" count="1" selected="0">
            <x v="558"/>
          </reference>
        </references>
      </pivotArea>
    </chartFormat>
    <chartFormat chart="1" format="269">
      <pivotArea type="data" outline="0" fieldPosition="0">
        <references count="2">
          <reference field="4294967294" count="1" selected="0">
            <x v="0"/>
          </reference>
          <reference field="3" count="1" selected="0">
            <x v="654"/>
          </reference>
        </references>
      </pivotArea>
    </chartFormat>
    <chartFormat chart="1" format="270">
      <pivotArea type="data" outline="0" fieldPosition="0">
        <references count="2">
          <reference field="4294967294" count="1" selected="0">
            <x v="0"/>
          </reference>
          <reference field="3" count="1" selected="0">
            <x v="749"/>
          </reference>
        </references>
      </pivotArea>
    </chartFormat>
    <chartFormat chart="1" format="271">
      <pivotArea type="data" outline="0" fieldPosition="0">
        <references count="2">
          <reference field="4294967294" count="1" selected="0">
            <x v="0"/>
          </reference>
          <reference field="3" count="1" selected="0">
            <x v="655"/>
          </reference>
        </references>
      </pivotArea>
    </chartFormat>
    <chartFormat chart="1" format="272">
      <pivotArea type="data" outline="0" fieldPosition="0">
        <references count="2">
          <reference field="4294967294" count="1" selected="0">
            <x v="0"/>
          </reference>
          <reference field="3" count="1" selected="0">
            <x v="751"/>
          </reference>
        </references>
      </pivotArea>
    </chartFormat>
    <chartFormat chart="1" format="273">
      <pivotArea type="data" outline="0" fieldPosition="0">
        <references count="2">
          <reference field="4294967294" count="1" selected="0">
            <x v="0"/>
          </reference>
          <reference field="3" count="1" selected="0">
            <x v="656"/>
          </reference>
        </references>
      </pivotArea>
    </chartFormat>
    <chartFormat chart="1" format="274">
      <pivotArea type="data" outline="0" fieldPosition="0">
        <references count="2">
          <reference field="4294967294" count="1" selected="0">
            <x v="0"/>
          </reference>
          <reference field="3" count="1" selected="0">
            <x v="753"/>
          </reference>
        </references>
      </pivotArea>
    </chartFormat>
    <chartFormat chart="1" format="275">
      <pivotArea type="data" outline="0" fieldPosition="0">
        <references count="2">
          <reference field="4294967294" count="1" selected="0">
            <x v="0"/>
          </reference>
          <reference field="3" count="1" selected="0">
            <x v="657"/>
          </reference>
        </references>
      </pivotArea>
    </chartFormat>
    <chartFormat chart="1" format="276">
      <pivotArea type="data" outline="0" fieldPosition="0">
        <references count="2">
          <reference field="4294967294" count="1" selected="0">
            <x v="0"/>
          </reference>
          <reference field="3" count="1" selected="0">
            <x v="559"/>
          </reference>
        </references>
      </pivotArea>
    </chartFormat>
    <chartFormat chart="1" format="277">
      <pivotArea type="data" outline="0" fieldPosition="0">
        <references count="2">
          <reference field="4294967294" count="1" selected="0">
            <x v="0"/>
          </reference>
          <reference field="3" count="1" selected="0">
            <x v="658"/>
          </reference>
        </references>
      </pivotArea>
    </chartFormat>
    <chartFormat chart="1" format="278">
      <pivotArea type="data" outline="0" fieldPosition="0">
        <references count="2">
          <reference field="4294967294" count="1" selected="0">
            <x v="0"/>
          </reference>
          <reference field="3" count="1" selected="0">
            <x v="757"/>
          </reference>
        </references>
      </pivotArea>
    </chartFormat>
    <chartFormat chart="1" format="279">
      <pivotArea type="data" outline="0" fieldPosition="0">
        <references count="2">
          <reference field="4294967294" count="1" selected="0">
            <x v="0"/>
          </reference>
          <reference field="3" count="1" selected="0">
            <x v="550"/>
          </reference>
        </references>
      </pivotArea>
    </chartFormat>
    <chartFormat chart="1" format="280">
      <pivotArea type="data" outline="0" fieldPosition="0">
        <references count="2">
          <reference field="4294967294" count="1" selected="0">
            <x v="0"/>
          </reference>
          <reference field="3" count="1" selected="0">
            <x v="759"/>
          </reference>
        </references>
      </pivotArea>
    </chartFormat>
    <chartFormat chart="1" format="281">
      <pivotArea type="data" outline="0" fieldPosition="0">
        <references count="2">
          <reference field="4294967294" count="1" selected="0">
            <x v="0"/>
          </reference>
          <reference field="3" count="1" selected="0">
            <x v="660"/>
          </reference>
        </references>
      </pivotArea>
    </chartFormat>
    <chartFormat chart="1" format="282">
      <pivotArea type="data" outline="0" fieldPosition="0">
        <references count="2">
          <reference field="4294967294" count="1" selected="0">
            <x v="0"/>
          </reference>
          <reference field="3" count="1" selected="0">
            <x v="561"/>
          </reference>
        </references>
      </pivotArea>
    </chartFormat>
    <chartFormat chart="1" format="283">
      <pivotArea type="data" outline="0" fieldPosition="0">
        <references count="2">
          <reference field="4294967294" count="1" selected="0">
            <x v="0"/>
          </reference>
          <reference field="3" count="1" selected="0">
            <x v="661"/>
          </reference>
        </references>
      </pivotArea>
    </chartFormat>
    <chartFormat chart="1" format="284">
      <pivotArea type="data" outline="0" fieldPosition="0">
        <references count="2">
          <reference field="4294967294" count="1" selected="0">
            <x v="0"/>
          </reference>
          <reference field="3" count="1" selected="0">
            <x v="763"/>
          </reference>
        </references>
      </pivotArea>
    </chartFormat>
    <chartFormat chart="1" format="285">
      <pivotArea type="data" outline="0" fieldPosition="0">
        <references count="2">
          <reference field="4294967294" count="1" selected="0">
            <x v="0"/>
          </reference>
          <reference field="3" count="1" selected="0">
            <x v="662"/>
          </reference>
        </references>
      </pivotArea>
    </chartFormat>
    <chartFormat chart="1" format="286">
      <pivotArea type="data" outline="0" fieldPosition="0">
        <references count="2">
          <reference field="4294967294" count="1" selected="0">
            <x v="0"/>
          </reference>
          <reference field="3" count="1" selected="0">
            <x v="765"/>
          </reference>
        </references>
      </pivotArea>
    </chartFormat>
    <chartFormat chart="1" format="287">
      <pivotArea type="data" outline="0" fieldPosition="0">
        <references count="2">
          <reference field="4294967294" count="1" selected="0">
            <x v="0"/>
          </reference>
          <reference field="3" count="1" selected="0">
            <x v="663"/>
          </reference>
        </references>
      </pivotArea>
    </chartFormat>
    <chartFormat chart="1" format="288">
      <pivotArea type="data" outline="0" fieldPosition="0">
        <references count="2">
          <reference field="4294967294" count="1" selected="0">
            <x v="0"/>
          </reference>
          <reference field="3" count="1" selected="0">
            <x v="767"/>
          </reference>
        </references>
      </pivotArea>
    </chartFormat>
    <chartFormat chart="1" format="289">
      <pivotArea type="data" outline="0" fieldPosition="0">
        <references count="2">
          <reference field="4294967294" count="1" selected="0">
            <x v="0"/>
          </reference>
          <reference field="3" count="1" selected="0">
            <x v="664"/>
          </reference>
        </references>
      </pivotArea>
    </chartFormat>
    <chartFormat chart="1" format="290">
      <pivotArea type="data" outline="0" fieldPosition="0">
        <references count="2">
          <reference field="4294967294" count="1" selected="0">
            <x v="0"/>
          </reference>
          <reference field="3" count="1" selected="0">
            <x v="769"/>
          </reference>
        </references>
      </pivotArea>
    </chartFormat>
    <chartFormat chart="1" format="291">
      <pivotArea type="data" outline="0" fieldPosition="0">
        <references count="2">
          <reference field="4294967294" count="1" selected="0">
            <x v="0"/>
          </reference>
          <reference field="3" count="1" selected="0">
            <x v="665"/>
          </reference>
        </references>
      </pivotArea>
    </chartFormat>
    <chartFormat chart="1" format="292">
      <pivotArea type="data" outline="0" fieldPosition="0">
        <references count="2">
          <reference field="4294967294" count="1" selected="0">
            <x v="0"/>
          </reference>
          <reference field="3" count="1" selected="0">
            <x v="771"/>
          </reference>
        </references>
      </pivotArea>
    </chartFormat>
    <chartFormat chart="1" format="293">
      <pivotArea type="data" outline="0" fieldPosition="0">
        <references count="2">
          <reference field="4294967294" count="1" selected="0">
            <x v="0"/>
          </reference>
          <reference field="3" count="1" selected="0">
            <x v="666"/>
          </reference>
        </references>
      </pivotArea>
    </chartFormat>
    <chartFormat chart="1" format="294">
      <pivotArea type="data" outline="0" fieldPosition="0">
        <references count="2">
          <reference field="4294967294" count="1" selected="0">
            <x v="0"/>
          </reference>
          <reference field="3" count="1" selected="0">
            <x v="773"/>
          </reference>
        </references>
      </pivotArea>
    </chartFormat>
    <chartFormat chart="1" format="295">
      <pivotArea type="data" outline="0" fieldPosition="0">
        <references count="2">
          <reference field="4294967294" count="1" selected="0">
            <x v="0"/>
          </reference>
          <reference field="3" count="1" selected="0">
            <x v="667"/>
          </reference>
        </references>
      </pivotArea>
    </chartFormat>
    <chartFormat chart="1" format="296">
      <pivotArea type="data" outline="0" fieldPosition="0">
        <references count="2">
          <reference field="4294967294" count="1" selected="0">
            <x v="0"/>
          </reference>
          <reference field="3" count="1" selected="0">
            <x v="775"/>
          </reference>
        </references>
      </pivotArea>
    </chartFormat>
    <chartFormat chart="1" format="297">
      <pivotArea type="data" outline="0" fieldPosition="0">
        <references count="2">
          <reference field="4294967294" count="1" selected="0">
            <x v="0"/>
          </reference>
          <reference field="3" count="1" selected="0">
            <x v="777"/>
          </reference>
        </references>
      </pivotArea>
    </chartFormat>
    <chartFormat chart="1" format="298">
      <pivotArea type="data" outline="0" fieldPosition="0">
        <references count="2">
          <reference field="4294967294" count="1" selected="0">
            <x v="0"/>
          </reference>
          <reference field="3" count="1" selected="0">
            <x v="669"/>
          </reference>
        </references>
      </pivotArea>
    </chartFormat>
    <chartFormat chart="1" format="299">
      <pivotArea type="data" outline="0" fieldPosition="0">
        <references count="2">
          <reference field="4294967294" count="1" selected="0">
            <x v="0"/>
          </reference>
          <reference field="3" count="1" selected="0">
            <x v="779"/>
          </reference>
        </references>
      </pivotArea>
    </chartFormat>
    <chartFormat chart="1" format="300">
      <pivotArea type="data" outline="0" fieldPosition="0">
        <references count="2">
          <reference field="4294967294" count="1" selected="0">
            <x v="0"/>
          </reference>
          <reference field="3" count="1" selected="0">
            <x v="670"/>
          </reference>
        </references>
      </pivotArea>
    </chartFormat>
    <chartFormat chart="1" format="301">
      <pivotArea type="data" outline="0" fieldPosition="0">
        <references count="2">
          <reference field="4294967294" count="1" selected="0">
            <x v="0"/>
          </reference>
          <reference field="3" count="1" selected="0">
            <x v="562"/>
          </reference>
        </references>
      </pivotArea>
    </chartFormat>
    <chartFormat chart="1" format="302">
      <pivotArea type="data" outline="0" fieldPosition="0">
        <references count="2">
          <reference field="4294967294" count="1" selected="0">
            <x v="0"/>
          </reference>
          <reference field="3" count="1" selected="0">
            <x v="671"/>
          </reference>
        </references>
      </pivotArea>
    </chartFormat>
    <chartFormat chart="1" format="303">
      <pivotArea type="data" outline="0" fieldPosition="0">
        <references count="2">
          <reference field="4294967294" count="1" selected="0">
            <x v="0"/>
          </reference>
          <reference field="3" count="1" selected="0">
            <x v="783"/>
          </reference>
        </references>
      </pivotArea>
    </chartFormat>
    <chartFormat chart="1" format="304">
      <pivotArea type="data" outline="0" fieldPosition="0">
        <references count="2">
          <reference field="4294967294" count="1" selected="0">
            <x v="0"/>
          </reference>
          <reference field="3" count="1" selected="0">
            <x v="672"/>
          </reference>
        </references>
      </pivotArea>
    </chartFormat>
    <chartFormat chart="1" format="305">
      <pivotArea type="data" outline="0" fieldPosition="0">
        <references count="2">
          <reference field="4294967294" count="1" selected="0">
            <x v="0"/>
          </reference>
          <reference field="3" count="1" selected="0">
            <x v="785"/>
          </reference>
        </references>
      </pivotArea>
    </chartFormat>
    <chartFormat chart="1" format="306">
      <pivotArea type="data" outline="0" fieldPosition="0">
        <references count="2">
          <reference field="4294967294" count="1" selected="0">
            <x v="0"/>
          </reference>
          <reference field="3" count="1" selected="0">
            <x v="806"/>
          </reference>
        </references>
      </pivotArea>
    </chartFormat>
    <chartFormat chart="1" format="307">
      <pivotArea type="data" outline="0" fieldPosition="0">
        <references count="2">
          <reference field="4294967294" count="1" selected="0">
            <x v="0"/>
          </reference>
          <reference field="3" count="1" selected="0">
            <x v="787"/>
          </reference>
        </references>
      </pivotArea>
    </chartFormat>
    <chartFormat chart="1" format="308">
      <pivotArea type="data" outline="0" fieldPosition="0">
        <references count="2">
          <reference field="4294967294" count="1" selected="0">
            <x v="0"/>
          </reference>
          <reference field="3" count="1" selected="0">
            <x v="807"/>
          </reference>
        </references>
      </pivotArea>
    </chartFormat>
    <chartFormat chart="1" format="309">
      <pivotArea type="data" outline="0" fieldPosition="0">
        <references count="2">
          <reference field="4294967294" count="1" selected="0">
            <x v="0"/>
          </reference>
          <reference field="3" count="1" selected="0">
            <x v="791"/>
          </reference>
        </references>
      </pivotArea>
    </chartFormat>
    <chartFormat chart="1" format="310">
      <pivotArea type="data" outline="0" fieldPosition="0">
        <references count="2">
          <reference field="4294967294" count="1" selected="0">
            <x v="0"/>
          </reference>
          <reference field="3" count="1" selected="0">
            <x v="544"/>
          </reference>
        </references>
      </pivotArea>
    </chartFormat>
    <chartFormat chart="1" format="311">
      <pivotArea type="data" outline="0" fieldPosition="0">
        <references count="2">
          <reference field="4294967294" count="1" selected="0">
            <x v="0"/>
          </reference>
          <reference field="3" count="1" selected="0">
            <x v="793"/>
          </reference>
        </references>
      </pivotArea>
    </chartFormat>
    <chartFormat chart="1" format="312">
      <pivotArea type="data" outline="0" fieldPosition="0">
        <references count="2">
          <reference field="4294967294" count="1" selected="0">
            <x v="0"/>
          </reference>
          <reference field="3" count="1" selected="0">
            <x v="676"/>
          </reference>
        </references>
      </pivotArea>
    </chartFormat>
    <chartFormat chart="1" format="313">
      <pivotArea type="data" outline="0" fieldPosition="0">
        <references count="2">
          <reference field="4294967294" count="1" selected="0">
            <x v="0"/>
          </reference>
          <reference field="3" count="1" selected="0">
            <x v="795"/>
          </reference>
        </references>
      </pivotArea>
    </chartFormat>
    <chartFormat chart="1" format="314">
      <pivotArea type="data" outline="0" fieldPosition="0">
        <references count="2">
          <reference field="4294967294" count="1" selected="0">
            <x v="0"/>
          </reference>
          <reference field="3" count="1" selected="0">
            <x v="677"/>
          </reference>
        </references>
      </pivotArea>
    </chartFormat>
    <chartFormat chart="1" format="315">
      <pivotArea type="data" outline="0" fieldPosition="0">
        <references count="2">
          <reference field="4294967294" count="1" selected="0">
            <x v="0"/>
          </reference>
          <reference field="3" count="1" selected="0">
            <x v="797"/>
          </reference>
        </references>
      </pivotArea>
    </chartFormat>
    <chartFormat chart="1" format="316">
      <pivotArea type="data" outline="0" fieldPosition="0">
        <references count="2">
          <reference field="4294967294" count="1" selected="0">
            <x v="0"/>
          </reference>
          <reference field="3" count="1" selected="0">
            <x v="678"/>
          </reference>
        </references>
      </pivotArea>
    </chartFormat>
    <chartFormat chart="1" format="317">
      <pivotArea type="data" outline="0" fieldPosition="0">
        <references count="2">
          <reference field="4294967294" count="1" selected="0">
            <x v="0"/>
          </reference>
          <reference field="3" count="1" selected="0">
            <x v="799"/>
          </reference>
        </references>
      </pivotArea>
    </chartFormat>
    <chartFormat chart="1" format="318">
      <pivotArea type="data" outline="0" fieldPosition="0">
        <references count="2">
          <reference field="4294967294" count="1" selected="0">
            <x v="0"/>
          </reference>
          <reference field="3" count="1" selected="0">
            <x v="679"/>
          </reference>
        </references>
      </pivotArea>
    </chartFormat>
    <chartFormat chart="1" format="319">
      <pivotArea type="data" outline="0" fieldPosition="0">
        <references count="2">
          <reference field="4294967294" count="1" selected="0">
            <x v="0"/>
          </reference>
          <reference field="3" count="1" selected="0">
            <x v="801"/>
          </reference>
        </references>
      </pivotArea>
    </chartFormat>
    <chartFormat chart="1" format="320">
      <pivotArea type="data" outline="0" fieldPosition="0">
        <references count="2">
          <reference field="4294967294" count="1" selected="0">
            <x v="0"/>
          </reference>
          <reference field="3" count="1" selected="0">
            <x v="680"/>
          </reference>
        </references>
      </pivotArea>
    </chartFormat>
    <chartFormat chart="1" format="321">
      <pivotArea type="data" outline="0" fieldPosition="0">
        <references count="2">
          <reference field="4294967294" count="1" selected="0">
            <x v="0"/>
          </reference>
          <reference field="3" count="1" selected="0">
            <x v="803"/>
          </reference>
        </references>
      </pivotArea>
    </chartFormat>
    <chartFormat chart="1" format="322">
      <pivotArea type="data" outline="0" fieldPosition="0">
        <references count="2">
          <reference field="4294967294" count="1" selected="0">
            <x v="0"/>
          </reference>
          <reference field="3" count="1" selected="0">
            <x v="681"/>
          </reference>
        </references>
      </pivotArea>
    </chartFormat>
    <chartFormat chart="1" format="323">
      <pivotArea type="data" outline="0" fieldPosition="0">
        <references count="2">
          <reference field="4294967294" count="1" selected="0">
            <x v="0"/>
          </reference>
          <reference field="3" count="1" selected="0">
            <x v="805"/>
          </reference>
        </references>
      </pivotArea>
    </chartFormat>
    <chartFormat chart="1" format="324">
      <pivotArea type="data" outline="0" fieldPosition="0">
        <references count="2">
          <reference field="4294967294" count="1" selected="0">
            <x v="0"/>
          </reference>
          <reference field="3" count="1" selected="0">
            <x v="682"/>
          </reference>
        </references>
      </pivotArea>
    </chartFormat>
    <chartFormat chart="1" format="325">
      <pivotArea type="data" outline="0" fieldPosition="0">
        <references count="2">
          <reference field="4294967294" count="1" selected="0">
            <x v="0"/>
          </reference>
          <reference field="3" count="1" selected="0">
            <x v="683"/>
          </reference>
        </references>
      </pivotArea>
    </chartFormat>
    <chartFormat chart="1" format="326">
      <pivotArea type="data" outline="0" fieldPosition="0">
        <references count="2">
          <reference field="4294967294" count="1" selected="0">
            <x v="0"/>
          </reference>
          <reference field="3" count="1" selected="0">
            <x v="808"/>
          </reference>
        </references>
      </pivotArea>
    </chartFormat>
    <chartFormat chart="1" format="327">
      <pivotArea type="data" outline="0" fieldPosition="0">
        <references count="2">
          <reference field="4294967294" count="1" selected="0">
            <x v="0"/>
          </reference>
          <reference field="3" count="1" selected="0">
            <x v="674"/>
          </reference>
        </references>
      </pivotArea>
    </chartFormat>
    <chartFormat chart="1" format="328">
      <pivotArea type="data" outline="0" fieldPosition="0">
        <references count="2">
          <reference field="4294967294" count="1" selected="0">
            <x v="0"/>
          </reference>
          <reference field="3" count="1" selected="0">
            <x v="675"/>
          </reference>
        </references>
      </pivotArea>
    </chartFormat>
    <chartFormat chart="1" format="329">
      <pivotArea type="data" outline="0" fieldPosition="0">
        <references count="2">
          <reference field="4294967294" count="1" selected="0">
            <x v="0"/>
          </reference>
          <reference field="3" count="1" selected="0">
            <x v="438"/>
          </reference>
        </references>
      </pivotArea>
    </chartFormat>
    <chartFormat chart="1" format="330">
      <pivotArea type="data" outline="0" fieldPosition="0">
        <references count="2">
          <reference field="4294967294" count="1" selected="0">
            <x v="0"/>
          </reference>
          <reference field="3" count="1" selected="0">
            <x v="502"/>
          </reference>
        </references>
      </pivotArea>
    </chartFormat>
    <chartFormat chart="1" format="331">
      <pivotArea type="data" outline="0" fieldPosition="0">
        <references count="2">
          <reference field="4294967294" count="1" selected="0">
            <x v="0"/>
          </reference>
          <reference field="3" count="1" selected="0">
            <x v="470"/>
          </reference>
        </references>
      </pivotArea>
    </chartFormat>
    <chartFormat chart="1" format="332">
      <pivotArea type="data" outline="0" fieldPosition="0">
        <references count="2">
          <reference field="4294967294" count="1" selected="0">
            <x v="0"/>
          </reference>
          <reference field="3" count="1" selected="0">
            <x v="308"/>
          </reference>
        </references>
      </pivotArea>
    </chartFormat>
    <chartFormat chart="1" format="333">
      <pivotArea type="data" outline="0" fieldPosition="0">
        <references count="2">
          <reference field="4294967294" count="1" selected="0">
            <x v="0"/>
          </reference>
          <reference field="3" count="1" selected="0">
            <x v="422"/>
          </reference>
        </references>
      </pivotArea>
    </chartFormat>
    <chartFormat chart="1" format="334">
      <pivotArea type="data" outline="0" fieldPosition="0">
        <references count="2">
          <reference field="4294967294" count="1" selected="0">
            <x v="0"/>
          </reference>
          <reference field="3" count="1" selected="0">
            <x v="309"/>
          </reference>
        </references>
      </pivotArea>
    </chartFormat>
    <chartFormat chart="1" format="335">
      <pivotArea type="data" outline="0" fieldPosition="0">
        <references count="2">
          <reference field="4294967294" count="1" selected="0">
            <x v="0"/>
          </reference>
          <reference field="3" count="1" selected="0">
            <x v="454"/>
          </reference>
        </references>
      </pivotArea>
    </chartFormat>
    <chartFormat chart="1" format="336">
      <pivotArea type="data" outline="0" fieldPosition="0">
        <references count="2">
          <reference field="4294967294" count="1" selected="0">
            <x v="0"/>
          </reference>
          <reference field="3" count="1" selected="0">
            <x v="310"/>
          </reference>
        </references>
      </pivotArea>
    </chartFormat>
    <chartFormat chart="1" format="337">
      <pivotArea type="data" outline="0" fieldPosition="0">
        <references count="2">
          <reference field="4294967294" count="1" selected="0">
            <x v="0"/>
          </reference>
          <reference field="3" count="1" selected="0">
            <x v="486"/>
          </reference>
        </references>
      </pivotArea>
    </chartFormat>
    <chartFormat chart="1" format="338">
      <pivotArea type="data" outline="0" fieldPosition="0">
        <references count="2">
          <reference field="4294967294" count="1" selected="0">
            <x v="0"/>
          </reference>
          <reference field="3" count="1" selected="0">
            <x v="311"/>
          </reference>
        </references>
      </pivotArea>
    </chartFormat>
    <chartFormat chart="1" format="339">
      <pivotArea type="data" outline="0" fieldPosition="0">
        <references count="2">
          <reference field="4294967294" count="1" selected="0">
            <x v="0"/>
          </reference>
          <reference field="3" count="1" selected="0">
            <x v="304"/>
          </reference>
        </references>
      </pivotArea>
    </chartFormat>
    <chartFormat chart="1" format="340">
      <pivotArea type="data" outline="0" fieldPosition="0">
        <references count="2">
          <reference field="4294967294" count="1" selected="0">
            <x v="0"/>
          </reference>
          <reference field="3" count="1" selected="0">
            <x v="312"/>
          </reference>
        </references>
      </pivotArea>
    </chartFormat>
    <chartFormat chart="1" format="341">
      <pivotArea type="data" outline="0" fieldPosition="0">
        <references count="2">
          <reference field="4294967294" count="1" selected="0">
            <x v="0"/>
          </reference>
          <reference field="3" count="1" selected="0">
            <x v="430"/>
          </reference>
        </references>
      </pivotArea>
    </chartFormat>
    <chartFormat chart="1" format="342">
      <pivotArea type="data" outline="0" fieldPosition="0">
        <references count="2">
          <reference field="4294967294" count="1" selected="0">
            <x v="0"/>
          </reference>
          <reference field="3" count="1" selected="0">
            <x v="315"/>
          </reference>
        </references>
      </pivotArea>
    </chartFormat>
    <chartFormat chart="1" format="343">
      <pivotArea type="data" outline="0" fieldPosition="0">
        <references count="2">
          <reference field="4294967294" count="1" selected="0">
            <x v="0"/>
          </reference>
          <reference field="3" count="1" selected="0">
            <x v="446"/>
          </reference>
        </references>
      </pivotArea>
    </chartFormat>
    <chartFormat chart="1" format="344">
      <pivotArea type="data" outline="0" fieldPosition="0">
        <references count="2">
          <reference field="4294967294" count="1" selected="0">
            <x v="0"/>
          </reference>
          <reference field="3" count="1" selected="0">
            <x v="316"/>
          </reference>
        </references>
      </pivotArea>
    </chartFormat>
    <chartFormat chart="1" format="345">
      <pivotArea type="data" outline="0" fieldPosition="0">
        <references count="2">
          <reference field="4294967294" count="1" selected="0">
            <x v="0"/>
          </reference>
          <reference field="3" count="1" selected="0">
            <x v="462"/>
          </reference>
        </references>
      </pivotArea>
    </chartFormat>
    <chartFormat chart="1" format="346">
      <pivotArea type="data" outline="0" fieldPosition="0">
        <references count="2">
          <reference field="4294967294" count="1" selected="0">
            <x v="0"/>
          </reference>
          <reference field="3" count="1" selected="0">
            <x v="317"/>
          </reference>
        </references>
      </pivotArea>
    </chartFormat>
    <chartFormat chart="1" format="347">
      <pivotArea type="data" outline="0" fieldPosition="0">
        <references count="2">
          <reference field="4294967294" count="1" selected="0">
            <x v="0"/>
          </reference>
          <reference field="3" count="1" selected="0">
            <x v="478"/>
          </reference>
        </references>
      </pivotArea>
    </chartFormat>
    <chartFormat chart="1" format="348">
      <pivotArea type="data" outline="0" fieldPosition="0">
        <references count="2">
          <reference field="4294967294" count="1" selected="0">
            <x v="0"/>
          </reference>
          <reference field="3" count="1" selected="0">
            <x v="318"/>
          </reference>
        </references>
      </pivotArea>
    </chartFormat>
    <chartFormat chart="1" format="349">
      <pivotArea type="data" outline="0" fieldPosition="0">
        <references count="2">
          <reference field="4294967294" count="1" selected="0">
            <x v="0"/>
          </reference>
          <reference field="3" count="1" selected="0">
            <x v="494"/>
          </reference>
        </references>
      </pivotArea>
    </chartFormat>
    <chartFormat chart="1" format="350">
      <pivotArea type="data" outline="0" fieldPosition="0">
        <references count="2">
          <reference field="4294967294" count="1" selected="0">
            <x v="0"/>
          </reference>
          <reference field="3" count="1" selected="0">
            <x v="319"/>
          </reference>
        </references>
      </pivotArea>
    </chartFormat>
    <chartFormat chart="1" format="351">
      <pivotArea type="data" outline="0" fieldPosition="0">
        <references count="2">
          <reference field="4294967294" count="1" selected="0">
            <x v="0"/>
          </reference>
          <reference field="3" count="1" selected="0">
            <x v="510"/>
          </reference>
        </references>
      </pivotArea>
    </chartFormat>
    <chartFormat chart="1" format="352">
      <pivotArea type="data" outline="0" fieldPosition="0">
        <references count="2">
          <reference field="4294967294" count="1" selected="0">
            <x v="0"/>
          </reference>
          <reference field="3" count="1" selected="0">
            <x v="320"/>
          </reference>
        </references>
      </pivotArea>
    </chartFormat>
    <chartFormat chart="1" format="353">
      <pivotArea type="data" outline="0" fieldPosition="0">
        <references count="2">
          <reference field="4294967294" count="1" selected="0">
            <x v="0"/>
          </reference>
          <reference field="3" count="1" selected="0">
            <x v="526"/>
          </reference>
        </references>
      </pivotArea>
    </chartFormat>
    <chartFormat chart="1" format="354">
      <pivotArea type="data" outline="0" fieldPosition="0">
        <references count="2">
          <reference field="4294967294" count="1" selected="0">
            <x v="0"/>
          </reference>
          <reference field="3" count="1" selected="0">
            <x v="321"/>
          </reference>
        </references>
      </pivotArea>
    </chartFormat>
    <chartFormat chart="1" format="355">
      <pivotArea type="data" outline="0" fieldPosition="0">
        <references count="2">
          <reference field="4294967294" count="1" selected="0">
            <x v="0"/>
          </reference>
          <reference field="3" count="1" selected="0">
            <x v="426"/>
          </reference>
        </references>
      </pivotArea>
    </chartFormat>
    <chartFormat chart="1" format="356">
      <pivotArea type="data" outline="0" fieldPosition="0">
        <references count="2">
          <reference field="4294967294" count="1" selected="0">
            <x v="0"/>
          </reference>
          <reference field="3" count="1" selected="0">
            <x v="282"/>
          </reference>
        </references>
      </pivotArea>
    </chartFormat>
    <chartFormat chart="1" format="357">
      <pivotArea type="data" outline="0" fieldPosition="0">
        <references count="2">
          <reference field="4294967294" count="1" selected="0">
            <x v="0"/>
          </reference>
          <reference field="3" count="1" selected="0">
            <x v="434"/>
          </reference>
        </references>
      </pivotArea>
    </chartFormat>
    <chartFormat chart="1" format="358">
      <pivotArea type="data" outline="0" fieldPosition="0">
        <references count="2">
          <reference field="4294967294" count="1" selected="0">
            <x v="0"/>
          </reference>
          <reference field="3" count="1" selected="0">
            <x v="323"/>
          </reference>
        </references>
      </pivotArea>
    </chartFormat>
    <chartFormat chart="1" format="359">
      <pivotArea type="data" outline="0" fieldPosition="0">
        <references count="2">
          <reference field="4294967294" count="1" selected="0">
            <x v="0"/>
          </reference>
          <reference field="3" count="1" selected="0">
            <x v="442"/>
          </reference>
        </references>
      </pivotArea>
    </chartFormat>
    <chartFormat chart="1" format="360">
      <pivotArea type="data" outline="0" fieldPosition="0">
        <references count="2">
          <reference field="4294967294" count="1" selected="0">
            <x v="0"/>
          </reference>
          <reference field="3" count="1" selected="0">
            <x v="283"/>
          </reference>
        </references>
      </pivotArea>
    </chartFormat>
    <chartFormat chart="1" format="361">
      <pivotArea type="data" outline="0" fieldPosition="0">
        <references count="2">
          <reference field="4294967294" count="1" selected="0">
            <x v="0"/>
          </reference>
          <reference field="3" count="1" selected="0">
            <x v="450"/>
          </reference>
        </references>
      </pivotArea>
    </chartFormat>
    <chartFormat chart="1" format="362">
      <pivotArea type="data" outline="0" fieldPosition="0">
        <references count="2">
          <reference field="4294967294" count="1" selected="0">
            <x v="0"/>
          </reference>
          <reference field="3" count="1" selected="0">
            <x v="325"/>
          </reference>
        </references>
      </pivotArea>
    </chartFormat>
    <chartFormat chart="1" format="363">
      <pivotArea type="data" outline="0" fieldPosition="0">
        <references count="2">
          <reference field="4294967294" count="1" selected="0">
            <x v="0"/>
          </reference>
          <reference field="3" count="1" selected="0">
            <x v="458"/>
          </reference>
        </references>
      </pivotArea>
    </chartFormat>
    <chartFormat chart="1" format="364">
      <pivotArea type="data" outline="0" fieldPosition="0">
        <references count="2">
          <reference field="4294967294" count="1" selected="0">
            <x v="0"/>
          </reference>
          <reference field="3" count="1" selected="0">
            <x v="326"/>
          </reference>
        </references>
      </pivotArea>
    </chartFormat>
    <chartFormat chart="1" format="365">
      <pivotArea type="data" outline="0" fieldPosition="0">
        <references count="2">
          <reference field="4294967294" count="1" selected="0">
            <x v="0"/>
          </reference>
          <reference field="3" count="1" selected="0">
            <x v="466"/>
          </reference>
        </references>
      </pivotArea>
    </chartFormat>
    <chartFormat chart="1" format="366">
      <pivotArea type="data" outline="0" fieldPosition="0">
        <references count="2">
          <reference field="4294967294" count="1" selected="0">
            <x v="0"/>
          </reference>
          <reference field="3" count="1" selected="0">
            <x v="327"/>
          </reference>
        </references>
      </pivotArea>
    </chartFormat>
    <chartFormat chart="1" format="367">
      <pivotArea type="data" outline="0" fieldPosition="0">
        <references count="2">
          <reference field="4294967294" count="1" selected="0">
            <x v="0"/>
          </reference>
          <reference field="3" count="1" selected="0">
            <x v="474"/>
          </reference>
        </references>
      </pivotArea>
    </chartFormat>
    <chartFormat chart="1" format="368">
      <pivotArea type="data" outline="0" fieldPosition="0">
        <references count="2">
          <reference field="4294967294" count="1" selected="0">
            <x v="0"/>
          </reference>
          <reference field="3" count="1" selected="0">
            <x v="328"/>
          </reference>
        </references>
      </pivotArea>
    </chartFormat>
    <chartFormat chart="1" format="369">
      <pivotArea type="data" outline="0" fieldPosition="0">
        <references count="2">
          <reference field="4294967294" count="1" selected="0">
            <x v="0"/>
          </reference>
          <reference field="3" count="1" selected="0">
            <x v="482"/>
          </reference>
        </references>
      </pivotArea>
    </chartFormat>
    <chartFormat chart="1" format="370">
      <pivotArea type="data" outline="0" fieldPosition="0">
        <references count="2">
          <reference field="4294967294" count="1" selected="0">
            <x v="0"/>
          </reference>
          <reference field="3" count="1" selected="0">
            <x v="329"/>
          </reference>
        </references>
      </pivotArea>
    </chartFormat>
    <chartFormat chart="1" format="371">
      <pivotArea type="data" outline="0" fieldPosition="0">
        <references count="2">
          <reference field="4294967294" count="1" selected="0">
            <x v="0"/>
          </reference>
          <reference field="3" count="1" selected="0">
            <x v="490"/>
          </reference>
        </references>
      </pivotArea>
    </chartFormat>
    <chartFormat chart="1" format="372">
      <pivotArea type="data" outline="0" fieldPosition="0">
        <references count="2">
          <reference field="4294967294" count="1" selected="0">
            <x v="0"/>
          </reference>
          <reference field="3" count="1" selected="0">
            <x v="284"/>
          </reference>
        </references>
      </pivotArea>
    </chartFormat>
    <chartFormat chart="1" format="373">
      <pivotArea type="data" outline="0" fieldPosition="0">
        <references count="2">
          <reference field="4294967294" count="1" selected="0">
            <x v="0"/>
          </reference>
          <reference field="3" count="1" selected="0">
            <x v="498"/>
          </reference>
        </references>
      </pivotArea>
    </chartFormat>
    <chartFormat chart="1" format="374">
      <pivotArea type="data" outline="0" fieldPosition="0">
        <references count="2">
          <reference field="4294967294" count="1" selected="0">
            <x v="0"/>
          </reference>
          <reference field="3" count="1" selected="0">
            <x v="331"/>
          </reference>
        </references>
      </pivotArea>
    </chartFormat>
    <chartFormat chart="1" format="375">
      <pivotArea type="data" outline="0" fieldPosition="0">
        <references count="2">
          <reference field="4294967294" count="1" selected="0">
            <x v="0"/>
          </reference>
          <reference field="3" count="1" selected="0">
            <x v="506"/>
          </reference>
        </references>
      </pivotArea>
    </chartFormat>
    <chartFormat chart="1" format="376">
      <pivotArea type="data" outline="0" fieldPosition="0">
        <references count="2">
          <reference field="4294967294" count="1" selected="0">
            <x v="0"/>
          </reference>
          <reference field="3" count="1" selected="0">
            <x v="332"/>
          </reference>
        </references>
      </pivotArea>
    </chartFormat>
    <chartFormat chart="1" format="377">
      <pivotArea type="data" outline="0" fieldPosition="0">
        <references count="2">
          <reference field="4294967294" count="1" selected="0">
            <x v="0"/>
          </reference>
          <reference field="3" count="1" selected="0">
            <x v="514"/>
          </reference>
        </references>
      </pivotArea>
    </chartFormat>
    <chartFormat chart="1" format="378">
      <pivotArea type="data" outline="0" fieldPosition="0">
        <references count="2">
          <reference field="4294967294" count="1" selected="0">
            <x v="0"/>
          </reference>
          <reference field="3" count="1" selected="0">
            <x v="333"/>
          </reference>
        </references>
      </pivotArea>
    </chartFormat>
    <chartFormat chart="1" format="379">
      <pivotArea type="data" outline="0" fieldPosition="0">
        <references count="2">
          <reference field="4294967294" count="1" selected="0">
            <x v="0"/>
          </reference>
          <reference field="3" count="1" selected="0">
            <x v="306"/>
          </reference>
        </references>
      </pivotArea>
    </chartFormat>
    <chartFormat chart="1" format="380">
      <pivotArea type="data" outline="0" fieldPosition="0">
        <references count="2">
          <reference field="4294967294" count="1" selected="0">
            <x v="0"/>
          </reference>
          <reference field="3" count="1" selected="0">
            <x v="334"/>
          </reference>
        </references>
      </pivotArea>
    </chartFormat>
    <chartFormat chart="1" format="381">
      <pivotArea type="data" outline="0" fieldPosition="0">
        <references count="2">
          <reference field="4294967294" count="1" selected="0">
            <x v="0"/>
          </reference>
          <reference field="3" count="1" selected="0">
            <x v="530"/>
          </reference>
        </references>
      </pivotArea>
    </chartFormat>
    <chartFormat chart="1" format="382">
      <pivotArea type="data" outline="0" fieldPosition="0">
        <references count="2">
          <reference field="4294967294" count="1" selected="0">
            <x v="0"/>
          </reference>
          <reference field="3" count="1" selected="0">
            <x v="335"/>
          </reference>
        </references>
      </pivotArea>
    </chartFormat>
    <chartFormat chart="1" format="383">
      <pivotArea type="data" outline="0" fieldPosition="0">
        <references count="2">
          <reference field="4294967294" count="1" selected="0">
            <x v="0"/>
          </reference>
          <reference field="3" count="1" selected="0">
            <x v="424"/>
          </reference>
        </references>
      </pivotArea>
    </chartFormat>
    <chartFormat chart="1" format="384">
      <pivotArea type="data" outline="0" fieldPosition="0">
        <references count="2">
          <reference field="4294967294" count="1" selected="0">
            <x v="0"/>
          </reference>
          <reference field="3" count="1" selected="0">
            <x v="285"/>
          </reference>
        </references>
      </pivotArea>
    </chartFormat>
    <chartFormat chart="1" format="385">
      <pivotArea type="data" outline="0" fieldPosition="0">
        <references count="2">
          <reference field="4294967294" count="1" selected="0">
            <x v="0"/>
          </reference>
          <reference field="3" count="1" selected="0">
            <x v="428"/>
          </reference>
        </references>
      </pivotArea>
    </chartFormat>
    <chartFormat chart="1" format="386">
      <pivotArea type="data" outline="0" fieldPosition="0">
        <references count="2">
          <reference field="4294967294" count="1" selected="0">
            <x v="0"/>
          </reference>
          <reference field="3" count="1" selected="0">
            <x v="337"/>
          </reference>
        </references>
      </pivotArea>
    </chartFormat>
    <chartFormat chart="1" format="387">
      <pivotArea type="data" outline="0" fieldPosition="0">
        <references count="2">
          <reference field="4294967294" count="1" selected="0">
            <x v="0"/>
          </reference>
          <reference field="3" count="1" selected="0">
            <x v="432"/>
          </reference>
        </references>
      </pivotArea>
    </chartFormat>
    <chartFormat chart="1" format="388">
      <pivotArea type="data" outline="0" fieldPosition="0">
        <references count="2">
          <reference field="4294967294" count="1" selected="0">
            <x v="0"/>
          </reference>
          <reference field="3" count="1" selected="0">
            <x v="286"/>
          </reference>
        </references>
      </pivotArea>
    </chartFormat>
    <chartFormat chart="1" format="389">
      <pivotArea type="data" outline="0" fieldPosition="0">
        <references count="2">
          <reference field="4294967294" count="1" selected="0">
            <x v="0"/>
          </reference>
          <reference field="3" count="1" selected="0">
            <x v="436"/>
          </reference>
        </references>
      </pivotArea>
    </chartFormat>
    <chartFormat chart="1" format="390">
      <pivotArea type="data" outline="0" fieldPosition="0">
        <references count="2">
          <reference field="4294967294" count="1" selected="0">
            <x v="0"/>
          </reference>
          <reference field="3" count="1" selected="0">
            <x v="339"/>
          </reference>
        </references>
      </pivotArea>
    </chartFormat>
    <chartFormat chart="1" format="391">
      <pivotArea type="data" outline="0" fieldPosition="0">
        <references count="2">
          <reference field="4294967294" count="1" selected="0">
            <x v="0"/>
          </reference>
          <reference field="3" count="1" selected="0">
            <x v="440"/>
          </reference>
        </references>
      </pivotArea>
    </chartFormat>
    <chartFormat chart="1" format="392">
      <pivotArea type="data" outline="0" fieldPosition="0">
        <references count="2">
          <reference field="4294967294" count="1" selected="0">
            <x v="0"/>
          </reference>
          <reference field="3" count="1" selected="0">
            <x v="340"/>
          </reference>
        </references>
      </pivotArea>
    </chartFormat>
    <chartFormat chart="1" format="393">
      <pivotArea type="data" outline="0" fieldPosition="0">
        <references count="2">
          <reference field="4294967294" count="1" selected="0">
            <x v="0"/>
          </reference>
          <reference field="3" count="1" selected="0">
            <x v="444"/>
          </reference>
        </references>
      </pivotArea>
    </chartFormat>
    <chartFormat chart="1" format="394">
      <pivotArea type="data" outline="0" fieldPosition="0">
        <references count="2">
          <reference field="4294967294" count="1" selected="0">
            <x v="0"/>
          </reference>
          <reference field="3" count="1" selected="0">
            <x v="341"/>
          </reference>
        </references>
      </pivotArea>
    </chartFormat>
    <chartFormat chart="1" format="395">
      <pivotArea type="data" outline="0" fieldPosition="0">
        <references count="2">
          <reference field="4294967294" count="1" selected="0">
            <x v="0"/>
          </reference>
          <reference field="3" count="1" selected="0">
            <x v="448"/>
          </reference>
        </references>
      </pivotArea>
    </chartFormat>
    <chartFormat chart="1" format="396">
      <pivotArea type="data" outline="0" fieldPosition="0">
        <references count="2">
          <reference field="4294967294" count="1" selected="0">
            <x v="0"/>
          </reference>
          <reference field="3" count="1" selected="0">
            <x v="342"/>
          </reference>
        </references>
      </pivotArea>
    </chartFormat>
    <chartFormat chart="1" format="397">
      <pivotArea type="data" outline="0" fieldPosition="0">
        <references count="2">
          <reference field="4294967294" count="1" selected="0">
            <x v="0"/>
          </reference>
          <reference field="3" count="1" selected="0">
            <x v="300"/>
          </reference>
        </references>
      </pivotArea>
    </chartFormat>
    <chartFormat chart="1" format="398">
      <pivotArea type="data" outline="0" fieldPosition="0">
        <references count="2">
          <reference field="4294967294" count="1" selected="0">
            <x v="0"/>
          </reference>
          <reference field="3" count="1" selected="0">
            <x v="343"/>
          </reference>
        </references>
      </pivotArea>
    </chartFormat>
    <chartFormat chart="1" format="399">
      <pivotArea type="data" outline="0" fieldPosition="0">
        <references count="2">
          <reference field="4294967294" count="1" selected="0">
            <x v="0"/>
          </reference>
          <reference field="3" count="1" selected="0">
            <x v="456"/>
          </reference>
        </references>
      </pivotArea>
    </chartFormat>
    <chartFormat chart="1" format="400">
      <pivotArea type="data" outline="0" fieldPosition="0">
        <references count="2">
          <reference field="4294967294" count="1" selected="0">
            <x v="0"/>
          </reference>
          <reference field="3" count="1" selected="0">
            <x v="344"/>
          </reference>
        </references>
      </pivotArea>
    </chartFormat>
    <chartFormat chart="1" format="401">
      <pivotArea type="data" outline="0" fieldPosition="0">
        <references count="2">
          <reference field="4294967294" count="1" selected="0">
            <x v="0"/>
          </reference>
          <reference field="3" count="1" selected="0">
            <x v="460"/>
          </reference>
        </references>
      </pivotArea>
    </chartFormat>
    <chartFormat chart="1" format="402">
      <pivotArea type="data" outline="0" fieldPosition="0">
        <references count="2">
          <reference field="4294967294" count="1" selected="0">
            <x v="0"/>
          </reference>
          <reference field="3" count="1" selected="0">
            <x v="345"/>
          </reference>
        </references>
      </pivotArea>
    </chartFormat>
    <chartFormat chart="1" format="403">
      <pivotArea type="data" outline="0" fieldPosition="0">
        <references count="2">
          <reference field="4294967294" count="1" selected="0">
            <x v="0"/>
          </reference>
          <reference field="3" count="1" selected="0">
            <x v="464"/>
          </reference>
        </references>
      </pivotArea>
    </chartFormat>
    <chartFormat chart="1" format="404">
      <pivotArea type="data" outline="0" fieldPosition="0">
        <references count="2">
          <reference field="4294967294" count="1" selected="0">
            <x v="0"/>
          </reference>
          <reference field="3" count="1" selected="0">
            <x v="346"/>
          </reference>
        </references>
      </pivotArea>
    </chartFormat>
    <chartFormat chart="1" format="405">
      <pivotArea type="data" outline="0" fieldPosition="0">
        <references count="2">
          <reference field="4294967294" count="1" selected="0">
            <x v="0"/>
          </reference>
          <reference field="3" count="1" selected="0">
            <x v="468"/>
          </reference>
        </references>
      </pivotArea>
    </chartFormat>
    <chartFormat chart="1" format="406">
      <pivotArea type="data" outline="0" fieldPosition="0">
        <references count="2">
          <reference field="4294967294" count="1" selected="0">
            <x v="0"/>
          </reference>
          <reference field="3" count="1" selected="0">
            <x v="347"/>
          </reference>
        </references>
      </pivotArea>
    </chartFormat>
    <chartFormat chart="1" format="407">
      <pivotArea type="data" outline="0" fieldPosition="0">
        <references count="2">
          <reference field="4294967294" count="1" selected="0">
            <x v="0"/>
          </reference>
          <reference field="3" count="1" selected="0">
            <x v="472"/>
          </reference>
        </references>
      </pivotArea>
    </chartFormat>
    <chartFormat chart="1" format="408">
      <pivotArea type="data" outline="0" fieldPosition="0">
        <references count="2">
          <reference field="4294967294" count="1" selected="0">
            <x v="0"/>
          </reference>
          <reference field="3" count="1" selected="0">
            <x v="348"/>
          </reference>
        </references>
      </pivotArea>
    </chartFormat>
    <chartFormat chart="1" format="409">
      <pivotArea type="data" outline="0" fieldPosition="0">
        <references count="2">
          <reference field="4294967294" count="1" selected="0">
            <x v="0"/>
          </reference>
          <reference field="3" count="1" selected="0">
            <x v="476"/>
          </reference>
        </references>
      </pivotArea>
    </chartFormat>
    <chartFormat chart="1" format="410">
      <pivotArea type="data" outline="0" fieldPosition="0">
        <references count="2">
          <reference field="4294967294" count="1" selected="0">
            <x v="0"/>
          </reference>
          <reference field="3" count="1" selected="0">
            <x v="287"/>
          </reference>
        </references>
      </pivotArea>
    </chartFormat>
    <chartFormat chart="1" format="411">
      <pivotArea type="data" outline="0" fieldPosition="0">
        <references count="2">
          <reference field="4294967294" count="1" selected="0">
            <x v="0"/>
          </reference>
          <reference field="3" count="1" selected="0">
            <x v="480"/>
          </reference>
        </references>
      </pivotArea>
    </chartFormat>
    <chartFormat chart="1" format="412">
      <pivotArea type="data" outline="0" fieldPosition="0">
        <references count="2">
          <reference field="4294967294" count="1" selected="0">
            <x v="0"/>
          </reference>
          <reference field="3" count="1" selected="0">
            <x v="288"/>
          </reference>
        </references>
      </pivotArea>
    </chartFormat>
    <chartFormat chart="1" format="413">
      <pivotArea type="data" outline="0" fieldPosition="0">
        <references count="2">
          <reference field="4294967294" count="1" selected="0">
            <x v="0"/>
          </reference>
          <reference field="3" count="1" selected="0">
            <x v="484"/>
          </reference>
        </references>
      </pivotArea>
    </chartFormat>
    <chartFormat chart="1" format="414">
      <pivotArea type="data" outline="0" fieldPosition="0">
        <references count="2">
          <reference field="4294967294" count="1" selected="0">
            <x v="0"/>
          </reference>
          <reference field="3" count="1" selected="0">
            <x v="351"/>
          </reference>
        </references>
      </pivotArea>
    </chartFormat>
    <chartFormat chart="1" format="415">
      <pivotArea type="data" outline="0" fieldPosition="0">
        <references count="2">
          <reference field="4294967294" count="1" selected="0">
            <x v="0"/>
          </reference>
          <reference field="3" count="1" selected="0">
            <x v="488"/>
          </reference>
        </references>
      </pivotArea>
    </chartFormat>
    <chartFormat chart="1" format="416">
      <pivotArea type="data" outline="0" fieldPosition="0">
        <references count="2">
          <reference field="4294967294" count="1" selected="0">
            <x v="0"/>
          </reference>
          <reference field="3" count="1" selected="0">
            <x v="353"/>
          </reference>
        </references>
      </pivotArea>
    </chartFormat>
    <chartFormat chart="1" format="417">
      <pivotArea type="data" outline="0" fieldPosition="0">
        <references count="2">
          <reference field="4294967294" count="1" selected="0">
            <x v="0"/>
          </reference>
          <reference field="3" count="1" selected="0">
            <x v="301"/>
          </reference>
        </references>
      </pivotArea>
    </chartFormat>
    <chartFormat chart="1" format="418">
      <pivotArea type="data" outline="0" fieldPosition="0">
        <references count="2">
          <reference field="4294967294" count="1" selected="0">
            <x v="0"/>
          </reference>
          <reference field="3" count="1" selected="0">
            <x v="354"/>
          </reference>
        </references>
      </pivotArea>
    </chartFormat>
    <chartFormat chart="1" format="419">
      <pivotArea type="data" outline="0" fieldPosition="0">
        <references count="2">
          <reference field="4294967294" count="1" selected="0">
            <x v="0"/>
          </reference>
          <reference field="3" count="1" selected="0">
            <x v="496"/>
          </reference>
        </references>
      </pivotArea>
    </chartFormat>
    <chartFormat chart="1" format="420">
      <pivotArea type="data" outline="0" fieldPosition="0">
        <references count="2">
          <reference field="4294967294" count="1" selected="0">
            <x v="0"/>
          </reference>
          <reference field="3" count="1" selected="0">
            <x v="355"/>
          </reference>
        </references>
      </pivotArea>
    </chartFormat>
    <chartFormat chart="1" format="421">
      <pivotArea type="data" outline="0" fieldPosition="0">
        <references count="2">
          <reference field="4294967294" count="1" selected="0">
            <x v="0"/>
          </reference>
          <reference field="3" count="1" selected="0">
            <x v="500"/>
          </reference>
        </references>
      </pivotArea>
    </chartFormat>
    <chartFormat chart="1" format="422">
      <pivotArea type="data" outline="0" fieldPosition="0">
        <references count="2">
          <reference field="4294967294" count="1" selected="0">
            <x v="0"/>
          </reference>
          <reference field="3" count="1" selected="0">
            <x v="356"/>
          </reference>
        </references>
      </pivotArea>
    </chartFormat>
    <chartFormat chart="1" format="423">
      <pivotArea type="data" outline="0" fieldPosition="0">
        <references count="2">
          <reference field="4294967294" count="1" selected="0">
            <x v="0"/>
          </reference>
          <reference field="3" count="1" selected="0">
            <x v="504"/>
          </reference>
        </references>
      </pivotArea>
    </chartFormat>
    <chartFormat chart="1" format="424">
      <pivotArea type="data" outline="0" fieldPosition="0">
        <references count="2">
          <reference field="4294967294" count="1" selected="0">
            <x v="0"/>
          </reference>
          <reference field="3" count="1" selected="0">
            <x v="357"/>
          </reference>
        </references>
      </pivotArea>
    </chartFormat>
    <chartFormat chart="1" format="425">
      <pivotArea type="data" outline="0" fieldPosition="0">
        <references count="2">
          <reference field="4294967294" count="1" selected="0">
            <x v="0"/>
          </reference>
          <reference field="3" count="1" selected="0">
            <x v="508"/>
          </reference>
        </references>
      </pivotArea>
    </chartFormat>
    <chartFormat chart="1" format="426">
      <pivotArea type="data" outline="0" fieldPosition="0">
        <references count="2">
          <reference field="4294967294" count="1" selected="0">
            <x v="0"/>
          </reference>
          <reference field="3" count="1" selected="0">
            <x v="289"/>
          </reference>
        </references>
      </pivotArea>
    </chartFormat>
    <chartFormat chart="1" format="427">
      <pivotArea type="data" outline="0" fieldPosition="0">
        <references count="2">
          <reference field="4294967294" count="1" selected="0">
            <x v="0"/>
          </reference>
          <reference field="3" count="1" selected="0">
            <x v="303"/>
          </reference>
        </references>
      </pivotArea>
    </chartFormat>
    <chartFormat chart="1" format="428">
      <pivotArea type="data" outline="0" fieldPosition="0">
        <references count="2">
          <reference field="4294967294" count="1" selected="0">
            <x v="0"/>
          </reference>
          <reference field="3" count="1" selected="0">
            <x v="359"/>
          </reference>
        </references>
      </pivotArea>
    </chartFormat>
    <chartFormat chart="1" format="429">
      <pivotArea type="data" outline="0" fieldPosition="0">
        <references count="2">
          <reference field="4294967294" count="1" selected="0">
            <x v="0"/>
          </reference>
          <reference field="3" count="1" selected="0">
            <x v="516"/>
          </reference>
        </references>
      </pivotArea>
    </chartFormat>
    <chartFormat chart="1" format="430">
      <pivotArea type="data" outline="0" fieldPosition="0">
        <references count="2">
          <reference field="4294967294" count="1" selected="0">
            <x v="0"/>
          </reference>
          <reference field="3" count="1" selected="0">
            <x v="290"/>
          </reference>
        </references>
      </pivotArea>
    </chartFormat>
    <chartFormat chart="1" format="431">
      <pivotArea type="data" outline="0" fieldPosition="0">
        <references count="2">
          <reference field="4294967294" count="1" selected="0">
            <x v="0"/>
          </reference>
          <reference field="3" count="1" selected="0">
            <x v="520"/>
          </reference>
        </references>
      </pivotArea>
    </chartFormat>
    <chartFormat chart="1" format="432">
      <pivotArea type="data" outline="0" fieldPosition="0">
        <references count="2">
          <reference field="4294967294" count="1" selected="0">
            <x v="0"/>
          </reference>
          <reference field="3" count="1" selected="0">
            <x v="361"/>
          </reference>
        </references>
      </pivotArea>
    </chartFormat>
    <chartFormat chart="1" format="433">
      <pivotArea type="data" outline="0" fieldPosition="0">
        <references count="2">
          <reference field="4294967294" count="1" selected="0">
            <x v="0"/>
          </reference>
          <reference field="3" count="1" selected="0">
            <x v="524"/>
          </reference>
        </references>
      </pivotArea>
    </chartFormat>
    <chartFormat chart="1" format="434">
      <pivotArea type="data" outline="0" fieldPosition="0">
        <references count="2">
          <reference field="4294967294" count="1" selected="0">
            <x v="0"/>
          </reference>
          <reference field="3" count="1" selected="0">
            <x v="362"/>
          </reference>
        </references>
      </pivotArea>
    </chartFormat>
    <chartFormat chart="1" format="435">
      <pivotArea type="data" outline="0" fieldPosition="0">
        <references count="2">
          <reference field="4294967294" count="1" selected="0">
            <x v="0"/>
          </reference>
          <reference field="3" count="1" selected="0">
            <x v="528"/>
          </reference>
        </references>
      </pivotArea>
    </chartFormat>
    <chartFormat chart="1" format="436">
      <pivotArea type="data" outline="0" fieldPosition="0">
        <references count="2">
          <reference field="4294967294" count="1" selected="0">
            <x v="0"/>
          </reference>
          <reference field="3" count="1" selected="0">
            <x v="291"/>
          </reference>
        </references>
      </pivotArea>
    </chartFormat>
    <chartFormat chart="1" format="437">
      <pivotArea type="data" outline="0" fieldPosition="0">
        <references count="2">
          <reference field="4294967294" count="1" selected="0">
            <x v="0"/>
          </reference>
          <reference field="3" count="1" selected="0">
            <x v="307"/>
          </reference>
        </references>
      </pivotArea>
    </chartFormat>
    <chartFormat chart="1" format="438">
      <pivotArea type="data" outline="0" fieldPosition="0">
        <references count="2">
          <reference field="4294967294" count="1" selected="0">
            <x v="0"/>
          </reference>
          <reference field="3" count="1" selected="0">
            <x v="365"/>
          </reference>
        </references>
      </pivotArea>
    </chartFormat>
    <chartFormat chart="1" format="439">
      <pivotArea type="data" outline="0" fieldPosition="0">
        <references count="2">
          <reference field="4294967294" count="1" selected="0">
            <x v="0"/>
          </reference>
          <reference field="3" count="1" selected="0">
            <x v="423"/>
          </reference>
        </references>
      </pivotArea>
    </chartFormat>
    <chartFormat chart="1" format="440">
      <pivotArea type="data" outline="0" fieldPosition="0">
        <references count="2">
          <reference field="4294967294" count="1" selected="0">
            <x v="0"/>
          </reference>
          <reference field="3" count="1" selected="0">
            <x v="366"/>
          </reference>
        </references>
      </pivotArea>
    </chartFormat>
    <chartFormat chart="1" format="441">
      <pivotArea type="data" outline="0" fieldPosition="0">
        <references count="2">
          <reference field="4294967294" count="1" selected="0">
            <x v="0"/>
          </reference>
          <reference field="3" count="1" selected="0">
            <x v="425"/>
          </reference>
        </references>
      </pivotArea>
    </chartFormat>
    <chartFormat chart="1" format="442">
      <pivotArea type="data" outline="0" fieldPosition="0">
        <references count="2">
          <reference field="4294967294" count="1" selected="0">
            <x v="0"/>
          </reference>
          <reference field="3" count="1" selected="0">
            <x v="292"/>
          </reference>
        </references>
      </pivotArea>
    </chartFormat>
    <chartFormat chart="1" format="443">
      <pivotArea type="data" outline="0" fieldPosition="0">
        <references count="2">
          <reference field="4294967294" count="1" selected="0">
            <x v="0"/>
          </reference>
          <reference field="3" count="1" selected="0">
            <x v="427"/>
          </reference>
        </references>
      </pivotArea>
    </chartFormat>
    <chartFormat chart="1" format="444">
      <pivotArea type="data" outline="0" fieldPosition="0">
        <references count="2">
          <reference field="4294967294" count="1" selected="0">
            <x v="0"/>
          </reference>
          <reference field="3" count="1" selected="0">
            <x v="368"/>
          </reference>
        </references>
      </pivotArea>
    </chartFormat>
    <chartFormat chart="1" format="445">
      <pivotArea type="data" outline="0" fieldPosition="0">
        <references count="2">
          <reference field="4294967294" count="1" selected="0">
            <x v="0"/>
          </reference>
          <reference field="3" count="1" selected="0">
            <x v="429"/>
          </reference>
        </references>
      </pivotArea>
    </chartFormat>
    <chartFormat chart="1" format="446">
      <pivotArea type="data" outline="0" fieldPosition="0">
        <references count="2">
          <reference field="4294967294" count="1" selected="0">
            <x v="0"/>
          </reference>
          <reference field="3" count="1" selected="0">
            <x v="369"/>
          </reference>
        </references>
      </pivotArea>
    </chartFormat>
    <chartFormat chart="1" format="447">
      <pivotArea type="data" outline="0" fieldPosition="0">
        <references count="2">
          <reference field="4294967294" count="1" selected="0">
            <x v="0"/>
          </reference>
          <reference field="3" count="1" selected="0">
            <x v="431"/>
          </reference>
        </references>
      </pivotArea>
    </chartFormat>
    <chartFormat chart="1" format="448">
      <pivotArea type="data" outline="0" fieldPosition="0">
        <references count="2">
          <reference field="4294967294" count="1" selected="0">
            <x v="0"/>
          </reference>
          <reference field="3" count="1" selected="0">
            <x v="370"/>
          </reference>
        </references>
      </pivotArea>
    </chartFormat>
    <chartFormat chart="1" format="449">
      <pivotArea type="data" outline="0" fieldPosition="0">
        <references count="2">
          <reference field="4294967294" count="1" selected="0">
            <x v="0"/>
          </reference>
          <reference field="3" count="1" selected="0">
            <x v="433"/>
          </reference>
        </references>
      </pivotArea>
    </chartFormat>
    <chartFormat chart="1" format="450">
      <pivotArea type="data" outline="0" fieldPosition="0">
        <references count="2">
          <reference field="4294967294" count="1" selected="0">
            <x v="0"/>
          </reference>
          <reference field="3" count="1" selected="0">
            <x v="371"/>
          </reference>
        </references>
      </pivotArea>
    </chartFormat>
    <chartFormat chart="1" format="451">
      <pivotArea type="data" outline="0" fieldPosition="0">
        <references count="2">
          <reference field="4294967294" count="1" selected="0">
            <x v="0"/>
          </reference>
          <reference field="3" count="1" selected="0">
            <x v="435"/>
          </reference>
        </references>
      </pivotArea>
    </chartFormat>
    <chartFormat chart="1" format="452">
      <pivotArea type="data" outline="0" fieldPosition="0">
        <references count="2">
          <reference field="4294967294" count="1" selected="0">
            <x v="0"/>
          </reference>
          <reference field="3" count="1" selected="0">
            <x v="372"/>
          </reference>
        </references>
      </pivotArea>
    </chartFormat>
    <chartFormat chart="1" format="453">
      <pivotArea type="data" outline="0" fieldPosition="0">
        <references count="2">
          <reference field="4294967294" count="1" selected="0">
            <x v="0"/>
          </reference>
          <reference field="3" count="1" selected="0">
            <x v="437"/>
          </reference>
        </references>
      </pivotArea>
    </chartFormat>
    <chartFormat chart="1" format="454">
      <pivotArea type="data" outline="0" fieldPosition="0">
        <references count="2">
          <reference field="4294967294" count="1" selected="0">
            <x v="0"/>
          </reference>
          <reference field="3" count="1" selected="0">
            <x v="277"/>
          </reference>
        </references>
      </pivotArea>
    </chartFormat>
    <chartFormat chart="1" format="455">
      <pivotArea type="data" outline="0" fieldPosition="0">
        <references count="2">
          <reference field="4294967294" count="1" selected="0">
            <x v="0"/>
          </reference>
          <reference field="3" count="1" selected="0">
            <x v="439"/>
          </reference>
        </references>
      </pivotArea>
    </chartFormat>
    <chartFormat chart="1" format="456">
      <pivotArea type="data" outline="0" fieldPosition="0">
        <references count="2">
          <reference field="4294967294" count="1" selected="0">
            <x v="0"/>
          </reference>
          <reference field="3" count="1" selected="0">
            <x v="374"/>
          </reference>
        </references>
      </pivotArea>
    </chartFormat>
    <chartFormat chart="1" format="457">
      <pivotArea type="data" outline="0" fieldPosition="0">
        <references count="2">
          <reference field="4294967294" count="1" selected="0">
            <x v="0"/>
          </reference>
          <reference field="3" count="1" selected="0">
            <x v="441"/>
          </reference>
        </references>
      </pivotArea>
    </chartFormat>
    <chartFormat chart="1" format="458">
      <pivotArea type="data" outline="0" fieldPosition="0">
        <references count="2">
          <reference field="4294967294" count="1" selected="0">
            <x v="0"/>
          </reference>
          <reference field="3" count="1" selected="0">
            <x v="375"/>
          </reference>
        </references>
      </pivotArea>
    </chartFormat>
    <chartFormat chart="1" format="459">
      <pivotArea type="data" outline="0" fieldPosition="0">
        <references count="2">
          <reference field="4294967294" count="1" selected="0">
            <x v="0"/>
          </reference>
          <reference field="3" count="1" selected="0">
            <x v="443"/>
          </reference>
        </references>
      </pivotArea>
    </chartFormat>
    <chartFormat chart="1" format="460">
      <pivotArea type="data" outline="0" fieldPosition="0">
        <references count="2">
          <reference field="4294967294" count="1" selected="0">
            <x v="0"/>
          </reference>
          <reference field="3" count="1" selected="0">
            <x v="376"/>
          </reference>
        </references>
      </pivotArea>
    </chartFormat>
    <chartFormat chart="1" format="461">
      <pivotArea type="data" outline="0" fieldPosition="0">
        <references count="2">
          <reference field="4294967294" count="1" selected="0">
            <x v="0"/>
          </reference>
          <reference field="3" count="1" selected="0">
            <x v="445"/>
          </reference>
        </references>
      </pivotArea>
    </chartFormat>
    <chartFormat chart="1" format="462">
      <pivotArea type="data" outline="0" fieldPosition="0">
        <references count="2">
          <reference field="4294967294" count="1" selected="0">
            <x v="0"/>
          </reference>
          <reference field="3" count="1" selected="0">
            <x v="294"/>
          </reference>
        </references>
      </pivotArea>
    </chartFormat>
    <chartFormat chart="1" format="463">
      <pivotArea type="data" outline="0" fieldPosition="0">
        <references count="2">
          <reference field="4294967294" count="1" selected="0">
            <x v="0"/>
          </reference>
          <reference field="3" count="1" selected="0">
            <x v="447"/>
          </reference>
        </references>
      </pivotArea>
    </chartFormat>
    <chartFormat chart="1" format="464">
      <pivotArea type="data" outline="0" fieldPosition="0">
        <references count="2">
          <reference field="4294967294" count="1" selected="0">
            <x v="0"/>
          </reference>
          <reference field="3" count="1" selected="0">
            <x v="378"/>
          </reference>
        </references>
      </pivotArea>
    </chartFormat>
    <chartFormat chart="1" format="465">
      <pivotArea type="data" outline="0" fieldPosition="0">
        <references count="2">
          <reference field="4294967294" count="1" selected="0">
            <x v="0"/>
          </reference>
          <reference field="3" count="1" selected="0">
            <x v="449"/>
          </reference>
        </references>
      </pivotArea>
    </chartFormat>
    <chartFormat chart="1" format="466">
      <pivotArea type="data" outline="0" fieldPosition="0">
        <references count="2">
          <reference field="4294967294" count="1" selected="0">
            <x v="0"/>
          </reference>
          <reference field="3" count="1" selected="0">
            <x v="379"/>
          </reference>
        </references>
      </pivotArea>
    </chartFormat>
    <chartFormat chart="1" format="467">
      <pivotArea type="data" outline="0" fieldPosition="0">
        <references count="2">
          <reference field="4294967294" count="1" selected="0">
            <x v="0"/>
          </reference>
          <reference field="3" count="1" selected="0">
            <x v="451"/>
          </reference>
        </references>
      </pivotArea>
    </chartFormat>
    <chartFormat chart="1" format="468">
      <pivotArea type="data" outline="0" fieldPosition="0">
        <references count="2">
          <reference field="4294967294" count="1" selected="0">
            <x v="0"/>
          </reference>
          <reference field="3" count="1" selected="0">
            <x v="380"/>
          </reference>
        </references>
      </pivotArea>
    </chartFormat>
    <chartFormat chart="1" format="469">
      <pivotArea type="data" outline="0" fieldPosition="0">
        <references count="2">
          <reference field="4294967294" count="1" selected="0">
            <x v="0"/>
          </reference>
          <reference field="3" count="1" selected="0">
            <x v="453"/>
          </reference>
        </references>
      </pivotArea>
    </chartFormat>
    <chartFormat chart="1" format="470">
      <pivotArea type="data" outline="0" fieldPosition="0">
        <references count="2">
          <reference field="4294967294" count="1" selected="0">
            <x v="0"/>
          </reference>
          <reference field="3" count="1" selected="0">
            <x v="381"/>
          </reference>
        </references>
      </pivotArea>
    </chartFormat>
    <chartFormat chart="1" format="471">
      <pivotArea type="data" outline="0" fieldPosition="0">
        <references count="2">
          <reference field="4294967294" count="1" selected="0">
            <x v="0"/>
          </reference>
          <reference field="3" count="1" selected="0">
            <x v="455"/>
          </reference>
        </references>
      </pivotArea>
    </chartFormat>
    <chartFormat chart="1" format="472">
      <pivotArea type="data" outline="0" fieldPosition="0">
        <references count="2">
          <reference field="4294967294" count="1" selected="0">
            <x v="0"/>
          </reference>
          <reference field="3" count="1" selected="0">
            <x v="382"/>
          </reference>
        </references>
      </pivotArea>
    </chartFormat>
    <chartFormat chart="1" format="473">
      <pivotArea type="data" outline="0" fieldPosition="0">
        <references count="2">
          <reference field="4294967294" count="1" selected="0">
            <x v="0"/>
          </reference>
          <reference field="3" count="1" selected="0">
            <x v="457"/>
          </reference>
        </references>
      </pivotArea>
    </chartFormat>
    <chartFormat chart="1" format="474">
      <pivotArea type="data" outline="0" fieldPosition="0">
        <references count="2">
          <reference field="4294967294" count="1" selected="0">
            <x v="0"/>
          </reference>
          <reference field="3" count="1" selected="0">
            <x v="278"/>
          </reference>
        </references>
      </pivotArea>
    </chartFormat>
    <chartFormat chart="1" format="475">
      <pivotArea type="data" outline="0" fieldPosition="0">
        <references count="2">
          <reference field="4294967294" count="1" selected="0">
            <x v="0"/>
          </reference>
          <reference field="3" count="1" selected="0">
            <x v="459"/>
          </reference>
        </references>
      </pivotArea>
    </chartFormat>
    <chartFormat chart="1" format="476">
      <pivotArea type="data" outline="0" fieldPosition="0">
        <references count="2">
          <reference field="4294967294" count="1" selected="0">
            <x v="0"/>
          </reference>
          <reference field="3" count="1" selected="0">
            <x v="384"/>
          </reference>
        </references>
      </pivotArea>
    </chartFormat>
    <chartFormat chart="1" format="477">
      <pivotArea type="data" outline="0" fieldPosition="0">
        <references count="2">
          <reference field="4294967294" count="1" selected="0">
            <x v="0"/>
          </reference>
          <reference field="3" count="1" selected="0">
            <x v="461"/>
          </reference>
        </references>
      </pivotArea>
    </chartFormat>
    <chartFormat chart="1" format="478">
      <pivotArea type="data" outline="0" fieldPosition="0">
        <references count="2">
          <reference field="4294967294" count="1" selected="0">
            <x v="0"/>
          </reference>
          <reference field="3" count="1" selected="0">
            <x v="385"/>
          </reference>
        </references>
      </pivotArea>
    </chartFormat>
    <chartFormat chart="1" format="479">
      <pivotArea type="data" outline="0" fieldPosition="0">
        <references count="2">
          <reference field="4294967294" count="1" selected="0">
            <x v="0"/>
          </reference>
          <reference field="3" count="1" selected="0">
            <x v="463"/>
          </reference>
        </references>
      </pivotArea>
    </chartFormat>
    <chartFormat chart="1" format="480">
      <pivotArea type="data" outline="0" fieldPosition="0">
        <references count="2">
          <reference field="4294967294" count="1" selected="0">
            <x v="0"/>
          </reference>
          <reference field="3" count="1" selected="0">
            <x v="386"/>
          </reference>
        </references>
      </pivotArea>
    </chartFormat>
    <chartFormat chart="1" format="481">
      <pivotArea type="data" outline="0" fieldPosition="0">
        <references count="2">
          <reference field="4294967294" count="1" selected="0">
            <x v="0"/>
          </reference>
          <reference field="3" count="1" selected="0">
            <x v="465"/>
          </reference>
        </references>
      </pivotArea>
    </chartFormat>
    <chartFormat chart="1" format="482">
      <pivotArea type="data" outline="0" fieldPosition="0">
        <references count="2">
          <reference field="4294967294" count="1" selected="0">
            <x v="0"/>
          </reference>
          <reference field="3" count="1" selected="0">
            <x v="387"/>
          </reference>
        </references>
      </pivotArea>
    </chartFormat>
    <chartFormat chart="1" format="483">
      <pivotArea type="data" outline="0" fieldPosition="0">
        <references count="2">
          <reference field="4294967294" count="1" selected="0">
            <x v="0"/>
          </reference>
          <reference field="3" count="1" selected="0">
            <x v="467"/>
          </reference>
        </references>
      </pivotArea>
    </chartFormat>
    <chartFormat chart="1" format="484">
      <pivotArea type="data" outline="0" fieldPosition="0">
        <references count="2">
          <reference field="4294967294" count="1" selected="0">
            <x v="0"/>
          </reference>
          <reference field="3" count="1" selected="0">
            <x v="388"/>
          </reference>
        </references>
      </pivotArea>
    </chartFormat>
    <chartFormat chart="1" format="485">
      <pivotArea type="data" outline="0" fieldPosition="0">
        <references count="2">
          <reference field="4294967294" count="1" selected="0">
            <x v="0"/>
          </reference>
          <reference field="3" count="1" selected="0">
            <x v="469"/>
          </reference>
        </references>
      </pivotArea>
    </chartFormat>
    <chartFormat chart="1" format="486">
      <pivotArea type="data" outline="0" fieldPosition="0">
        <references count="2">
          <reference field="4294967294" count="1" selected="0">
            <x v="0"/>
          </reference>
          <reference field="3" count="1" selected="0">
            <x v="389"/>
          </reference>
        </references>
      </pivotArea>
    </chartFormat>
    <chartFormat chart="1" format="487">
      <pivotArea type="data" outline="0" fieldPosition="0">
        <references count="2">
          <reference field="4294967294" count="1" selected="0">
            <x v="0"/>
          </reference>
          <reference field="3" count="1" selected="0">
            <x v="471"/>
          </reference>
        </references>
      </pivotArea>
    </chartFormat>
    <chartFormat chart="1" format="488">
      <pivotArea type="data" outline="0" fieldPosition="0">
        <references count="2">
          <reference field="4294967294" count="1" selected="0">
            <x v="0"/>
          </reference>
          <reference field="3" count="1" selected="0">
            <x v="390"/>
          </reference>
        </references>
      </pivotArea>
    </chartFormat>
    <chartFormat chart="1" format="489">
      <pivotArea type="data" outline="0" fieldPosition="0">
        <references count="2">
          <reference field="4294967294" count="1" selected="0">
            <x v="0"/>
          </reference>
          <reference field="3" count="1" selected="0">
            <x v="473"/>
          </reference>
        </references>
      </pivotArea>
    </chartFormat>
    <chartFormat chart="1" format="490">
      <pivotArea type="data" outline="0" fieldPosition="0">
        <references count="2">
          <reference field="4294967294" count="1" selected="0">
            <x v="0"/>
          </reference>
          <reference field="3" count="1" selected="0">
            <x v="391"/>
          </reference>
        </references>
      </pivotArea>
    </chartFormat>
    <chartFormat chart="1" format="491">
      <pivotArea type="data" outline="0" fieldPosition="0">
        <references count="2">
          <reference field="4294967294" count="1" selected="0">
            <x v="0"/>
          </reference>
          <reference field="3" count="1" selected="0">
            <x v="475"/>
          </reference>
        </references>
      </pivotArea>
    </chartFormat>
    <chartFormat chart="1" format="492">
      <pivotArea type="data" outline="0" fieldPosition="0">
        <references count="2">
          <reference field="4294967294" count="1" selected="0">
            <x v="0"/>
          </reference>
          <reference field="3" count="1" selected="0">
            <x v="279"/>
          </reference>
        </references>
      </pivotArea>
    </chartFormat>
    <chartFormat chart="1" format="493">
      <pivotArea type="data" outline="0" fieldPosition="0">
        <references count="2">
          <reference field="4294967294" count="1" selected="0">
            <x v="0"/>
          </reference>
          <reference field="3" count="1" selected="0">
            <x v="477"/>
          </reference>
        </references>
      </pivotArea>
    </chartFormat>
    <chartFormat chart="1" format="494">
      <pivotArea type="data" outline="0" fieldPosition="0">
        <references count="2">
          <reference field="4294967294" count="1" selected="0">
            <x v="0"/>
          </reference>
          <reference field="3" count="1" selected="0">
            <x v="393"/>
          </reference>
        </references>
      </pivotArea>
    </chartFormat>
    <chartFormat chart="1" format="495">
      <pivotArea type="data" outline="0" fieldPosition="0">
        <references count="2">
          <reference field="4294967294" count="1" selected="0">
            <x v="0"/>
          </reference>
          <reference field="3" count="1" selected="0">
            <x v="479"/>
          </reference>
        </references>
      </pivotArea>
    </chartFormat>
    <chartFormat chart="1" format="496">
      <pivotArea type="data" outline="0" fieldPosition="0">
        <references count="2">
          <reference field="4294967294" count="1" selected="0">
            <x v="0"/>
          </reference>
          <reference field="3" count="1" selected="0">
            <x v="394"/>
          </reference>
        </references>
      </pivotArea>
    </chartFormat>
    <chartFormat chart="1" format="497">
      <pivotArea type="data" outline="0" fieldPosition="0">
        <references count="2">
          <reference field="4294967294" count="1" selected="0">
            <x v="0"/>
          </reference>
          <reference field="3" count="1" selected="0">
            <x v="481"/>
          </reference>
        </references>
      </pivotArea>
    </chartFormat>
    <chartFormat chart="1" format="498">
      <pivotArea type="data" outline="0" fieldPosition="0">
        <references count="2">
          <reference field="4294967294" count="1" selected="0">
            <x v="0"/>
          </reference>
          <reference field="3" count="1" selected="0">
            <x v="395"/>
          </reference>
        </references>
      </pivotArea>
    </chartFormat>
    <chartFormat chart="1" format="499">
      <pivotArea type="data" outline="0" fieldPosition="0">
        <references count="2">
          <reference field="4294967294" count="1" selected="0">
            <x v="0"/>
          </reference>
          <reference field="3" count="1" selected="0">
            <x v="483"/>
          </reference>
        </references>
      </pivotArea>
    </chartFormat>
    <chartFormat chart="1" format="500">
      <pivotArea type="data" outline="0" fieldPosition="0">
        <references count="2">
          <reference field="4294967294" count="1" selected="0">
            <x v="0"/>
          </reference>
          <reference field="3" count="1" selected="0">
            <x v="396"/>
          </reference>
        </references>
      </pivotArea>
    </chartFormat>
    <chartFormat chart="1" format="501">
      <pivotArea type="data" outline="0" fieldPosition="0">
        <references count="2">
          <reference field="4294967294" count="1" selected="0">
            <x v="0"/>
          </reference>
          <reference field="3" count="1" selected="0">
            <x v="485"/>
          </reference>
        </references>
      </pivotArea>
    </chartFormat>
    <chartFormat chart="1" format="502">
      <pivotArea type="data" outline="0" fieldPosition="0">
        <references count="2">
          <reference field="4294967294" count="1" selected="0">
            <x v="0"/>
          </reference>
          <reference field="3" count="1" selected="0">
            <x v="397"/>
          </reference>
        </references>
      </pivotArea>
    </chartFormat>
    <chartFormat chart="1" format="503">
      <pivotArea type="data" outline="0" fieldPosition="0">
        <references count="2">
          <reference field="4294967294" count="1" selected="0">
            <x v="0"/>
          </reference>
          <reference field="3" count="1" selected="0">
            <x v="487"/>
          </reference>
        </references>
      </pivotArea>
    </chartFormat>
    <chartFormat chart="1" format="504">
      <pivotArea type="data" outline="0" fieldPosition="0">
        <references count="2">
          <reference field="4294967294" count="1" selected="0">
            <x v="0"/>
          </reference>
          <reference field="3" count="1" selected="0">
            <x v="398"/>
          </reference>
        </references>
      </pivotArea>
    </chartFormat>
    <chartFormat chart="1" format="505">
      <pivotArea type="data" outline="0" fieldPosition="0">
        <references count="2">
          <reference field="4294967294" count="1" selected="0">
            <x v="0"/>
          </reference>
          <reference field="3" count="1" selected="0">
            <x v="489"/>
          </reference>
        </references>
      </pivotArea>
    </chartFormat>
    <chartFormat chart="1" format="506">
      <pivotArea type="data" outline="0" fieldPosition="0">
        <references count="2">
          <reference field="4294967294" count="1" selected="0">
            <x v="0"/>
          </reference>
          <reference field="3" count="1" selected="0">
            <x v="297"/>
          </reference>
        </references>
      </pivotArea>
    </chartFormat>
    <chartFormat chart="1" format="507">
      <pivotArea type="data" outline="0" fieldPosition="0">
        <references count="2">
          <reference field="4294967294" count="1" selected="0">
            <x v="0"/>
          </reference>
          <reference field="3" count="1" selected="0">
            <x v="491"/>
          </reference>
        </references>
      </pivotArea>
    </chartFormat>
    <chartFormat chart="1" format="508">
      <pivotArea type="data" outline="0" fieldPosition="0">
        <references count="2">
          <reference field="4294967294" count="1" selected="0">
            <x v="0"/>
          </reference>
          <reference field="3" count="1" selected="0">
            <x v="298"/>
          </reference>
        </references>
      </pivotArea>
    </chartFormat>
    <chartFormat chart="1" format="509">
      <pivotArea type="data" outline="0" fieldPosition="0">
        <references count="2">
          <reference field="4294967294" count="1" selected="0">
            <x v="0"/>
          </reference>
          <reference field="3" count="1" selected="0">
            <x v="493"/>
          </reference>
        </references>
      </pivotArea>
    </chartFormat>
    <chartFormat chart="1" format="510">
      <pivotArea type="data" outline="0" fieldPosition="0">
        <references count="2">
          <reference field="4294967294" count="1" selected="0">
            <x v="0"/>
          </reference>
          <reference field="3" count="1" selected="0">
            <x v="401"/>
          </reference>
        </references>
      </pivotArea>
    </chartFormat>
    <chartFormat chart="1" format="511">
      <pivotArea type="data" outline="0" fieldPosition="0">
        <references count="2">
          <reference field="4294967294" count="1" selected="0">
            <x v="0"/>
          </reference>
          <reference field="3" count="1" selected="0">
            <x v="495"/>
          </reference>
        </references>
      </pivotArea>
    </chartFormat>
    <chartFormat chart="1" format="512">
      <pivotArea type="data" outline="0" fieldPosition="0">
        <references count="2">
          <reference field="4294967294" count="1" selected="0">
            <x v="0"/>
          </reference>
          <reference field="3" count="1" selected="0">
            <x v="402"/>
          </reference>
        </references>
      </pivotArea>
    </chartFormat>
    <chartFormat chart="1" format="513">
      <pivotArea type="data" outline="0" fieldPosition="0">
        <references count="2">
          <reference field="4294967294" count="1" selected="0">
            <x v="0"/>
          </reference>
          <reference field="3" count="1" selected="0">
            <x v="497"/>
          </reference>
        </references>
      </pivotArea>
    </chartFormat>
    <chartFormat chart="1" format="514">
      <pivotArea type="data" outline="0" fieldPosition="0">
        <references count="2">
          <reference field="4294967294" count="1" selected="0">
            <x v="0"/>
          </reference>
          <reference field="3" count="1" selected="0">
            <x v="403"/>
          </reference>
        </references>
      </pivotArea>
    </chartFormat>
    <chartFormat chart="1" format="515">
      <pivotArea type="data" outline="0" fieldPosition="0">
        <references count="2">
          <reference field="4294967294" count="1" selected="0">
            <x v="0"/>
          </reference>
          <reference field="3" count="1" selected="0">
            <x v="499"/>
          </reference>
        </references>
      </pivotArea>
    </chartFormat>
    <chartFormat chart="1" format="516">
      <pivotArea type="data" outline="0" fieldPosition="0">
        <references count="2">
          <reference field="4294967294" count="1" selected="0">
            <x v="0"/>
          </reference>
          <reference field="3" count="1" selected="0">
            <x v="404"/>
          </reference>
        </references>
      </pivotArea>
    </chartFormat>
    <chartFormat chart="1" format="517">
      <pivotArea type="data" outline="0" fieldPosition="0">
        <references count="2">
          <reference field="4294967294" count="1" selected="0">
            <x v="0"/>
          </reference>
          <reference field="3" count="1" selected="0">
            <x v="501"/>
          </reference>
        </references>
      </pivotArea>
    </chartFormat>
    <chartFormat chart="1" format="518">
      <pivotArea type="data" outline="0" fieldPosition="0">
        <references count="2">
          <reference field="4294967294" count="1" selected="0">
            <x v="0"/>
          </reference>
          <reference field="3" count="1" selected="0">
            <x v="532"/>
          </reference>
        </references>
      </pivotArea>
    </chartFormat>
    <chartFormat chart="1" format="519">
      <pivotArea type="data" outline="0" fieldPosition="0">
        <references count="2">
          <reference field="4294967294" count="1" selected="0">
            <x v="0"/>
          </reference>
          <reference field="3" count="1" selected="0">
            <x v="503"/>
          </reference>
        </references>
      </pivotArea>
    </chartFormat>
    <chartFormat chart="1" format="520">
      <pivotArea type="data" outline="0" fieldPosition="0">
        <references count="2">
          <reference field="4294967294" count="1" selected="0">
            <x v="0"/>
          </reference>
          <reference field="3" count="1" selected="0">
            <x v="534"/>
          </reference>
        </references>
      </pivotArea>
    </chartFormat>
    <chartFormat chart="1" format="521">
      <pivotArea type="data" outline="0" fieldPosition="0">
        <references count="2">
          <reference field="4294967294" count="1" selected="0">
            <x v="0"/>
          </reference>
          <reference field="3" count="1" selected="0">
            <x v="505"/>
          </reference>
        </references>
      </pivotArea>
    </chartFormat>
    <chartFormat chart="1" format="522">
      <pivotArea type="data" outline="0" fieldPosition="0">
        <references count="2">
          <reference field="4294967294" count="1" selected="0">
            <x v="0"/>
          </reference>
          <reference field="3" count="1" selected="0">
            <x v="276"/>
          </reference>
        </references>
      </pivotArea>
    </chartFormat>
    <chartFormat chart="1" format="523">
      <pivotArea type="data" outline="0" fieldPosition="0">
        <references count="2">
          <reference field="4294967294" count="1" selected="0">
            <x v="0"/>
          </reference>
          <reference field="3" count="1" selected="0">
            <x v="507"/>
          </reference>
        </references>
      </pivotArea>
    </chartFormat>
    <chartFormat chart="1" format="524">
      <pivotArea type="data" outline="0" fieldPosition="0">
        <references count="2">
          <reference field="4294967294" count="1" selected="0">
            <x v="0"/>
          </reference>
          <reference field="3" count="1" selected="0">
            <x v="538"/>
          </reference>
        </references>
      </pivotArea>
    </chartFormat>
    <chartFormat chart="1" format="525">
      <pivotArea type="data" outline="0" fieldPosition="0">
        <references count="2">
          <reference field="4294967294" count="1" selected="0">
            <x v="0"/>
          </reference>
          <reference field="3" count="1" selected="0">
            <x v="509"/>
          </reference>
        </references>
      </pivotArea>
    </chartFormat>
    <chartFormat chart="1" format="526">
      <pivotArea type="data" outline="0" fieldPosition="0">
        <references count="2">
          <reference field="4294967294" count="1" selected="0">
            <x v="0"/>
          </reference>
          <reference field="3" count="1" selected="0">
            <x v="540"/>
          </reference>
        </references>
      </pivotArea>
    </chartFormat>
    <chartFormat chart="1" format="527">
      <pivotArea type="data" outline="0" fieldPosition="0">
        <references count="2">
          <reference field="4294967294" count="1" selected="0">
            <x v="0"/>
          </reference>
          <reference field="3" count="1" selected="0">
            <x v="302"/>
          </reference>
        </references>
      </pivotArea>
    </chartFormat>
    <chartFormat chart="1" format="528">
      <pivotArea type="data" outline="0" fieldPosition="0">
        <references count="2">
          <reference field="4294967294" count="1" selected="0">
            <x v="0"/>
          </reference>
          <reference field="3" count="1" selected="0">
            <x v="542"/>
          </reference>
        </references>
      </pivotArea>
    </chartFormat>
    <chartFormat chart="1" format="529">
      <pivotArea type="data" outline="0" fieldPosition="0">
        <references count="2">
          <reference field="4294967294" count="1" selected="0">
            <x v="0"/>
          </reference>
          <reference field="3" count="1" selected="0">
            <x v="513"/>
          </reference>
        </references>
      </pivotArea>
    </chartFormat>
    <chartFormat chart="1" format="530">
      <pivotArea type="data" outline="0" fieldPosition="0">
        <references count="2">
          <reference field="4294967294" count="1" selected="0">
            <x v="0"/>
          </reference>
          <reference field="3" count="1" selected="0">
            <x v="275"/>
          </reference>
        </references>
      </pivotArea>
    </chartFormat>
    <chartFormat chart="1" format="531">
      <pivotArea type="data" outline="0" fieldPosition="0">
        <references count="2">
          <reference field="4294967294" count="1" selected="0">
            <x v="0"/>
          </reference>
          <reference field="3" count="1" selected="0">
            <x v="515"/>
          </reference>
        </references>
      </pivotArea>
    </chartFormat>
    <chartFormat chart="1" format="532">
      <pivotArea type="data" outline="0" fieldPosition="0">
        <references count="2">
          <reference field="4294967294" count="1" selected="0">
            <x v="0"/>
          </reference>
          <reference field="3" count="1" selected="0">
            <x v="412"/>
          </reference>
        </references>
      </pivotArea>
    </chartFormat>
    <chartFormat chart="1" format="533">
      <pivotArea type="data" outline="0" fieldPosition="0">
        <references count="2">
          <reference field="4294967294" count="1" selected="0">
            <x v="0"/>
          </reference>
          <reference field="3" count="1" selected="0">
            <x v="517"/>
          </reference>
        </references>
      </pivotArea>
    </chartFormat>
    <chartFormat chart="1" format="534">
      <pivotArea type="data" outline="0" fieldPosition="0">
        <references count="2">
          <reference field="4294967294" count="1" selected="0">
            <x v="0"/>
          </reference>
          <reference field="3" count="1" selected="0">
            <x v="413"/>
          </reference>
        </references>
      </pivotArea>
    </chartFormat>
    <chartFormat chart="1" format="535">
      <pivotArea type="data" outline="0" fieldPosition="0">
        <references count="2">
          <reference field="4294967294" count="1" selected="0">
            <x v="0"/>
          </reference>
          <reference field="3" count="1" selected="0">
            <x v="519"/>
          </reference>
        </references>
      </pivotArea>
    </chartFormat>
    <chartFormat chart="1" format="536">
      <pivotArea type="data" outline="0" fieldPosition="0">
        <references count="2">
          <reference field="4294967294" count="1" selected="0">
            <x v="0"/>
          </reference>
          <reference field="3" count="1" selected="0">
            <x v="414"/>
          </reference>
        </references>
      </pivotArea>
    </chartFormat>
    <chartFormat chart="1" format="537">
      <pivotArea type="data" outline="0" fieldPosition="0">
        <references count="2">
          <reference field="4294967294" count="1" selected="0">
            <x v="0"/>
          </reference>
          <reference field="3" count="1" selected="0">
            <x v="281"/>
          </reference>
        </references>
      </pivotArea>
    </chartFormat>
    <chartFormat chart="1" format="538">
      <pivotArea type="data" outline="0" fieldPosition="0">
        <references count="2">
          <reference field="4294967294" count="1" selected="0">
            <x v="0"/>
          </reference>
          <reference field="3" count="1" selected="0">
            <x v="415"/>
          </reference>
        </references>
      </pivotArea>
    </chartFormat>
    <chartFormat chart="1" format="539">
      <pivotArea type="data" outline="0" fieldPosition="0">
        <references count="2">
          <reference field="4294967294" count="1" selected="0">
            <x v="0"/>
          </reference>
          <reference field="3" count="1" selected="0">
            <x v="523"/>
          </reference>
        </references>
      </pivotArea>
    </chartFormat>
    <chartFormat chart="1" format="540">
      <pivotArea type="data" outline="0" fieldPosition="0">
        <references count="2">
          <reference field="4294967294" count="1" selected="0">
            <x v="0"/>
          </reference>
          <reference field="3" count="1" selected="0">
            <x v="416"/>
          </reference>
        </references>
      </pivotArea>
    </chartFormat>
    <chartFormat chart="1" format="541">
      <pivotArea type="data" outline="0" fieldPosition="0">
        <references count="2">
          <reference field="4294967294" count="1" selected="0">
            <x v="0"/>
          </reference>
          <reference field="3" count="1" selected="0">
            <x v="525"/>
          </reference>
        </references>
      </pivotArea>
    </chartFormat>
    <chartFormat chart="1" format="542">
      <pivotArea type="data" outline="0" fieldPosition="0">
        <references count="2">
          <reference field="4294967294" count="1" selected="0">
            <x v="0"/>
          </reference>
          <reference field="3" count="1" selected="0">
            <x v="417"/>
          </reference>
        </references>
      </pivotArea>
    </chartFormat>
    <chartFormat chart="1" format="543">
      <pivotArea type="data" outline="0" fieldPosition="0">
        <references count="2">
          <reference field="4294967294" count="1" selected="0">
            <x v="0"/>
          </reference>
          <reference field="3" count="1" selected="0">
            <x v="527"/>
          </reference>
        </references>
      </pivotArea>
    </chartFormat>
    <chartFormat chart="1" format="544">
      <pivotArea type="data" outline="0" fieldPosition="0">
        <references count="2">
          <reference field="4294967294" count="1" selected="0">
            <x v="0"/>
          </reference>
          <reference field="3" count="1" selected="0">
            <x v="418"/>
          </reference>
        </references>
      </pivotArea>
    </chartFormat>
    <chartFormat chart="1" format="545">
      <pivotArea type="data" outline="0" fieldPosition="0">
        <references count="2">
          <reference field="4294967294" count="1" selected="0">
            <x v="0"/>
          </reference>
          <reference field="3" count="1" selected="0">
            <x v="529"/>
          </reference>
        </references>
      </pivotArea>
    </chartFormat>
    <chartFormat chart="1" format="546">
      <pivotArea type="data" outline="0" fieldPosition="0">
        <references count="2">
          <reference field="4294967294" count="1" selected="0">
            <x v="0"/>
          </reference>
          <reference field="3" count="1" selected="0">
            <x v="419"/>
          </reference>
        </references>
      </pivotArea>
    </chartFormat>
    <chartFormat chart="1" format="547">
      <pivotArea type="data" outline="0" fieldPosition="0">
        <references count="2">
          <reference field="4294967294" count="1" selected="0">
            <x v="0"/>
          </reference>
          <reference field="3" count="1" selected="0">
            <x v="531"/>
          </reference>
        </references>
      </pivotArea>
    </chartFormat>
    <chartFormat chart="1" format="548">
      <pivotArea type="data" outline="0" fieldPosition="0">
        <references count="2">
          <reference field="4294967294" count="1" selected="0">
            <x v="0"/>
          </reference>
          <reference field="3" count="1" selected="0">
            <x v="420"/>
          </reference>
        </references>
      </pivotArea>
    </chartFormat>
    <chartFormat chart="1" format="549">
      <pivotArea type="data" outline="0" fieldPosition="0">
        <references count="2">
          <reference field="4294967294" count="1" selected="0">
            <x v="0"/>
          </reference>
          <reference field="3" count="1" selected="0">
            <x v="421"/>
          </reference>
        </references>
      </pivotArea>
    </chartFormat>
    <chartFormat chart="1" format="550">
      <pivotArea type="data" outline="0" fieldPosition="0">
        <references count="2">
          <reference field="4294967294" count="1" selected="0">
            <x v="0"/>
          </reference>
          <reference field="3" count="1" selected="0">
            <x v="405"/>
          </reference>
        </references>
      </pivotArea>
    </chartFormat>
    <chartFormat chart="1" format="551">
      <pivotArea type="data" outline="0" fieldPosition="0">
        <references count="2">
          <reference field="4294967294" count="1" selected="0">
            <x v="0"/>
          </reference>
          <reference field="3" count="1" selected="0">
            <x v="535"/>
          </reference>
        </references>
      </pivotArea>
    </chartFormat>
    <chartFormat chart="1" format="552">
      <pivotArea type="data" outline="0" fieldPosition="0">
        <references count="2">
          <reference field="4294967294" count="1" selected="0">
            <x v="0"/>
          </reference>
          <reference field="3" count="1" selected="0">
            <x v="406"/>
          </reference>
        </references>
      </pivotArea>
    </chartFormat>
    <chartFormat chart="1" format="553">
      <pivotArea type="data" outline="0" fieldPosition="0">
        <references count="2">
          <reference field="4294967294" count="1" selected="0">
            <x v="0"/>
          </reference>
          <reference field="3" count="1" selected="0">
            <x v="537"/>
          </reference>
        </references>
      </pivotArea>
    </chartFormat>
    <chartFormat chart="1" format="554">
      <pivotArea type="data" outline="0" fieldPosition="0">
        <references count="2">
          <reference field="4294967294" count="1" selected="0">
            <x v="0"/>
          </reference>
          <reference field="3" count="1" selected="0">
            <x v="407"/>
          </reference>
        </references>
      </pivotArea>
    </chartFormat>
    <chartFormat chart="1" format="555">
      <pivotArea type="data" outline="0" fieldPosition="0">
        <references count="2">
          <reference field="4294967294" count="1" selected="0">
            <x v="0"/>
          </reference>
          <reference field="3" count="1" selected="0">
            <x v="539"/>
          </reference>
        </references>
      </pivotArea>
    </chartFormat>
    <chartFormat chart="1" format="556">
      <pivotArea type="data" outline="0" fieldPosition="0">
        <references count="2">
          <reference field="4294967294" count="1" selected="0">
            <x v="0"/>
          </reference>
          <reference field="3" count="1" selected="0">
            <x v="408"/>
          </reference>
        </references>
      </pivotArea>
    </chartFormat>
    <chartFormat chart="1" format="557">
      <pivotArea type="data" outline="0" fieldPosition="0">
        <references count="2">
          <reference field="4294967294" count="1" selected="0">
            <x v="0"/>
          </reference>
          <reference field="3" count="1" selected="0">
            <x v="541"/>
          </reference>
        </references>
      </pivotArea>
    </chartFormat>
    <chartFormat chart="1" format="558">
      <pivotArea type="data" outline="0" fieldPosition="0">
        <references count="2">
          <reference field="4294967294" count="1" selected="0">
            <x v="0"/>
          </reference>
          <reference field="3" count="1" selected="0">
            <x v="409"/>
          </reference>
        </references>
      </pivotArea>
    </chartFormat>
    <chartFormat chart="1" format="559">
      <pivotArea type="data" outline="0" fieldPosition="0">
        <references count="2">
          <reference field="4294967294" count="1" selected="0">
            <x v="0"/>
          </reference>
          <reference field="3" count="1" selected="0">
            <x v="543"/>
          </reference>
        </references>
      </pivotArea>
    </chartFormat>
    <chartFormat chart="1" format="560">
      <pivotArea type="data" outline="0" fieldPosition="0">
        <references count="2">
          <reference field="4294967294" count="1" selected="0">
            <x v="0"/>
          </reference>
          <reference field="3" count="1" selected="0">
            <x v="410"/>
          </reference>
        </references>
      </pivotArea>
    </chartFormat>
    <chartFormat chart="1" format="561">
      <pivotArea type="data" outline="0" fieldPosition="0">
        <references count="2">
          <reference field="4294967294" count="1" selected="0">
            <x v="0"/>
          </reference>
          <reference field="3" count="1" selected="0">
            <x v="411"/>
          </reference>
        </references>
      </pivotArea>
    </chartFormat>
    <chartFormat chart="1" format="562">
      <pivotArea type="data" outline="0" fieldPosition="0">
        <references count="2">
          <reference field="4294967294" count="1" selected="0">
            <x v="0"/>
          </reference>
          <reference field="3" count="1" selected="0">
            <x v="168"/>
          </reference>
        </references>
      </pivotArea>
    </chartFormat>
    <chartFormat chart="1" format="563">
      <pivotArea type="data" outline="0" fieldPosition="0">
        <references count="2">
          <reference field="4294967294" count="1" selected="0">
            <x v="0"/>
          </reference>
          <reference field="3" count="1" selected="0">
            <x v="232"/>
          </reference>
        </references>
      </pivotArea>
    </chartFormat>
    <chartFormat chart="1" format="564">
      <pivotArea type="data" outline="0" fieldPosition="0">
        <references count="2">
          <reference field="4294967294" count="1" selected="0">
            <x v="0"/>
          </reference>
          <reference field="3" count="1" selected="0">
            <x v="24"/>
          </reference>
        </references>
      </pivotArea>
    </chartFormat>
    <chartFormat chart="1" format="565">
      <pivotArea type="data" outline="0" fieldPosition="0">
        <references count="2">
          <reference field="4294967294" count="1" selected="0">
            <x v="0"/>
          </reference>
          <reference field="3" count="1" selected="0">
            <x v="41"/>
          </reference>
        </references>
      </pivotArea>
    </chartFormat>
    <chartFormat chart="1" format="566">
      <pivotArea type="data" outline="0" fieldPosition="0">
        <references count="2">
          <reference field="4294967294" count="1" selected="0">
            <x v="0"/>
          </reference>
          <reference field="3" count="1" selected="0">
            <x v="37"/>
          </reference>
        </references>
      </pivotArea>
    </chartFormat>
    <chartFormat chart="1" format="567">
      <pivotArea type="data" outline="0" fieldPosition="0">
        <references count="2">
          <reference field="4294967294" count="1" selected="0">
            <x v="0"/>
          </reference>
          <reference field="3" count="1" selected="0">
            <x v="11"/>
          </reference>
        </references>
      </pivotArea>
    </chartFormat>
    <chartFormat chart="1" format="568">
      <pivotArea type="data" outline="0" fieldPosition="0">
        <references count="2">
          <reference field="4294967294" count="1" selected="0">
            <x v="0"/>
          </reference>
          <reference field="3" count="1" selected="0">
            <x v="184"/>
          </reference>
        </references>
      </pivotArea>
    </chartFormat>
    <chartFormat chart="1" format="569">
      <pivotArea type="data" outline="0" fieldPosition="0">
        <references count="2">
          <reference field="4294967294" count="1" selected="0">
            <x v="0"/>
          </reference>
          <reference field="3" count="1" selected="0">
            <x v="43"/>
          </reference>
        </references>
      </pivotArea>
    </chartFormat>
    <chartFormat chart="1" format="570">
      <pivotArea type="data" outline="0" fieldPosition="0">
        <references count="2">
          <reference field="4294967294" count="1" selected="0">
            <x v="0"/>
          </reference>
          <reference field="3" count="1" selected="0">
            <x v="216"/>
          </reference>
        </references>
      </pivotArea>
    </chartFormat>
    <chartFormat chart="1" format="571">
      <pivotArea type="data" outline="0" fieldPosition="0">
        <references count="2">
          <reference field="4294967294" count="1" selected="0">
            <x v="0"/>
          </reference>
          <reference field="3" count="1" selected="0">
            <x v="44"/>
          </reference>
        </references>
      </pivotArea>
    </chartFormat>
    <chartFormat chart="1" format="572">
      <pivotArea type="data" outline="0" fieldPosition="0">
        <references count="2">
          <reference field="4294967294" count="1" selected="0">
            <x v="0"/>
          </reference>
          <reference field="3" count="1" selected="0">
            <x v="248"/>
          </reference>
        </references>
      </pivotArea>
    </chartFormat>
    <chartFormat chart="1" format="573">
      <pivotArea type="data" outline="0" fieldPosition="0">
        <references count="2">
          <reference field="4294967294" count="1" selected="0">
            <x v="0"/>
          </reference>
          <reference field="3" count="1" selected="0">
            <x v="45"/>
          </reference>
        </references>
      </pivotArea>
    </chartFormat>
    <chartFormat chart="1" format="574">
      <pivotArea type="data" outline="0" fieldPosition="0">
        <references count="2">
          <reference field="4294967294" count="1" selected="0">
            <x v="0"/>
          </reference>
          <reference field="3" count="1" selected="0">
            <x v="160"/>
          </reference>
        </references>
      </pivotArea>
    </chartFormat>
    <chartFormat chart="1" format="575">
      <pivotArea type="data" outline="0" fieldPosition="0">
        <references count="2">
          <reference field="4294967294" count="1" selected="0">
            <x v="0"/>
          </reference>
          <reference field="3" count="1" selected="0">
            <x v="12"/>
          </reference>
        </references>
      </pivotArea>
    </chartFormat>
    <chartFormat chart="1" format="576">
      <pivotArea type="data" outline="0" fieldPosition="0">
        <references count="2">
          <reference field="4294967294" count="1" selected="0">
            <x v="0"/>
          </reference>
          <reference field="3" count="1" selected="0">
            <x v="176"/>
          </reference>
        </references>
      </pivotArea>
    </chartFormat>
    <chartFormat chart="1" format="577">
      <pivotArea type="data" outline="0" fieldPosition="0">
        <references count="2">
          <reference field="4294967294" count="1" selected="0">
            <x v="0"/>
          </reference>
          <reference field="3" count="1" selected="0">
            <x v="47"/>
          </reference>
        </references>
      </pivotArea>
    </chartFormat>
    <chartFormat chart="1" format="578">
      <pivotArea type="data" outline="0" fieldPosition="0">
        <references count="2">
          <reference field="4294967294" count="1" selected="0">
            <x v="0"/>
          </reference>
          <reference field="3" count="1" selected="0">
            <x v="192"/>
          </reference>
        </references>
      </pivotArea>
    </chartFormat>
    <chartFormat chart="1" format="579">
      <pivotArea type="data" outline="0" fieldPosition="0">
        <references count="2">
          <reference field="4294967294" count="1" selected="0">
            <x v="0"/>
          </reference>
          <reference field="3" count="1" selected="0">
            <x v="48"/>
          </reference>
        </references>
      </pivotArea>
    </chartFormat>
    <chartFormat chart="1" format="580">
      <pivotArea type="data" outline="0" fieldPosition="0">
        <references count="2">
          <reference field="4294967294" count="1" selected="0">
            <x v="0"/>
          </reference>
          <reference field="3" count="1" selected="0">
            <x v="208"/>
          </reference>
        </references>
      </pivotArea>
    </chartFormat>
    <chartFormat chart="1" format="581">
      <pivotArea type="data" outline="0" fieldPosition="0">
        <references count="2">
          <reference field="4294967294" count="1" selected="0">
            <x v="0"/>
          </reference>
          <reference field="3" count="1" selected="0">
            <x v="49"/>
          </reference>
        </references>
      </pivotArea>
    </chartFormat>
    <chartFormat chart="1" format="582">
      <pivotArea type="data" outline="0" fieldPosition="0">
        <references count="2">
          <reference field="4294967294" count="1" selected="0">
            <x v="0"/>
          </reference>
          <reference field="3" count="1" selected="0">
            <x v="224"/>
          </reference>
        </references>
      </pivotArea>
    </chartFormat>
    <chartFormat chart="1" format="583">
      <pivotArea type="data" outline="0" fieldPosition="0">
        <references count="2">
          <reference field="4294967294" count="1" selected="0">
            <x v="0"/>
          </reference>
          <reference field="3" count="1" selected="0">
            <x v="50"/>
          </reference>
        </references>
      </pivotArea>
    </chartFormat>
    <chartFormat chart="1" format="584">
      <pivotArea type="data" outline="0" fieldPosition="0">
        <references count="2">
          <reference field="4294967294" count="1" selected="0">
            <x v="0"/>
          </reference>
          <reference field="3" count="1" selected="0">
            <x v="240"/>
          </reference>
        </references>
      </pivotArea>
    </chartFormat>
    <chartFormat chart="1" format="585">
      <pivotArea type="data" outline="0" fieldPosition="0">
        <references count="2">
          <reference field="4294967294" count="1" selected="0">
            <x v="0"/>
          </reference>
          <reference field="3" count="1" selected="0">
            <x v="51"/>
          </reference>
        </references>
      </pivotArea>
    </chartFormat>
    <chartFormat chart="1" format="586">
      <pivotArea type="data" outline="0" fieldPosition="0">
        <references count="2">
          <reference field="4294967294" count="1" selected="0">
            <x v="0"/>
          </reference>
          <reference field="3" count="1" selected="0">
            <x v="256"/>
          </reference>
        </references>
      </pivotArea>
    </chartFormat>
    <chartFormat chart="1" format="587">
      <pivotArea type="data" outline="0" fieldPosition="0">
        <references count="2">
          <reference field="4294967294" count="1" selected="0">
            <x v="0"/>
          </reference>
          <reference field="3" count="1" selected="0">
            <x v="52"/>
          </reference>
        </references>
      </pivotArea>
    </chartFormat>
    <chartFormat chart="1" format="588">
      <pivotArea type="data" outline="0" fieldPosition="0">
        <references count="2">
          <reference field="4294967294" count="1" selected="0">
            <x v="0"/>
          </reference>
          <reference field="3" count="1" selected="0">
            <x v="156"/>
          </reference>
        </references>
      </pivotArea>
    </chartFormat>
    <chartFormat chart="1" format="589">
      <pivotArea type="data" outline="0" fieldPosition="0">
        <references count="2">
          <reference field="4294967294" count="1" selected="0">
            <x v="0"/>
          </reference>
          <reference field="3" count="1" selected="0">
            <x v="53"/>
          </reference>
        </references>
      </pivotArea>
    </chartFormat>
    <chartFormat chart="1" format="590">
      <pivotArea type="data" outline="0" fieldPosition="0">
        <references count="2">
          <reference field="4294967294" count="1" selected="0">
            <x v="0"/>
          </reference>
          <reference field="3" count="1" selected="0">
            <x v="164"/>
          </reference>
        </references>
      </pivotArea>
    </chartFormat>
    <chartFormat chart="1" format="591">
      <pivotArea type="data" outline="0" fieldPosition="0">
        <references count="2">
          <reference field="4294967294" count="1" selected="0">
            <x v="0"/>
          </reference>
          <reference field="3" count="1" selected="0">
            <x v="54"/>
          </reference>
        </references>
      </pivotArea>
    </chartFormat>
    <chartFormat chart="1" format="592">
      <pivotArea type="data" outline="0" fieldPosition="0">
        <references count="2">
          <reference field="4294967294" count="1" selected="0">
            <x v="0"/>
          </reference>
          <reference field="3" count="1" selected="0">
            <x v="172"/>
          </reference>
        </references>
      </pivotArea>
    </chartFormat>
    <chartFormat chart="1" format="593">
      <pivotArea type="data" outline="0" fieldPosition="0">
        <references count="2">
          <reference field="4294967294" count="1" selected="0">
            <x v="0"/>
          </reference>
          <reference field="3" count="1" selected="0">
            <x v="55"/>
          </reference>
        </references>
      </pivotArea>
    </chartFormat>
    <chartFormat chart="1" format="594">
      <pivotArea type="data" outline="0" fieldPosition="0">
        <references count="2">
          <reference field="4294967294" count="1" selected="0">
            <x v="0"/>
          </reference>
          <reference field="3" count="1" selected="0">
            <x v="180"/>
          </reference>
        </references>
      </pivotArea>
    </chartFormat>
    <chartFormat chart="1" format="595">
      <pivotArea type="data" outline="0" fieldPosition="0">
        <references count="2">
          <reference field="4294967294" count="1" selected="0">
            <x v="0"/>
          </reference>
          <reference field="3" count="1" selected="0">
            <x v="56"/>
          </reference>
        </references>
      </pivotArea>
    </chartFormat>
    <chartFormat chart="1" format="596">
      <pivotArea type="data" outline="0" fieldPosition="0">
        <references count="2">
          <reference field="4294967294" count="1" selected="0">
            <x v="0"/>
          </reference>
          <reference field="3" count="1" selected="0">
            <x v="188"/>
          </reference>
        </references>
      </pivotArea>
    </chartFormat>
    <chartFormat chart="1" format="597">
      <pivotArea type="data" outline="0" fieldPosition="0">
        <references count="2">
          <reference field="4294967294" count="1" selected="0">
            <x v="0"/>
          </reference>
          <reference field="3" count="1" selected="0">
            <x v="57"/>
          </reference>
        </references>
      </pivotArea>
    </chartFormat>
    <chartFormat chart="1" format="598">
      <pivotArea type="data" outline="0" fieldPosition="0">
        <references count="2">
          <reference field="4294967294" count="1" selected="0">
            <x v="0"/>
          </reference>
          <reference field="3" count="1" selected="0">
            <x v="196"/>
          </reference>
        </references>
      </pivotArea>
    </chartFormat>
    <chartFormat chart="1" format="599">
      <pivotArea type="data" outline="0" fieldPosition="0">
        <references count="2">
          <reference field="4294967294" count="1" selected="0">
            <x v="0"/>
          </reference>
          <reference field="3" count="1" selected="0">
            <x v="58"/>
          </reference>
        </references>
      </pivotArea>
    </chartFormat>
    <chartFormat chart="1" format="600">
      <pivotArea type="data" outline="0" fieldPosition="0">
        <references count="2">
          <reference field="4294967294" count="1" selected="0">
            <x v="0"/>
          </reference>
          <reference field="3" count="1" selected="0">
            <x v="204"/>
          </reference>
        </references>
      </pivotArea>
    </chartFormat>
    <chartFormat chart="1" format="601">
      <pivotArea type="data" outline="0" fieldPosition="0">
        <references count="2">
          <reference field="4294967294" count="1" selected="0">
            <x v="0"/>
          </reference>
          <reference field="3" count="1" selected="0">
            <x v="59"/>
          </reference>
        </references>
      </pivotArea>
    </chartFormat>
    <chartFormat chart="1" format="602">
      <pivotArea type="data" outline="0" fieldPosition="0">
        <references count="2">
          <reference field="4294967294" count="1" selected="0">
            <x v="0"/>
          </reference>
          <reference field="3" count="1" selected="0">
            <x v="27"/>
          </reference>
        </references>
      </pivotArea>
    </chartFormat>
    <chartFormat chart="1" format="603">
      <pivotArea type="data" outline="0" fieldPosition="0">
        <references count="2">
          <reference field="4294967294" count="1" selected="0">
            <x v="0"/>
          </reference>
          <reference field="3" count="1" selected="0">
            <x v="60"/>
          </reference>
        </references>
      </pivotArea>
    </chartFormat>
    <chartFormat chart="1" format="604">
      <pivotArea type="data" outline="0" fieldPosition="0">
        <references count="2">
          <reference field="4294967294" count="1" selected="0">
            <x v="0"/>
          </reference>
          <reference field="3" count="1" selected="0">
            <x v="220"/>
          </reference>
        </references>
      </pivotArea>
    </chartFormat>
    <chartFormat chart="1" format="605">
      <pivotArea type="data" outline="0" fieldPosition="0">
        <references count="2">
          <reference field="4294967294" count="1" selected="0">
            <x v="0"/>
          </reference>
          <reference field="3" count="1" selected="0">
            <x v="61"/>
          </reference>
        </references>
      </pivotArea>
    </chartFormat>
    <chartFormat chart="1" format="606">
      <pivotArea type="data" outline="0" fieldPosition="0">
        <references count="2">
          <reference field="4294967294" count="1" selected="0">
            <x v="0"/>
          </reference>
          <reference field="3" count="1" selected="0">
            <x v="228"/>
          </reference>
        </references>
      </pivotArea>
    </chartFormat>
    <chartFormat chart="1" format="607">
      <pivotArea type="data" outline="0" fieldPosition="0">
        <references count="2">
          <reference field="4294967294" count="1" selected="0">
            <x v="0"/>
          </reference>
          <reference field="3" count="1" selected="0">
            <x v="62"/>
          </reference>
        </references>
      </pivotArea>
    </chartFormat>
    <chartFormat chart="1" format="608">
      <pivotArea type="data" outline="0" fieldPosition="0">
        <references count="2">
          <reference field="4294967294" count="1" selected="0">
            <x v="0"/>
          </reference>
          <reference field="3" count="1" selected="0">
            <x v="236"/>
          </reference>
        </references>
      </pivotArea>
    </chartFormat>
    <chartFormat chart="1" format="609">
      <pivotArea type="data" outline="0" fieldPosition="0">
        <references count="2">
          <reference field="4294967294" count="1" selected="0">
            <x v="0"/>
          </reference>
          <reference field="3" count="1" selected="0">
            <x v="13"/>
          </reference>
        </references>
      </pivotArea>
    </chartFormat>
    <chartFormat chart="1" format="610">
      <pivotArea type="data" outline="0" fieldPosition="0">
        <references count="2">
          <reference field="4294967294" count="1" selected="0">
            <x v="0"/>
          </reference>
          <reference field="3" count="1" selected="0">
            <x v="244"/>
          </reference>
        </references>
      </pivotArea>
    </chartFormat>
    <chartFormat chart="1" format="611">
      <pivotArea type="data" outline="0" fieldPosition="0">
        <references count="2">
          <reference field="4294967294" count="1" selected="0">
            <x v="0"/>
          </reference>
          <reference field="3" count="1" selected="0">
            <x v="64"/>
          </reference>
        </references>
      </pivotArea>
    </chartFormat>
    <chartFormat chart="1" format="612">
      <pivotArea type="data" outline="0" fieldPosition="0">
        <references count="2">
          <reference field="4294967294" count="1" selected="0">
            <x v="0"/>
          </reference>
          <reference field="3" count="1" selected="0">
            <x v="30"/>
          </reference>
        </references>
      </pivotArea>
    </chartFormat>
    <chartFormat chart="1" format="613">
      <pivotArea type="data" outline="0" fieldPosition="0">
        <references count="2">
          <reference field="4294967294" count="1" selected="0">
            <x v="0"/>
          </reference>
          <reference field="3" count="1" selected="0">
            <x v="65"/>
          </reference>
        </references>
      </pivotArea>
    </chartFormat>
    <chartFormat chart="1" format="614">
      <pivotArea type="data" outline="0" fieldPosition="0">
        <references count="2">
          <reference field="4294967294" count="1" selected="0">
            <x v="0"/>
          </reference>
          <reference field="3" count="1" selected="0">
            <x v="33"/>
          </reference>
        </references>
      </pivotArea>
    </chartFormat>
    <chartFormat chart="1" format="615">
      <pivotArea type="data" outline="0" fieldPosition="0">
        <references count="2">
          <reference field="4294967294" count="1" selected="0">
            <x v="0"/>
          </reference>
          <reference field="3" count="1" selected="0">
            <x v="40"/>
          </reference>
        </references>
      </pivotArea>
    </chartFormat>
    <chartFormat chart="1" format="616">
      <pivotArea type="data" outline="0" fieldPosition="0">
        <references count="2">
          <reference field="4294967294" count="1" selected="0">
            <x v="0"/>
          </reference>
          <reference field="3" count="1" selected="0">
            <x v="14"/>
          </reference>
        </references>
      </pivotArea>
    </chartFormat>
    <chartFormat chart="1" format="617">
      <pivotArea type="data" outline="0" fieldPosition="0">
        <references count="2">
          <reference field="4294967294" count="1" selected="0">
            <x v="0"/>
          </reference>
          <reference field="3" count="1" selected="0">
            <x v="158"/>
          </reference>
        </references>
      </pivotArea>
    </chartFormat>
    <chartFormat chart="1" format="618">
      <pivotArea type="data" outline="0" fieldPosition="0">
        <references count="2">
          <reference field="4294967294" count="1" selected="0">
            <x v="0"/>
          </reference>
          <reference field="3" count="1" selected="0">
            <x v="68"/>
          </reference>
        </references>
      </pivotArea>
    </chartFormat>
    <chartFormat chart="1" format="619">
      <pivotArea type="data" outline="0" fieldPosition="0">
        <references count="2">
          <reference field="4294967294" count="1" selected="0">
            <x v="0"/>
          </reference>
          <reference field="3" count="1" selected="0">
            <x v="162"/>
          </reference>
        </references>
      </pivotArea>
    </chartFormat>
    <chartFormat chart="1" format="620">
      <pivotArea type="data" outline="0" fieldPosition="0">
        <references count="2">
          <reference field="4294967294" count="1" selected="0">
            <x v="0"/>
          </reference>
          <reference field="3" count="1" selected="0">
            <x v="69"/>
          </reference>
        </references>
      </pivotArea>
    </chartFormat>
    <chartFormat chart="1" format="621">
      <pivotArea type="data" outline="0" fieldPosition="0">
        <references count="2">
          <reference field="4294967294" count="1" selected="0">
            <x v="0"/>
          </reference>
          <reference field="3" count="1" selected="0">
            <x v="166"/>
          </reference>
        </references>
      </pivotArea>
    </chartFormat>
    <chartFormat chart="1" format="622">
      <pivotArea type="data" outline="0" fieldPosition="0">
        <references count="2">
          <reference field="4294967294" count="1" selected="0">
            <x v="0"/>
          </reference>
          <reference field="3" count="1" selected="0">
            <x v="70"/>
          </reference>
        </references>
      </pivotArea>
    </chartFormat>
    <chartFormat chart="1" format="623">
      <pivotArea type="data" outline="0" fieldPosition="0">
        <references count="2">
          <reference field="4294967294" count="1" selected="0">
            <x v="0"/>
          </reference>
          <reference field="3" count="1" selected="0">
            <x v="21"/>
          </reference>
        </references>
      </pivotArea>
    </chartFormat>
    <chartFormat chart="1" format="624">
      <pivotArea type="data" outline="0" fieldPosition="0">
        <references count="2">
          <reference field="4294967294" count="1" selected="0">
            <x v="0"/>
          </reference>
          <reference field="3" count="1" selected="0">
            <x v="71"/>
          </reference>
        </references>
      </pivotArea>
    </chartFormat>
    <chartFormat chart="1" format="625">
      <pivotArea type="data" outline="0" fieldPosition="0">
        <references count="2">
          <reference field="4294967294" count="1" selected="0">
            <x v="0"/>
          </reference>
          <reference field="3" count="1" selected="0">
            <x v="174"/>
          </reference>
        </references>
      </pivotArea>
    </chartFormat>
    <chartFormat chart="1" format="626">
      <pivotArea type="data" outline="0" fieldPosition="0">
        <references count="2">
          <reference field="4294967294" count="1" selected="0">
            <x v="0"/>
          </reference>
          <reference field="3" count="1" selected="0">
            <x v="72"/>
          </reference>
        </references>
      </pivotArea>
    </chartFormat>
    <chartFormat chart="1" format="627">
      <pivotArea type="data" outline="0" fieldPosition="0">
        <references count="2">
          <reference field="4294967294" count="1" selected="0">
            <x v="0"/>
          </reference>
          <reference field="3" count="1" selected="0">
            <x v="178"/>
          </reference>
        </references>
      </pivotArea>
    </chartFormat>
    <chartFormat chart="1" format="628">
      <pivotArea type="data" outline="0" fieldPosition="0">
        <references count="2">
          <reference field="4294967294" count="1" selected="0">
            <x v="0"/>
          </reference>
          <reference field="3" count="1" selected="0">
            <x v="73"/>
          </reference>
        </references>
      </pivotArea>
    </chartFormat>
    <chartFormat chart="1" format="629">
      <pivotArea type="data" outline="0" fieldPosition="0">
        <references count="2">
          <reference field="4294967294" count="1" selected="0">
            <x v="0"/>
          </reference>
          <reference field="3" count="1" selected="0">
            <x v="22"/>
          </reference>
        </references>
      </pivotArea>
    </chartFormat>
    <chartFormat chart="1" format="630">
      <pivotArea type="data" outline="0" fieldPosition="0">
        <references count="2">
          <reference field="4294967294" count="1" selected="0">
            <x v="0"/>
          </reference>
          <reference field="3" count="1" selected="0">
            <x v="74"/>
          </reference>
        </references>
      </pivotArea>
    </chartFormat>
    <chartFormat chart="1" format="631">
      <pivotArea type="data" outline="0" fieldPosition="0">
        <references count="2">
          <reference field="4294967294" count="1" selected="0">
            <x v="0"/>
          </reference>
          <reference field="3" count="1" selected="0">
            <x v="186"/>
          </reference>
        </references>
      </pivotArea>
    </chartFormat>
    <chartFormat chart="1" format="632">
      <pivotArea type="data" outline="0" fieldPosition="0">
        <references count="2">
          <reference field="4294967294" count="1" selected="0">
            <x v="0"/>
          </reference>
          <reference field="3" count="1" selected="0">
            <x v="75"/>
          </reference>
        </references>
      </pivotArea>
    </chartFormat>
    <chartFormat chart="1" format="633">
      <pivotArea type="data" outline="0" fieldPosition="0">
        <references count="2">
          <reference field="4294967294" count="1" selected="0">
            <x v="0"/>
          </reference>
          <reference field="3" count="1" selected="0">
            <x v="190"/>
          </reference>
        </references>
      </pivotArea>
    </chartFormat>
    <chartFormat chart="1" format="634">
      <pivotArea type="data" outline="0" fieldPosition="0">
        <references count="2">
          <reference field="4294967294" count="1" selected="0">
            <x v="0"/>
          </reference>
          <reference field="3" count="1" selected="0">
            <x v="76"/>
          </reference>
        </references>
      </pivotArea>
    </chartFormat>
    <chartFormat chart="1" format="635">
      <pivotArea type="data" outline="0" fieldPosition="0">
        <references count="2">
          <reference field="4294967294" count="1" selected="0">
            <x v="0"/>
          </reference>
          <reference field="3" count="1" selected="0">
            <x v="194"/>
          </reference>
        </references>
      </pivotArea>
    </chartFormat>
    <chartFormat chart="1" format="636">
      <pivotArea type="data" outline="0" fieldPosition="0">
        <references count="2">
          <reference field="4294967294" count="1" selected="0">
            <x v="0"/>
          </reference>
          <reference field="3" count="1" selected="0">
            <x v="77"/>
          </reference>
        </references>
      </pivotArea>
    </chartFormat>
    <chartFormat chart="1" format="637">
      <pivotArea type="data" outline="0" fieldPosition="0">
        <references count="2">
          <reference field="4294967294" count="1" selected="0">
            <x v="0"/>
          </reference>
          <reference field="3" count="1" selected="0">
            <x v="198"/>
          </reference>
        </references>
      </pivotArea>
    </chartFormat>
    <chartFormat chart="1" format="638">
      <pivotArea type="data" outline="0" fieldPosition="0">
        <references count="2">
          <reference field="4294967294" count="1" selected="0">
            <x v="0"/>
          </reference>
          <reference field="3" count="1" selected="0">
            <x v="78"/>
          </reference>
        </references>
      </pivotArea>
    </chartFormat>
    <chartFormat chart="1" format="639">
      <pivotArea type="data" outline="0" fieldPosition="0">
        <references count="2">
          <reference field="4294967294" count="1" selected="0">
            <x v="0"/>
          </reference>
          <reference field="3" count="1" selected="0">
            <x v="202"/>
          </reference>
        </references>
      </pivotArea>
    </chartFormat>
    <chartFormat chart="1" format="640">
      <pivotArea type="data" outline="0" fieldPosition="0">
        <references count="2">
          <reference field="4294967294" count="1" selected="0">
            <x v="0"/>
          </reference>
          <reference field="3" count="1" selected="0">
            <x v="79"/>
          </reference>
        </references>
      </pivotArea>
    </chartFormat>
    <chartFormat chart="1" format="641">
      <pivotArea type="data" outline="0" fieldPosition="0">
        <references count="2">
          <reference field="4294967294" count="1" selected="0">
            <x v="0"/>
          </reference>
          <reference field="3" count="1" selected="0">
            <x v="206"/>
          </reference>
        </references>
      </pivotArea>
    </chartFormat>
    <chartFormat chart="1" format="642">
      <pivotArea type="data" outline="0" fieldPosition="0">
        <references count="2">
          <reference field="4294967294" count="1" selected="0">
            <x v="0"/>
          </reference>
          <reference field="3" count="1" selected="0">
            <x v="80"/>
          </reference>
        </references>
      </pivotArea>
    </chartFormat>
    <chartFormat chart="1" format="643">
      <pivotArea type="data" outline="0" fieldPosition="0">
        <references count="2">
          <reference field="4294967294" count="1" selected="0">
            <x v="0"/>
          </reference>
          <reference field="3" count="1" selected="0">
            <x v="210"/>
          </reference>
        </references>
      </pivotArea>
    </chartFormat>
    <chartFormat chart="1" format="644">
      <pivotArea type="data" outline="0" fieldPosition="0">
        <references count="2">
          <reference field="4294967294" count="1" selected="0">
            <x v="0"/>
          </reference>
          <reference field="3" count="1" selected="0">
            <x v="81"/>
          </reference>
        </references>
      </pivotArea>
    </chartFormat>
    <chartFormat chart="1" format="645">
      <pivotArea type="data" outline="0" fieldPosition="0">
        <references count="2">
          <reference field="4294967294" count="1" selected="0">
            <x v="0"/>
          </reference>
          <reference field="3" count="1" selected="0">
            <x v="214"/>
          </reference>
        </references>
      </pivotArea>
    </chartFormat>
    <chartFormat chart="1" format="646">
      <pivotArea type="data" outline="0" fieldPosition="0">
        <references count="2">
          <reference field="4294967294" count="1" selected="0">
            <x v="0"/>
          </reference>
          <reference field="3" count="1" selected="0">
            <x v="82"/>
          </reference>
        </references>
      </pivotArea>
    </chartFormat>
    <chartFormat chart="1" format="647">
      <pivotArea type="data" outline="0" fieldPosition="0">
        <references count="2">
          <reference field="4294967294" count="1" selected="0">
            <x v="0"/>
          </reference>
          <reference field="3" count="1" selected="0">
            <x v="218"/>
          </reference>
        </references>
      </pivotArea>
    </chartFormat>
    <chartFormat chart="1" format="648">
      <pivotArea type="data" outline="0" fieldPosition="0">
        <references count="2">
          <reference field="4294967294" count="1" selected="0">
            <x v="0"/>
          </reference>
          <reference field="3" count="1" selected="0">
            <x v="83"/>
          </reference>
        </references>
      </pivotArea>
    </chartFormat>
    <chartFormat chart="1" format="649">
      <pivotArea type="data" outline="0" fieldPosition="0">
        <references count="2">
          <reference field="4294967294" count="1" selected="0">
            <x v="0"/>
          </reference>
          <reference field="3" count="1" selected="0">
            <x v="222"/>
          </reference>
        </references>
      </pivotArea>
    </chartFormat>
    <chartFormat chart="1" format="650">
      <pivotArea type="data" outline="0" fieldPosition="0">
        <references count="2">
          <reference field="4294967294" count="1" selected="0">
            <x v="0"/>
          </reference>
          <reference field="3" count="1" selected="0">
            <x v="84"/>
          </reference>
        </references>
      </pivotArea>
    </chartFormat>
    <chartFormat chart="1" format="651">
      <pivotArea type="data" outline="0" fieldPosition="0">
        <references count="2">
          <reference field="4294967294" count="1" selected="0">
            <x v="0"/>
          </reference>
          <reference field="3" count="1" selected="0">
            <x v="226"/>
          </reference>
        </references>
      </pivotArea>
    </chartFormat>
    <chartFormat chart="1" format="652">
      <pivotArea type="data" outline="0" fieldPosition="0">
        <references count="2">
          <reference field="4294967294" count="1" selected="0">
            <x v="0"/>
          </reference>
          <reference field="3" count="1" selected="0">
            <x v="85"/>
          </reference>
        </references>
      </pivotArea>
    </chartFormat>
    <chartFormat chart="1" format="653">
      <pivotArea type="data" outline="0" fieldPosition="0">
        <references count="2">
          <reference field="4294967294" count="1" selected="0">
            <x v="0"/>
          </reference>
          <reference field="3" count="1" selected="0">
            <x v="230"/>
          </reference>
        </references>
      </pivotArea>
    </chartFormat>
    <chartFormat chart="1" format="654">
      <pivotArea type="data" outline="0" fieldPosition="0">
        <references count="2">
          <reference field="4294967294" count="1" selected="0">
            <x v="0"/>
          </reference>
          <reference field="3" count="1" selected="0">
            <x v="86"/>
          </reference>
        </references>
      </pivotArea>
    </chartFormat>
    <chartFormat chart="1" format="655">
      <pivotArea type="data" outline="0" fieldPosition="0">
        <references count="2">
          <reference field="4294967294" count="1" selected="0">
            <x v="0"/>
          </reference>
          <reference field="3" count="1" selected="0">
            <x v="234"/>
          </reference>
        </references>
      </pivotArea>
    </chartFormat>
    <chartFormat chart="1" format="656">
      <pivotArea type="data" outline="0" fieldPosition="0">
        <references count="2">
          <reference field="4294967294" count="1" selected="0">
            <x v="0"/>
          </reference>
          <reference field="3" count="1" selected="0">
            <x v="87"/>
          </reference>
        </references>
      </pivotArea>
    </chartFormat>
    <chartFormat chart="1" format="657">
      <pivotArea type="data" outline="0" fieldPosition="0">
        <references count="2">
          <reference field="4294967294" count="1" selected="0">
            <x v="0"/>
          </reference>
          <reference field="3" count="1" selected="0">
            <x v="238"/>
          </reference>
        </references>
      </pivotArea>
    </chartFormat>
    <chartFormat chart="1" format="658">
      <pivotArea type="data" outline="0" fieldPosition="0">
        <references count="2">
          <reference field="4294967294" count="1" selected="0">
            <x v="0"/>
          </reference>
          <reference field="3" count="1" selected="0">
            <x v="88"/>
          </reference>
        </references>
      </pivotArea>
    </chartFormat>
    <chartFormat chart="1" format="659">
      <pivotArea type="data" outline="0" fieldPosition="0">
        <references count="2">
          <reference field="4294967294" count="1" selected="0">
            <x v="0"/>
          </reference>
          <reference field="3" count="1" selected="0">
            <x v="242"/>
          </reference>
        </references>
      </pivotArea>
    </chartFormat>
    <chartFormat chart="1" format="660">
      <pivotArea type="data" outline="0" fieldPosition="0">
        <references count="2">
          <reference field="4294967294" count="1" selected="0">
            <x v="0"/>
          </reference>
          <reference field="3" count="1" selected="0">
            <x v="89"/>
          </reference>
        </references>
      </pivotArea>
    </chartFormat>
    <chartFormat chart="1" format="661">
      <pivotArea type="data" outline="0" fieldPosition="0">
        <references count="2">
          <reference field="4294967294" count="1" selected="0">
            <x v="0"/>
          </reference>
          <reference field="3" count="1" selected="0">
            <x v="29"/>
          </reference>
        </references>
      </pivotArea>
    </chartFormat>
    <chartFormat chart="1" format="662">
      <pivotArea type="data" outline="0" fieldPosition="0">
        <references count="2">
          <reference field="4294967294" count="1" selected="0">
            <x v="0"/>
          </reference>
          <reference field="3" count="1" selected="0">
            <x v="15"/>
          </reference>
        </references>
      </pivotArea>
    </chartFormat>
    <chartFormat chart="1" format="663">
      <pivotArea type="data" outline="0" fieldPosition="0">
        <references count="2">
          <reference field="4294967294" count="1" selected="0">
            <x v="0"/>
          </reference>
          <reference field="3" count="1" selected="0">
            <x v="250"/>
          </reference>
        </references>
      </pivotArea>
    </chartFormat>
    <chartFormat chart="1" format="664">
      <pivotArea type="data" outline="0" fieldPosition="0">
        <references count="2">
          <reference field="4294967294" count="1" selected="0">
            <x v="0"/>
          </reference>
          <reference field="3" count="1" selected="0">
            <x v="91"/>
          </reference>
        </references>
      </pivotArea>
    </chartFormat>
    <chartFormat chart="1" format="665">
      <pivotArea type="data" outline="0" fieldPosition="0">
        <references count="2">
          <reference field="4294967294" count="1" selected="0">
            <x v="0"/>
          </reference>
          <reference field="3" count="1" selected="0">
            <x v="31"/>
          </reference>
        </references>
      </pivotArea>
    </chartFormat>
    <chartFormat chart="1" format="666">
      <pivotArea type="data" outline="0" fieldPosition="0">
        <references count="2">
          <reference field="4294967294" count="1" selected="0">
            <x v="0"/>
          </reference>
          <reference field="3" count="1" selected="0">
            <x v="92"/>
          </reference>
        </references>
      </pivotArea>
    </chartFormat>
    <chartFormat chart="1" format="667">
      <pivotArea type="data" outline="0" fieldPosition="0">
        <references count="2">
          <reference field="4294967294" count="1" selected="0">
            <x v="0"/>
          </reference>
          <reference field="3" count="1" selected="0">
            <x v="258"/>
          </reference>
        </references>
      </pivotArea>
    </chartFormat>
    <chartFormat chart="1" format="668">
      <pivotArea type="data" outline="0" fieldPosition="0">
        <references count="2">
          <reference field="4294967294" count="1" selected="0">
            <x v="0"/>
          </reference>
          <reference field="3" count="1" selected="0">
            <x v="16"/>
          </reference>
        </references>
      </pivotArea>
    </chartFormat>
    <chartFormat chart="1" format="669">
      <pivotArea type="data" outline="0" fieldPosition="0">
        <references count="2">
          <reference field="4294967294" count="1" selected="0">
            <x v="0"/>
          </reference>
          <reference field="3" count="1" selected="0">
            <x v="35"/>
          </reference>
        </references>
      </pivotArea>
    </chartFormat>
    <chartFormat chart="1" format="670">
      <pivotArea type="data" outline="0" fieldPosition="0">
        <references count="2">
          <reference field="4294967294" count="1" selected="0">
            <x v="0"/>
          </reference>
          <reference field="3" count="1" selected="0">
            <x v="94"/>
          </reference>
        </references>
      </pivotArea>
    </chartFormat>
    <chartFormat chart="1" format="671">
      <pivotArea type="data" outline="0" fieldPosition="0">
        <references count="2">
          <reference field="4294967294" count="1" selected="0">
            <x v="0"/>
          </reference>
          <reference field="3" count="1" selected="0">
            <x v="266"/>
          </reference>
        </references>
      </pivotArea>
    </chartFormat>
    <chartFormat chart="1" format="672">
      <pivotArea type="data" outline="0" fieldPosition="0">
        <references count="2">
          <reference field="4294967294" count="1" selected="0">
            <x v="0"/>
          </reference>
          <reference field="3" count="1" selected="0">
            <x v="95"/>
          </reference>
        </references>
      </pivotArea>
    </chartFormat>
    <chartFormat chart="1" format="673">
      <pivotArea type="data" outline="0" fieldPosition="0">
        <references count="2">
          <reference field="4294967294" count="1" selected="0">
            <x v="0"/>
          </reference>
          <reference field="3" count="1" selected="0">
            <x v="155"/>
          </reference>
        </references>
      </pivotArea>
    </chartFormat>
    <chartFormat chart="1" format="674">
      <pivotArea type="data" outline="0" fieldPosition="0">
        <references count="2">
          <reference field="4294967294" count="1" selected="0">
            <x v="0"/>
          </reference>
          <reference field="3" count="1" selected="0">
            <x v="96"/>
          </reference>
        </references>
      </pivotArea>
    </chartFormat>
    <chartFormat chart="1" format="675">
      <pivotArea type="data" outline="0" fieldPosition="0">
        <references count="2">
          <reference field="4294967294" count="1" selected="0">
            <x v="0"/>
          </reference>
          <reference field="3" count="1" selected="0">
            <x v="157"/>
          </reference>
        </references>
      </pivotArea>
    </chartFormat>
    <chartFormat chart="1" format="676">
      <pivotArea type="data" outline="0" fieldPosition="0">
        <references count="2">
          <reference field="4294967294" count="1" selected="0">
            <x v="0"/>
          </reference>
          <reference field="3" count="1" selected="0">
            <x v="97"/>
          </reference>
        </references>
      </pivotArea>
    </chartFormat>
    <chartFormat chart="1" format="677">
      <pivotArea type="data" outline="0" fieldPosition="0">
        <references count="2">
          <reference field="4294967294" count="1" selected="0">
            <x v="0"/>
          </reference>
          <reference field="3" count="1" selected="0">
            <x v="159"/>
          </reference>
        </references>
      </pivotArea>
    </chartFormat>
    <chartFormat chart="1" format="678">
      <pivotArea type="data" outline="0" fieldPosition="0">
        <references count="2">
          <reference field="4294967294" count="1" selected="0">
            <x v="0"/>
          </reference>
          <reference field="3" count="1" selected="0">
            <x v="98"/>
          </reference>
        </references>
      </pivotArea>
    </chartFormat>
    <chartFormat chart="1" format="679">
      <pivotArea type="data" outline="0" fieldPosition="0">
        <references count="2">
          <reference field="4294967294" count="1" selected="0">
            <x v="0"/>
          </reference>
          <reference field="3" count="1" selected="0">
            <x v="161"/>
          </reference>
        </references>
      </pivotArea>
    </chartFormat>
    <chartFormat chart="1" format="680">
      <pivotArea type="data" outline="0" fieldPosition="0">
        <references count="2">
          <reference field="4294967294" count="1" selected="0">
            <x v="0"/>
          </reference>
          <reference field="3" count="1" selected="0">
            <x v="99"/>
          </reference>
        </references>
      </pivotArea>
    </chartFormat>
    <chartFormat chart="1" format="681">
      <pivotArea type="data" outline="0" fieldPosition="0">
        <references count="2">
          <reference field="4294967294" count="1" selected="0">
            <x v="0"/>
          </reference>
          <reference field="3" count="1" selected="0">
            <x v="20"/>
          </reference>
        </references>
      </pivotArea>
    </chartFormat>
    <chartFormat chart="1" format="682">
      <pivotArea type="data" outline="0" fieldPosition="0">
        <references count="2">
          <reference field="4294967294" count="1" selected="0">
            <x v="0"/>
          </reference>
          <reference field="3" count="1" selected="0">
            <x v="101"/>
          </reference>
        </references>
      </pivotArea>
    </chartFormat>
    <chartFormat chart="1" format="683">
      <pivotArea type="data" outline="0" fieldPosition="0">
        <references count="2">
          <reference field="4294967294" count="1" selected="0">
            <x v="0"/>
          </reference>
          <reference field="3" count="1" selected="0">
            <x v="165"/>
          </reference>
        </references>
      </pivotArea>
    </chartFormat>
    <chartFormat chart="1" format="684">
      <pivotArea type="data" outline="0" fieldPosition="0">
        <references count="2">
          <reference field="4294967294" count="1" selected="0">
            <x v="0"/>
          </reference>
          <reference field="3" count="1" selected="0">
            <x v="102"/>
          </reference>
        </references>
      </pivotArea>
    </chartFormat>
    <chartFormat chart="1" format="685">
      <pivotArea type="data" outline="0" fieldPosition="0">
        <references count="2">
          <reference field="4294967294" count="1" selected="0">
            <x v="0"/>
          </reference>
          <reference field="3" count="1" selected="0">
            <x v="167"/>
          </reference>
        </references>
      </pivotArea>
    </chartFormat>
    <chartFormat chart="1" format="686">
      <pivotArea type="data" outline="0" fieldPosition="0">
        <references count="2">
          <reference field="4294967294" count="1" selected="0">
            <x v="0"/>
          </reference>
          <reference field="3" count="1" selected="0">
            <x v="103"/>
          </reference>
        </references>
      </pivotArea>
    </chartFormat>
    <chartFormat chart="1" format="687">
      <pivotArea type="data" outline="0" fieldPosition="0">
        <references count="2">
          <reference field="4294967294" count="1" selected="0">
            <x v="0"/>
          </reference>
          <reference field="3" count="1" selected="0">
            <x v="169"/>
          </reference>
        </references>
      </pivotArea>
    </chartFormat>
    <chartFormat chart="1" format="688">
      <pivotArea type="data" outline="0" fieldPosition="0">
        <references count="2">
          <reference field="4294967294" count="1" selected="0">
            <x v="0"/>
          </reference>
          <reference field="3" count="1" selected="0">
            <x v="104"/>
          </reference>
        </references>
      </pivotArea>
    </chartFormat>
    <chartFormat chart="1" format="689">
      <pivotArea type="data" outline="0" fieldPosition="0">
        <references count="2">
          <reference field="4294967294" count="1" selected="0">
            <x v="0"/>
          </reference>
          <reference field="3" count="1" selected="0">
            <x v="171"/>
          </reference>
        </references>
      </pivotArea>
    </chartFormat>
    <chartFormat chart="1" format="690">
      <pivotArea type="data" outline="0" fieldPosition="0">
        <references count="2">
          <reference field="4294967294" count="1" selected="0">
            <x v="0"/>
          </reference>
          <reference field="3" count="1" selected="0">
            <x v="105"/>
          </reference>
        </references>
      </pivotArea>
    </chartFormat>
    <chartFormat chart="1" format="691">
      <pivotArea type="data" outline="0" fieldPosition="0">
        <references count="2">
          <reference field="4294967294" count="1" selected="0">
            <x v="0"/>
          </reference>
          <reference field="3" count="1" selected="0">
            <x v="173"/>
          </reference>
        </references>
      </pivotArea>
    </chartFormat>
    <chartFormat chart="1" format="692">
      <pivotArea type="data" outline="0" fieldPosition="0">
        <references count="2">
          <reference field="4294967294" count="1" selected="0">
            <x v="0"/>
          </reference>
          <reference field="3" count="1" selected="0">
            <x v="106"/>
          </reference>
        </references>
      </pivotArea>
    </chartFormat>
    <chartFormat chart="1" format="693">
      <pivotArea type="data" outline="0" fieldPosition="0">
        <references count="2">
          <reference field="4294967294" count="1" selected="0">
            <x v="0"/>
          </reference>
          <reference field="3" count="1" selected="0">
            <x v="175"/>
          </reference>
        </references>
      </pivotArea>
    </chartFormat>
    <chartFormat chart="1" format="694">
      <pivotArea type="data" outline="0" fieldPosition="0">
        <references count="2">
          <reference field="4294967294" count="1" selected="0">
            <x v="0"/>
          </reference>
          <reference field="3" count="1" selected="0">
            <x v="107"/>
          </reference>
        </references>
      </pivotArea>
    </chartFormat>
    <chartFormat chart="1" format="695">
      <pivotArea type="data" outline="0" fieldPosition="0">
        <references count="2">
          <reference field="4294967294" count="1" selected="0">
            <x v="0"/>
          </reference>
          <reference field="3" count="1" selected="0">
            <x v="177"/>
          </reference>
        </references>
      </pivotArea>
    </chartFormat>
    <chartFormat chart="1" format="696">
      <pivotArea type="data" outline="0" fieldPosition="0">
        <references count="2">
          <reference field="4294967294" count="1" selected="0">
            <x v="0"/>
          </reference>
          <reference field="3" count="1" selected="0">
            <x v="108"/>
          </reference>
        </references>
      </pivotArea>
    </chartFormat>
    <chartFormat chart="1" format="697">
      <pivotArea type="data" outline="0" fieldPosition="0">
        <references count="2">
          <reference field="4294967294" count="1" selected="0">
            <x v="0"/>
          </reference>
          <reference field="3" count="1" selected="0">
            <x v="179"/>
          </reference>
        </references>
      </pivotArea>
    </chartFormat>
    <chartFormat chart="1" format="698">
      <pivotArea type="data" outline="0" fieldPosition="0">
        <references count="2">
          <reference field="4294967294" count="1" selected="0">
            <x v="0"/>
          </reference>
          <reference field="3" count="1" selected="0">
            <x v="109"/>
          </reference>
        </references>
      </pivotArea>
    </chartFormat>
    <chartFormat chart="1" format="699">
      <pivotArea type="data" outline="0" fieldPosition="0">
        <references count="2">
          <reference field="4294967294" count="1" selected="0">
            <x v="0"/>
          </reference>
          <reference field="3" count="1" selected="0">
            <x v="181"/>
          </reference>
        </references>
      </pivotArea>
    </chartFormat>
    <chartFormat chart="1" format="700">
      <pivotArea type="data" outline="0" fieldPosition="0">
        <references count="2">
          <reference field="4294967294" count="1" selected="0">
            <x v="0"/>
          </reference>
          <reference field="3" count="1" selected="0">
            <x v="110"/>
          </reference>
        </references>
      </pivotArea>
    </chartFormat>
    <chartFormat chart="1" format="701">
      <pivotArea type="data" outline="0" fieldPosition="0">
        <references count="2">
          <reference field="4294967294" count="1" selected="0">
            <x v="0"/>
          </reference>
          <reference field="3" count="1" selected="0">
            <x v="23"/>
          </reference>
        </references>
      </pivotArea>
    </chartFormat>
    <chartFormat chart="1" format="702">
      <pivotArea type="data" outline="0" fieldPosition="0">
        <references count="2">
          <reference field="4294967294" count="1" selected="0">
            <x v="0"/>
          </reference>
          <reference field="3" count="1" selected="0">
            <x v="111"/>
          </reference>
        </references>
      </pivotArea>
    </chartFormat>
    <chartFormat chart="1" format="703">
      <pivotArea type="data" outline="0" fieldPosition="0">
        <references count="2">
          <reference field="4294967294" count="1" selected="0">
            <x v="0"/>
          </reference>
          <reference field="3" count="1" selected="0">
            <x v="185"/>
          </reference>
        </references>
      </pivotArea>
    </chartFormat>
    <chartFormat chart="1" format="704">
      <pivotArea type="data" outline="0" fieldPosition="0">
        <references count="2">
          <reference field="4294967294" count="1" selected="0">
            <x v="0"/>
          </reference>
          <reference field="3" count="1" selected="0">
            <x v="112"/>
          </reference>
        </references>
      </pivotArea>
    </chartFormat>
    <chartFormat chart="1" format="705">
      <pivotArea type="data" outline="0" fieldPosition="0">
        <references count="2">
          <reference field="4294967294" count="1" selected="0">
            <x v="0"/>
          </reference>
          <reference field="3" count="1" selected="0">
            <x v="187"/>
          </reference>
        </references>
      </pivotArea>
    </chartFormat>
    <chartFormat chart="1" format="706">
      <pivotArea type="data" outline="0" fieldPosition="0">
        <references count="2">
          <reference field="4294967294" count="1" selected="0">
            <x v="0"/>
          </reference>
          <reference field="3" count="1" selected="0">
            <x v="113"/>
          </reference>
        </references>
      </pivotArea>
    </chartFormat>
    <chartFormat chart="1" format="707">
      <pivotArea type="data" outline="0" fieldPosition="0">
        <references count="2">
          <reference field="4294967294" count="1" selected="0">
            <x v="0"/>
          </reference>
          <reference field="3" count="1" selected="0">
            <x v="189"/>
          </reference>
        </references>
      </pivotArea>
    </chartFormat>
    <chartFormat chart="1" format="708">
      <pivotArea type="data" outline="0" fieldPosition="0">
        <references count="2">
          <reference field="4294967294" count="1" selected="0">
            <x v="0"/>
          </reference>
          <reference field="3" count="1" selected="0">
            <x v="114"/>
          </reference>
        </references>
      </pivotArea>
    </chartFormat>
    <chartFormat chart="1" format="709">
      <pivotArea type="data" outline="0" fieldPosition="0">
        <references count="2">
          <reference field="4294967294" count="1" selected="0">
            <x v="0"/>
          </reference>
          <reference field="3" count="1" selected="0">
            <x v="191"/>
          </reference>
        </references>
      </pivotArea>
    </chartFormat>
    <chartFormat chart="1" format="710">
      <pivotArea type="data" outline="0" fieldPosition="0">
        <references count="2">
          <reference field="4294967294" count="1" selected="0">
            <x v="0"/>
          </reference>
          <reference field="3" count="1" selected="0">
            <x v="115"/>
          </reference>
        </references>
      </pivotArea>
    </chartFormat>
    <chartFormat chart="1" format="711">
      <pivotArea type="data" outline="0" fieldPosition="0">
        <references count="2">
          <reference field="4294967294" count="1" selected="0">
            <x v="0"/>
          </reference>
          <reference field="3" count="1" selected="0">
            <x v="193"/>
          </reference>
        </references>
      </pivotArea>
    </chartFormat>
    <chartFormat chart="1" format="712">
      <pivotArea type="data" outline="0" fieldPosition="0">
        <references count="2">
          <reference field="4294967294" count="1" selected="0">
            <x v="0"/>
          </reference>
          <reference field="3" count="1" selected="0">
            <x v="116"/>
          </reference>
        </references>
      </pivotArea>
    </chartFormat>
    <chartFormat chart="1" format="713">
      <pivotArea type="data" outline="0" fieldPosition="0">
        <references count="2">
          <reference field="4294967294" count="1" selected="0">
            <x v="0"/>
          </reference>
          <reference field="3" count="1" selected="0">
            <x v="195"/>
          </reference>
        </references>
      </pivotArea>
    </chartFormat>
    <chartFormat chart="1" format="714">
      <pivotArea type="data" outline="0" fieldPosition="0">
        <references count="2">
          <reference field="4294967294" count="1" selected="0">
            <x v="0"/>
          </reference>
          <reference field="3" count="1" selected="0">
            <x v="117"/>
          </reference>
        </references>
      </pivotArea>
    </chartFormat>
    <chartFormat chart="1" format="715">
      <pivotArea type="data" outline="0" fieldPosition="0">
        <references count="2">
          <reference field="4294967294" count="1" selected="0">
            <x v="0"/>
          </reference>
          <reference field="3" count="1" selected="0">
            <x v="197"/>
          </reference>
        </references>
      </pivotArea>
    </chartFormat>
    <chartFormat chart="1" format="716">
      <pivotArea type="data" outline="0" fieldPosition="0">
        <references count="2">
          <reference field="4294967294" count="1" selected="0">
            <x v="0"/>
          </reference>
          <reference field="3" count="1" selected="0">
            <x v="118"/>
          </reference>
        </references>
      </pivotArea>
    </chartFormat>
    <chartFormat chart="1" format="717">
      <pivotArea type="data" outline="0" fieldPosition="0">
        <references count="2">
          <reference field="4294967294" count="1" selected="0">
            <x v="0"/>
          </reference>
          <reference field="3" count="1" selected="0">
            <x v="199"/>
          </reference>
        </references>
      </pivotArea>
    </chartFormat>
    <chartFormat chart="1" format="718">
      <pivotArea type="data" outline="0" fieldPosition="0">
        <references count="2">
          <reference field="4294967294" count="1" selected="0">
            <x v="0"/>
          </reference>
          <reference field="3" count="1" selected="0">
            <x v="17"/>
          </reference>
        </references>
      </pivotArea>
    </chartFormat>
    <chartFormat chart="1" format="719">
      <pivotArea type="data" outline="0" fieldPosition="0">
        <references count="2">
          <reference field="4294967294" count="1" selected="0">
            <x v="0"/>
          </reference>
          <reference field="3" count="1" selected="0">
            <x v="25"/>
          </reference>
        </references>
      </pivotArea>
    </chartFormat>
    <chartFormat chart="1" format="720">
      <pivotArea type="data" outline="0" fieldPosition="0">
        <references count="2">
          <reference field="4294967294" count="1" selected="0">
            <x v="0"/>
          </reference>
          <reference field="3" count="1" selected="0">
            <x v="26"/>
          </reference>
        </references>
      </pivotArea>
    </chartFormat>
    <chartFormat chart="1" format="721">
      <pivotArea type="data" outline="0" fieldPosition="0">
        <references count="2">
          <reference field="4294967294" count="1" selected="0">
            <x v="0"/>
          </reference>
          <reference field="3" count="1" selected="0">
            <x v="18"/>
          </reference>
        </references>
      </pivotArea>
    </chartFormat>
    <chartFormat chart="1" format="722">
      <pivotArea type="data" outline="0" fieldPosition="0">
        <references count="2">
          <reference field="4294967294" count="1" selected="0">
            <x v="0"/>
          </reference>
          <reference field="3" count="1" selected="0">
            <x v="205"/>
          </reference>
        </references>
      </pivotArea>
    </chartFormat>
    <chartFormat chart="1" format="723">
      <pivotArea type="data" outline="0" fieldPosition="0">
        <references count="2">
          <reference field="4294967294" count="1" selected="0">
            <x v="0"/>
          </reference>
          <reference field="3" count="1" selected="0">
            <x v="122"/>
          </reference>
        </references>
      </pivotArea>
    </chartFormat>
    <chartFormat chart="1" format="724">
      <pivotArea type="data" outline="0" fieldPosition="0">
        <references count="2">
          <reference field="4294967294" count="1" selected="0">
            <x v="0"/>
          </reference>
          <reference field="3" count="1" selected="0">
            <x v="207"/>
          </reference>
        </references>
      </pivotArea>
    </chartFormat>
    <chartFormat chart="1" format="725">
      <pivotArea type="data" outline="0" fieldPosition="0">
        <references count="2">
          <reference field="4294967294" count="1" selected="0">
            <x v="0"/>
          </reference>
          <reference field="3" count="1" selected="0">
            <x v="123"/>
          </reference>
        </references>
      </pivotArea>
    </chartFormat>
    <chartFormat chart="1" format="726">
      <pivotArea type="data" outline="0" fieldPosition="0">
        <references count="2">
          <reference field="4294967294" count="1" selected="0">
            <x v="0"/>
          </reference>
          <reference field="3" count="1" selected="0">
            <x v="209"/>
          </reference>
        </references>
      </pivotArea>
    </chartFormat>
    <chartFormat chart="1" format="727">
      <pivotArea type="data" outline="0" fieldPosition="0">
        <references count="2">
          <reference field="4294967294" count="1" selected="0">
            <x v="0"/>
          </reference>
          <reference field="3" count="1" selected="0">
            <x v="124"/>
          </reference>
        </references>
      </pivotArea>
    </chartFormat>
    <chartFormat chart="1" format="728">
      <pivotArea type="data" outline="0" fieldPosition="0">
        <references count="2">
          <reference field="4294967294" count="1" selected="0">
            <x v="0"/>
          </reference>
          <reference field="3" count="1" selected="0">
            <x v="211"/>
          </reference>
        </references>
      </pivotArea>
    </chartFormat>
    <chartFormat chart="1" format="729">
      <pivotArea type="data" outline="0" fieldPosition="0">
        <references count="2">
          <reference field="4294967294" count="1" selected="0">
            <x v="0"/>
          </reference>
          <reference field="3" count="1" selected="0">
            <x v="125"/>
          </reference>
        </references>
      </pivotArea>
    </chartFormat>
    <chartFormat chart="1" format="730">
      <pivotArea type="data" outline="0" fieldPosition="0">
        <references count="2">
          <reference field="4294967294" count="1" selected="0">
            <x v="0"/>
          </reference>
          <reference field="3" count="1" selected="0">
            <x v="213"/>
          </reference>
        </references>
      </pivotArea>
    </chartFormat>
    <chartFormat chart="1" format="731">
      <pivotArea type="data" outline="0" fieldPosition="0">
        <references count="2">
          <reference field="4294967294" count="1" selected="0">
            <x v="0"/>
          </reference>
          <reference field="3" count="1" selected="0">
            <x v="126"/>
          </reference>
        </references>
      </pivotArea>
    </chartFormat>
    <chartFormat chart="1" format="732">
      <pivotArea type="data" outline="0" fieldPosition="0">
        <references count="2">
          <reference field="4294967294" count="1" selected="0">
            <x v="0"/>
          </reference>
          <reference field="3" count="1" selected="0">
            <x v="215"/>
          </reference>
        </references>
      </pivotArea>
    </chartFormat>
    <chartFormat chart="1" format="733">
      <pivotArea type="data" outline="0" fieldPosition="0">
        <references count="2">
          <reference field="4294967294" count="1" selected="0">
            <x v="0"/>
          </reference>
          <reference field="3" count="1" selected="0">
            <x v="127"/>
          </reference>
        </references>
      </pivotArea>
    </chartFormat>
    <chartFormat chart="1" format="734">
      <pivotArea type="data" outline="0" fieldPosition="0">
        <references count="2">
          <reference field="4294967294" count="1" selected="0">
            <x v="0"/>
          </reference>
          <reference field="3" count="1" selected="0">
            <x v="217"/>
          </reference>
        </references>
      </pivotArea>
    </chartFormat>
    <chartFormat chart="1" format="735">
      <pivotArea type="data" outline="0" fieldPosition="0">
        <references count="2">
          <reference field="4294967294" count="1" selected="0">
            <x v="0"/>
          </reference>
          <reference field="3" count="1" selected="0">
            <x v="128"/>
          </reference>
        </references>
      </pivotArea>
    </chartFormat>
    <chartFormat chart="1" format="736">
      <pivotArea type="data" outline="0" fieldPosition="0">
        <references count="2">
          <reference field="4294967294" count="1" selected="0">
            <x v="0"/>
          </reference>
          <reference field="3" count="1" selected="0">
            <x v="219"/>
          </reference>
        </references>
      </pivotArea>
    </chartFormat>
    <chartFormat chart="1" format="737">
      <pivotArea type="data" outline="0" fieldPosition="0">
        <references count="2">
          <reference field="4294967294" count="1" selected="0">
            <x v="0"/>
          </reference>
          <reference field="3" count="1" selected="0">
            <x v="129"/>
          </reference>
        </references>
      </pivotArea>
    </chartFormat>
    <chartFormat chart="1" format="738">
      <pivotArea type="data" outline="0" fieldPosition="0">
        <references count="2">
          <reference field="4294967294" count="1" selected="0">
            <x v="0"/>
          </reference>
          <reference field="3" count="1" selected="0">
            <x v="221"/>
          </reference>
        </references>
      </pivotArea>
    </chartFormat>
    <chartFormat chart="1" format="739">
      <pivotArea type="data" outline="0" fieldPosition="0">
        <references count="2">
          <reference field="4294967294" count="1" selected="0">
            <x v="0"/>
          </reference>
          <reference field="3" count="1" selected="0">
            <x v="130"/>
          </reference>
        </references>
      </pivotArea>
    </chartFormat>
    <chartFormat chart="1" format="740">
      <pivotArea type="data" outline="0" fieldPosition="0">
        <references count="2">
          <reference field="4294967294" count="1" selected="0">
            <x v="0"/>
          </reference>
          <reference field="3" count="1" selected="0">
            <x v="223"/>
          </reference>
        </references>
      </pivotArea>
    </chartFormat>
    <chartFormat chart="1" format="741">
      <pivotArea type="data" outline="0" fieldPosition="0">
        <references count="2">
          <reference field="4294967294" count="1" selected="0">
            <x v="0"/>
          </reference>
          <reference field="3" count="1" selected="0">
            <x v="131"/>
          </reference>
        </references>
      </pivotArea>
    </chartFormat>
    <chartFormat chart="1" format="742">
      <pivotArea type="data" outline="0" fieldPosition="0">
        <references count="2">
          <reference field="4294967294" count="1" selected="0">
            <x v="0"/>
          </reference>
          <reference field="3" count="1" selected="0">
            <x v="225"/>
          </reference>
        </references>
      </pivotArea>
    </chartFormat>
    <chartFormat chart="1" format="743">
      <pivotArea type="data" outline="0" fieldPosition="0">
        <references count="2">
          <reference field="4294967294" count="1" selected="0">
            <x v="0"/>
          </reference>
          <reference field="3" count="1" selected="0">
            <x v="132"/>
          </reference>
        </references>
      </pivotArea>
    </chartFormat>
    <chartFormat chart="1" format="744">
      <pivotArea type="data" outline="0" fieldPosition="0">
        <references count="2">
          <reference field="4294967294" count="1" selected="0">
            <x v="0"/>
          </reference>
          <reference field="3" count="1" selected="0">
            <x v="227"/>
          </reference>
        </references>
      </pivotArea>
    </chartFormat>
    <chartFormat chart="1" format="745">
      <pivotArea type="data" outline="0" fieldPosition="0">
        <references count="2">
          <reference field="4294967294" count="1" selected="0">
            <x v="0"/>
          </reference>
          <reference field="3" count="1" selected="0">
            <x v="133"/>
          </reference>
        </references>
      </pivotArea>
    </chartFormat>
    <chartFormat chart="1" format="746">
      <pivotArea type="data" outline="0" fieldPosition="0">
        <references count="2">
          <reference field="4294967294" count="1" selected="0">
            <x v="0"/>
          </reference>
          <reference field="3" count="1" selected="0">
            <x v="229"/>
          </reference>
        </references>
      </pivotArea>
    </chartFormat>
    <chartFormat chart="1" format="747">
      <pivotArea type="data" outline="0" fieldPosition="0">
        <references count="2">
          <reference field="4294967294" count="1" selected="0">
            <x v="0"/>
          </reference>
          <reference field="3" count="1" selected="0">
            <x v="134"/>
          </reference>
        </references>
      </pivotArea>
    </chartFormat>
    <chartFormat chart="1" format="748">
      <pivotArea type="data" outline="0" fieldPosition="0">
        <references count="2">
          <reference field="4294967294" count="1" selected="0">
            <x v="0"/>
          </reference>
          <reference field="3" count="1" selected="0">
            <x v="231"/>
          </reference>
        </references>
      </pivotArea>
    </chartFormat>
    <chartFormat chart="1" format="749">
      <pivotArea type="data" outline="0" fieldPosition="0">
        <references count="2">
          <reference field="4294967294" count="1" selected="0">
            <x v="0"/>
          </reference>
          <reference field="3" count="1" selected="0">
            <x v="135"/>
          </reference>
        </references>
      </pivotArea>
    </chartFormat>
    <chartFormat chart="1" format="750">
      <pivotArea type="data" outline="0" fieldPosition="0">
        <references count="2">
          <reference field="4294967294" count="1" selected="0">
            <x v="0"/>
          </reference>
          <reference field="3" count="1" selected="0">
            <x v="233"/>
          </reference>
        </references>
      </pivotArea>
    </chartFormat>
    <chartFormat chart="1" format="751">
      <pivotArea type="data" outline="0" fieldPosition="0">
        <references count="2">
          <reference field="4294967294" count="1" selected="0">
            <x v="0"/>
          </reference>
          <reference field="3" count="1" selected="0">
            <x v="136"/>
          </reference>
        </references>
      </pivotArea>
    </chartFormat>
    <chartFormat chart="1" format="752">
      <pivotArea type="data" outline="0" fieldPosition="0">
        <references count="2">
          <reference field="4294967294" count="1" selected="0">
            <x v="0"/>
          </reference>
          <reference field="3" count="1" selected="0">
            <x v="235"/>
          </reference>
        </references>
      </pivotArea>
    </chartFormat>
    <chartFormat chart="1" format="753">
      <pivotArea type="data" outline="0" fieldPosition="0">
        <references count="2">
          <reference field="4294967294" count="1" selected="0">
            <x v="0"/>
          </reference>
          <reference field="3" count="1" selected="0">
            <x v="137"/>
          </reference>
        </references>
      </pivotArea>
    </chartFormat>
    <chartFormat chart="1" format="754">
      <pivotArea type="data" outline="0" fieldPosition="0">
        <references count="2">
          <reference field="4294967294" count="1" selected="0">
            <x v="0"/>
          </reference>
          <reference field="3" count="1" selected="0">
            <x v="237"/>
          </reference>
        </references>
      </pivotArea>
    </chartFormat>
    <chartFormat chart="1" format="755">
      <pivotArea type="data" outline="0" fieldPosition="0">
        <references count="2">
          <reference field="4294967294" count="1" selected="0">
            <x v="0"/>
          </reference>
          <reference field="3" count="1" selected="0">
            <x v="268"/>
          </reference>
        </references>
      </pivotArea>
    </chartFormat>
    <chartFormat chart="1" format="756">
      <pivotArea type="data" outline="0" fieldPosition="0">
        <references count="2">
          <reference field="4294967294" count="1" selected="0">
            <x v="0"/>
          </reference>
          <reference field="3" count="1" selected="0">
            <x v="28"/>
          </reference>
        </references>
      </pivotArea>
    </chartFormat>
    <chartFormat chart="1" format="757">
      <pivotArea type="data" outline="0" fieldPosition="0">
        <references count="2">
          <reference field="4294967294" count="1" selected="0">
            <x v="0"/>
          </reference>
          <reference field="3" count="1" selected="0">
            <x v="269"/>
          </reference>
        </references>
      </pivotArea>
    </chartFormat>
    <chartFormat chart="1" format="758">
      <pivotArea type="data" outline="0" fieldPosition="0">
        <references count="2">
          <reference field="4294967294" count="1" selected="0">
            <x v="0"/>
          </reference>
          <reference field="3" count="1" selected="0">
            <x v="241"/>
          </reference>
        </references>
      </pivotArea>
    </chartFormat>
    <chartFormat chart="1" format="759">
      <pivotArea type="data" outline="0" fieldPosition="0">
        <references count="2">
          <reference field="4294967294" count="1" selected="0">
            <x v="0"/>
          </reference>
          <reference field="3" count="1" selected="0">
            <x v="271"/>
          </reference>
        </references>
      </pivotArea>
    </chartFormat>
    <chartFormat chart="1" format="760">
      <pivotArea type="data" outline="0" fieldPosition="0">
        <references count="2">
          <reference field="4294967294" count="1" selected="0">
            <x v="0"/>
          </reference>
          <reference field="3" count="1" selected="0">
            <x v="243"/>
          </reference>
        </references>
      </pivotArea>
    </chartFormat>
    <chartFormat chart="1" format="761">
      <pivotArea type="data" outline="0" fieldPosition="0">
        <references count="2">
          <reference field="4294967294" count="1" selected="0">
            <x v="0"/>
          </reference>
          <reference field="3" count="1" selected="0">
            <x v="273"/>
          </reference>
        </references>
      </pivotArea>
    </chartFormat>
    <chartFormat chart="1" format="762">
      <pivotArea type="data" outline="0" fieldPosition="0">
        <references count="2">
          <reference field="4294967294" count="1" selected="0">
            <x v="0"/>
          </reference>
          <reference field="3" count="1" selected="0">
            <x v="245"/>
          </reference>
        </references>
      </pivotArea>
    </chartFormat>
    <chartFormat chart="1" format="763">
      <pivotArea type="data" outline="0" fieldPosition="0">
        <references count="2">
          <reference field="4294967294" count="1" selected="0">
            <x v="0"/>
          </reference>
          <reference field="3" count="1" selected="0">
            <x v="9"/>
          </reference>
        </references>
      </pivotArea>
    </chartFormat>
    <chartFormat chart="1" format="764">
      <pivotArea type="data" outline="0" fieldPosition="0">
        <references count="2">
          <reference field="4294967294" count="1" selected="0">
            <x v="0"/>
          </reference>
          <reference field="3" count="1" selected="0">
            <x v="247"/>
          </reference>
        </references>
      </pivotArea>
    </chartFormat>
    <chartFormat chart="1" format="765">
      <pivotArea type="data" outline="0" fieldPosition="0">
        <references count="2">
          <reference field="4294967294" count="1" selected="0">
            <x v="0"/>
          </reference>
          <reference field="3" count="1" selected="0">
            <x v="143"/>
          </reference>
        </references>
      </pivotArea>
    </chartFormat>
    <chartFormat chart="1" format="766">
      <pivotArea type="data" outline="0" fieldPosition="0">
        <references count="2">
          <reference field="4294967294" count="1" selected="0">
            <x v="0"/>
          </reference>
          <reference field="3" count="1" selected="0">
            <x v="249"/>
          </reference>
        </references>
      </pivotArea>
    </chartFormat>
    <chartFormat chart="1" format="767">
      <pivotArea type="data" outline="0" fieldPosition="0">
        <references count="2">
          <reference field="4294967294" count="1" selected="0">
            <x v="0"/>
          </reference>
          <reference field="3" count="1" selected="0">
            <x v="19"/>
          </reference>
        </references>
      </pivotArea>
    </chartFormat>
    <chartFormat chart="1" format="768">
      <pivotArea type="data" outline="0" fieldPosition="0">
        <references count="2">
          <reference field="4294967294" count="1" selected="0">
            <x v="0"/>
          </reference>
          <reference field="3" count="1" selected="0">
            <x v="251"/>
          </reference>
        </references>
      </pivotArea>
    </chartFormat>
    <chartFormat chart="1" format="769">
      <pivotArea type="data" outline="0" fieldPosition="0">
        <references count="2">
          <reference field="4294967294" count="1" selected="0">
            <x v="0"/>
          </reference>
          <reference field="3" count="1" selected="0">
            <x v="145"/>
          </reference>
        </references>
      </pivotArea>
    </chartFormat>
    <chartFormat chart="1" format="770">
      <pivotArea type="data" outline="0" fieldPosition="0">
        <references count="2">
          <reference field="4294967294" count="1" selected="0">
            <x v="0"/>
          </reference>
          <reference field="3" count="1" selected="0">
            <x v="253"/>
          </reference>
        </references>
      </pivotArea>
    </chartFormat>
    <chartFormat chart="1" format="771">
      <pivotArea type="data" outline="0" fieldPosition="0">
        <references count="2">
          <reference field="4294967294" count="1" selected="0">
            <x v="0"/>
          </reference>
          <reference field="3" count="1" selected="0">
            <x v="146"/>
          </reference>
        </references>
      </pivotArea>
    </chartFormat>
    <chartFormat chart="1" format="772">
      <pivotArea type="data" outline="0" fieldPosition="0">
        <references count="2">
          <reference field="4294967294" count="1" selected="0">
            <x v="0"/>
          </reference>
          <reference field="3" count="1" selected="0">
            <x v="32"/>
          </reference>
        </references>
      </pivotArea>
    </chartFormat>
    <chartFormat chart="1" format="773">
      <pivotArea type="data" outline="0" fieldPosition="0">
        <references count="2">
          <reference field="4294967294" count="1" selected="0">
            <x v="0"/>
          </reference>
          <reference field="3" count="1" selected="0">
            <x v="147"/>
          </reference>
        </references>
      </pivotArea>
    </chartFormat>
    <chartFormat chart="1" format="774">
      <pivotArea type="data" outline="0" fieldPosition="0">
        <references count="2">
          <reference field="4294967294" count="1" selected="0">
            <x v="0"/>
          </reference>
          <reference field="3" count="1" selected="0">
            <x v="257"/>
          </reference>
        </references>
      </pivotArea>
    </chartFormat>
    <chartFormat chart="1" format="775">
      <pivotArea type="data" outline="0" fieldPosition="0">
        <references count="2">
          <reference field="4294967294" count="1" selected="0">
            <x v="0"/>
          </reference>
          <reference field="3" count="1" selected="0">
            <x v="148"/>
          </reference>
        </references>
      </pivotArea>
    </chartFormat>
    <chartFormat chart="1" format="776">
      <pivotArea type="data" outline="0" fieldPosition="0">
        <references count="2">
          <reference field="4294967294" count="1" selected="0">
            <x v="0"/>
          </reference>
          <reference field="3" count="1" selected="0">
            <x v="259"/>
          </reference>
        </references>
      </pivotArea>
    </chartFormat>
    <chartFormat chart="1" format="777">
      <pivotArea type="data" outline="0" fieldPosition="0">
        <references count="2">
          <reference field="4294967294" count="1" selected="0">
            <x v="0"/>
          </reference>
          <reference field="3" count="1" selected="0">
            <x v="149"/>
          </reference>
        </references>
      </pivotArea>
    </chartFormat>
    <chartFormat chart="1" format="778">
      <pivotArea type="data" outline="0" fieldPosition="0">
        <references count="2">
          <reference field="4294967294" count="1" selected="0">
            <x v="0"/>
          </reference>
          <reference field="3" count="1" selected="0">
            <x v="34"/>
          </reference>
        </references>
      </pivotArea>
    </chartFormat>
    <chartFormat chart="1" format="779">
      <pivotArea type="data" outline="0" fieldPosition="0">
        <references count="2">
          <reference field="4294967294" count="1" selected="0">
            <x v="0"/>
          </reference>
          <reference field="3" count="1" selected="0">
            <x v="150"/>
          </reference>
        </references>
      </pivotArea>
    </chartFormat>
    <chartFormat chart="1" format="780">
      <pivotArea type="data" outline="0" fieldPosition="0">
        <references count="2">
          <reference field="4294967294" count="1" selected="0">
            <x v="0"/>
          </reference>
          <reference field="3" count="1" selected="0">
            <x v="10"/>
          </reference>
        </references>
      </pivotArea>
    </chartFormat>
    <chartFormat chart="1" format="781">
      <pivotArea type="data" outline="0" fieldPosition="0">
        <references count="2">
          <reference field="4294967294" count="1" selected="0">
            <x v="0"/>
          </reference>
          <reference field="3" count="1" selected="0">
            <x v="151"/>
          </reference>
        </references>
      </pivotArea>
    </chartFormat>
    <chartFormat chart="1" format="782">
      <pivotArea type="data" outline="0" fieldPosition="0">
        <references count="2">
          <reference field="4294967294" count="1" selected="0">
            <x v="0"/>
          </reference>
          <reference field="3" count="1" selected="0">
            <x v="38"/>
          </reference>
        </references>
      </pivotArea>
    </chartFormat>
    <chartFormat chart="1" format="783">
      <pivotArea type="data" outline="0" fieldPosition="0">
        <references count="2">
          <reference field="4294967294" count="1" selected="0">
            <x v="0"/>
          </reference>
          <reference field="3" count="1" selected="0">
            <x v="152"/>
          </reference>
        </references>
      </pivotArea>
    </chartFormat>
    <chartFormat chart="1" format="784">
      <pivotArea type="data" outline="0" fieldPosition="0">
        <references count="2">
          <reference field="4294967294" count="1" selected="0">
            <x v="0"/>
          </reference>
          <reference field="3" count="1" selected="0">
            <x v="39"/>
          </reference>
        </references>
      </pivotArea>
    </chartFormat>
    <chartFormat chart="1" format="785">
      <pivotArea type="data" outline="0" fieldPosition="0">
        <references count="2">
          <reference field="4294967294" count="1" selected="0">
            <x v="0"/>
          </reference>
          <reference field="3" count="1" selected="0">
            <x v="153"/>
          </reference>
        </references>
      </pivotArea>
    </chartFormat>
    <chartFormat chart="1" format="786">
      <pivotArea type="data" outline="0" fieldPosition="0">
        <references count="2">
          <reference field="4294967294" count="1" selected="0">
            <x v="0"/>
          </reference>
          <reference field="3" count="1" selected="0">
            <x v="154"/>
          </reference>
        </references>
      </pivotArea>
    </chartFormat>
    <chartFormat chart="1" format="787">
      <pivotArea type="data" outline="0" fieldPosition="0">
        <references count="2">
          <reference field="4294967294" count="1" selected="0">
            <x v="0"/>
          </reference>
          <reference field="3" count="1" selected="0">
            <x v="270"/>
          </reference>
        </references>
      </pivotArea>
    </chartFormat>
    <chartFormat chart="1" format="788">
      <pivotArea type="data" outline="0" fieldPosition="0">
        <references count="2">
          <reference field="4294967294" count="1" selected="0">
            <x v="0"/>
          </reference>
          <reference field="3" count="1" selected="0">
            <x v="139"/>
          </reference>
        </references>
      </pivotArea>
    </chartFormat>
    <chartFormat chart="1" format="789">
      <pivotArea type="data" outline="0" fieldPosition="0">
        <references count="2">
          <reference field="4294967294" count="1" selected="0">
            <x v="0"/>
          </reference>
          <reference field="3" count="1" selected="0">
            <x v="272"/>
          </reference>
        </references>
      </pivotArea>
    </chartFormat>
    <chartFormat chart="1" format="790">
      <pivotArea type="data" outline="0" fieldPosition="0">
        <references count="2">
          <reference field="4294967294" count="1" selected="0">
            <x v="0"/>
          </reference>
          <reference field="3" count="1" selected="0">
            <x v="140"/>
          </reference>
        </references>
      </pivotArea>
    </chartFormat>
    <chartFormat chart="1" format="791">
      <pivotArea type="data" outline="0" fieldPosition="0">
        <references count="2">
          <reference field="4294967294" count="1" selected="0">
            <x v="0"/>
          </reference>
          <reference field="3" count="1" selected="0">
            <x v="274"/>
          </reference>
        </references>
      </pivotArea>
    </chartFormat>
    <chartFormat chart="1" format="792">
      <pivotArea type="data" outline="0" fieldPosition="0">
        <references count="2">
          <reference field="4294967294" count="1" selected="0">
            <x v="0"/>
          </reference>
          <reference field="3" count="1" selected="0">
            <x v="141"/>
          </reference>
        </references>
      </pivotArea>
    </chartFormat>
    <chartFormat chart="1" format="793">
      <pivotArea type="data" outline="0" fieldPosition="0">
        <references count="2">
          <reference field="4294967294" count="1" selected="0">
            <x v="0"/>
          </reference>
          <reference field="3" count="1" selected="0">
            <x v="14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2E93030-C976-42D8-9AFB-9A5E75DBC3B3}" name="PivotTable10"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0" firstHeaderRow="1" firstDataRow="1" firstDataCol="1"/>
  <pivotFields count="15">
    <pivotField showAll="0"/>
    <pivotField numFmtId="14" showAll="0"/>
    <pivotField showAll="0"/>
    <pivotField showAll="0">
      <items count="810">
        <item m="1" x="806"/>
        <item m="1" x="805"/>
        <item m="1" x="801"/>
        <item m="1" x="799"/>
        <item m="1" x="807"/>
        <item m="1" x="800"/>
        <item m="1" x="802"/>
        <item m="1" x="804"/>
        <item m="1" x="803"/>
        <item x="301"/>
        <item x="667"/>
        <item x="28"/>
        <item x="440"/>
        <item x="302"/>
        <item x="24"/>
        <item x="8"/>
        <item x="698"/>
        <item x="734"/>
        <item x="199"/>
        <item x="77"/>
        <item x="45"/>
        <item x="47"/>
        <item x="678"/>
        <item x="182"/>
        <item x="466"/>
        <item x="733"/>
        <item x="683"/>
        <item x="102"/>
        <item x="502"/>
        <item x="464"/>
        <item x="627"/>
        <item x="36"/>
        <item x="353"/>
        <item x="165"/>
        <item x="646"/>
        <item x="347"/>
        <item x="88"/>
        <item x="211"/>
        <item x="773"/>
        <item x="645"/>
        <item x="482"/>
        <item x="58"/>
        <item x="44"/>
        <item x="31"/>
        <item x="247"/>
        <item x="360"/>
        <item x="22"/>
        <item x="170"/>
        <item x="603"/>
        <item x="16"/>
        <item x="306"/>
        <item x="172"/>
        <item x="403"/>
        <item x="66"/>
        <item x="9"/>
        <item x="724"/>
        <item x="701"/>
        <item x="534"/>
        <item x="504"/>
        <item x="762"/>
        <item x="277"/>
        <item x="371"/>
        <item x="203"/>
        <item x="620"/>
        <item x="688"/>
        <item x="637"/>
        <item x="89"/>
        <item x="559"/>
        <item x="628"/>
        <item x="539"/>
        <item x="249"/>
        <item x="443"/>
        <item x="579"/>
        <item x="160"/>
        <item x="676"/>
        <item x="92"/>
        <item x="399"/>
        <item x="209"/>
        <item x="555"/>
        <item x="444"/>
        <item x="581"/>
        <item x="453"/>
        <item x="186"/>
        <item x="179"/>
        <item x="487"/>
        <item x="611"/>
        <item x="540"/>
        <item x="719"/>
        <item x="745"/>
        <item x="435"/>
        <item x="394"/>
        <item x="141"/>
        <item x="114"/>
        <item x="470"/>
        <item x="225"/>
        <item x="106"/>
        <item x="490"/>
        <item x="699"/>
        <item x="593"/>
        <item x="574"/>
        <item x="563"/>
        <item x="398"/>
        <item m="1" x="797"/>
        <item x="264"/>
        <item x="119"/>
        <item x="614"/>
        <item x="132"/>
        <item x="780"/>
        <item x="71"/>
        <item x="594"/>
        <item x="307"/>
        <item x="532"/>
        <item x="708"/>
        <item x="115"/>
        <item x="786"/>
        <item x="367"/>
        <item x="374"/>
        <item x="261"/>
        <item x="375"/>
        <item x="357"/>
        <item x="34"/>
        <item x="23"/>
        <item x="90"/>
        <item x="65"/>
        <item x="442"/>
        <item x="84"/>
        <item x="27"/>
        <item x="573"/>
        <item x="164"/>
        <item x="253"/>
        <item x="421"/>
        <item x="226"/>
        <item x="510"/>
        <item x="560"/>
        <item x="416"/>
        <item x="488"/>
        <item x="686"/>
        <item x="213"/>
        <item x="541"/>
        <item x="524"/>
        <item x="428"/>
        <item x="468"/>
        <item x="318"/>
        <item x="230"/>
        <item x="550"/>
        <item x="110"/>
        <item x="548"/>
        <item x="702"/>
        <item x="21"/>
        <item x="30"/>
        <item x="378"/>
        <item x="506"/>
        <item x="634"/>
        <item x="430"/>
        <item x="674"/>
        <item x="151"/>
        <item x="507"/>
        <item x="41"/>
        <item x="289"/>
        <item x="665"/>
        <item x="221"/>
        <item x="405"/>
        <item x="297"/>
        <item x="746"/>
        <item x="411"/>
        <item x="429"/>
        <item x="744"/>
        <item x="125"/>
        <item x="168"/>
        <item x="97"/>
        <item x="188"/>
        <item x="494"/>
        <item x="652"/>
        <item x="43"/>
        <item x="144"/>
        <item x="536"/>
        <item x="446"/>
        <item x="465"/>
        <item x="369"/>
        <item x="298"/>
        <item x="358"/>
        <item x="191"/>
        <item x="393"/>
        <item x="269"/>
        <item x="83"/>
        <item x="48"/>
        <item x="2"/>
        <item x="436"/>
        <item x="373"/>
        <item x="404"/>
        <item x="266"/>
        <item x="215"/>
        <item x="703"/>
        <item x="450"/>
        <item x="492"/>
        <item x="447"/>
        <item x="642"/>
        <item x="154"/>
        <item x="439"/>
        <item x="206"/>
        <item x="237"/>
        <item x="122"/>
        <item x="136"/>
        <item x="32"/>
        <item x="69"/>
        <item x="542"/>
        <item x="14"/>
        <item x="260"/>
        <item x="252"/>
        <item x="531"/>
        <item x="613"/>
        <item x="187"/>
        <item x="112"/>
        <item x="287"/>
        <item x="153"/>
        <item x="561"/>
        <item x="662"/>
        <item x="431"/>
        <item x="147"/>
        <item x="299"/>
        <item x="424"/>
        <item x="42"/>
        <item x="454"/>
        <item x="473"/>
        <item x="631"/>
        <item x="486"/>
        <item x="717"/>
        <item x="95"/>
        <item x="78"/>
        <item x="0"/>
        <item x="553"/>
        <item x="770"/>
        <item x="600"/>
        <item x="198"/>
        <item x="143"/>
        <item x="499"/>
        <item x="281"/>
        <item x="228"/>
        <item x="267"/>
        <item x="585"/>
        <item x="62"/>
        <item x="4"/>
        <item x="441"/>
        <item x="767"/>
        <item x="654"/>
        <item x="569"/>
        <item x="278"/>
        <item x="511"/>
        <item x="471"/>
        <item x="72"/>
        <item x="29"/>
        <item x="493"/>
        <item x="789"/>
        <item x="417"/>
        <item x="671"/>
        <item x="419"/>
        <item x="61"/>
        <item x="590"/>
        <item x="3"/>
        <item x="67"/>
        <item x="361"/>
        <item x="181"/>
        <item x="596"/>
        <item x="254"/>
        <item x="692"/>
        <item x="86"/>
        <item x="56"/>
        <item x="82"/>
        <item x="73"/>
        <item x="15"/>
        <item x="75"/>
        <item x="518"/>
        <item x="365"/>
        <item x="356"/>
        <item x="415"/>
        <item x="557"/>
        <item x="778"/>
        <item x="303"/>
        <item x="401"/>
        <item x="57"/>
        <item x="68"/>
        <item x="685"/>
        <item x="695"/>
        <item x="457"/>
        <item x="171"/>
        <item x="11"/>
        <item x="293"/>
        <item x="308"/>
        <item x="657"/>
        <item x="93"/>
        <item x="327"/>
        <item x="379"/>
        <item x="781"/>
        <item x="175"/>
        <item x="475"/>
        <item x="385"/>
        <item x="315"/>
        <item x="619"/>
        <item x="669"/>
        <item x="246"/>
        <item x="13"/>
        <item x="38"/>
        <item x="720"/>
        <item x="96"/>
        <item x="20"/>
        <item x="426"/>
        <item x="326"/>
        <item x="565"/>
        <item x="245"/>
        <item x="644"/>
        <item x="238"/>
        <item x="621"/>
        <item x="623"/>
        <item x="328"/>
        <item x="790"/>
        <item x="128"/>
        <item x="292"/>
        <item x="117"/>
        <item x="483"/>
        <item m="1" x="796"/>
        <item m="1" x="798"/>
        <item x="388"/>
        <item x="400"/>
        <item x="658"/>
        <item x="241"/>
        <item x="217"/>
        <item x="331"/>
        <item x="413"/>
        <item x="317"/>
        <item x="146"/>
        <item x="192"/>
        <item x="6"/>
        <item x="336"/>
        <item x="460"/>
        <item x="294"/>
        <item x="584"/>
        <item x="608"/>
        <item x="412"/>
        <item x="392"/>
        <item x="479"/>
        <item x="606"/>
        <item x="554"/>
        <item x="617"/>
        <item x="438"/>
        <item x="255"/>
        <item x="158"/>
        <item x="459"/>
        <item x="256"/>
        <item x="345"/>
        <item x="212"/>
        <item x="512"/>
        <item x="722"/>
        <item x="758"/>
        <item x="134"/>
        <item x="268"/>
        <item x="755"/>
        <item x="180"/>
        <item x="756"/>
        <item x="687"/>
        <item x="641"/>
        <item m="1" x="793"/>
        <item x="242"/>
        <item x="133"/>
        <item x="586"/>
        <item x="383"/>
        <item x="351"/>
        <item x="26"/>
        <item x="609"/>
        <item x="79"/>
        <item x="711"/>
        <item x="779"/>
        <item x="749"/>
        <item m="1" x="808"/>
        <item x="138"/>
        <item x="156"/>
        <item x="126"/>
        <item x="410"/>
        <item x="660"/>
        <item x="59"/>
        <item x="350"/>
        <item x="25"/>
        <item x="109"/>
        <item x="70"/>
        <item x="668"/>
        <item x="543"/>
        <item x="282"/>
        <item x="368"/>
        <item x="223"/>
        <item x="546"/>
        <item x="538"/>
        <item x="325"/>
        <item x="736"/>
        <item x="19"/>
        <item x="98"/>
        <item x="771"/>
        <item x="81"/>
        <item x="713"/>
        <item x="583"/>
        <item x="445"/>
        <item x="508"/>
        <item x="343"/>
        <item x="5"/>
        <item x="604"/>
        <item x="735"/>
        <item x="497"/>
        <item x="157"/>
        <item x="150"/>
        <item x="639"/>
        <item x="64"/>
        <item x="296"/>
        <item x="472"/>
        <item x="463"/>
        <item x="364"/>
        <item x="39"/>
        <item x="591"/>
        <item x="477"/>
        <item x="689"/>
        <item x="204"/>
        <item x="763"/>
        <item x="74"/>
        <item x="166"/>
        <item x="607"/>
        <item x="684"/>
        <item x="330"/>
        <item x="163"/>
        <item x="437"/>
        <item x="250"/>
        <item x="760"/>
        <item x="391"/>
        <item x="265"/>
        <item x="469"/>
        <item x="176"/>
        <item x="679"/>
        <item x="495"/>
        <item x="650"/>
        <item x="655"/>
        <item x="167"/>
        <item x="547"/>
        <item x="788"/>
        <item x="169"/>
        <item x="201"/>
        <item x="750"/>
        <item x="709"/>
        <item x="224"/>
        <item x="396"/>
        <item x="311"/>
        <item x="310"/>
        <item x="481"/>
        <item x="276"/>
        <item x="129"/>
        <item x="232"/>
        <item x="478"/>
        <item x="178"/>
        <item x="218"/>
        <item x="139"/>
        <item x="272"/>
        <item x="382"/>
        <item x="284"/>
        <item x="558"/>
        <item x="313"/>
        <item x="491"/>
        <item x="792"/>
        <item x="49"/>
        <item x="55"/>
        <item x="177"/>
        <item x="567"/>
        <item x="239"/>
        <item x="384"/>
        <item x="121"/>
        <item x="220"/>
        <item x="647"/>
        <item x="718"/>
        <item x="258"/>
        <item x="503"/>
        <item x="214"/>
        <item x="251"/>
        <item x="105"/>
        <item x="522"/>
        <item x="527"/>
        <item x="498"/>
        <item x="731"/>
        <item x="616"/>
        <item x="456"/>
        <item x="505"/>
        <item x="761"/>
        <item x="300"/>
        <item x="451"/>
        <item x="615"/>
        <item x="229"/>
        <item x="666"/>
        <item x="205"/>
        <item x="730"/>
        <item x="526"/>
        <item x="759"/>
        <item x="597"/>
        <item x="489"/>
        <item x="765"/>
        <item x="248"/>
        <item x="291"/>
        <item x="697"/>
        <item x="124"/>
        <item x="680"/>
        <item x="458"/>
        <item x="390"/>
        <item x="726"/>
        <item x="633"/>
        <item x="769"/>
        <item x="635"/>
        <item x="742"/>
        <item x="766"/>
        <item x="537"/>
        <item x="576"/>
        <item x="279"/>
        <item x="196"/>
        <item x="190"/>
        <item x="663"/>
        <item x="618"/>
        <item x="515"/>
        <item x="721"/>
        <item x="52"/>
        <item x="91"/>
        <item x="670"/>
        <item x="682"/>
        <item x="714"/>
        <item x="625"/>
        <item x="564"/>
        <item x="544"/>
        <item x="529"/>
        <item x="694"/>
        <item x="649"/>
        <item x="407"/>
        <item x="101"/>
        <item x="335"/>
        <item x="183"/>
        <item x="562"/>
        <item x="123"/>
        <item x="748"/>
        <item x="782"/>
        <item x="514"/>
        <item x="244"/>
        <item x="234"/>
        <item x="752"/>
        <item x="592"/>
        <item x="575"/>
        <item x="195"/>
        <item x="349"/>
        <item x="409"/>
        <item x="588"/>
        <item x="732"/>
        <item x="605"/>
        <item x="286"/>
        <item x="753"/>
        <item x="509"/>
        <item x="274"/>
        <item x="776"/>
        <item x="395"/>
        <item x="423"/>
        <item x="235"/>
        <item x="568"/>
        <item x="610"/>
        <item x="715"/>
        <item x="754"/>
        <item x="622"/>
        <item x="257"/>
        <item x="366"/>
        <item x="690"/>
        <item x="185"/>
        <item x="337"/>
        <item x="53"/>
        <item x="152"/>
        <item x="161"/>
        <item x="516"/>
        <item x="434"/>
        <item x="433"/>
        <item x="155"/>
        <item x="707"/>
        <item x="372"/>
        <item x="716"/>
        <item x="712"/>
        <item x="305"/>
        <item x="341"/>
        <item x="340"/>
        <item x="764"/>
        <item x="757"/>
        <item x="480"/>
        <item x="651"/>
        <item x="705"/>
        <item x="222"/>
        <item x="316"/>
        <item x="240"/>
        <item x="533"/>
        <item x="149"/>
        <item x="194"/>
        <item x="135"/>
        <item x="118"/>
        <item x="706"/>
        <item x="116"/>
        <item x="338"/>
        <item x="570"/>
        <item x="727"/>
        <item x="551"/>
        <item x="231"/>
        <item x="661"/>
        <item x="791"/>
        <item x="346"/>
        <item x="197"/>
        <item x="107"/>
        <item x="324"/>
        <item x="589"/>
        <item x="288"/>
        <item x="85"/>
        <item x="636"/>
        <item x="549"/>
        <item x="664"/>
        <item x="728"/>
        <item x="362"/>
        <item x="587"/>
        <item x="322"/>
        <item x="729"/>
        <item x="656"/>
        <item x="130"/>
        <item x="270"/>
        <item x="142"/>
        <item x="334"/>
        <item x="333"/>
        <item x="363"/>
        <item x="312"/>
        <item x="174"/>
        <item x="577"/>
        <item x="496"/>
        <item x="120"/>
        <item x="280"/>
        <item x="747"/>
        <item x="200"/>
        <item x="572"/>
        <item x="420"/>
        <item x="513"/>
        <item x="309"/>
        <item x="397"/>
        <item x="571"/>
        <item x="387"/>
        <item x="386"/>
        <item x="629"/>
        <item x="741"/>
        <item x="530"/>
        <item x="768"/>
        <item x="140"/>
        <item x="598"/>
        <item x="425"/>
        <item x="406"/>
        <item x="648"/>
        <item x="626"/>
        <item x="208"/>
        <item x="290"/>
        <item x="275"/>
        <item x="100"/>
        <item x="525"/>
        <item x="344"/>
        <item x="519"/>
        <item x="271"/>
        <item x="339"/>
        <item x="359"/>
        <item x="342"/>
        <item x="352"/>
        <item x="76"/>
        <item x="285"/>
        <item x="111"/>
        <item x="535"/>
        <item x="184"/>
        <item x="484"/>
        <item x="552"/>
        <item x="691"/>
        <item x="314"/>
        <item x="207"/>
        <item x="63"/>
        <item x="700"/>
        <item x="599"/>
        <item x="408"/>
        <item x="173"/>
        <item x="319"/>
        <item x="632"/>
        <item x="329"/>
        <item x="556"/>
        <item x="87"/>
        <item x="414"/>
        <item x="643"/>
        <item x="295"/>
        <item x="461"/>
        <item x="332"/>
        <item x="582"/>
        <item x="448"/>
        <item x="777"/>
        <item x="377"/>
        <item x="774"/>
        <item x="523"/>
        <item x="751"/>
        <item x="162"/>
        <item x="304"/>
        <item x="355"/>
        <item x="783"/>
        <item x="725"/>
        <item x="18"/>
        <item x="54"/>
        <item x="236"/>
        <item x="681"/>
        <item x="520"/>
        <item x="452"/>
        <item x="259"/>
        <item x="737"/>
        <item x="566"/>
        <item x="193"/>
        <item x="474"/>
        <item x="710"/>
        <item x="33"/>
        <item x="50"/>
        <item x="659"/>
        <item x="202"/>
        <item x="370"/>
        <item x="380"/>
        <item x="113"/>
        <item x="233"/>
        <item x="104"/>
        <item x="103"/>
        <item x="46"/>
        <item x="60"/>
        <item x="672"/>
        <item x="243"/>
        <item x="12"/>
        <item x="432"/>
        <item x="528"/>
        <item x="602"/>
        <item x="775"/>
        <item x="704"/>
        <item x="108"/>
        <item x="159"/>
        <item x="283"/>
        <item x="787"/>
        <item x="500"/>
        <item x="321"/>
        <item x="673"/>
        <item x="427"/>
        <item x="80"/>
        <item x="320"/>
        <item x="376"/>
        <item x="485"/>
        <item x="127"/>
        <item x="418"/>
        <item x="262"/>
        <item x="210"/>
        <item x="476"/>
        <item x="381"/>
        <item x="37"/>
        <item x="521"/>
        <item x="580"/>
        <item x="462"/>
        <item x="578"/>
        <item x="449"/>
        <item x="630"/>
        <item x="7"/>
        <item x="784"/>
        <item x="131"/>
        <item x="35"/>
        <item x="1"/>
        <item x="94"/>
        <item x="467"/>
        <item x="323"/>
        <item x="743"/>
        <item x="653"/>
        <item x="595"/>
        <item x="675"/>
        <item x="51"/>
        <item x="354"/>
        <item x="723"/>
        <item x="263"/>
        <item x="273"/>
        <item x="601"/>
        <item x="545"/>
        <item x="785"/>
        <item x="624"/>
        <item x="612"/>
        <item x="389"/>
        <item x="455"/>
        <item x="772"/>
        <item x="10"/>
        <item x="677"/>
        <item x="17"/>
        <item x="640"/>
        <item x="740"/>
        <item x="227"/>
        <item x="148"/>
        <item x="348"/>
        <item x="216"/>
        <item x="422"/>
        <item x="517"/>
        <item x="145"/>
        <item x="189"/>
        <item x="40"/>
        <item x="501"/>
        <item x="693"/>
        <item x="739"/>
        <item x="402"/>
        <item x="137"/>
        <item x="738"/>
        <item m="1" x="794"/>
        <item x="219"/>
        <item m="1" x="795"/>
        <item x="638"/>
        <item x="99"/>
        <item x="696"/>
        <item t="default"/>
      </items>
    </pivotField>
    <pivotField showAll="0"/>
    <pivotField showAll="0"/>
    <pivotField showAll="0"/>
    <pivotField showAll="0"/>
    <pivotField dataField="1" showAll="0"/>
    <pivotField showAll="0"/>
    <pivotField showAll="0"/>
    <pivotField axis="axisRow" showAll="0" sortType="descending">
      <items count="7">
        <item x="5"/>
        <item x="4"/>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1"/>
  </rowFields>
  <rowItems count="7">
    <i>
      <x v="2"/>
    </i>
    <i>
      <x v="4"/>
    </i>
    <i>
      <x/>
    </i>
    <i>
      <x v="3"/>
    </i>
    <i>
      <x v="1"/>
    </i>
    <i>
      <x v="5"/>
    </i>
    <i t="grand">
      <x/>
    </i>
  </rowItems>
  <colItems count="1">
    <i/>
  </colItems>
  <dataFields count="1">
    <dataField name="Sum of Amount in USD" fld="8" baseField="11" baseItem="0" numFmtId="43"/>
  </dataFields>
  <formats count="1">
    <format dxfId="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1" count="1" selected="0">
            <x v="3"/>
          </reference>
        </references>
      </pivotArea>
    </chartFormat>
    <chartFormat chart="2" format="4">
      <pivotArea type="data" outline="0" fieldPosition="0">
        <references count="2">
          <reference field="4294967294" count="1" selected="0">
            <x v="0"/>
          </reference>
          <reference field="1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6DE358C-74E8-4985-A0CF-07C996F23F6C}" name="PivotTable5"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10" firstHeaderRow="1" firstDataRow="1" firstDataCol="1"/>
  <pivotFields count="15">
    <pivotField showAll="0"/>
    <pivotField numFmtId="14" showAll="0"/>
    <pivotField showAll="0"/>
    <pivotField showAll="0"/>
    <pivotField showAll="0"/>
    <pivotField showAll="0"/>
    <pivotField showAll="0"/>
    <pivotField showAll="0"/>
    <pivotField showAll="0"/>
    <pivotField showAll="0"/>
    <pivotField showAll="0"/>
    <pivotField axis="axisRow" multipleItemSelectionAllowed="1" showAll="0">
      <items count="7">
        <item x="5"/>
        <item x="4"/>
        <item x="3"/>
        <item x="2"/>
        <item x="1"/>
        <item x="0"/>
        <item t="default"/>
      </items>
    </pivotField>
    <pivotField showAll="0"/>
    <pivotField showAll="0"/>
    <pivotField showAll="0"/>
  </pivotFields>
  <rowFields count="1">
    <field x="11"/>
  </rowFields>
  <rowItems count="7">
    <i>
      <x/>
    </i>
    <i>
      <x v="1"/>
    </i>
    <i>
      <x v="2"/>
    </i>
    <i>
      <x v="3"/>
    </i>
    <i>
      <x v="4"/>
    </i>
    <i>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__Location" xr10:uid="{4D34856E-E83B-4131-A929-C359D78BB2FA}" sourceName="City  Location">
  <pivotTables>
    <pivotTable tabId="7" name="PivotTable6"/>
  </pivotTables>
  <data>
    <tabular pivotCacheId="1762926842">
      <items count="109">
        <i x="65" s="1"/>
        <i x="37" s="1"/>
        <i x="49" s="1"/>
        <i x="51" s="1"/>
        <i x="10" s="1"/>
        <i x="21" s="1"/>
        <i x="46" s="1"/>
        <i x="87" s="1"/>
        <i x="96" s="1"/>
        <i x="80" s="1"/>
        <i x="100" s="1"/>
        <i x="66" s="1"/>
        <i x="92" s="1"/>
        <i x="0" s="1"/>
        <i x="28" s="1"/>
        <i x="27" s="1"/>
        <i x="50" s="1"/>
        <i x="40" s="1"/>
        <i x="86" s="1"/>
        <i x="14" s="1"/>
        <i x="35" s="1"/>
        <i x="41" s="1"/>
        <i x="22" s="1"/>
        <i x="4" s="1"/>
        <i x="94" s="1"/>
        <i x="45" s="1"/>
        <i x="11" s="1"/>
        <i x="42" s="1"/>
        <i x="7" s="1"/>
        <i x="56" s="1"/>
        <i x="53" s="1"/>
        <i x="90" s="1"/>
        <i x="1" s="1"/>
        <i x="99" s="1"/>
        <i x="16" s="1"/>
        <i x="61" s="1"/>
        <i x="23" s="1"/>
        <i x="67" s="1"/>
        <i x="13" s="1"/>
        <i x="85" s="1"/>
        <i x="36" s="1"/>
        <i x="103" s="1"/>
        <i x="29" s="1"/>
        <i x="31" s="1"/>
        <i x="33" s="1"/>
        <i x="30" s="1"/>
        <i x="84" s="1"/>
        <i x="74" s="1"/>
        <i x="25" s="1"/>
        <i x="62" s="1"/>
        <i x="68" s="1"/>
        <i x="64" s="1"/>
        <i x="44" s="1"/>
        <i x="43" s="1"/>
        <i x="12" s="1"/>
        <i x="69" s="1"/>
        <i x="76" s="1"/>
        <i x="73" s="1"/>
        <i x="15" s="1"/>
        <i x="59" s="1"/>
        <i x="3" s="1"/>
        <i x="102" s="1"/>
        <i x="88" s="1"/>
        <i x="83" s="1"/>
        <i x="26" s="1"/>
        <i x="48" s="1"/>
        <i x="32" s="1"/>
        <i x="105" s="1"/>
        <i x="2" s="1"/>
        <i x="104" s="1"/>
        <i x="82" s="1"/>
        <i x="101" s="1"/>
        <i x="24" s="1"/>
        <i x="34" s="1"/>
        <i x="97" s="1"/>
        <i x="6" s="1"/>
        <i x="91" s="1"/>
        <i x="55" s="1"/>
        <i x="17" s="1"/>
        <i x="60" s="1"/>
        <i x="5" s="1"/>
        <i x="79" s="1"/>
        <i x="95" s="1"/>
        <i x="93" s="1"/>
        <i x="78" s="1"/>
        <i x="38" s="1"/>
        <i x="8" s="1"/>
        <i x="9" s="1"/>
        <i x="18" s="1"/>
        <i x="77" s="1"/>
        <i x="75" s="1"/>
        <i x="71" s="1"/>
        <i x="19" s="1"/>
        <i x="39" s="1"/>
        <i x="52" s="1"/>
        <i x="20" s="1"/>
        <i x="58" s="1"/>
        <i x="47" s="1"/>
        <i x="63" s="1"/>
        <i x="70" s="1"/>
        <i x="98" s="1"/>
        <i x="72" s="1"/>
        <i x="89" s="1"/>
        <i x="54" s="1"/>
        <i x="57" s="1"/>
        <i x="81" s="1"/>
        <i x="108" s="1" nd="1"/>
        <i x="107" s="1" nd="1"/>
        <i x="10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_Vertical" xr10:uid="{9195E5C3-70C6-4D9C-BA96-9D68F8C96AC0}" sourceName="Industry Vertical">
  <pivotTables>
    <pivotTable tabId="17" name="PivotTable9"/>
    <pivotTable tabId="18" name="PivotTable10"/>
    <pivotTable tabId="15" name="PivotTable5"/>
    <pivotTable tabId="14" name="PivotTable4"/>
    <pivotTable tabId="13" name="PivotTable3"/>
    <pivotTable tabId="12" name="PivotTable2"/>
    <pivotTable tabId="16" name="PivotTable6"/>
    <pivotTable tabId="16" name="PivotTable7"/>
    <pivotTable tabId="16" name="PivotTable8"/>
    <pivotTable tabId="11" name="PivotTable1"/>
  </pivotTables>
  <data>
    <tabular pivotCacheId="1697250152">
      <items count="809">
        <i x="301" s="1"/>
        <i x="667" s="1"/>
        <i x="28" s="1"/>
        <i x="440" s="1"/>
        <i x="302" s="1"/>
        <i x="24" s="1"/>
        <i x="8" s="1"/>
        <i x="698" s="1"/>
        <i x="734" s="1"/>
        <i x="199" s="1"/>
        <i x="77" s="1"/>
        <i x="45" s="1"/>
        <i x="47" s="1"/>
        <i x="678" s="1"/>
        <i x="182" s="1"/>
        <i x="466" s="1"/>
        <i x="733" s="1"/>
        <i x="683" s="1"/>
        <i x="102" s="1"/>
        <i x="502" s="1"/>
        <i x="464" s="1"/>
        <i x="627" s="1"/>
        <i x="36" s="1"/>
        <i x="353" s="1"/>
        <i x="165" s="1"/>
        <i x="646" s="1"/>
        <i x="347" s="1"/>
        <i x="88" s="1"/>
        <i x="211" s="1"/>
        <i x="773" s="1"/>
        <i x="645" s="1"/>
        <i x="482" s="1"/>
        <i x="58" s="1"/>
        <i x="44" s="1"/>
        <i x="31" s="1"/>
        <i x="247" s="1"/>
        <i x="360" s="1"/>
        <i x="22" s="1"/>
        <i x="170" s="1"/>
        <i x="603" s="1"/>
        <i x="16" s="1"/>
        <i x="306" s="1"/>
        <i x="172" s="1"/>
        <i x="403" s="1"/>
        <i x="66" s="1"/>
        <i x="9" s="1"/>
        <i x="724" s="1"/>
        <i x="701" s="1"/>
        <i x="534" s="1"/>
        <i x="504" s="1"/>
        <i x="762" s="1"/>
        <i x="277" s="1"/>
        <i x="371" s="1"/>
        <i x="203" s="1"/>
        <i x="620" s="1"/>
        <i x="688" s="1"/>
        <i x="637" s="1"/>
        <i x="89" s="1"/>
        <i x="559" s="1"/>
        <i x="628" s="1"/>
        <i x="539" s="1"/>
        <i x="249" s="1"/>
        <i x="443" s="1"/>
        <i x="579" s="1"/>
        <i x="160" s="1"/>
        <i x="676" s="1"/>
        <i x="92" s="1"/>
        <i x="399" s="1"/>
        <i x="209" s="1"/>
        <i x="555" s="1"/>
        <i x="444" s="1"/>
        <i x="581" s="1"/>
        <i x="453" s="1"/>
        <i x="186" s="1"/>
        <i x="179" s="1"/>
        <i x="487" s="1"/>
        <i x="611" s="1"/>
        <i x="540" s="1"/>
        <i x="719" s="1"/>
        <i x="745" s="1"/>
        <i x="435" s="1"/>
        <i x="394" s="1"/>
        <i x="141" s="1"/>
        <i x="114" s="1"/>
        <i x="470" s="1"/>
        <i x="225" s="1"/>
        <i x="106" s="1"/>
        <i x="490" s="1"/>
        <i x="699" s="1"/>
        <i x="593" s="1"/>
        <i x="574" s="1"/>
        <i x="563" s="1"/>
        <i x="398" s="1"/>
        <i x="264" s="1"/>
        <i x="119" s="1"/>
        <i x="614" s="1"/>
        <i x="132" s="1"/>
        <i x="780" s="1"/>
        <i x="71" s="1"/>
        <i x="594" s="1"/>
        <i x="307" s="1"/>
        <i x="532" s="1"/>
        <i x="708" s="1"/>
        <i x="115" s="1"/>
        <i x="786" s="1"/>
        <i x="367" s="1"/>
        <i x="374" s="1"/>
        <i x="261" s="1"/>
        <i x="375" s="1"/>
        <i x="357" s="1"/>
        <i x="34" s="1"/>
        <i x="23" s="1"/>
        <i x="90" s="1"/>
        <i x="65" s="1"/>
        <i x="442" s="1"/>
        <i x="84" s="1"/>
        <i x="27" s="1"/>
        <i x="573" s="1"/>
        <i x="164" s="1"/>
        <i x="253" s="1"/>
        <i x="421" s="1"/>
        <i x="226" s="1"/>
        <i x="510" s="1"/>
        <i x="560" s="1"/>
        <i x="416" s="1"/>
        <i x="488" s="1"/>
        <i x="686" s="1"/>
        <i x="213" s="1"/>
        <i x="541" s="1"/>
        <i x="524" s="1"/>
        <i x="428" s="1"/>
        <i x="468" s="1"/>
        <i x="318" s="1"/>
        <i x="230" s="1"/>
        <i x="550" s="1"/>
        <i x="110" s="1"/>
        <i x="548" s="1"/>
        <i x="702" s="1"/>
        <i x="21" s="1"/>
        <i x="30" s="1"/>
        <i x="378" s="1"/>
        <i x="506" s="1"/>
        <i x="634" s="1"/>
        <i x="430" s="1"/>
        <i x="674" s="1"/>
        <i x="151" s="1"/>
        <i x="507" s="1"/>
        <i x="41" s="1"/>
        <i x="289" s="1"/>
        <i x="665" s="1"/>
        <i x="221" s="1"/>
        <i x="405" s="1"/>
        <i x="297" s="1"/>
        <i x="746" s="1"/>
        <i x="411" s="1"/>
        <i x="429" s="1"/>
        <i x="744" s="1"/>
        <i x="125" s="1"/>
        <i x="168" s="1"/>
        <i x="97" s="1"/>
        <i x="188" s="1"/>
        <i x="494" s="1"/>
        <i x="652" s="1"/>
        <i x="43" s="1"/>
        <i x="144" s="1"/>
        <i x="536" s="1"/>
        <i x="446" s="1"/>
        <i x="465" s="1"/>
        <i x="369" s="1"/>
        <i x="298" s="1"/>
        <i x="358" s="1"/>
        <i x="191" s="1"/>
        <i x="393" s="1"/>
        <i x="269" s="1"/>
        <i x="83" s="1"/>
        <i x="48" s="1"/>
        <i x="2" s="1"/>
        <i x="436" s="1"/>
        <i x="373" s="1"/>
        <i x="404" s="1"/>
        <i x="266" s="1"/>
        <i x="215" s="1"/>
        <i x="703" s="1"/>
        <i x="450" s="1"/>
        <i x="492" s="1"/>
        <i x="447" s="1"/>
        <i x="642" s="1"/>
        <i x="154" s="1"/>
        <i x="439" s="1"/>
        <i x="206" s="1"/>
        <i x="237" s="1"/>
        <i x="122" s="1"/>
        <i x="136" s="1"/>
        <i x="32" s="1"/>
        <i x="69" s="1"/>
        <i x="542" s="1"/>
        <i x="14" s="1"/>
        <i x="260" s="1"/>
        <i x="252" s="1"/>
        <i x="531" s="1"/>
        <i x="613" s="1"/>
        <i x="187" s="1"/>
        <i x="112" s="1"/>
        <i x="287" s="1"/>
        <i x="153" s="1"/>
        <i x="561" s="1"/>
        <i x="662" s="1"/>
        <i x="431" s="1"/>
        <i x="147" s="1"/>
        <i x="299" s="1"/>
        <i x="424" s="1"/>
        <i x="42" s="1"/>
        <i x="454" s="1"/>
        <i x="473" s="1"/>
        <i x="631" s="1"/>
        <i x="486" s="1"/>
        <i x="717" s="1"/>
        <i x="95" s="1"/>
        <i x="78" s="1"/>
        <i x="0" s="1"/>
        <i x="553" s="1"/>
        <i x="770" s="1"/>
        <i x="600" s="1"/>
        <i x="198" s="1"/>
        <i x="143" s="1"/>
        <i x="499" s="1"/>
        <i x="281" s="1"/>
        <i x="228" s="1"/>
        <i x="267" s="1"/>
        <i x="585" s="1"/>
        <i x="62" s="1"/>
        <i x="4" s="1"/>
        <i x="441" s="1"/>
        <i x="767" s="1"/>
        <i x="654" s="1"/>
        <i x="569" s="1"/>
        <i x="278" s="1"/>
        <i x="511" s="1"/>
        <i x="471" s="1"/>
        <i x="72" s="1"/>
        <i x="29" s="1"/>
        <i x="493" s="1"/>
        <i x="789" s="1"/>
        <i x="417" s="1"/>
        <i x="671" s="1"/>
        <i x="419" s="1"/>
        <i x="61" s="1"/>
        <i x="590" s="1"/>
        <i x="3" s="1"/>
        <i x="67" s="1"/>
        <i x="361" s="1"/>
        <i x="181" s="1"/>
        <i x="596" s="1"/>
        <i x="254" s="1"/>
        <i x="692" s="1"/>
        <i x="86" s="1"/>
        <i x="56" s="1"/>
        <i x="82" s="1"/>
        <i x="73" s="1"/>
        <i x="15" s="1"/>
        <i x="75" s="1"/>
        <i x="518" s="1"/>
        <i x="365" s="1"/>
        <i x="356" s="1"/>
        <i x="415" s="1"/>
        <i x="557" s="1"/>
        <i x="778" s="1"/>
        <i x="303" s="1"/>
        <i x="401" s="1"/>
        <i x="57" s="1"/>
        <i x="68" s="1"/>
        <i x="685" s="1"/>
        <i x="695" s="1"/>
        <i x="457" s="1"/>
        <i x="171" s="1"/>
        <i x="11" s="1"/>
        <i x="293" s="1"/>
        <i x="308" s="1"/>
        <i x="657" s="1"/>
        <i x="93" s="1"/>
        <i x="327" s="1"/>
        <i x="379" s="1"/>
        <i x="781" s="1"/>
        <i x="175" s="1"/>
        <i x="475" s="1"/>
        <i x="385" s="1"/>
        <i x="315" s="1"/>
        <i x="619" s="1"/>
        <i x="669" s="1"/>
        <i x="246" s="1"/>
        <i x="13" s="1"/>
        <i x="38" s="1"/>
        <i x="720" s="1"/>
        <i x="96" s="1"/>
        <i x="20" s="1"/>
        <i x="426" s="1"/>
        <i x="326" s="1"/>
        <i x="565" s="1"/>
        <i x="245" s="1"/>
        <i x="644" s="1"/>
        <i x="238" s="1"/>
        <i x="621" s="1"/>
        <i x="623" s="1"/>
        <i x="328" s="1"/>
        <i x="790" s="1"/>
        <i x="128" s="1"/>
        <i x="292" s="1"/>
        <i x="117" s="1"/>
        <i x="483" s="1"/>
        <i x="388" s="1"/>
        <i x="400" s="1"/>
        <i x="658" s="1"/>
        <i x="241" s="1"/>
        <i x="217" s="1"/>
        <i x="331" s="1"/>
        <i x="413" s="1"/>
        <i x="317" s="1"/>
        <i x="146" s="1"/>
        <i x="192" s="1"/>
        <i x="6" s="1"/>
        <i x="336" s="1"/>
        <i x="460" s="1"/>
        <i x="294" s="1"/>
        <i x="584" s="1"/>
        <i x="608" s="1"/>
        <i x="412" s="1"/>
        <i x="392" s="1"/>
        <i x="479" s="1"/>
        <i x="606" s="1"/>
        <i x="554" s="1"/>
        <i x="617" s="1"/>
        <i x="438" s="1"/>
        <i x="255" s="1"/>
        <i x="158" s="1"/>
        <i x="459" s="1"/>
        <i x="256" s="1"/>
        <i x="345" s="1"/>
        <i x="212" s="1"/>
        <i x="512" s="1"/>
        <i x="722" s="1"/>
        <i x="758" s="1"/>
        <i x="134" s="1"/>
        <i x="268" s="1"/>
        <i x="755" s="1"/>
        <i x="180" s="1"/>
        <i x="756" s="1"/>
        <i x="687" s="1"/>
        <i x="641" s="1"/>
        <i x="242" s="1"/>
        <i x="133" s="1"/>
        <i x="586" s="1"/>
        <i x="383" s="1"/>
        <i x="351" s="1"/>
        <i x="26" s="1"/>
        <i x="609" s="1"/>
        <i x="79" s="1"/>
        <i x="711" s="1"/>
        <i x="779" s="1"/>
        <i x="749" s="1"/>
        <i x="138" s="1"/>
        <i x="156" s="1"/>
        <i x="126" s="1"/>
        <i x="410" s="1"/>
        <i x="660" s="1"/>
        <i x="59" s="1"/>
        <i x="350" s="1"/>
        <i x="25" s="1"/>
        <i x="109" s="1"/>
        <i x="70" s="1"/>
        <i x="668" s="1"/>
        <i x="543" s="1"/>
        <i x="282" s="1"/>
        <i x="368" s="1"/>
        <i x="223" s="1"/>
        <i x="546" s="1"/>
        <i x="538" s="1"/>
        <i x="325" s="1"/>
        <i x="736" s="1"/>
        <i x="19" s="1"/>
        <i x="98" s="1"/>
        <i x="771" s="1"/>
        <i x="81" s="1"/>
        <i x="713" s="1"/>
        <i x="583" s="1"/>
        <i x="445" s="1"/>
        <i x="508" s="1"/>
        <i x="343" s="1"/>
        <i x="5" s="1"/>
        <i x="604" s="1"/>
        <i x="735" s="1"/>
        <i x="497" s="1"/>
        <i x="157" s="1"/>
        <i x="150" s="1"/>
        <i x="639" s="1"/>
        <i x="64" s="1"/>
        <i x="296" s="1"/>
        <i x="472" s="1"/>
        <i x="463" s="1"/>
        <i x="364" s="1"/>
        <i x="39" s="1"/>
        <i x="591" s="1"/>
        <i x="477" s="1"/>
        <i x="689" s="1"/>
        <i x="204" s="1"/>
        <i x="763" s="1"/>
        <i x="74" s="1"/>
        <i x="166" s="1"/>
        <i x="607" s="1"/>
        <i x="684" s="1"/>
        <i x="330" s="1"/>
        <i x="163" s="1"/>
        <i x="437" s="1"/>
        <i x="250" s="1"/>
        <i x="760" s="1"/>
        <i x="391" s="1"/>
        <i x="265" s="1"/>
        <i x="469" s="1"/>
        <i x="176" s="1"/>
        <i x="679" s="1"/>
        <i x="495" s="1"/>
        <i x="650" s="1"/>
        <i x="655" s="1"/>
        <i x="167" s="1"/>
        <i x="547" s="1"/>
        <i x="788" s="1"/>
        <i x="169" s="1"/>
        <i x="201" s="1"/>
        <i x="750" s="1"/>
        <i x="709" s="1"/>
        <i x="224" s="1"/>
        <i x="396" s="1"/>
        <i x="311" s="1"/>
        <i x="310" s="1"/>
        <i x="481" s="1"/>
        <i x="276" s="1"/>
        <i x="129" s="1"/>
        <i x="232" s="1"/>
        <i x="478" s="1"/>
        <i x="178" s="1"/>
        <i x="218" s="1"/>
        <i x="139" s="1"/>
        <i x="272" s="1"/>
        <i x="382" s="1"/>
        <i x="284" s="1"/>
        <i x="558" s="1"/>
        <i x="313" s="1"/>
        <i x="491" s="1"/>
        <i x="792" s="1"/>
        <i x="49" s="1"/>
        <i x="55" s="1"/>
        <i x="177" s="1"/>
        <i x="567" s="1"/>
        <i x="239" s="1"/>
        <i x="384" s="1"/>
        <i x="121" s="1"/>
        <i x="220" s="1"/>
        <i x="647" s="1"/>
        <i x="718" s="1"/>
        <i x="258" s="1"/>
        <i x="503" s="1"/>
        <i x="214" s="1"/>
        <i x="251" s="1"/>
        <i x="105" s="1"/>
        <i x="522" s="1"/>
        <i x="527" s="1"/>
        <i x="498" s="1"/>
        <i x="731" s="1"/>
        <i x="616" s="1"/>
        <i x="456" s="1"/>
        <i x="505" s="1"/>
        <i x="761" s="1"/>
        <i x="300" s="1"/>
        <i x="451" s="1"/>
        <i x="615" s="1"/>
        <i x="229" s="1"/>
        <i x="666" s="1"/>
        <i x="205" s="1"/>
        <i x="730" s="1"/>
        <i x="526" s="1"/>
        <i x="759" s="1"/>
        <i x="597" s="1"/>
        <i x="489" s="1"/>
        <i x="765" s="1"/>
        <i x="248" s="1"/>
        <i x="291" s="1"/>
        <i x="697" s="1"/>
        <i x="124" s="1"/>
        <i x="680" s="1"/>
        <i x="458" s="1"/>
        <i x="390" s="1"/>
        <i x="726" s="1"/>
        <i x="633" s="1"/>
        <i x="769" s="1"/>
        <i x="635" s="1"/>
        <i x="742" s="1"/>
        <i x="766" s="1"/>
        <i x="537" s="1"/>
        <i x="576" s="1"/>
        <i x="279" s="1"/>
        <i x="196" s="1"/>
        <i x="190" s="1"/>
        <i x="663" s="1"/>
        <i x="618" s="1"/>
        <i x="515" s="1"/>
        <i x="721" s="1"/>
        <i x="52" s="1"/>
        <i x="91" s="1"/>
        <i x="670" s="1"/>
        <i x="682" s="1"/>
        <i x="714" s="1"/>
        <i x="625" s="1"/>
        <i x="564" s="1"/>
        <i x="544" s="1"/>
        <i x="529" s="1"/>
        <i x="694" s="1"/>
        <i x="649" s="1"/>
        <i x="407" s="1"/>
        <i x="101" s="1"/>
        <i x="335" s="1"/>
        <i x="183" s="1"/>
        <i x="562" s="1"/>
        <i x="123" s="1"/>
        <i x="748" s="1"/>
        <i x="782" s="1"/>
        <i x="514" s="1"/>
        <i x="244" s="1"/>
        <i x="234" s="1"/>
        <i x="752" s="1"/>
        <i x="592" s="1"/>
        <i x="575" s="1"/>
        <i x="195" s="1"/>
        <i x="349" s="1"/>
        <i x="409" s="1"/>
        <i x="588" s="1"/>
        <i x="732" s="1"/>
        <i x="605" s="1"/>
        <i x="286" s="1"/>
        <i x="753" s="1"/>
        <i x="509" s="1"/>
        <i x="274" s="1"/>
        <i x="776" s="1"/>
        <i x="395" s="1"/>
        <i x="423" s="1"/>
        <i x="235" s="1"/>
        <i x="568" s="1"/>
        <i x="610" s="1"/>
        <i x="715" s="1"/>
        <i x="754" s="1"/>
        <i x="622" s="1"/>
        <i x="257" s="1"/>
        <i x="366" s="1"/>
        <i x="690" s="1"/>
        <i x="185" s="1"/>
        <i x="337" s="1"/>
        <i x="53" s="1"/>
        <i x="152" s="1"/>
        <i x="161" s="1"/>
        <i x="516" s="1"/>
        <i x="434" s="1"/>
        <i x="433" s="1"/>
        <i x="155" s="1"/>
        <i x="707" s="1"/>
        <i x="372" s="1"/>
        <i x="716" s="1"/>
        <i x="712" s="1"/>
        <i x="305" s="1"/>
        <i x="341" s="1"/>
        <i x="340" s="1"/>
        <i x="764" s="1"/>
        <i x="757" s="1"/>
        <i x="480" s="1"/>
        <i x="651" s="1"/>
        <i x="705" s="1"/>
        <i x="222" s="1"/>
        <i x="316" s="1"/>
        <i x="240" s="1"/>
        <i x="533" s="1"/>
        <i x="149" s="1"/>
        <i x="194" s="1"/>
        <i x="135" s="1"/>
        <i x="118" s="1"/>
        <i x="706" s="1"/>
        <i x="116" s="1"/>
        <i x="338" s="1"/>
        <i x="570" s="1"/>
        <i x="727" s="1"/>
        <i x="551" s="1"/>
        <i x="231" s="1"/>
        <i x="661" s="1"/>
        <i x="791" s="1"/>
        <i x="346" s="1"/>
        <i x="197" s="1"/>
        <i x="107" s="1"/>
        <i x="324" s="1"/>
        <i x="589" s="1"/>
        <i x="288" s="1"/>
        <i x="85" s="1"/>
        <i x="636" s="1"/>
        <i x="549" s="1"/>
        <i x="664" s="1"/>
        <i x="728" s="1"/>
        <i x="362" s="1"/>
        <i x="587" s="1"/>
        <i x="322" s="1"/>
        <i x="729" s="1"/>
        <i x="656" s="1"/>
        <i x="130" s="1"/>
        <i x="270" s="1"/>
        <i x="142" s="1"/>
        <i x="334" s="1"/>
        <i x="333" s="1"/>
        <i x="363" s="1"/>
        <i x="312" s="1"/>
        <i x="174" s="1"/>
        <i x="577" s="1"/>
        <i x="496" s="1"/>
        <i x="120" s="1"/>
        <i x="280" s="1"/>
        <i x="747" s="1"/>
        <i x="200" s="1"/>
        <i x="572" s="1"/>
        <i x="420" s="1"/>
        <i x="513" s="1"/>
        <i x="309" s="1"/>
        <i x="397" s="1"/>
        <i x="571" s="1"/>
        <i x="387" s="1"/>
        <i x="386" s="1"/>
        <i x="629" s="1"/>
        <i x="741" s="1"/>
        <i x="530" s="1"/>
        <i x="768" s="1"/>
        <i x="140" s="1"/>
        <i x="598" s="1"/>
        <i x="425" s="1"/>
        <i x="406" s="1"/>
        <i x="648" s="1"/>
        <i x="626" s="1"/>
        <i x="208" s="1"/>
        <i x="290" s="1"/>
        <i x="275" s="1"/>
        <i x="100" s="1"/>
        <i x="525" s="1"/>
        <i x="344" s="1"/>
        <i x="519" s="1"/>
        <i x="271" s="1"/>
        <i x="339" s="1"/>
        <i x="359" s="1"/>
        <i x="342" s="1"/>
        <i x="352" s="1"/>
        <i x="76" s="1"/>
        <i x="285" s="1"/>
        <i x="111" s="1"/>
        <i x="535" s="1"/>
        <i x="184" s="1"/>
        <i x="484" s="1"/>
        <i x="552" s="1"/>
        <i x="691" s="1"/>
        <i x="314" s="1"/>
        <i x="207" s="1"/>
        <i x="63" s="1"/>
        <i x="700" s="1"/>
        <i x="599" s="1"/>
        <i x="408" s="1"/>
        <i x="173" s="1"/>
        <i x="319" s="1"/>
        <i x="632" s="1"/>
        <i x="329" s="1"/>
        <i x="556" s="1"/>
        <i x="87" s="1"/>
        <i x="414" s="1"/>
        <i x="643" s="1"/>
        <i x="295" s="1"/>
        <i x="461" s="1"/>
        <i x="332" s="1"/>
        <i x="582" s="1"/>
        <i x="448" s="1"/>
        <i x="777" s="1"/>
        <i x="377" s="1"/>
        <i x="774" s="1"/>
        <i x="523" s="1"/>
        <i x="751" s="1"/>
        <i x="162" s="1"/>
        <i x="304" s="1"/>
        <i x="355" s="1"/>
        <i x="783" s="1"/>
        <i x="725" s="1"/>
        <i x="18" s="1"/>
        <i x="54" s="1"/>
        <i x="236" s="1"/>
        <i x="681" s="1"/>
        <i x="520" s="1"/>
        <i x="452" s="1"/>
        <i x="259" s="1"/>
        <i x="737" s="1"/>
        <i x="566" s="1"/>
        <i x="193" s="1"/>
        <i x="474" s="1"/>
        <i x="710" s="1"/>
        <i x="33" s="1"/>
        <i x="50" s="1"/>
        <i x="659" s="1"/>
        <i x="202" s="1"/>
        <i x="370" s="1"/>
        <i x="380" s="1"/>
        <i x="113" s="1"/>
        <i x="233" s="1"/>
        <i x="104" s="1"/>
        <i x="103" s="1"/>
        <i x="46" s="1"/>
        <i x="60" s="1"/>
        <i x="672" s="1"/>
        <i x="243" s="1"/>
        <i x="12" s="1"/>
        <i x="432" s="1"/>
        <i x="528" s="1"/>
        <i x="602" s="1"/>
        <i x="775" s="1"/>
        <i x="704" s="1"/>
        <i x="108" s="1"/>
        <i x="159" s="1"/>
        <i x="283" s="1"/>
        <i x="787" s="1"/>
        <i x="500" s="1"/>
        <i x="321" s="1"/>
        <i x="673" s="1"/>
        <i x="427" s="1"/>
        <i x="80" s="1"/>
        <i x="320" s="1"/>
        <i x="376" s="1"/>
        <i x="485" s="1"/>
        <i x="127" s="1"/>
        <i x="418" s="1"/>
        <i x="262" s="1"/>
        <i x="210" s="1"/>
        <i x="476" s="1"/>
        <i x="381" s="1"/>
        <i x="37" s="1"/>
        <i x="521" s="1"/>
        <i x="580" s="1"/>
        <i x="462" s="1"/>
        <i x="578" s="1"/>
        <i x="449" s="1"/>
        <i x="630" s="1"/>
        <i x="7" s="1"/>
        <i x="784" s="1"/>
        <i x="131" s="1"/>
        <i x="35" s="1"/>
        <i x="1" s="1"/>
        <i x="94" s="1"/>
        <i x="467" s="1"/>
        <i x="323" s="1"/>
        <i x="743" s="1"/>
        <i x="653" s="1"/>
        <i x="595" s="1"/>
        <i x="675" s="1"/>
        <i x="51" s="1"/>
        <i x="354" s="1"/>
        <i x="723" s="1"/>
        <i x="263" s="1"/>
        <i x="273" s="1"/>
        <i x="601" s="1"/>
        <i x="545" s="1"/>
        <i x="785" s="1"/>
        <i x="624" s="1"/>
        <i x="612" s="1"/>
        <i x="389" s="1"/>
        <i x="455" s="1"/>
        <i x="772" s="1"/>
        <i x="10" s="1"/>
        <i x="677" s="1"/>
        <i x="17" s="1"/>
        <i x="640" s="1"/>
        <i x="740" s="1"/>
        <i x="227" s="1"/>
        <i x="148" s="1"/>
        <i x="348" s="1"/>
        <i x="216" s="1"/>
        <i x="422" s="1"/>
        <i x="517" s="1"/>
        <i x="145" s="1"/>
        <i x="189" s="1"/>
        <i x="40" s="1"/>
        <i x="501" s="1"/>
        <i x="693" s="1"/>
        <i x="739" s="1"/>
        <i x="402" s="1"/>
        <i x="137" s="1"/>
        <i x="738" s="1"/>
        <i x="219" s="1"/>
        <i x="638" s="1"/>
        <i x="99" s="1"/>
        <i x="696" s="1"/>
        <i x="806" s="1" nd="1"/>
        <i x="805" s="1" nd="1"/>
        <i x="801" s="1" nd="1"/>
        <i x="799" s="1" nd="1"/>
        <i x="807" s="1" nd="1"/>
        <i x="800" s="1" nd="1"/>
        <i x="802" s="1" nd="1"/>
        <i x="804" s="1" nd="1"/>
        <i x="803" s="1" nd="1"/>
        <i x="797" s="1" nd="1"/>
        <i x="796" s="1" nd="1"/>
        <i x="798" s="1" nd="1"/>
        <i x="793" s="1" nd="1"/>
        <i x="808" s="1" nd="1"/>
        <i x="794" s="1" nd="1"/>
        <i x="79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79CDD3B5-2A22-4E78-AADF-E0DB88676DD9}" sourceName="Year">
  <pivotTables>
    <pivotTable tabId="19" name="PivotTable5"/>
    <pivotTable tabId="12" name="PivotTable2"/>
    <pivotTable tabId="16" name="PivotTable6"/>
    <pivotTable tabId="16" name="PivotTable7"/>
    <pivotTable tabId="16" name="PivotTable8"/>
    <pivotTable tabId="18" name="PivotTable10"/>
    <pivotTable tabId="17" name="PivotTable9"/>
    <pivotTable tabId="11" name="PivotTable1"/>
    <pivotTable tabId="15" name="PivotTable5"/>
    <pivotTable tabId="14" name="PivotTable4"/>
    <pivotTable tabId="13" name="PivotTable3"/>
  </pivotTables>
  <data>
    <tabular pivotCacheId="1697250152">
      <items count="6">
        <i x="5" s="1"/>
        <i x="4" s="1"/>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Location" xr10:uid="{1DE788E0-0343-4961-B238-3B4C6ADCD5BF}" cache="Slicer_City__Location" caption="Cit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ustry Vertical" xr10:uid="{26D1F3AB-E3D9-43B4-9E31-1CBCC001254B}" cache="Slicer_Industry_Vertical" caption="Industry" rowHeight="234950"/>
  <slicer name="Year 1" xr10:uid="{C38D86AB-631A-4F70-8FBA-743108F87C7E}" cache="Slicer_Year1" caption="Yea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microsoft.com/office/2007/relationships/slicer" Target="../slicers/slicer2.xml"/><Relationship Id="rId4"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3.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4.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B5801-D2A3-44D6-B76E-6DC00B0A2D4A}">
  <dimension ref="A3:B797"/>
  <sheetViews>
    <sheetView topLeftCell="A775" workbookViewId="0">
      <selection activeCell="E21" sqref="E21"/>
    </sheetView>
  </sheetViews>
  <sheetFormatPr defaultRowHeight="14.4" x14ac:dyDescent="0.3"/>
  <cols>
    <col min="1" max="1" width="52.5546875" bestFit="1" customWidth="1"/>
    <col min="2" max="2" width="20.5546875" bestFit="1" customWidth="1"/>
  </cols>
  <sheetData>
    <row r="3" spans="1:2" x14ac:dyDescent="0.3">
      <c r="A3" s="5" t="s">
        <v>7754</v>
      </c>
      <c r="B3" t="s">
        <v>7756</v>
      </c>
    </row>
    <row r="4" spans="1:2" x14ac:dyDescent="0.3">
      <c r="A4" s="6" t="s">
        <v>435</v>
      </c>
      <c r="B4">
        <v>7163710608</v>
      </c>
    </row>
    <row r="5" spans="1:2" x14ac:dyDescent="0.3">
      <c r="A5" s="6" t="s">
        <v>569</v>
      </c>
      <c r="B5">
        <v>6245504245</v>
      </c>
    </row>
    <row r="6" spans="1:2" x14ac:dyDescent="0.3">
      <c r="A6" s="6" t="s">
        <v>17</v>
      </c>
      <c r="B6">
        <v>3916632394</v>
      </c>
    </row>
    <row r="7" spans="1:2" x14ac:dyDescent="0.3">
      <c r="A7" s="6" t="s">
        <v>50</v>
      </c>
      <c r="B7">
        <v>2228607930</v>
      </c>
    </row>
    <row r="8" spans="1:2" x14ac:dyDescent="0.3">
      <c r="A8" s="6" t="s">
        <v>77</v>
      </c>
      <c r="B8">
        <v>1960938000</v>
      </c>
    </row>
    <row r="9" spans="1:2" x14ac:dyDescent="0.3">
      <c r="A9" s="6" t="s">
        <v>207</v>
      </c>
      <c r="B9">
        <v>1230961368</v>
      </c>
    </row>
    <row r="10" spans="1:2" x14ac:dyDescent="0.3">
      <c r="A10" s="6" t="s">
        <v>28</v>
      </c>
      <c r="B10">
        <v>1224211265</v>
      </c>
    </row>
    <row r="11" spans="1:2" x14ac:dyDescent="0.3">
      <c r="A11" s="6" t="s">
        <v>23</v>
      </c>
      <c r="B11">
        <v>1077793109</v>
      </c>
    </row>
    <row r="12" spans="1:2" x14ac:dyDescent="0.3">
      <c r="A12" s="6" t="s">
        <v>447</v>
      </c>
      <c r="B12">
        <v>700143000</v>
      </c>
    </row>
    <row r="13" spans="1:2" x14ac:dyDescent="0.3">
      <c r="A13" s="6" t="s">
        <v>6542</v>
      </c>
      <c r="B13">
        <v>680000000</v>
      </c>
    </row>
    <row r="14" spans="1:2" x14ac:dyDescent="0.3">
      <c r="A14" s="6" t="s">
        <v>160</v>
      </c>
      <c r="B14">
        <v>587000000</v>
      </c>
    </row>
    <row r="15" spans="1:2" x14ac:dyDescent="0.3">
      <c r="A15" s="6" t="s">
        <v>6006</v>
      </c>
      <c r="B15">
        <v>500000000</v>
      </c>
    </row>
    <row r="16" spans="1:2" x14ac:dyDescent="0.3">
      <c r="A16" s="6" t="s">
        <v>6573</v>
      </c>
      <c r="B16">
        <v>500000000</v>
      </c>
    </row>
    <row r="17" spans="1:2" x14ac:dyDescent="0.3">
      <c r="A17" s="6" t="s">
        <v>101</v>
      </c>
      <c r="B17">
        <v>490686000</v>
      </c>
    </row>
    <row r="18" spans="1:2" x14ac:dyDescent="0.3">
      <c r="A18" s="6" t="s">
        <v>141</v>
      </c>
      <c r="B18">
        <v>417918000</v>
      </c>
    </row>
    <row r="19" spans="1:2" x14ac:dyDescent="0.3">
      <c r="A19" s="6" t="s">
        <v>7381</v>
      </c>
      <c r="B19">
        <v>400000000</v>
      </c>
    </row>
    <row r="20" spans="1:2" x14ac:dyDescent="0.3">
      <c r="A20" s="6" t="s">
        <v>1135</v>
      </c>
      <c r="B20">
        <v>300311200</v>
      </c>
    </row>
    <row r="21" spans="1:2" x14ac:dyDescent="0.3">
      <c r="A21" s="6" t="s">
        <v>513</v>
      </c>
      <c r="B21">
        <v>300000000</v>
      </c>
    </row>
    <row r="22" spans="1:2" x14ac:dyDescent="0.3">
      <c r="A22" s="6" t="s">
        <v>132</v>
      </c>
      <c r="B22">
        <v>283300000</v>
      </c>
    </row>
    <row r="23" spans="1:2" x14ac:dyDescent="0.3">
      <c r="A23" s="6" t="s">
        <v>46</v>
      </c>
      <c r="B23">
        <v>250000000</v>
      </c>
    </row>
    <row r="24" spans="1:2" x14ac:dyDescent="0.3">
      <c r="A24" s="6" t="s">
        <v>40</v>
      </c>
      <c r="B24">
        <v>242845000</v>
      </c>
    </row>
    <row r="25" spans="1:2" x14ac:dyDescent="0.3">
      <c r="A25" s="6" t="s">
        <v>572</v>
      </c>
      <c r="B25">
        <v>225000000</v>
      </c>
    </row>
    <row r="26" spans="1:2" x14ac:dyDescent="0.3">
      <c r="A26" s="6" t="s">
        <v>6430</v>
      </c>
      <c r="B26">
        <v>225000000</v>
      </c>
    </row>
    <row r="27" spans="1:2" x14ac:dyDescent="0.3">
      <c r="A27" s="6" t="s">
        <v>127</v>
      </c>
      <c r="B27">
        <v>216000000</v>
      </c>
    </row>
    <row r="28" spans="1:2" x14ac:dyDescent="0.3">
      <c r="A28" s="6" t="s">
        <v>11</v>
      </c>
      <c r="B28">
        <v>200000000</v>
      </c>
    </row>
    <row r="29" spans="1:2" x14ac:dyDescent="0.3">
      <c r="A29" s="6" t="s">
        <v>95</v>
      </c>
      <c r="B29">
        <v>179500000</v>
      </c>
    </row>
    <row r="30" spans="1:2" x14ac:dyDescent="0.3">
      <c r="A30" s="6" t="s">
        <v>56</v>
      </c>
      <c r="B30">
        <v>164000000</v>
      </c>
    </row>
    <row r="31" spans="1:2" x14ac:dyDescent="0.3">
      <c r="A31" s="6" t="s">
        <v>249</v>
      </c>
      <c r="B31">
        <v>157947425</v>
      </c>
    </row>
    <row r="32" spans="1:2" x14ac:dyDescent="0.3">
      <c r="A32" s="6" t="s">
        <v>277</v>
      </c>
      <c r="B32">
        <v>152000000</v>
      </c>
    </row>
    <row r="33" spans="1:2" x14ac:dyDescent="0.3">
      <c r="A33" s="6" t="s">
        <v>7368</v>
      </c>
      <c r="B33">
        <v>150000000</v>
      </c>
    </row>
    <row r="34" spans="1:2" x14ac:dyDescent="0.3">
      <c r="A34" s="6" t="s">
        <v>603</v>
      </c>
      <c r="B34">
        <v>140700000</v>
      </c>
    </row>
    <row r="35" spans="1:2" x14ac:dyDescent="0.3">
      <c r="A35" s="6" t="s">
        <v>377</v>
      </c>
      <c r="B35">
        <v>140000000</v>
      </c>
    </row>
    <row r="36" spans="1:2" x14ac:dyDescent="0.3">
      <c r="A36" s="6" t="s">
        <v>7096</v>
      </c>
      <c r="B36">
        <v>137000000</v>
      </c>
    </row>
    <row r="37" spans="1:2" x14ac:dyDescent="0.3">
      <c r="A37" s="6" t="s">
        <v>684</v>
      </c>
      <c r="B37">
        <v>121500000</v>
      </c>
    </row>
    <row r="38" spans="1:2" x14ac:dyDescent="0.3">
      <c r="A38" s="6" t="s">
        <v>6081</v>
      </c>
      <c r="B38">
        <v>120000000</v>
      </c>
    </row>
    <row r="39" spans="1:2" x14ac:dyDescent="0.3">
      <c r="A39" s="6" t="s">
        <v>105</v>
      </c>
      <c r="B39">
        <v>101143000</v>
      </c>
    </row>
    <row r="40" spans="1:2" x14ac:dyDescent="0.3">
      <c r="A40" s="6" t="s">
        <v>7000</v>
      </c>
      <c r="B40">
        <v>100000000</v>
      </c>
    </row>
    <row r="41" spans="1:2" x14ac:dyDescent="0.3">
      <c r="A41" s="6" t="s">
        <v>6873</v>
      </c>
      <c r="B41">
        <v>100000000</v>
      </c>
    </row>
    <row r="42" spans="1:2" x14ac:dyDescent="0.3">
      <c r="A42" s="6" t="s">
        <v>6546</v>
      </c>
      <c r="B42">
        <v>100000000</v>
      </c>
    </row>
    <row r="43" spans="1:2" x14ac:dyDescent="0.3">
      <c r="A43" s="6" t="s">
        <v>6942</v>
      </c>
      <c r="B43">
        <v>100000000</v>
      </c>
    </row>
    <row r="44" spans="1:2" x14ac:dyDescent="0.3">
      <c r="A44" s="6" t="s">
        <v>6589</v>
      </c>
      <c r="B44">
        <v>100000000</v>
      </c>
    </row>
    <row r="45" spans="1:2" x14ac:dyDescent="0.3">
      <c r="A45" s="6" t="s">
        <v>6626</v>
      </c>
      <c r="B45">
        <v>90000000</v>
      </c>
    </row>
    <row r="46" spans="1:2" x14ac:dyDescent="0.3">
      <c r="A46" s="6" t="s">
        <v>7259</v>
      </c>
      <c r="B46">
        <v>85000000</v>
      </c>
    </row>
    <row r="47" spans="1:2" x14ac:dyDescent="0.3">
      <c r="A47" s="6" t="s">
        <v>6459</v>
      </c>
      <c r="B47">
        <v>75000000</v>
      </c>
    </row>
    <row r="48" spans="1:2" x14ac:dyDescent="0.3">
      <c r="A48" s="6" t="s">
        <v>5755</v>
      </c>
      <c r="B48">
        <v>70000000</v>
      </c>
    </row>
    <row r="49" spans="1:2" x14ac:dyDescent="0.3">
      <c r="A49" s="6" t="s">
        <v>6687</v>
      </c>
      <c r="B49">
        <v>63000000</v>
      </c>
    </row>
    <row r="50" spans="1:2" x14ac:dyDescent="0.3">
      <c r="A50" s="6" t="s">
        <v>6387</v>
      </c>
      <c r="B50">
        <v>60000000</v>
      </c>
    </row>
    <row r="51" spans="1:2" x14ac:dyDescent="0.3">
      <c r="A51" s="6" t="s">
        <v>6834</v>
      </c>
      <c r="B51">
        <v>60000000</v>
      </c>
    </row>
    <row r="52" spans="1:2" x14ac:dyDescent="0.3">
      <c r="A52" s="6" t="s">
        <v>6981</v>
      </c>
      <c r="B52">
        <v>60000000</v>
      </c>
    </row>
    <row r="53" spans="1:2" x14ac:dyDescent="0.3">
      <c r="A53" s="6" t="s">
        <v>6063</v>
      </c>
      <c r="B53">
        <v>52000000</v>
      </c>
    </row>
    <row r="54" spans="1:2" x14ac:dyDescent="0.3">
      <c r="A54" s="6" t="s">
        <v>228</v>
      </c>
      <c r="B54">
        <v>51000000</v>
      </c>
    </row>
    <row r="55" spans="1:2" x14ac:dyDescent="0.3">
      <c r="A55" s="6" t="s">
        <v>85</v>
      </c>
      <c r="B55">
        <v>50500000</v>
      </c>
    </row>
    <row r="56" spans="1:2" x14ac:dyDescent="0.3">
      <c r="A56" s="6" t="s">
        <v>462</v>
      </c>
      <c r="B56">
        <v>50000000</v>
      </c>
    </row>
    <row r="57" spans="1:2" x14ac:dyDescent="0.3">
      <c r="A57" s="6" t="s">
        <v>1735</v>
      </c>
      <c r="B57">
        <v>50000000</v>
      </c>
    </row>
    <row r="58" spans="1:2" x14ac:dyDescent="0.3">
      <c r="A58" s="6" t="s">
        <v>7390</v>
      </c>
      <c r="B58">
        <v>50000000</v>
      </c>
    </row>
    <row r="59" spans="1:2" x14ac:dyDescent="0.3">
      <c r="A59" s="6" t="s">
        <v>7135</v>
      </c>
      <c r="B59">
        <v>50000000</v>
      </c>
    </row>
    <row r="60" spans="1:2" x14ac:dyDescent="0.3">
      <c r="A60" s="6" t="s">
        <v>7431</v>
      </c>
      <c r="B60">
        <v>50000000</v>
      </c>
    </row>
    <row r="61" spans="1:2" x14ac:dyDescent="0.3">
      <c r="A61" s="6" t="s">
        <v>6691</v>
      </c>
      <c r="B61">
        <v>50000000</v>
      </c>
    </row>
    <row r="62" spans="1:2" x14ac:dyDescent="0.3">
      <c r="A62" s="6" t="s">
        <v>7015</v>
      </c>
      <c r="B62">
        <v>50000000</v>
      </c>
    </row>
    <row r="63" spans="1:2" x14ac:dyDescent="0.3">
      <c r="A63" s="6" t="s">
        <v>60</v>
      </c>
      <c r="B63">
        <v>50000000</v>
      </c>
    </row>
    <row r="64" spans="1:2" x14ac:dyDescent="0.3">
      <c r="A64" s="6" t="s">
        <v>7100</v>
      </c>
      <c r="B64">
        <v>50000000</v>
      </c>
    </row>
    <row r="65" spans="1:2" x14ac:dyDescent="0.3">
      <c r="A65" s="6" t="s">
        <v>6604</v>
      </c>
      <c r="B65">
        <v>45000000</v>
      </c>
    </row>
    <row r="66" spans="1:2" x14ac:dyDescent="0.3">
      <c r="A66" s="6" t="s">
        <v>7409</v>
      </c>
      <c r="B66">
        <v>45000000</v>
      </c>
    </row>
    <row r="67" spans="1:2" x14ac:dyDescent="0.3">
      <c r="A67" s="6" t="s">
        <v>6361</v>
      </c>
      <c r="B67">
        <v>45000000</v>
      </c>
    </row>
    <row r="68" spans="1:2" x14ac:dyDescent="0.3">
      <c r="A68" s="6" t="s">
        <v>156</v>
      </c>
      <c r="B68">
        <v>45000000</v>
      </c>
    </row>
    <row r="69" spans="1:2" x14ac:dyDescent="0.3">
      <c r="A69" s="6" t="s">
        <v>6875</v>
      </c>
      <c r="B69">
        <v>43000000</v>
      </c>
    </row>
    <row r="70" spans="1:2" x14ac:dyDescent="0.3">
      <c r="A70" s="6" t="s">
        <v>1691</v>
      </c>
      <c r="B70">
        <v>42236000</v>
      </c>
    </row>
    <row r="71" spans="1:2" x14ac:dyDescent="0.3">
      <c r="A71" s="6" t="s">
        <v>190</v>
      </c>
      <c r="B71">
        <v>41580000</v>
      </c>
    </row>
    <row r="72" spans="1:2" x14ac:dyDescent="0.3">
      <c r="A72" s="6" t="s">
        <v>6358</v>
      </c>
      <c r="B72">
        <v>40000000</v>
      </c>
    </row>
    <row r="73" spans="1:2" x14ac:dyDescent="0.3">
      <c r="A73" s="6" t="s">
        <v>6369</v>
      </c>
      <c r="B73">
        <v>40000000</v>
      </c>
    </row>
    <row r="74" spans="1:2" x14ac:dyDescent="0.3">
      <c r="A74" s="6" t="s">
        <v>7413</v>
      </c>
      <c r="B74">
        <v>40000000</v>
      </c>
    </row>
    <row r="75" spans="1:2" x14ac:dyDescent="0.3">
      <c r="A75" s="6" t="s">
        <v>7112</v>
      </c>
      <c r="B75">
        <v>40000000</v>
      </c>
    </row>
    <row r="76" spans="1:2" x14ac:dyDescent="0.3">
      <c r="A76" s="6" t="s">
        <v>281</v>
      </c>
      <c r="B76">
        <v>38080000</v>
      </c>
    </row>
    <row r="77" spans="1:2" x14ac:dyDescent="0.3">
      <c r="A77" s="6" t="s">
        <v>6477</v>
      </c>
      <c r="B77">
        <v>37500000</v>
      </c>
    </row>
    <row r="78" spans="1:2" x14ac:dyDescent="0.3">
      <c r="A78" s="6" t="s">
        <v>205</v>
      </c>
      <c r="B78">
        <v>37000000</v>
      </c>
    </row>
    <row r="79" spans="1:2" x14ac:dyDescent="0.3">
      <c r="A79" s="6" t="s">
        <v>6548</v>
      </c>
      <c r="B79">
        <v>36000000</v>
      </c>
    </row>
    <row r="80" spans="1:2" x14ac:dyDescent="0.3">
      <c r="A80" s="6" t="s">
        <v>640</v>
      </c>
      <c r="B80">
        <v>35548640</v>
      </c>
    </row>
    <row r="81" spans="1:2" x14ac:dyDescent="0.3">
      <c r="A81" s="6" t="s">
        <v>7070</v>
      </c>
      <c r="B81">
        <v>35000000</v>
      </c>
    </row>
    <row r="82" spans="1:2" x14ac:dyDescent="0.3">
      <c r="A82" s="6" t="s">
        <v>5991</v>
      </c>
      <c r="B82">
        <v>34000000</v>
      </c>
    </row>
    <row r="83" spans="1:2" x14ac:dyDescent="0.3">
      <c r="A83" s="6" t="s">
        <v>676</v>
      </c>
      <c r="B83">
        <v>33880000</v>
      </c>
    </row>
    <row r="84" spans="1:2" x14ac:dyDescent="0.3">
      <c r="A84" s="6" t="s">
        <v>562</v>
      </c>
      <c r="B84">
        <v>32180000</v>
      </c>
    </row>
    <row r="85" spans="1:2" x14ac:dyDescent="0.3">
      <c r="A85" s="6" t="s">
        <v>524</v>
      </c>
      <c r="B85">
        <v>31000000</v>
      </c>
    </row>
    <row r="86" spans="1:2" x14ac:dyDescent="0.3">
      <c r="A86" s="6" t="s">
        <v>4537</v>
      </c>
      <c r="B86">
        <v>30000000</v>
      </c>
    </row>
    <row r="87" spans="1:2" x14ac:dyDescent="0.3">
      <c r="A87" s="6" t="s">
        <v>5808</v>
      </c>
      <c r="B87">
        <v>30000000</v>
      </c>
    </row>
    <row r="88" spans="1:2" x14ac:dyDescent="0.3">
      <c r="A88" s="6" t="s">
        <v>6539</v>
      </c>
      <c r="B88">
        <v>30000000</v>
      </c>
    </row>
    <row r="89" spans="1:2" x14ac:dyDescent="0.3">
      <c r="A89" s="6" t="s">
        <v>6856</v>
      </c>
      <c r="B89">
        <v>30000000</v>
      </c>
    </row>
    <row r="90" spans="1:2" x14ac:dyDescent="0.3">
      <c r="A90" s="6" t="s">
        <v>6969</v>
      </c>
      <c r="B90">
        <v>30000000</v>
      </c>
    </row>
    <row r="91" spans="1:2" x14ac:dyDescent="0.3">
      <c r="A91" s="6" t="s">
        <v>6676</v>
      </c>
      <c r="B91">
        <v>30000000</v>
      </c>
    </row>
    <row r="92" spans="1:2" x14ac:dyDescent="0.3">
      <c r="A92" s="6" t="s">
        <v>312</v>
      </c>
      <c r="B92">
        <v>29500000</v>
      </c>
    </row>
    <row r="93" spans="1:2" x14ac:dyDescent="0.3">
      <c r="A93" s="6" t="s">
        <v>7434</v>
      </c>
      <c r="B93">
        <v>28000000</v>
      </c>
    </row>
    <row r="94" spans="1:2" x14ac:dyDescent="0.3">
      <c r="A94" s="6" t="s">
        <v>487</v>
      </c>
      <c r="B94">
        <v>27799000</v>
      </c>
    </row>
    <row r="95" spans="1:2" x14ac:dyDescent="0.3">
      <c r="A95" s="6" t="s">
        <v>6074</v>
      </c>
      <c r="B95">
        <v>27000000</v>
      </c>
    </row>
    <row r="96" spans="1:2" x14ac:dyDescent="0.3">
      <c r="A96" s="6" t="s">
        <v>324</v>
      </c>
      <c r="B96">
        <v>26868600</v>
      </c>
    </row>
    <row r="97" spans="1:2" x14ac:dyDescent="0.3">
      <c r="A97" s="6" t="s">
        <v>463</v>
      </c>
      <c r="B97">
        <v>26500000</v>
      </c>
    </row>
    <row r="98" spans="1:2" x14ac:dyDescent="0.3">
      <c r="A98" s="6" t="s">
        <v>117</v>
      </c>
      <c r="B98">
        <v>26000000</v>
      </c>
    </row>
    <row r="99" spans="1:2" x14ac:dyDescent="0.3">
      <c r="A99" s="6" t="s">
        <v>336</v>
      </c>
      <c r="B99">
        <v>26000000</v>
      </c>
    </row>
    <row r="100" spans="1:2" x14ac:dyDescent="0.3">
      <c r="A100" s="6" t="s">
        <v>7378</v>
      </c>
      <c r="B100">
        <v>25165000</v>
      </c>
    </row>
    <row r="101" spans="1:2" x14ac:dyDescent="0.3">
      <c r="A101" s="6" t="s">
        <v>6244</v>
      </c>
      <c r="B101">
        <v>25000000</v>
      </c>
    </row>
    <row r="102" spans="1:2" x14ac:dyDescent="0.3">
      <c r="A102" s="6" t="s">
        <v>7398</v>
      </c>
      <c r="B102">
        <v>25000000</v>
      </c>
    </row>
    <row r="103" spans="1:2" x14ac:dyDescent="0.3">
      <c r="A103" s="6" t="s">
        <v>2308</v>
      </c>
      <c r="B103">
        <v>25000000</v>
      </c>
    </row>
    <row r="104" spans="1:2" x14ac:dyDescent="0.3">
      <c r="A104" s="6" t="s">
        <v>6637</v>
      </c>
      <c r="B104">
        <v>25000000</v>
      </c>
    </row>
    <row r="105" spans="1:2" x14ac:dyDescent="0.3">
      <c r="A105" s="6" t="s">
        <v>5735</v>
      </c>
      <c r="B105">
        <v>25000000</v>
      </c>
    </row>
    <row r="106" spans="1:2" x14ac:dyDescent="0.3">
      <c r="A106" s="6" t="s">
        <v>6700</v>
      </c>
      <c r="B106">
        <v>25000000</v>
      </c>
    </row>
    <row r="107" spans="1:2" x14ac:dyDescent="0.3">
      <c r="A107" s="6" t="s">
        <v>109</v>
      </c>
      <c r="B107">
        <v>22828995</v>
      </c>
    </row>
    <row r="108" spans="1:2" x14ac:dyDescent="0.3">
      <c r="A108" s="6" t="s">
        <v>293</v>
      </c>
      <c r="B108">
        <v>21750000</v>
      </c>
    </row>
    <row r="109" spans="1:2" x14ac:dyDescent="0.3">
      <c r="A109" s="6" t="s">
        <v>7478</v>
      </c>
      <c r="B109">
        <v>21500000</v>
      </c>
    </row>
    <row r="110" spans="1:2" x14ac:dyDescent="0.3">
      <c r="A110" s="6" t="s">
        <v>5699</v>
      </c>
      <c r="B110">
        <v>20000000</v>
      </c>
    </row>
    <row r="111" spans="1:2" x14ac:dyDescent="0.3">
      <c r="A111" s="6" t="s">
        <v>3491</v>
      </c>
      <c r="B111">
        <v>20000000</v>
      </c>
    </row>
    <row r="112" spans="1:2" x14ac:dyDescent="0.3">
      <c r="A112" s="6" t="s">
        <v>1414</v>
      </c>
      <c r="B112">
        <v>20000000</v>
      </c>
    </row>
    <row r="113" spans="1:2" x14ac:dyDescent="0.3">
      <c r="A113" s="6" t="s">
        <v>6684</v>
      </c>
      <c r="B113">
        <v>20000000</v>
      </c>
    </row>
    <row r="114" spans="1:2" x14ac:dyDescent="0.3">
      <c r="A114" s="6" t="s">
        <v>5685</v>
      </c>
      <c r="B114">
        <v>20000000</v>
      </c>
    </row>
    <row r="115" spans="1:2" x14ac:dyDescent="0.3">
      <c r="A115" s="6" t="s">
        <v>6977</v>
      </c>
      <c r="B115">
        <v>20000000</v>
      </c>
    </row>
    <row r="116" spans="1:2" x14ac:dyDescent="0.3">
      <c r="A116" s="6" t="s">
        <v>6165</v>
      </c>
      <c r="B116">
        <v>20000000</v>
      </c>
    </row>
    <row r="117" spans="1:2" x14ac:dyDescent="0.3">
      <c r="A117" s="6" t="s">
        <v>2119</v>
      </c>
      <c r="B117">
        <v>19188000</v>
      </c>
    </row>
    <row r="118" spans="1:2" x14ac:dyDescent="0.3">
      <c r="A118" s="6" t="s">
        <v>185</v>
      </c>
      <c r="B118">
        <v>18000000</v>
      </c>
    </row>
    <row r="119" spans="1:2" x14ac:dyDescent="0.3">
      <c r="A119" s="6" t="s">
        <v>7444</v>
      </c>
      <c r="B119">
        <v>18000000</v>
      </c>
    </row>
    <row r="120" spans="1:2" x14ac:dyDescent="0.3">
      <c r="A120" s="6" t="s">
        <v>5909</v>
      </c>
      <c r="B120">
        <v>16600000</v>
      </c>
    </row>
    <row r="121" spans="1:2" x14ac:dyDescent="0.3">
      <c r="A121" s="6" t="s">
        <v>7115</v>
      </c>
      <c r="B121">
        <v>16500000</v>
      </c>
    </row>
    <row r="122" spans="1:2" x14ac:dyDescent="0.3">
      <c r="A122" s="6" t="s">
        <v>7027</v>
      </c>
      <c r="B122">
        <v>16000000</v>
      </c>
    </row>
    <row r="123" spans="1:2" x14ac:dyDescent="0.3">
      <c r="A123" s="6" t="s">
        <v>6669</v>
      </c>
      <c r="B123">
        <v>16000000</v>
      </c>
    </row>
    <row r="124" spans="1:2" x14ac:dyDescent="0.3">
      <c r="A124" s="6" t="s">
        <v>7133</v>
      </c>
      <c r="B124">
        <v>16000000</v>
      </c>
    </row>
    <row r="125" spans="1:2" x14ac:dyDescent="0.3">
      <c r="A125" s="6" t="s">
        <v>7302</v>
      </c>
      <c r="B125">
        <v>16000000</v>
      </c>
    </row>
    <row r="126" spans="1:2" x14ac:dyDescent="0.3">
      <c r="A126" s="6" t="s">
        <v>340</v>
      </c>
      <c r="B126">
        <v>15539700</v>
      </c>
    </row>
    <row r="127" spans="1:2" x14ac:dyDescent="0.3">
      <c r="A127" s="6" t="s">
        <v>4688</v>
      </c>
      <c r="B127">
        <v>15350000</v>
      </c>
    </row>
    <row r="128" spans="1:2" x14ac:dyDescent="0.3">
      <c r="A128" s="6" t="s">
        <v>6990</v>
      </c>
      <c r="B128">
        <v>15000000</v>
      </c>
    </row>
    <row r="129" spans="1:2" x14ac:dyDescent="0.3">
      <c r="A129" s="6" t="s">
        <v>6979</v>
      </c>
      <c r="B129">
        <v>15000000</v>
      </c>
    </row>
    <row r="130" spans="1:2" x14ac:dyDescent="0.3">
      <c r="A130" s="6" t="s">
        <v>5943</v>
      </c>
      <c r="B130">
        <v>15000000</v>
      </c>
    </row>
    <row r="131" spans="1:2" x14ac:dyDescent="0.3">
      <c r="A131" s="6" t="s">
        <v>6417</v>
      </c>
      <c r="B131">
        <v>15000000</v>
      </c>
    </row>
    <row r="132" spans="1:2" x14ac:dyDescent="0.3">
      <c r="A132" s="6" t="s">
        <v>4669</v>
      </c>
      <c r="B132">
        <v>15000000</v>
      </c>
    </row>
    <row r="133" spans="1:2" x14ac:dyDescent="0.3">
      <c r="A133" s="6" t="s">
        <v>867</v>
      </c>
      <c r="B133">
        <v>15000000</v>
      </c>
    </row>
    <row r="134" spans="1:2" x14ac:dyDescent="0.3">
      <c r="A134" s="6" t="s">
        <v>5988</v>
      </c>
      <c r="B134">
        <v>15000000</v>
      </c>
    </row>
    <row r="135" spans="1:2" x14ac:dyDescent="0.3">
      <c r="A135" s="6" t="s">
        <v>7085</v>
      </c>
      <c r="B135">
        <v>15000000</v>
      </c>
    </row>
    <row r="136" spans="1:2" x14ac:dyDescent="0.3">
      <c r="A136" s="6" t="s">
        <v>6136</v>
      </c>
      <c r="B136">
        <v>15000000</v>
      </c>
    </row>
    <row r="137" spans="1:2" x14ac:dyDescent="0.3">
      <c r="A137" s="6" t="s">
        <v>7255</v>
      </c>
      <c r="B137">
        <v>15000000</v>
      </c>
    </row>
    <row r="138" spans="1:2" x14ac:dyDescent="0.3">
      <c r="A138" s="6" t="s">
        <v>6831</v>
      </c>
      <c r="B138">
        <v>13500000</v>
      </c>
    </row>
    <row r="139" spans="1:2" x14ac:dyDescent="0.3">
      <c r="A139" s="6" t="s">
        <v>6079</v>
      </c>
      <c r="B139">
        <v>13400000</v>
      </c>
    </row>
    <row r="140" spans="1:2" x14ac:dyDescent="0.3">
      <c r="A140" s="6" t="s">
        <v>1585</v>
      </c>
      <c r="B140">
        <v>13000000</v>
      </c>
    </row>
    <row r="141" spans="1:2" x14ac:dyDescent="0.3">
      <c r="A141" s="6" t="s">
        <v>6971</v>
      </c>
      <c r="B141">
        <v>12750000</v>
      </c>
    </row>
    <row r="142" spans="1:2" x14ac:dyDescent="0.3">
      <c r="A142" s="6" t="s">
        <v>6031</v>
      </c>
      <c r="B142">
        <v>12500000</v>
      </c>
    </row>
    <row r="143" spans="1:2" x14ac:dyDescent="0.3">
      <c r="A143" s="6" t="s">
        <v>992</v>
      </c>
      <c r="B143">
        <v>12000000</v>
      </c>
    </row>
    <row r="144" spans="1:2" x14ac:dyDescent="0.3">
      <c r="A144" s="6" t="s">
        <v>7420</v>
      </c>
      <c r="B144">
        <v>12000000</v>
      </c>
    </row>
    <row r="145" spans="1:2" x14ac:dyDescent="0.3">
      <c r="A145" s="6" t="s">
        <v>69</v>
      </c>
      <c r="B145">
        <v>12000000</v>
      </c>
    </row>
    <row r="146" spans="1:2" x14ac:dyDescent="0.3">
      <c r="A146" s="6" t="s">
        <v>6885</v>
      </c>
      <c r="B146">
        <v>12000000</v>
      </c>
    </row>
    <row r="147" spans="1:2" x14ac:dyDescent="0.3">
      <c r="A147" s="6" t="s">
        <v>6896</v>
      </c>
      <c r="B147">
        <v>11000000</v>
      </c>
    </row>
    <row r="148" spans="1:2" x14ac:dyDescent="0.3">
      <c r="A148" s="6" t="s">
        <v>6948</v>
      </c>
      <c r="B148">
        <v>11000000</v>
      </c>
    </row>
    <row r="149" spans="1:2" x14ac:dyDescent="0.3">
      <c r="A149" s="6" t="s">
        <v>7170</v>
      </c>
      <c r="B149">
        <v>11000000</v>
      </c>
    </row>
    <row r="150" spans="1:2" x14ac:dyDescent="0.3">
      <c r="A150" s="6" t="s">
        <v>494</v>
      </c>
      <c r="B150">
        <v>10500000</v>
      </c>
    </row>
    <row r="151" spans="1:2" x14ac:dyDescent="0.3">
      <c r="A151" s="6" t="s">
        <v>6894</v>
      </c>
      <c r="B151">
        <v>10200000</v>
      </c>
    </row>
    <row r="152" spans="1:2" x14ac:dyDescent="0.3">
      <c r="A152" s="6" t="s">
        <v>7175</v>
      </c>
      <c r="B152">
        <v>10000000</v>
      </c>
    </row>
    <row r="153" spans="1:2" x14ac:dyDescent="0.3">
      <c r="A153" s="6" t="s">
        <v>6150</v>
      </c>
      <c r="B153">
        <v>10000000</v>
      </c>
    </row>
    <row r="154" spans="1:2" x14ac:dyDescent="0.3">
      <c r="A154" s="6" t="s">
        <v>2828</v>
      </c>
      <c r="B154">
        <v>10000000</v>
      </c>
    </row>
    <row r="155" spans="1:2" x14ac:dyDescent="0.3">
      <c r="A155" s="6" t="s">
        <v>5746</v>
      </c>
      <c r="B155">
        <v>10000000</v>
      </c>
    </row>
    <row r="156" spans="1:2" x14ac:dyDescent="0.3">
      <c r="A156" s="6" t="s">
        <v>7312</v>
      </c>
      <c r="B156">
        <v>10000000</v>
      </c>
    </row>
    <row r="157" spans="1:2" x14ac:dyDescent="0.3">
      <c r="A157" s="6" t="s">
        <v>6181</v>
      </c>
      <c r="B157">
        <v>10000000</v>
      </c>
    </row>
    <row r="158" spans="1:2" x14ac:dyDescent="0.3">
      <c r="A158" s="6" t="s">
        <v>6256</v>
      </c>
      <c r="B158">
        <v>10000000</v>
      </c>
    </row>
    <row r="159" spans="1:2" x14ac:dyDescent="0.3">
      <c r="A159" s="6" t="s">
        <v>6448</v>
      </c>
      <c r="B159">
        <v>10000000</v>
      </c>
    </row>
    <row r="160" spans="1:2" x14ac:dyDescent="0.3">
      <c r="A160" s="6" t="s">
        <v>6929</v>
      </c>
      <c r="B160">
        <v>10000000</v>
      </c>
    </row>
    <row r="161" spans="1:2" x14ac:dyDescent="0.3">
      <c r="A161" s="6" t="s">
        <v>6306</v>
      </c>
      <c r="B161">
        <v>10000000</v>
      </c>
    </row>
    <row r="162" spans="1:2" x14ac:dyDescent="0.3">
      <c r="A162" s="6" t="s">
        <v>6891</v>
      </c>
      <c r="B162">
        <v>10000000</v>
      </c>
    </row>
    <row r="163" spans="1:2" x14ac:dyDescent="0.3">
      <c r="A163" s="6" t="s">
        <v>7219</v>
      </c>
      <c r="B163">
        <v>10000000</v>
      </c>
    </row>
    <row r="164" spans="1:2" x14ac:dyDescent="0.3">
      <c r="A164" s="6" t="s">
        <v>7104</v>
      </c>
      <c r="B164">
        <v>10000000</v>
      </c>
    </row>
    <row r="165" spans="1:2" x14ac:dyDescent="0.3">
      <c r="A165" s="6" t="s">
        <v>7470</v>
      </c>
      <c r="B165">
        <v>10000000</v>
      </c>
    </row>
    <row r="166" spans="1:2" x14ac:dyDescent="0.3">
      <c r="A166" s="6" t="s">
        <v>6343</v>
      </c>
      <c r="B166">
        <v>10000000</v>
      </c>
    </row>
    <row r="167" spans="1:2" x14ac:dyDescent="0.3">
      <c r="A167" s="6" t="s">
        <v>6506</v>
      </c>
      <c r="B167">
        <v>10000000</v>
      </c>
    </row>
    <row r="168" spans="1:2" x14ac:dyDescent="0.3">
      <c r="A168" s="6" t="s">
        <v>194</v>
      </c>
      <c r="B168">
        <v>10000000</v>
      </c>
    </row>
    <row r="169" spans="1:2" x14ac:dyDescent="0.3">
      <c r="A169" s="6" t="s">
        <v>6594</v>
      </c>
      <c r="B169">
        <v>9600000</v>
      </c>
    </row>
    <row r="170" spans="1:2" x14ac:dyDescent="0.3">
      <c r="A170" s="6" t="s">
        <v>6133</v>
      </c>
      <c r="B170">
        <v>9500000</v>
      </c>
    </row>
    <row r="171" spans="1:2" x14ac:dyDescent="0.3">
      <c r="A171" s="6" t="s">
        <v>6401</v>
      </c>
      <c r="B171">
        <v>9200000</v>
      </c>
    </row>
    <row r="172" spans="1:2" x14ac:dyDescent="0.3">
      <c r="A172" s="6" t="s">
        <v>2410</v>
      </c>
      <c r="B172">
        <v>9000000</v>
      </c>
    </row>
    <row r="173" spans="1:2" x14ac:dyDescent="0.3">
      <c r="A173" s="6" t="s">
        <v>6425</v>
      </c>
      <c r="B173">
        <v>9000000</v>
      </c>
    </row>
    <row r="174" spans="1:2" x14ac:dyDescent="0.3">
      <c r="A174" s="6" t="s">
        <v>6112</v>
      </c>
      <c r="B174">
        <v>9000000</v>
      </c>
    </row>
    <row r="175" spans="1:2" x14ac:dyDescent="0.3">
      <c r="A175" s="6" t="s">
        <v>7211</v>
      </c>
      <c r="B175">
        <v>8600000</v>
      </c>
    </row>
    <row r="176" spans="1:2" x14ac:dyDescent="0.3">
      <c r="A176" s="6" t="s">
        <v>7156</v>
      </c>
      <c r="B176">
        <v>8200000</v>
      </c>
    </row>
    <row r="177" spans="1:2" x14ac:dyDescent="0.3">
      <c r="A177" s="6" t="s">
        <v>976</v>
      </c>
      <c r="B177">
        <v>8000000</v>
      </c>
    </row>
    <row r="178" spans="1:2" x14ac:dyDescent="0.3">
      <c r="A178" s="6" t="s">
        <v>6678</v>
      </c>
      <c r="B178">
        <v>8000000</v>
      </c>
    </row>
    <row r="179" spans="1:2" x14ac:dyDescent="0.3">
      <c r="A179" s="6" t="s">
        <v>6189</v>
      </c>
      <c r="B179">
        <v>8000000</v>
      </c>
    </row>
    <row r="180" spans="1:2" x14ac:dyDescent="0.3">
      <c r="A180" s="6" t="s">
        <v>6175</v>
      </c>
      <c r="B180">
        <v>7700000</v>
      </c>
    </row>
    <row r="181" spans="1:2" x14ac:dyDescent="0.3">
      <c r="A181" s="6" t="s">
        <v>6937</v>
      </c>
      <c r="B181">
        <v>7500000</v>
      </c>
    </row>
    <row r="182" spans="1:2" x14ac:dyDescent="0.3">
      <c r="A182" s="6" t="s">
        <v>6334</v>
      </c>
      <c r="B182">
        <v>7500000</v>
      </c>
    </row>
    <row r="183" spans="1:2" x14ac:dyDescent="0.3">
      <c r="A183" s="6" t="s">
        <v>5996</v>
      </c>
      <c r="B183">
        <v>7500000</v>
      </c>
    </row>
    <row r="184" spans="1:2" x14ac:dyDescent="0.3">
      <c r="A184" s="6" t="s">
        <v>6890</v>
      </c>
      <c r="B184">
        <v>7500000</v>
      </c>
    </row>
    <row r="185" spans="1:2" x14ac:dyDescent="0.3">
      <c r="A185" s="6" t="s">
        <v>6689</v>
      </c>
      <c r="B185">
        <v>7500000</v>
      </c>
    </row>
    <row r="186" spans="1:2" x14ac:dyDescent="0.3">
      <c r="A186" s="6" t="s">
        <v>6253</v>
      </c>
      <c r="B186">
        <v>7000000</v>
      </c>
    </row>
    <row r="187" spans="1:2" x14ac:dyDescent="0.3">
      <c r="A187" s="6" t="s">
        <v>152</v>
      </c>
      <c r="B187">
        <v>6600000</v>
      </c>
    </row>
    <row r="188" spans="1:2" x14ac:dyDescent="0.3">
      <c r="A188" s="6" t="s">
        <v>6841</v>
      </c>
      <c r="B188">
        <v>6500000</v>
      </c>
    </row>
    <row r="189" spans="1:2" x14ac:dyDescent="0.3">
      <c r="A189" s="6" t="s">
        <v>7253</v>
      </c>
      <c r="B189">
        <v>6000000</v>
      </c>
    </row>
    <row r="190" spans="1:2" x14ac:dyDescent="0.3">
      <c r="A190" s="6" t="s">
        <v>6993</v>
      </c>
      <c r="B190">
        <v>6000000</v>
      </c>
    </row>
    <row r="191" spans="1:2" x14ac:dyDescent="0.3">
      <c r="A191" s="6" t="s">
        <v>7428</v>
      </c>
      <c r="B191">
        <v>6000000</v>
      </c>
    </row>
    <row r="192" spans="1:2" x14ac:dyDescent="0.3">
      <c r="A192" s="6" t="s">
        <v>6157</v>
      </c>
      <c r="B192">
        <v>6000000</v>
      </c>
    </row>
    <row r="193" spans="1:2" x14ac:dyDescent="0.3">
      <c r="A193" s="6" t="s">
        <v>5961</v>
      </c>
      <c r="B193">
        <v>6000000</v>
      </c>
    </row>
    <row r="194" spans="1:2" x14ac:dyDescent="0.3">
      <c r="A194" s="6" t="s">
        <v>7214</v>
      </c>
      <c r="B194">
        <v>6000000</v>
      </c>
    </row>
    <row r="195" spans="1:2" x14ac:dyDescent="0.3">
      <c r="A195" s="6" t="s">
        <v>6132</v>
      </c>
      <c r="B195">
        <v>6000000</v>
      </c>
    </row>
    <row r="196" spans="1:2" x14ac:dyDescent="0.3">
      <c r="A196" s="6" t="s">
        <v>7194</v>
      </c>
      <c r="B196">
        <v>6000000</v>
      </c>
    </row>
    <row r="197" spans="1:2" x14ac:dyDescent="0.3">
      <c r="A197" s="6" t="s">
        <v>7052</v>
      </c>
      <c r="B197">
        <v>6000000</v>
      </c>
    </row>
    <row r="198" spans="1:2" x14ac:dyDescent="0.3">
      <c r="A198" s="6" t="s">
        <v>7483</v>
      </c>
      <c r="B198">
        <v>6000000</v>
      </c>
    </row>
    <row r="199" spans="1:2" x14ac:dyDescent="0.3">
      <c r="A199" s="6" t="s">
        <v>176</v>
      </c>
      <c r="B199">
        <v>6000000</v>
      </c>
    </row>
    <row r="200" spans="1:2" x14ac:dyDescent="0.3">
      <c r="A200" s="6" t="s">
        <v>394</v>
      </c>
      <c r="B200">
        <v>5991375</v>
      </c>
    </row>
    <row r="201" spans="1:2" x14ac:dyDescent="0.3">
      <c r="A201" s="6" t="s">
        <v>466</v>
      </c>
      <c r="B201">
        <v>5800000</v>
      </c>
    </row>
    <row r="202" spans="1:2" x14ac:dyDescent="0.3">
      <c r="A202" s="6" t="s">
        <v>6607</v>
      </c>
      <c r="B202">
        <v>5650000</v>
      </c>
    </row>
    <row r="203" spans="1:2" x14ac:dyDescent="0.3">
      <c r="A203" s="6" t="s">
        <v>5665</v>
      </c>
      <c r="B203">
        <v>5600000</v>
      </c>
    </row>
    <row r="204" spans="1:2" x14ac:dyDescent="0.3">
      <c r="A204" s="6" t="s">
        <v>6838</v>
      </c>
      <c r="B204">
        <v>5500000</v>
      </c>
    </row>
    <row r="205" spans="1:2" x14ac:dyDescent="0.3">
      <c r="A205" s="6" t="s">
        <v>7310</v>
      </c>
      <c r="B205">
        <v>5500000</v>
      </c>
    </row>
    <row r="206" spans="1:2" x14ac:dyDescent="0.3">
      <c r="A206" s="6" t="s">
        <v>6865</v>
      </c>
      <c r="B206">
        <v>5000000</v>
      </c>
    </row>
    <row r="207" spans="1:2" x14ac:dyDescent="0.3">
      <c r="A207" s="6" t="s">
        <v>7114</v>
      </c>
      <c r="B207">
        <v>5000000</v>
      </c>
    </row>
    <row r="208" spans="1:2" x14ac:dyDescent="0.3">
      <c r="A208" s="6" t="s">
        <v>7351</v>
      </c>
      <c r="B208">
        <v>5000000</v>
      </c>
    </row>
    <row r="209" spans="1:2" x14ac:dyDescent="0.3">
      <c r="A209" s="6" t="s">
        <v>6289</v>
      </c>
      <c r="B209">
        <v>5000000</v>
      </c>
    </row>
    <row r="210" spans="1:2" x14ac:dyDescent="0.3">
      <c r="A210" s="6" t="s">
        <v>5738</v>
      </c>
      <c r="B210">
        <v>5000000</v>
      </c>
    </row>
    <row r="211" spans="1:2" x14ac:dyDescent="0.3">
      <c r="A211" s="6" t="s">
        <v>7407</v>
      </c>
      <c r="B211">
        <v>5000000</v>
      </c>
    </row>
    <row r="212" spans="1:2" x14ac:dyDescent="0.3">
      <c r="A212" s="6" t="s">
        <v>7163</v>
      </c>
      <c r="B212">
        <v>5000000</v>
      </c>
    </row>
    <row r="213" spans="1:2" x14ac:dyDescent="0.3">
      <c r="A213" s="6" t="s">
        <v>7287</v>
      </c>
      <c r="B213">
        <v>5000000</v>
      </c>
    </row>
    <row r="214" spans="1:2" x14ac:dyDescent="0.3">
      <c r="A214" s="6" t="s">
        <v>2435</v>
      </c>
      <c r="B214">
        <v>5000000</v>
      </c>
    </row>
    <row r="215" spans="1:2" x14ac:dyDescent="0.3">
      <c r="A215" s="6" t="s">
        <v>5895</v>
      </c>
      <c r="B215">
        <v>5000000</v>
      </c>
    </row>
    <row r="216" spans="1:2" x14ac:dyDescent="0.3">
      <c r="A216" s="6" t="s">
        <v>5861</v>
      </c>
      <c r="B216">
        <v>5000000</v>
      </c>
    </row>
    <row r="217" spans="1:2" x14ac:dyDescent="0.3">
      <c r="A217" s="6" t="s">
        <v>202</v>
      </c>
      <c r="B217">
        <v>5000000</v>
      </c>
    </row>
    <row r="218" spans="1:2" x14ac:dyDescent="0.3">
      <c r="A218" s="6" t="s">
        <v>7126</v>
      </c>
      <c r="B218">
        <v>5000000</v>
      </c>
    </row>
    <row r="219" spans="1:2" x14ac:dyDescent="0.3">
      <c r="A219" s="6" t="s">
        <v>7179</v>
      </c>
      <c r="B219">
        <v>5000000</v>
      </c>
    </row>
    <row r="220" spans="1:2" x14ac:dyDescent="0.3">
      <c r="A220" s="6" t="s">
        <v>7343</v>
      </c>
      <c r="B220">
        <v>5000000</v>
      </c>
    </row>
    <row r="221" spans="1:2" x14ac:dyDescent="0.3">
      <c r="A221" s="6" t="s">
        <v>6561</v>
      </c>
      <c r="B221">
        <v>5000000</v>
      </c>
    </row>
    <row r="222" spans="1:2" x14ac:dyDescent="0.3">
      <c r="A222" s="6" t="s">
        <v>7106</v>
      </c>
      <c r="B222">
        <v>5000000</v>
      </c>
    </row>
    <row r="223" spans="1:2" x14ac:dyDescent="0.3">
      <c r="A223" s="6" t="s">
        <v>6959</v>
      </c>
      <c r="B223">
        <v>4850000</v>
      </c>
    </row>
    <row r="224" spans="1:2" x14ac:dyDescent="0.3">
      <c r="A224" s="6" t="s">
        <v>2447</v>
      </c>
      <c r="B224">
        <v>4850000</v>
      </c>
    </row>
    <row r="225" spans="1:2" x14ac:dyDescent="0.3">
      <c r="A225" s="6" t="s">
        <v>5706</v>
      </c>
      <c r="B225">
        <v>4500000</v>
      </c>
    </row>
    <row r="226" spans="1:2" x14ac:dyDescent="0.3">
      <c r="A226" s="6" t="s">
        <v>1138</v>
      </c>
      <c r="B226">
        <v>4300000</v>
      </c>
    </row>
    <row r="227" spans="1:2" x14ac:dyDescent="0.3">
      <c r="A227" s="6" t="s">
        <v>6435</v>
      </c>
      <c r="B227">
        <v>4250000</v>
      </c>
    </row>
    <row r="228" spans="1:2" x14ac:dyDescent="0.3">
      <c r="A228" s="6" t="s">
        <v>4294</v>
      </c>
      <c r="B228">
        <v>4200000</v>
      </c>
    </row>
    <row r="229" spans="1:2" x14ac:dyDescent="0.3">
      <c r="A229" s="6" t="s">
        <v>1708</v>
      </c>
      <c r="B229">
        <v>4000000</v>
      </c>
    </row>
    <row r="230" spans="1:2" x14ac:dyDescent="0.3">
      <c r="A230" s="6" t="s">
        <v>6011</v>
      </c>
      <c r="B230">
        <v>4000000</v>
      </c>
    </row>
    <row r="231" spans="1:2" x14ac:dyDescent="0.3">
      <c r="A231" s="6" t="s">
        <v>6817</v>
      </c>
      <c r="B231">
        <v>4000000</v>
      </c>
    </row>
    <row r="232" spans="1:2" x14ac:dyDescent="0.3">
      <c r="A232" s="6" t="s">
        <v>5832</v>
      </c>
      <c r="B232">
        <v>4000000</v>
      </c>
    </row>
    <row r="233" spans="1:2" x14ac:dyDescent="0.3">
      <c r="A233" s="6" t="s">
        <v>6705</v>
      </c>
      <c r="B233">
        <v>4000000</v>
      </c>
    </row>
    <row r="234" spans="1:2" x14ac:dyDescent="0.3">
      <c r="A234" s="6" t="s">
        <v>7426</v>
      </c>
      <c r="B234">
        <v>4000000</v>
      </c>
    </row>
    <row r="235" spans="1:2" x14ac:dyDescent="0.3">
      <c r="A235" s="6" t="s">
        <v>6784</v>
      </c>
      <c r="B235">
        <v>4000000</v>
      </c>
    </row>
    <row r="236" spans="1:2" x14ac:dyDescent="0.3">
      <c r="A236" s="6" t="s">
        <v>253</v>
      </c>
      <c r="B236">
        <v>3900000</v>
      </c>
    </row>
    <row r="237" spans="1:2" x14ac:dyDescent="0.3">
      <c r="A237" s="6" t="s">
        <v>5981</v>
      </c>
      <c r="B237">
        <v>3700000</v>
      </c>
    </row>
    <row r="238" spans="1:2" x14ac:dyDescent="0.3">
      <c r="A238" s="6" t="s">
        <v>480</v>
      </c>
      <c r="B238">
        <v>3500000</v>
      </c>
    </row>
    <row r="239" spans="1:2" x14ac:dyDescent="0.3">
      <c r="A239" s="6" t="s">
        <v>7485</v>
      </c>
      <c r="B239">
        <v>3500000</v>
      </c>
    </row>
    <row r="240" spans="1:2" x14ac:dyDescent="0.3">
      <c r="A240" s="6" t="s">
        <v>5778</v>
      </c>
      <c r="B240">
        <v>3500000</v>
      </c>
    </row>
    <row r="241" spans="1:2" x14ac:dyDescent="0.3">
      <c r="A241" s="6" t="s">
        <v>7439</v>
      </c>
      <c r="B241">
        <v>3500000</v>
      </c>
    </row>
    <row r="242" spans="1:2" x14ac:dyDescent="0.3">
      <c r="A242" s="6" t="s">
        <v>532</v>
      </c>
      <c r="B242">
        <v>3400000</v>
      </c>
    </row>
    <row r="243" spans="1:2" x14ac:dyDescent="0.3">
      <c r="A243" s="6" t="s">
        <v>6525</v>
      </c>
      <c r="B243">
        <v>3300000</v>
      </c>
    </row>
    <row r="244" spans="1:2" x14ac:dyDescent="0.3">
      <c r="A244" s="6" t="s">
        <v>1093</v>
      </c>
      <c r="B244">
        <v>3175000</v>
      </c>
    </row>
    <row r="245" spans="1:2" x14ac:dyDescent="0.3">
      <c r="A245" s="6" t="s">
        <v>5786</v>
      </c>
      <c r="B245">
        <v>3000000</v>
      </c>
    </row>
    <row r="246" spans="1:2" x14ac:dyDescent="0.3">
      <c r="A246" s="6" t="s">
        <v>7081</v>
      </c>
      <c r="B246">
        <v>3000000</v>
      </c>
    </row>
    <row r="247" spans="1:2" x14ac:dyDescent="0.3">
      <c r="A247" s="6" t="s">
        <v>6041</v>
      </c>
      <c r="B247">
        <v>3000000</v>
      </c>
    </row>
    <row r="248" spans="1:2" x14ac:dyDescent="0.3">
      <c r="A248" s="6" t="s">
        <v>5727</v>
      </c>
      <c r="B248">
        <v>3000000</v>
      </c>
    </row>
    <row r="249" spans="1:2" x14ac:dyDescent="0.3">
      <c r="A249" s="6" t="s">
        <v>6782</v>
      </c>
      <c r="B249">
        <v>3000000</v>
      </c>
    </row>
    <row r="250" spans="1:2" x14ac:dyDescent="0.3">
      <c r="A250" s="6" t="s">
        <v>5842</v>
      </c>
      <c r="B250">
        <v>3000000</v>
      </c>
    </row>
    <row r="251" spans="1:2" x14ac:dyDescent="0.3">
      <c r="A251" s="6" t="s">
        <v>5731</v>
      </c>
      <c r="B251">
        <v>3000000</v>
      </c>
    </row>
    <row r="252" spans="1:2" x14ac:dyDescent="0.3">
      <c r="A252" s="6" t="s">
        <v>6427</v>
      </c>
      <c r="B252">
        <v>3000000</v>
      </c>
    </row>
    <row r="253" spans="1:2" x14ac:dyDescent="0.3">
      <c r="A253" s="6" t="s">
        <v>6493</v>
      </c>
      <c r="B253">
        <v>3000000</v>
      </c>
    </row>
    <row r="254" spans="1:2" x14ac:dyDescent="0.3">
      <c r="A254" s="6" t="s">
        <v>7314</v>
      </c>
      <c r="B254">
        <v>3000000</v>
      </c>
    </row>
    <row r="255" spans="1:2" x14ac:dyDescent="0.3">
      <c r="A255" s="6" t="s">
        <v>7160</v>
      </c>
      <c r="B255">
        <v>3000000</v>
      </c>
    </row>
    <row r="256" spans="1:2" x14ac:dyDescent="0.3">
      <c r="A256" s="6" t="s">
        <v>6862</v>
      </c>
      <c r="B256">
        <v>3000000</v>
      </c>
    </row>
    <row r="257" spans="1:2" x14ac:dyDescent="0.3">
      <c r="A257" s="6" t="s">
        <v>6160</v>
      </c>
      <c r="B257">
        <v>3000000</v>
      </c>
    </row>
    <row r="258" spans="1:2" x14ac:dyDescent="0.3">
      <c r="A258" s="6" t="s">
        <v>6264</v>
      </c>
      <c r="B258">
        <v>2950000</v>
      </c>
    </row>
    <row r="259" spans="1:2" x14ac:dyDescent="0.3">
      <c r="A259" s="6" t="s">
        <v>960</v>
      </c>
      <c r="B259">
        <v>2800000</v>
      </c>
    </row>
    <row r="260" spans="1:2" x14ac:dyDescent="0.3">
      <c r="A260" s="6" t="s">
        <v>299</v>
      </c>
      <c r="B260">
        <v>2500000</v>
      </c>
    </row>
    <row r="261" spans="1:2" x14ac:dyDescent="0.3">
      <c r="A261" s="6" t="s">
        <v>6217</v>
      </c>
      <c r="B261">
        <v>2500000</v>
      </c>
    </row>
    <row r="262" spans="1:2" x14ac:dyDescent="0.3">
      <c r="A262" s="6" t="s">
        <v>5752</v>
      </c>
      <c r="B262">
        <v>2500000</v>
      </c>
    </row>
    <row r="263" spans="1:2" x14ac:dyDescent="0.3">
      <c r="A263" s="6" t="s">
        <v>6694</v>
      </c>
      <c r="B263">
        <v>2500000</v>
      </c>
    </row>
    <row r="264" spans="1:2" x14ac:dyDescent="0.3">
      <c r="A264" s="6" t="s">
        <v>7234</v>
      </c>
      <c r="B264">
        <v>2500000</v>
      </c>
    </row>
    <row r="265" spans="1:2" x14ac:dyDescent="0.3">
      <c r="A265" s="6" t="s">
        <v>7216</v>
      </c>
      <c r="B265">
        <v>2500000</v>
      </c>
    </row>
    <row r="266" spans="1:2" x14ac:dyDescent="0.3">
      <c r="A266" s="6" t="s">
        <v>329</v>
      </c>
      <c r="B266">
        <v>2500000</v>
      </c>
    </row>
    <row r="267" spans="1:2" x14ac:dyDescent="0.3">
      <c r="A267" s="6" t="s">
        <v>6009</v>
      </c>
      <c r="B267">
        <v>2500000</v>
      </c>
    </row>
    <row r="268" spans="1:2" x14ac:dyDescent="0.3">
      <c r="A268" s="6" t="s">
        <v>1256</v>
      </c>
      <c r="B268">
        <v>2500000</v>
      </c>
    </row>
    <row r="269" spans="1:2" x14ac:dyDescent="0.3">
      <c r="A269" s="6" t="s">
        <v>6752</v>
      </c>
      <c r="B269">
        <v>2400000</v>
      </c>
    </row>
    <row r="270" spans="1:2" x14ac:dyDescent="0.3">
      <c r="A270" s="6" t="s">
        <v>7012</v>
      </c>
      <c r="B270">
        <v>2400000</v>
      </c>
    </row>
    <row r="271" spans="1:2" x14ac:dyDescent="0.3">
      <c r="A271" s="6" t="s">
        <v>7024</v>
      </c>
      <c r="B271">
        <v>2400000</v>
      </c>
    </row>
    <row r="272" spans="1:2" x14ac:dyDescent="0.3">
      <c r="A272" s="6" t="s">
        <v>6944</v>
      </c>
      <c r="B272">
        <v>2300000</v>
      </c>
    </row>
    <row r="273" spans="1:2" x14ac:dyDescent="0.3">
      <c r="A273" s="6" t="s">
        <v>6521</v>
      </c>
      <c r="B273">
        <v>2250000</v>
      </c>
    </row>
    <row r="274" spans="1:2" x14ac:dyDescent="0.3">
      <c r="A274" s="6" t="s">
        <v>7372</v>
      </c>
      <c r="B274">
        <v>2200000</v>
      </c>
    </row>
    <row r="275" spans="1:2" x14ac:dyDescent="0.3">
      <c r="A275" s="6" t="s">
        <v>5871</v>
      </c>
      <c r="B275">
        <v>2200000</v>
      </c>
    </row>
    <row r="276" spans="1:2" x14ac:dyDescent="0.3">
      <c r="A276" s="6" t="s">
        <v>6131</v>
      </c>
      <c r="B276">
        <v>2000000</v>
      </c>
    </row>
    <row r="277" spans="1:2" x14ac:dyDescent="0.3">
      <c r="A277" s="6" t="s">
        <v>81</v>
      </c>
      <c r="B277">
        <v>2000000</v>
      </c>
    </row>
    <row r="278" spans="1:2" x14ac:dyDescent="0.3">
      <c r="A278" s="6" t="s">
        <v>6432</v>
      </c>
      <c r="B278">
        <v>2000000</v>
      </c>
    </row>
    <row r="279" spans="1:2" x14ac:dyDescent="0.3">
      <c r="A279" s="6" t="s">
        <v>6531</v>
      </c>
      <c r="B279">
        <v>2000000</v>
      </c>
    </row>
    <row r="280" spans="1:2" x14ac:dyDescent="0.3">
      <c r="A280" s="6" t="s">
        <v>7386</v>
      </c>
      <c r="B280">
        <v>2000000</v>
      </c>
    </row>
    <row r="281" spans="1:2" x14ac:dyDescent="0.3">
      <c r="A281" s="6" t="s">
        <v>6092</v>
      </c>
      <c r="B281">
        <v>2000000</v>
      </c>
    </row>
    <row r="282" spans="1:2" x14ac:dyDescent="0.3">
      <c r="A282" s="6" t="s">
        <v>7269</v>
      </c>
      <c r="B282">
        <v>2000000</v>
      </c>
    </row>
    <row r="283" spans="1:2" x14ac:dyDescent="0.3">
      <c r="A283" s="6" t="s">
        <v>5834</v>
      </c>
      <c r="B283">
        <v>2000000</v>
      </c>
    </row>
    <row r="284" spans="1:2" x14ac:dyDescent="0.3">
      <c r="A284" s="6" t="s">
        <v>7278</v>
      </c>
      <c r="B284">
        <v>2000000</v>
      </c>
    </row>
    <row r="285" spans="1:2" x14ac:dyDescent="0.3">
      <c r="A285" s="6" t="s">
        <v>5930</v>
      </c>
      <c r="B285">
        <v>2000000</v>
      </c>
    </row>
    <row r="286" spans="1:2" x14ac:dyDescent="0.3">
      <c r="A286" s="6" t="s">
        <v>7046</v>
      </c>
      <c r="B286">
        <v>2000000</v>
      </c>
    </row>
    <row r="287" spans="1:2" x14ac:dyDescent="0.3">
      <c r="A287" s="6" t="s">
        <v>7334</v>
      </c>
      <c r="B287">
        <v>2000000</v>
      </c>
    </row>
    <row r="288" spans="1:2" x14ac:dyDescent="0.3">
      <c r="A288" s="6" t="s">
        <v>6172</v>
      </c>
      <c r="B288">
        <v>2000000</v>
      </c>
    </row>
    <row r="289" spans="1:2" x14ac:dyDescent="0.3">
      <c r="A289" s="6" t="s">
        <v>5829</v>
      </c>
      <c r="B289">
        <v>2000000</v>
      </c>
    </row>
    <row r="290" spans="1:2" x14ac:dyDescent="0.3">
      <c r="A290" s="6" t="s">
        <v>5724</v>
      </c>
      <c r="B290">
        <v>2000000</v>
      </c>
    </row>
    <row r="291" spans="1:2" x14ac:dyDescent="0.3">
      <c r="A291" s="6" t="s">
        <v>6052</v>
      </c>
      <c r="B291">
        <v>2000000</v>
      </c>
    </row>
    <row r="292" spans="1:2" x14ac:dyDescent="0.3">
      <c r="A292" s="6" t="s">
        <v>6381</v>
      </c>
      <c r="B292">
        <v>2000000</v>
      </c>
    </row>
    <row r="293" spans="1:2" x14ac:dyDescent="0.3">
      <c r="A293" s="6" t="s">
        <v>6805</v>
      </c>
      <c r="B293">
        <v>2000000</v>
      </c>
    </row>
    <row r="294" spans="1:2" x14ac:dyDescent="0.3">
      <c r="A294" s="6" t="s">
        <v>5800</v>
      </c>
      <c r="B294">
        <v>2000000</v>
      </c>
    </row>
    <row r="295" spans="1:2" x14ac:dyDescent="0.3">
      <c r="A295" s="6" t="s">
        <v>5672</v>
      </c>
      <c r="B295">
        <v>2000000</v>
      </c>
    </row>
    <row r="296" spans="1:2" x14ac:dyDescent="0.3">
      <c r="A296" s="6" t="s">
        <v>7276</v>
      </c>
      <c r="B296">
        <v>2000000</v>
      </c>
    </row>
    <row r="297" spans="1:2" x14ac:dyDescent="0.3">
      <c r="A297" s="6" t="s">
        <v>6337</v>
      </c>
      <c r="B297">
        <v>2000000</v>
      </c>
    </row>
    <row r="298" spans="1:2" x14ac:dyDescent="0.3">
      <c r="A298" s="6" t="s">
        <v>5953</v>
      </c>
      <c r="B298">
        <v>1900000</v>
      </c>
    </row>
    <row r="299" spans="1:2" x14ac:dyDescent="0.3">
      <c r="A299" s="6" t="s">
        <v>1981</v>
      </c>
      <c r="B299">
        <v>1800000</v>
      </c>
    </row>
    <row r="300" spans="1:2" x14ac:dyDescent="0.3">
      <c r="A300" s="6" t="s">
        <v>7447</v>
      </c>
      <c r="B300">
        <v>1800000</v>
      </c>
    </row>
    <row r="301" spans="1:2" x14ac:dyDescent="0.3">
      <c r="A301" s="6" t="s">
        <v>34</v>
      </c>
      <c r="B301">
        <v>1800000</v>
      </c>
    </row>
    <row r="302" spans="1:2" x14ac:dyDescent="0.3">
      <c r="A302" s="6" t="s">
        <v>6390</v>
      </c>
      <c r="B302">
        <v>1800000</v>
      </c>
    </row>
    <row r="303" spans="1:2" x14ac:dyDescent="0.3">
      <c r="A303" s="6" t="s">
        <v>5811</v>
      </c>
      <c r="B303">
        <v>1700000</v>
      </c>
    </row>
    <row r="304" spans="1:2" x14ac:dyDescent="0.3">
      <c r="A304" s="6" t="s">
        <v>6184</v>
      </c>
      <c r="B304">
        <v>1610000</v>
      </c>
    </row>
    <row r="305" spans="1:2" x14ac:dyDescent="0.3">
      <c r="A305" s="6" t="s">
        <v>5065</v>
      </c>
      <c r="B305">
        <v>1600000</v>
      </c>
    </row>
    <row r="306" spans="1:2" x14ac:dyDescent="0.3">
      <c r="A306" s="6" t="s">
        <v>7415</v>
      </c>
      <c r="B306">
        <v>1600000</v>
      </c>
    </row>
    <row r="307" spans="1:2" x14ac:dyDescent="0.3">
      <c r="A307" s="6" t="s">
        <v>7193</v>
      </c>
      <c r="B307">
        <v>1600000</v>
      </c>
    </row>
    <row r="308" spans="1:2" x14ac:dyDescent="0.3">
      <c r="A308" s="6" t="s">
        <v>6952</v>
      </c>
      <c r="B308">
        <v>1600000</v>
      </c>
    </row>
    <row r="309" spans="1:2" x14ac:dyDescent="0.3">
      <c r="A309" s="6" t="s">
        <v>6268</v>
      </c>
      <c r="B309">
        <v>1530000</v>
      </c>
    </row>
    <row r="310" spans="1:2" x14ac:dyDescent="0.3">
      <c r="A310" s="6" t="s">
        <v>7237</v>
      </c>
      <c r="B310">
        <v>1500000</v>
      </c>
    </row>
    <row r="311" spans="1:2" x14ac:dyDescent="0.3">
      <c r="A311" s="6" t="s">
        <v>7440</v>
      </c>
      <c r="B311">
        <v>1500000</v>
      </c>
    </row>
    <row r="312" spans="1:2" x14ac:dyDescent="0.3">
      <c r="A312" s="6" t="s">
        <v>5949</v>
      </c>
      <c r="B312">
        <v>1500000</v>
      </c>
    </row>
    <row r="313" spans="1:2" x14ac:dyDescent="0.3">
      <c r="A313" s="6" t="s">
        <v>5675</v>
      </c>
      <c r="B313">
        <v>1500000</v>
      </c>
    </row>
    <row r="314" spans="1:2" x14ac:dyDescent="0.3">
      <c r="A314" s="6" t="s">
        <v>6068</v>
      </c>
      <c r="B314">
        <v>1500000</v>
      </c>
    </row>
    <row r="315" spans="1:2" x14ac:dyDescent="0.3">
      <c r="A315" s="6" t="s">
        <v>6102</v>
      </c>
      <c r="B315">
        <v>1450000</v>
      </c>
    </row>
    <row r="316" spans="1:2" x14ac:dyDescent="0.3">
      <c r="A316" s="6" t="s">
        <v>6635</v>
      </c>
      <c r="B316">
        <v>1400000</v>
      </c>
    </row>
    <row r="317" spans="1:2" x14ac:dyDescent="0.3">
      <c r="A317" s="6" t="s">
        <v>2252</v>
      </c>
      <c r="B317">
        <v>1305000</v>
      </c>
    </row>
    <row r="318" spans="1:2" x14ac:dyDescent="0.3">
      <c r="A318" s="6" t="s">
        <v>122</v>
      </c>
      <c r="B318">
        <v>1300000</v>
      </c>
    </row>
    <row r="319" spans="1:2" x14ac:dyDescent="0.3">
      <c r="A319" s="6" t="s">
        <v>6597</v>
      </c>
      <c r="B319">
        <v>1300000</v>
      </c>
    </row>
    <row r="320" spans="1:2" x14ac:dyDescent="0.3">
      <c r="A320" s="6" t="s">
        <v>7005</v>
      </c>
      <c r="B320">
        <v>1300000</v>
      </c>
    </row>
    <row r="321" spans="1:2" x14ac:dyDescent="0.3">
      <c r="A321" s="6" t="s">
        <v>7405</v>
      </c>
      <c r="B321">
        <v>1250000</v>
      </c>
    </row>
    <row r="322" spans="1:2" x14ac:dyDescent="0.3">
      <c r="A322" s="6" t="s">
        <v>5803</v>
      </c>
      <c r="B322">
        <v>1200000</v>
      </c>
    </row>
    <row r="323" spans="1:2" x14ac:dyDescent="0.3">
      <c r="A323" s="6" t="s">
        <v>7018</v>
      </c>
      <c r="B323">
        <v>1200000</v>
      </c>
    </row>
    <row r="324" spans="1:2" x14ac:dyDescent="0.3">
      <c r="A324" s="6" t="s">
        <v>7417</v>
      </c>
      <c r="B324">
        <v>1200000</v>
      </c>
    </row>
    <row r="325" spans="1:2" x14ac:dyDescent="0.3">
      <c r="A325" s="6" t="s">
        <v>6423</v>
      </c>
      <c r="B325">
        <v>1200000</v>
      </c>
    </row>
    <row r="326" spans="1:2" x14ac:dyDescent="0.3">
      <c r="A326" s="6" t="s">
        <v>6047</v>
      </c>
      <c r="B326">
        <v>1200000</v>
      </c>
    </row>
    <row r="327" spans="1:2" x14ac:dyDescent="0.3">
      <c r="A327" s="6" t="s">
        <v>6517</v>
      </c>
      <c r="B327">
        <v>1200000</v>
      </c>
    </row>
    <row r="328" spans="1:2" x14ac:dyDescent="0.3">
      <c r="A328" s="6" t="s">
        <v>5816</v>
      </c>
      <c r="B328">
        <v>1200000</v>
      </c>
    </row>
    <row r="329" spans="1:2" x14ac:dyDescent="0.3">
      <c r="A329" s="6" t="s">
        <v>6467</v>
      </c>
      <c r="B329">
        <v>1150000</v>
      </c>
    </row>
    <row r="330" spans="1:2" x14ac:dyDescent="0.3">
      <c r="A330" s="6" t="s">
        <v>6282</v>
      </c>
      <c r="B330">
        <v>1150000</v>
      </c>
    </row>
    <row r="331" spans="1:2" x14ac:dyDescent="0.3">
      <c r="A331" s="6" t="s">
        <v>6313</v>
      </c>
      <c r="B331">
        <v>1100000</v>
      </c>
    </row>
    <row r="332" spans="1:2" x14ac:dyDescent="0.3">
      <c r="A332" s="6" t="s">
        <v>6965</v>
      </c>
      <c r="B332">
        <v>1000000</v>
      </c>
    </row>
    <row r="333" spans="1:2" x14ac:dyDescent="0.3">
      <c r="A333" s="6" t="s">
        <v>6240</v>
      </c>
      <c r="B333">
        <v>1000000</v>
      </c>
    </row>
    <row r="334" spans="1:2" x14ac:dyDescent="0.3">
      <c r="A334" s="6" t="s">
        <v>4672</v>
      </c>
      <c r="B334">
        <v>1000000</v>
      </c>
    </row>
    <row r="335" spans="1:2" x14ac:dyDescent="0.3">
      <c r="A335" s="6" t="s">
        <v>2811</v>
      </c>
      <c r="B335">
        <v>1000000</v>
      </c>
    </row>
    <row r="336" spans="1:2" x14ac:dyDescent="0.3">
      <c r="A336" s="6" t="s">
        <v>7097</v>
      </c>
      <c r="B336">
        <v>1000000</v>
      </c>
    </row>
    <row r="337" spans="1:2" x14ac:dyDescent="0.3">
      <c r="A337" s="6" t="s">
        <v>7404</v>
      </c>
      <c r="B337">
        <v>1000000</v>
      </c>
    </row>
    <row r="338" spans="1:2" x14ac:dyDescent="0.3">
      <c r="A338" s="6" t="s">
        <v>7339</v>
      </c>
      <c r="B338">
        <v>1000000</v>
      </c>
    </row>
    <row r="339" spans="1:2" x14ac:dyDescent="0.3">
      <c r="A339" s="6" t="s">
        <v>6351</v>
      </c>
      <c r="B339">
        <v>1000000</v>
      </c>
    </row>
    <row r="340" spans="1:2" x14ac:dyDescent="0.3">
      <c r="A340" s="6" t="s">
        <v>5795</v>
      </c>
      <c r="B340">
        <v>1000000</v>
      </c>
    </row>
    <row r="341" spans="1:2" x14ac:dyDescent="0.3">
      <c r="A341" s="6" t="s">
        <v>7265</v>
      </c>
      <c r="B341">
        <v>1000000</v>
      </c>
    </row>
    <row r="342" spans="1:2" x14ac:dyDescent="0.3">
      <c r="A342" s="6" t="s">
        <v>5772</v>
      </c>
      <c r="B342">
        <v>1000000</v>
      </c>
    </row>
    <row r="343" spans="1:2" x14ac:dyDescent="0.3">
      <c r="A343" s="6" t="s">
        <v>7481</v>
      </c>
      <c r="B343">
        <v>1000000</v>
      </c>
    </row>
    <row r="344" spans="1:2" x14ac:dyDescent="0.3">
      <c r="A344" s="6" t="s">
        <v>6412</v>
      </c>
      <c r="B344">
        <v>1000000</v>
      </c>
    </row>
    <row r="345" spans="1:2" x14ac:dyDescent="0.3">
      <c r="A345" s="6" t="s">
        <v>6986</v>
      </c>
      <c r="B345">
        <v>1000000</v>
      </c>
    </row>
    <row r="346" spans="1:2" x14ac:dyDescent="0.3">
      <c r="A346" s="6" t="s">
        <v>7224</v>
      </c>
      <c r="B346">
        <v>1000000</v>
      </c>
    </row>
    <row r="347" spans="1:2" x14ac:dyDescent="0.3">
      <c r="A347" s="6" t="s">
        <v>7461</v>
      </c>
      <c r="B347">
        <v>1000000</v>
      </c>
    </row>
    <row r="348" spans="1:2" x14ac:dyDescent="0.3">
      <c r="A348" s="6" t="s">
        <v>5873</v>
      </c>
      <c r="B348">
        <v>1000000</v>
      </c>
    </row>
    <row r="349" spans="1:2" x14ac:dyDescent="0.3">
      <c r="A349" s="6" t="s">
        <v>7307</v>
      </c>
      <c r="B349">
        <v>1000000</v>
      </c>
    </row>
    <row r="350" spans="1:2" x14ac:dyDescent="0.3">
      <c r="A350" s="6" t="s">
        <v>498</v>
      </c>
      <c r="B350">
        <v>1000000</v>
      </c>
    </row>
    <row r="351" spans="1:2" x14ac:dyDescent="0.3">
      <c r="A351" s="6" t="s">
        <v>6780</v>
      </c>
      <c r="B351">
        <v>1000000</v>
      </c>
    </row>
    <row r="352" spans="1:2" x14ac:dyDescent="0.3">
      <c r="A352" s="6" t="s">
        <v>6215</v>
      </c>
      <c r="B352">
        <v>1000000</v>
      </c>
    </row>
    <row r="353" spans="1:2" x14ac:dyDescent="0.3">
      <c r="A353" s="6" t="s">
        <v>7167</v>
      </c>
      <c r="B353">
        <v>1000000</v>
      </c>
    </row>
    <row r="354" spans="1:2" x14ac:dyDescent="0.3">
      <c r="A354" s="6" t="s">
        <v>6673</v>
      </c>
      <c r="B354">
        <v>1000000</v>
      </c>
    </row>
    <row r="355" spans="1:2" x14ac:dyDescent="0.3">
      <c r="A355" s="6" t="s">
        <v>2903</v>
      </c>
      <c r="B355">
        <v>1000000</v>
      </c>
    </row>
    <row r="356" spans="1:2" x14ac:dyDescent="0.3">
      <c r="A356" s="6" t="s">
        <v>6084</v>
      </c>
      <c r="B356">
        <v>1000000</v>
      </c>
    </row>
    <row r="357" spans="1:2" x14ac:dyDescent="0.3">
      <c r="A357" s="6" t="s">
        <v>5658</v>
      </c>
      <c r="B357">
        <v>1000000</v>
      </c>
    </row>
    <row r="358" spans="1:2" x14ac:dyDescent="0.3">
      <c r="A358" s="6" t="s">
        <v>303</v>
      </c>
      <c r="B358">
        <v>1000000</v>
      </c>
    </row>
    <row r="359" spans="1:2" x14ac:dyDescent="0.3">
      <c r="A359" s="6" t="s">
        <v>7300</v>
      </c>
      <c r="B359">
        <v>1000000</v>
      </c>
    </row>
    <row r="360" spans="1:2" x14ac:dyDescent="0.3">
      <c r="A360" s="6" t="s">
        <v>7062</v>
      </c>
      <c r="B360">
        <v>1000000</v>
      </c>
    </row>
    <row r="361" spans="1:2" x14ac:dyDescent="0.3">
      <c r="A361" s="6" t="s">
        <v>5852</v>
      </c>
      <c r="B361">
        <v>1000000</v>
      </c>
    </row>
    <row r="362" spans="1:2" x14ac:dyDescent="0.3">
      <c r="A362" s="6" t="s">
        <v>5858</v>
      </c>
      <c r="B362">
        <v>1000000</v>
      </c>
    </row>
    <row r="363" spans="1:2" x14ac:dyDescent="0.3">
      <c r="A363" s="6" t="s">
        <v>6747</v>
      </c>
      <c r="B363">
        <v>1000000</v>
      </c>
    </row>
    <row r="364" spans="1:2" x14ac:dyDescent="0.3">
      <c r="A364" s="6" t="s">
        <v>7341</v>
      </c>
      <c r="B364">
        <v>1000000</v>
      </c>
    </row>
    <row r="365" spans="1:2" x14ac:dyDescent="0.3">
      <c r="A365" s="6" t="s">
        <v>6439</v>
      </c>
      <c r="B365">
        <v>1000000</v>
      </c>
    </row>
    <row r="366" spans="1:2" x14ac:dyDescent="0.3">
      <c r="A366" s="6" t="s">
        <v>6826</v>
      </c>
      <c r="B366">
        <v>1000000</v>
      </c>
    </row>
    <row r="367" spans="1:2" x14ac:dyDescent="0.3">
      <c r="A367" s="6" t="s">
        <v>7450</v>
      </c>
      <c r="B367">
        <v>1000000</v>
      </c>
    </row>
    <row r="368" spans="1:2" x14ac:dyDescent="0.3">
      <c r="A368" s="6" t="s">
        <v>6738</v>
      </c>
      <c r="B368">
        <v>1000000</v>
      </c>
    </row>
    <row r="369" spans="1:2" x14ac:dyDescent="0.3">
      <c r="A369" s="6" t="s">
        <v>6571</v>
      </c>
      <c r="B369">
        <v>1000000</v>
      </c>
    </row>
    <row r="370" spans="1:2" x14ac:dyDescent="0.3">
      <c r="A370" s="6" t="s">
        <v>5952</v>
      </c>
      <c r="B370">
        <v>1000000</v>
      </c>
    </row>
    <row r="371" spans="1:2" x14ac:dyDescent="0.3">
      <c r="A371" s="6" t="s">
        <v>1741</v>
      </c>
      <c r="B371">
        <v>1000000</v>
      </c>
    </row>
    <row r="372" spans="1:2" x14ac:dyDescent="0.3">
      <c r="A372" s="6" t="s">
        <v>6980</v>
      </c>
      <c r="B372">
        <v>1000000</v>
      </c>
    </row>
    <row r="373" spans="1:2" x14ac:dyDescent="0.3">
      <c r="A373" s="6" t="s">
        <v>6844</v>
      </c>
      <c r="B373">
        <v>1000000</v>
      </c>
    </row>
    <row r="374" spans="1:2" x14ac:dyDescent="0.3">
      <c r="A374" s="6" t="s">
        <v>6565</v>
      </c>
      <c r="B374">
        <v>1000000</v>
      </c>
    </row>
    <row r="375" spans="1:2" x14ac:dyDescent="0.3">
      <c r="A375" s="6" t="s">
        <v>6198</v>
      </c>
      <c r="B375">
        <v>1000000</v>
      </c>
    </row>
    <row r="376" spans="1:2" x14ac:dyDescent="0.3">
      <c r="A376" s="6" t="s">
        <v>7394</v>
      </c>
      <c r="B376">
        <v>900000</v>
      </c>
    </row>
    <row r="377" spans="1:2" x14ac:dyDescent="0.3">
      <c r="A377" s="6" t="s">
        <v>6354</v>
      </c>
      <c r="B377">
        <v>900000</v>
      </c>
    </row>
    <row r="378" spans="1:2" x14ac:dyDescent="0.3">
      <c r="A378" s="6" t="s">
        <v>6500</v>
      </c>
      <c r="B378">
        <v>800000</v>
      </c>
    </row>
    <row r="379" spans="1:2" x14ac:dyDescent="0.3">
      <c r="A379" s="6" t="s">
        <v>1822</v>
      </c>
      <c r="B379">
        <v>790000</v>
      </c>
    </row>
    <row r="380" spans="1:2" x14ac:dyDescent="0.3">
      <c r="A380" s="6" t="s">
        <v>6616</v>
      </c>
      <c r="B380">
        <v>785000</v>
      </c>
    </row>
    <row r="381" spans="1:2" x14ac:dyDescent="0.3">
      <c r="A381" s="6" t="s">
        <v>6399</v>
      </c>
      <c r="B381">
        <v>770000</v>
      </c>
    </row>
    <row r="382" spans="1:2" x14ac:dyDescent="0.3">
      <c r="A382" s="6" t="s">
        <v>6692</v>
      </c>
      <c r="B382">
        <v>770000</v>
      </c>
    </row>
    <row r="383" spans="1:2" x14ac:dyDescent="0.3">
      <c r="A383" s="6" t="s">
        <v>6364</v>
      </c>
      <c r="B383">
        <v>760000</v>
      </c>
    </row>
    <row r="384" spans="1:2" x14ac:dyDescent="0.3">
      <c r="A384" s="6" t="s">
        <v>5887</v>
      </c>
      <c r="B384">
        <v>750000</v>
      </c>
    </row>
    <row r="385" spans="1:2" x14ac:dyDescent="0.3">
      <c r="A385" s="6" t="s">
        <v>3721</v>
      </c>
      <c r="B385">
        <v>750000</v>
      </c>
    </row>
    <row r="386" spans="1:2" x14ac:dyDescent="0.3">
      <c r="A386" s="6" t="s">
        <v>6145</v>
      </c>
      <c r="B386">
        <v>700000</v>
      </c>
    </row>
    <row r="387" spans="1:2" x14ac:dyDescent="0.3">
      <c r="A387" s="6" t="s">
        <v>6600</v>
      </c>
      <c r="B387">
        <v>650000</v>
      </c>
    </row>
    <row r="388" spans="1:2" x14ac:dyDescent="0.3">
      <c r="A388" s="6" t="s">
        <v>7250</v>
      </c>
      <c r="B388">
        <v>650000</v>
      </c>
    </row>
    <row r="389" spans="1:2" x14ac:dyDescent="0.3">
      <c r="A389" s="6" t="s">
        <v>6274</v>
      </c>
      <c r="B389">
        <v>640000</v>
      </c>
    </row>
    <row r="390" spans="1:2" x14ac:dyDescent="0.3">
      <c r="A390" s="6" t="s">
        <v>6643</v>
      </c>
      <c r="B390">
        <v>630000</v>
      </c>
    </row>
    <row r="391" spans="1:2" x14ac:dyDescent="0.3">
      <c r="A391" s="6" t="s">
        <v>1479</v>
      </c>
      <c r="B391">
        <v>625000</v>
      </c>
    </row>
    <row r="392" spans="1:2" x14ac:dyDescent="0.3">
      <c r="A392" s="6" t="s">
        <v>5758</v>
      </c>
      <c r="B392">
        <v>600000</v>
      </c>
    </row>
    <row r="393" spans="1:2" x14ac:dyDescent="0.3">
      <c r="A393" s="6" t="s">
        <v>6763</v>
      </c>
      <c r="B393">
        <v>600000</v>
      </c>
    </row>
    <row r="394" spans="1:2" x14ac:dyDescent="0.3">
      <c r="A394" s="6" t="s">
        <v>6761</v>
      </c>
      <c r="B394">
        <v>600000</v>
      </c>
    </row>
    <row r="395" spans="1:2" x14ac:dyDescent="0.3">
      <c r="A395" s="6" t="s">
        <v>7021</v>
      </c>
      <c r="B395">
        <v>600000</v>
      </c>
    </row>
    <row r="396" spans="1:2" x14ac:dyDescent="0.3">
      <c r="A396" s="6" t="s">
        <v>5993</v>
      </c>
      <c r="B396">
        <v>600000</v>
      </c>
    </row>
    <row r="397" spans="1:2" x14ac:dyDescent="0.3">
      <c r="A397" s="6" t="s">
        <v>440</v>
      </c>
      <c r="B397">
        <v>600000</v>
      </c>
    </row>
    <row r="398" spans="1:2" x14ac:dyDescent="0.3">
      <c r="A398" s="6" t="s">
        <v>6462</v>
      </c>
      <c r="B398">
        <v>600000</v>
      </c>
    </row>
    <row r="399" spans="1:2" x14ac:dyDescent="0.3">
      <c r="A399" s="6" t="s">
        <v>6384</v>
      </c>
      <c r="B399">
        <v>600000</v>
      </c>
    </row>
    <row r="400" spans="1:2" x14ac:dyDescent="0.3">
      <c r="A400" s="6" t="s">
        <v>5966</v>
      </c>
      <c r="B400">
        <v>600000</v>
      </c>
    </row>
    <row r="401" spans="1:2" x14ac:dyDescent="0.3">
      <c r="A401" s="6" t="s">
        <v>470</v>
      </c>
      <c r="B401">
        <v>572000</v>
      </c>
    </row>
    <row r="402" spans="1:2" x14ac:dyDescent="0.3">
      <c r="A402" s="6" t="s">
        <v>7065</v>
      </c>
      <c r="B402">
        <v>550000</v>
      </c>
    </row>
    <row r="403" spans="1:2" x14ac:dyDescent="0.3">
      <c r="A403" s="6" t="s">
        <v>7244</v>
      </c>
      <c r="B403">
        <v>550000</v>
      </c>
    </row>
    <row r="404" spans="1:2" x14ac:dyDescent="0.3">
      <c r="A404" s="6" t="s">
        <v>6107</v>
      </c>
      <c r="B404">
        <v>540000</v>
      </c>
    </row>
    <row r="405" spans="1:2" x14ac:dyDescent="0.3">
      <c r="A405" s="6" t="s">
        <v>1124</v>
      </c>
      <c r="B405">
        <v>535000</v>
      </c>
    </row>
    <row r="406" spans="1:2" x14ac:dyDescent="0.3">
      <c r="A406" s="6" t="s">
        <v>6001</v>
      </c>
      <c r="B406">
        <v>530000</v>
      </c>
    </row>
    <row r="407" spans="1:2" x14ac:dyDescent="0.3">
      <c r="A407" s="6" t="s">
        <v>4369</v>
      </c>
      <c r="B407">
        <v>520000</v>
      </c>
    </row>
    <row r="408" spans="1:2" x14ac:dyDescent="0.3">
      <c r="A408" s="6" t="s">
        <v>6655</v>
      </c>
      <c r="B408">
        <v>500000</v>
      </c>
    </row>
    <row r="409" spans="1:2" x14ac:dyDescent="0.3">
      <c r="A409" s="6" t="s">
        <v>6024</v>
      </c>
      <c r="B409">
        <v>500000</v>
      </c>
    </row>
    <row r="410" spans="1:2" x14ac:dyDescent="0.3">
      <c r="A410" s="6" t="s">
        <v>7449</v>
      </c>
      <c r="B410">
        <v>500000</v>
      </c>
    </row>
    <row r="411" spans="1:2" x14ac:dyDescent="0.3">
      <c r="A411" s="6" t="s">
        <v>6294</v>
      </c>
      <c r="B411">
        <v>500000</v>
      </c>
    </row>
    <row r="412" spans="1:2" x14ac:dyDescent="0.3">
      <c r="A412" s="6" t="s">
        <v>7328</v>
      </c>
      <c r="B412">
        <v>500000</v>
      </c>
    </row>
    <row r="413" spans="1:2" x14ac:dyDescent="0.3">
      <c r="A413" s="6" t="s">
        <v>6154</v>
      </c>
      <c r="B413">
        <v>500000</v>
      </c>
    </row>
    <row r="414" spans="1:2" x14ac:dyDescent="0.3">
      <c r="A414" s="6" t="s">
        <v>6940</v>
      </c>
      <c r="B414">
        <v>500000</v>
      </c>
    </row>
    <row r="415" spans="1:2" x14ac:dyDescent="0.3">
      <c r="A415" s="6" t="s">
        <v>7103</v>
      </c>
      <c r="B415">
        <v>500000</v>
      </c>
    </row>
    <row r="416" spans="1:2" x14ac:dyDescent="0.3">
      <c r="A416" s="6" t="s">
        <v>7186</v>
      </c>
      <c r="B416">
        <v>500000</v>
      </c>
    </row>
    <row r="417" spans="1:2" x14ac:dyDescent="0.3">
      <c r="A417" s="6" t="s">
        <v>7325</v>
      </c>
      <c r="B417">
        <v>500000</v>
      </c>
    </row>
    <row r="418" spans="1:2" x14ac:dyDescent="0.3">
      <c r="A418" s="6" t="s">
        <v>7040</v>
      </c>
      <c r="B418">
        <v>500000</v>
      </c>
    </row>
    <row r="419" spans="1:2" x14ac:dyDescent="0.3">
      <c r="A419" s="6" t="s">
        <v>5876</v>
      </c>
      <c r="B419">
        <v>500000</v>
      </c>
    </row>
    <row r="420" spans="1:2" x14ac:dyDescent="0.3">
      <c r="A420" s="6" t="s">
        <v>6794</v>
      </c>
      <c r="B420">
        <v>500000</v>
      </c>
    </row>
    <row r="421" spans="1:2" x14ac:dyDescent="0.3">
      <c r="A421" s="6" t="s">
        <v>6610</v>
      </c>
      <c r="B421">
        <v>500000</v>
      </c>
    </row>
    <row r="422" spans="1:2" x14ac:dyDescent="0.3">
      <c r="A422" s="6" t="s">
        <v>7147</v>
      </c>
      <c r="B422">
        <v>500000</v>
      </c>
    </row>
    <row r="423" spans="1:2" x14ac:dyDescent="0.3">
      <c r="A423" s="6" t="s">
        <v>6147</v>
      </c>
      <c r="B423">
        <v>500000</v>
      </c>
    </row>
    <row r="424" spans="1:2" x14ac:dyDescent="0.3">
      <c r="A424" s="6" t="s">
        <v>6645</v>
      </c>
      <c r="B424">
        <v>500000</v>
      </c>
    </row>
    <row r="425" spans="1:2" x14ac:dyDescent="0.3">
      <c r="A425" s="6" t="s">
        <v>5946</v>
      </c>
      <c r="B425">
        <v>500000</v>
      </c>
    </row>
    <row r="426" spans="1:2" x14ac:dyDescent="0.3">
      <c r="A426" s="6" t="s">
        <v>7492</v>
      </c>
      <c r="B426">
        <v>500000</v>
      </c>
    </row>
    <row r="427" spans="1:2" x14ac:dyDescent="0.3">
      <c r="A427" s="6" t="s">
        <v>5743</v>
      </c>
      <c r="B427">
        <v>500000</v>
      </c>
    </row>
    <row r="428" spans="1:2" x14ac:dyDescent="0.3">
      <c r="A428" s="6" t="s">
        <v>5850</v>
      </c>
      <c r="B428">
        <v>500000</v>
      </c>
    </row>
    <row r="429" spans="1:2" x14ac:dyDescent="0.3">
      <c r="A429" s="6" t="s">
        <v>7139</v>
      </c>
      <c r="B429">
        <v>500000</v>
      </c>
    </row>
    <row r="430" spans="1:2" x14ac:dyDescent="0.3">
      <c r="A430" s="6" t="s">
        <v>5741</v>
      </c>
      <c r="B430">
        <v>500000</v>
      </c>
    </row>
    <row r="431" spans="1:2" x14ac:dyDescent="0.3">
      <c r="A431" s="6" t="s">
        <v>164</v>
      </c>
      <c r="B431">
        <v>500000</v>
      </c>
    </row>
    <row r="432" spans="1:2" x14ac:dyDescent="0.3">
      <c r="A432" s="6" t="s">
        <v>5971</v>
      </c>
      <c r="B432">
        <v>500000</v>
      </c>
    </row>
    <row r="433" spans="1:2" x14ac:dyDescent="0.3">
      <c r="A433" s="6" t="s">
        <v>332</v>
      </c>
      <c r="B433">
        <v>500000</v>
      </c>
    </row>
    <row r="434" spans="1:2" x14ac:dyDescent="0.3">
      <c r="A434" s="6" t="s">
        <v>6622</v>
      </c>
      <c r="B434">
        <v>500000</v>
      </c>
    </row>
    <row r="435" spans="1:2" x14ac:dyDescent="0.3">
      <c r="A435" s="6" t="s">
        <v>3987</v>
      </c>
      <c r="B435">
        <v>500000</v>
      </c>
    </row>
    <row r="436" spans="1:2" x14ac:dyDescent="0.3">
      <c r="A436" s="6" t="s">
        <v>5667</v>
      </c>
      <c r="B436">
        <v>500000</v>
      </c>
    </row>
    <row r="437" spans="1:2" x14ac:dyDescent="0.3">
      <c r="A437" s="6" t="s">
        <v>6697</v>
      </c>
      <c r="B437">
        <v>500000</v>
      </c>
    </row>
    <row r="438" spans="1:2" x14ac:dyDescent="0.3">
      <c r="A438" s="6" t="s">
        <v>7067</v>
      </c>
      <c r="B438">
        <v>500000</v>
      </c>
    </row>
    <row r="439" spans="1:2" x14ac:dyDescent="0.3">
      <c r="A439" s="6" t="s">
        <v>7208</v>
      </c>
      <c r="B439">
        <v>500000</v>
      </c>
    </row>
    <row r="440" spans="1:2" x14ac:dyDescent="0.3">
      <c r="A440" s="6" t="s">
        <v>5936</v>
      </c>
      <c r="B440">
        <v>490000</v>
      </c>
    </row>
    <row r="441" spans="1:2" x14ac:dyDescent="0.3">
      <c r="A441" s="6" t="s">
        <v>7304</v>
      </c>
      <c r="B441">
        <v>470000</v>
      </c>
    </row>
    <row r="442" spans="1:2" x14ac:dyDescent="0.3">
      <c r="A442" s="6" t="s">
        <v>6887</v>
      </c>
      <c r="B442">
        <v>470000</v>
      </c>
    </row>
    <row r="443" spans="1:2" x14ac:dyDescent="0.3">
      <c r="A443" s="6" t="s">
        <v>5933</v>
      </c>
      <c r="B443">
        <v>460000</v>
      </c>
    </row>
    <row r="444" spans="1:2" x14ac:dyDescent="0.3">
      <c r="A444" s="6" t="s">
        <v>2951</v>
      </c>
      <c r="B444">
        <v>455000</v>
      </c>
    </row>
    <row r="445" spans="1:2" x14ac:dyDescent="0.3">
      <c r="A445" s="6" t="s">
        <v>6324</v>
      </c>
      <c r="B445">
        <v>450000</v>
      </c>
    </row>
    <row r="446" spans="1:2" x14ac:dyDescent="0.3">
      <c r="A446" s="6" t="s">
        <v>6452</v>
      </c>
      <c r="B446">
        <v>450000</v>
      </c>
    </row>
    <row r="447" spans="1:2" x14ac:dyDescent="0.3">
      <c r="A447" s="6" t="s">
        <v>6450</v>
      </c>
      <c r="B447">
        <v>410000</v>
      </c>
    </row>
    <row r="448" spans="1:2" x14ac:dyDescent="0.3">
      <c r="A448" s="6" t="s">
        <v>6503</v>
      </c>
      <c r="B448">
        <v>400000</v>
      </c>
    </row>
    <row r="449" spans="1:2" x14ac:dyDescent="0.3">
      <c r="A449" s="6" t="s">
        <v>6291</v>
      </c>
      <c r="B449">
        <v>400000</v>
      </c>
    </row>
    <row r="450" spans="1:2" x14ac:dyDescent="0.3">
      <c r="A450" s="6" t="s">
        <v>6577</v>
      </c>
      <c r="B450">
        <v>400000</v>
      </c>
    </row>
    <row r="451" spans="1:2" x14ac:dyDescent="0.3">
      <c r="A451" s="6" t="s">
        <v>6771</v>
      </c>
      <c r="B451">
        <v>400000</v>
      </c>
    </row>
    <row r="452" spans="1:2" x14ac:dyDescent="0.3">
      <c r="A452" s="6" t="s">
        <v>7464</v>
      </c>
      <c r="B452">
        <v>400000</v>
      </c>
    </row>
    <row r="453" spans="1:2" x14ac:dyDescent="0.3">
      <c r="A453" s="6" t="s">
        <v>610</v>
      </c>
      <c r="B453">
        <v>400000</v>
      </c>
    </row>
    <row r="454" spans="1:2" x14ac:dyDescent="0.3">
      <c r="A454" s="6" t="s">
        <v>5915</v>
      </c>
      <c r="B454">
        <v>400000</v>
      </c>
    </row>
    <row r="455" spans="1:2" x14ac:dyDescent="0.3">
      <c r="A455" s="6" t="s">
        <v>6393</v>
      </c>
      <c r="B455">
        <v>400000</v>
      </c>
    </row>
    <row r="456" spans="1:2" x14ac:dyDescent="0.3">
      <c r="A456" s="6" t="s">
        <v>6789</v>
      </c>
      <c r="B456">
        <v>400000</v>
      </c>
    </row>
    <row r="457" spans="1:2" x14ac:dyDescent="0.3">
      <c r="A457" s="6" t="s">
        <v>7490</v>
      </c>
      <c r="B457">
        <v>400000</v>
      </c>
    </row>
    <row r="458" spans="1:2" x14ac:dyDescent="0.3">
      <c r="A458" s="6" t="s">
        <v>6528</v>
      </c>
      <c r="B458">
        <v>400000</v>
      </c>
    </row>
    <row r="459" spans="1:2" x14ac:dyDescent="0.3">
      <c r="A459" s="6" t="s">
        <v>6849</v>
      </c>
      <c r="B459">
        <v>395000</v>
      </c>
    </row>
    <row r="460" spans="1:2" x14ac:dyDescent="0.3">
      <c r="A460" s="6" t="s">
        <v>5901</v>
      </c>
      <c r="B460">
        <v>385000</v>
      </c>
    </row>
    <row r="461" spans="1:2" x14ac:dyDescent="0.3">
      <c r="A461" s="6" t="s">
        <v>7073</v>
      </c>
      <c r="B461">
        <v>350000</v>
      </c>
    </row>
    <row r="462" spans="1:2" x14ac:dyDescent="0.3">
      <c r="A462" s="6" t="s">
        <v>5502</v>
      </c>
      <c r="B462">
        <v>350000</v>
      </c>
    </row>
    <row r="463" spans="1:2" x14ac:dyDescent="0.3">
      <c r="A463" s="6" t="s">
        <v>6465</v>
      </c>
      <c r="B463">
        <v>350000</v>
      </c>
    </row>
    <row r="464" spans="1:2" x14ac:dyDescent="0.3">
      <c r="A464" s="6" t="s">
        <v>5730</v>
      </c>
      <c r="B464">
        <v>350000</v>
      </c>
    </row>
    <row r="465" spans="1:2" x14ac:dyDescent="0.3">
      <c r="A465" s="6" t="s">
        <v>7459</v>
      </c>
      <c r="B465">
        <v>350000</v>
      </c>
    </row>
    <row r="466" spans="1:2" x14ac:dyDescent="0.3">
      <c r="A466" s="6" t="s">
        <v>7057</v>
      </c>
      <c r="B466">
        <v>350000</v>
      </c>
    </row>
    <row r="467" spans="1:2" x14ac:dyDescent="0.3">
      <c r="A467" s="6" t="s">
        <v>7129</v>
      </c>
      <c r="B467">
        <v>350000</v>
      </c>
    </row>
    <row r="468" spans="1:2" x14ac:dyDescent="0.3">
      <c r="A468" s="6" t="s">
        <v>6125</v>
      </c>
      <c r="B468">
        <v>350000</v>
      </c>
    </row>
    <row r="469" spans="1:2" x14ac:dyDescent="0.3">
      <c r="A469" s="6" t="s">
        <v>5905</v>
      </c>
      <c r="B469">
        <v>320000</v>
      </c>
    </row>
    <row r="470" spans="1:2" x14ac:dyDescent="0.3">
      <c r="A470" s="6" t="s">
        <v>4243</v>
      </c>
      <c r="B470">
        <v>320000</v>
      </c>
    </row>
    <row r="471" spans="1:2" x14ac:dyDescent="0.3">
      <c r="A471" s="6" t="s">
        <v>6404</v>
      </c>
      <c r="B471">
        <v>315000</v>
      </c>
    </row>
    <row r="472" spans="1:2" x14ac:dyDescent="0.3">
      <c r="A472" s="6" t="s">
        <v>6470</v>
      </c>
      <c r="B472">
        <v>311000</v>
      </c>
    </row>
    <row r="473" spans="1:2" x14ac:dyDescent="0.3">
      <c r="A473" s="6" t="s">
        <v>6731</v>
      </c>
      <c r="B473">
        <v>310000</v>
      </c>
    </row>
    <row r="474" spans="1:2" x14ac:dyDescent="0.3">
      <c r="A474" s="6" t="s">
        <v>5866</v>
      </c>
      <c r="B474">
        <v>303000</v>
      </c>
    </row>
    <row r="475" spans="1:2" x14ac:dyDescent="0.3">
      <c r="A475" s="6" t="s">
        <v>6934</v>
      </c>
      <c r="B475">
        <v>300000</v>
      </c>
    </row>
    <row r="476" spans="1:2" x14ac:dyDescent="0.3">
      <c r="A476" s="6" t="s">
        <v>6508</v>
      </c>
      <c r="B476">
        <v>300000</v>
      </c>
    </row>
    <row r="477" spans="1:2" x14ac:dyDescent="0.3">
      <c r="A477" s="6" t="s">
        <v>5684</v>
      </c>
      <c r="B477">
        <v>300000</v>
      </c>
    </row>
    <row r="478" spans="1:2" x14ac:dyDescent="0.3">
      <c r="A478" s="6" t="s">
        <v>6768</v>
      </c>
      <c r="B478">
        <v>300000</v>
      </c>
    </row>
    <row r="479" spans="1:2" x14ac:dyDescent="0.3">
      <c r="A479" s="6" t="s">
        <v>6003</v>
      </c>
      <c r="B479">
        <v>300000</v>
      </c>
    </row>
    <row r="480" spans="1:2" x14ac:dyDescent="0.3">
      <c r="A480" s="6" t="s">
        <v>6814</v>
      </c>
      <c r="B480">
        <v>300000</v>
      </c>
    </row>
    <row r="481" spans="1:2" x14ac:dyDescent="0.3">
      <c r="A481" s="6" t="s">
        <v>6193</v>
      </c>
      <c r="B481">
        <v>300000</v>
      </c>
    </row>
    <row r="482" spans="1:2" x14ac:dyDescent="0.3">
      <c r="A482" s="6" t="s">
        <v>6442</v>
      </c>
      <c r="B482">
        <v>300000</v>
      </c>
    </row>
    <row r="483" spans="1:2" x14ac:dyDescent="0.3">
      <c r="A483" s="6" t="s">
        <v>916</v>
      </c>
      <c r="B483">
        <v>293000</v>
      </c>
    </row>
    <row r="484" spans="1:2" x14ac:dyDescent="0.3">
      <c r="A484" s="6" t="s">
        <v>7292</v>
      </c>
      <c r="B484">
        <v>270000</v>
      </c>
    </row>
    <row r="485" spans="1:2" x14ac:dyDescent="0.3">
      <c r="A485" s="6" t="s">
        <v>5283</v>
      </c>
      <c r="B485">
        <v>250000</v>
      </c>
    </row>
    <row r="486" spans="1:2" x14ac:dyDescent="0.3">
      <c r="A486" s="6" t="s">
        <v>5713</v>
      </c>
      <c r="B486">
        <v>250000</v>
      </c>
    </row>
    <row r="487" spans="1:2" x14ac:dyDescent="0.3">
      <c r="A487" s="6" t="s">
        <v>2018</v>
      </c>
      <c r="B487">
        <v>250000</v>
      </c>
    </row>
    <row r="488" spans="1:2" x14ac:dyDescent="0.3">
      <c r="A488" s="6" t="s">
        <v>7475</v>
      </c>
      <c r="B488">
        <v>250000</v>
      </c>
    </row>
    <row r="489" spans="1:2" x14ac:dyDescent="0.3">
      <c r="A489" s="6" t="s">
        <v>1998</v>
      </c>
      <c r="B489">
        <v>250000</v>
      </c>
    </row>
    <row r="490" spans="1:2" x14ac:dyDescent="0.3">
      <c r="A490" s="6" t="s">
        <v>6057</v>
      </c>
      <c r="B490">
        <v>250000</v>
      </c>
    </row>
    <row r="491" spans="1:2" x14ac:dyDescent="0.3">
      <c r="A491" s="6" t="s">
        <v>6665</v>
      </c>
      <c r="B491">
        <v>250000</v>
      </c>
    </row>
    <row r="492" spans="1:2" x14ac:dyDescent="0.3">
      <c r="A492" s="6" t="s">
        <v>7290</v>
      </c>
      <c r="B492">
        <v>250000</v>
      </c>
    </row>
    <row r="493" spans="1:2" x14ac:dyDescent="0.3">
      <c r="A493" s="6" t="s">
        <v>6286</v>
      </c>
      <c r="B493">
        <v>250000</v>
      </c>
    </row>
    <row r="494" spans="1:2" x14ac:dyDescent="0.3">
      <c r="A494" s="6" t="s">
        <v>5976</v>
      </c>
      <c r="B494">
        <v>250000</v>
      </c>
    </row>
    <row r="495" spans="1:2" x14ac:dyDescent="0.3">
      <c r="A495" s="6" t="s">
        <v>7252</v>
      </c>
      <c r="B495">
        <v>250000</v>
      </c>
    </row>
    <row r="496" spans="1:2" x14ac:dyDescent="0.3">
      <c r="A496" s="6" t="s">
        <v>7092</v>
      </c>
      <c r="B496">
        <v>250000</v>
      </c>
    </row>
    <row r="497" spans="1:2" x14ac:dyDescent="0.3">
      <c r="A497" s="6" t="s">
        <v>5912</v>
      </c>
      <c r="B497">
        <v>250000</v>
      </c>
    </row>
    <row r="498" spans="1:2" x14ac:dyDescent="0.3">
      <c r="A498" s="6" t="s">
        <v>6709</v>
      </c>
      <c r="B498">
        <v>245000</v>
      </c>
    </row>
    <row r="499" spans="1:2" x14ac:dyDescent="0.3">
      <c r="A499" s="6" t="s">
        <v>7349</v>
      </c>
      <c r="B499">
        <v>240000</v>
      </c>
    </row>
    <row r="500" spans="1:2" x14ac:dyDescent="0.3">
      <c r="A500" s="6" t="s">
        <v>6480</v>
      </c>
      <c r="B500">
        <v>235000</v>
      </c>
    </row>
    <row r="501" spans="1:2" x14ac:dyDescent="0.3">
      <c r="A501" s="6" t="s">
        <v>7118</v>
      </c>
      <c r="B501">
        <v>234000</v>
      </c>
    </row>
    <row r="502" spans="1:2" x14ac:dyDescent="0.3">
      <c r="A502" s="6" t="s">
        <v>6339</v>
      </c>
      <c r="B502">
        <v>230000</v>
      </c>
    </row>
    <row r="503" spans="1:2" x14ac:dyDescent="0.3">
      <c r="A503" s="6" t="s">
        <v>6714</v>
      </c>
      <c r="B503">
        <v>220000</v>
      </c>
    </row>
    <row r="504" spans="1:2" x14ac:dyDescent="0.3">
      <c r="A504" s="6" t="s">
        <v>3751</v>
      </c>
      <c r="B504">
        <v>205000</v>
      </c>
    </row>
    <row r="505" spans="1:2" x14ac:dyDescent="0.3">
      <c r="A505" s="6" t="s">
        <v>6316</v>
      </c>
      <c r="B505">
        <v>200000</v>
      </c>
    </row>
    <row r="506" spans="1:2" x14ac:dyDescent="0.3">
      <c r="A506" s="6" t="s">
        <v>5998</v>
      </c>
      <c r="B506">
        <v>200000</v>
      </c>
    </row>
    <row r="507" spans="1:2" x14ac:dyDescent="0.3">
      <c r="A507" s="6" t="s">
        <v>7358</v>
      </c>
      <c r="B507">
        <v>200000</v>
      </c>
    </row>
    <row r="508" spans="1:2" x14ac:dyDescent="0.3">
      <c r="A508" s="6" t="s">
        <v>1531</v>
      </c>
      <c r="B508">
        <v>200000</v>
      </c>
    </row>
    <row r="509" spans="1:2" x14ac:dyDescent="0.3">
      <c r="A509" s="6" t="s">
        <v>5825</v>
      </c>
      <c r="B509">
        <v>200000</v>
      </c>
    </row>
    <row r="510" spans="1:2" x14ac:dyDescent="0.3">
      <c r="A510" s="6" t="s">
        <v>7336</v>
      </c>
      <c r="B510">
        <v>200000</v>
      </c>
    </row>
    <row r="511" spans="1:2" x14ac:dyDescent="0.3">
      <c r="A511" s="6" t="s">
        <v>7246</v>
      </c>
      <c r="B511">
        <v>200000</v>
      </c>
    </row>
    <row r="512" spans="1:2" x14ac:dyDescent="0.3">
      <c r="A512" s="6" t="s">
        <v>5921</v>
      </c>
      <c r="B512">
        <v>200000</v>
      </c>
    </row>
    <row r="513" spans="1:2" x14ac:dyDescent="0.3">
      <c r="A513" s="6" t="s">
        <v>5783</v>
      </c>
      <c r="B513">
        <v>200000</v>
      </c>
    </row>
    <row r="514" spans="1:2" x14ac:dyDescent="0.3">
      <c r="A514" s="6" t="s">
        <v>7384</v>
      </c>
      <c r="B514">
        <v>200000</v>
      </c>
    </row>
    <row r="515" spans="1:2" x14ac:dyDescent="0.3">
      <c r="A515" s="6" t="s">
        <v>5418</v>
      </c>
      <c r="B515">
        <v>190000</v>
      </c>
    </row>
    <row r="516" spans="1:2" x14ac:dyDescent="0.3">
      <c r="A516" s="6" t="s">
        <v>5983</v>
      </c>
      <c r="B516">
        <v>180000</v>
      </c>
    </row>
    <row r="517" spans="1:2" x14ac:dyDescent="0.3">
      <c r="A517" s="6" t="s">
        <v>7346</v>
      </c>
      <c r="B517">
        <v>180000</v>
      </c>
    </row>
    <row r="518" spans="1:2" x14ac:dyDescent="0.3">
      <c r="A518" s="6" t="s">
        <v>7032</v>
      </c>
      <c r="B518">
        <v>168000</v>
      </c>
    </row>
    <row r="519" spans="1:2" x14ac:dyDescent="0.3">
      <c r="A519" s="6" t="s">
        <v>7029</v>
      </c>
      <c r="B519">
        <v>168000</v>
      </c>
    </row>
    <row r="520" spans="1:2" x14ac:dyDescent="0.3">
      <c r="A520" s="6" t="s">
        <v>7366</v>
      </c>
      <c r="B520">
        <v>165000</v>
      </c>
    </row>
    <row r="521" spans="1:2" x14ac:dyDescent="0.3">
      <c r="A521" s="6" t="s">
        <v>6719</v>
      </c>
      <c r="B521">
        <v>160000</v>
      </c>
    </row>
    <row r="522" spans="1:2" x14ac:dyDescent="0.3">
      <c r="A522" s="6" t="s">
        <v>6808</v>
      </c>
      <c r="B522">
        <v>160000</v>
      </c>
    </row>
    <row r="523" spans="1:2" x14ac:dyDescent="0.3">
      <c r="A523" s="6" t="s">
        <v>6758</v>
      </c>
      <c r="B523">
        <v>156000</v>
      </c>
    </row>
    <row r="524" spans="1:2" x14ac:dyDescent="0.3">
      <c r="A524" s="6" t="s">
        <v>7273</v>
      </c>
      <c r="B524">
        <v>150000</v>
      </c>
    </row>
    <row r="525" spans="1:2" x14ac:dyDescent="0.3">
      <c r="A525" s="6" t="s">
        <v>5767</v>
      </c>
      <c r="B525">
        <v>150000</v>
      </c>
    </row>
    <row r="526" spans="1:2" x14ac:dyDescent="0.3">
      <c r="A526" s="6" t="s">
        <v>6142</v>
      </c>
      <c r="B526">
        <v>150000</v>
      </c>
    </row>
    <row r="527" spans="1:2" x14ac:dyDescent="0.3">
      <c r="A527" s="6" t="s">
        <v>6375</v>
      </c>
      <c r="B527">
        <v>150000</v>
      </c>
    </row>
    <row r="528" spans="1:2" x14ac:dyDescent="0.3">
      <c r="A528" s="6" t="s">
        <v>6279</v>
      </c>
      <c r="B528">
        <v>150000</v>
      </c>
    </row>
    <row r="529" spans="1:2" x14ac:dyDescent="0.3">
      <c r="A529" s="6" t="s">
        <v>5898</v>
      </c>
      <c r="B529">
        <v>150000</v>
      </c>
    </row>
    <row r="530" spans="1:2" x14ac:dyDescent="0.3">
      <c r="A530" s="6" t="s">
        <v>5956</v>
      </c>
      <c r="B530">
        <v>150000</v>
      </c>
    </row>
    <row r="531" spans="1:2" x14ac:dyDescent="0.3">
      <c r="A531" s="6" t="s">
        <v>7087</v>
      </c>
      <c r="B531">
        <v>150000</v>
      </c>
    </row>
    <row r="532" spans="1:2" x14ac:dyDescent="0.3">
      <c r="A532" s="6" t="s">
        <v>5878</v>
      </c>
      <c r="B532">
        <v>150000</v>
      </c>
    </row>
    <row r="533" spans="1:2" x14ac:dyDescent="0.3">
      <c r="A533" s="6" t="s">
        <v>6039</v>
      </c>
      <c r="B533">
        <v>150000</v>
      </c>
    </row>
    <row r="534" spans="1:2" x14ac:dyDescent="0.3">
      <c r="A534" s="6" t="s">
        <v>5918</v>
      </c>
      <c r="B534">
        <v>150000</v>
      </c>
    </row>
    <row r="535" spans="1:2" x14ac:dyDescent="0.3">
      <c r="A535" s="6" t="s">
        <v>6472</v>
      </c>
      <c r="B535">
        <v>150000</v>
      </c>
    </row>
    <row r="536" spans="1:2" x14ac:dyDescent="0.3">
      <c r="A536" s="6" t="s">
        <v>5959</v>
      </c>
      <c r="B536">
        <v>150000</v>
      </c>
    </row>
    <row r="537" spans="1:2" x14ac:dyDescent="0.3">
      <c r="A537" s="6" t="s">
        <v>272</v>
      </c>
      <c r="B537">
        <v>145000</v>
      </c>
    </row>
    <row r="538" spans="1:2" x14ac:dyDescent="0.3">
      <c r="A538" s="6" t="s">
        <v>7122</v>
      </c>
      <c r="B538">
        <v>140000</v>
      </c>
    </row>
    <row r="539" spans="1:2" x14ac:dyDescent="0.3">
      <c r="A539" s="6" t="s">
        <v>6331</v>
      </c>
      <c r="B539">
        <v>130000</v>
      </c>
    </row>
    <row r="540" spans="1:2" x14ac:dyDescent="0.3">
      <c r="A540" s="6" t="s">
        <v>6484</v>
      </c>
      <c r="B540">
        <v>125000</v>
      </c>
    </row>
    <row r="541" spans="1:2" x14ac:dyDescent="0.3">
      <c r="A541" s="6" t="s">
        <v>7363</v>
      </c>
      <c r="B541">
        <v>120000</v>
      </c>
    </row>
    <row r="542" spans="1:2" x14ac:dyDescent="0.3">
      <c r="A542" s="6" t="s">
        <v>7173</v>
      </c>
      <c r="B542">
        <v>120000</v>
      </c>
    </row>
    <row r="543" spans="1:2" x14ac:dyDescent="0.3">
      <c r="A543" s="6" t="s">
        <v>1821</v>
      </c>
      <c r="B543">
        <v>120000</v>
      </c>
    </row>
    <row r="544" spans="1:2" x14ac:dyDescent="0.3">
      <c r="A544" s="6" t="s">
        <v>6071</v>
      </c>
      <c r="B544">
        <v>110000</v>
      </c>
    </row>
    <row r="545" spans="1:2" x14ac:dyDescent="0.3">
      <c r="A545" s="6" t="s">
        <v>6707</v>
      </c>
      <c r="B545">
        <v>100000</v>
      </c>
    </row>
    <row r="546" spans="1:2" x14ac:dyDescent="0.3">
      <c r="A546" s="6" t="s">
        <v>6050</v>
      </c>
      <c r="B546">
        <v>100000</v>
      </c>
    </row>
    <row r="547" spans="1:2" x14ac:dyDescent="0.3">
      <c r="A547" s="6" t="s">
        <v>6247</v>
      </c>
      <c r="B547">
        <v>100000</v>
      </c>
    </row>
    <row r="548" spans="1:2" x14ac:dyDescent="0.3">
      <c r="A548" s="6" t="s">
        <v>6681</v>
      </c>
      <c r="B548">
        <v>100000</v>
      </c>
    </row>
    <row r="549" spans="1:2" x14ac:dyDescent="0.3">
      <c r="A549" s="6" t="s">
        <v>6055</v>
      </c>
      <c r="B549">
        <v>100000</v>
      </c>
    </row>
    <row r="550" spans="1:2" x14ac:dyDescent="0.3">
      <c r="A550" s="6" t="s">
        <v>7083</v>
      </c>
      <c r="B550">
        <v>100000</v>
      </c>
    </row>
    <row r="551" spans="1:2" x14ac:dyDescent="0.3">
      <c r="A551" s="6" t="s">
        <v>7242</v>
      </c>
      <c r="B551">
        <v>100000</v>
      </c>
    </row>
    <row r="552" spans="1:2" x14ac:dyDescent="0.3">
      <c r="A552" s="6" t="s">
        <v>5694</v>
      </c>
      <c r="B552">
        <v>100000</v>
      </c>
    </row>
    <row r="553" spans="1:2" x14ac:dyDescent="0.3">
      <c r="A553" s="6" t="s">
        <v>6271</v>
      </c>
      <c r="B553">
        <v>100000</v>
      </c>
    </row>
    <row r="554" spans="1:2" x14ac:dyDescent="0.3">
      <c r="A554" s="6" t="s">
        <v>6787</v>
      </c>
      <c r="B554">
        <v>100000</v>
      </c>
    </row>
    <row r="555" spans="1:2" x14ac:dyDescent="0.3">
      <c r="A555" s="6" t="s">
        <v>6407</v>
      </c>
      <c r="B555">
        <v>100000</v>
      </c>
    </row>
    <row r="556" spans="1:2" x14ac:dyDescent="0.3">
      <c r="A556" s="6" t="s">
        <v>6955</v>
      </c>
      <c r="B556">
        <v>100000</v>
      </c>
    </row>
    <row r="557" spans="1:2" x14ac:dyDescent="0.3">
      <c r="A557" s="6" t="s">
        <v>6209</v>
      </c>
      <c r="B557">
        <v>100000</v>
      </c>
    </row>
    <row r="558" spans="1:2" x14ac:dyDescent="0.3">
      <c r="A558" s="6" t="s">
        <v>6345</v>
      </c>
      <c r="B558">
        <v>100000</v>
      </c>
    </row>
    <row r="559" spans="1:2" x14ac:dyDescent="0.3">
      <c r="A559" s="6" t="s">
        <v>5716</v>
      </c>
      <c r="B559">
        <v>100000</v>
      </c>
    </row>
    <row r="560" spans="1:2" x14ac:dyDescent="0.3">
      <c r="A560" s="6" t="s">
        <v>6378</v>
      </c>
      <c r="B560">
        <v>100000</v>
      </c>
    </row>
    <row r="561" spans="1:2" x14ac:dyDescent="0.3">
      <c r="A561" s="6" t="s">
        <v>5697</v>
      </c>
      <c r="B561">
        <v>100000</v>
      </c>
    </row>
    <row r="562" spans="1:2" x14ac:dyDescent="0.3">
      <c r="A562" s="6" t="s">
        <v>6341</v>
      </c>
      <c r="B562">
        <v>80000</v>
      </c>
    </row>
    <row r="563" spans="1:2" x14ac:dyDescent="0.3">
      <c r="A563" s="6" t="s">
        <v>6223</v>
      </c>
      <c r="B563">
        <v>77000</v>
      </c>
    </row>
    <row r="564" spans="1:2" x14ac:dyDescent="0.3">
      <c r="A564" s="6" t="s">
        <v>6201</v>
      </c>
      <c r="B564">
        <v>77000</v>
      </c>
    </row>
    <row r="565" spans="1:2" x14ac:dyDescent="0.3">
      <c r="A565" s="6" t="s">
        <v>6303</v>
      </c>
      <c r="B565">
        <v>77000</v>
      </c>
    </row>
    <row r="566" spans="1:2" x14ac:dyDescent="0.3">
      <c r="A566" s="6" t="s">
        <v>6186</v>
      </c>
      <c r="B566">
        <v>70000</v>
      </c>
    </row>
    <row r="567" spans="1:2" x14ac:dyDescent="0.3">
      <c r="A567" s="6" t="s">
        <v>6220</v>
      </c>
      <c r="B567">
        <v>50000</v>
      </c>
    </row>
    <row r="568" spans="1:2" x14ac:dyDescent="0.3">
      <c r="A568" s="6" t="s">
        <v>6882</v>
      </c>
      <c r="B568">
        <v>20000</v>
      </c>
    </row>
    <row r="569" spans="1:2" x14ac:dyDescent="0.3">
      <c r="A569" s="6" t="s">
        <v>7285</v>
      </c>
      <c r="B569">
        <v>0</v>
      </c>
    </row>
    <row r="570" spans="1:2" x14ac:dyDescent="0.3">
      <c r="A570" s="6" t="s">
        <v>7181</v>
      </c>
      <c r="B570">
        <v>0</v>
      </c>
    </row>
    <row r="571" spans="1:2" x14ac:dyDescent="0.3">
      <c r="A571" s="6" t="s">
        <v>6983</v>
      </c>
      <c r="B571">
        <v>0</v>
      </c>
    </row>
    <row r="572" spans="1:2" x14ac:dyDescent="0.3">
      <c r="A572" s="6" t="s">
        <v>6395</v>
      </c>
      <c r="B572">
        <v>0</v>
      </c>
    </row>
    <row r="573" spans="1:2" x14ac:dyDescent="0.3">
      <c r="A573" s="6" t="s">
        <v>7295</v>
      </c>
      <c r="B573">
        <v>0</v>
      </c>
    </row>
    <row r="574" spans="1:2" x14ac:dyDescent="0.3">
      <c r="A574" s="6" t="s">
        <v>5869</v>
      </c>
      <c r="B574">
        <v>0</v>
      </c>
    </row>
    <row r="575" spans="1:2" x14ac:dyDescent="0.3">
      <c r="A575" s="6" t="s">
        <v>6300</v>
      </c>
      <c r="B575">
        <v>0</v>
      </c>
    </row>
    <row r="576" spans="1:2" x14ac:dyDescent="0.3">
      <c r="A576" s="6" t="s">
        <v>7227</v>
      </c>
      <c r="B576">
        <v>0</v>
      </c>
    </row>
    <row r="577" spans="1:2" x14ac:dyDescent="0.3">
      <c r="A577" s="6" t="s">
        <v>6276</v>
      </c>
      <c r="B577">
        <v>0</v>
      </c>
    </row>
    <row r="578" spans="1:2" x14ac:dyDescent="0.3">
      <c r="A578" s="6" t="s">
        <v>5691</v>
      </c>
      <c r="B578">
        <v>0</v>
      </c>
    </row>
    <row r="579" spans="1:2" x14ac:dyDescent="0.3">
      <c r="A579" s="6" t="s">
        <v>5926</v>
      </c>
      <c r="B579">
        <v>0</v>
      </c>
    </row>
    <row r="580" spans="1:2" x14ac:dyDescent="0.3">
      <c r="A580" s="6" t="s">
        <v>5688</v>
      </c>
      <c r="B580">
        <v>0</v>
      </c>
    </row>
    <row r="581" spans="1:2" x14ac:dyDescent="0.3">
      <c r="A581" s="6" t="s">
        <v>6213</v>
      </c>
      <c r="B581">
        <v>0</v>
      </c>
    </row>
    <row r="582" spans="1:2" x14ac:dyDescent="0.3">
      <c r="A582" s="6" t="s">
        <v>6163</v>
      </c>
      <c r="B582">
        <v>0</v>
      </c>
    </row>
    <row r="583" spans="1:2" x14ac:dyDescent="0.3">
      <c r="A583" s="6" t="s">
        <v>6237</v>
      </c>
      <c r="B583">
        <v>0</v>
      </c>
    </row>
    <row r="584" spans="1:2" x14ac:dyDescent="0.3">
      <c r="A584" s="6" t="s">
        <v>529</v>
      </c>
      <c r="B584">
        <v>0</v>
      </c>
    </row>
    <row r="585" spans="1:2" x14ac:dyDescent="0.3">
      <c r="A585" s="6" t="s">
        <v>7281</v>
      </c>
      <c r="B585">
        <v>0</v>
      </c>
    </row>
    <row r="586" spans="1:2" x14ac:dyDescent="0.3">
      <c r="A586" s="6" t="s">
        <v>7452</v>
      </c>
      <c r="B586">
        <v>0</v>
      </c>
    </row>
    <row r="587" spans="1:2" x14ac:dyDescent="0.3">
      <c r="A587" s="6" t="s">
        <v>5681</v>
      </c>
      <c r="B587">
        <v>0</v>
      </c>
    </row>
    <row r="588" spans="1:2" x14ac:dyDescent="0.3">
      <c r="A588" s="6" t="s">
        <v>5721</v>
      </c>
      <c r="B588">
        <v>0</v>
      </c>
    </row>
    <row r="589" spans="1:2" x14ac:dyDescent="0.3">
      <c r="A589" s="6" t="s">
        <v>6962</v>
      </c>
      <c r="B589">
        <v>0</v>
      </c>
    </row>
    <row r="590" spans="1:2" x14ac:dyDescent="0.3">
      <c r="A590" s="6" t="s">
        <v>6632</v>
      </c>
      <c r="B590">
        <v>0</v>
      </c>
    </row>
    <row r="591" spans="1:2" x14ac:dyDescent="0.3">
      <c r="A591" s="6" t="s">
        <v>5678</v>
      </c>
      <c r="B591">
        <v>0</v>
      </c>
    </row>
    <row r="592" spans="1:2" x14ac:dyDescent="0.3">
      <c r="A592" s="6" t="s">
        <v>6328</v>
      </c>
      <c r="B592">
        <v>0</v>
      </c>
    </row>
    <row r="593" spans="1:2" x14ac:dyDescent="0.3">
      <c r="A593" s="6" t="s">
        <v>6803</v>
      </c>
      <c r="B593">
        <v>0</v>
      </c>
    </row>
    <row r="594" spans="1:2" x14ac:dyDescent="0.3">
      <c r="A594" s="6" t="s">
        <v>6021</v>
      </c>
      <c r="B594">
        <v>0</v>
      </c>
    </row>
    <row r="595" spans="1:2" x14ac:dyDescent="0.3">
      <c r="A595" s="6" t="s">
        <v>6792</v>
      </c>
      <c r="B595">
        <v>0</v>
      </c>
    </row>
    <row r="596" spans="1:2" x14ac:dyDescent="0.3">
      <c r="A596" s="6" t="s">
        <v>6496</v>
      </c>
      <c r="B596">
        <v>0</v>
      </c>
    </row>
    <row r="597" spans="1:2" x14ac:dyDescent="0.3">
      <c r="A597" s="6" t="s">
        <v>6846</v>
      </c>
      <c r="B597">
        <v>0</v>
      </c>
    </row>
    <row r="598" spans="1:2" x14ac:dyDescent="0.3">
      <c r="A598" s="6" t="s">
        <v>6437</v>
      </c>
      <c r="B598">
        <v>0</v>
      </c>
    </row>
    <row r="599" spans="1:2" x14ac:dyDescent="0.3">
      <c r="A599" s="6" t="s">
        <v>7095</v>
      </c>
      <c r="B599">
        <v>0</v>
      </c>
    </row>
    <row r="600" spans="1:2" x14ac:dyDescent="0.3">
      <c r="A600" s="6" t="s">
        <v>6586</v>
      </c>
      <c r="B600">
        <v>0</v>
      </c>
    </row>
    <row r="601" spans="1:2" x14ac:dyDescent="0.3">
      <c r="A601" s="6" t="s">
        <v>3525</v>
      </c>
      <c r="B601">
        <v>0</v>
      </c>
    </row>
    <row r="602" spans="1:2" x14ac:dyDescent="0.3">
      <c r="A602" s="6" t="s">
        <v>5923</v>
      </c>
      <c r="B602">
        <v>0</v>
      </c>
    </row>
    <row r="603" spans="1:2" x14ac:dyDescent="0.3">
      <c r="A603" s="6" t="s">
        <v>5702</v>
      </c>
      <c r="B603">
        <v>0</v>
      </c>
    </row>
    <row r="604" spans="1:2" x14ac:dyDescent="0.3">
      <c r="A604" s="6" t="s">
        <v>5913</v>
      </c>
      <c r="B604">
        <v>0</v>
      </c>
    </row>
    <row r="605" spans="1:2" x14ac:dyDescent="0.3">
      <c r="A605" s="6" t="s">
        <v>7150</v>
      </c>
      <c r="B605">
        <v>0</v>
      </c>
    </row>
    <row r="606" spans="1:2" x14ac:dyDescent="0.3">
      <c r="A606" s="6" t="s">
        <v>6123</v>
      </c>
      <c r="B606">
        <v>0</v>
      </c>
    </row>
    <row r="607" spans="1:2" x14ac:dyDescent="0.3">
      <c r="A607" s="6" t="s">
        <v>7120</v>
      </c>
      <c r="B607">
        <v>0</v>
      </c>
    </row>
    <row r="608" spans="1:2" x14ac:dyDescent="0.3">
      <c r="A608" s="6" t="s">
        <v>6250</v>
      </c>
      <c r="B608">
        <v>0</v>
      </c>
    </row>
    <row r="609" spans="1:2" x14ac:dyDescent="0.3">
      <c r="A609" s="6" t="s">
        <v>6087</v>
      </c>
      <c r="B609">
        <v>0</v>
      </c>
    </row>
    <row r="610" spans="1:2" x14ac:dyDescent="0.3">
      <c r="A610" s="6" t="s">
        <v>6348</v>
      </c>
      <c r="B610">
        <v>0</v>
      </c>
    </row>
    <row r="611" spans="1:2" x14ac:dyDescent="0.3">
      <c r="A611" s="6" t="s">
        <v>4703</v>
      </c>
      <c r="B611">
        <v>0</v>
      </c>
    </row>
    <row r="612" spans="1:2" x14ac:dyDescent="0.3">
      <c r="A612" s="6" t="s">
        <v>6716</v>
      </c>
      <c r="B612">
        <v>0</v>
      </c>
    </row>
    <row r="613" spans="1:2" x14ac:dyDescent="0.3">
      <c r="A613" s="6" t="s">
        <v>5822</v>
      </c>
      <c r="B613">
        <v>0</v>
      </c>
    </row>
    <row r="614" spans="1:2" x14ac:dyDescent="0.3">
      <c r="A614" s="6" t="s">
        <v>6241</v>
      </c>
      <c r="B614">
        <v>0</v>
      </c>
    </row>
    <row r="615" spans="1:2" x14ac:dyDescent="0.3">
      <c r="A615" s="6" t="s">
        <v>7317</v>
      </c>
      <c r="B615">
        <v>0</v>
      </c>
    </row>
    <row r="616" spans="1:2" x14ac:dyDescent="0.3">
      <c r="A616" s="6" t="s">
        <v>5893</v>
      </c>
      <c r="B616">
        <v>0</v>
      </c>
    </row>
    <row r="617" spans="1:2" x14ac:dyDescent="0.3">
      <c r="A617" s="6" t="s">
        <v>7137</v>
      </c>
      <c r="B617">
        <v>0</v>
      </c>
    </row>
    <row r="618" spans="1:2" x14ac:dyDescent="0.3">
      <c r="A618" s="6" t="s">
        <v>7124</v>
      </c>
      <c r="B618">
        <v>0</v>
      </c>
    </row>
    <row r="619" spans="1:2" x14ac:dyDescent="0.3">
      <c r="A619" s="6" t="s">
        <v>6028</v>
      </c>
      <c r="B619">
        <v>0</v>
      </c>
    </row>
    <row r="620" spans="1:2" x14ac:dyDescent="0.3">
      <c r="A620" s="6" t="s">
        <v>5806</v>
      </c>
      <c r="B620">
        <v>0</v>
      </c>
    </row>
    <row r="621" spans="1:2" x14ac:dyDescent="0.3">
      <c r="A621" s="6" t="s">
        <v>1568</v>
      </c>
      <c r="B621">
        <v>0</v>
      </c>
    </row>
    <row r="622" spans="1:2" x14ac:dyDescent="0.3">
      <c r="A622" s="6" t="s">
        <v>6851</v>
      </c>
      <c r="B622">
        <v>0</v>
      </c>
    </row>
    <row r="623" spans="1:2" x14ac:dyDescent="0.3">
      <c r="A623" s="6" t="s">
        <v>6167</v>
      </c>
      <c r="B623">
        <v>0</v>
      </c>
    </row>
    <row r="624" spans="1:2" x14ac:dyDescent="0.3">
      <c r="A624" s="6" t="s">
        <v>6128</v>
      </c>
      <c r="B624">
        <v>0</v>
      </c>
    </row>
    <row r="625" spans="1:2" x14ac:dyDescent="0.3">
      <c r="A625" s="6" t="s">
        <v>1462</v>
      </c>
      <c r="B625">
        <v>0</v>
      </c>
    </row>
    <row r="626" spans="1:2" x14ac:dyDescent="0.3">
      <c r="A626" s="6" t="s">
        <v>7202</v>
      </c>
      <c r="B626">
        <v>0</v>
      </c>
    </row>
    <row r="627" spans="1:2" x14ac:dyDescent="0.3">
      <c r="A627" s="6" t="s">
        <v>5841</v>
      </c>
      <c r="B627">
        <v>0</v>
      </c>
    </row>
    <row r="628" spans="1:2" x14ac:dyDescent="0.3">
      <c r="A628" s="6" t="s">
        <v>7059</v>
      </c>
      <c r="B628">
        <v>0</v>
      </c>
    </row>
    <row r="629" spans="1:2" x14ac:dyDescent="0.3">
      <c r="A629" s="6" t="s">
        <v>7331</v>
      </c>
      <c r="B629">
        <v>0</v>
      </c>
    </row>
    <row r="630" spans="1:2" x14ac:dyDescent="0.3">
      <c r="A630" s="6" t="s">
        <v>6753</v>
      </c>
      <c r="B630">
        <v>0</v>
      </c>
    </row>
    <row r="631" spans="1:2" x14ac:dyDescent="0.3">
      <c r="A631" s="6" t="s">
        <v>6490</v>
      </c>
      <c r="B631">
        <v>0</v>
      </c>
    </row>
    <row r="632" spans="1:2" x14ac:dyDescent="0.3">
      <c r="A632" s="6" t="s">
        <v>6744</v>
      </c>
      <c r="B632">
        <v>0</v>
      </c>
    </row>
    <row r="633" spans="1:2" x14ac:dyDescent="0.3">
      <c r="A633" s="6" t="s">
        <v>6099</v>
      </c>
      <c r="B633">
        <v>0</v>
      </c>
    </row>
    <row r="634" spans="1:2" x14ac:dyDescent="0.3">
      <c r="A634" s="6" t="s">
        <v>6774</v>
      </c>
      <c r="B634">
        <v>0</v>
      </c>
    </row>
    <row r="635" spans="1:2" x14ac:dyDescent="0.3">
      <c r="A635" s="6" t="s">
        <v>5968</v>
      </c>
      <c r="B635">
        <v>0</v>
      </c>
    </row>
    <row r="636" spans="1:2" x14ac:dyDescent="0.3">
      <c r="A636" s="6" t="s">
        <v>6410</v>
      </c>
      <c r="B636">
        <v>0</v>
      </c>
    </row>
    <row r="637" spans="1:2" x14ac:dyDescent="0.3">
      <c r="A637" s="6" t="s">
        <v>6853</v>
      </c>
      <c r="B637">
        <v>0</v>
      </c>
    </row>
    <row r="638" spans="1:2" x14ac:dyDescent="0.3">
      <c r="A638" s="6" t="s">
        <v>7142</v>
      </c>
      <c r="B638">
        <v>0</v>
      </c>
    </row>
    <row r="639" spans="1:2" x14ac:dyDescent="0.3">
      <c r="A639" s="6" t="s">
        <v>6397</v>
      </c>
      <c r="B639">
        <v>0</v>
      </c>
    </row>
    <row r="640" spans="1:2" x14ac:dyDescent="0.3">
      <c r="A640" s="6" t="s">
        <v>6309</v>
      </c>
      <c r="B640">
        <v>0</v>
      </c>
    </row>
    <row r="641" spans="1:2" x14ac:dyDescent="0.3">
      <c r="A641" s="6" t="s">
        <v>6613</v>
      </c>
      <c r="B641">
        <v>0</v>
      </c>
    </row>
    <row r="642" spans="1:2" x14ac:dyDescent="0.3">
      <c r="A642" s="6" t="s">
        <v>6651</v>
      </c>
      <c r="B642">
        <v>0</v>
      </c>
    </row>
    <row r="643" spans="1:2" x14ac:dyDescent="0.3">
      <c r="A643" s="6" t="s">
        <v>6777</v>
      </c>
      <c r="B643">
        <v>0</v>
      </c>
    </row>
    <row r="644" spans="1:2" x14ac:dyDescent="0.3">
      <c r="A644" s="6" t="s">
        <v>6795</v>
      </c>
      <c r="B644">
        <v>0</v>
      </c>
    </row>
    <row r="645" spans="1:2" x14ac:dyDescent="0.3">
      <c r="A645" s="6" t="s">
        <v>7229</v>
      </c>
      <c r="B645">
        <v>0</v>
      </c>
    </row>
    <row r="646" spans="1:2" x14ac:dyDescent="0.3">
      <c r="A646" s="6" t="s">
        <v>6205</v>
      </c>
      <c r="B646">
        <v>0</v>
      </c>
    </row>
    <row r="647" spans="1:2" x14ac:dyDescent="0.3">
      <c r="A647" s="6" t="s">
        <v>5963</v>
      </c>
      <c r="B647">
        <v>0</v>
      </c>
    </row>
    <row r="648" spans="1:2" x14ac:dyDescent="0.3">
      <c r="A648" s="6" t="s">
        <v>5781</v>
      </c>
      <c r="B648">
        <v>0</v>
      </c>
    </row>
    <row r="649" spans="1:2" x14ac:dyDescent="0.3">
      <c r="A649" s="6" t="s">
        <v>6535</v>
      </c>
      <c r="B649">
        <v>0</v>
      </c>
    </row>
    <row r="650" spans="1:2" x14ac:dyDescent="0.3">
      <c r="A650" s="6" t="s">
        <v>6228</v>
      </c>
      <c r="B650">
        <v>0</v>
      </c>
    </row>
    <row r="651" spans="1:2" x14ac:dyDescent="0.3">
      <c r="A651" s="6" t="s">
        <v>6580</v>
      </c>
      <c r="B651">
        <v>0</v>
      </c>
    </row>
    <row r="652" spans="1:2" x14ac:dyDescent="0.3">
      <c r="A652" s="6" t="s">
        <v>7354</v>
      </c>
      <c r="B652">
        <v>0</v>
      </c>
    </row>
    <row r="653" spans="1:2" x14ac:dyDescent="0.3">
      <c r="A653" s="6" t="s">
        <v>7075</v>
      </c>
      <c r="B653">
        <v>0</v>
      </c>
    </row>
    <row r="654" spans="1:2" x14ac:dyDescent="0.3">
      <c r="A654" s="6" t="s">
        <v>6121</v>
      </c>
      <c r="B654">
        <v>0</v>
      </c>
    </row>
    <row r="655" spans="1:2" x14ac:dyDescent="0.3">
      <c r="A655" s="6" t="s">
        <v>5839</v>
      </c>
      <c r="B655">
        <v>0</v>
      </c>
    </row>
    <row r="656" spans="1:2" x14ac:dyDescent="0.3">
      <c r="A656" s="6" t="s">
        <v>6514</v>
      </c>
      <c r="B656">
        <v>0</v>
      </c>
    </row>
    <row r="657" spans="1:2" x14ac:dyDescent="0.3">
      <c r="A657" s="6" t="s">
        <v>7455</v>
      </c>
      <c r="B657">
        <v>0</v>
      </c>
    </row>
    <row r="658" spans="1:2" x14ac:dyDescent="0.3">
      <c r="A658" s="6" t="s">
        <v>5814</v>
      </c>
      <c r="B658">
        <v>0</v>
      </c>
    </row>
    <row r="659" spans="1:2" x14ac:dyDescent="0.3">
      <c r="A659" s="6" t="s">
        <v>7089</v>
      </c>
      <c r="B659">
        <v>0</v>
      </c>
    </row>
    <row r="660" spans="1:2" x14ac:dyDescent="0.3">
      <c r="A660" s="6" t="s">
        <v>5985</v>
      </c>
      <c r="B660">
        <v>0</v>
      </c>
    </row>
    <row r="661" spans="1:2" x14ac:dyDescent="0.3">
      <c r="A661" s="6" t="s">
        <v>6320</v>
      </c>
      <c r="B661">
        <v>0</v>
      </c>
    </row>
    <row r="662" spans="1:2" x14ac:dyDescent="0.3">
      <c r="A662" s="6" t="s">
        <v>810</v>
      </c>
      <c r="B662">
        <v>0</v>
      </c>
    </row>
    <row r="663" spans="1:2" x14ac:dyDescent="0.3">
      <c r="A663" s="6" t="s">
        <v>5974</v>
      </c>
      <c r="B663">
        <v>0</v>
      </c>
    </row>
    <row r="664" spans="1:2" x14ac:dyDescent="0.3">
      <c r="A664" s="6" t="s">
        <v>5670</v>
      </c>
      <c r="B664">
        <v>0</v>
      </c>
    </row>
    <row r="665" spans="1:2" x14ac:dyDescent="0.3">
      <c r="A665" s="6" t="s">
        <v>7422</v>
      </c>
      <c r="B665">
        <v>0</v>
      </c>
    </row>
    <row r="666" spans="1:2" x14ac:dyDescent="0.3">
      <c r="A666" s="6" t="s">
        <v>6117</v>
      </c>
      <c r="B666">
        <v>0</v>
      </c>
    </row>
    <row r="667" spans="1:2" x14ac:dyDescent="0.3">
      <c r="A667" s="6" t="s">
        <v>6511</v>
      </c>
      <c r="B667">
        <v>0</v>
      </c>
    </row>
    <row r="668" spans="1:2" x14ac:dyDescent="0.3">
      <c r="A668" s="6" t="s">
        <v>6741</v>
      </c>
      <c r="B668">
        <v>0</v>
      </c>
    </row>
    <row r="669" spans="1:2" x14ac:dyDescent="0.3">
      <c r="A669" s="6" t="s">
        <v>6583</v>
      </c>
      <c r="B669">
        <v>0</v>
      </c>
    </row>
    <row r="670" spans="1:2" x14ac:dyDescent="0.3">
      <c r="A670" s="6" t="s">
        <v>7037</v>
      </c>
      <c r="B670">
        <v>0</v>
      </c>
    </row>
    <row r="671" spans="1:2" x14ac:dyDescent="0.3">
      <c r="A671" s="6" t="s">
        <v>7034</v>
      </c>
      <c r="B671">
        <v>0</v>
      </c>
    </row>
    <row r="672" spans="1:2" x14ac:dyDescent="0.3">
      <c r="A672" s="6" t="s">
        <v>6321</v>
      </c>
      <c r="B672">
        <v>0</v>
      </c>
    </row>
    <row r="673" spans="1:2" x14ac:dyDescent="0.3">
      <c r="A673" s="6" t="s">
        <v>6015</v>
      </c>
      <c r="B673">
        <v>0</v>
      </c>
    </row>
    <row r="674" spans="1:2" x14ac:dyDescent="0.3">
      <c r="A674" s="6" t="s">
        <v>6482</v>
      </c>
      <c r="B674">
        <v>0</v>
      </c>
    </row>
    <row r="675" spans="1:2" x14ac:dyDescent="0.3">
      <c r="A675" s="6" t="s">
        <v>7159</v>
      </c>
      <c r="B675">
        <v>0</v>
      </c>
    </row>
    <row r="676" spans="1:2" x14ac:dyDescent="0.3">
      <c r="A676" s="6" t="s">
        <v>6153</v>
      </c>
      <c r="B676">
        <v>0</v>
      </c>
    </row>
    <row r="677" spans="1:2" x14ac:dyDescent="0.3">
      <c r="A677" s="6" t="s">
        <v>5764</v>
      </c>
      <c r="B677">
        <v>0</v>
      </c>
    </row>
    <row r="678" spans="1:2" x14ac:dyDescent="0.3">
      <c r="A678" s="6" t="s">
        <v>6222</v>
      </c>
      <c r="B678">
        <v>0</v>
      </c>
    </row>
    <row r="679" spans="1:2" x14ac:dyDescent="0.3">
      <c r="A679" s="6" t="s">
        <v>7282</v>
      </c>
      <c r="B679">
        <v>0</v>
      </c>
    </row>
    <row r="680" spans="1:2" x14ac:dyDescent="0.3">
      <c r="A680" s="6" t="s">
        <v>5889</v>
      </c>
      <c r="B680">
        <v>0</v>
      </c>
    </row>
    <row r="681" spans="1:2" x14ac:dyDescent="0.3">
      <c r="A681" s="6" t="s">
        <v>5978</v>
      </c>
      <c r="B681">
        <v>0</v>
      </c>
    </row>
    <row r="682" spans="1:2" x14ac:dyDescent="0.3">
      <c r="A682" s="6" t="s">
        <v>5749</v>
      </c>
      <c r="B682">
        <v>0</v>
      </c>
    </row>
    <row r="683" spans="1:2" x14ac:dyDescent="0.3">
      <c r="A683" s="6" t="s">
        <v>6445</v>
      </c>
      <c r="B683">
        <v>0</v>
      </c>
    </row>
    <row r="684" spans="1:2" x14ac:dyDescent="0.3">
      <c r="A684" s="6" t="s">
        <v>6996</v>
      </c>
      <c r="B684">
        <v>0</v>
      </c>
    </row>
    <row r="685" spans="1:2" x14ac:dyDescent="0.3">
      <c r="A685" s="6" t="s">
        <v>6946</v>
      </c>
      <c r="B685">
        <v>0</v>
      </c>
    </row>
    <row r="686" spans="1:2" x14ac:dyDescent="0.3">
      <c r="A686" s="6" t="s">
        <v>6109</v>
      </c>
      <c r="B686">
        <v>0</v>
      </c>
    </row>
    <row r="687" spans="1:2" x14ac:dyDescent="0.3">
      <c r="A687" s="6" t="s">
        <v>6653</v>
      </c>
      <c r="B687">
        <v>0</v>
      </c>
    </row>
    <row r="688" spans="1:2" x14ac:dyDescent="0.3">
      <c r="A688" s="6" t="s">
        <v>5765</v>
      </c>
      <c r="B688">
        <v>0</v>
      </c>
    </row>
    <row r="689" spans="1:2" x14ac:dyDescent="0.3">
      <c r="A689" s="6" t="s">
        <v>5704</v>
      </c>
      <c r="B689">
        <v>0</v>
      </c>
    </row>
    <row r="690" spans="1:2" x14ac:dyDescent="0.3">
      <c r="A690" s="6" t="s">
        <v>6567</v>
      </c>
      <c r="B690">
        <v>0</v>
      </c>
    </row>
    <row r="691" spans="1:2" x14ac:dyDescent="0.3">
      <c r="A691" s="6" t="s">
        <v>6225</v>
      </c>
      <c r="B691">
        <v>0</v>
      </c>
    </row>
    <row r="692" spans="1:2" x14ac:dyDescent="0.3">
      <c r="A692" s="6" t="s">
        <v>7043</v>
      </c>
      <c r="B692">
        <v>0</v>
      </c>
    </row>
    <row r="693" spans="1:2" x14ac:dyDescent="0.3">
      <c r="A693" s="6" t="s">
        <v>6169</v>
      </c>
      <c r="B693">
        <v>0</v>
      </c>
    </row>
    <row r="694" spans="1:2" x14ac:dyDescent="0.3">
      <c r="A694" s="6" t="s">
        <v>6210</v>
      </c>
      <c r="B694">
        <v>0</v>
      </c>
    </row>
    <row r="695" spans="1:2" x14ac:dyDescent="0.3">
      <c r="A695" s="6" t="s">
        <v>6726</v>
      </c>
      <c r="B695">
        <v>0</v>
      </c>
    </row>
    <row r="696" spans="1:2" x14ac:dyDescent="0.3">
      <c r="A696" s="6" t="s">
        <v>6414</v>
      </c>
      <c r="B696">
        <v>0</v>
      </c>
    </row>
    <row r="697" spans="1:2" x14ac:dyDescent="0.3">
      <c r="A697" s="6" t="s">
        <v>6661</v>
      </c>
      <c r="B697">
        <v>0</v>
      </c>
    </row>
    <row r="698" spans="1:2" x14ac:dyDescent="0.3">
      <c r="A698" s="6" t="s">
        <v>6259</v>
      </c>
      <c r="B698">
        <v>0</v>
      </c>
    </row>
    <row r="699" spans="1:2" x14ac:dyDescent="0.3">
      <c r="A699" s="6" t="s">
        <v>6859</v>
      </c>
      <c r="B699">
        <v>0</v>
      </c>
    </row>
    <row r="700" spans="1:2" x14ac:dyDescent="0.3">
      <c r="A700" s="6" t="s">
        <v>6619</v>
      </c>
      <c r="B700">
        <v>0</v>
      </c>
    </row>
    <row r="701" spans="1:2" x14ac:dyDescent="0.3">
      <c r="A701" s="6" t="s">
        <v>5775</v>
      </c>
      <c r="B701">
        <v>0</v>
      </c>
    </row>
    <row r="702" spans="1:2" x14ac:dyDescent="0.3">
      <c r="A702" s="6" t="s">
        <v>5863</v>
      </c>
      <c r="B702">
        <v>0</v>
      </c>
    </row>
    <row r="703" spans="1:2" x14ac:dyDescent="0.3">
      <c r="A703" s="6" t="s">
        <v>6177</v>
      </c>
      <c r="B703">
        <v>0</v>
      </c>
    </row>
    <row r="704" spans="1:2" x14ac:dyDescent="0.3">
      <c r="A704" s="6" t="s">
        <v>2773</v>
      </c>
      <c r="B704">
        <v>0</v>
      </c>
    </row>
    <row r="705" spans="1:2" x14ac:dyDescent="0.3">
      <c r="A705" s="6" t="s">
        <v>7472</v>
      </c>
      <c r="B705">
        <v>0</v>
      </c>
    </row>
    <row r="706" spans="1:2" x14ac:dyDescent="0.3">
      <c r="A706" s="6" t="s">
        <v>5662</v>
      </c>
      <c r="B706">
        <v>0</v>
      </c>
    </row>
    <row r="707" spans="1:2" x14ac:dyDescent="0.3">
      <c r="A707" s="6" t="s">
        <v>7397</v>
      </c>
      <c r="B707">
        <v>0</v>
      </c>
    </row>
    <row r="708" spans="1:2" x14ac:dyDescent="0.3">
      <c r="A708" s="6" t="s">
        <v>6262</v>
      </c>
      <c r="B708">
        <v>0</v>
      </c>
    </row>
    <row r="709" spans="1:2" x14ac:dyDescent="0.3">
      <c r="A709" s="6" t="s">
        <v>6231</v>
      </c>
      <c r="B709">
        <v>0</v>
      </c>
    </row>
    <row r="710" spans="1:2" x14ac:dyDescent="0.3">
      <c r="A710" s="6" t="s">
        <v>6871</v>
      </c>
      <c r="B710">
        <v>0</v>
      </c>
    </row>
    <row r="711" spans="1:2" x14ac:dyDescent="0.3">
      <c r="A711" s="6" t="s">
        <v>6044</v>
      </c>
      <c r="B711">
        <v>0</v>
      </c>
    </row>
    <row r="712" spans="1:2" x14ac:dyDescent="0.3">
      <c r="A712" s="6" t="s">
        <v>4603</v>
      </c>
      <c r="B712">
        <v>0</v>
      </c>
    </row>
    <row r="713" spans="1:2" x14ac:dyDescent="0.3">
      <c r="A713" s="6" t="s">
        <v>6420</v>
      </c>
      <c r="B713">
        <v>0</v>
      </c>
    </row>
    <row r="714" spans="1:2" x14ac:dyDescent="0.3">
      <c r="A714" s="6" t="s">
        <v>6090</v>
      </c>
      <c r="B714">
        <v>0</v>
      </c>
    </row>
    <row r="715" spans="1:2" x14ac:dyDescent="0.3">
      <c r="A715" s="6" t="s">
        <v>7321</v>
      </c>
      <c r="B715">
        <v>0</v>
      </c>
    </row>
    <row r="716" spans="1:2" x14ac:dyDescent="0.3">
      <c r="A716" s="6" t="s">
        <v>6843</v>
      </c>
      <c r="B716">
        <v>0</v>
      </c>
    </row>
    <row r="717" spans="1:2" x14ac:dyDescent="0.3">
      <c r="A717" s="6" t="s">
        <v>7487</v>
      </c>
      <c r="B717">
        <v>0</v>
      </c>
    </row>
    <row r="718" spans="1:2" x14ac:dyDescent="0.3">
      <c r="A718" s="6" t="s">
        <v>5660</v>
      </c>
      <c r="B718">
        <v>0</v>
      </c>
    </row>
    <row r="719" spans="1:2" x14ac:dyDescent="0.3">
      <c r="A719" s="6" t="s">
        <v>6455</v>
      </c>
      <c r="B719">
        <v>0</v>
      </c>
    </row>
    <row r="720" spans="1:2" x14ac:dyDescent="0.3">
      <c r="A720" s="6" t="s">
        <v>6989</v>
      </c>
      <c r="B720">
        <v>0</v>
      </c>
    </row>
    <row r="721" spans="1:2" x14ac:dyDescent="0.3">
      <c r="A721" s="6" t="s">
        <v>6912</v>
      </c>
      <c r="B721">
        <v>0</v>
      </c>
    </row>
    <row r="722" spans="1:2" x14ac:dyDescent="0.3">
      <c r="A722" s="6" t="s">
        <v>6487</v>
      </c>
      <c r="B722">
        <v>0</v>
      </c>
    </row>
    <row r="723" spans="1:2" x14ac:dyDescent="0.3">
      <c r="A723" s="6" t="s">
        <v>6976</v>
      </c>
      <c r="B723">
        <v>0</v>
      </c>
    </row>
    <row r="724" spans="1:2" x14ac:dyDescent="0.3">
      <c r="A724" s="6" t="s">
        <v>6926</v>
      </c>
      <c r="B724">
        <v>0</v>
      </c>
    </row>
    <row r="725" spans="1:2" x14ac:dyDescent="0.3">
      <c r="A725" s="6" t="s">
        <v>6060</v>
      </c>
      <c r="B725">
        <v>0</v>
      </c>
    </row>
    <row r="726" spans="1:2" x14ac:dyDescent="0.3">
      <c r="A726" s="6" t="s">
        <v>7183</v>
      </c>
      <c r="B726">
        <v>0</v>
      </c>
    </row>
    <row r="727" spans="1:2" x14ac:dyDescent="0.3">
      <c r="A727" s="6" t="s">
        <v>546</v>
      </c>
      <c r="B727">
        <v>0</v>
      </c>
    </row>
    <row r="728" spans="1:2" x14ac:dyDescent="0.3">
      <c r="A728" s="6" t="s">
        <v>5836</v>
      </c>
      <c r="B728">
        <v>0</v>
      </c>
    </row>
    <row r="729" spans="1:2" x14ac:dyDescent="0.3">
      <c r="A729" s="6" t="s">
        <v>6497</v>
      </c>
      <c r="B729">
        <v>0</v>
      </c>
    </row>
    <row r="730" spans="1:2" x14ac:dyDescent="0.3">
      <c r="A730" s="6" t="s">
        <v>6811</v>
      </c>
      <c r="B730">
        <v>0</v>
      </c>
    </row>
    <row r="731" spans="1:2" x14ac:dyDescent="0.3">
      <c r="A731" s="6" t="s">
        <v>6119</v>
      </c>
      <c r="B731">
        <v>0</v>
      </c>
    </row>
    <row r="732" spans="1:2" x14ac:dyDescent="0.3">
      <c r="A732" s="6" t="s">
        <v>6196</v>
      </c>
      <c r="B732">
        <v>0</v>
      </c>
    </row>
    <row r="733" spans="1:2" x14ac:dyDescent="0.3">
      <c r="A733" s="6" t="s">
        <v>6915</v>
      </c>
      <c r="B733">
        <v>0</v>
      </c>
    </row>
    <row r="734" spans="1:2" x14ac:dyDescent="0.3">
      <c r="A734" s="6" t="s">
        <v>6923</v>
      </c>
      <c r="B734">
        <v>0</v>
      </c>
    </row>
    <row r="735" spans="1:2" x14ac:dyDescent="0.3">
      <c r="A735" s="6" t="s">
        <v>6728</v>
      </c>
      <c r="B735">
        <v>0</v>
      </c>
    </row>
    <row r="736" spans="1:2" x14ac:dyDescent="0.3">
      <c r="A736" s="6" t="s">
        <v>5819</v>
      </c>
      <c r="B736">
        <v>0</v>
      </c>
    </row>
    <row r="737" spans="1:2" x14ac:dyDescent="0.3">
      <c r="A737" s="6" t="s">
        <v>5789</v>
      </c>
      <c r="B737">
        <v>0</v>
      </c>
    </row>
    <row r="738" spans="1:2" x14ac:dyDescent="0.3">
      <c r="A738" s="6" t="s">
        <v>6551</v>
      </c>
      <c r="B738">
        <v>0</v>
      </c>
    </row>
    <row r="739" spans="1:2" x14ac:dyDescent="0.3">
      <c r="A739" s="6" t="s">
        <v>6115</v>
      </c>
      <c r="B739">
        <v>0</v>
      </c>
    </row>
    <row r="740" spans="1:2" x14ac:dyDescent="0.3">
      <c r="A740" s="6" t="s">
        <v>5846</v>
      </c>
      <c r="B740">
        <v>0</v>
      </c>
    </row>
    <row r="741" spans="1:2" x14ac:dyDescent="0.3">
      <c r="A741" s="6" t="s">
        <v>6919</v>
      </c>
      <c r="B741">
        <v>0</v>
      </c>
    </row>
    <row r="742" spans="1:2" x14ac:dyDescent="0.3">
      <c r="A742" s="6" t="s">
        <v>6035</v>
      </c>
      <c r="B742">
        <v>0</v>
      </c>
    </row>
    <row r="743" spans="1:2" x14ac:dyDescent="0.3">
      <c r="A743" s="6" t="s">
        <v>6749</v>
      </c>
      <c r="B743">
        <v>0</v>
      </c>
    </row>
    <row r="744" spans="1:2" x14ac:dyDescent="0.3">
      <c r="A744" s="6" t="s">
        <v>5734</v>
      </c>
      <c r="B744">
        <v>0</v>
      </c>
    </row>
    <row r="745" spans="1:2" x14ac:dyDescent="0.3">
      <c r="A745" s="6" t="s">
        <v>7049</v>
      </c>
      <c r="B745">
        <v>0</v>
      </c>
    </row>
    <row r="746" spans="1:2" x14ac:dyDescent="0.3">
      <c r="A746" s="6" t="s">
        <v>5770</v>
      </c>
      <c r="B746">
        <v>0</v>
      </c>
    </row>
    <row r="747" spans="1:2" x14ac:dyDescent="0.3">
      <c r="A747" s="6" t="s">
        <v>5792</v>
      </c>
      <c r="B747">
        <v>0</v>
      </c>
    </row>
    <row r="748" spans="1:2" x14ac:dyDescent="0.3">
      <c r="A748" s="6" t="s">
        <v>4851</v>
      </c>
      <c r="B748">
        <v>0</v>
      </c>
    </row>
    <row r="749" spans="1:2" x14ac:dyDescent="0.3">
      <c r="A749" s="6" t="s">
        <v>5939</v>
      </c>
      <c r="B749">
        <v>0</v>
      </c>
    </row>
    <row r="750" spans="1:2" x14ac:dyDescent="0.3">
      <c r="A750" s="6" t="s">
        <v>6903</v>
      </c>
      <c r="B750">
        <v>0</v>
      </c>
    </row>
    <row r="751" spans="1:2" x14ac:dyDescent="0.3">
      <c r="A751" s="6" t="s">
        <v>6995</v>
      </c>
      <c r="B751">
        <v>0</v>
      </c>
    </row>
    <row r="752" spans="1:2" x14ac:dyDescent="0.3">
      <c r="A752" s="6" t="s">
        <v>6820</v>
      </c>
      <c r="B752">
        <v>0</v>
      </c>
    </row>
    <row r="753" spans="1:2" x14ac:dyDescent="0.3">
      <c r="A753" s="6" t="s">
        <v>3437</v>
      </c>
      <c r="B753">
        <v>0</v>
      </c>
    </row>
    <row r="754" spans="1:2" x14ac:dyDescent="0.3">
      <c r="A754" s="6" t="s">
        <v>6187</v>
      </c>
      <c r="B754">
        <v>0</v>
      </c>
    </row>
    <row r="755" spans="1:2" x14ac:dyDescent="0.3">
      <c r="A755" s="6" t="s">
        <v>6824</v>
      </c>
      <c r="B755">
        <v>0</v>
      </c>
    </row>
    <row r="756" spans="1:2" x14ac:dyDescent="0.3">
      <c r="A756" s="6" t="s">
        <v>6326</v>
      </c>
      <c r="B756">
        <v>0</v>
      </c>
    </row>
    <row r="757" spans="1:2" x14ac:dyDescent="0.3">
      <c r="A757" s="6" t="s">
        <v>6094</v>
      </c>
      <c r="B757">
        <v>0</v>
      </c>
    </row>
    <row r="758" spans="1:2" x14ac:dyDescent="0.3">
      <c r="A758" s="6" t="s">
        <v>7424</v>
      </c>
      <c r="B758">
        <v>0</v>
      </c>
    </row>
    <row r="759" spans="1:2" x14ac:dyDescent="0.3">
      <c r="A759" s="6" t="s">
        <v>6207</v>
      </c>
      <c r="B759">
        <v>0</v>
      </c>
    </row>
    <row r="760" spans="1:2" x14ac:dyDescent="0.3">
      <c r="A760" s="6" t="s">
        <v>6800</v>
      </c>
      <c r="B760">
        <v>0</v>
      </c>
    </row>
    <row r="761" spans="1:2" x14ac:dyDescent="0.3">
      <c r="A761" s="6" t="s">
        <v>2164</v>
      </c>
      <c r="B761">
        <v>0</v>
      </c>
    </row>
    <row r="762" spans="1:2" x14ac:dyDescent="0.3">
      <c r="A762" s="6" t="s">
        <v>6558</v>
      </c>
      <c r="B762">
        <v>0</v>
      </c>
    </row>
    <row r="763" spans="1:2" x14ac:dyDescent="0.3">
      <c r="A763" s="6" t="s">
        <v>6077</v>
      </c>
      <c r="B763">
        <v>0</v>
      </c>
    </row>
    <row r="764" spans="1:2" x14ac:dyDescent="0.3">
      <c r="A764" s="6" t="s">
        <v>6013</v>
      </c>
      <c r="B764">
        <v>0</v>
      </c>
    </row>
    <row r="765" spans="1:2" x14ac:dyDescent="0.3">
      <c r="A765" s="6" t="s">
        <v>431</v>
      </c>
      <c r="B765">
        <v>0</v>
      </c>
    </row>
    <row r="766" spans="1:2" x14ac:dyDescent="0.3">
      <c r="A766" s="6" t="s">
        <v>5719</v>
      </c>
      <c r="B766">
        <v>0</v>
      </c>
    </row>
    <row r="767" spans="1:2" x14ac:dyDescent="0.3">
      <c r="A767" s="6" t="s">
        <v>5710</v>
      </c>
      <c r="B767">
        <v>0</v>
      </c>
    </row>
    <row r="768" spans="1:2" x14ac:dyDescent="0.3">
      <c r="A768" s="6" t="s">
        <v>6629</v>
      </c>
      <c r="B768">
        <v>0</v>
      </c>
    </row>
    <row r="769" spans="1:2" x14ac:dyDescent="0.3">
      <c r="A769" s="6" t="s">
        <v>5728</v>
      </c>
      <c r="B769">
        <v>0</v>
      </c>
    </row>
    <row r="770" spans="1:2" x14ac:dyDescent="0.3">
      <c r="A770" s="6" t="s">
        <v>6722</v>
      </c>
      <c r="B770">
        <v>0</v>
      </c>
    </row>
    <row r="771" spans="1:2" x14ac:dyDescent="0.3">
      <c r="A771" s="6" t="s">
        <v>6366</v>
      </c>
      <c r="B771">
        <v>0</v>
      </c>
    </row>
    <row r="772" spans="1:2" x14ac:dyDescent="0.3">
      <c r="A772" s="6" t="s">
        <v>6372</v>
      </c>
      <c r="B772">
        <v>0</v>
      </c>
    </row>
    <row r="773" spans="1:2" x14ac:dyDescent="0.3">
      <c r="A773" s="6" t="s">
        <v>5762</v>
      </c>
      <c r="B773">
        <v>0</v>
      </c>
    </row>
    <row r="774" spans="1:2" x14ac:dyDescent="0.3">
      <c r="A774" s="6" t="s">
        <v>6096</v>
      </c>
      <c r="B774">
        <v>0</v>
      </c>
    </row>
    <row r="775" spans="1:2" x14ac:dyDescent="0.3">
      <c r="A775" s="6" t="s">
        <v>7144</v>
      </c>
      <c r="B775">
        <v>0</v>
      </c>
    </row>
    <row r="776" spans="1:2" x14ac:dyDescent="0.3">
      <c r="A776" s="6" t="s">
        <v>7109</v>
      </c>
      <c r="B776">
        <v>0</v>
      </c>
    </row>
    <row r="777" spans="1:2" x14ac:dyDescent="0.3">
      <c r="A777" s="6" t="s">
        <v>5856</v>
      </c>
      <c r="B777">
        <v>0</v>
      </c>
    </row>
    <row r="778" spans="1:2" x14ac:dyDescent="0.3">
      <c r="A778" s="6" t="s">
        <v>6640</v>
      </c>
      <c r="B778">
        <v>0</v>
      </c>
    </row>
    <row r="779" spans="1:2" x14ac:dyDescent="0.3">
      <c r="A779" s="6" t="s">
        <v>6018</v>
      </c>
      <c r="B779">
        <v>0</v>
      </c>
    </row>
    <row r="780" spans="1:2" x14ac:dyDescent="0.3">
      <c r="A780" s="6" t="s">
        <v>7221</v>
      </c>
      <c r="B780">
        <v>0</v>
      </c>
    </row>
    <row r="781" spans="1:2" x14ac:dyDescent="0.3">
      <c r="A781" s="6" t="s">
        <v>6554</v>
      </c>
      <c r="B781">
        <v>0</v>
      </c>
    </row>
    <row r="782" spans="1:2" x14ac:dyDescent="0.3">
      <c r="A782" s="6" t="s">
        <v>6457</v>
      </c>
      <c r="B782">
        <v>0</v>
      </c>
    </row>
    <row r="783" spans="1:2" x14ac:dyDescent="0.3">
      <c r="A783" s="6" t="s">
        <v>7467</v>
      </c>
      <c r="B783">
        <v>0</v>
      </c>
    </row>
    <row r="784" spans="1:2" x14ac:dyDescent="0.3">
      <c r="A784" s="6" t="s">
        <v>5422</v>
      </c>
      <c r="B784">
        <v>0</v>
      </c>
    </row>
    <row r="785" spans="1:2" x14ac:dyDescent="0.3">
      <c r="A785" s="6" t="s">
        <v>7189</v>
      </c>
      <c r="B785">
        <v>0</v>
      </c>
    </row>
    <row r="786" spans="1:2" x14ac:dyDescent="0.3">
      <c r="A786" s="6" t="s">
        <v>6906</v>
      </c>
      <c r="B786">
        <v>0</v>
      </c>
    </row>
    <row r="787" spans="1:2" x14ac:dyDescent="0.3">
      <c r="A787" s="6" t="s">
        <v>6592</v>
      </c>
      <c r="B787">
        <v>0</v>
      </c>
    </row>
    <row r="788" spans="1:2" x14ac:dyDescent="0.3">
      <c r="A788" s="6" t="s">
        <v>6909</v>
      </c>
      <c r="B788">
        <v>0</v>
      </c>
    </row>
    <row r="789" spans="1:2" x14ac:dyDescent="0.3">
      <c r="A789" s="6" t="s">
        <v>6648</v>
      </c>
      <c r="B789">
        <v>0</v>
      </c>
    </row>
    <row r="790" spans="1:2" x14ac:dyDescent="0.3">
      <c r="A790" s="6" t="s">
        <v>5627</v>
      </c>
      <c r="B790">
        <v>0</v>
      </c>
    </row>
    <row r="791" spans="1:2" x14ac:dyDescent="0.3">
      <c r="A791" s="6" t="s">
        <v>7078</v>
      </c>
      <c r="B791">
        <v>0</v>
      </c>
    </row>
    <row r="792" spans="1:2" x14ac:dyDescent="0.3">
      <c r="A792" s="6" t="s">
        <v>1548</v>
      </c>
      <c r="B792">
        <v>0</v>
      </c>
    </row>
    <row r="793" spans="1:2" x14ac:dyDescent="0.3">
      <c r="A793" s="6" t="s">
        <v>6899</v>
      </c>
      <c r="B793">
        <v>0</v>
      </c>
    </row>
    <row r="794" spans="1:2" x14ac:dyDescent="0.3">
      <c r="A794" s="6" t="s">
        <v>7298</v>
      </c>
      <c r="B794">
        <v>0</v>
      </c>
    </row>
    <row r="795" spans="1:2" x14ac:dyDescent="0.3">
      <c r="A795" s="6" t="s">
        <v>6234</v>
      </c>
      <c r="B795">
        <v>0</v>
      </c>
    </row>
    <row r="796" spans="1:2" x14ac:dyDescent="0.3">
      <c r="A796" s="6" t="s">
        <v>6703</v>
      </c>
      <c r="B796">
        <v>0</v>
      </c>
    </row>
    <row r="797" spans="1:2" x14ac:dyDescent="0.3">
      <c r="A797" s="6" t="s">
        <v>7755</v>
      </c>
      <c r="B797" s="7">
        <v>37783048854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9D483-E23B-4A4C-BB73-9BD849AD8943}">
  <dimension ref="A3:B2375"/>
  <sheetViews>
    <sheetView workbookViewId="0">
      <selection activeCell="C7" sqref="C7"/>
    </sheetView>
  </sheetViews>
  <sheetFormatPr defaultRowHeight="14.4" x14ac:dyDescent="0.3"/>
  <cols>
    <col min="1" max="1" width="152.5546875" bestFit="1" customWidth="1"/>
    <col min="2" max="2" width="20.5546875" bestFit="1" customWidth="1"/>
  </cols>
  <sheetData>
    <row r="3" spans="1:2" x14ac:dyDescent="0.3">
      <c r="A3" s="5" t="s">
        <v>7754</v>
      </c>
      <c r="B3" t="s">
        <v>7756</v>
      </c>
    </row>
    <row r="4" spans="1:2" x14ac:dyDescent="0.3">
      <c r="A4" s="6" t="s">
        <v>262</v>
      </c>
      <c r="B4" s="7">
        <v>3952000000</v>
      </c>
    </row>
    <row r="5" spans="1:2" x14ac:dyDescent="0.3">
      <c r="A5" s="6" t="s">
        <v>1948</v>
      </c>
      <c r="B5" s="7">
        <v>2500000000</v>
      </c>
    </row>
    <row r="6" spans="1:2" x14ac:dyDescent="0.3">
      <c r="A6" s="6" t="s">
        <v>2425</v>
      </c>
      <c r="B6" s="7">
        <v>1467000000</v>
      </c>
    </row>
    <row r="7" spans="1:2" x14ac:dyDescent="0.3">
      <c r="A7" s="6" t="s">
        <v>2768</v>
      </c>
      <c r="B7" s="7">
        <v>1400000000</v>
      </c>
    </row>
    <row r="8" spans="1:2" x14ac:dyDescent="0.3">
      <c r="A8" s="6" t="s">
        <v>153</v>
      </c>
      <c r="B8" s="7">
        <v>1000150000</v>
      </c>
    </row>
    <row r="9" spans="1:2" x14ac:dyDescent="0.3">
      <c r="A9" s="6" t="s">
        <v>7003</v>
      </c>
      <c r="B9" s="7">
        <v>700000000</v>
      </c>
    </row>
    <row r="10" spans="1:2" x14ac:dyDescent="0.3">
      <c r="A10" s="6" t="s">
        <v>6543</v>
      </c>
      <c r="B10" s="7">
        <v>680000000</v>
      </c>
    </row>
    <row r="11" spans="1:2" x14ac:dyDescent="0.3">
      <c r="A11" s="6" t="s">
        <v>549</v>
      </c>
      <c r="B11" s="7">
        <v>615605951</v>
      </c>
    </row>
    <row r="12" spans="1:2" x14ac:dyDescent="0.3">
      <c r="A12" s="6" t="s">
        <v>92</v>
      </c>
      <c r="B12" s="7">
        <v>601000000</v>
      </c>
    </row>
    <row r="13" spans="1:2" x14ac:dyDescent="0.3">
      <c r="A13" s="6" t="s">
        <v>162</v>
      </c>
      <c r="B13" s="7">
        <v>585000000</v>
      </c>
    </row>
    <row r="14" spans="1:2" x14ac:dyDescent="0.3">
      <c r="A14" s="6" t="s">
        <v>6007</v>
      </c>
      <c r="B14" s="7">
        <v>500000000</v>
      </c>
    </row>
    <row r="15" spans="1:2" x14ac:dyDescent="0.3">
      <c r="A15" s="6" t="s">
        <v>6574</v>
      </c>
      <c r="B15" s="7">
        <v>500000000</v>
      </c>
    </row>
    <row r="16" spans="1:2" x14ac:dyDescent="0.3">
      <c r="A16" s="6" t="s">
        <v>200</v>
      </c>
      <c r="B16" s="7">
        <v>450000000</v>
      </c>
    </row>
    <row r="17" spans="1:2" x14ac:dyDescent="0.3">
      <c r="A17" s="6" t="s">
        <v>7382</v>
      </c>
      <c r="B17" s="7">
        <v>400000000</v>
      </c>
    </row>
    <row r="18" spans="1:2" x14ac:dyDescent="0.3">
      <c r="A18" s="6" t="s">
        <v>1334</v>
      </c>
      <c r="B18" s="7">
        <v>331582000</v>
      </c>
    </row>
    <row r="19" spans="1:2" x14ac:dyDescent="0.3">
      <c r="A19" s="6" t="s">
        <v>2657</v>
      </c>
      <c r="B19" s="7">
        <v>330000000</v>
      </c>
    </row>
    <row r="20" spans="1:2" x14ac:dyDescent="0.3">
      <c r="A20" s="6" t="s">
        <v>14</v>
      </c>
      <c r="B20" s="7">
        <v>313500000</v>
      </c>
    </row>
    <row r="21" spans="1:2" x14ac:dyDescent="0.3">
      <c r="A21" s="6" t="s">
        <v>1134</v>
      </c>
      <c r="B21" s="7">
        <v>300000000</v>
      </c>
    </row>
    <row r="22" spans="1:2" x14ac:dyDescent="0.3">
      <c r="A22" s="6" t="s">
        <v>222</v>
      </c>
      <c r="B22" s="7">
        <v>296000000</v>
      </c>
    </row>
    <row r="23" spans="1:2" x14ac:dyDescent="0.3">
      <c r="A23" s="6" t="s">
        <v>147</v>
      </c>
      <c r="B23" s="7">
        <v>283000000</v>
      </c>
    </row>
    <row r="24" spans="1:2" x14ac:dyDescent="0.3">
      <c r="A24" s="6" t="s">
        <v>2569</v>
      </c>
      <c r="B24" s="7">
        <v>260000000</v>
      </c>
    </row>
    <row r="25" spans="1:2" x14ac:dyDescent="0.3">
      <c r="A25" s="6" t="s">
        <v>1775</v>
      </c>
      <c r="B25" s="7">
        <v>250000000</v>
      </c>
    </row>
    <row r="26" spans="1:2" x14ac:dyDescent="0.3">
      <c r="A26" s="6" t="s">
        <v>2614</v>
      </c>
      <c r="B26" s="7">
        <v>250000000</v>
      </c>
    </row>
    <row r="27" spans="1:2" x14ac:dyDescent="0.3">
      <c r="A27" s="6" t="s">
        <v>1789</v>
      </c>
      <c r="B27" s="7">
        <v>242000000</v>
      </c>
    </row>
    <row r="28" spans="1:2" x14ac:dyDescent="0.3">
      <c r="A28" s="6" t="s">
        <v>438</v>
      </c>
      <c r="B28" s="7">
        <v>226000000</v>
      </c>
    </row>
    <row r="29" spans="1:2" x14ac:dyDescent="0.3">
      <c r="A29" s="6" t="s">
        <v>6431</v>
      </c>
      <c r="B29" s="7">
        <v>225000000</v>
      </c>
    </row>
    <row r="30" spans="1:2" x14ac:dyDescent="0.3">
      <c r="A30" s="6" t="s">
        <v>574</v>
      </c>
      <c r="B30" s="7">
        <v>225000000</v>
      </c>
    </row>
    <row r="31" spans="1:2" x14ac:dyDescent="0.3">
      <c r="A31" s="6" t="s">
        <v>139</v>
      </c>
      <c r="B31" s="7">
        <v>220000000</v>
      </c>
    </row>
    <row r="32" spans="1:2" x14ac:dyDescent="0.3">
      <c r="A32" s="6" t="s">
        <v>848</v>
      </c>
      <c r="B32" s="7">
        <v>200000000</v>
      </c>
    </row>
    <row r="33" spans="1:2" x14ac:dyDescent="0.3">
      <c r="A33" s="6" t="s">
        <v>5258</v>
      </c>
      <c r="B33" s="7">
        <v>200000000</v>
      </c>
    </row>
    <row r="34" spans="1:2" x14ac:dyDescent="0.3">
      <c r="A34" s="6" t="s">
        <v>1563</v>
      </c>
      <c r="B34" s="7">
        <v>200000000</v>
      </c>
    </row>
    <row r="35" spans="1:2" x14ac:dyDescent="0.3">
      <c r="A35" s="6" t="s">
        <v>2696</v>
      </c>
      <c r="B35" s="7">
        <v>200000000</v>
      </c>
    </row>
    <row r="36" spans="1:2" x14ac:dyDescent="0.3">
      <c r="A36" s="6" t="s">
        <v>1137</v>
      </c>
      <c r="B36" s="7">
        <v>200000000</v>
      </c>
    </row>
    <row r="37" spans="1:2" x14ac:dyDescent="0.3">
      <c r="A37" s="6" t="s">
        <v>1058</v>
      </c>
      <c r="B37" s="7">
        <v>194850000</v>
      </c>
    </row>
    <row r="38" spans="1:2" x14ac:dyDescent="0.3">
      <c r="A38" s="6" t="s">
        <v>5452</v>
      </c>
      <c r="B38" s="7">
        <v>180000000</v>
      </c>
    </row>
    <row r="39" spans="1:2" x14ac:dyDescent="0.3">
      <c r="A39" s="6" t="s">
        <v>3990</v>
      </c>
      <c r="B39" s="7">
        <v>175000000</v>
      </c>
    </row>
    <row r="40" spans="1:2" x14ac:dyDescent="0.3">
      <c r="A40" s="6" t="s">
        <v>586</v>
      </c>
      <c r="B40" s="7">
        <v>157200000</v>
      </c>
    </row>
    <row r="41" spans="1:2" x14ac:dyDescent="0.3">
      <c r="A41" s="6" t="s">
        <v>98</v>
      </c>
      <c r="B41" s="7">
        <v>150000000</v>
      </c>
    </row>
    <row r="42" spans="1:2" x14ac:dyDescent="0.3">
      <c r="A42" s="6" t="s">
        <v>7369</v>
      </c>
      <c r="B42" s="7">
        <v>150000000</v>
      </c>
    </row>
    <row r="43" spans="1:2" x14ac:dyDescent="0.3">
      <c r="A43" s="6" t="s">
        <v>288</v>
      </c>
      <c r="B43" s="7">
        <v>150000000</v>
      </c>
    </row>
    <row r="44" spans="1:2" x14ac:dyDescent="0.3">
      <c r="A44" s="6" t="s">
        <v>369</v>
      </c>
      <c r="B44" s="7">
        <v>150000000</v>
      </c>
    </row>
    <row r="45" spans="1:2" x14ac:dyDescent="0.3">
      <c r="A45" s="6" t="s">
        <v>48</v>
      </c>
      <c r="B45" s="7">
        <v>150000000</v>
      </c>
    </row>
    <row r="46" spans="1:2" x14ac:dyDescent="0.3">
      <c r="A46" s="6" t="s">
        <v>5080</v>
      </c>
      <c r="B46" s="7">
        <v>150000000</v>
      </c>
    </row>
    <row r="47" spans="1:2" x14ac:dyDescent="0.3">
      <c r="A47" s="6" t="s">
        <v>5493</v>
      </c>
      <c r="B47" s="7">
        <v>145000000</v>
      </c>
    </row>
    <row r="48" spans="1:2" x14ac:dyDescent="0.3">
      <c r="A48" s="6" t="s">
        <v>379</v>
      </c>
      <c r="B48" s="7">
        <v>140000000</v>
      </c>
    </row>
    <row r="49" spans="1:2" x14ac:dyDescent="0.3">
      <c r="A49" s="6" t="s">
        <v>215</v>
      </c>
      <c r="B49" s="7">
        <v>140000000</v>
      </c>
    </row>
    <row r="50" spans="1:2" x14ac:dyDescent="0.3">
      <c r="A50" s="6" t="s">
        <v>130</v>
      </c>
      <c r="B50" s="7">
        <v>135000000</v>
      </c>
    </row>
    <row r="51" spans="1:2" x14ac:dyDescent="0.3">
      <c r="A51" s="6" t="s">
        <v>7582</v>
      </c>
      <c r="B51" s="7">
        <v>125000000</v>
      </c>
    </row>
    <row r="52" spans="1:2" x14ac:dyDescent="0.3">
      <c r="A52" s="6" t="s">
        <v>6082</v>
      </c>
      <c r="B52" s="7">
        <v>120000000</v>
      </c>
    </row>
    <row r="53" spans="1:2" x14ac:dyDescent="0.3">
      <c r="A53" s="6" t="s">
        <v>771</v>
      </c>
      <c r="B53" s="7">
        <v>120000000</v>
      </c>
    </row>
    <row r="54" spans="1:2" x14ac:dyDescent="0.3">
      <c r="A54" s="6" t="s">
        <v>1237</v>
      </c>
      <c r="B54" s="7">
        <v>115000000</v>
      </c>
    </row>
    <row r="55" spans="1:2" x14ac:dyDescent="0.3">
      <c r="A55" s="6" t="s">
        <v>1329</v>
      </c>
      <c r="B55" s="7">
        <v>114200000</v>
      </c>
    </row>
    <row r="56" spans="1:2" x14ac:dyDescent="0.3">
      <c r="A56" s="6" t="s">
        <v>501</v>
      </c>
      <c r="B56" s="7">
        <v>110500000</v>
      </c>
    </row>
    <row r="57" spans="1:2" x14ac:dyDescent="0.3">
      <c r="A57" s="6" t="s">
        <v>1602</v>
      </c>
      <c r="B57" s="7">
        <v>110000000</v>
      </c>
    </row>
    <row r="58" spans="1:2" x14ac:dyDescent="0.3">
      <c r="A58" s="6" t="s">
        <v>449</v>
      </c>
      <c r="B58" s="7">
        <v>110000000</v>
      </c>
    </row>
    <row r="59" spans="1:2" x14ac:dyDescent="0.3">
      <c r="A59" s="6" t="s">
        <v>7520</v>
      </c>
      <c r="B59" s="7">
        <v>110000000</v>
      </c>
    </row>
    <row r="60" spans="1:2" x14ac:dyDescent="0.3">
      <c r="A60" s="6" t="s">
        <v>241</v>
      </c>
      <c r="B60" s="7">
        <v>110000000</v>
      </c>
    </row>
    <row r="61" spans="1:2" x14ac:dyDescent="0.3">
      <c r="A61" s="6" t="s">
        <v>638</v>
      </c>
      <c r="B61" s="7">
        <v>106700000</v>
      </c>
    </row>
    <row r="62" spans="1:2" x14ac:dyDescent="0.3">
      <c r="A62" s="6" t="s">
        <v>2325</v>
      </c>
      <c r="B62" s="7">
        <v>104500000</v>
      </c>
    </row>
    <row r="63" spans="1:2" x14ac:dyDescent="0.3">
      <c r="A63" s="6" t="s">
        <v>732</v>
      </c>
      <c r="B63" s="7">
        <v>100000000</v>
      </c>
    </row>
    <row r="64" spans="1:2" x14ac:dyDescent="0.3">
      <c r="A64" s="6" t="s">
        <v>774</v>
      </c>
      <c r="B64" s="7">
        <v>100000000</v>
      </c>
    </row>
    <row r="65" spans="1:2" x14ac:dyDescent="0.3">
      <c r="A65" s="6" t="s">
        <v>6590</v>
      </c>
      <c r="B65" s="7">
        <v>100000000</v>
      </c>
    </row>
    <row r="66" spans="1:2" x14ac:dyDescent="0.3">
      <c r="A66" s="6" t="s">
        <v>6943</v>
      </c>
      <c r="B66" s="7">
        <v>100000000</v>
      </c>
    </row>
    <row r="67" spans="1:2" x14ac:dyDescent="0.3">
      <c r="A67" s="6" t="s">
        <v>6547</v>
      </c>
      <c r="B67" s="7">
        <v>100000000</v>
      </c>
    </row>
    <row r="68" spans="1:2" x14ac:dyDescent="0.3">
      <c r="A68" s="6" t="s">
        <v>6874</v>
      </c>
      <c r="B68" s="7">
        <v>100000000</v>
      </c>
    </row>
    <row r="69" spans="1:2" x14ac:dyDescent="0.3">
      <c r="A69" s="6" t="s">
        <v>7709</v>
      </c>
      <c r="B69" s="7">
        <v>100000000</v>
      </c>
    </row>
    <row r="70" spans="1:2" x14ac:dyDescent="0.3">
      <c r="A70" s="6" t="s">
        <v>592</v>
      </c>
      <c r="B70" s="7">
        <v>100000000</v>
      </c>
    </row>
    <row r="71" spans="1:2" x14ac:dyDescent="0.3">
      <c r="A71" s="6" t="s">
        <v>4783</v>
      </c>
      <c r="B71" s="7">
        <v>100000000</v>
      </c>
    </row>
    <row r="72" spans="1:2" x14ac:dyDescent="0.3">
      <c r="A72" s="6" t="s">
        <v>1158</v>
      </c>
      <c r="B72" s="7">
        <v>100000000</v>
      </c>
    </row>
    <row r="73" spans="1:2" x14ac:dyDescent="0.3">
      <c r="A73" s="6" t="s">
        <v>4620</v>
      </c>
      <c r="B73" s="7">
        <v>100000000</v>
      </c>
    </row>
    <row r="74" spans="1:2" x14ac:dyDescent="0.3">
      <c r="A74" s="6" t="s">
        <v>5481</v>
      </c>
      <c r="B74" s="7">
        <v>100000000</v>
      </c>
    </row>
    <row r="75" spans="1:2" x14ac:dyDescent="0.3">
      <c r="A75" s="6" t="s">
        <v>7001</v>
      </c>
      <c r="B75" s="7">
        <v>100000000</v>
      </c>
    </row>
    <row r="76" spans="1:2" x14ac:dyDescent="0.3">
      <c r="A76" s="6" t="s">
        <v>445</v>
      </c>
      <c r="B76" s="7">
        <v>100000000</v>
      </c>
    </row>
    <row r="77" spans="1:2" x14ac:dyDescent="0.3">
      <c r="A77" s="6" t="s">
        <v>7240</v>
      </c>
      <c r="B77" s="7">
        <v>100000000</v>
      </c>
    </row>
    <row r="78" spans="1:2" x14ac:dyDescent="0.3">
      <c r="A78" s="6" t="s">
        <v>2794</v>
      </c>
      <c r="B78" s="7">
        <v>100000000</v>
      </c>
    </row>
    <row r="79" spans="1:2" x14ac:dyDescent="0.3">
      <c r="A79" s="6" t="s">
        <v>6627</v>
      </c>
      <c r="B79" s="7">
        <v>90000000</v>
      </c>
    </row>
    <row r="80" spans="1:2" x14ac:dyDescent="0.3">
      <c r="A80" s="6" t="s">
        <v>231</v>
      </c>
      <c r="B80" s="7">
        <v>89080000</v>
      </c>
    </row>
    <row r="81" spans="1:2" x14ac:dyDescent="0.3">
      <c r="A81" s="6" t="s">
        <v>1177</v>
      </c>
      <c r="B81" s="7">
        <v>87000000</v>
      </c>
    </row>
    <row r="82" spans="1:2" x14ac:dyDescent="0.3">
      <c r="A82" s="6" t="s">
        <v>7260</v>
      </c>
      <c r="B82" s="7">
        <v>85000000</v>
      </c>
    </row>
    <row r="83" spans="1:2" x14ac:dyDescent="0.3">
      <c r="A83" s="6" t="s">
        <v>4159</v>
      </c>
      <c r="B83" s="7">
        <v>82000000</v>
      </c>
    </row>
    <row r="84" spans="1:2" x14ac:dyDescent="0.3">
      <c r="A84" s="6" t="s">
        <v>1078</v>
      </c>
      <c r="B84" s="7">
        <v>82000000</v>
      </c>
    </row>
    <row r="85" spans="1:2" x14ac:dyDescent="0.3">
      <c r="A85" s="6" t="s">
        <v>1403</v>
      </c>
      <c r="B85" s="7">
        <v>80500000</v>
      </c>
    </row>
    <row r="86" spans="1:2" x14ac:dyDescent="0.3">
      <c r="A86" s="6" t="s">
        <v>7616</v>
      </c>
      <c r="B86" s="7">
        <v>80000000</v>
      </c>
    </row>
    <row r="87" spans="1:2" x14ac:dyDescent="0.3">
      <c r="A87" s="6" t="s">
        <v>1985</v>
      </c>
      <c r="B87" s="7">
        <v>80000000</v>
      </c>
    </row>
    <row r="88" spans="1:2" x14ac:dyDescent="0.3">
      <c r="A88" s="6" t="s">
        <v>2469</v>
      </c>
      <c r="B88" s="7">
        <v>80000000</v>
      </c>
    </row>
    <row r="89" spans="1:2" x14ac:dyDescent="0.3">
      <c r="A89" s="6" t="s">
        <v>1665</v>
      </c>
      <c r="B89" s="7">
        <v>77000000</v>
      </c>
    </row>
    <row r="90" spans="1:2" x14ac:dyDescent="0.3">
      <c r="A90" s="6" t="s">
        <v>5079</v>
      </c>
      <c r="B90" s="7">
        <v>75000000</v>
      </c>
    </row>
    <row r="91" spans="1:2" x14ac:dyDescent="0.3">
      <c r="A91" s="6" t="s">
        <v>6460</v>
      </c>
      <c r="B91" s="7">
        <v>75000000</v>
      </c>
    </row>
    <row r="92" spans="1:2" x14ac:dyDescent="0.3">
      <c r="A92" s="6" t="s">
        <v>322</v>
      </c>
      <c r="B92" s="7">
        <v>75000000</v>
      </c>
    </row>
    <row r="93" spans="1:2" x14ac:dyDescent="0.3">
      <c r="A93" s="6" t="s">
        <v>2312</v>
      </c>
      <c r="B93" s="7">
        <v>73700000</v>
      </c>
    </row>
    <row r="94" spans="1:2" x14ac:dyDescent="0.3">
      <c r="A94" s="6" t="s">
        <v>2956</v>
      </c>
      <c r="B94" s="7">
        <v>70000000</v>
      </c>
    </row>
    <row r="95" spans="1:2" x14ac:dyDescent="0.3">
      <c r="A95" s="6" t="s">
        <v>5756</v>
      </c>
      <c r="B95" s="7">
        <v>70000000</v>
      </c>
    </row>
    <row r="96" spans="1:2" x14ac:dyDescent="0.3">
      <c r="A96" s="6" t="s">
        <v>57</v>
      </c>
      <c r="B96" s="7">
        <v>70000000</v>
      </c>
    </row>
    <row r="97" spans="1:2" x14ac:dyDescent="0.3">
      <c r="A97" s="6" t="s">
        <v>6688</v>
      </c>
      <c r="B97" s="7">
        <v>63000000</v>
      </c>
    </row>
    <row r="98" spans="1:2" x14ac:dyDescent="0.3">
      <c r="A98" s="6" t="s">
        <v>1085</v>
      </c>
      <c r="B98" s="7">
        <v>62000000</v>
      </c>
    </row>
    <row r="99" spans="1:2" x14ac:dyDescent="0.3">
      <c r="A99" s="6" t="s">
        <v>7607</v>
      </c>
      <c r="B99" s="7">
        <v>60000000</v>
      </c>
    </row>
    <row r="100" spans="1:2" x14ac:dyDescent="0.3">
      <c r="A100" s="6" t="s">
        <v>6388</v>
      </c>
      <c r="B100" s="7">
        <v>60000000</v>
      </c>
    </row>
    <row r="101" spans="1:2" x14ac:dyDescent="0.3">
      <c r="A101" s="6" t="s">
        <v>4114</v>
      </c>
      <c r="B101" s="7">
        <v>60000000</v>
      </c>
    </row>
    <row r="102" spans="1:2" x14ac:dyDescent="0.3">
      <c r="A102" s="6" t="s">
        <v>4565</v>
      </c>
      <c r="B102" s="7">
        <v>60000000</v>
      </c>
    </row>
    <row r="103" spans="1:2" x14ac:dyDescent="0.3">
      <c r="A103" s="6" t="s">
        <v>291</v>
      </c>
      <c r="B103" s="7">
        <v>60000000</v>
      </c>
    </row>
    <row r="104" spans="1:2" x14ac:dyDescent="0.3">
      <c r="A104" s="6" t="s">
        <v>6835</v>
      </c>
      <c r="B104" s="7">
        <v>60000000</v>
      </c>
    </row>
    <row r="105" spans="1:2" x14ac:dyDescent="0.3">
      <c r="A105" s="6" t="s">
        <v>6982</v>
      </c>
      <c r="B105" s="7">
        <v>60000000</v>
      </c>
    </row>
    <row r="106" spans="1:2" x14ac:dyDescent="0.3">
      <c r="A106" s="6" t="s">
        <v>1356</v>
      </c>
      <c r="B106" s="7">
        <v>60000000</v>
      </c>
    </row>
    <row r="107" spans="1:2" x14ac:dyDescent="0.3">
      <c r="A107" s="6" t="s">
        <v>2983</v>
      </c>
      <c r="B107" s="7">
        <v>57000000</v>
      </c>
    </row>
    <row r="108" spans="1:2" x14ac:dyDescent="0.3">
      <c r="A108" s="6" t="s">
        <v>7734</v>
      </c>
      <c r="B108" s="7">
        <v>56000000</v>
      </c>
    </row>
    <row r="109" spans="1:2" x14ac:dyDescent="0.3">
      <c r="A109" s="6" t="s">
        <v>2786</v>
      </c>
      <c r="B109" s="7">
        <v>56000000</v>
      </c>
    </row>
    <row r="110" spans="1:2" x14ac:dyDescent="0.3">
      <c r="A110" s="6" t="s">
        <v>3042</v>
      </c>
      <c r="B110" s="7">
        <v>55000000</v>
      </c>
    </row>
    <row r="111" spans="1:2" x14ac:dyDescent="0.3">
      <c r="A111" s="6" t="s">
        <v>2860</v>
      </c>
      <c r="B111" s="7">
        <v>55000000</v>
      </c>
    </row>
    <row r="112" spans="1:2" x14ac:dyDescent="0.3">
      <c r="A112" s="6" t="s">
        <v>3337</v>
      </c>
      <c r="B112" s="7">
        <v>55000000</v>
      </c>
    </row>
    <row r="113" spans="1:2" x14ac:dyDescent="0.3">
      <c r="A113" s="6" t="s">
        <v>952</v>
      </c>
      <c r="B113" s="7">
        <v>55000000</v>
      </c>
    </row>
    <row r="114" spans="1:2" x14ac:dyDescent="0.3">
      <c r="A114" s="6" t="s">
        <v>824</v>
      </c>
      <c r="B114" s="7">
        <v>53375000</v>
      </c>
    </row>
    <row r="115" spans="1:2" x14ac:dyDescent="0.3">
      <c r="A115" s="6" t="s">
        <v>158</v>
      </c>
      <c r="B115" s="7">
        <v>52000000</v>
      </c>
    </row>
    <row r="116" spans="1:2" x14ac:dyDescent="0.3">
      <c r="A116" s="6" t="s">
        <v>6064</v>
      </c>
      <c r="B116" s="7">
        <v>52000000</v>
      </c>
    </row>
    <row r="117" spans="1:2" x14ac:dyDescent="0.3">
      <c r="A117" s="6" t="s">
        <v>3885</v>
      </c>
      <c r="B117" s="7">
        <v>51000000</v>
      </c>
    </row>
    <row r="118" spans="1:2" x14ac:dyDescent="0.3">
      <c r="A118" s="6" t="s">
        <v>375</v>
      </c>
      <c r="B118" s="7">
        <v>51000000</v>
      </c>
    </row>
    <row r="119" spans="1:2" x14ac:dyDescent="0.3">
      <c r="A119" s="6" t="s">
        <v>313</v>
      </c>
      <c r="B119" s="7">
        <v>51000000</v>
      </c>
    </row>
    <row r="120" spans="1:2" x14ac:dyDescent="0.3">
      <c r="A120" s="6" t="s">
        <v>7535</v>
      </c>
      <c r="B120" s="7">
        <v>50000000</v>
      </c>
    </row>
    <row r="121" spans="1:2" x14ac:dyDescent="0.3">
      <c r="A121" s="6" t="s">
        <v>7391</v>
      </c>
      <c r="B121" s="7">
        <v>50000000</v>
      </c>
    </row>
    <row r="122" spans="1:2" x14ac:dyDescent="0.3">
      <c r="A122" s="6" t="s">
        <v>7432</v>
      </c>
      <c r="B122" s="7">
        <v>50000000</v>
      </c>
    </row>
    <row r="123" spans="1:2" x14ac:dyDescent="0.3">
      <c r="A123" s="6" t="s">
        <v>464</v>
      </c>
      <c r="B123" s="7">
        <v>50000000</v>
      </c>
    </row>
    <row r="124" spans="1:2" x14ac:dyDescent="0.3">
      <c r="A124" s="6" t="s">
        <v>1834</v>
      </c>
      <c r="B124" s="7">
        <v>50000000</v>
      </c>
    </row>
    <row r="125" spans="1:2" x14ac:dyDescent="0.3">
      <c r="A125" s="6" t="s">
        <v>490</v>
      </c>
      <c r="B125" s="7">
        <v>50000000</v>
      </c>
    </row>
    <row r="126" spans="1:2" x14ac:dyDescent="0.3">
      <c r="A126" s="6" t="s">
        <v>2215</v>
      </c>
      <c r="B126" s="7">
        <v>50000000</v>
      </c>
    </row>
    <row r="127" spans="1:2" x14ac:dyDescent="0.3">
      <c r="A127" s="6" t="s">
        <v>6297</v>
      </c>
      <c r="B127" s="7">
        <v>50000000</v>
      </c>
    </row>
    <row r="128" spans="1:2" x14ac:dyDescent="0.3">
      <c r="A128" s="6" t="s">
        <v>7016</v>
      </c>
      <c r="B128" s="7">
        <v>50000000</v>
      </c>
    </row>
    <row r="129" spans="1:2" x14ac:dyDescent="0.3">
      <c r="A129" s="6" t="s">
        <v>7101</v>
      </c>
      <c r="B129" s="7">
        <v>50000000</v>
      </c>
    </row>
    <row r="130" spans="1:2" x14ac:dyDescent="0.3">
      <c r="A130" s="6" t="s">
        <v>62</v>
      </c>
      <c r="B130" s="7">
        <v>50000000</v>
      </c>
    </row>
    <row r="131" spans="1:2" x14ac:dyDescent="0.3">
      <c r="A131" s="6" t="s">
        <v>88</v>
      </c>
      <c r="B131" s="7">
        <v>50000000</v>
      </c>
    </row>
    <row r="132" spans="1:2" x14ac:dyDescent="0.3">
      <c r="A132" s="6" t="s">
        <v>1162</v>
      </c>
      <c r="B132" s="7">
        <v>50000000</v>
      </c>
    </row>
    <row r="133" spans="1:2" x14ac:dyDescent="0.3">
      <c r="A133" s="6" t="s">
        <v>1215</v>
      </c>
      <c r="B133" s="7">
        <v>50000000</v>
      </c>
    </row>
    <row r="134" spans="1:2" x14ac:dyDescent="0.3">
      <c r="A134" s="6" t="s">
        <v>7741</v>
      </c>
      <c r="B134" s="7">
        <v>50000000</v>
      </c>
    </row>
    <row r="135" spans="1:2" x14ac:dyDescent="0.3">
      <c r="A135" s="6" t="s">
        <v>4549</v>
      </c>
      <c r="B135" s="7">
        <v>50000000</v>
      </c>
    </row>
    <row r="136" spans="1:2" x14ac:dyDescent="0.3">
      <c r="A136" s="6" t="s">
        <v>2145</v>
      </c>
      <c r="B136" s="7">
        <v>50000000</v>
      </c>
    </row>
    <row r="137" spans="1:2" x14ac:dyDescent="0.3">
      <c r="A137" s="6" t="s">
        <v>3593</v>
      </c>
      <c r="B137" s="7">
        <v>50000000</v>
      </c>
    </row>
    <row r="138" spans="1:2" x14ac:dyDescent="0.3">
      <c r="A138" s="6" t="s">
        <v>3760</v>
      </c>
      <c r="B138" s="7">
        <v>50000000</v>
      </c>
    </row>
    <row r="139" spans="1:2" x14ac:dyDescent="0.3">
      <c r="A139" s="6" t="s">
        <v>726</v>
      </c>
      <c r="B139" s="7">
        <v>49700000</v>
      </c>
    </row>
    <row r="140" spans="1:2" x14ac:dyDescent="0.3">
      <c r="A140" s="6" t="s">
        <v>1304</v>
      </c>
      <c r="B140" s="7">
        <v>47000000</v>
      </c>
    </row>
    <row r="141" spans="1:2" x14ac:dyDescent="0.3">
      <c r="A141" s="6" t="s">
        <v>6362</v>
      </c>
      <c r="B141" s="7">
        <v>45000000</v>
      </c>
    </row>
    <row r="142" spans="1:2" x14ac:dyDescent="0.3">
      <c r="A142" s="6" t="s">
        <v>751</v>
      </c>
      <c r="B142" s="7">
        <v>45000000</v>
      </c>
    </row>
    <row r="143" spans="1:2" x14ac:dyDescent="0.3">
      <c r="A143" s="6" t="s">
        <v>384</v>
      </c>
      <c r="B143" s="7">
        <v>45000000</v>
      </c>
    </row>
    <row r="144" spans="1:2" x14ac:dyDescent="0.3">
      <c r="A144" s="6" t="s">
        <v>1819</v>
      </c>
      <c r="B144" s="7">
        <v>44000000</v>
      </c>
    </row>
    <row r="145" spans="1:2" x14ac:dyDescent="0.3">
      <c r="A145" s="6" t="s">
        <v>25</v>
      </c>
      <c r="B145" s="7">
        <v>43038860</v>
      </c>
    </row>
    <row r="146" spans="1:2" x14ac:dyDescent="0.3">
      <c r="A146" s="6" t="s">
        <v>541</v>
      </c>
      <c r="B146" s="7">
        <v>42000000</v>
      </c>
    </row>
    <row r="147" spans="1:2" x14ac:dyDescent="0.3">
      <c r="A147" s="6" t="s">
        <v>567</v>
      </c>
      <c r="B147" s="7">
        <v>42000000</v>
      </c>
    </row>
    <row r="148" spans="1:2" x14ac:dyDescent="0.3">
      <c r="A148" s="6" t="s">
        <v>2240</v>
      </c>
      <c r="B148" s="7">
        <v>41500000</v>
      </c>
    </row>
    <row r="149" spans="1:2" x14ac:dyDescent="0.3">
      <c r="A149" s="6" t="s">
        <v>1143</v>
      </c>
      <c r="B149" s="7">
        <v>40500000</v>
      </c>
    </row>
    <row r="150" spans="1:2" x14ac:dyDescent="0.3">
      <c r="A150" s="6" t="s">
        <v>6359</v>
      </c>
      <c r="B150" s="7">
        <v>40000000</v>
      </c>
    </row>
    <row r="151" spans="1:2" x14ac:dyDescent="0.3">
      <c r="A151" s="6" t="s">
        <v>6370</v>
      </c>
      <c r="B151" s="7">
        <v>40000000</v>
      </c>
    </row>
    <row r="152" spans="1:2" x14ac:dyDescent="0.3">
      <c r="A152" s="6" t="s">
        <v>2484</v>
      </c>
      <c r="B152" s="7">
        <v>40000000</v>
      </c>
    </row>
    <row r="153" spans="1:2" x14ac:dyDescent="0.3">
      <c r="A153" s="6" t="s">
        <v>7414</v>
      </c>
      <c r="B153" s="7">
        <v>40000000</v>
      </c>
    </row>
    <row r="154" spans="1:2" x14ac:dyDescent="0.3">
      <c r="A154" s="6" t="s">
        <v>4087</v>
      </c>
      <c r="B154" s="7">
        <v>40000000</v>
      </c>
    </row>
    <row r="155" spans="1:2" x14ac:dyDescent="0.3">
      <c r="A155" s="6" t="s">
        <v>7618</v>
      </c>
      <c r="B155" s="7">
        <v>40000000</v>
      </c>
    </row>
    <row r="156" spans="1:2" x14ac:dyDescent="0.3">
      <c r="A156" s="6" t="s">
        <v>7113</v>
      </c>
      <c r="B156" s="7">
        <v>40000000</v>
      </c>
    </row>
    <row r="157" spans="1:2" x14ac:dyDescent="0.3">
      <c r="A157" s="6" t="s">
        <v>2932</v>
      </c>
      <c r="B157" s="7">
        <v>38700000</v>
      </c>
    </row>
    <row r="158" spans="1:2" x14ac:dyDescent="0.3">
      <c r="A158" s="6" t="s">
        <v>1070</v>
      </c>
      <c r="B158" s="7">
        <v>38400000</v>
      </c>
    </row>
    <row r="159" spans="1:2" x14ac:dyDescent="0.3">
      <c r="A159" s="6" t="s">
        <v>219</v>
      </c>
      <c r="B159" s="7">
        <v>38080000</v>
      </c>
    </row>
    <row r="160" spans="1:2" x14ac:dyDescent="0.3">
      <c r="A160" s="6" t="s">
        <v>6335</v>
      </c>
      <c r="B160" s="7">
        <v>37500000</v>
      </c>
    </row>
    <row r="161" spans="1:2" x14ac:dyDescent="0.3">
      <c r="A161" s="6" t="s">
        <v>6478</v>
      </c>
      <c r="B161" s="7">
        <v>37500000</v>
      </c>
    </row>
    <row r="162" spans="1:2" x14ac:dyDescent="0.3">
      <c r="A162" s="6" t="s">
        <v>234</v>
      </c>
      <c r="B162" s="7">
        <v>37000000</v>
      </c>
    </row>
    <row r="163" spans="1:2" x14ac:dyDescent="0.3">
      <c r="A163" s="6" t="s">
        <v>4030</v>
      </c>
      <c r="B163" s="7">
        <v>37000000</v>
      </c>
    </row>
    <row r="164" spans="1:2" x14ac:dyDescent="0.3">
      <c r="A164" s="6" t="s">
        <v>1269</v>
      </c>
      <c r="B164" s="7">
        <v>36230000</v>
      </c>
    </row>
    <row r="165" spans="1:2" x14ac:dyDescent="0.3">
      <c r="A165" s="6" t="s">
        <v>6549</v>
      </c>
      <c r="B165" s="7">
        <v>36000000</v>
      </c>
    </row>
    <row r="166" spans="1:2" x14ac:dyDescent="0.3">
      <c r="A166" s="6" t="s">
        <v>210</v>
      </c>
      <c r="B166" s="7">
        <v>36000000</v>
      </c>
    </row>
    <row r="167" spans="1:2" x14ac:dyDescent="0.3">
      <c r="A167" s="6" t="s">
        <v>1953</v>
      </c>
      <c r="B167" s="7">
        <v>36000000</v>
      </c>
    </row>
    <row r="168" spans="1:2" x14ac:dyDescent="0.3">
      <c r="A168" s="6" t="s">
        <v>2117</v>
      </c>
      <c r="B168" s="7">
        <v>35000000</v>
      </c>
    </row>
    <row r="169" spans="1:2" x14ac:dyDescent="0.3">
      <c r="A169" s="6" t="s">
        <v>571</v>
      </c>
      <c r="B169" s="7">
        <v>35000000</v>
      </c>
    </row>
    <row r="170" spans="1:2" x14ac:dyDescent="0.3">
      <c r="A170" s="6" t="s">
        <v>7410</v>
      </c>
      <c r="B170" s="7">
        <v>35000000</v>
      </c>
    </row>
    <row r="171" spans="1:2" x14ac:dyDescent="0.3">
      <c r="A171" s="6" t="s">
        <v>889</v>
      </c>
      <c r="B171" s="7">
        <v>35000000</v>
      </c>
    </row>
    <row r="172" spans="1:2" x14ac:dyDescent="0.3">
      <c r="A172" s="6" t="s">
        <v>626</v>
      </c>
      <c r="B172" s="7">
        <v>35000000</v>
      </c>
    </row>
    <row r="173" spans="1:2" x14ac:dyDescent="0.3">
      <c r="A173" s="6" t="s">
        <v>3253</v>
      </c>
      <c r="B173" s="7">
        <v>35000000</v>
      </c>
    </row>
    <row r="174" spans="1:2" x14ac:dyDescent="0.3">
      <c r="A174" s="6" t="s">
        <v>5536</v>
      </c>
      <c r="B174" s="7">
        <v>35000000</v>
      </c>
    </row>
    <row r="175" spans="1:2" x14ac:dyDescent="0.3">
      <c r="A175" s="6" t="s">
        <v>7071</v>
      </c>
      <c r="B175" s="7">
        <v>35000000</v>
      </c>
    </row>
    <row r="176" spans="1:2" x14ac:dyDescent="0.3">
      <c r="A176" s="6" t="s">
        <v>5598</v>
      </c>
      <c r="B176" s="7">
        <v>35000000</v>
      </c>
    </row>
    <row r="177" spans="1:2" x14ac:dyDescent="0.3">
      <c r="A177" s="6" t="s">
        <v>2986</v>
      </c>
      <c r="B177" s="7">
        <v>35000000</v>
      </c>
    </row>
    <row r="178" spans="1:2" x14ac:dyDescent="0.3">
      <c r="A178" s="6" t="s">
        <v>804</v>
      </c>
      <c r="B178" s="7">
        <v>34800000</v>
      </c>
    </row>
    <row r="179" spans="1:2" x14ac:dyDescent="0.3">
      <c r="A179" s="6" t="s">
        <v>2014</v>
      </c>
      <c r="B179" s="7">
        <v>34000000</v>
      </c>
    </row>
    <row r="180" spans="1:2" x14ac:dyDescent="0.3">
      <c r="A180" s="6" t="s">
        <v>5992</v>
      </c>
      <c r="B180" s="7">
        <v>34000000</v>
      </c>
    </row>
    <row r="181" spans="1:2" x14ac:dyDescent="0.3">
      <c r="A181" s="6" t="s">
        <v>174</v>
      </c>
      <c r="B181" s="7">
        <v>32000000</v>
      </c>
    </row>
    <row r="182" spans="1:2" x14ac:dyDescent="0.3">
      <c r="A182" s="6" t="s">
        <v>1739</v>
      </c>
      <c r="B182" s="7">
        <v>32000000</v>
      </c>
    </row>
    <row r="183" spans="1:2" x14ac:dyDescent="0.3">
      <c r="A183" s="6" t="s">
        <v>598</v>
      </c>
      <c r="B183" s="7">
        <v>32000000</v>
      </c>
    </row>
    <row r="184" spans="1:2" x14ac:dyDescent="0.3">
      <c r="A184" s="6" t="s">
        <v>4509</v>
      </c>
      <c r="B184" s="7">
        <v>32000000</v>
      </c>
    </row>
    <row r="185" spans="1:2" x14ac:dyDescent="0.3">
      <c r="A185" s="6" t="s">
        <v>3835</v>
      </c>
      <c r="B185" s="7">
        <v>31300000</v>
      </c>
    </row>
    <row r="186" spans="1:2" x14ac:dyDescent="0.3">
      <c r="A186" s="6" t="s">
        <v>2259</v>
      </c>
      <c r="B186" s="7">
        <v>31000000</v>
      </c>
    </row>
    <row r="187" spans="1:2" x14ac:dyDescent="0.3">
      <c r="A187" s="6" t="s">
        <v>526</v>
      </c>
      <c r="B187" s="7">
        <v>31000000</v>
      </c>
    </row>
    <row r="188" spans="1:2" x14ac:dyDescent="0.3">
      <c r="A188" s="6" t="s">
        <v>5455</v>
      </c>
      <c r="B188" s="7">
        <v>31000000</v>
      </c>
    </row>
    <row r="189" spans="1:2" x14ac:dyDescent="0.3">
      <c r="A189" s="6" t="s">
        <v>608</v>
      </c>
      <c r="B189" s="7">
        <v>30000000</v>
      </c>
    </row>
    <row r="190" spans="1:2" x14ac:dyDescent="0.3">
      <c r="A190" s="6" t="s">
        <v>74</v>
      </c>
      <c r="B190" s="7">
        <v>30000000</v>
      </c>
    </row>
    <row r="191" spans="1:2" x14ac:dyDescent="0.3">
      <c r="A191" s="6" t="s">
        <v>6605</v>
      </c>
      <c r="B191" s="7">
        <v>30000000</v>
      </c>
    </row>
    <row r="192" spans="1:2" x14ac:dyDescent="0.3">
      <c r="A192" s="6" t="s">
        <v>6857</v>
      </c>
      <c r="B192" s="7">
        <v>30000000</v>
      </c>
    </row>
    <row r="193" spans="1:2" x14ac:dyDescent="0.3">
      <c r="A193" s="6" t="s">
        <v>7576</v>
      </c>
      <c r="B193" s="7">
        <v>30000000</v>
      </c>
    </row>
    <row r="194" spans="1:2" x14ac:dyDescent="0.3">
      <c r="A194" s="6" t="s">
        <v>2016</v>
      </c>
      <c r="B194" s="7">
        <v>30000000</v>
      </c>
    </row>
    <row r="195" spans="1:2" x14ac:dyDescent="0.3">
      <c r="A195" s="6" t="s">
        <v>5708</v>
      </c>
      <c r="B195" s="7">
        <v>30000000</v>
      </c>
    </row>
    <row r="196" spans="1:2" x14ac:dyDescent="0.3">
      <c r="A196" s="6" t="s">
        <v>5809</v>
      </c>
      <c r="B196" s="7">
        <v>30000000</v>
      </c>
    </row>
    <row r="197" spans="1:2" x14ac:dyDescent="0.3">
      <c r="A197" s="6" t="s">
        <v>3658</v>
      </c>
      <c r="B197" s="7">
        <v>30000000</v>
      </c>
    </row>
    <row r="198" spans="1:2" x14ac:dyDescent="0.3">
      <c r="A198" s="6" t="s">
        <v>5600</v>
      </c>
      <c r="B198" s="7">
        <v>30000000</v>
      </c>
    </row>
    <row r="199" spans="1:2" x14ac:dyDescent="0.3">
      <c r="A199" s="6" t="s">
        <v>6880</v>
      </c>
      <c r="B199" s="7">
        <v>30000000</v>
      </c>
    </row>
    <row r="200" spans="1:2" x14ac:dyDescent="0.3">
      <c r="A200" s="6" t="s">
        <v>4253</v>
      </c>
      <c r="B200" s="7">
        <v>30000000</v>
      </c>
    </row>
    <row r="201" spans="1:2" x14ac:dyDescent="0.3">
      <c r="A201" s="6" t="s">
        <v>6970</v>
      </c>
      <c r="B201" s="7">
        <v>30000000</v>
      </c>
    </row>
    <row r="202" spans="1:2" x14ac:dyDescent="0.3">
      <c r="A202" s="6" t="s">
        <v>6540</v>
      </c>
      <c r="B202" s="7">
        <v>30000000</v>
      </c>
    </row>
    <row r="203" spans="1:2" x14ac:dyDescent="0.3">
      <c r="A203" s="6" t="s">
        <v>601</v>
      </c>
      <c r="B203" s="7">
        <v>29900000</v>
      </c>
    </row>
    <row r="204" spans="1:2" x14ac:dyDescent="0.3">
      <c r="A204" s="6" t="s">
        <v>537</v>
      </c>
      <c r="B204" s="7">
        <v>29500000</v>
      </c>
    </row>
    <row r="205" spans="1:2" x14ac:dyDescent="0.3">
      <c r="A205" s="6" t="s">
        <v>256</v>
      </c>
      <c r="B205" s="7">
        <v>29165000</v>
      </c>
    </row>
    <row r="206" spans="1:2" x14ac:dyDescent="0.3">
      <c r="A206" s="6" t="s">
        <v>724</v>
      </c>
      <c r="B206" s="7">
        <v>29000000</v>
      </c>
    </row>
    <row r="207" spans="1:2" x14ac:dyDescent="0.3">
      <c r="A207" s="6" t="s">
        <v>345</v>
      </c>
      <c r="B207" s="7">
        <v>28530200</v>
      </c>
    </row>
    <row r="208" spans="1:2" x14ac:dyDescent="0.3">
      <c r="A208" s="6" t="s">
        <v>7435</v>
      </c>
      <c r="B208" s="7">
        <v>28000000</v>
      </c>
    </row>
    <row r="209" spans="1:2" x14ac:dyDescent="0.3">
      <c r="A209" s="6" t="s">
        <v>489</v>
      </c>
      <c r="B209" s="7">
        <v>27799000</v>
      </c>
    </row>
    <row r="210" spans="1:2" x14ac:dyDescent="0.3">
      <c r="A210" s="6" t="s">
        <v>691</v>
      </c>
      <c r="B210" s="7">
        <v>27700000</v>
      </c>
    </row>
    <row r="211" spans="1:2" x14ac:dyDescent="0.3">
      <c r="A211" s="6" t="s">
        <v>1400</v>
      </c>
      <c r="B211" s="7">
        <v>27000000</v>
      </c>
    </row>
    <row r="212" spans="1:2" x14ac:dyDescent="0.3">
      <c r="A212" s="6" t="s">
        <v>3705</v>
      </c>
      <c r="B212" s="7">
        <v>27000000</v>
      </c>
    </row>
    <row r="213" spans="1:2" x14ac:dyDescent="0.3">
      <c r="A213" s="6" t="s">
        <v>6075</v>
      </c>
      <c r="B213" s="7">
        <v>27000000</v>
      </c>
    </row>
    <row r="214" spans="1:2" x14ac:dyDescent="0.3">
      <c r="A214" s="6" t="s">
        <v>1397</v>
      </c>
      <c r="B214" s="7">
        <v>27000000</v>
      </c>
    </row>
    <row r="215" spans="1:2" x14ac:dyDescent="0.3">
      <c r="A215" s="6" t="s">
        <v>326</v>
      </c>
      <c r="B215" s="7">
        <v>26000000</v>
      </c>
    </row>
    <row r="216" spans="1:2" x14ac:dyDescent="0.3">
      <c r="A216" s="6" t="s">
        <v>7603</v>
      </c>
      <c r="B216" s="7">
        <v>26000000</v>
      </c>
    </row>
    <row r="217" spans="1:2" x14ac:dyDescent="0.3">
      <c r="A217" s="6" t="s">
        <v>118</v>
      </c>
      <c r="B217" s="7">
        <v>26000000</v>
      </c>
    </row>
    <row r="218" spans="1:2" x14ac:dyDescent="0.3">
      <c r="A218" s="6" t="s">
        <v>416</v>
      </c>
      <c r="B218" s="7">
        <v>26000000</v>
      </c>
    </row>
    <row r="219" spans="1:2" x14ac:dyDescent="0.3">
      <c r="A219" s="6" t="s">
        <v>1558</v>
      </c>
      <c r="B219" s="7">
        <v>26000000</v>
      </c>
    </row>
    <row r="220" spans="1:2" x14ac:dyDescent="0.3">
      <c r="A220" s="6" t="s">
        <v>1767</v>
      </c>
      <c r="B220" s="7">
        <v>26000000</v>
      </c>
    </row>
    <row r="221" spans="1:2" x14ac:dyDescent="0.3">
      <c r="A221" s="6" t="s">
        <v>338</v>
      </c>
      <c r="B221" s="7">
        <v>26000000</v>
      </c>
    </row>
    <row r="222" spans="1:2" x14ac:dyDescent="0.3">
      <c r="A222" s="6" t="s">
        <v>1247</v>
      </c>
      <c r="B222" s="7">
        <v>25700000</v>
      </c>
    </row>
    <row r="223" spans="1:2" x14ac:dyDescent="0.3">
      <c r="A223" s="6" t="s">
        <v>151</v>
      </c>
      <c r="B223" s="7">
        <v>25200000</v>
      </c>
    </row>
    <row r="224" spans="1:2" x14ac:dyDescent="0.3">
      <c r="A224" s="6" t="s">
        <v>3175</v>
      </c>
      <c r="B224" s="7">
        <v>25147000</v>
      </c>
    </row>
    <row r="225" spans="1:2" x14ac:dyDescent="0.3">
      <c r="A225" s="6" t="s">
        <v>4745</v>
      </c>
      <c r="B225" s="7">
        <v>25000000</v>
      </c>
    </row>
    <row r="226" spans="1:2" x14ac:dyDescent="0.3">
      <c r="A226" s="6" t="s">
        <v>7379</v>
      </c>
      <c r="B226" s="7">
        <v>25000000</v>
      </c>
    </row>
    <row r="227" spans="1:2" x14ac:dyDescent="0.3">
      <c r="A227" s="6" t="s">
        <v>1280</v>
      </c>
      <c r="B227" s="7">
        <v>25000000</v>
      </c>
    </row>
    <row r="228" spans="1:2" x14ac:dyDescent="0.3">
      <c r="A228" s="6" t="s">
        <v>5736</v>
      </c>
      <c r="B228" s="7">
        <v>25000000</v>
      </c>
    </row>
    <row r="229" spans="1:2" x14ac:dyDescent="0.3">
      <c r="A229" s="6" t="s">
        <v>1509</v>
      </c>
      <c r="B229" s="7">
        <v>25000000</v>
      </c>
    </row>
    <row r="230" spans="1:2" x14ac:dyDescent="0.3">
      <c r="A230" s="6" t="s">
        <v>6245</v>
      </c>
      <c r="B230" s="7">
        <v>25000000</v>
      </c>
    </row>
    <row r="231" spans="1:2" x14ac:dyDescent="0.3">
      <c r="A231" s="6" t="s">
        <v>6638</v>
      </c>
      <c r="B231" s="7">
        <v>25000000</v>
      </c>
    </row>
    <row r="232" spans="1:2" x14ac:dyDescent="0.3">
      <c r="A232" s="6" t="s">
        <v>2124</v>
      </c>
      <c r="B232" s="7">
        <v>25000000</v>
      </c>
    </row>
    <row r="233" spans="1:2" x14ac:dyDescent="0.3">
      <c r="A233" s="6" t="s">
        <v>7564</v>
      </c>
      <c r="B233" s="7">
        <v>25000000</v>
      </c>
    </row>
    <row r="234" spans="1:2" x14ac:dyDescent="0.3">
      <c r="A234" s="6" t="s">
        <v>3627</v>
      </c>
      <c r="B234" s="7">
        <v>25000000</v>
      </c>
    </row>
    <row r="235" spans="1:2" x14ac:dyDescent="0.3">
      <c r="A235" s="6" t="s">
        <v>4623</v>
      </c>
      <c r="B235" s="7">
        <v>25000000</v>
      </c>
    </row>
    <row r="236" spans="1:2" x14ac:dyDescent="0.3">
      <c r="A236" s="6" t="s">
        <v>6022</v>
      </c>
      <c r="B236" s="7">
        <v>25000000</v>
      </c>
    </row>
    <row r="237" spans="1:2" x14ac:dyDescent="0.3">
      <c r="A237" s="6" t="s">
        <v>2836</v>
      </c>
      <c r="B237" s="7">
        <v>25000000</v>
      </c>
    </row>
    <row r="238" spans="1:2" x14ac:dyDescent="0.3">
      <c r="A238" s="6" t="s">
        <v>2007</v>
      </c>
      <c r="B238" s="7">
        <v>25000000</v>
      </c>
    </row>
    <row r="239" spans="1:2" x14ac:dyDescent="0.3">
      <c r="A239" s="6" t="s">
        <v>6701</v>
      </c>
      <c r="B239" s="7">
        <v>25000000</v>
      </c>
    </row>
    <row r="240" spans="1:2" x14ac:dyDescent="0.3">
      <c r="A240" s="6" t="s">
        <v>320</v>
      </c>
      <c r="B240" s="7">
        <v>24600000</v>
      </c>
    </row>
    <row r="241" spans="1:2" x14ac:dyDescent="0.3">
      <c r="A241" s="6" t="s">
        <v>3205</v>
      </c>
      <c r="B241" s="7">
        <v>24600000</v>
      </c>
    </row>
    <row r="242" spans="1:2" x14ac:dyDescent="0.3">
      <c r="A242" s="6" t="s">
        <v>4081</v>
      </c>
      <c r="B242" s="7">
        <v>24000000</v>
      </c>
    </row>
    <row r="243" spans="1:2" x14ac:dyDescent="0.3">
      <c r="A243" s="6" t="s">
        <v>1265</v>
      </c>
      <c r="B243" s="7">
        <v>23500000</v>
      </c>
    </row>
    <row r="244" spans="1:2" x14ac:dyDescent="0.3">
      <c r="A244" s="6" t="s">
        <v>796</v>
      </c>
      <c r="B244" s="7">
        <v>23000000</v>
      </c>
    </row>
    <row r="245" spans="1:2" x14ac:dyDescent="0.3">
      <c r="A245" s="6" t="s">
        <v>4325</v>
      </c>
      <c r="B245" s="7">
        <v>23000000</v>
      </c>
    </row>
    <row r="246" spans="1:2" x14ac:dyDescent="0.3">
      <c r="A246" s="6" t="s">
        <v>1006</v>
      </c>
      <c r="B246" s="7">
        <v>23000000</v>
      </c>
    </row>
    <row r="247" spans="1:2" x14ac:dyDescent="0.3">
      <c r="A247" s="6" t="s">
        <v>1347</v>
      </c>
      <c r="B247" s="7">
        <v>23000000</v>
      </c>
    </row>
    <row r="248" spans="1:2" x14ac:dyDescent="0.3">
      <c r="A248" s="6" t="s">
        <v>3259</v>
      </c>
      <c r="B248" s="7">
        <v>23000000</v>
      </c>
    </row>
    <row r="249" spans="1:2" x14ac:dyDescent="0.3">
      <c r="A249" s="6" t="s">
        <v>1361</v>
      </c>
      <c r="B249" s="7">
        <v>23000000</v>
      </c>
    </row>
    <row r="250" spans="1:2" x14ac:dyDescent="0.3">
      <c r="A250" s="6" t="s">
        <v>5798</v>
      </c>
      <c r="B250" s="7">
        <v>22500000</v>
      </c>
    </row>
    <row r="251" spans="1:2" x14ac:dyDescent="0.3">
      <c r="A251" s="6" t="s">
        <v>1204</v>
      </c>
      <c r="B251" s="7">
        <v>22400000</v>
      </c>
    </row>
    <row r="252" spans="1:2" x14ac:dyDescent="0.3">
      <c r="A252" s="6" t="s">
        <v>453</v>
      </c>
      <c r="B252" s="7">
        <v>22000000</v>
      </c>
    </row>
    <row r="253" spans="1:2" x14ac:dyDescent="0.3">
      <c r="A253" s="6" t="s">
        <v>993</v>
      </c>
      <c r="B253" s="7">
        <v>22000000</v>
      </c>
    </row>
    <row r="254" spans="1:2" x14ac:dyDescent="0.3">
      <c r="A254" s="6" t="s">
        <v>877</v>
      </c>
      <c r="B254" s="7">
        <v>22000000</v>
      </c>
    </row>
    <row r="255" spans="1:2" x14ac:dyDescent="0.3">
      <c r="A255" s="6" t="s">
        <v>1016</v>
      </c>
      <c r="B255" s="7">
        <v>22000000</v>
      </c>
    </row>
    <row r="256" spans="1:2" x14ac:dyDescent="0.3">
      <c r="A256" s="6" t="s">
        <v>7479</v>
      </c>
      <c r="B256" s="7">
        <v>21500000</v>
      </c>
    </row>
    <row r="257" spans="1:2" x14ac:dyDescent="0.3">
      <c r="A257" s="6" t="s">
        <v>800</v>
      </c>
      <c r="B257" s="7">
        <v>21500000</v>
      </c>
    </row>
    <row r="258" spans="1:2" x14ac:dyDescent="0.3">
      <c r="A258" s="6" t="s">
        <v>1852</v>
      </c>
      <c r="B258" s="7">
        <v>21400000</v>
      </c>
    </row>
    <row r="259" spans="1:2" x14ac:dyDescent="0.3">
      <c r="A259" s="6" t="s">
        <v>1140</v>
      </c>
      <c r="B259" s="7">
        <v>21300000</v>
      </c>
    </row>
    <row r="260" spans="1:2" x14ac:dyDescent="0.3">
      <c r="A260" s="6" t="s">
        <v>2309</v>
      </c>
      <c r="B260" s="7">
        <v>21000000</v>
      </c>
    </row>
    <row r="261" spans="1:2" x14ac:dyDescent="0.3">
      <c r="A261" s="6" t="s">
        <v>5607</v>
      </c>
      <c r="B261" s="7">
        <v>21000000</v>
      </c>
    </row>
    <row r="262" spans="1:2" x14ac:dyDescent="0.3">
      <c r="A262" s="6" t="s">
        <v>2517</v>
      </c>
      <c r="B262" s="7">
        <v>21000000</v>
      </c>
    </row>
    <row r="263" spans="1:2" x14ac:dyDescent="0.3">
      <c r="A263" s="6" t="s">
        <v>831</v>
      </c>
      <c r="B263" s="7">
        <v>21000000</v>
      </c>
    </row>
    <row r="264" spans="1:2" x14ac:dyDescent="0.3">
      <c r="A264" s="6" t="s">
        <v>1217</v>
      </c>
      <c r="B264" s="7">
        <v>20000000</v>
      </c>
    </row>
    <row r="265" spans="1:2" x14ac:dyDescent="0.3">
      <c r="A265" s="6" t="s">
        <v>6685</v>
      </c>
      <c r="B265" s="7">
        <v>20000000</v>
      </c>
    </row>
    <row r="266" spans="1:2" x14ac:dyDescent="0.3">
      <c r="A266" s="6" t="s">
        <v>5256</v>
      </c>
      <c r="B266" s="7">
        <v>20000000</v>
      </c>
    </row>
    <row r="267" spans="1:2" x14ac:dyDescent="0.3">
      <c r="A267" s="6" t="s">
        <v>7099</v>
      </c>
      <c r="B267" s="7">
        <v>20000000</v>
      </c>
    </row>
    <row r="268" spans="1:2" x14ac:dyDescent="0.3">
      <c r="A268" s="6" t="s">
        <v>5686</v>
      </c>
      <c r="B268" s="7">
        <v>20000000</v>
      </c>
    </row>
    <row r="269" spans="1:2" x14ac:dyDescent="0.3">
      <c r="A269" s="6" t="s">
        <v>1275</v>
      </c>
      <c r="B269" s="7">
        <v>20000000</v>
      </c>
    </row>
    <row r="270" spans="1:2" x14ac:dyDescent="0.3">
      <c r="A270" s="6" t="s">
        <v>206</v>
      </c>
      <c r="B270" s="7">
        <v>20000000</v>
      </c>
    </row>
    <row r="271" spans="1:2" x14ac:dyDescent="0.3">
      <c r="A271" s="6" t="s">
        <v>66</v>
      </c>
      <c r="B271" s="7">
        <v>20000000</v>
      </c>
    </row>
    <row r="272" spans="1:2" x14ac:dyDescent="0.3">
      <c r="A272" s="6" t="s">
        <v>7630</v>
      </c>
      <c r="B272" s="7">
        <v>20000000</v>
      </c>
    </row>
    <row r="273" spans="1:2" x14ac:dyDescent="0.3">
      <c r="A273" s="6" t="s">
        <v>627</v>
      </c>
      <c r="B273" s="7">
        <v>20000000</v>
      </c>
    </row>
    <row r="274" spans="1:2" x14ac:dyDescent="0.3">
      <c r="A274" s="6" t="s">
        <v>1282</v>
      </c>
      <c r="B274" s="7">
        <v>20000000</v>
      </c>
    </row>
    <row r="275" spans="1:2" x14ac:dyDescent="0.3">
      <c r="A275" s="6" t="s">
        <v>2024</v>
      </c>
      <c r="B275" s="7">
        <v>20000000</v>
      </c>
    </row>
    <row r="276" spans="1:2" x14ac:dyDescent="0.3">
      <c r="A276" s="6" t="s">
        <v>5700</v>
      </c>
      <c r="B276" s="7">
        <v>20000000</v>
      </c>
    </row>
    <row r="277" spans="1:2" x14ac:dyDescent="0.3">
      <c r="A277" s="6" t="s">
        <v>3449</v>
      </c>
      <c r="B277" s="7">
        <v>20000000</v>
      </c>
    </row>
    <row r="278" spans="1:2" x14ac:dyDescent="0.3">
      <c r="A278" s="6" t="s">
        <v>6756</v>
      </c>
      <c r="B278" s="7">
        <v>20000000</v>
      </c>
    </row>
    <row r="279" spans="1:2" x14ac:dyDescent="0.3">
      <c r="A279" s="6" t="s">
        <v>1438</v>
      </c>
      <c r="B279" s="7">
        <v>19500000</v>
      </c>
    </row>
    <row r="280" spans="1:2" x14ac:dyDescent="0.3">
      <c r="A280" s="6" t="s">
        <v>265</v>
      </c>
      <c r="B280" s="7">
        <v>19000000</v>
      </c>
    </row>
    <row r="281" spans="1:2" x14ac:dyDescent="0.3">
      <c r="A281" s="6" t="s">
        <v>3898</v>
      </c>
      <c r="B281" s="7">
        <v>19000000</v>
      </c>
    </row>
    <row r="282" spans="1:2" x14ac:dyDescent="0.3">
      <c r="A282" s="6" t="s">
        <v>859</v>
      </c>
      <c r="B282" s="7">
        <v>19000000</v>
      </c>
    </row>
    <row r="283" spans="1:2" x14ac:dyDescent="0.3">
      <c r="A283" s="6" t="s">
        <v>1262</v>
      </c>
      <c r="B283" s="7">
        <v>18840000</v>
      </c>
    </row>
    <row r="284" spans="1:2" x14ac:dyDescent="0.3">
      <c r="A284" s="6" t="s">
        <v>1073</v>
      </c>
      <c r="B284" s="7">
        <v>18835089</v>
      </c>
    </row>
    <row r="285" spans="1:2" x14ac:dyDescent="0.3">
      <c r="A285" s="6" t="s">
        <v>2058</v>
      </c>
      <c r="B285" s="7">
        <v>18500000</v>
      </c>
    </row>
    <row r="286" spans="1:2" x14ac:dyDescent="0.3">
      <c r="A286" s="6" t="s">
        <v>1287</v>
      </c>
      <c r="B286" s="7">
        <v>18200000</v>
      </c>
    </row>
    <row r="287" spans="1:2" x14ac:dyDescent="0.3">
      <c r="A287" s="6" t="s">
        <v>7611</v>
      </c>
      <c r="B287" s="7">
        <v>18000000</v>
      </c>
    </row>
    <row r="288" spans="1:2" x14ac:dyDescent="0.3">
      <c r="A288" s="6" t="s">
        <v>7445</v>
      </c>
      <c r="B288" s="7">
        <v>18000000</v>
      </c>
    </row>
    <row r="289" spans="1:2" x14ac:dyDescent="0.3">
      <c r="A289" s="6" t="s">
        <v>737</v>
      </c>
      <c r="B289" s="7">
        <v>18000000</v>
      </c>
    </row>
    <row r="290" spans="1:2" x14ac:dyDescent="0.3">
      <c r="A290" s="6" t="s">
        <v>4609</v>
      </c>
      <c r="B290" s="7">
        <v>18000000</v>
      </c>
    </row>
    <row r="291" spans="1:2" x14ac:dyDescent="0.3">
      <c r="A291" s="6" t="s">
        <v>2177</v>
      </c>
      <c r="B291" s="7">
        <v>18000000</v>
      </c>
    </row>
    <row r="292" spans="1:2" x14ac:dyDescent="0.3">
      <c r="A292" s="6" t="s">
        <v>1107</v>
      </c>
      <c r="B292" s="7">
        <v>18000000</v>
      </c>
    </row>
    <row r="293" spans="1:2" x14ac:dyDescent="0.3">
      <c r="A293" s="6" t="s">
        <v>2528</v>
      </c>
      <c r="B293" s="7">
        <v>18000000</v>
      </c>
    </row>
    <row r="294" spans="1:2" x14ac:dyDescent="0.3">
      <c r="A294" s="6" t="s">
        <v>188</v>
      </c>
      <c r="B294" s="7">
        <v>18000000</v>
      </c>
    </row>
    <row r="295" spans="1:2" x14ac:dyDescent="0.3">
      <c r="A295" s="6" t="s">
        <v>28</v>
      </c>
      <c r="B295" s="7">
        <v>17411265</v>
      </c>
    </row>
    <row r="296" spans="1:2" x14ac:dyDescent="0.3">
      <c r="A296" s="6" t="s">
        <v>1083</v>
      </c>
      <c r="B296" s="7">
        <v>17200000</v>
      </c>
    </row>
    <row r="297" spans="1:2" x14ac:dyDescent="0.3">
      <c r="A297" s="6" t="s">
        <v>5643</v>
      </c>
      <c r="B297" s="7">
        <v>17000000</v>
      </c>
    </row>
    <row r="298" spans="1:2" x14ac:dyDescent="0.3">
      <c r="A298" s="6" t="s">
        <v>1799</v>
      </c>
      <c r="B298" s="7">
        <v>17000000</v>
      </c>
    </row>
    <row r="299" spans="1:2" x14ac:dyDescent="0.3">
      <c r="A299" s="6" t="s">
        <v>387</v>
      </c>
      <c r="B299" s="7">
        <v>17000000</v>
      </c>
    </row>
    <row r="300" spans="1:2" x14ac:dyDescent="0.3">
      <c r="A300" s="6" t="s">
        <v>753</v>
      </c>
      <c r="B300" s="7">
        <v>17000000</v>
      </c>
    </row>
    <row r="301" spans="1:2" x14ac:dyDescent="0.3">
      <c r="A301" s="6" t="s">
        <v>1370</v>
      </c>
      <c r="B301" s="7">
        <v>16850000</v>
      </c>
    </row>
    <row r="302" spans="1:2" x14ac:dyDescent="0.3">
      <c r="A302" s="6" t="s">
        <v>544</v>
      </c>
      <c r="B302" s="7">
        <v>16700000</v>
      </c>
    </row>
    <row r="303" spans="1:2" x14ac:dyDescent="0.3">
      <c r="A303" s="6" t="s">
        <v>5911</v>
      </c>
      <c r="B303" s="7">
        <v>16600000</v>
      </c>
    </row>
    <row r="304" spans="1:2" x14ac:dyDescent="0.3">
      <c r="A304" s="6" t="s">
        <v>5474</v>
      </c>
      <c r="B304" s="7">
        <v>16500000</v>
      </c>
    </row>
    <row r="305" spans="1:2" x14ac:dyDescent="0.3">
      <c r="A305" s="6" t="s">
        <v>7116</v>
      </c>
      <c r="B305" s="7">
        <v>16500000</v>
      </c>
    </row>
    <row r="306" spans="1:2" x14ac:dyDescent="0.3">
      <c r="A306" s="6" t="s">
        <v>7636</v>
      </c>
      <c r="B306" s="7">
        <v>16500000</v>
      </c>
    </row>
    <row r="307" spans="1:2" x14ac:dyDescent="0.3">
      <c r="A307" s="6" t="s">
        <v>7590</v>
      </c>
      <c r="B307" s="7">
        <v>16000000</v>
      </c>
    </row>
    <row r="308" spans="1:2" x14ac:dyDescent="0.3">
      <c r="A308" s="6" t="s">
        <v>7588</v>
      </c>
      <c r="B308" s="7">
        <v>16000000</v>
      </c>
    </row>
    <row r="309" spans="1:2" x14ac:dyDescent="0.3">
      <c r="A309" s="6" t="s">
        <v>7028</v>
      </c>
      <c r="B309" s="7">
        <v>16000000</v>
      </c>
    </row>
    <row r="310" spans="1:2" x14ac:dyDescent="0.3">
      <c r="A310" s="6" t="s">
        <v>7668</v>
      </c>
      <c r="B310" s="7">
        <v>16000000</v>
      </c>
    </row>
    <row r="311" spans="1:2" x14ac:dyDescent="0.3">
      <c r="A311" s="6" t="s">
        <v>1996</v>
      </c>
      <c r="B311" s="7">
        <v>16000000</v>
      </c>
    </row>
    <row r="312" spans="1:2" x14ac:dyDescent="0.3">
      <c r="A312" s="6" t="s">
        <v>4154</v>
      </c>
      <c r="B312" s="7">
        <v>16000000</v>
      </c>
    </row>
    <row r="313" spans="1:2" x14ac:dyDescent="0.3">
      <c r="A313" s="6" t="s">
        <v>4343</v>
      </c>
      <c r="B313" s="7">
        <v>16000000</v>
      </c>
    </row>
    <row r="314" spans="1:2" x14ac:dyDescent="0.3">
      <c r="A314" s="6" t="s">
        <v>3643</v>
      </c>
      <c r="B314" s="7">
        <v>16000000</v>
      </c>
    </row>
    <row r="315" spans="1:2" x14ac:dyDescent="0.3">
      <c r="A315" s="6" t="s">
        <v>143</v>
      </c>
      <c r="B315" s="7">
        <v>15800000</v>
      </c>
    </row>
    <row r="316" spans="1:2" x14ac:dyDescent="0.3">
      <c r="A316" s="6" t="s">
        <v>3976</v>
      </c>
      <c r="B316" s="7">
        <v>15600000</v>
      </c>
    </row>
    <row r="317" spans="1:2" x14ac:dyDescent="0.3">
      <c r="A317" s="6" t="s">
        <v>2690</v>
      </c>
      <c r="B317" s="7">
        <v>15500000</v>
      </c>
    </row>
    <row r="318" spans="1:2" x14ac:dyDescent="0.3">
      <c r="A318" s="6" t="s">
        <v>6930</v>
      </c>
      <c r="B318" s="7">
        <v>15500000</v>
      </c>
    </row>
    <row r="319" spans="1:2" x14ac:dyDescent="0.3">
      <c r="A319" s="6" t="s">
        <v>2920</v>
      </c>
      <c r="B319" s="7">
        <v>15200000</v>
      </c>
    </row>
    <row r="320" spans="1:2" x14ac:dyDescent="0.3">
      <c r="A320" s="6" t="s">
        <v>342</v>
      </c>
      <c r="B320" s="7">
        <v>15109500</v>
      </c>
    </row>
    <row r="321" spans="1:2" x14ac:dyDescent="0.3">
      <c r="A321" s="6" t="s">
        <v>7549</v>
      </c>
      <c r="B321" s="7">
        <v>15000000</v>
      </c>
    </row>
    <row r="322" spans="1:2" x14ac:dyDescent="0.3">
      <c r="A322" s="6" t="s">
        <v>2204</v>
      </c>
      <c r="B322" s="7">
        <v>15000000</v>
      </c>
    </row>
    <row r="323" spans="1:2" x14ac:dyDescent="0.3">
      <c r="A323" s="6" t="s">
        <v>7519</v>
      </c>
      <c r="B323" s="7">
        <v>15000000</v>
      </c>
    </row>
    <row r="324" spans="1:2" x14ac:dyDescent="0.3">
      <c r="A324" s="6" t="s">
        <v>2783</v>
      </c>
      <c r="B324" s="7">
        <v>15000000</v>
      </c>
    </row>
    <row r="325" spans="1:2" x14ac:dyDescent="0.3">
      <c r="A325" s="6" t="s">
        <v>2934</v>
      </c>
      <c r="B325" s="7">
        <v>15000000</v>
      </c>
    </row>
    <row r="326" spans="1:2" x14ac:dyDescent="0.3">
      <c r="A326" s="6" t="s">
        <v>6957</v>
      </c>
      <c r="B326" s="7">
        <v>15000000</v>
      </c>
    </row>
    <row r="327" spans="1:2" x14ac:dyDescent="0.3">
      <c r="A327" s="6" t="s">
        <v>5576</v>
      </c>
      <c r="B327" s="7">
        <v>15000000</v>
      </c>
    </row>
    <row r="328" spans="1:2" x14ac:dyDescent="0.3">
      <c r="A328" s="6" t="s">
        <v>5989</v>
      </c>
      <c r="B328" s="7">
        <v>15000000</v>
      </c>
    </row>
    <row r="329" spans="1:2" x14ac:dyDescent="0.3">
      <c r="A329" s="6" t="s">
        <v>3584</v>
      </c>
      <c r="B329" s="7">
        <v>15000000</v>
      </c>
    </row>
    <row r="330" spans="1:2" x14ac:dyDescent="0.3">
      <c r="A330" s="6" t="s">
        <v>4827</v>
      </c>
      <c r="B330" s="7">
        <v>15000000</v>
      </c>
    </row>
    <row r="331" spans="1:2" x14ac:dyDescent="0.3">
      <c r="A331" s="6" t="s">
        <v>6137</v>
      </c>
      <c r="B331" s="7">
        <v>15000000</v>
      </c>
    </row>
    <row r="332" spans="1:2" x14ac:dyDescent="0.3">
      <c r="A332" s="6" t="s">
        <v>2723</v>
      </c>
      <c r="B332" s="7">
        <v>15000000</v>
      </c>
    </row>
    <row r="333" spans="1:2" x14ac:dyDescent="0.3">
      <c r="A333" s="6" t="s">
        <v>3968</v>
      </c>
      <c r="B333" s="7">
        <v>15000000</v>
      </c>
    </row>
    <row r="334" spans="1:2" x14ac:dyDescent="0.3">
      <c r="A334" s="6" t="s">
        <v>7498</v>
      </c>
      <c r="B334" s="7">
        <v>15000000</v>
      </c>
    </row>
    <row r="335" spans="1:2" x14ac:dyDescent="0.3">
      <c r="A335" s="6" t="s">
        <v>2889</v>
      </c>
      <c r="B335" s="7">
        <v>15000000</v>
      </c>
    </row>
    <row r="336" spans="1:2" x14ac:dyDescent="0.3">
      <c r="A336" s="6" t="s">
        <v>7442</v>
      </c>
      <c r="B336" s="7">
        <v>15000000</v>
      </c>
    </row>
    <row r="337" spans="1:2" x14ac:dyDescent="0.3">
      <c r="A337" s="6" t="s">
        <v>4868</v>
      </c>
      <c r="B337" s="7">
        <v>15000000</v>
      </c>
    </row>
    <row r="338" spans="1:2" x14ac:dyDescent="0.3">
      <c r="A338" s="6" t="s">
        <v>3276</v>
      </c>
      <c r="B338" s="7">
        <v>15000000</v>
      </c>
    </row>
    <row r="339" spans="1:2" x14ac:dyDescent="0.3">
      <c r="A339" s="6" t="s">
        <v>5023</v>
      </c>
      <c r="B339" s="7">
        <v>15000000</v>
      </c>
    </row>
    <row r="340" spans="1:2" x14ac:dyDescent="0.3">
      <c r="A340" s="6" t="s">
        <v>7256</v>
      </c>
      <c r="B340" s="7">
        <v>15000000</v>
      </c>
    </row>
    <row r="341" spans="1:2" x14ac:dyDescent="0.3">
      <c r="A341" s="6" t="s">
        <v>4903</v>
      </c>
      <c r="B341" s="7">
        <v>15000000</v>
      </c>
    </row>
    <row r="342" spans="1:2" x14ac:dyDescent="0.3">
      <c r="A342" s="6" t="s">
        <v>6418</v>
      </c>
      <c r="B342" s="7">
        <v>15000000</v>
      </c>
    </row>
    <row r="343" spans="1:2" x14ac:dyDescent="0.3">
      <c r="A343" s="6" t="s">
        <v>4265</v>
      </c>
      <c r="B343" s="7">
        <v>15000000</v>
      </c>
    </row>
    <row r="344" spans="1:2" x14ac:dyDescent="0.3">
      <c r="A344" s="6" t="s">
        <v>2128</v>
      </c>
      <c r="B344" s="7">
        <v>15000000</v>
      </c>
    </row>
    <row r="345" spans="1:2" x14ac:dyDescent="0.3">
      <c r="A345" s="6" t="s">
        <v>6991</v>
      </c>
      <c r="B345" s="7">
        <v>15000000</v>
      </c>
    </row>
    <row r="346" spans="1:2" x14ac:dyDescent="0.3">
      <c r="A346" s="6" t="s">
        <v>4107</v>
      </c>
      <c r="B346" s="7">
        <v>15000000</v>
      </c>
    </row>
    <row r="347" spans="1:2" x14ac:dyDescent="0.3">
      <c r="A347" s="6" t="s">
        <v>3093</v>
      </c>
      <c r="B347" s="7">
        <v>15000000</v>
      </c>
    </row>
    <row r="348" spans="1:2" x14ac:dyDescent="0.3">
      <c r="A348" s="6" t="s">
        <v>5944</v>
      </c>
      <c r="B348" s="7">
        <v>15000000</v>
      </c>
    </row>
    <row r="349" spans="1:2" x14ac:dyDescent="0.3">
      <c r="A349" s="6" t="s">
        <v>4142</v>
      </c>
      <c r="B349" s="7">
        <v>15000000</v>
      </c>
    </row>
    <row r="350" spans="1:2" x14ac:dyDescent="0.3">
      <c r="A350" s="6" t="s">
        <v>844</v>
      </c>
      <c r="B350" s="7">
        <v>15000000</v>
      </c>
    </row>
    <row r="351" spans="1:2" x14ac:dyDescent="0.3">
      <c r="A351" s="6" t="s">
        <v>5034</v>
      </c>
      <c r="B351" s="7">
        <v>14900000</v>
      </c>
    </row>
    <row r="352" spans="1:2" x14ac:dyDescent="0.3">
      <c r="A352" s="6" t="s">
        <v>7724</v>
      </c>
      <c r="B352" s="7">
        <v>14750000</v>
      </c>
    </row>
    <row r="353" spans="1:2" x14ac:dyDescent="0.3">
      <c r="A353" s="6" t="s">
        <v>316</v>
      </c>
      <c r="B353" s="7">
        <v>14650000</v>
      </c>
    </row>
    <row r="354" spans="1:2" x14ac:dyDescent="0.3">
      <c r="A354" s="6" t="s">
        <v>666</v>
      </c>
      <c r="B354" s="7">
        <v>14270000</v>
      </c>
    </row>
    <row r="355" spans="1:2" x14ac:dyDescent="0.3">
      <c r="A355" s="6" t="s">
        <v>1736</v>
      </c>
      <c r="B355" s="7">
        <v>14000000</v>
      </c>
    </row>
    <row r="356" spans="1:2" x14ac:dyDescent="0.3">
      <c r="A356" s="6" t="s">
        <v>935</v>
      </c>
      <c r="B356" s="7">
        <v>14000000</v>
      </c>
    </row>
    <row r="357" spans="1:2" x14ac:dyDescent="0.3">
      <c r="A357" s="6" t="s">
        <v>3408</v>
      </c>
      <c r="B357" s="7">
        <v>13500000</v>
      </c>
    </row>
    <row r="358" spans="1:2" x14ac:dyDescent="0.3">
      <c r="A358" s="6" t="s">
        <v>5176</v>
      </c>
      <c r="B358" s="7">
        <v>13500000</v>
      </c>
    </row>
    <row r="359" spans="1:2" x14ac:dyDescent="0.3">
      <c r="A359" s="6" t="s">
        <v>1191</v>
      </c>
      <c r="B359" s="7">
        <v>13500000</v>
      </c>
    </row>
    <row r="360" spans="1:2" x14ac:dyDescent="0.3">
      <c r="A360" s="6" t="s">
        <v>4642</v>
      </c>
      <c r="B360" s="7">
        <v>13500000</v>
      </c>
    </row>
    <row r="361" spans="1:2" x14ac:dyDescent="0.3">
      <c r="A361" s="6" t="s">
        <v>6832</v>
      </c>
      <c r="B361" s="7">
        <v>13500000</v>
      </c>
    </row>
    <row r="362" spans="1:2" x14ac:dyDescent="0.3">
      <c r="A362" s="6" t="s">
        <v>668</v>
      </c>
      <c r="B362" s="7">
        <v>13400000</v>
      </c>
    </row>
    <row r="363" spans="1:2" x14ac:dyDescent="0.3">
      <c r="A363" s="6" t="s">
        <v>6080</v>
      </c>
      <c r="B363" s="7">
        <v>13400000</v>
      </c>
    </row>
    <row r="364" spans="1:2" x14ac:dyDescent="0.3">
      <c r="A364" s="6" t="s">
        <v>7625</v>
      </c>
      <c r="B364" s="7">
        <v>13000000</v>
      </c>
    </row>
    <row r="365" spans="1:2" x14ac:dyDescent="0.3">
      <c r="A365" s="6" t="s">
        <v>7699</v>
      </c>
      <c r="B365" s="7">
        <v>13000000</v>
      </c>
    </row>
    <row r="366" spans="1:2" x14ac:dyDescent="0.3">
      <c r="A366" s="6" t="s">
        <v>2981</v>
      </c>
      <c r="B366" s="7">
        <v>13000000</v>
      </c>
    </row>
    <row r="367" spans="1:2" x14ac:dyDescent="0.3">
      <c r="A367" s="6" t="s">
        <v>1587</v>
      </c>
      <c r="B367" s="7">
        <v>13000000</v>
      </c>
    </row>
    <row r="368" spans="1:2" x14ac:dyDescent="0.3">
      <c r="A368" s="6" t="s">
        <v>2917</v>
      </c>
      <c r="B368" s="7">
        <v>12800000</v>
      </c>
    </row>
    <row r="369" spans="1:2" x14ac:dyDescent="0.3">
      <c r="A369" s="6" t="s">
        <v>6972</v>
      </c>
      <c r="B369" s="7">
        <v>12750000</v>
      </c>
    </row>
    <row r="370" spans="1:2" x14ac:dyDescent="0.3">
      <c r="A370" s="6" t="s">
        <v>1622</v>
      </c>
      <c r="B370" s="7">
        <v>12600000</v>
      </c>
    </row>
    <row r="371" spans="1:2" x14ac:dyDescent="0.3">
      <c r="A371" s="6" t="s">
        <v>5212</v>
      </c>
      <c r="B371" s="7">
        <v>12500000</v>
      </c>
    </row>
    <row r="372" spans="1:2" x14ac:dyDescent="0.3">
      <c r="A372" s="6" t="s">
        <v>6033</v>
      </c>
      <c r="B372" s="7">
        <v>12500000</v>
      </c>
    </row>
    <row r="373" spans="1:2" x14ac:dyDescent="0.3">
      <c r="A373" s="6" t="s">
        <v>382</v>
      </c>
      <c r="B373" s="7">
        <v>12400000</v>
      </c>
    </row>
    <row r="374" spans="1:2" x14ac:dyDescent="0.3">
      <c r="A374" s="6" t="s">
        <v>3782</v>
      </c>
      <c r="B374" s="7">
        <v>12300000</v>
      </c>
    </row>
    <row r="375" spans="1:2" x14ac:dyDescent="0.3">
      <c r="A375" s="6" t="s">
        <v>2223</v>
      </c>
      <c r="B375" s="7">
        <v>12300000</v>
      </c>
    </row>
    <row r="376" spans="1:2" x14ac:dyDescent="0.3">
      <c r="A376" s="6" t="s">
        <v>1344</v>
      </c>
      <c r="B376" s="7">
        <v>12300000</v>
      </c>
    </row>
    <row r="377" spans="1:2" x14ac:dyDescent="0.3">
      <c r="A377" s="6" t="s">
        <v>632</v>
      </c>
      <c r="B377" s="7">
        <v>12250000</v>
      </c>
    </row>
    <row r="378" spans="1:2" x14ac:dyDescent="0.3">
      <c r="A378" s="6" t="s">
        <v>635</v>
      </c>
      <c r="B378" s="7">
        <v>12200000</v>
      </c>
    </row>
    <row r="379" spans="1:2" x14ac:dyDescent="0.3">
      <c r="A379" s="6" t="s">
        <v>1165</v>
      </c>
      <c r="B379" s="7">
        <v>12000000</v>
      </c>
    </row>
    <row r="380" spans="1:2" x14ac:dyDescent="0.3">
      <c r="A380" s="6" t="s">
        <v>1044</v>
      </c>
      <c r="B380" s="7">
        <v>12000000</v>
      </c>
    </row>
    <row r="381" spans="1:2" x14ac:dyDescent="0.3">
      <c r="A381" s="6" t="s">
        <v>4568</v>
      </c>
      <c r="B381" s="7">
        <v>12000000</v>
      </c>
    </row>
    <row r="382" spans="1:2" x14ac:dyDescent="0.3">
      <c r="A382" s="6" t="s">
        <v>4422</v>
      </c>
      <c r="B382" s="7">
        <v>12000000</v>
      </c>
    </row>
    <row r="383" spans="1:2" x14ac:dyDescent="0.3">
      <c r="A383" s="6" t="s">
        <v>3904</v>
      </c>
      <c r="B383" s="7">
        <v>12000000</v>
      </c>
    </row>
    <row r="384" spans="1:2" x14ac:dyDescent="0.3">
      <c r="A384" s="6" t="s">
        <v>71</v>
      </c>
      <c r="B384" s="7">
        <v>12000000</v>
      </c>
    </row>
    <row r="385" spans="1:2" x14ac:dyDescent="0.3">
      <c r="A385" s="6" t="s">
        <v>2029</v>
      </c>
      <c r="B385" s="7">
        <v>12000000</v>
      </c>
    </row>
    <row r="386" spans="1:2" x14ac:dyDescent="0.3">
      <c r="A386" s="6" t="s">
        <v>977</v>
      </c>
      <c r="B386" s="7">
        <v>12000000</v>
      </c>
    </row>
    <row r="387" spans="1:2" x14ac:dyDescent="0.3">
      <c r="A387" s="6" t="s">
        <v>115</v>
      </c>
      <c r="B387" s="7">
        <v>12000000</v>
      </c>
    </row>
    <row r="388" spans="1:2" x14ac:dyDescent="0.3">
      <c r="A388" s="6" t="s">
        <v>7421</v>
      </c>
      <c r="B388" s="7">
        <v>12000000</v>
      </c>
    </row>
    <row r="389" spans="1:2" x14ac:dyDescent="0.3">
      <c r="A389" s="6" t="s">
        <v>7457</v>
      </c>
      <c r="B389" s="7">
        <v>12000000</v>
      </c>
    </row>
    <row r="390" spans="1:2" x14ac:dyDescent="0.3">
      <c r="A390" s="6" t="s">
        <v>921</v>
      </c>
      <c r="B390" s="7">
        <v>12000000</v>
      </c>
    </row>
    <row r="391" spans="1:2" x14ac:dyDescent="0.3">
      <c r="A391" s="6" t="s">
        <v>3378</v>
      </c>
      <c r="B391" s="7">
        <v>12000000</v>
      </c>
    </row>
    <row r="392" spans="1:2" x14ac:dyDescent="0.3">
      <c r="A392" s="6" t="s">
        <v>1309</v>
      </c>
      <c r="B392" s="7">
        <v>11620000</v>
      </c>
    </row>
    <row r="393" spans="1:2" x14ac:dyDescent="0.3">
      <c r="A393" s="6" t="s">
        <v>1811</v>
      </c>
      <c r="B393" s="7">
        <v>11500000</v>
      </c>
    </row>
    <row r="394" spans="1:2" x14ac:dyDescent="0.3">
      <c r="A394" s="6" t="s">
        <v>798</v>
      </c>
      <c r="B394" s="7">
        <v>11500000</v>
      </c>
    </row>
    <row r="395" spans="1:2" x14ac:dyDescent="0.3">
      <c r="A395" s="6" t="s">
        <v>3021</v>
      </c>
      <c r="B395" s="7">
        <v>11500000</v>
      </c>
    </row>
    <row r="396" spans="1:2" x14ac:dyDescent="0.3">
      <c r="A396" s="6" t="s">
        <v>381</v>
      </c>
      <c r="B396" s="7">
        <v>11500000</v>
      </c>
    </row>
    <row r="397" spans="1:2" x14ac:dyDescent="0.3">
      <c r="A397" s="6" t="s">
        <v>2774</v>
      </c>
      <c r="B397" s="7">
        <v>11300000</v>
      </c>
    </row>
    <row r="398" spans="1:2" x14ac:dyDescent="0.3">
      <c r="A398" s="6" t="s">
        <v>182</v>
      </c>
      <c r="B398" s="7">
        <v>11250000</v>
      </c>
    </row>
    <row r="399" spans="1:2" x14ac:dyDescent="0.3">
      <c r="A399" s="6" t="s">
        <v>3229</v>
      </c>
      <c r="B399" s="7">
        <v>11100000</v>
      </c>
    </row>
    <row r="400" spans="1:2" x14ac:dyDescent="0.3">
      <c r="A400" s="6" t="s">
        <v>6877</v>
      </c>
      <c r="B400" s="7">
        <v>11000000</v>
      </c>
    </row>
    <row r="401" spans="1:2" x14ac:dyDescent="0.3">
      <c r="A401" s="6" t="s">
        <v>6949</v>
      </c>
      <c r="B401" s="7">
        <v>11000000</v>
      </c>
    </row>
    <row r="402" spans="1:2" x14ac:dyDescent="0.3">
      <c r="A402" s="6" t="s">
        <v>5357</v>
      </c>
      <c r="B402" s="7">
        <v>11000000</v>
      </c>
    </row>
    <row r="403" spans="1:2" x14ac:dyDescent="0.3">
      <c r="A403" s="6" t="s">
        <v>6897</v>
      </c>
      <c r="B403" s="7">
        <v>11000000</v>
      </c>
    </row>
    <row r="404" spans="1:2" x14ac:dyDescent="0.3">
      <c r="A404" s="6" t="s">
        <v>226</v>
      </c>
      <c r="B404" s="7">
        <v>11000000</v>
      </c>
    </row>
    <row r="405" spans="1:2" x14ac:dyDescent="0.3">
      <c r="A405" s="6" t="s">
        <v>7171</v>
      </c>
      <c r="B405" s="7">
        <v>11000000</v>
      </c>
    </row>
    <row r="406" spans="1:2" x14ac:dyDescent="0.3">
      <c r="A406" s="6" t="s">
        <v>7722</v>
      </c>
      <c r="B406" s="7">
        <v>11000000</v>
      </c>
    </row>
    <row r="407" spans="1:2" x14ac:dyDescent="0.3">
      <c r="A407" s="6" t="s">
        <v>552</v>
      </c>
      <c r="B407" s="7">
        <v>11000000</v>
      </c>
    </row>
    <row r="408" spans="1:2" x14ac:dyDescent="0.3">
      <c r="A408" s="6" t="s">
        <v>2629</v>
      </c>
      <c r="B408" s="7">
        <v>11000000</v>
      </c>
    </row>
    <row r="409" spans="1:2" x14ac:dyDescent="0.3">
      <c r="A409" s="6" t="s">
        <v>768</v>
      </c>
      <c r="B409" s="7">
        <v>11000000</v>
      </c>
    </row>
    <row r="410" spans="1:2" x14ac:dyDescent="0.3">
      <c r="A410" s="6" t="s">
        <v>1758</v>
      </c>
      <c r="B410" s="7">
        <v>10750000</v>
      </c>
    </row>
    <row r="411" spans="1:2" x14ac:dyDescent="0.3">
      <c r="A411" s="6" t="s">
        <v>694</v>
      </c>
      <c r="B411" s="7">
        <v>10680000</v>
      </c>
    </row>
    <row r="412" spans="1:2" x14ac:dyDescent="0.3">
      <c r="A412" s="6" t="s">
        <v>6895</v>
      </c>
      <c r="B412" s="7">
        <v>10200000</v>
      </c>
    </row>
    <row r="413" spans="1:2" x14ac:dyDescent="0.3">
      <c r="A413" s="6" t="s">
        <v>297</v>
      </c>
      <c r="B413" s="7">
        <v>10150000</v>
      </c>
    </row>
    <row r="414" spans="1:2" x14ac:dyDescent="0.3">
      <c r="A414" s="6" t="s">
        <v>808</v>
      </c>
      <c r="B414" s="7">
        <v>10100000</v>
      </c>
    </row>
    <row r="415" spans="1:2" x14ac:dyDescent="0.3">
      <c r="A415" s="6" t="s">
        <v>1572</v>
      </c>
      <c r="B415" s="7">
        <v>10000000</v>
      </c>
    </row>
    <row r="416" spans="1:2" x14ac:dyDescent="0.3">
      <c r="A416" s="6" t="s">
        <v>3214</v>
      </c>
      <c r="B416" s="7">
        <v>10000000</v>
      </c>
    </row>
    <row r="417" spans="1:2" x14ac:dyDescent="0.3">
      <c r="A417" s="6" t="s">
        <v>7677</v>
      </c>
      <c r="B417" s="7">
        <v>10000000</v>
      </c>
    </row>
    <row r="418" spans="1:2" x14ac:dyDescent="0.3">
      <c r="A418" s="6" t="s">
        <v>3250</v>
      </c>
      <c r="B418" s="7">
        <v>10000000</v>
      </c>
    </row>
    <row r="419" spans="1:2" x14ac:dyDescent="0.3">
      <c r="A419" s="6" t="s">
        <v>3350</v>
      </c>
      <c r="B419" s="7">
        <v>10000000</v>
      </c>
    </row>
    <row r="420" spans="1:2" x14ac:dyDescent="0.3">
      <c r="A420" s="6" t="s">
        <v>7376</v>
      </c>
      <c r="B420" s="7">
        <v>10000000</v>
      </c>
    </row>
    <row r="421" spans="1:2" x14ac:dyDescent="0.3">
      <c r="A421" s="6" t="s">
        <v>1027</v>
      </c>
      <c r="B421" s="7">
        <v>10000000</v>
      </c>
    </row>
    <row r="422" spans="1:2" x14ac:dyDescent="0.3">
      <c r="A422" s="6" t="s">
        <v>7580</v>
      </c>
      <c r="B422" s="7">
        <v>10000000</v>
      </c>
    </row>
    <row r="423" spans="1:2" x14ac:dyDescent="0.3">
      <c r="A423" s="6" t="s">
        <v>6307</v>
      </c>
      <c r="B423" s="7">
        <v>10000000</v>
      </c>
    </row>
    <row r="424" spans="1:2" x14ac:dyDescent="0.3">
      <c r="A424" s="6" t="s">
        <v>7671</v>
      </c>
      <c r="B424" s="7">
        <v>10000000</v>
      </c>
    </row>
    <row r="425" spans="1:2" x14ac:dyDescent="0.3">
      <c r="A425" s="6" t="s">
        <v>4262</v>
      </c>
      <c r="B425" s="7">
        <v>10000000</v>
      </c>
    </row>
    <row r="426" spans="1:2" x14ac:dyDescent="0.3">
      <c r="A426" s="6" t="s">
        <v>2712</v>
      </c>
      <c r="B426" s="7">
        <v>10000000</v>
      </c>
    </row>
    <row r="427" spans="1:2" x14ac:dyDescent="0.3">
      <c r="A427" s="6" t="s">
        <v>6182</v>
      </c>
      <c r="B427" s="7">
        <v>10000000</v>
      </c>
    </row>
    <row r="428" spans="1:2" x14ac:dyDescent="0.3">
      <c r="A428" s="6" t="s">
        <v>2851</v>
      </c>
      <c r="B428" s="7">
        <v>10000000</v>
      </c>
    </row>
    <row r="429" spans="1:2" x14ac:dyDescent="0.3">
      <c r="A429" s="6" t="s">
        <v>6892</v>
      </c>
      <c r="B429" s="7">
        <v>10000000</v>
      </c>
    </row>
    <row r="430" spans="1:2" x14ac:dyDescent="0.3">
      <c r="A430" s="6" t="s">
        <v>7176</v>
      </c>
      <c r="B430" s="7">
        <v>10000000</v>
      </c>
    </row>
    <row r="431" spans="1:2" x14ac:dyDescent="0.3">
      <c r="A431" s="6" t="s">
        <v>7471</v>
      </c>
      <c r="B431" s="7">
        <v>10000000</v>
      </c>
    </row>
    <row r="432" spans="1:2" x14ac:dyDescent="0.3">
      <c r="A432" s="6" t="s">
        <v>7412</v>
      </c>
      <c r="B432" s="7">
        <v>10000000</v>
      </c>
    </row>
    <row r="433" spans="1:2" x14ac:dyDescent="0.3">
      <c r="A433" s="6" t="s">
        <v>7220</v>
      </c>
      <c r="B433" s="7">
        <v>10000000</v>
      </c>
    </row>
    <row r="434" spans="1:2" x14ac:dyDescent="0.3">
      <c r="A434" s="6" t="s">
        <v>780</v>
      </c>
      <c r="B434" s="7">
        <v>10000000</v>
      </c>
    </row>
    <row r="435" spans="1:2" x14ac:dyDescent="0.3">
      <c r="A435" s="6" t="s">
        <v>4849</v>
      </c>
      <c r="B435" s="7">
        <v>10000000</v>
      </c>
    </row>
    <row r="436" spans="1:2" x14ac:dyDescent="0.3">
      <c r="A436" s="6" t="s">
        <v>6257</v>
      </c>
      <c r="B436" s="7">
        <v>10000000</v>
      </c>
    </row>
    <row r="437" spans="1:2" x14ac:dyDescent="0.3">
      <c r="A437" s="6" t="s">
        <v>2812</v>
      </c>
      <c r="B437" s="7">
        <v>10000000</v>
      </c>
    </row>
    <row r="438" spans="1:2" x14ac:dyDescent="0.3">
      <c r="A438" s="6" t="s">
        <v>3453</v>
      </c>
      <c r="B438" s="7">
        <v>10000000</v>
      </c>
    </row>
    <row r="439" spans="1:2" x14ac:dyDescent="0.3">
      <c r="A439" s="6" t="s">
        <v>3011</v>
      </c>
      <c r="B439" s="7">
        <v>10000000</v>
      </c>
    </row>
    <row r="440" spans="1:2" x14ac:dyDescent="0.3">
      <c r="A440" s="6" t="s">
        <v>629</v>
      </c>
      <c r="B440" s="7">
        <v>10000000</v>
      </c>
    </row>
    <row r="441" spans="1:2" x14ac:dyDescent="0.3">
      <c r="A441" s="6" t="s">
        <v>3103</v>
      </c>
      <c r="B441" s="7">
        <v>10000000</v>
      </c>
    </row>
    <row r="442" spans="1:2" x14ac:dyDescent="0.3">
      <c r="A442" s="6" t="s">
        <v>1761</v>
      </c>
      <c r="B442" s="7">
        <v>10000000</v>
      </c>
    </row>
    <row r="443" spans="1:2" x14ac:dyDescent="0.3">
      <c r="A443" s="6" t="s">
        <v>4670</v>
      </c>
      <c r="B443" s="7">
        <v>10000000</v>
      </c>
    </row>
    <row r="444" spans="1:2" x14ac:dyDescent="0.3">
      <c r="A444" s="6" t="s">
        <v>2314</v>
      </c>
      <c r="B444" s="7">
        <v>10000000</v>
      </c>
    </row>
    <row r="445" spans="1:2" x14ac:dyDescent="0.3">
      <c r="A445" s="6" t="s">
        <v>7400</v>
      </c>
      <c r="B445" s="7">
        <v>10000000</v>
      </c>
    </row>
    <row r="446" spans="1:2" x14ac:dyDescent="0.3">
      <c r="A446" s="6" t="s">
        <v>1337</v>
      </c>
      <c r="B446" s="7">
        <v>10000000</v>
      </c>
    </row>
    <row r="447" spans="1:2" x14ac:dyDescent="0.3">
      <c r="A447" s="6" t="s">
        <v>6151</v>
      </c>
      <c r="B447" s="7">
        <v>10000000</v>
      </c>
    </row>
    <row r="448" spans="1:2" x14ac:dyDescent="0.3">
      <c r="A448" s="6" t="s">
        <v>7105</v>
      </c>
      <c r="B448" s="7">
        <v>10000000</v>
      </c>
    </row>
    <row r="449" spans="1:2" x14ac:dyDescent="0.3">
      <c r="A449" s="6" t="s">
        <v>1055</v>
      </c>
      <c r="B449" s="7">
        <v>10000000</v>
      </c>
    </row>
    <row r="450" spans="1:2" x14ac:dyDescent="0.3">
      <c r="A450" s="6" t="s">
        <v>7262</v>
      </c>
      <c r="B450" s="7">
        <v>10000000</v>
      </c>
    </row>
    <row r="451" spans="1:2" x14ac:dyDescent="0.3">
      <c r="A451" s="6" t="s">
        <v>5747</v>
      </c>
      <c r="B451" s="7">
        <v>10000000</v>
      </c>
    </row>
    <row r="452" spans="1:2" x14ac:dyDescent="0.3">
      <c r="A452" s="6" t="s">
        <v>1628</v>
      </c>
      <c r="B452" s="7">
        <v>10000000</v>
      </c>
    </row>
    <row r="453" spans="1:2" x14ac:dyDescent="0.3">
      <c r="A453" s="6" t="s">
        <v>5368</v>
      </c>
      <c r="B453" s="7">
        <v>10000000</v>
      </c>
    </row>
    <row r="454" spans="1:2" x14ac:dyDescent="0.3">
      <c r="A454" s="6" t="s">
        <v>1809</v>
      </c>
      <c r="B454" s="7">
        <v>10000000</v>
      </c>
    </row>
    <row r="455" spans="1:2" x14ac:dyDescent="0.3">
      <c r="A455" s="6" t="s">
        <v>1415</v>
      </c>
      <c r="B455" s="7">
        <v>10000000</v>
      </c>
    </row>
    <row r="456" spans="1:2" x14ac:dyDescent="0.3">
      <c r="A456" s="6" t="s">
        <v>5325</v>
      </c>
      <c r="B456" s="7">
        <v>10000000</v>
      </c>
    </row>
    <row r="457" spans="1:2" x14ac:dyDescent="0.3">
      <c r="A457" s="6" t="s">
        <v>196</v>
      </c>
      <c r="B457" s="7">
        <v>10000000</v>
      </c>
    </row>
    <row r="458" spans="1:2" x14ac:dyDescent="0.3">
      <c r="A458" s="6" t="s">
        <v>2319</v>
      </c>
      <c r="B458" s="7">
        <v>10000000</v>
      </c>
    </row>
    <row r="459" spans="1:2" x14ac:dyDescent="0.3">
      <c r="A459" s="6" t="s">
        <v>958</v>
      </c>
      <c r="B459" s="7">
        <v>10000000</v>
      </c>
    </row>
    <row r="460" spans="1:2" x14ac:dyDescent="0.3">
      <c r="A460" s="6" t="s">
        <v>2091</v>
      </c>
      <c r="B460" s="7">
        <v>10000000</v>
      </c>
    </row>
    <row r="461" spans="1:2" x14ac:dyDescent="0.3">
      <c r="A461" s="6" t="s">
        <v>1066</v>
      </c>
      <c r="B461" s="7">
        <v>9700000</v>
      </c>
    </row>
    <row r="462" spans="1:2" x14ac:dyDescent="0.3">
      <c r="A462" s="6" t="s">
        <v>213</v>
      </c>
      <c r="B462" s="7">
        <v>9694000</v>
      </c>
    </row>
    <row r="463" spans="1:2" x14ac:dyDescent="0.3">
      <c r="A463" s="6" t="s">
        <v>6595</v>
      </c>
      <c r="B463" s="7">
        <v>9600000</v>
      </c>
    </row>
    <row r="464" spans="1:2" x14ac:dyDescent="0.3">
      <c r="A464" s="6" t="s">
        <v>2417</v>
      </c>
      <c r="B464" s="7">
        <v>9600000</v>
      </c>
    </row>
    <row r="465" spans="1:2" x14ac:dyDescent="0.3">
      <c r="A465" s="6" t="s">
        <v>6134</v>
      </c>
      <c r="B465" s="7">
        <v>9500000</v>
      </c>
    </row>
    <row r="466" spans="1:2" x14ac:dyDescent="0.3">
      <c r="A466" s="6" t="s">
        <v>1427</v>
      </c>
      <c r="B466" s="7">
        <v>9500000</v>
      </c>
    </row>
    <row r="467" spans="1:2" x14ac:dyDescent="0.3">
      <c r="A467" s="6" t="s">
        <v>1619</v>
      </c>
      <c r="B467" s="7">
        <v>9200000</v>
      </c>
    </row>
    <row r="468" spans="1:2" x14ac:dyDescent="0.3">
      <c r="A468" s="6" t="s">
        <v>6402</v>
      </c>
      <c r="B468" s="7">
        <v>9200000</v>
      </c>
    </row>
    <row r="469" spans="1:2" x14ac:dyDescent="0.3">
      <c r="A469" s="6" t="s">
        <v>1674</v>
      </c>
      <c r="B469" s="7">
        <v>9200000</v>
      </c>
    </row>
    <row r="470" spans="1:2" x14ac:dyDescent="0.3">
      <c r="A470" s="6" t="s">
        <v>3115</v>
      </c>
      <c r="B470" s="7">
        <v>9150000</v>
      </c>
    </row>
    <row r="471" spans="1:2" x14ac:dyDescent="0.3">
      <c r="A471" s="6" t="s">
        <v>847</v>
      </c>
      <c r="B471" s="7">
        <v>9100000</v>
      </c>
    </row>
    <row r="472" spans="1:2" x14ac:dyDescent="0.3">
      <c r="A472" s="6" t="s">
        <v>6298</v>
      </c>
      <c r="B472" s="7">
        <v>9000000</v>
      </c>
    </row>
    <row r="473" spans="1:2" x14ac:dyDescent="0.3">
      <c r="A473" s="6" t="s">
        <v>2501</v>
      </c>
      <c r="B473" s="7">
        <v>9000000</v>
      </c>
    </row>
    <row r="474" spans="1:2" x14ac:dyDescent="0.3">
      <c r="A474" s="6" t="s">
        <v>3192</v>
      </c>
      <c r="B474" s="7">
        <v>9000000</v>
      </c>
    </row>
    <row r="475" spans="1:2" x14ac:dyDescent="0.3">
      <c r="A475" s="6" t="s">
        <v>6113</v>
      </c>
      <c r="B475" s="7">
        <v>9000000</v>
      </c>
    </row>
    <row r="476" spans="1:2" x14ac:dyDescent="0.3">
      <c r="A476" s="6" t="s">
        <v>43</v>
      </c>
      <c r="B476" s="7">
        <v>9000000</v>
      </c>
    </row>
    <row r="477" spans="1:2" x14ac:dyDescent="0.3">
      <c r="A477" s="6" t="s">
        <v>1687</v>
      </c>
      <c r="B477" s="7">
        <v>8976000</v>
      </c>
    </row>
    <row r="478" spans="1:2" x14ac:dyDescent="0.3">
      <c r="A478" s="6" t="s">
        <v>856</v>
      </c>
      <c r="B478" s="7">
        <v>8950000</v>
      </c>
    </row>
    <row r="479" spans="1:2" x14ac:dyDescent="0.3">
      <c r="A479" s="6" t="s">
        <v>4722</v>
      </c>
      <c r="B479" s="7">
        <v>8900000</v>
      </c>
    </row>
    <row r="480" spans="1:2" x14ac:dyDescent="0.3">
      <c r="A480" s="6" t="s">
        <v>7212</v>
      </c>
      <c r="B480" s="7">
        <v>8600000</v>
      </c>
    </row>
    <row r="481" spans="1:2" x14ac:dyDescent="0.3">
      <c r="A481" s="6" t="s">
        <v>1307</v>
      </c>
      <c r="B481" s="7">
        <v>8600000</v>
      </c>
    </row>
    <row r="482" spans="1:2" x14ac:dyDescent="0.3">
      <c r="A482" s="6" t="s">
        <v>2027</v>
      </c>
      <c r="B482" s="7">
        <v>8500000</v>
      </c>
    </row>
    <row r="483" spans="1:2" x14ac:dyDescent="0.3">
      <c r="A483" s="6" t="s">
        <v>5707</v>
      </c>
      <c r="B483" s="7">
        <v>8500000</v>
      </c>
    </row>
    <row r="484" spans="1:2" x14ac:dyDescent="0.3">
      <c r="A484" s="6" t="s">
        <v>5303</v>
      </c>
      <c r="B484" s="7">
        <v>8250000</v>
      </c>
    </row>
    <row r="485" spans="1:2" x14ac:dyDescent="0.3">
      <c r="A485" s="6" t="s">
        <v>555</v>
      </c>
      <c r="B485" s="7">
        <v>8200000</v>
      </c>
    </row>
    <row r="486" spans="1:2" x14ac:dyDescent="0.3">
      <c r="A486" s="6" t="s">
        <v>7157</v>
      </c>
      <c r="B486" s="7">
        <v>8200000</v>
      </c>
    </row>
    <row r="487" spans="1:2" x14ac:dyDescent="0.3">
      <c r="A487" s="6" t="s">
        <v>2478</v>
      </c>
      <c r="B487" s="7">
        <v>8200000</v>
      </c>
    </row>
    <row r="488" spans="1:2" x14ac:dyDescent="0.3">
      <c r="A488" s="6" t="s">
        <v>20</v>
      </c>
      <c r="B488" s="7">
        <v>8048394</v>
      </c>
    </row>
    <row r="489" spans="1:2" x14ac:dyDescent="0.3">
      <c r="A489" s="6" t="s">
        <v>4992</v>
      </c>
      <c r="B489" s="7">
        <v>8000000</v>
      </c>
    </row>
    <row r="490" spans="1:2" x14ac:dyDescent="0.3">
      <c r="A490" s="6" t="s">
        <v>1672</v>
      </c>
      <c r="B490" s="7">
        <v>8000000</v>
      </c>
    </row>
    <row r="491" spans="1:2" x14ac:dyDescent="0.3">
      <c r="A491" s="6" t="s">
        <v>3746</v>
      </c>
      <c r="B491" s="7">
        <v>8000000</v>
      </c>
    </row>
    <row r="492" spans="1:2" x14ac:dyDescent="0.3">
      <c r="A492" s="6" t="s">
        <v>6191</v>
      </c>
      <c r="B492" s="7">
        <v>8000000</v>
      </c>
    </row>
    <row r="493" spans="1:2" x14ac:dyDescent="0.3">
      <c r="A493" s="6" t="s">
        <v>2873</v>
      </c>
      <c r="B493" s="7">
        <v>8000000</v>
      </c>
    </row>
    <row r="494" spans="1:2" x14ac:dyDescent="0.3">
      <c r="A494" s="6" t="s">
        <v>651</v>
      </c>
      <c r="B494" s="7">
        <v>8000000</v>
      </c>
    </row>
    <row r="495" spans="1:2" x14ac:dyDescent="0.3">
      <c r="A495" s="6" t="s">
        <v>6679</v>
      </c>
      <c r="B495" s="7">
        <v>8000000</v>
      </c>
    </row>
    <row r="496" spans="1:2" x14ac:dyDescent="0.3">
      <c r="A496" s="6" t="s">
        <v>1625</v>
      </c>
      <c r="B496" s="7">
        <v>8000000</v>
      </c>
    </row>
    <row r="497" spans="1:2" x14ac:dyDescent="0.3">
      <c r="A497" s="6" t="s">
        <v>2450</v>
      </c>
      <c r="B497" s="7">
        <v>8000000</v>
      </c>
    </row>
    <row r="498" spans="1:2" x14ac:dyDescent="0.3">
      <c r="A498" s="6" t="s">
        <v>7494</v>
      </c>
      <c r="B498" s="7">
        <v>8000000</v>
      </c>
    </row>
    <row r="499" spans="1:2" x14ac:dyDescent="0.3">
      <c r="A499" s="6" t="s">
        <v>929</v>
      </c>
      <c r="B499" s="7">
        <v>8000000</v>
      </c>
    </row>
    <row r="500" spans="1:2" x14ac:dyDescent="0.3">
      <c r="A500" s="6" t="s">
        <v>4505</v>
      </c>
      <c r="B500" s="7">
        <v>8000000</v>
      </c>
    </row>
    <row r="501" spans="1:2" x14ac:dyDescent="0.3">
      <c r="A501" s="6" t="s">
        <v>2193</v>
      </c>
      <c r="B501" s="7">
        <v>7800000</v>
      </c>
    </row>
    <row r="502" spans="1:2" x14ac:dyDescent="0.3">
      <c r="A502" s="6" t="s">
        <v>2567</v>
      </c>
      <c r="B502" s="7">
        <v>7700000</v>
      </c>
    </row>
    <row r="503" spans="1:2" x14ac:dyDescent="0.3">
      <c r="A503" s="6" t="s">
        <v>6176</v>
      </c>
      <c r="B503" s="7">
        <v>7700000</v>
      </c>
    </row>
    <row r="504" spans="1:2" x14ac:dyDescent="0.3">
      <c r="A504" s="6" t="s">
        <v>1730</v>
      </c>
      <c r="B504" s="7">
        <v>7700000</v>
      </c>
    </row>
    <row r="505" spans="1:2" x14ac:dyDescent="0.3">
      <c r="A505" s="6" t="s">
        <v>2678</v>
      </c>
      <c r="B505" s="7">
        <v>7600000</v>
      </c>
    </row>
    <row r="506" spans="1:2" x14ac:dyDescent="0.3">
      <c r="A506" s="6" t="s">
        <v>1489</v>
      </c>
      <c r="B506" s="7">
        <v>7600000</v>
      </c>
    </row>
    <row r="507" spans="1:2" x14ac:dyDescent="0.3">
      <c r="A507" s="6" t="s">
        <v>1067</v>
      </c>
      <c r="B507" s="7">
        <v>7600000</v>
      </c>
    </row>
    <row r="508" spans="1:2" x14ac:dyDescent="0.3">
      <c r="A508" s="6" t="s">
        <v>2883</v>
      </c>
      <c r="B508" s="7">
        <v>7500000</v>
      </c>
    </row>
    <row r="509" spans="1:2" x14ac:dyDescent="0.3">
      <c r="A509" s="6" t="s">
        <v>6690</v>
      </c>
      <c r="B509" s="7">
        <v>7500000</v>
      </c>
    </row>
    <row r="510" spans="1:2" x14ac:dyDescent="0.3">
      <c r="A510" s="6" t="s">
        <v>5997</v>
      </c>
      <c r="B510" s="7">
        <v>7500000</v>
      </c>
    </row>
    <row r="511" spans="1:2" x14ac:dyDescent="0.3">
      <c r="A511" s="6" t="s">
        <v>6938</v>
      </c>
      <c r="B511" s="7">
        <v>7500000</v>
      </c>
    </row>
    <row r="512" spans="1:2" x14ac:dyDescent="0.3">
      <c r="A512" s="6" t="s">
        <v>3679</v>
      </c>
      <c r="B512" s="7">
        <v>7500000</v>
      </c>
    </row>
    <row r="513" spans="1:2" x14ac:dyDescent="0.3">
      <c r="A513" s="6" t="s">
        <v>3616</v>
      </c>
      <c r="B513" s="7">
        <v>7500000</v>
      </c>
    </row>
    <row r="514" spans="1:2" x14ac:dyDescent="0.3">
      <c r="A514" s="6" t="s">
        <v>1033</v>
      </c>
      <c r="B514" s="7">
        <v>7500000</v>
      </c>
    </row>
    <row r="515" spans="1:2" x14ac:dyDescent="0.3">
      <c r="A515" s="6" t="s">
        <v>1318</v>
      </c>
      <c r="B515" s="7">
        <v>7400000</v>
      </c>
    </row>
    <row r="516" spans="1:2" x14ac:dyDescent="0.3">
      <c r="A516" s="6" t="s">
        <v>3265</v>
      </c>
      <c r="B516" s="7">
        <v>7400000</v>
      </c>
    </row>
    <row r="517" spans="1:2" x14ac:dyDescent="0.3">
      <c r="A517" s="6" t="s">
        <v>5588</v>
      </c>
      <c r="B517" s="7">
        <v>7200000</v>
      </c>
    </row>
    <row r="518" spans="1:2" x14ac:dyDescent="0.3">
      <c r="A518" s="6" t="s">
        <v>618</v>
      </c>
      <c r="B518" s="7">
        <v>7000000</v>
      </c>
    </row>
    <row r="519" spans="1:2" x14ac:dyDescent="0.3">
      <c r="A519" s="6" t="s">
        <v>2005</v>
      </c>
      <c r="B519" s="7">
        <v>7000000</v>
      </c>
    </row>
    <row r="520" spans="1:2" x14ac:dyDescent="0.3">
      <c r="A520" s="6" t="s">
        <v>111</v>
      </c>
      <c r="B520" s="7">
        <v>7000000</v>
      </c>
    </row>
    <row r="521" spans="1:2" x14ac:dyDescent="0.3">
      <c r="A521" s="6" t="s">
        <v>1689</v>
      </c>
      <c r="B521" s="7">
        <v>7000000</v>
      </c>
    </row>
    <row r="522" spans="1:2" x14ac:dyDescent="0.3">
      <c r="A522" s="6" t="s">
        <v>4612</v>
      </c>
      <c r="B522" s="7">
        <v>7000000</v>
      </c>
    </row>
    <row r="523" spans="1:2" x14ac:dyDescent="0.3">
      <c r="A523" s="6" t="s">
        <v>2473</v>
      </c>
      <c r="B523" s="7">
        <v>7000000</v>
      </c>
    </row>
    <row r="524" spans="1:2" x14ac:dyDescent="0.3">
      <c r="A524" s="6" t="s">
        <v>898</v>
      </c>
      <c r="B524" s="7">
        <v>7000000</v>
      </c>
    </row>
    <row r="525" spans="1:2" x14ac:dyDescent="0.3">
      <c r="A525" s="6" t="s">
        <v>1679</v>
      </c>
      <c r="B525" s="7">
        <v>7000000</v>
      </c>
    </row>
    <row r="526" spans="1:2" x14ac:dyDescent="0.3">
      <c r="A526" s="6" t="s">
        <v>3961</v>
      </c>
      <c r="B526" s="7">
        <v>7000000</v>
      </c>
    </row>
    <row r="527" spans="1:2" x14ac:dyDescent="0.3">
      <c r="A527" s="6" t="s">
        <v>6254</v>
      </c>
      <c r="B527" s="7">
        <v>7000000</v>
      </c>
    </row>
    <row r="528" spans="1:2" x14ac:dyDescent="0.3">
      <c r="A528" s="6" t="s">
        <v>1676</v>
      </c>
      <c r="B528" s="7">
        <v>7000000</v>
      </c>
    </row>
    <row r="529" spans="1:2" x14ac:dyDescent="0.3">
      <c r="A529" s="6" t="s">
        <v>1783</v>
      </c>
      <c r="B529" s="7">
        <v>6900000</v>
      </c>
    </row>
    <row r="530" spans="1:2" x14ac:dyDescent="0.3">
      <c r="A530" s="6" t="s">
        <v>1172</v>
      </c>
      <c r="B530" s="7">
        <v>6830000</v>
      </c>
    </row>
    <row r="531" spans="1:2" x14ac:dyDescent="0.3">
      <c r="A531" s="6" t="s">
        <v>2067</v>
      </c>
      <c r="B531" s="7">
        <v>6760000</v>
      </c>
    </row>
    <row r="532" spans="1:2" x14ac:dyDescent="0.3">
      <c r="A532" s="6" t="s">
        <v>5881</v>
      </c>
      <c r="B532" s="7">
        <v>6600000</v>
      </c>
    </row>
    <row r="533" spans="1:2" x14ac:dyDescent="0.3">
      <c r="A533" s="6" t="s">
        <v>2443</v>
      </c>
      <c r="B533" s="7">
        <v>6600000</v>
      </c>
    </row>
    <row r="534" spans="1:2" x14ac:dyDescent="0.3">
      <c r="A534" s="6" t="s">
        <v>247</v>
      </c>
      <c r="B534" s="7">
        <v>6590000</v>
      </c>
    </row>
    <row r="535" spans="1:2" x14ac:dyDescent="0.3">
      <c r="A535" s="6" t="s">
        <v>3200</v>
      </c>
      <c r="B535" s="7">
        <v>6500000</v>
      </c>
    </row>
    <row r="536" spans="1:2" x14ac:dyDescent="0.3">
      <c r="A536" s="6" t="s">
        <v>2904</v>
      </c>
      <c r="B536" s="7">
        <v>6500000</v>
      </c>
    </row>
    <row r="537" spans="1:2" x14ac:dyDescent="0.3">
      <c r="A537" s="6" t="s">
        <v>4492</v>
      </c>
      <c r="B537" s="7">
        <v>6500000</v>
      </c>
    </row>
    <row r="538" spans="1:2" x14ac:dyDescent="0.3">
      <c r="A538" s="6" t="s">
        <v>301</v>
      </c>
      <c r="B538" s="7">
        <v>6400000</v>
      </c>
    </row>
    <row r="539" spans="1:2" x14ac:dyDescent="0.3">
      <c r="A539" s="6" t="s">
        <v>577</v>
      </c>
      <c r="B539" s="7">
        <v>6390000</v>
      </c>
    </row>
    <row r="540" spans="1:2" x14ac:dyDescent="0.3">
      <c r="A540" s="6" t="s">
        <v>406</v>
      </c>
      <c r="B540" s="7">
        <v>6320820</v>
      </c>
    </row>
    <row r="541" spans="1:2" x14ac:dyDescent="0.3">
      <c r="A541" s="6" t="s">
        <v>2611</v>
      </c>
      <c r="B541" s="7">
        <v>6300000</v>
      </c>
    </row>
    <row r="542" spans="1:2" x14ac:dyDescent="0.3">
      <c r="A542" s="6" t="s">
        <v>1048</v>
      </c>
      <c r="B542" s="7">
        <v>6300000</v>
      </c>
    </row>
    <row r="543" spans="1:2" x14ac:dyDescent="0.3">
      <c r="A543" s="6" t="s">
        <v>1206</v>
      </c>
      <c r="B543" s="7">
        <v>6230000</v>
      </c>
    </row>
    <row r="544" spans="1:2" x14ac:dyDescent="0.3">
      <c r="A544" s="6" t="s">
        <v>1792</v>
      </c>
      <c r="B544" s="7">
        <v>6200000</v>
      </c>
    </row>
    <row r="545" spans="1:2" x14ac:dyDescent="0.3">
      <c r="A545" s="6" t="s">
        <v>178</v>
      </c>
      <c r="B545" s="7">
        <v>6000000</v>
      </c>
    </row>
    <row r="546" spans="1:2" x14ac:dyDescent="0.3">
      <c r="A546" s="6" t="s">
        <v>4247</v>
      </c>
      <c r="B546" s="7">
        <v>6000000</v>
      </c>
    </row>
    <row r="547" spans="1:2" x14ac:dyDescent="0.3">
      <c r="A547" s="6" t="s">
        <v>1860</v>
      </c>
      <c r="B547" s="7">
        <v>6000000</v>
      </c>
    </row>
    <row r="548" spans="1:2" x14ac:dyDescent="0.3">
      <c r="A548" s="6" t="s">
        <v>4395</v>
      </c>
      <c r="B548" s="7">
        <v>6000000</v>
      </c>
    </row>
    <row r="549" spans="1:2" x14ac:dyDescent="0.3">
      <c r="A549" s="6" t="s">
        <v>3856</v>
      </c>
      <c r="B549" s="7">
        <v>6000000</v>
      </c>
    </row>
    <row r="550" spans="1:2" x14ac:dyDescent="0.3">
      <c r="A550" s="6" t="s">
        <v>6158</v>
      </c>
      <c r="B550" s="7">
        <v>6000000</v>
      </c>
    </row>
    <row r="551" spans="1:2" x14ac:dyDescent="0.3">
      <c r="A551" s="6" t="s">
        <v>5408</v>
      </c>
      <c r="B551" s="7">
        <v>6000000</v>
      </c>
    </row>
    <row r="552" spans="1:2" x14ac:dyDescent="0.3">
      <c r="A552" s="6" t="s">
        <v>518</v>
      </c>
      <c r="B552" s="7">
        <v>6000000</v>
      </c>
    </row>
    <row r="553" spans="1:2" x14ac:dyDescent="0.3">
      <c r="A553" s="6" t="s">
        <v>3397</v>
      </c>
      <c r="B553" s="7">
        <v>6000000</v>
      </c>
    </row>
    <row r="554" spans="1:2" x14ac:dyDescent="0.3">
      <c r="A554" s="6" t="s">
        <v>1764</v>
      </c>
      <c r="B554" s="7">
        <v>6000000</v>
      </c>
    </row>
    <row r="555" spans="1:2" x14ac:dyDescent="0.3">
      <c r="A555" s="6" t="s">
        <v>2869</v>
      </c>
      <c r="B555" s="7">
        <v>6000000</v>
      </c>
    </row>
    <row r="556" spans="1:2" x14ac:dyDescent="0.3">
      <c r="A556" s="6" t="s">
        <v>4465</v>
      </c>
      <c r="B556" s="7">
        <v>6000000</v>
      </c>
    </row>
    <row r="557" spans="1:2" x14ac:dyDescent="0.3">
      <c r="A557" s="6" t="s">
        <v>53</v>
      </c>
      <c r="B557" s="7">
        <v>6000000</v>
      </c>
    </row>
    <row r="558" spans="1:2" x14ac:dyDescent="0.3">
      <c r="A558" s="6" t="s">
        <v>4207</v>
      </c>
      <c r="B558" s="7">
        <v>6000000</v>
      </c>
    </row>
    <row r="559" spans="1:2" x14ac:dyDescent="0.3">
      <c r="A559" s="6" t="s">
        <v>5962</v>
      </c>
      <c r="B559" s="7">
        <v>6000000</v>
      </c>
    </row>
    <row r="560" spans="1:2" x14ac:dyDescent="0.3">
      <c r="A560" s="6" t="s">
        <v>7195</v>
      </c>
      <c r="B560" s="7">
        <v>6000000</v>
      </c>
    </row>
    <row r="561" spans="1:2" x14ac:dyDescent="0.3">
      <c r="A561" s="6" t="s">
        <v>1840</v>
      </c>
      <c r="B561" s="7">
        <v>6000000</v>
      </c>
    </row>
    <row r="562" spans="1:2" x14ac:dyDescent="0.3">
      <c r="A562" s="6" t="s">
        <v>4604</v>
      </c>
      <c r="B562" s="7">
        <v>6000000</v>
      </c>
    </row>
    <row r="563" spans="1:2" x14ac:dyDescent="0.3">
      <c r="A563" s="6" t="s">
        <v>7557</v>
      </c>
      <c r="B563" s="7">
        <v>6000000</v>
      </c>
    </row>
    <row r="564" spans="1:2" x14ac:dyDescent="0.3">
      <c r="A564" s="6" t="s">
        <v>4185</v>
      </c>
      <c r="B564" s="7">
        <v>6000000</v>
      </c>
    </row>
    <row r="565" spans="1:2" x14ac:dyDescent="0.3">
      <c r="A565" s="6" t="s">
        <v>4489</v>
      </c>
      <c r="B565" s="7">
        <v>6000000</v>
      </c>
    </row>
    <row r="566" spans="1:2" x14ac:dyDescent="0.3">
      <c r="A566" s="6" t="s">
        <v>7053</v>
      </c>
      <c r="B566" s="7">
        <v>6000000</v>
      </c>
    </row>
    <row r="567" spans="1:2" x14ac:dyDescent="0.3">
      <c r="A567" s="6" t="s">
        <v>1693</v>
      </c>
      <c r="B567" s="7">
        <v>6000000</v>
      </c>
    </row>
    <row r="568" spans="1:2" x14ac:dyDescent="0.3">
      <c r="A568" s="6" t="s">
        <v>7484</v>
      </c>
      <c r="B568" s="7">
        <v>6000000</v>
      </c>
    </row>
    <row r="569" spans="1:2" x14ac:dyDescent="0.3">
      <c r="A569" s="6" t="s">
        <v>7429</v>
      </c>
      <c r="B569" s="7">
        <v>6000000</v>
      </c>
    </row>
    <row r="570" spans="1:2" x14ac:dyDescent="0.3">
      <c r="A570" s="6" t="s">
        <v>663</v>
      </c>
      <c r="B570" s="7">
        <v>6000000</v>
      </c>
    </row>
    <row r="571" spans="1:2" x14ac:dyDescent="0.3">
      <c r="A571" s="6" t="s">
        <v>5534</v>
      </c>
      <c r="B571" s="7">
        <v>6000000</v>
      </c>
    </row>
    <row r="572" spans="1:2" x14ac:dyDescent="0.3">
      <c r="A572" s="6" t="s">
        <v>7215</v>
      </c>
      <c r="B572" s="7">
        <v>6000000</v>
      </c>
    </row>
    <row r="573" spans="1:2" x14ac:dyDescent="0.3">
      <c r="A573" s="6" t="s">
        <v>656</v>
      </c>
      <c r="B573" s="7">
        <v>5850000</v>
      </c>
    </row>
    <row r="574" spans="1:2" x14ac:dyDescent="0.3">
      <c r="A574" s="6" t="s">
        <v>5383</v>
      </c>
      <c r="B574" s="7">
        <v>5800000</v>
      </c>
    </row>
    <row r="575" spans="1:2" x14ac:dyDescent="0.3">
      <c r="A575" s="6" t="s">
        <v>2880</v>
      </c>
      <c r="B575" s="7">
        <v>5800000</v>
      </c>
    </row>
    <row r="576" spans="1:2" x14ac:dyDescent="0.3">
      <c r="A576" s="6" t="s">
        <v>4401</v>
      </c>
      <c r="B576" s="7">
        <v>5650000</v>
      </c>
    </row>
    <row r="577" spans="1:2" x14ac:dyDescent="0.3">
      <c r="A577" s="6" t="s">
        <v>5666</v>
      </c>
      <c r="B577" s="7">
        <v>5600000</v>
      </c>
    </row>
    <row r="578" spans="1:2" x14ac:dyDescent="0.3">
      <c r="A578" s="6" t="s">
        <v>1751</v>
      </c>
      <c r="B578" s="7">
        <v>5600000</v>
      </c>
    </row>
    <row r="579" spans="1:2" x14ac:dyDescent="0.3">
      <c r="A579" s="6" t="s">
        <v>7206</v>
      </c>
      <c r="B579" s="7">
        <v>5500000</v>
      </c>
    </row>
    <row r="580" spans="1:2" x14ac:dyDescent="0.3">
      <c r="A580" s="6" t="s">
        <v>1021</v>
      </c>
      <c r="B580" s="7">
        <v>5500000</v>
      </c>
    </row>
    <row r="581" spans="1:2" x14ac:dyDescent="0.3">
      <c r="A581" s="6" t="s">
        <v>2210</v>
      </c>
      <c r="B581" s="7">
        <v>5500000</v>
      </c>
    </row>
    <row r="582" spans="1:2" x14ac:dyDescent="0.3">
      <c r="A582" s="6" t="s">
        <v>7496</v>
      </c>
      <c r="B582" s="7">
        <v>5500000</v>
      </c>
    </row>
    <row r="583" spans="1:2" x14ac:dyDescent="0.3">
      <c r="A583" s="6" t="s">
        <v>2541</v>
      </c>
      <c r="B583" s="7">
        <v>5500000</v>
      </c>
    </row>
    <row r="584" spans="1:2" x14ac:dyDescent="0.3">
      <c r="A584" s="6" t="s">
        <v>5468</v>
      </c>
      <c r="B584" s="7">
        <v>5400000</v>
      </c>
    </row>
    <row r="585" spans="1:2" x14ac:dyDescent="0.3">
      <c r="A585" s="6" t="s">
        <v>4215</v>
      </c>
      <c r="B585" s="7">
        <v>5350000</v>
      </c>
    </row>
    <row r="586" spans="1:2" x14ac:dyDescent="0.3">
      <c r="A586" s="6" t="s">
        <v>4124</v>
      </c>
      <c r="B586" s="7">
        <v>5300000</v>
      </c>
    </row>
    <row r="587" spans="1:2" x14ac:dyDescent="0.3">
      <c r="A587" s="6" t="s">
        <v>4428</v>
      </c>
      <c r="B587" s="7">
        <v>5200000</v>
      </c>
    </row>
    <row r="588" spans="1:2" x14ac:dyDescent="0.3">
      <c r="A588" s="6" t="s">
        <v>5645</v>
      </c>
      <c r="B588" s="7">
        <v>5150000</v>
      </c>
    </row>
    <row r="589" spans="1:2" x14ac:dyDescent="0.3">
      <c r="A589" s="6" t="s">
        <v>4183</v>
      </c>
      <c r="B589" s="7">
        <v>5050000</v>
      </c>
    </row>
    <row r="590" spans="1:2" x14ac:dyDescent="0.3">
      <c r="A590" s="6" t="s">
        <v>1061</v>
      </c>
      <c r="B590" s="7">
        <v>5000000</v>
      </c>
    </row>
    <row r="591" spans="1:2" x14ac:dyDescent="0.3">
      <c r="A591" s="6" t="s">
        <v>2357</v>
      </c>
      <c r="B591" s="7">
        <v>5000000</v>
      </c>
    </row>
    <row r="592" spans="1:2" x14ac:dyDescent="0.3">
      <c r="A592" s="6" t="s">
        <v>7537</v>
      </c>
      <c r="B592" s="7">
        <v>5000000</v>
      </c>
    </row>
    <row r="593" spans="1:2" x14ac:dyDescent="0.3">
      <c r="A593" s="6" t="s">
        <v>1486</v>
      </c>
      <c r="B593" s="7">
        <v>5000000</v>
      </c>
    </row>
    <row r="594" spans="1:2" x14ac:dyDescent="0.3">
      <c r="A594" s="6" t="s">
        <v>7523</v>
      </c>
      <c r="B594" s="7">
        <v>5000000</v>
      </c>
    </row>
    <row r="595" spans="1:2" x14ac:dyDescent="0.3">
      <c r="A595" s="6" t="s">
        <v>7107</v>
      </c>
      <c r="B595" s="7">
        <v>5000000</v>
      </c>
    </row>
    <row r="596" spans="1:2" x14ac:dyDescent="0.3">
      <c r="A596" s="6" t="s">
        <v>5421</v>
      </c>
      <c r="B596" s="7">
        <v>5000000</v>
      </c>
    </row>
    <row r="597" spans="1:2" x14ac:dyDescent="0.3">
      <c r="A597" s="6" t="s">
        <v>7408</v>
      </c>
      <c r="B597" s="7">
        <v>5000000</v>
      </c>
    </row>
    <row r="598" spans="1:2" x14ac:dyDescent="0.3">
      <c r="A598" s="6" t="s">
        <v>7127</v>
      </c>
      <c r="B598" s="7">
        <v>5000000</v>
      </c>
    </row>
    <row r="599" spans="1:2" x14ac:dyDescent="0.3">
      <c r="A599" s="6" t="s">
        <v>2284</v>
      </c>
      <c r="B599" s="7">
        <v>5000000</v>
      </c>
    </row>
    <row r="600" spans="1:2" x14ac:dyDescent="0.3">
      <c r="A600" s="6" t="s">
        <v>708</v>
      </c>
      <c r="B600" s="7">
        <v>5000000</v>
      </c>
    </row>
    <row r="601" spans="1:2" x14ac:dyDescent="0.3">
      <c r="A601" s="6" t="s">
        <v>605</v>
      </c>
      <c r="B601" s="7">
        <v>5000000</v>
      </c>
    </row>
    <row r="602" spans="1:2" x14ac:dyDescent="0.3">
      <c r="A602" s="6" t="s">
        <v>7515</v>
      </c>
      <c r="B602" s="7">
        <v>5000000</v>
      </c>
    </row>
    <row r="603" spans="1:2" x14ac:dyDescent="0.3">
      <c r="A603" s="6" t="s">
        <v>7566</v>
      </c>
      <c r="B603" s="7">
        <v>5000000</v>
      </c>
    </row>
    <row r="604" spans="1:2" x14ac:dyDescent="0.3">
      <c r="A604" s="6" t="s">
        <v>2471</v>
      </c>
      <c r="B604" s="7">
        <v>5000000</v>
      </c>
    </row>
    <row r="605" spans="1:2" x14ac:dyDescent="0.3">
      <c r="A605" s="6" t="s">
        <v>5896</v>
      </c>
      <c r="B605" s="7">
        <v>5000000</v>
      </c>
    </row>
    <row r="606" spans="1:2" x14ac:dyDescent="0.3">
      <c r="A606" s="6" t="s">
        <v>705</v>
      </c>
      <c r="B606" s="7">
        <v>5000000</v>
      </c>
    </row>
    <row r="607" spans="1:2" x14ac:dyDescent="0.3">
      <c r="A607" s="6" t="s">
        <v>3521</v>
      </c>
      <c r="B607" s="7">
        <v>5000000</v>
      </c>
    </row>
    <row r="608" spans="1:2" x14ac:dyDescent="0.3">
      <c r="A608" s="6" t="s">
        <v>1200</v>
      </c>
      <c r="B608" s="7">
        <v>5000000</v>
      </c>
    </row>
    <row r="609" spans="1:2" x14ac:dyDescent="0.3">
      <c r="A609" s="6" t="s">
        <v>3403</v>
      </c>
      <c r="B609" s="7">
        <v>5000000</v>
      </c>
    </row>
    <row r="610" spans="1:2" x14ac:dyDescent="0.3">
      <c r="A610" s="6" t="s">
        <v>3319</v>
      </c>
      <c r="B610" s="7">
        <v>5000000</v>
      </c>
    </row>
    <row r="611" spans="1:2" x14ac:dyDescent="0.3">
      <c r="A611" s="6" t="s">
        <v>5547</v>
      </c>
      <c r="B611" s="7">
        <v>5000000</v>
      </c>
    </row>
    <row r="612" spans="1:2" x14ac:dyDescent="0.3">
      <c r="A612" s="6" t="s">
        <v>674</v>
      </c>
      <c r="B612" s="7">
        <v>5000000</v>
      </c>
    </row>
    <row r="613" spans="1:2" x14ac:dyDescent="0.3">
      <c r="A613" s="6" t="s">
        <v>3030</v>
      </c>
      <c r="B613" s="7">
        <v>5000000</v>
      </c>
    </row>
    <row r="614" spans="1:2" x14ac:dyDescent="0.3">
      <c r="A614" s="6" t="s">
        <v>426</v>
      </c>
      <c r="B614" s="7">
        <v>5000000</v>
      </c>
    </row>
    <row r="615" spans="1:2" x14ac:dyDescent="0.3">
      <c r="A615" s="6" t="s">
        <v>6563</v>
      </c>
      <c r="B615" s="7">
        <v>5000000</v>
      </c>
    </row>
    <row r="616" spans="1:2" x14ac:dyDescent="0.3">
      <c r="A616" s="6" t="s">
        <v>2992</v>
      </c>
      <c r="B616" s="7">
        <v>5000000</v>
      </c>
    </row>
    <row r="617" spans="1:2" x14ac:dyDescent="0.3">
      <c r="A617" s="6" t="s">
        <v>7180</v>
      </c>
      <c r="B617" s="7">
        <v>5000000</v>
      </c>
    </row>
    <row r="618" spans="1:2" x14ac:dyDescent="0.3">
      <c r="A618" s="6" t="s">
        <v>456</v>
      </c>
      <c r="B618" s="7">
        <v>5000000</v>
      </c>
    </row>
    <row r="619" spans="1:2" x14ac:dyDescent="0.3">
      <c r="A619" s="6" t="s">
        <v>3810</v>
      </c>
      <c r="B619" s="7">
        <v>5000000</v>
      </c>
    </row>
    <row r="620" spans="1:2" x14ac:dyDescent="0.3">
      <c r="A620" s="6" t="s">
        <v>2277</v>
      </c>
      <c r="B620" s="7">
        <v>5000000</v>
      </c>
    </row>
    <row r="621" spans="1:2" x14ac:dyDescent="0.3">
      <c r="A621" s="6" t="s">
        <v>1483</v>
      </c>
      <c r="B621" s="7">
        <v>5000000</v>
      </c>
    </row>
    <row r="622" spans="1:2" x14ac:dyDescent="0.3">
      <c r="A622" s="6" t="s">
        <v>2481</v>
      </c>
      <c r="B622" s="7">
        <v>5000000</v>
      </c>
    </row>
    <row r="623" spans="1:2" x14ac:dyDescent="0.3">
      <c r="A623" s="6" t="s">
        <v>7288</v>
      </c>
      <c r="B623" s="7">
        <v>5000000</v>
      </c>
    </row>
    <row r="624" spans="1:2" x14ac:dyDescent="0.3">
      <c r="A624" s="6" t="s">
        <v>777</v>
      </c>
      <c r="B624" s="7">
        <v>5000000</v>
      </c>
    </row>
    <row r="625" spans="1:2" x14ac:dyDescent="0.3">
      <c r="A625" s="6" t="s">
        <v>2392</v>
      </c>
      <c r="B625" s="7">
        <v>5000000</v>
      </c>
    </row>
    <row r="626" spans="1:2" x14ac:dyDescent="0.3">
      <c r="A626" s="6" t="s">
        <v>204</v>
      </c>
      <c r="B626" s="7">
        <v>5000000</v>
      </c>
    </row>
    <row r="627" spans="1:2" x14ac:dyDescent="0.3">
      <c r="A627" s="6" t="s">
        <v>1721</v>
      </c>
      <c r="B627" s="7">
        <v>5000000</v>
      </c>
    </row>
    <row r="628" spans="1:2" x14ac:dyDescent="0.3">
      <c r="A628" s="6" t="s">
        <v>5862</v>
      </c>
      <c r="B628" s="7">
        <v>5000000</v>
      </c>
    </row>
    <row r="629" spans="1:2" x14ac:dyDescent="0.3">
      <c r="A629" s="6" t="s">
        <v>7644</v>
      </c>
      <c r="B629" s="7">
        <v>5000000</v>
      </c>
    </row>
    <row r="630" spans="1:2" x14ac:dyDescent="0.3">
      <c r="A630" s="6" t="s">
        <v>5074</v>
      </c>
      <c r="B630" s="7">
        <v>5000000</v>
      </c>
    </row>
    <row r="631" spans="1:2" x14ac:dyDescent="0.3">
      <c r="A631" s="6" t="s">
        <v>6866</v>
      </c>
      <c r="B631" s="7">
        <v>5000000</v>
      </c>
    </row>
    <row r="632" spans="1:2" x14ac:dyDescent="0.3">
      <c r="A632" s="6" t="s">
        <v>2434</v>
      </c>
      <c r="B632" s="7">
        <v>5000000</v>
      </c>
    </row>
    <row r="633" spans="1:2" x14ac:dyDescent="0.3">
      <c r="A633" s="6" t="s">
        <v>5255</v>
      </c>
      <c r="B633" s="7">
        <v>5000000</v>
      </c>
    </row>
    <row r="634" spans="1:2" x14ac:dyDescent="0.3">
      <c r="A634" s="6" t="s">
        <v>5739</v>
      </c>
      <c r="B634" s="7">
        <v>5000000</v>
      </c>
    </row>
    <row r="635" spans="1:2" x14ac:dyDescent="0.3">
      <c r="A635" s="6" t="s">
        <v>7164</v>
      </c>
      <c r="B635" s="7">
        <v>5000000</v>
      </c>
    </row>
    <row r="636" spans="1:2" x14ac:dyDescent="0.3">
      <c r="A636" s="6" t="s">
        <v>2520</v>
      </c>
      <c r="B636" s="7">
        <v>5000000</v>
      </c>
    </row>
    <row r="637" spans="1:2" x14ac:dyDescent="0.3">
      <c r="A637" s="6" t="s">
        <v>7263</v>
      </c>
      <c r="B637" s="7">
        <v>5000000</v>
      </c>
    </row>
    <row r="638" spans="1:2" x14ac:dyDescent="0.3">
      <c r="A638" s="6" t="s">
        <v>7344</v>
      </c>
      <c r="B638" s="7">
        <v>5000000</v>
      </c>
    </row>
    <row r="639" spans="1:2" x14ac:dyDescent="0.3">
      <c r="A639" s="6" t="s">
        <v>4220</v>
      </c>
      <c r="B639" s="7">
        <v>5000000</v>
      </c>
    </row>
    <row r="640" spans="1:2" x14ac:dyDescent="0.3">
      <c r="A640" s="6" t="s">
        <v>358</v>
      </c>
      <c r="B640" s="7">
        <v>4850000</v>
      </c>
    </row>
    <row r="641" spans="1:2" x14ac:dyDescent="0.3">
      <c r="A641" s="6" t="s">
        <v>6960</v>
      </c>
      <c r="B641" s="7">
        <v>4850000</v>
      </c>
    </row>
    <row r="642" spans="1:2" x14ac:dyDescent="0.3">
      <c r="A642" s="6" t="s">
        <v>827</v>
      </c>
      <c r="B642" s="7">
        <v>4800000</v>
      </c>
    </row>
    <row r="643" spans="1:2" x14ac:dyDescent="0.3">
      <c r="A643" s="6" t="s">
        <v>5121</v>
      </c>
      <c r="B643" s="7">
        <v>4700000</v>
      </c>
    </row>
    <row r="644" spans="1:2" x14ac:dyDescent="0.3">
      <c r="A644" s="6" t="s">
        <v>1254</v>
      </c>
      <c r="B644" s="7">
        <v>4700000</v>
      </c>
    </row>
    <row r="645" spans="1:2" x14ac:dyDescent="0.3">
      <c r="A645" s="6" t="s">
        <v>5575</v>
      </c>
      <c r="B645" s="7">
        <v>4600000</v>
      </c>
    </row>
    <row r="646" spans="1:2" x14ac:dyDescent="0.3">
      <c r="A646" s="6" t="s">
        <v>2534</v>
      </c>
      <c r="B646" s="7">
        <v>4600000</v>
      </c>
    </row>
    <row r="647" spans="1:2" x14ac:dyDescent="0.3">
      <c r="A647" s="6" t="s">
        <v>2264</v>
      </c>
      <c r="B647" s="7">
        <v>4600000</v>
      </c>
    </row>
    <row r="648" spans="1:2" x14ac:dyDescent="0.3">
      <c r="A648" s="6" t="s">
        <v>862</v>
      </c>
      <c r="B648" s="7">
        <v>4500000</v>
      </c>
    </row>
    <row r="649" spans="1:2" x14ac:dyDescent="0.3">
      <c r="A649" s="6" t="s">
        <v>7653</v>
      </c>
      <c r="B649" s="7">
        <v>4500000</v>
      </c>
    </row>
    <row r="650" spans="1:2" x14ac:dyDescent="0.3">
      <c r="A650" s="6" t="s">
        <v>2736</v>
      </c>
      <c r="B650" s="7">
        <v>4500000</v>
      </c>
    </row>
    <row r="651" spans="1:2" x14ac:dyDescent="0.3">
      <c r="A651" s="6" t="s">
        <v>1655</v>
      </c>
      <c r="B651" s="7">
        <v>4500000</v>
      </c>
    </row>
    <row r="652" spans="1:2" x14ac:dyDescent="0.3">
      <c r="A652" s="6" t="s">
        <v>2552</v>
      </c>
      <c r="B652" s="7">
        <v>4500000</v>
      </c>
    </row>
    <row r="653" spans="1:2" x14ac:dyDescent="0.3">
      <c r="A653" s="6" t="s">
        <v>170</v>
      </c>
      <c r="B653" s="7">
        <v>4500000</v>
      </c>
    </row>
    <row r="654" spans="1:2" x14ac:dyDescent="0.3">
      <c r="A654" s="6" t="s">
        <v>2253</v>
      </c>
      <c r="B654" s="7">
        <v>4500000</v>
      </c>
    </row>
    <row r="655" spans="1:2" x14ac:dyDescent="0.3">
      <c r="A655" s="6" t="s">
        <v>5349</v>
      </c>
      <c r="B655" s="7">
        <v>4500000</v>
      </c>
    </row>
    <row r="656" spans="1:2" x14ac:dyDescent="0.3">
      <c r="A656" s="6" t="s">
        <v>2555</v>
      </c>
      <c r="B656" s="7">
        <v>4500000</v>
      </c>
    </row>
    <row r="657" spans="1:2" x14ac:dyDescent="0.3">
      <c r="A657" s="6" t="s">
        <v>7745</v>
      </c>
      <c r="B657" s="7">
        <v>4500000</v>
      </c>
    </row>
    <row r="658" spans="1:2" x14ac:dyDescent="0.3">
      <c r="A658" s="6" t="s">
        <v>4720</v>
      </c>
      <c r="B658" s="7">
        <v>4400000</v>
      </c>
    </row>
    <row r="659" spans="1:2" x14ac:dyDescent="0.3">
      <c r="A659" s="6" t="s">
        <v>6436</v>
      </c>
      <c r="B659" s="7">
        <v>4250000</v>
      </c>
    </row>
    <row r="660" spans="1:2" x14ac:dyDescent="0.3">
      <c r="A660" s="6" t="s">
        <v>671</v>
      </c>
      <c r="B660" s="7">
        <v>4200000</v>
      </c>
    </row>
    <row r="661" spans="1:2" x14ac:dyDescent="0.3">
      <c r="A661" s="6" t="s">
        <v>6736</v>
      </c>
      <c r="B661" s="7">
        <v>4200000</v>
      </c>
    </row>
    <row r="662" spans="1:2" x14ac:dyDescent="0.3">
      <c r="A662" s="6" t="s">
        <v>892</v>
      </c>
      <c r="B662" s="7">
        <v>4200000</v>
      </c>
    </row>
    <row r="663" spans="1:2" x14ac:dyDescent="0.3">
      <c r="A663" s="6" t="s">
        <v>3539</v>
      </c>
      <c r="B663" s="7">
        <v>4200000</v>
      </c>
    </row>
    <row r="664" spans="1:2" x14ac:dyDescent="0.3">
      <c r="A664" s="6" t="s">
        <v>7639</v>
      </c>
      <c r="B664" s="7">
        <v>4150000</v>
      </c>
    </row>
    <row r="665" spans="1:2" x14ac:dyDescent="0.3">
      <c r="A665" s="6" t="s">
        <v>3014</v>
      </c>
      <c r="B665" s="7">
        <v>4100000</v>
      </c>
    </row>
    <row r="666" spans="1:2" x14ac:dyDescent="0.3">
      <c r="A666" s="6" t="s">
        <v>5562</v>
      </c>
      <c r="B666" s="7">
        <v>4000000</v>
      </c>
    </row>
    <row r="667" spans="1:2" x14ac:dyDescent="0.3">
      <c r="A667" s="6" t="s">
        <v>648</v>
      </c>
      <c r="B667" s="7">
        <v>4000000</v>
      </c>
    </row>
    <row r="668" spans="1:2" x14ac:dyDescent="0.3">
      <c r="A668" s="6" t="s">
        <v>5142</v>
      </c>
      <c r="B668" s="7">
        <v>4000000</v>
      </c>
    </row>
    <row r="669" spans="1:2" x14ac:dyDescent="0.3">
      <c r="A669" s="6" t="s">
        <v>595</v>
      </c>
      <c r="B669" s="7">
        <v>4000000</v>
      </c>
    </row>
    <row r="670" spans="1:2" x14ac:dyDescent="0.3">
      <c r="A670" s="6" t="s">
        <v>4318</v>
      </c>
      <c r="B670" s="7">
        <v>4000000</v>
      </c>
    </row>
    <row r="671" spans="1:2" x14ac:dyDescent="0.3">
      <c r="A671" s="6" t="s">
        <v>2281</v>
      </c>
      <c r="B671" s="7">
        <v>4000000</v>
      </c>
    </row>
    <row r="672" spans="1:2" x14ac:dyDescent="0.3">
      <c r="A672" s="6" t="s">
        <v>3400</v>
      </c>
      <c r="B672" s="7">
        <v>4000000</v>
      </c>
    </row>
    <row r="673" spans="1:2" x14ac:dyDescent="0.3">
      <c r="A673" s="6" t="s">
        <v>2136</v>
      </c>
      <c r="B673" s="7">
        <v>4000000</v>
      </c>
    </row>
    <row r="674" spans="1:2" x14ac:dyDescent="0.3">
      <c r="A674" s="6" t="s">
        <v>5615</v>
      </c>
      <c r="B674" s="7">
        <v>4000000</v>
      </c>
    </row>
    <row r="675" spans="1:2" x14ac:dyDescent="0.3">
      <c r="A675" s="6" t="s">
        <v>6785</v>
      </c>
      <c r="B675" s="7">
        <v>4000000</v>
      </c>
    </row>
    <row r="676" spans="1:2" x14ac:dyDescent="0.3">
      <c r="A676" s="6" t="s">
        <v>688</v>
      </c>
      <c r="B676" s="7">
        <v>4000000</v>
      </c>
    </row>
    <row r="677" spans="1:2" x14ac:dyDescent="0.3">
      <c r="A677" s="6" t="s">
        <v>5342</v>
      </c>
      <c r="B677" s="7">
        <v>4000000</v>
      </c>
    </row>
    <row r="678" spans="1:2" x14ac:dyDescent="0.3">
      <c r="A678" s="6" t="s">
        <v>3461</v>
      </c>
      <c r="B678" s="7">
        <v>4000000</v>
      </c>
    </row>
    <row r="679" spans="1:2" x14ac:dyDescent="0.3">
      <c r="A679" s="6" t="s">
        <v>2243</v>
      </c>
      <c r="B679" s="7">
        <v>4000000</v>
      </c>
    </row>
    <row r="680" spans="1:2" x14ac:dyDescent="0.3">
      <c r="A680" s="6" t="s">
        <v>2272</v>
      </c>
      <c r="B680" s="7">
        <v>4000000</v>
      </c>
    </row>
    <row r="681" spans="1:2" x14ac:dyDescent="0.3">
      <c r="A681" s="6" t="s">
        <v>2549</v>
      </c>
      <c r="B681" s="7">
        <v>4000000</v>
      </c>
    </row>
    <row r="682" spans="1:2" x14ac:dyDescent="0.3">
      <c r="A682" s="6" t="s">
        <v>2077</v>
      </c>
      <c r="B682" s="7">
        <v>4000000</v>
      </c>
    </row>
    <row r="683" spans="1:2" x14ac:dyDescent="0.3">
      <c r="A683" s="6" t="s">
        <v>851</v>
      </c>
      <c r="B683" s="7">
        <v>4000000</v>
      </c>
    </row>
    <row r="684" spans="1:2" x14ac:dyDescent="0.3">
      <c r="A684" s="6" t="s">
        <v>1828</v>
      </c>
      <c r="B684" s="7">
        <v>4000000</v>
      </c>
    </row>
    <row r="685" spans="1:2" x14ac:dyDescent="0.3">
      <c r="A685" s="6" t="s">
        <v>3156</v>
      </c>
      <c r="B685" s="7">
        <v>4000000</v>
      </c>
    </row>
    <row r="686" spans="1:2" x14ac:dyDescent="0.3">
      <c r="A686" s="6" t="s">
        <v>2383</v>
      </c>
      <c r="B686" s="7">
        <v>4000000</v>
      </c>
    </row>
    <row r="687" spans="1:2" x14ac:dyDescent="0.3">
      <c r="A687" s="6" t="s">
        <v>3106</v>
      </c>
      <c r="B687" s="7">
        <v>4000000</v>
      </c>
    </row>
    <row r="688" spans="1:2" x14ac:dyDescent="0.3">
      <c r="A688" s="6" t="s">
        <v>1296</v>
      </c>
      <c r="B688" s="7">
        <v>4000000</v>
      </c>
    </row>
    <row r="689" spans="1:2" x14ac:dyDescent="0.3">
      <c r="A689" s="6" t="s">
        <v>561</v>
      </c>
      <c r="B689" s="7">
        <v>4000000</v>
      </c>
    </row>
    <row r="690" spans="1:2" x14ac:dyDescent="0.3">
      <c r="A690" s="6" t="s">
        <v>5284</v>
      </c>
      <c r="B690" s="7">
        <v>4000000</v>
      </c>
    </row>
    <row r="691" spans="1:2" x14ac:dyDescent="0.3">
      <c r="A691" s="6" t="s">
        <v>6818</v>
      </c>
      <c r="B691" s="7">
        <v>4000000</v>
      </c>
    </row>
    <row r="692" spans="1:2" x14ac:dyDescent="0.3">
      <c r="A692" s="6" t="s">
        <v>7187</v>
      </c>
      <c r="B692" s="7">
        <v>4000000</v>
      </c>
    </row>
    <row r="693" spans="1:2" x14ac:dyDescent="0.3">
      <c r="A693" s="6" t="s">
        <v>4964</v>
      </c>
      <c r="B693" s="7">
        <v>4000000</v>
      </c>
    </row>
    <row r="694" spans="1:2" x14ac:dyDescent="0.3">
      <c r="A694" s="6" t="s">
        <v>1724</v>
      </c>
      <c r="B694" s="7">
        <v>3800000</v>
      </c>
    </row>
    <row r="695" spans="1:2" x14ac:dyDescent="0.3">
      <c r="A695" s="6" t="s">
        <v>2475</v>
      </c>
      <c r="B695" s="7">
        <v>3800000</v>
      </c>
    </row>
    <row r="696" spans="1:2" x14ac:dyDescent="0.3">
      <c r="A696" s="6" t="s">
        <v>1212</v>
      </c>
      <c r="B696" s="7">
        <v>3800000</v>
      </c>
    </row>
    <row r="697" spans="1:2" x14ac:dyDescent="0.3">
      <c r="A697" s="6" t="s">
        <v>1453</v>
      </c>
      <c r="B697" s="7">
        <v>3800000</v>
      </c>
    </row>
    <row r="698" spans="1:2" x14ac:dyDescent="0.3">
      <c r="A698" s="6" t="s">
        <v>3554</v>
      </c>
      <c r="B698" s="7">
        <v>3750000</v>
      </c>
    </row>
    <row r="699" spans="1:2" x14ac:dyDescent="0.3">
      <c r="A699" s="6" t="s">
        <v>2498</v>
      </c>
      <c r="B699" s="7">
        <v>3690000</v>
      </c>
    </row>
    <row r="700" spans="1:2" x14ac:dyDescent="0.3">
      <c r="A700" s="6" t="s">
        <v>2771</v>
      </c>
      <c r="B700" s="7">
        <v>3670000</v>
      </c>
    </row>
    <row r="701" spans="1:2" x14ac:dyDescent="0.3">
      <c r="A701" s="6" t="s">
        <v>2721</v>
      </c>
      <c r="B701" s="7">
        <v>3650000</v>
      </c>
    </row>
    <row r="702" spans="1:2" x14ac:dyDescent="0.3">
      <c r="A702" s="6" t="s">
        <v>3909</v>
      </c>
      <c r="B702" s="7">
        <v>3645000</v>
      </c>
    </row>
    <row r="703" spans="1:2" x14ac:dyDescent="0.3">
      <c r="A703" s="6" t="s">
        <v>3159</v>
      </c>
      <c r="B703" s="7">
        <v>3600000</v>
      </c>
    </row>
    <row r="704" spans="1:2" x14ac:dyDescent="0.3">
      <c r="A704" s="6" t="s">
        <v>1498</v>
      </c>
      <c r="B704" s="7">
        <v>3600000</v>
      </c>
    </row>
    <row r="705" spans="1:2" x14ac:dyDescent="0.3">
      <c r="A705" s="6" t="s">
        <v>2640</v>
      </c>
      <c r="B705" s="7">
        <v>3600000</v>
      </c>
    </row>
    <row r="706" spans="1:2" x14ac:dyDescent="0.3">
      <c r="A706" s="6" t="s">
        <v>396</v>
      </c>
      <c r="B706" s="7">
        <v>3591375</v>
      </c>
    </row>
    <row r="707" spans="1:2" x14ac:dyDescent="0.3">
      <c r="A707" s="6" t="s">
        <v>482</v>
      </c>
      <c r="B707" s="7">
        <v>3500000</v>
      </c>
    </row>
    <row r="708" spans="1:2" x14ac:dyDescent="0.3">
      <c r="A708" s="6" t="s">
        <v>3003</v>
      </c>
      <c r="B708" s="7">
        <v>3500000</v>
      </c>
    </row>
    <row r="709" spans="1:2" x14ac:dyDescent="0.3">
      <c r="A709" s="6" t="s">
        <v>403</v>
      </c>
      <c r="B709" s="7">
        <v>3500000</v>
      </c>
    </row>
    <row r="710" spans="1:2" x14ac:dyDescent="0.3">
      <c r="A710" s="6" t="s">
        <v>5552</v>
      </c>
      <c r="B710" s="7">
        <v>3500000</v>
      </c>
    </row>
    <row r="711" spans="1:2" x14ac:dyDescent="0.3">
      <c r="A711" s="6" t="s">
        <v>4188</v>
      </c>
      <c r="B711" s="7">
        <v>3500000</v>
      </c>
    </row>
    <row r="712" spans="1:2" x14ac:dyDescent="0.3">
      <c r="A712" s="6" t="s">
        <v>5779</v>
      </c>
      <c r="B712" s="7">
        <v>3500000</v>
      </c>
    </row>
    <row r="713" spans="1:2" x14ac:dyDescent="0.3">
      <c r="A713" s="6" t="s">
        <v>534</v>
      </c>
      <c r="B713" s="7">
        <v>3400000</v>
      </c>
    </row>
    <row r="714" spans="1:2" x14ac:dyDescent="0.3">
      <c r="A714" s="6" t="s">
        <v>2752</v>
      </c>
      <c r="B714" s="7">
        <v>3350000</v>
      </c>
    </row>
    <row r="715" spans="1:2" x14ac:dyDescent="0.3">
      <c r="A715" s="6" t="s">
        <v>6526</v>
      </c>
      <c r="B715" s="7">
        <v>3300000</v>
      </c>
    </row>
    <row r="716" spans="1:2" x14ac:dyDescent="0.3">
      <c r="A716" s="6" t="s">
        <v>192</v>
      </c>
      <c r="B716" s="7">
        <v>3240000</v>
      </c>
    </row>
    <row r="717" spans="1:2" x14ac:dyDescent="0.3">
      <c r="A717" s="6" t="s">
        <v>2616</v>
      </c>
      <c r="B717" s="7">
        <v>3200000</v>
      </c>
    </row>
    <row r="718" spans="1:2" x14ac:dyDescent="0.3">
      <c r="A718" s="6" t="s">
        <v>2359</v>
      </c>
      <c r="B718" s="7">
        <v>3200000</v>
      </c>
    </row>
    <row r="719" spans="1:2" x14ac:dyDescent="0.3">
      <c r="A719" s="6" t="s">
        <v>1298</v>
      </c>
      <c r="B719" s="7">
        <v>3200000</v>
      </c>
    </row>
    <row r="720" spans="1:2" x14ac:dyDescent="0.3">
      <c r="A720" s="6" t="s">
        <v>2072</v>
      </c>
      <c r="B720" s="7">
        <v>3200000</v>
      </c>
    </row>
    <row r="721" spans="1:2" x14ac:dyDescent="0.3">
      <c r="A721" s="6" t="s">
        <v>2886</v>
      </c>
      <c r="B721" s="7">
        <v>3200000</v>
      </c>
    </row>
    <row r="722" spans="1:2" x14ac:dyDescent="0.3">
      <c r="A722" s="6" t="s">
        <v>3376</v>
      </c>
      <c r="B722" s="7">
        <v>3175000</v>
      </c>
    </row>
    <row r="723" spans="1:2" x14ac:dyDescent="0.3">
      <c r="A723" s="6" t="s">
        <v>269</v>
      </c>
      <c r="B723" s="7">
        <v>3150000</v>
      </c>
    </row>
    <row r="724" spans="1:2" x14ac:dyDescent="0.3">
      <c r="A724" s="6" t="s">
        <v>1938</v>
      </c>
      <c r="B724" s="7">
        <v>3100000</v>
      </c>
    </row>
    <row r="725" spans="1:2" x14ac:dyDescent="0.3">
      <c r="A725" s="6" t="s">
        <v>1657</v>
      </c>
      <c r="B725" s="7">
        <v>3100000</v>
      </c>
    </row>
    <row r="726" spans="1:2" x14ac:dyDescent="0.3">
      <c r="A726" s="6" t="s">
        <v>1154</v>
      </c>
      <c r="B726" s="7">
        <v>3100000</v>
      </c>
    </row>
    <row r="727" spans="1:2" x14ac:dyDescent="0.3">
      <c r="A727" s="6" t="s">
        <v>1364</v>
      </c>
      <c r="B727" s="7">
        <v>3100000</v>
      </c>
    </row>
    <row r="728" spans="1:2" x14ac:dyDescent="0.3">
      <c r="A728" s="6" t="s">
        <v>1290</v>
      </c>
      <c r="B728" s="7">
        <v>3100000</v>
      </c>
    </row>
    <row r="729" spans="1:2" x14ac:dyDescent="0.3">
      <c r="A729" s="6" t="s">
        <v>2762</v>
      </c>
      <c r="B729" s="7">
        <v>3100000</v>
      </c>
    </row>
    <row r="730" spans="1:2" x14ac:dyDescent="0.3">
      <c r="A730" s="6" t="s">
        <v>2511</v>
      </c>
      <c r="B730" s="7">
        <v>3000000</v>
      </c>
    </row>
    <row r="731" spans="1:2" x14ac:dyDescent="0.3">
      <c r="A731" s="6" t="s">
        <v>558</v>
      </c>
      <c r="B731" s="7">
        <v>3000000</v>
      </c>
    </row>
    <row r="732" spans="1:2" x14ac:dyDescent="0.3">
      <c r="A732" s="6" t="s">
        <v>1301</v>
      </c>
      <c r="B732" s="7">
        <v>3000000</v>
      </c>
    </row>
    <row r="733" spans="1:2" x14ac:dyDescent="0.3">
      <c r="A733" s="6" t="s">
        <v>7546</v>
      </c>
      <c r="B733" s="7">
        <v>3000000</v>
      </c>
    </row>
    <row r="734" spans="1:2" x14ac:dyDescent="0.3">
      <c r="A734" s="6" t="s">
        <v>3542</v>
      </c>
      <c r="B734" s="7">
        <v>3000000</v>
      </c>
    </row>
    <row r="735" spans="1:2" x14ac:dyDescent="0.3">
      <c r="A735" s="6" t="s">
        <v>31</v>
      </c>
      <c r="B735" s="7">
        <v>3000000</v>
      </c>
    </row>
    <row r="736" spans="1:2" x14ac:dyDescent="0.3">
      <c r="A736" s="6" t="s">
        <v>2911</v>
      </c>
      <c r="B736" s="7">
        <v>3000000</v>
      </c>
    </row>
    <row r="737" spans="1:2" x14ac:dyDescent="0.3">
      <c r="A737" s="6" t="s">
        <v>2602</v>
      </c>
      <c r="B737" s="7">
        <v>3000000</v>
      </c>
    </row>
    <row r="738" spans="1:2" x14ac:dyDescent="0.3">
      <c r="A738" s="6" t="s">
        <v>5438</v>
      </c>
      <c r="B738" s="7">
        <v>3000000</v>
      </c>
    </row>
    <row r="739" spans="1:2" x14ac:dyDescent="0.3">
      <c r="A739" s="6" t="s">
        <v>2827</v>
      </c>
      <c r="B739" s="7">
        <v>3000000</v>
      </c>
    </row>
    <row r="740" spans="1:2" x14ac:dyDescent="0.3">
      <c r="A740" s="6" t="s">
        <v>811</v>
      </c>
      <c r="B740" s="7">
        <v>3000000</v>
      </c>
    </row>
    <row r="741" spans="1:2" x14ac:dyDescent="0.3">
      <c r="A741" s="6" t="s">
        <v>3256</v>
      </c>
      <c r="B741" s="7">
        <v>3000000</v>
      </c>
    </row>
    <row r="742" spans="1:2" x14ac:dyDescent="0.3">
      <c r="A742" s="6" t="s">
        <v>7657</v>
      </c>
      <c r="B742" s="7">
        <v>3000000</v>
      </c>
    </row>
    <row r="743" spans="1:2" x14ac:dyDescent="0.3">
      <c r="A743" s="6" t="s">
        <v>5579</v>
      </c>
      <c r="B743" s="7">
        <v>3000000</v>
      </c>
    </row>
    <row r="744" spans="1:2" x14ac:dyDescent="0.3">
      <c r="A744" s="6" t="s">
        <v>5732</v>
      </c>
      <c r="B744" s="7">
        <v>3000000</v>
      </c>
    </row>
    <row r="745" spans="1:2" x14ac:dyDescent="0.3">
      <c r="A745" s="6" t="s">
        <v>7161</v>
      </c>
      <c r="B745" s="7">
        <v>3000000</v>
      </c>
    </row>
    <row r="746" spans="1:2" x14ac:dyDescent="0.3">
      <c r="A746" s="6" t="s">
        <v>5843</v>
      </c>
      <c r="B746" s="7">
        <v>3000000</v>
      </c>
    </row>
    <row r="747" spans="1:2" x14ac:dyDescent="0.3">
      <c r="A747" s="6" t="s">
        <v>1495</v>
      </c>
      <c r="B747" s="7">
        <v>3000000</v>
      </c>
    </row>
    <row r="748" spans="1:2" x14ac:dyDescent="0.3">
      <c r="A748" s="6" t="s">
        <v>642</v>
      </c>
      <c r="B748" s="7">
        <v>3000000</v>
      </c>
    </row>
    <row r="749" spans="1:2" x14ac:dyDescent="0.3">
      <c r="A749" s="6" t="s">
        <v>3487</v>
      </c>
      <c r="B749" s="7">
        <v>3000000</v>
      </c>
    </row>
    <row r="750" spans="1:2" x14ac:dyDescent="0.3">
      <c r="A750" s="6" t="s">
        <v>1492</v>
      </c>
      <c r="B750" s="7">
        <v>3000000</v>
      </c>
    </row>
    <row r="751" spans="1:2" x14ac:dyDescent="0.3">
      <c r="A751" s="6" t="s">
        <v>6494</v>
      </c>
      <c r="B751" s="7">
        <v>3000000</v>
      </c>
    </row>
    <row r="752" spans="1:2" x14ac:dyDescent="0.3">
      <c r="A752" s="6" t="s">
        <v>1706</v>
      </c>
      <c r="B752" s="7">
        <v>3000000</v>
      </c>
    </row>
    <row r="753" spans="1:2" x14ac:dyDescent="0.3">
      <c r="A753" s="6" t="s">
        <v>2046</v>
      </c>
      <c r="B753" s="7">
        <v>3000000</v>
      </c>
    </row>
    <row r="754" spans="1:2" x14ac:dyDescent="0.3">
      <c r="A754" s="6" t="s">
        <v>5233</v>
      </c>
      <c r="B754" s="7">
        <v>3000000</v>
      </c>
    </row>
    <row r="755" spans="1:2" x14ac:dyDescent="0.3">
      <c r="A755" s="6" t="s">
        <v>6863</v>
      </c>
      <c r="B755" s="7">
        <v>3000000</v>
      </c>
    </row>
    <row r="756" spans="1:2" x14ac:dyDescent="0.3">
      <c r="A756" s="6" t="s">
        <v>1193</v>
      </c>
      <c r="B756" s="7">
        <v>3000000</v>
      </c>
    </row>
    <row r="757" spans="1:2" x14ac:dyDescent="0.3">
      <c r="A757" s="6" t="s">
        <v>7585</v>
      </c>
      <c r="B757" s="7">
        <v>3000000</v>
      </c>
    </row>
    <row r="758" spans="1:2" x14ac:dyDescent="0.3">
      <c r="A758" s="6" t="s">
        <v>4886</v>
      </c>
      <c r="B758" s="7">
        <v>3000000</v>
      </c>
    </row>
    <row r="759" spans="1:2" x14ac:dyDescent="0.3">
      <c r="A759" s="6" t="s">
        <v>1802</v>
      </c>
      <c r="B759" s="7">
        <v>3000000</v>
      </c>
    </row>
    <row r="760" spans="1:2" x14ac:dyDescent="0.3">
      <c r="A760" s="6" t="s">
        <v>2914</v>
      </c>
      <c r="B760" s="7">
        <v>3000000</v>
      </c>
    </row>
    <row r="761" spans="1:2" x14ac:dyDescent="0.3">
      <c r="A761" s="6" t="s">
        <v>5788</v>
      </c>
      <c r="B761" s="7">
        <v>3000000</v>
      </c>
    </row>
    <row r="762" spans="1:2" x14ac:dyDescent="0.3">
      <c r="A762" s="6" t="s">
        <v>3373</v>
      </c>
      <c r="B762" s="7">
        <v>3000000</v>
      </c>
    </row>
    <row r="763" spans="1:2" x14ac:dyDescent="0.3">
      <c r="A763" s="6" t="s">
        <v>6161</v>
      </c>
      <c r="B763" s="7">
        <v>3000000</v>
      </c>
    </row>
    <row r="764" spans="1:2" x14ac:dyDescent="0.3">
      <c r="A764" s="6" t="s">
        <v>3392</v>
      </c>
      <c r="B764" s="7">
        <v>3000000</v>
      </c>
    </row>
    <row r="765" spans="1:2" x14ac:dyDescent="0.3">
      <c r="A765" s="6" t="s">
        <v>2295</v>
      </c>
      <c r="B765" s="7">
        <v>3000000</v>
      </c>
    </row>
    <row r="766" spans="1:2" x14ac:dyDescent="0.3">
      <c r="A766" s="6" t="s">
        <v>2411</v>
      </c>
      <c r="B766" s="7">
        <v>3000000</v>
      </c>
    </row>
    <row r="767" spans="1:2" x14ac:dyDescent="0.3">
      <c r="A767" s="6" t="s">
        <v>4191</v>
      </c>
      <c r="B767" s="7">
        <v>3000000</v>
      </c>
    </row>
    <row r="768" spans="1:2" x14ac:dyDescent="0.3">
      <c r="A768" s="6" t="s">
        <v>3369</v>
      </c>
      <c r="B768" s="7">
        <v>3000000</v>
      </c>
    </row>
    <row r="769" spans="1:2" x14ac:dyDescent="0.3">
      <c r="A769" s="6" t="s">
        <v>7082</v>
      </c>
      <c r="B769" s="7">
        <v>3000000</v>
      </c>
    </row>
    <row r="770" spans="1:2" x14ac:dyDescent="0.3">
      <c r="A770" s="6" t="s">
        <v>6042</v>
      </c>
      <c r="B770" s="7">
        <v>3000000</v>
      </c>
    </row>
    <row r="771" spans="1:2" x14ac:dyDescent="0.3">
      <c r="A771" s="6" t="s">
        <v>3167</v>
      </c>
      <c r="B771" s="7">
        <v>3000000</v>
      </c>
    </row>
    <row r="772" spans="1:2" x14ac:dyDescent="0.3">
      <c r="A772" s="6" t="s">
        <v>3780</v>
      </c>
      <c r="B772" s="7">
        <v>3000000</v>
      </c>
    </row>
    <row r="773" spans="1:2" x14ac:dyDescent="0.3">
      <c r="A773" s="6" t="s">
        <v>4096</v>
      </c>
      <c r="B773" s="7">
        <v>3000000</v>
      </c>
    </row>
    <row r="774" spans="1:2" x14ac:dyDescent="0.3">
      <c r="A774" s="6" t="s">
        <v>4503</v>
      </c>
      <c r="B774" s="7">
        <v>3000000</v>
      </c>
    </row>
    <row r="775" spans="1:2" x14ac:dyDescent="0.3">
      <c r="A775" s="6" t="s">
        <v>6608</v>
      </c>
      <c r="B775" s="7">
        <v>3000000</v>
      </c>
    </row>
    <row r="776" spans="1:2" x14ac:dyDescent="0.3">
      <c r="A776" s="6" t="s">
        <v>1335</v>
      </c>
      <c r="B776" s="7">
        <v>3000000</v>
      </c>
    </row>
    <row r="777" spans="1:2" x14ac:dyDescent="0.3">
      <c r="A777" s="6" t="s">
        <v>1041</v>
      </c>
      <c r="B777" s="7">
        <v>3000000</v>
      </c>
    </row>
    <row r="778" spans="1:2" x14ac:dyDescent="0.3">
      <c r="A778" s="6" t="s">
        <v>7315</v>
      </c>
      <c r="B778" s="7">
        <v>3000000</v>
      </c>
    </row>
    <row r="779" spans="1:2" x14ac:dyDescent="0.3">
      <c r="A779" s="6" t="s">
        <v>1866</v>
      </c>
      <c r="B779" s="7">
        <v>3000000</v>
      </c>
    </row>
    <row r="780" spans="1:2" x14ac:dyDescent="0.3">
      <c r="A780" s="6" t="s">
        <v>4969</v>
      </c>
      <c r="B780" s="7">
        <v>3000000</v>
      </c>
    </row>
    <row r="781" spans="1:2" x14ac:dyDescent="0.3">
      <c r="A781" s="6" t="s">
        <v>429</v>
      </c>
      <c r="B781" s="7">
        <v>3000000</v>
      </c>
    </row>
    <row r="782" spans="1:2" x14ac:dyDescent="0.3">
      <c r="A782" s="6" t="s">
        <v>1095</v>
      </c>
      <c r="B782" s="7">
        <v>3000000</v>
      </c>
    </row>
    <row r="783" spans="1:2" x14ac:dyDescent="0.3">
      <c r="A783" s="6" t="s">
        <v>678</v>
      </c>
      <c r="B783" s="7">
        <v>3000000</v>
      </c>
    </row>
    <row r="784" spans="1:2" x14ac:dyDescent="0.3">
      <c r="A784" s="6" t="s">
        <v>1128</v>
      </c>
      <c r="B784" s="7">
        <v>3000000</v>
      </c>
    </row>
    <row r="785" spans="1:2" x14ac:dyDescent="0.3">
      <c r="A785" s="6" t="s">
        <v>6429</v>
      </c>
      <c r="B785" s="7">
        <v>3000000</v>
      </c>
    </row>
    <row r="786" spans="1:2" x14ac:dyDescent="0.3">
      <c r="A786" s="6" t="s">
        <v>6266</v>
      </c>
      <c r="B786" s="7">
        <v>2950000</v>
      </c>
    </row>
    <row r="787" spans="1:2" x14ac:dyDescent="0.3">
      <c r="A787" s="6" t="s">
        <v>511</v>
      </c>
      <c r="B787" s="7">
        <v>2900000</v>
      </c>
    </row>
    <row r="788" spans="1:2" x14ac:dyDescent="0.3">
      <c r="A788" s="6" t="s">
        <v>962</v>
      </c>
      <c r="B788" s="7">
        <v>2800000</v>
      </c>
    </row>
    <row r="789" spans="1:2" x14ac:dyDescent="0.3">
      <c r="A789" s="6" t="s">
        <v>7542</v>
      </c>
      <c r="B789" s="7">
        <v>2800000</v>
      </c>
    </row>
    <row r="790" spans="1:2" x14ac:dyDescent="0.3">
      <c r="A790" s="6" t="s">
        <v>4596</v>
      </c>
      <c r="B790" s="7">
        <v>2750000</v>
      </c>
    </row>
    <row r="791" spans="1:2" x14ac:dyDescent="0.3">
      <c r="A791" s="6" t="s">
        <v>4731</v>
      </c>
      <c r="B791" s="7">
        <v>2700000</v>
      </c>
    </row>
    <row r="792" spans="1:2" x14ac:dyDescent="0.3">
      <c r="A792" s="6" t="s">
        <v>1549</v>
      </c>
      <c r="B792" s="7">
        <v>2700000</v>
      </c>
    </row>
    <row r="793" spans="1:2" x14ac:dyDescent="0.3">
      <c r="A793" s="6" t="s">
        <v>1637</v>
      </c>
      <c r="B793" s="7">
        <v>2700000</v>
      </c>
    </row>
    <row r="794" spans="1:2" x14ac:dyDescent="0.3">
      <c r="A794" s="6" t="s">
        <v>2493</v>
      </c>
      <c r="B794" s="7">
        <v>2700000</v>
      </c>
    </row>
    <row r="795" spans="1:2" x14ac:dyDescent="0.3">
      <c r="A795" s="6" t="s">
        <v>6391</v>
      </c>
      <c r="B795" s="7">
        <v>2700000</v>
      </c>
    </row>
    <row r="796" spans="1:2" x14ac:dyDescent="0.3">
      <c r="A796" s="6" t="s">
        <v>2022</v>
      </c>
      <c r="B796" s="7">
        <v>2600000</v>
      </c>
    </row>
    <row r="797" spans="1:2" x14ac:dyDescent="0.3">
      <c r="A797" s="6" t="s">
        <v>5003</v>
      </c>
      <c r="B797" s="7">
        <v>2500000</v>
      </c>
    </row>
    <row r="798" spans="1:2" x14ac:dyDescent="0.3">
      <c r="A798" s="6" t="s">
        <v>758</v>
      </c>
      <c r="B798" s="7">
        <v>2500000</v>
      </c>
    </row>
    <row r="799" spans="1:2" x14ac:dyDescent="0.3">
      <c r="A799" s="6" t="s">
        <v>3913</v>
      </c>
      <c r="B799" s="7">
        <v>2500000</v>
      </c>
    </row>
    <row r="800" spans="1:2" x14ac:dyDescent="0.3">
      <c r="A800" s="6" t="s">
        <v>2672</v>
      </c>
      <c r="B800" s="7">
        <v>2500000</v>
      </c>
    </row>
    <row r="801" spans="1:2" x14ac:dyDescent="0.3">
      <c r="A801" s="6" t="s">
        <v>6218</v>
      </c>
      <c r="B801" s="7">
        <v>2500000</v>
      </c>
    </row>
    <row r="802" spans="1:2" x14ac:dyDescent="0.3">
      <c r="A802" s="6" t="s">
        <v>3551</v>
      </c>
      <c r="B802" s="7">
        <v>2500000</v>
      </c>
    </row>
    <row r="803" spans="1:2" x14ac:dyDescent="0.3">
      <c r="A803" s="6" t="s">
        <v>5753</v>
      </c>
      <c r="B803" s="7">
        <v>2500000</v>
      </c>
    </row>
    <row r="804" spans="1:2" x14ac:dyDescent="0.3">
      <c r="A804" s="6" t="s">
        <v>7503</v>
      </c>
      <c r="B804" s="7">
        <v>2500000</v>
      </c>
    </row>
    <row r="805" spans="1:2" x14ac:dyDescent="0.3">
      <c r="A805" s="6" t="s">
        <v>5391</v>
      </c>
      <c r="B805" s="7">
        <v>2500000</v>
      </c>
    </row>
    <row r="806" spans="1:2" x14ac:dyDescent="0.3">
      <c r="A806" s="6" t="s">
        <v>7743</v>
      </c>
      <c r="B806" s="7">
        <v>2500000</v>
      </c>
    </row>
    <row r="807" spans="1:2" x14ac:dyDescent="0.3">
      <c r="A807" s="6" t="s">
        <v>879</v>
      </c>
      <c r="B807" s="7">
        <v>2500000</v>
      </c>
    </row>
    <row r="808" spans="1:2" x14ac:dyDescent="0.3">
      <c r="A808" s="6" t="s">
        <v>7217</v>
      </c>
      <c r="B808" s="7">
        <v>2500000</v>
      </c>
    </row>
    <row r="809" spans="1:2" x14ac:dyDescent="0.3">
      <c r="A809" s="6" t="s">
        <v>2842</v>
      </c>
      <c r="B809" s="7">
        <v>2500000</v>
      </c>
    </row>
    <row r="810" spans="1:2" x14ac:dyDescent="0.3">
      <c r="A810" s="6" t="s">
        <v>3653</v>
      </c>
      <c r="B810" s="7">
        <v>2500000</v>
      </c>
    </row>
    <row r="811" spans="1:2" x14ac:dyDescent="0.3">
      <c r="A811" s="6" t="s">
        <v>712</v>
      </c>
      <c r="B811" s="7">
        <v>2500000</v>
      </c>
    </row>
    <row r="812" spans="1:2" x14ac:dyDescent="0.3">
      <c r="A812" s="6" t="s">
        <v>3796</v>
      </c>
      <c r="B812" s="7">
        <v>2500000</v>
      </c>
    </row>
    <row r="813" spans="1:2" x14ac:dyDescent="0.3">
      <c r="A813" s="6" t="s">
        <v>7235</v>
      </c>
      <c r="B813" s="7">
        <v>2500000</v>
      </c>
    </row>
    <row r="814" spans="1:2" x14ac:dyDescent="0.3">
      <c r="A814" s="6" t="s">
        <v>330</v>
      </c>
      <c r="B814" s="7">
        <v>2500000</v>
      </c>
    </row>
    <row r="815" spans="1:2" x14ac:dyDescent="0.3">
      <c r="A815" s="6" t="s">
        <v>6695</v>
      </c>
      <c r="B815" s="7">
        <v>2500000</v>
      </c>
    </row>
    <row r="816" spans="1:2" x14ac:dyDescent="0.3">
      <c r="A816" s="6" t="s">
        <v>409</v>
      </c>
      <c r="B816" s="7">
        <v>2443495</v>
      </c>
    </row>
    <row r="817" spans="1:2" x14ac:dyDescent="0.3">
      <c r="A817" s="6" t="s">
        <v>7025</v>
      </c>
      <c r="B817" s="7">
        <v>2400000</v>
      </c>
    </row>
    <row r="818" spans="1:2" x14ac:dyDescent="0.3">
      <c r="A818" s="6" t="s">
        <v>7013</v>
      </c>
      <c r="B818" s="7">
        <v>2400000</v>
      </c>
    </row>
    <row r="819" spans="1:2" x14ac:dyDescent="0.3">
      <c r="A819" s="6" t="s">
        <v>2250</v>
      </c>
      <c r="B819" s="7">
        <v>2400000</v>
      </c>
    </row>
    <row r="820" spans="1:2" x14ac:dyDescent="0.3">
      <c r="A820" s="6" t="s">
        <v>5487</v>
      </c>
      <c r="B820" s="7">
        <v>2300000</v>
      </c>
    </row>
    <row r="821" spans="1:2" x14ac:dyDescent="0.3">
      <c r="A821" s="6" t="s">
        <v>2539</v>
      </c>
      <c r="B821" s="7">
        <v>2300000</v>
      </c>
    </row>
    <row r="822" spans="1:2" x14ac:dyDescent="0.3">
      <c r="A822" s="6" t="s">
        <v>965</v>
      </c>
      <c r="B822" s="7">
        <v>2300000</v>
      </c>
    </row>
    <row r="823" spans="1:2" x14ac:dyDescent="0.3">
      <c r="A823" s="6" t="s">
        <v>2995</v>
      </c>
      <c r="B823" s="7">
        <v>2250000</v>
      </c>
    </row>
    <row r="824" spans="1:2" x14ac:dyDescent="0.3">
      <c r="A824" s="6" t="s">
        <v>6522</v>
      </c>
      <c r="B824" s="7">
        <v>2250000</v>
      </c>
    </row>
    <row r="825" spans="1:2" x14ac:dyDescent="0.3">
      <c r="A825" s="6" t="s">
        <v>2049</v>
      </c>
      <c r="B825" s="7">
        <v>2250000</v>
      </c>
    </row>
    <row r="826" spans="1:2" x14ac:dyDescent="0.3">
      <c r="A826" s="6" t="s">
        <v>4645</v>
      </c>
      <c r="B826" s="7">
        <v>2200000</v>
      </c>
    </row>
    <row r="827" spans="1:2" x14ac:dyDescent="0.3">
      <c r="A827" s="6" t="s">
        <v>7373</v>
      </c>
      <c r="B827" s="7">
        <v>2200000</v>
      </c>
    </row>
    <row r="828" spans="1:2" x14ac:dyDescent="0.3">
      <c r="A828" s="6" t="s">
        <v>2403</v>
      </c>
      <c r="B828" s="7">
        <v>2200000</v>
      </c>
    </row>
    <row r="829" spans="1:2" x14ac:dyDescent="0.3">
      <c r="A829" s="6" t="s">
        <v>3581</v>
      </c>
      <c r="B829" s="7">
        <v>2200000</v>
      </c>
    </row>
    <row r="830" spans="1:2" x14ac:dyDescent="0.3">
      <c r="A830" s="6" t="s">
        <v>3121</v>
      </c>
      <c r="B830" s="7">
        <v>2200000</v>
      </c>
    </row>
    <row r="831" spans="1:2" x14ac:dyDescent="0.3">
      <c r="A831" s="6" t="s">
        <v>7672</v>
      </c>
      <c r="B831" s="7">
        <v>2150000</v>
      </c>
    </row>
    <row r="832" spans="1:2" x14ac:dyDescent="0.3">
      <c r="A832" s="6" t="s">
        <v>1052</v>
      </c>
      <c r="B832" s="7">
        <v>2100000</v>
      </c>
    </row>
    <row r="833" spans="1:2" x14ac:dyDescent="0.3">
      <c r="A833" s="6" t="s">
        <v>2558</v>
      </c>
      <c r="B833" s="7">
        <v>2100000</v>
      </c>
    </row>
    <row r="834" spans="1:2" x14ac:dyDescent="0.3">
      <c r="A834" s="6" t="s">
        <v>1220</v>
      </c>
      <c r="B834" s="7">
        <v>2100000</v>
      </c>
    </row>
    <row r="835" spans="1:2" x14ac:dyDescent="0.3">
      <c r="A835" s="6" t="s">
        <v>5725</v>
      </c>
      <c r="B835" s="7">
        <v>2000000</v>
      </c>
    </row>
    <row r="836" spans="1:2" x14ac:dyDescent="0.3">
      <c r="A836" s="6" t="s">
        <v>4320</v>
      </c>
      <c r="B836" s="7">
        <v>2000000</v>
      </c>
    </row>
    <row r="837" spans="1:2" x14ac:dyDescent="0.3">
      <c r="A837" s="6" t="s">
        <v>5835</v>
      </c>
      <c r="B837" s="7">
        <v>2000000</v>
      </c>
    </row>
    <row r="838" spans="1:2" x14ac:dyDescent="0.3">
      <c r="A838" s="6" t="s">
        <v>4117</v>
      </c>
      <c r="B838" s="7">
        <v>2000000</v>
      </c>
    </row>
    <row r="839" spans="1:2" x14ac:dyDescent="0.3">
      <c r="A839" s="6" t="s">
        <v>3223</v>
      </c>
      <c r="B839" s="7">
        <v>2000000</v>
      </c>
    </row>
    <row r="840" spans="1:2" x14ac:dyDescent="0.3">
      <c r="A840" s="6" t="s">
        <v>6173</v>
      </c>
      <c r="B840" s="7">
        <v>2000000</v>
      </c>
    </row>
    <row r="841" spans="1:2" x14ac:dyDescent="0.3">
      <c r="A841" s="6" t="s">
        <v>83</v>
      </c>
      <c r="B841" s="7">
        <v>2000000</v>
      </c>
    </row>
    <row r="842" spans="1:2" x14ac:dyDescent="0.3">
      <c r="A842" s="6" t="s">
        <v>5830</v>
      </c>
      <c r="B842" s="7">
        <v>2000000</v>
      </c>
    </row>
    <row r="843" spans="1:2" x14ac:dyDescent="0.3">
      <c r="A843" s="6" t="s">
        <v>2298</v>
      </c>
      <c r="B843" s="7">
        <v>2000000</v>
      </c>
    </row>
    <row r="844" spans="1:2" x14ac:dyDescent="0.3">
      <c r="A844" s="6" t="s">
        <v>6806</v>
      </c>
      <c r="B844" s="7">
        <v>2000000</v>
      </c>
    </row>
    <row r="845" spans="1:2" x14ac:dyDescent="0.3">
      <c r="A845" s="6" t="s">
        <v>4313</v>
      </c>
      <c r="B845" s="7">
        <v>2000000</v>
      </c>
    </row>
    <row r="846" spans="1:2" x14ac:dyDescent="0.3">
      <c r="A846" s="6" t="s">
        <v>2074</v>
      </c>
      <c r="B846" s="7">
        <v>2000000</v>
      </c>
    </row>
    <row r="847" spans="1:2" x14ac:dyDescent="0.3">
      <c r="A847" s="6" t="s">
        <v>5673</v>
      </c>
      <c r="B847" s="7">
        <v>2000000</v>
      </c>
    </row>
    <row r="848" spans="1:2" x14ac:dyDescent="0.3">
      <c r="A848" s="6" t="s">
        <v>4301</v>
      </c>
      <c r="B848" s="7">
        <v>2000000</v>
      </c>
    </row>
    <row r="849" spans="1:2" x14ac:dyDescent="0.3">
      <c r="A849" s="6" t="s">
        <v>3537</v>
      </c>
      <c r="B849" s="7">
        <v>2000000</v>
      </c>
    </row>
    <row r="850" spans="1:2" x14ac:dyDescent="0.3">
      <c r="A850" s="6" t="s">
        <v>7047</v>
      </c>
      <c r="B850" s="7">
        <v>2000000</v>
      </c>
    </row>
    <row r="851" spans="1:2" x14ac:dyDescent="0.3">
      <c r="A851" s="6" t="s">
        <v>1351</v>
      </c>
      <c r="B851" s="7">
        <v>2000000</v>
      </c>
    </row>
    <row r="852" spans="1:2" x14ac:dyDescent="0.3">
      <c r="A852" s="6" t="s">
        <v>7335</v>
      </c>
      <c r="B852" s="7">
        <v>2000000</v>
      </c>
    </row>
    <row r="853" spans="1:2" x14ac:dyDescent="0.3">
      <c r="A853" s="6" t="s">
        <v>868</v>
      </c>
      <c r="B853" s="7">
        <v>2000000</v>
      </c>
    </row>
    <row r="854" spans="1:2" x14ac:dyDescent="0.3">
      <c r="A854" s="6" t="s">
        <v>3481</v>
      </c>
      <c r="B854" s="7">
        <v>2000000</v>
      </c>
    </row>
    <row r="855" spans="1:2" x14ac:dyDescent="0.3">
      <c r="A855" s="6" t="s">
        <v>1146</v>
      </c>
      <c r="B855" s="7">
        <v>2000000</v>
      </c>
    </row>
    <row r="856" spans="1:2" x14ac:dyDescent="0.3">
      <c r="A856" s="6" t="s">
        <v>6382</v>
      </c>
      <c r="B856" s="7">
        <v>2000000</v>
      </c>
    </row>
    <row r="857" spans="1:2" x14ac:dyDescent="0.3">
      <c r="A857" s="6" t="s">
        <v>984</v>
      </c>
      <c r="B857" s="7">
        <v>2000000</v>
      </c>
    </row>
    <row r="858" spans="1:2" x14ac:dyDescent="0.3">
      <c r="A858" s="6" t="s">
        <v>1733</v>
      </c>
      <c r="B858" s="7">
        <v>2000000</v>
      </c>
    </row>
    <row r="859" spans="1:2" x14ac:dyDescent="0.3">
      <c r="A859" s="6" t="s">
        <v>7387</v>
      </c>
      <c r="B859" s="7">
        <v>2000000</v>
      </c>
    </row>
    <row r="860" spans="1:2" x14ac:dyDescent="0.3">
      <c r="A860" s="6" t="s">
        <v>4861</v>
      </c>
      <c r="B860" s="7">
        <v>2000000</v>
      </c>
    </row>
    <row r="861" spans="1:2" x14ac:dyDescent="0.3">
      <c r="A861" s="6" t="s">
        <v>1595</v>
      </c>
      <c r="B861" s="7">
        <v>2000000</v>
      </c>
    </row>
    <row r="862" spans="1:2" x14ac:dyDescent="0.3">
      <c r="A862" s="6" t="s">
        <v>7010</v>
      </c>
      <c r="B862" s="7">
        <v>2000000</v>
      </c>
    </row>
    <row r="863" spans="1:2" x14ac:dyDescent="0.3">
      <c r="A863" s="6" t="s">
        <v>3526</v>
      </c>
      <c r="B863" s="7">
        <v>2000000</v>
      </c>
    </row>
    <row r="864" spans="1:2" x14ac:dyDescent="0.3">
      <c r="A864" s="6" t="s">
        <v>4171</v>
      </c>
      <c r="B864" s="7">
        <v>2000000</v>
      </c>
    </row>
    <row r="865" spans="1:2" x14ac:dyDescent="0.3">
      <c r="A865" s="6" t="s">
        <v>6532</v>
      </c>
      <c r="B865" s="7">
        <v>2000000</v>
      </c>
    </row>
    <row r="866" spans="1:2" x14ac:dyDescent="0.3">
      <c r="A866" s="6" t="s">
        <v>910</v>
      </c>
      <c r="B866" s="7">
        <v>2000000</v>
      </c>
    </row>
    <row r="867" spans="1:2" x14ac:dyDescent="0.3">
      <c r="A867" s="6" t="s">
        <v>5931</v>
      </c>
      <c r="B867" s="7">
        <v>2000000</v>
      </c>
    </row>
    <row r="868" spans="1:2" x14ac:dyDescent="0.3">
      <c r="A868" s="6" t="s">
        <v>3297</v>
      </c>
      <c r="B868" s="7">
        <v>2000000</v>
      </c>
    </row>
    <row r="869" spans="1:2" x14ac:dyDescent="0.3">
      <c r="A869" s="6" t="s">
        <v>478</v>
      </c>
      <c r="B869" s="7">
        <v>2000000</v>
      </c>
    </row>
    <row r="870" spans="1:2" x14ac:dyDescent="0.3">
      <c r="A870" s="6" t="s">
        <v>7540</v>
      </c>
      <c r="B870" s="7">
        <v>2000000</v>
      </c>
    </row>
    <row r="871" spans="1:2" x14ac:dyDescent="0.3">
      <c r="A871" s="6" t="s">
        <v>3600</v>
      </c>
      <c r="B871" s="7">
        <v>2000000</v>
      </c>
    </row>
    <row r="872" spans="1:2" x14ac:dyDescent="0.3">
      <c r="A872" s="6" t="s">
        <v>6053</v>
      </c>
      <c r="B872" s="7">
        <v>2000000</v>
      </c>
    </row>
    <row r="873" spans="1:2" x14ac:dyDescent="0.3">
      <c r="A873" s="6" t="s">
        <v>7277</v>
      </c>
      <c r="B873" s="7">
        <v>2000000</v>
      </c>
    </row>
    <row r="874" spans="1:2" x14ac:dyDescent="0.3">
      <c r="A874" s="6" t="s">
        <v>2593</v>
      </c>
      <c r="B874" s="7">
        <v>2000000</v>
      </c>
    </row>
    <row r="875" spans="1:2" x14ac:dyDescent="0.3">
      <c r="A875" s="6" t="s">
        <v>2266</v>
      </c>
      <c r="B875" s="7">
        <v>2000000</v>
      </c>
    </row>
    <row r="876" spans="1:2" x14ac:dyDescent="0.3">
      <c r="A876" s="6" t="s">
        <v>7561</v>
      </c>
      <c r="B876" s="7">
        <v>2000000</v>
      </c>
    </row>
    <row r="877" spans="1:2" x14ac:dyDescent="0.3">
      <c r="A877" s="6" t="s">
        <v>942</v>
      </c>
      <c r="B877" s="7">
        <v>2000000</v>
      </c>
    </row>
    <row r="878" spans="1:2" x14ac:dyDescent="0.3">
      <c r="A878" s="6" t="s">
        <v>4704</v>
      </c>
      <c r="B878" s="7">
        <v>2000000</v>
      </c>
    </row>
    <row r="879" spans="1:2" x14ac:dyDescent="0.3">
      <c r="A879" s="6" t="s">
        <v>7270</v>
      </c>
      <c r="B879" s="7">
        <v>2000000</v>
      </c>
    </row>
    <row r="880" spans="1:2" x14ac:dyDescent="0.3">
      <c r="A880" s="6" t="s">
        <v>6433</v>
      </c>
      <c r="B880" s="7">
        <v>2000000</v>
      </c>
    </row>
    <row r="881" spans="1:2" x14ac:dyDescent="0.3">
      <c r="A881" s="6" t="s">
        <v>5801</v>
      </c>
      <c r="B881" s="7">
        <v>2000000</v>
      </c>
    </row>
    <row r="882" spans="1:2" x14ac:dyDescent="0.3">
      <c r="A882" s="6" t="s">
        <v>1631</v>
      </c>
      <c r="B882" s="7">
        <v>2000000</v>
      </c>
    </row>
    <row r="883" spans="1:2" x14ac:dyDescent="0.3">
      <c r="A883" s="6" t="s">
        <v>5077</v>
      </c>
      <c r="B883" s="7">
        <v>2000000</v>
      </c>
    </row>
    <row r="884" spans="1:2" x14ac:dyDescent="0.3">
      <c r="A884" s="6" t="s">
        <v>914</v>
      </c>
      <c r="B884" s="7">
        <v>2000000</v>
      </c>
    </row>
    <row r="885" spans="1:2" x14ac:dyDescent="0.3">
      <c r="A885" s="6" t="s">
        <v>4359</v>
      </c>
      <c r="B885" s="7">
        <v>2000000</v>
      </c>
    </row>
    <row r="886" spans="1:2" x14ac:dyDescent="0.3">
      <c r="A886" s="6" t="s">
        <v>7356</v>
      </c>
      <c r="B886" s="7">
        <v>2000000</v>
      </c>
    </row>
    <row r="887" spans="1:2" x14ac:dyDescent="0.3">
      <c r="A887" s="6" t="s">
        <v>4148</v>
      </c>
      <c r="B887" s="7">
        <v>2000000</v>
      </c>
    </row>
    <row r="888" spans="1:2" x14ac:dyDescent="0.3">
      <c r="A888" s="6" t="s">
        <v>1122</v>
      </c>
      <c r="B888" s="7">
        <v>2000000</v>
      </c>
    </row>
    <row r="889" spans="1:2" x14ac:dyDescent="0.3">
      <c r="A889" s="6" t="s">
        <v>2230</v>
      </c>
      <c r="B889" s="7">
        <v>2000000</v>
      </c>
    </row>
    <row r="890" spans="1:2" x14ac:dyDescent="0.3">
      <c r="A890" s="6" t="s">
        <v>7279</v>
      </c>
      <c r="B890" s="7">
        <v>2000000</v>
      </c>
    </row>
    <row r="891" spans="1:2" x14ac:dyDescent="0.3">
      <c r="A891" s="6" t="s">
        <v>1807</v>
      </c>
      <c r="B891" s="7">
        <v>2000000</v>
      </c>
    </row>
    <row r="892" spans="1:2" x14ac:dyDescent="0.3">
      <c r="A892" s="6" t="s">
        <v>1260</v>
      </c>
      <c r="B892" s="7">
        <v>1930000</v>
      </c>
    </row>
    <row r="893" spans="1:2" x14ac:dyDescent="0.3">
      <c r="A893" s="6" t="s">
        <v>1012</v>
      </c>
      <c r="B893" s="7">
        <v>1900000</v>
      </c>
    </row>
    <row r="894" spans="1:2" x14ac:dyDescent="0.3">
      <c r="A894" s="6" t="s">
        <v>5954</v>
      </c>
      <c r="B894" s="7">
        <v>1900000</v>
      </c>
    </row>
    <row r="895" spans="1:2" x14ac:dyDescent="0.3">
      <c r="A895" s="6" t="s">
        <v>1501</v>
      </c>
      <c r="B895" s="7">
        <v>1872000</v>
      </c>
    </row>
    <row r="896" spans="1:2" x14ac:dyDescent="0.3">
      <c r="A896" s="6" t="s">
        <v>1743</v>
      </c>
      <c r="B896" s="7">
        <v>1850000</v>
      </c>
    </row>
    <row r="897" spans="1:2" x14ac:dyDescent="0.3">
      <c r="A897" s="6" t="s">
        <v>903</v>
      </c>
      <c r="B897" s="7">
        <v>1815000</v>
      </c>
    </row>
    <row r="898" spans="1:2" x14ac:dyDescent="0.3">
      <c r="A898" s="6" t="s">
        <v>7448</v>
      </c>
      <c r="B898" s="7">
        <v>1800000</v>
      </c>
    </row>
    <row r="899" spans="1:2" x14ac:dyDescent="0.3">
      <c r="A899" s="6" t="s">
        <v>37</v>
      </c>
      <c r="B899" s="7">
        <v>1800000</v>
      </c>
    </row>
    <row r="900" spans="1:2" x14ac:dyDescent="0.3">
      <c r="A900" s="6" t="s">
        <v>3916</v>
      </c>
      <c r="B900" s="7">
        <v>1800000</v>
      </c>
    </row>
    <row r="901" spans="1:2" x14ac:dyDescent="0.3">
      <c r="A901" s="6" t="s">
        <v>1386</v>
      </c>
      <c r="B901" s="7">
        <v>1800000</v>
      </c>
    </row>
    <row r="902" spans="1:2" x14ac:dyDescent="0.3">
      <c r="A902" s="6" t="s">
        <v>1389</v>
      </c>
      <c r="B902" s="7">
        <v>1800000</v>
      </c>
    </row>
    <row r="903" spans="1:2" x14ac:dyDescent="0.3">
      <c r="A903" s="6" t="s">
        <v>2707</v>
      </c>
      <c r="B903" s="7">
        <v>1790000</v>
      </c>
    </row>
    <row r="904" spans="1:2" x14ac:dyDescent="0.3">
      <c r="A904" s="6" t="s">
        <v>6280</v>
      </c>
      <c r="B904" s="7">
        <v>1759600</v>
      </c>
    </row>
    <row r="905" spans="1:2" x14ac:dyDescent="0.3">
      <c r="A905" s="6" t="s">
        <v>7568</v>
      </c>
      <c r="B905" s="7">
        <v>1750000</v>
      </c>
    </row>
    <row r="906" spans="1:2" x14ac:dyDescent="0.3">
      <c r="A906" s="6" t="s">
        <v>4268</v>
      </c>
      <c r="B906" s="7">
        <v>1750000</v>
      </c>
    </row>
    <row r="907" spans="1:2" x14ac:dyDescent="0.3">
      <c r="A907" s="6" t="s">
        <v>6523</v>
      </c>
      <c r="B907" s="7">
        <v>1750000</v>
      </c>
    </row>
    <row r="908" spans="1:2" x14ac:dyDescent="0.3">
      <c r="A908" s="6" t="s">
        <v>1660</v>
      </c>
      <c r="B908" s="7">
        <v>1750000</v>
      </c>
    </row>
    <row r="909" spans="1:2" x14ac:dyDescent="0.3">
      <c r="A909" s="6" t="s">
        <v>4160</v>
      </c>
      <c r="B909" s="7">
        <v>1700000</v>
      </c>
    </row>
    <row r="910" spans="1:2" x14ac:dyDescent="0.3">
      <c r="A910" s="6" t="s">
        <v>835</v>
      </c>
      <c r="B910" s="7">
        <v>1700000</v>
      </c>
    </row>
    <row r="911" spans="1:2" x14ac:dyDescent="0.3">
      <c r="A911" s="6" t="s">
        <v>4633</v>
      </c>
      <c r="B911" s="7">
        <v>1700000</v>
      </c>
    </row>
    <row r="912" spans="1:2" x14ac:dyDescent="0.3">
      <c r="A912" s="6" t="s">
        <v>5812</v>
      </c>
      <c r="B912" s="7">
        <v>1700000</v>
      </c>
    </row>
    <row r="913" spans="1:2" x14ac:dyDescent="0.3">
      <c r="A913" s="6" t="s">
        <v>468</v>
      </c>
      <c r="B913" s="7">
        <v>1650000</v>
      </c>
    </row>
    <row r="914" spans="1:2" x14ac:dyDescent="0.3">
      <c r="A914" s="6" t="s">
        <v>1289</v>
      </c>
      <c r="B914" s="7">
        <v>1603000</v>
      </c>
    </row>
    <row r="915" spans="1:2" x14ac:dyDescent="0.3">
      <c r="A915" s="6" t="s">
        <v>5139</v>
      </c>
      <c r="B915" s="7">
        <v>1600000</v>
      </c>
    </row>
    <row r="916" spans="1:2" x14ac:dyDescent="0.3">
      <c r="A916" s="6" t="s">
        <v>7416</v>
      </c>
      <c r="B916" s="7">
        <v>1600000</v>
      </c>
    </row>
    <row r="917" spans="1:2" x14ac:dyDescent="0.3">
      <c r="A917" s="6" t="s">
        <v>1883</v>
      </c>
      <c r="B917" s="7">
        <v>1600000</v>
      </c>
    </row>
    <row r="918" spans="1:2" x14ac:dyDescent="0.3">
      <c r="A918" s="6" t="s">
        <v>7649</v>
      </c>
      <c r="B918" s="7">
        <v>1600000</v>
      </c>
    </row>
    <row r="919" spans="1:2" x14ac:dyDescent="0.3">
      <c r="A919" s="6" t="s">
        <v>3873</v>
      </c>
      <c r="B919" s="7">
        <v>1580000</v>
      </c>
    </row>
    <row r="920" spans="1:2" x14ac:dyDescent="0.3">
      <c r="A920" s="6" t="s">
        <v>6269</v>
      </c>
      <c r="B920" s="7">
        <v>1530000</v>
      </c>
    </row>
    <row r="921" spans="1:2" x14ac:dyDescent="0.3">
      <c r="A921" s="6" t="s">
        <v>1320</v>
      </c>
      <c r="B921" s="7">
        <v>1500000</v>
      </c>
    </row>
    <row r="922" spans="1:2" x14ac:dyDescent="0.3">
      <c r="A922" s="6" t="s">
        <v>2668</v>
      </c>
      <c r="B922" s="7">
        <v>1500000</v>
      </c>
    </row>
    <row r="923" spans="1:2" x14ac:dyDescent="0.3">
      <c r="A923" s="6" t="s">
        <v>2575</v>
      </c>
      <c r="B923" s="7">
        <v>1500000</v>
      </c>
    </row>
    <row r="924" spans="1:2" x14ac:dyDescent="0.3">
      <c r="A924" s="6" t="s">
        <v>4527</v>
      </c>
      <c r="B924" s="7">
        <v>1500000</v>
      </c>
    </row>
    <row r="925" spans="1:2" x14ac:dyDescent="0.3">
      <c r="A925" s="6" t="s">
        <v>1432</v>
      </c>
      <c r="B925" s="7">
        <v>1500000</v>
      </c>
    </row>
    <row r="926" spans="1:2" x14ac:dyDescent="0.3">
      <c r="A926" s="6" t="s">
        <v>1753</v>
      </c>
      <c r="B926" s="7">
        <v>1500000</v>
      </c>
    </row>
    <row r="927" spans="1:2" x14ac:dyDescent="0.3">
      <c r="A927" s="6" t="s">
        <v>4856</v>
      </c>
      <c r="B927" s="7">
        <v>1500000</v>
      </c>
    </row>
    <row r="928" spans="1:2" x14ac:dyDescent="0.3">
      <c r="A928" s="6" t="s">
        <v>1746</v>
      </c>
      <c r="B928" s="7">
        <v>1500000</v>
      </c>
    </row>
    <row r="929" spans="1:2" x14ac:dyDescent="0.3">
      <c r="A929" s="6" t="s">
        <v>1375</v>
      </c>
      <c r="B929" s="7">
        <v>1500000</v>
      </c>
    </row>
    <row r="930" spans="1:2" x14ac:dyDescent="0.3">
      <c r="A930" s="6" t="s">
        <v>2467</v>
      </c>
      <c r="B930" s="7">
        <v>1500000</v>
      </c>
    </row>
    <row r="931" spans="1:2" x14ac:dyDescent="0.3">
      <c r="A931" s="6" t="s">
        <v>7238</v>
      </c>
      <c r="B931" s="7">
        <v>1500000</v>
      </c>
    </row>
    <row r="932" spans="1:2" x14ac:dyDescent="0.3">
      <c r="A932" s="6" t="s">
        <v>5066</v>
      </c>
      <c r="B932" s="7">
        <v>1500000</v>
      </c>
    </row>
    <row r="933" spans="1:2" x14ac:dyDescent="0.3">
      <c r="A933" s="6" t="s">
        <v>2632</v>
      </c>
      <c r="B933" s="7">
        <v>1500000</v>
      </c>
    </row>
    <row r="934" spans="1:2" x14ac:dyDescent="0.3">
      <c r="A934" s="6" t="s">
        <v>7578</v>
      </c>
      <c r="B934" s="7">
        <v>1500000</v>
      </c>
    </row>
    <row r="935" spans="1:2" x14ac:dyDescent="0.3">
      <c r="A935" s="6" t="s">
        <v>107</v>
      </c>
      <c r="B935" s="7">
        <v>1500000</v>
      </c>
    </row>
    <row r="936" spans="1:2" x14ac:dyDescent="0.3">
      <c r="A936" s="6" t="s">
        <v>729</v>
      </c>
      <c r="B936" s="7">
        <v>1500000</v>
      </c>
    </row>
    <row r="937" spans="1:2" x14ac:dyDescent="0.3">
      <c r="A937" s="6" t="s">
        <v>3971</v>
      </c>
      <c r="B937" s="7">
        <v>1500000</v>
      </c>
    </row>
    <row r="938" spans="1:2" x14ac:dyDescent="0.3">
      <c r="A938" s="6" t="s">
        <v>7441</v>
      </c>
      <c r="B938" s="7">
        <v>1500000</v>
      </c>
    </row>
    <row r="939" spans="1:2" x14ac:dyDescent="0.3">
      <c r="A939" s="6" t="s">
        <v>5676</v>
      </c>
      <c r="B939" s="7">
        <v>1500000</v>
      </c>
    </row>
    <row r="940" spans="1:2" x14ac:dyDescent="0.3">
      <c r="A940" s="6" t="s">
        <v>5950</v>
      </c>
      <c r="B940" s="7">
        <v>1500000</v>
      </c>
    </row>
    <row r="941" spans="1:2" x14ac:dyDescent="0.3">
      <c r="A941" s="6" t="s">
        <v>7736</v>
      </c>
      <c r="B941" s="7">
        <v>1500000</v>
      </c>
    </row>
    <row r="942" spans="1:2" x14ac:dyDescent="0.3">
      <c r="A942" s="6" t="s">
        <v>4577</v>
      </c>
      <c r="B942" s="7">
        <v>1500000</v>
      </c>
    </row>
    <row r="943" spans="1:2" x14ac:dyDescent="0.3">
      <c r="A943" s="6" t="s">
        <v>926</v>
      </c>
      <c r="B943" s="7">
        <v>1500000</v>
      </c>
    </row>
    <row r="944" spans="1:2" x14ac:dyDescent="0.3">
      <c r="A944" s="6" t="s">
        <v>7749</v>
      </c>
      <c r="B944" s="7">
        <v>1500000</v>
      </c>
    </row>
    <row r="945" spans="1:2" x14ac:dyDescent="0.3">
      <c r="A945" s="6" t="s">
        <v>6069</v>
      </c>
      <c r="B945" s="7">
        <v>1500000</v>
      </c>
    </row>
    <row r="946" spans="1:2" x14ac:dyDescent="0.3">
      <c r="A946" s="6" t="s">
        <v>3894</v>
      </c>
      <c r="B946" s="7">
        <v>1500000</v>
      </c>
    </row>
    <row r="947" spans="1:2" x14ac:dyDescent="0.3">
      <c r="A947" s="6" t="s">
        <v>4606</v>
      </c>
      <c r="B947" s="7">
        <v>1500000</v>
      </c>
    </row>
    <row r="948" spans="1:2" x14ac:dyDescent="0.3">
      <c r="A948" s="6" t="s">
        <v>4589</v>
      </c>
      <c r="B948" s="7">
        <v>1475000</v>
      </c>
    </row>
    <row r="949" spans="1:2" x14ac:dyDescent="0.3">
      <c r="A949" s="6" t="s">
        <v>1896</v>
      </c>
      <c r="B949" s="7">
        <v>1450000</v>
      </c>
    </row>
    <row r="950" spans="1:2" x14ac:dyDescent="0.3">
      <c r="A950" s="6" t="s">
        <v>6105</v>
      </c>
      <c r="B950" s="7">
        <v>1450000</v>
      </c>
    </row>
    <row r="951" spans="1:2" x14ac:dyDescent="0.3">
      <c r="A951" s="6" t="s">
        <v>4425</v>
      </c>
      <c r="B951" s="7">
        <v>1450000</v>
      </c>
    </row>
    <row r="952" spans="1:2" x14ac:dyDescent="0.3">
      <c r="A952" s="6" t="s">
        <v>1239</v>
      </c>
      <c r="B952" s="7">
        <v>1400000</v>
      </c>
    </row>
    <row r="953" spans="1:2" x14ac:dyDescent="0.3">
      <c r="A953" s="6" t="s">
        <v>5545</v>
      </c>
      <c r="B953" s="7">
        <v>1400000</v>
      </c>
    </row>
    <row r="954" spans="1:2" x14ac:dyDescent="0.3">
      <c r="A954" s="6" t="s">
        <v>2376</v>
      </c>
      <c r="B954" s="7">
        <v>1400000</v>
      </c>
    </row>
    <row r="955" spans="1:2" x14ac:dyDescent="0.3">
      <c r="A955" s="6" t="s">
        <v>1315</v>
      </c>
      <c r="B955" s="7">
        <v>1400000</v>
      </c>
    </row>
    <row r="956" spans="1:2" x14ac:dyDescent="0.3">
      <c r="A956" s="6" t="s">
        <v>1652</v>
      </c>
      <c r="B956" s="7">
        <v>1400000</v>
      </c>
    </row>
    <row r="957" spans="1:2" x14ac:dyDescent="0.3">
      <c r="A957" s="6" t="s">
        <v>4935</v>
      </c>
      <c r="B957" s="7">
        <v>1400000</v>
      </c>
    </row>
    <row r="958" spans="1:2" x14ac:dyDescent="0.3">
      <c r="A958" s="6" t="s">
        <v>3170</v>
      </c>
      <c r="B958" s="7">
        <v>1400000</v>
      </c>
    </row>
    <row r="959" spans="1:2" x14ac:dyDescent="0.3">
      <c r="A959" s="6" t="s">
        <v>1592</v>
      </c>
      <c r="B959" s="7">
        <v>1350000</v>
      </c>
    </row>
    <row r="960" spans="1:2" x14ac:dyDescent="0.3">
      <c r="A960" s="6" t="s">
        <v>3738</v>
      </c>
      <c r="B960" s="7">
        <v>1350000</v>
      </c>
    </row>
    <row r="961" spans="1:2" x14ac:dyDescent="0.3">
      <c r="A961" s="6" t="s">
        <v>2757</v>
      </c>
      <c r="B961" s="7">
        <v>1350000</v>
      </c>
    </row>
    <row r="962" spans="1:2" x14ac:dyDescent="0.3">
      <c r="A962" s="6" t="s">
        <v>3008</v>
      </c>
      <c r="B962" s="7">
        <v>1350000</v>
      </c>
    </row>
    <row r="963" spans="1:2" x14ac:dyDescent="0.3">
      <c r="A963" s="6" t="s">
        <v>6602</v>
      </c>
      <c r="B963" s="7">
        <v>1300000</v>
      </c>
    </row>
    <row r="964" spans="1:2" x14ac:dyDescent="0.3">
      <c r="A964" s="6" t="s">
        <v>6598</v>
      </c>
      <c r="B964" s="7">
        <v>1300000</v>
      </c>
    </row>
    <row r="965" spans="1:2" x14ac:dyDescent="0.3">
      <c r="A965" s="6" t="s">
        <v>4906</v>
      </c>
      <c r="B965" s="7">
        <v>1300000</v>
      </c>
    </row>
    <row r="966" spans="1:2" x14ac:dyDescent="0.3">
      <c r="A966" s="6" t="s">
        <v>504</v>
      </c>
      <c r="B966" s="7">
        <v>1300000</v>
      </c>
    </row>
    <row r="967" spans="1:2" x14ac:dyDescent="0.3">
      <c r="A967" s="6" t="s">
        <v>7532</v>
      </c>
      <c r="B967" s="7">
        <v>1300000</v>
      </c>
    </row>
    <row r="968" spans="1:2" x14ac:dyDescent="0.3">
      <c r="A968" s="6" t="s">
        <v>1874</v>
      </c>
      <c r="B968" s="7">
        <v>1300000</v>
      </c>
    </row>
    <row r="969" spans="1:2" x14ac:dyDescent="0.3">
      <c r="A969" s="6" t="s">
        <v>124</v>
      </c>
      <c r="B969" s="7">
        <v>1300000</v>
      </c>
    </row>
    <row r="970" spans="1:2" x14ac:dyDescent="0.3">
      <c r="A970" s="6" t="s">
        <v>7006</v>
      </c>
      <c r="B970" s="7">
        <v>1300000</v>
      </c>
    </row>
    <row r="971" spans="1:2" x14ac:dyDescent="0.3">
      <c r="A971" s="6" t="s">
        <v>755</v>
      </c>
      <c r="B971" s="7">
        <v>1250000</v>
      </c>
    </row>
    <row r="972" spans="1:2" x14ac:dyDescent="0.3">
      <c r="A972" s="6" t="s">
        <v>2343</v>
      </c>
      <c r="B972" s="7">
        <v>1243000</v>
      </c>
    </row>
    <row r="973" spans="1:2" x14ac:dyDescent="0.3">
      <c r="A973" s="6" t="s">
        <v>6048</v>
      </c>
      <c r="B973" s="7">
        <v>1200000</v>
      </c>
    </row>
    <row r="974" spans="1:2" x14ac:dyDescent="0.3">
      <c r="A974" s="6" t="s">
        <v>5804</v>
      </c>
      <c r="B974" s="7">
        <v>1200000</v>
      </c>
    </row>
    <row r="975" spans="1:2" x14ac:dyDescent="0.3">
      <c r="A975" s="6" t="s">
        <v>3153</v>
      </c>
      <c r="B975" s="7">
        <v>1200000</v>
      </c>
    </row>
    <row r="976" spans="1:2" x14ac:dyDescent="0.3">
      <c r="A976" s="6" t="s">
        <v>2114</v>
      </c>
      <c r="B976" s="7">
        <v>1200000</v>
      </c>
    </row>
    <row r="977" spans="1:2" x14ac:dyDescent="0.3">
      <c r="A977" s="6" t="s">
        <v>4497</v>
      </c>
      <c r="B977" s="7">
        <v>1200000</v>
      </c>
    </row>
    <row r="978" spans="1:2" x14ac:dyDescent="0.3">
      <c r="A978" s="6" t="s">
        <v>4916</v>
      </c>
      <c r="B978" s="7">
        <v>1200000</v>
      </c>
    </row>
    <row r="979" spans="1:2" x14ac:dyDescent="0.3">
      <c r="A979" s="6" t="s">
        <v>7505</v>
      </c>
      <c r="B979" s="7">
        <v>1200000</v>
      </c>
    </row>
    <row r="980" spans="1:2" x14ac:dyDescent="0.3">
      <c r="A980" s="6" t="s">
        <v>7418</v>
      </c>
      <c r="B980" s="7">
        <v>1200000</v>
      </c>
    </row>
    <row r="981" spans="1:2" x14ac:dyDescent="0.3">
      <c r="A981" s="6" t="s">
        <v>2857</v>
      </c>
      <c r="B981" s="7">
        <v>1200000</v>
      </c>
    </row>
    <row r="982" spans="1:2" x14ac:dyDescent="0.3">
      <c r="A982" s="6" t="s">
        <v>5817</v>
      </c>
      <c r="B982" s="7">
        <v>1200000</v>
      </c>
    </row>
    <row r="983" spans="1:2" x14ac:dyDescent="0.3">
      <c r="A983" s="6" t="s">
        <v>6519</v>
      </c>
      <c r="B983" s="7">
        <v>1200000</v>
      </c>
    </row>
    <row r="984" spans="1:2" x14ac:dyDescent="0.3">
      <c r="A984" s="6" t="s">
        <v>3565</v>
      </c>
      <c r="B984" s="7">
        <v>1200000</v>
      </c>
    </row>
    <row r="985" spans="1:2" x14ac:dyDescent="0.3">
      <c r="A985" s="6" t="s">
        <v>7670</v>
      </c>
      <c r="B985" s="7">
        <v>1200000</v>
      </c>
    </row>
    <row r="986" spans="1:2" x14ac:dyDescent="0.3">
      <c r="A986" s="6" t="s">
        <v>2701</v>
      </c>
      <c r="B986" s="7">
        <v>1200000</v>
      </c>
    </row>
    <row r="987" spans="1:2" x14ac:dyDescent="0.3">
      <c r="A987" s="6" t="s">
        <v>1383</v>
      </c>
      <c r="B987" s="7">
        <v>1200000</v>
      </c>
    </row>
    <row r="988" spans="1:2" x14ac:dyDescent="0.3">
      <c r="A988" s="6" t="s">
        <v>7019</v>
      </c>
      <c r="B988" s="7">
        <v>1200000</v>
      </c>
    </row>
    <row r="989" spans="1:2" x14ac:dyDescent="0.3">
      <c r="A989" s="6" t="s">
        <v>6468</v>
      </c>
      <c r="B989" s="7">
        <v>1150000</v>
      </c>
    </row>
    <row r="990" spans="1:2" x14ac:dyDescent="0.3">
      <c r="A990" s="6" t="s">
        <v>841</v>
      </c>
      <c r="B990" s="7">
        <v>1100000</v>
      </c>
    </row>
    <row r="991" spans="1:2" x14ac:dyDescent="0.3">
      <c r="A991" s="6" t="s">
        <v>865</v>
      </c>
      <c r="B991" s="7">
        <v>1100000</v>
      </c>
    </row>
    <row r="992" spans="1:2" x14ac:dyDescent="0.3">
      <c r="A992" s="6" t="s">
        <v>3660</v>
      </c>
      <c r="B992" s="7">
        <v>1100000</v>
      </c>
    </row>
    <row r="993" spans="1:2" x14ac:dyDescent="0.3">
      <c r="A993" s="6" t="s">
        <v>2726</v>
      </c>
      <c r="B993" s="7">
        <v>1100000</v>
      </c>
    </row>
    <row r="994" spans="1:2" x14ac:dyDescent="0.3">
      <c r="A994" s="6" t="s">
        <v>697</v>
      </c>
      <c r="B994" s="7">
        <v>1100000</v>
      </c>
    </row>
    <row r="995" spans="1:2" x14ac:dyDescent="0.3">
      <c r="A995" s="6" t="s">
        <v>2938</v>
      </c>
      <c r="B995" s="7">
        <v>1100000</v>
      </c>
    </row>
    <row r="996" spans="1:2" x14ac:dyDescent="0.3">
      <c r="A996" s="6" t="s">
        <v>761</v>
      </c>
      <c r="B996" s="7">
        <v>1100000</v>
      </c>
    </row>
    <row r="997" spans="1:2" x14ac:dyDescent="0.3">
      <c r="A997" s="6" t="s">
        <v>6314</v>
      </c>
      <c r="B997" s="7">
        <v>1100000</v>
      </c>
    </row>
    <row r="998" spans="1:2" x14ac:dyDescent="0.3">
      <c r="A998" s="6" t="s">
        <v>4229</v>
      </c>
      <c r="B998" s="7">
        <v>1070000</v>
      </c>
    </row>
    <row r="999" spans="1:2" x14ac:dyDescent="0.3">
      <c r="A999" s="6" t="s">
        <v>3575</v>
      </c>
      <c r="B999" s="7">
        <v>1050000</v>
      </c>
    </row>
    <row r="1000" spans="1:2" x14ac:dyDescent="0.3">
      <c r="A1000" s="6" t="s">
        <v>1228</v>
      </c>
      <c r="B1000" s="7">
        <v>1040000</v>
      </c>
    </row>
    <row r="1001" spans="1:2" x14ac:dyDescent="0.3">
      <c r="A1001" s="6" t="s">
        <v>4157</v>
      </c>
      <c r="B1001" s="7">
        <v>1000000</v>
      </c>
    </row>
    <row r="1002" spans="1:2" x14ac:dyDescent="0.3">
      <c r="A1002" s="6" t="s">
        <v>4948</v>
      </c>
      <c r="B1002" s="7">
        <v>1000000</v>
      </c>
    </row>
    <row r="1003" spans="1:2" x14ac:dyDescent="0.3">
      <c r="A1003" s="6" t="s">
        <v>4104</v>
      </c>
      <c r="B1003" s="7">
        <v>1000000</v>
      </c>
    </row>
    <row r="1004" spans="1:2" x14ac:dyDescent="0.3">
      <c r="A1004" s="6" t="s">
        <v>5622</v>
      </c>
      <c r="B1004" s="7">
        <v>1000000</v>
      </c>
    </row>
    <row r="1005" spans="1:2" x14ac:dyDescent="0.3">
      <c r="A1005" s="6" t="s">
        <v>3381</v>
      </c>
      <c r="B1005" s="7">
        <v>1000000</v>
      </c>
    </row>
    <row r="1006" spans="1:2" x14ac:dyDescent="0.3">
      <c r="A1006" s="6" t="s">
        <v>5477</v>
      </c>
      <c r="B1006" s="7">
        <v>1000000</v>
      </c>
    </row>
    <row r="1007" spans="1:2" x14ac:dyDescent="0.3">
      <c r="A1007" s="6" t="s">
        <v>3548</v>
      </c>
      <c r="B1007" s="7">
        <v>1000000</v>
      </c>
    </row>
    <row r="1008" spans="1:2" x14ac:dyDescent="0.3">
      <c r="A1008" s="6" t="s">
        <v>2198</v>
      </c>
      <c r="B1008" s="7">
        <v>1000000</v>
      </c>
    </row>
    <row r="1009" spans="1:2" x14ac:dyDescent="0.3">
      <c r="A1009" s="6" t="s">
        <v>7063</v>
      </c>
      <c r="B1009" s="7">
        <v>1000000</v>
      </c>
    </row>
    <row r="1010" spans="1:2" x14ac:dyDescent="0.3">
      <c r="A1010" s="6" t="s">
        <v>884</v>
      </c>
      <c r="B1010" s="7">
        <v>1000000</v>
      </c>
    </row>
    <row r="1011" spans="1:2" x14ac:dyDescent="0.3">
      <c r="A1011" s="6" t="s">
        <v>3068</v>
      </c>
      <c r="B1011" s="7">
        <v>1000000</v>
      </c>
    </row>
    <row r="1012" spans="1:2" x14ac:dyDescent="0.3">
      <c r="A1012" s="6" t="s">
        <v>5250</v>
      </c>
      <c r="B1012" s="7">
        <v>1000000</v>
      </c>
    </row>
    <row r="1013" spans="1:2" x14ac:dyDescent="0.3">
      <c r="A1013" s="6" t="s">
        <v>6827</v>
      </c>
      <c r="B1013" s="7">
        <v>1000000</v>
      </c>
    </row>
    <row r="1014" spans="1:2" x14ac:dyDescent="0.3">
      <c r="A1014" s="6" t="s">
        <v>3881</v>
      </c>
      <c r="B1014" s="7">
        <v>1000000</v>
      </c>
    </row>
    <row r="1015" spans="1:2" x14ac:dyDescent="0.3">
      <c r="A1015" s="6" t="s">
        <v>1326</v>
      </c>
      <c r="B1015" s="7">
        <v>1000000</v>
      </c>
    </row>
    <row r="1016" spans="1:2" x14ac:dyDescent="0.3">
      <c r="A1016" s="6" t="s">
        <v>980</v>
      </c>
      <c r="B1016" s="7">
        <v>1000000</v>
      </c>
    </row>
    <row r="1017" spans="1:2" x14ac:dyDescent="0.3">
      <c r="A1017" s="6" t="s">
        <v>507</v>
      </c>
      <c r="B1017" s="7">
        <v>1000000</v>
      </c>
    </row>
    <row r="1018" spans="1:2" x14ac:dyDescent="0.3">
      <c r="A1018" s="6" t="s">
        <v>7634</v>
      </c>
      <c r="B1018" s="7">
        <v>1000000</v>
      </c>
    </row>
    <row r="1019" spans="1:2" x14ac:dyDescent="0.3">
      <c r="A1019" s="6" t="s">
        <v>5874</v>
      </c>
      <c r="B1019" s="7">
        <v>1000000</v>
      </c>
    </row>
    <row r="1020" spans="1:2" x14ac:dyDescent="0.3">
      <c r="A1020" s="6" t="s">
        <v>3489</v>
      </c>
      <c r="B1020" s="7">
        <v>1000000</v>
      </c>
    </row>
    <row r="1021" spans="1:2" x14ac:dyDescent="0.3">
      <c r="A1021" s="6" t="s">
        <v>1781</v>
      </c>
      <c r="B1021" s="7">
        <v>1000000</v>
      </c>
    </row>
    <row r="1022" spans="1:2" x14ac:dyDescent="0.3">
      <c r="A1022" s="6" t="s">
        <v>2608</v>
      </c>
      <c r="B1022" s="7">
        <v>1000000</v>
      </c>
    </row>
    <row r="1023" spans="1:2" x14ac:dyDescent="0.3">
      <c r="A1023" s="6" t="s">
        <v>7266</v>
      </c>
      <c r="B1023" s="7">
        <v>1000000</v>
      </c>
    </row>
    <row r="1024" spans="1:2" x14ac:dyDescent="0.3">
      <c r="A1024" s="6" t="s">
        <v>4647</v>
      </c>
      <c r="B1024" s="7">
        <v>1000000</v>
      </c>
    </row>
    <row r="1025" spans="1:2" x14ac:dyDescent="0.3">
      <c r="A1025" s="6" t="s">
        <v>6674</v>
      </c>
      <c r="B1025" s="7">
        <v>1000000</v>
      </c>
    </row>
    <row r="1026" spans="1:2" x14ac:dyDescent="0.3">
      <c r="A1026" s="6" t="s">
        <v>2019</v>
      </c>
      <c r="B1026" s="7">
        <v>1000000</v>
      </c>
    </row>
    <row r="1027" spans="1:2" x14ac:dyDescent="0.3">
      <c r="A1027" s="6" t="s">
        <v>4329</v>
      </c>
      <c r="B1027" s="7">
        <v>1000000</v>
      </c>
    </row>
    <row r="1028" spans="1:2" x14ac:dyDescent="0.3">
      <c r="A1028" s="6" t="s">
        <v>496</v>
      </c>
      <c r="B1028" s="7">
        <v>1000000</v>
      </c>
    </row>
    <row r="1029" spans="1:2" x14ac:dyDescent="0.3">
      <c r="A1029" s="6" t="s">
        <v>5773</v>
      </c>
      <c r="B1029" s="7">
        <v>1000000</v>
      </c>
    </row>
    <row r="1030" spans="1:2" x14ac:dyDescent="0.3">
      <c r="A1030" s="6" t="s">
        <v>6199</v>
      </c>
      <c r="B1030" s="7">
        <v>1000000</v>
      </c>
    </row>
    <row r="1031" spans="1:2" x14ac:dyDescent="0.3">
      <c r="A1031" s="6" t="s">
        <v>7451</v>
      </c>
      <c r="B1031" s="7">
        <v>1000000</v>
      </c>
    </row>
    <row r="1032" spans="1:2" x14ac:dyDescent="0.3">
      <c r="A1032" s="6" t="s">
        <v>5040</v>
      </c>
      <c r="B1032" s="7">
        <v>1000000</v>
      </c>
    </row>
    <row r="1033" spans="1:2" x14ac:dyDescent="0.3">
      <c r="A1033" s="6" t="s">
        <v>7007</v>
      </c>
      <c r="B1033" s="7">
        <v>1000000</v>
      </c>
    </row>
    <row r="1034" spans="1:2" x14ac:dyDescent="0.3">
      <c r="A1034" s="6" t="s">
        <v>4398</v>
      </c>
      <c r="B1034" s="7">
        <v>1000000</v>
      </c>
    </row>
    <row r="1035" spans="1:2" x14ac:dyDescent="0.3">
      <c r="A1035" s="6" t="s">
        <v>5187</v>
      </c>
      <c r="B1035" s="7">
        <v>1000000</v>
      </c>
    </row>
    <row r="1036" spans="1:2" x14ac:dyDescent="0.3">
      <c r="A1036" s="6" t="s">
        <v>6284</v>
      </c>
      <c r="B1036" s="7">
        <v>1000000</v>
      </c>
    </row>
    <row r="1037" spans="1:2" x14ac:dyDescent="0.3">
      <c r="A1037" s="6" t="s">
        <v>3418</v>
      </c>
      <c r="B1037" s="7">
        <v>1000000</v>
      </c>
    </row>
    <row r="1038" spans="1:2" x14ac:dyDescent="0.3">
      <c r="A1038" s="6" t="s">
        <v>4282</v>
      </c>
      <c r="B1038" s="7">
        <v>1000000</v>
      </c>
    </row>
    <row r="1039" spans="1:2" x14ac:dyDescent="0.3">
      <c r="A1039" s="6" t="s">
        <v>4821</v>
      </c>
      <c r="B1039" s="7">
        <v>1000000</v>
      </c>
    </row>
    <row r="1040" spans="1:2" x14ac:dyDescent="0.3">
      <c r="A1040" s="6" t="s">
        <v>7602</v>
      </c>
      <c r="B1040" s="7">
        <v>1000000</v>
      </c>
    </row>
    <row r="1041" spans="1:2" x14ac:dyDescent="0.3">
      <c r="A1041" s="6" t="s">
        <v>5340</v>
      </c>
      <c r="B1041" s="7">
        <v>1000000</v>
      </c>
    </row>
    <row r="1042" spans="1:2" x14ac:dyDescent="0.3">
      <c r="A1042" s="6" t="s">
        <v>1284</v>
      </c>
      <c r="B1042" s="7">
        <v>1000000</v>
      </c>
    </row>
    <row r="1043" spans="1:2" x14ac:dyDescent="0.3">
      <c r="A1043" s="6" t="s">
        <v>5006</v>
      </c>
      <c r="B1043" s="7">
        <v>1000000</v>
      </c>
    </row>
    <row r="1044" spans="1:2" x14ac:dyDescent="0.3">
      <c r="A1044" s="6" t="s">
        <v>4801</v>
      </c>
      <c r="B1044" s="7">
        <v>1000000</v>
      </c>
    </row>
    <row r="1045" spans="1:2" x14ac:dyDescent="0.3">
      <c r="A1045" s="6" t="s">
        <v>6966</v>
      </c>
      <c r="B1045" s="7">
        <v>1000000</v>
      </c>
    </row>
    <row r="1046" spans="1:2" x14ac:dyDescent="0.3">
      <c r="A1046" s="6" t="s">
        <v>7462</v>
      </c>
      <c r="B1046" s="7">
        <v>1000000</v>
      </c>
    </row>
    <row r="1047" spans="1:2" x14ac:dyDescent="0.3">
      <c r="A1047" s="6" t="s">
        <v>7740</v>
      </c>
      <c r="B1047" s="7">
        <v>1000000</v>
      </c>
    </row>
    <row r="1048" spans="1:2" x14ac:dyDescent="0.3">
      <c r="A1048" s="6" t="s">
        <v>6739</v>
      </c>
      <c r="B1048" s="7">
        <v>1000000</v>
      </c>
    </row>
    <row r="1049" spans="1:2" x14ac:dyDescent="0.3">
      <c r="A1049" s="6" t="s">
        <v>2226</v>
      </c>
      <c r="B1049" s="7">
        <v>1000000</v>
      </c>
    </row>
    <row r="1050" spans="1:2" x14ac:dyDescent="0.3">
      <c r="A1050" s="6" t="s">
        <v>7308</v>
      </c>
      <c r="B1050" s="7">
        <v>1000000</v>
      </c>
    </row>
    <row r="1051" spans="1:2" x14ac:dyDescent="0.3">
      <c r="A1051" s="6" t="s">
        <v>1098</v>
      </c>
      <c r="B1051" s="7">
        <v>1000000</v>
      </c>
    </row>
    <row r="1052" spans="1:2" x14ac:dyDescent="0.3">
      <c r="A1052" s="6" t="s">
        <v>1849</v>
      </c>
      <c r="B1052" s="7">
        <v>1000000</v>
      </c>
    </row>
    <row r="1053" spans="1:2" x14ac:dyDescent="0.3">
      <c r="A1053" s="6" t="s">
        <v>5853</v>
      </c>
      <c r="B1053" s="7">
        <v>1000000</v>
      </c>
    </row>
    <row r="1054" spans="1:2" x14ac:dyDescent="0.3">
      <c r="A1054" s="6" t="s">
        <v>3720</v>
      </c>
      <c r="B1054" s="7">
        <v>1000000</v>
      </c>
    </row>
    <row r="1055" spans="1:2" x14ac:dyDescent="0.3">
      <c r="A1055" s="6" t="s">
        <v>4789</v>
      </c>
      <c r="B1055" s="7">
        <v>1000000</v>
      </c>
    </row>
    <row r="1056" spans="1:2" x14ac:dyDescent="0.3">
      <c r="A1056" s="6" t="s">
        <v>7225</v>
      </c>
      <c r="B1056" s="7">
        <v>1000000</v>
      </c>
    </row>
    <row r="1057" spans="1:2" x14ac:dyDescent="0.3">
      <c r="A1057" s="6" t="s">
        <v>5026</v>
      </c>
      <c r="B1057" s="7">
        <v>1000000</v>
      </c>
    </row>
    <row r="1058" spans="1:2" x14ac:dyDescent="0.3">
      <c r="A1058" s="6" t="s">
        <v>3633</v>
      </c>
      <c r="B1058" s="7">
        <v>1000000</v>
      </c>
    </row>
    <row r="1059" spans="1:2" x14ac:dyDescent="0.3">
      <c r="A1059" s="6" t="s">
        <v>6533</v>
      </c>
      <c r="B1059" s="7">
        <v>1000000</v>
      </c>
    </row>
    <row r="1060" spans="1:2" x14ac:dyDescent="0.3">
      <c r="A1060" s="6" t="s">
        <v>7198</v>
      </c>
      <c r="B1060" s="7">
        <v>1000000</v>
      </c>
    </row>
    <row r="1061" spans="1:2" x14ac:dyDescent="0.3">
      <c r="A1061" s="6" t="s">
        <v>7655</v>
      </c>
      <c r="B1061" s="7">
        <v>1000000</v>
      </c>
    </row>
    <row r="1062" spans="1:2" x14ac:dyDescent="0.3">
      <c r="A1062" s="6" t="s">
        <v>1473</v>
      </c>
      <c r="B1062" s="7">
        <v>1000000</v>
      </c>
    </row>
    <row r="1063" spans="1:2" x14ac:dyDescent="0.3">
      <c r="A1063" s="6" t="s">
        <v>1076</v>
      </c>
      <c r="B1063" s="7">
        <v>1000000</v>
      </c>
    </row>
    <row r="1064" spans="1:2" x14ac:dyDescent="0.3">
      <c r="A1064" s="6" t="s">
        <v>2040</v>
      </c>
      <c r="B1064" s="7">
        <v>1000000</v>
      </c>
    </row>
    <row r="1065" spans="1:2" x14ac:dyDescent="0.3">
      <c r="A1065" s="6" t="s">
        <v>2715</v>
      </c>
      <c r="B1065" s="7">
        <v>1000000</v>
      </c>
    </row>
    <row r="1066" spans="1:2" x14ac:dyDescent="0.3">
      <c r="A1066" s="6" t="s">
        <v>6085</v>
      </c>
      <c r="B1066" s="7">
        <v>1000000</v>
      </c>
    </row>
    <row r="1067" spans="1:2" x14ac:dyDescent="0.3">
      <c r="A1067" s="6" t="s">
        <v>1117</v>
      </c>
      <c r="B1067" s="7">
        <v>1000000</v>
      </c>
    </row>
    <row r="1068" spans="1:2" x14ac:dyDescent="0.3">
      <c r="A1068" s="6" t="s">
        <v>7684</v>
      </c>
      <c r="B1068" s="7">
        <v>1000000</v>
      </c>
    </row>
    <row r="1069" spans="1:2" x14ac:dyDescent="0.3">
      <c r="A1069" s="6" t="s">
        <v>3698</v>
      </c>
      <c r="B1069" s="7">
        <v>1000000</v>
      </c>
    </row>
    <row r="1070" spans="1:2" x14ac:dyDescent="0.3">
      <c r="A1070" s="6" t="s">
        <v>5001</v>
      </c>
      <c r="B1070" s="7">
        <v>1000000</v>
      </c>
    </row>
    <row r="1071" spans="1:2" x14ac:dyDescent="0.3">
      <c r="A1071" s="6" t="s">
        <v>2854</v>
      </c>
      <c r="B1071" s="7">
        <v>1000000</v>
      </c>
    </row>
    <row r="1072" spans="1:2" x14ac:dyDescent="0.3">
      <c r="A1072" s="6" t="s">
        <v>279</v>
      </c>
      <c r="B1072" s="7">
        <v>1000000</v>
      </c>
    </row>
    <row r="1073" spans="1:2" x14ac:dyDescent="0.3">
      <c r="A1073" s="6" t="s">
        <v>2162</v>
      </c>
      <c r="B1073" s="7">
        <v>1000000</v>
      </c>
    </row>
    <row r="1074" spans="1:2" x14ac:dyDescent="0.3">
      <c r="A1074" s="6" t="s">
        <v>854</v>
      </c>
      <c r="B1074" s="7">
        <v>1000000</v>
      </c>
    </row>
    <row r="1075" spans="1:2" x14ac:dyDescent="0.3">
      <c r="A1075" s="6" t="s">
        <v>6781</v>
      </c>
      <c r="B1075" s="7">
        <v>1000000</v>
      </c>
    </row>
    <row r="1076" spans="1:2" x14ac:dyDescent="0.3">
      <c r="A1076" s="6" t="s">
        <v>6139</v>
      </c>
      <c r="B1076" s="7">
        <v>1000000</v>
      </c>
    </row>
    <row r="1077" spans="1:2" x14ac:dyDescent="0.3">
      <c r="A1077" s="6" t="s">
        <v>5158</v>
      </c>
      <c r="B1077" s="7">
        <v>1000000</v>
      </c>
    </row>
    <row r="1078" spans="1:2" x14ac:dyDescent="0.3">
      <c r="A1078" s="6" t="s">
        <v>2428</v>
      </c>
      <c r="B1078" s="7">
        <v>1000000</v>
      </c>
    </row>
    <row r="1079" spans="1:2" x14ac:dyDescent="0.3">
      <c r="A1079" s="6" t="s">
        <v>6352</v>
      </c>
      <c r="B1079" s="7">
        <v>1000000</v>
      </c>
    </row>
    <row r="1080" spans="1:2" x14ac:dyDescent="0.3">
      <c r="A1080" s="6" t="s">
        <v>4884</v>
      </c>
      <c r="B1080" s="7">
        <v>1000000</v>
      </c>
    </row>
    <row r="1081" spans="1:2" x14ac:dyDescent="0.3">
      <c r="A1081" s="6" t="s">
        <v>251</v>
      </c>
      <c r="B1081" s="7">
        <v>1000000</v>
      </c>
    </row>
    <row r="1082" spans="1:2" x14ac:dyDescent="0.3">
      <c r="A1082" s="6" t="s">
        <v>6845</v>
      </c>
      <c r="B1082" s="7">
        <v>1000000</v>
      </c>
    </row>
    <row r="1083" spans="1:2" x14ac:dyDescent="0.3">
      <c r="A1083" s="6" t="s">
        <v>4758</v>
      </c>
      <c r="B1083" s="7">
        <v>1000000</v>
      </c>
    </row>
    <row r="1084" spans="1:2" x14ac:dyDescent="0.3">
      <c r="A1084" s="6" t="s">
        <v>5276</v>
      </c>
      <c r="B1084" s="7">
        <v>1000000</v>
      </c>
    </row>
    <row r="1085" spans="1:2" x14ac:dyDescent="0.3">
      <c r="A1085" s="6" t="s">
        <v>7482</v>
      </c>
      <c r="B1085" s="7">
        <v>1000000</v>
      </c>
    </row>
    <row r="1086" spans="1:2" x14ac:dyDescent="0.3">
      <c r="A1086" s="6" t="s">
        <v>3921</v>
      </c>
      <c r="B1086" s="7">
        <v>1000000</v>
      </c>
    </row>
    <row r="1087" spans="1:2" x14ac:dyDescent="0.3">
      <c r="A1087" s="6" t="s">
        <v>1613</v>
      </c>
      <c r="B1087" s="7">
        <v>1000000</v>
      </c>
    </row>
    <row r="1088" spans="1:2" x14ac:dyDescent="0.3">
      <c r="A1088" s="6" t="s">
        <v>305</v>
      </c>
      <c r="B1088" s="7">
        <v>1000000</v>
      </c>
    </row>
    <row r="1089" spans="1:2" x14ac:dyDescent="0.3">
      <c r="A1089" s="6" t="s">
        <v>2151</v>
      </c>
      <c r="B1089" s="7">
        <v>1000000</v>
      </c>
    </row>
    <row r="1090" spans="1:2" x14ac:dyDescent="0.3">
      <c r="A1090" s="6" t="s">
        <v>4941</v>
      </c>
      <c r="B1090" s="7">
        <v>1000000</v>
      </c>
    </row>
    <row r="1091" spans="1:2" x14ac:dyDescent="0.3">
      <c r="A1091" s="6" t="s">
        <v>2420</v>
      </c>
      <c r="B1091" s="7">
        <v>1000000</v>
      </c>
    </row>
    <row r="1092" spans="1:2" x14ac:dyDescent="0.3">
      <c r="A1092" s="6" t="s">
        <v>1566</v>
      </c>
      <c r="B1092" s="7">
        <v>1000000</v>
      </c>
    </row>
    <row r="1093" spans="1:2" x14ac:dyDescent="0.3">
      <c r="A1093" s="6" t="s">
        <v>2954</v>
      </c>
      <c r="B1093" s="7">
        <v>1000000</v>
      </c>
    </row>
    <row r="1094" spans="1:2" x14ac:dyDescent="0.3">
      <c r="A1094" s="6" t="s">
        <v>1435</v>
      </c>
      <c r="B1094" s="7">
        <v>1000000</v>
      </c>
    </row>
    <row r="1095" spans="1:2" x14ac:dyDescent="0.3">
      <c r="A1095" s="6" t="s">
        <v>7340</v>
      </c>
      <c r="B1095" s="7">
        <v>1000000</v>
      </c>
    </row>
    <row r="1096" spans="1:2" x14ac:dyDescent="0.3">
      <c r="A1096" s="6" t="s">
        <v>2032</v>
      </c>
      <c r="B1096" s="7">
        <v>1000000</v>
      </c>
    </row>
    <row r="1097" spans="1:2" x14ac:dyDescent="0.3">
      <c r="A1097" s="6" t="s">
        <v>4050</v>
      </c>
      <c r="B1097" s="7">
        <v>1000000</v>
      </c>
    </row>
    <row r="1098" spans="1:2" x14ac:dyDescent="0.3">
      <c r="A1098" s="6" t="s">
        <v>5859</v>
      </c>
      <c r="B1098" s="7">
        <v>1000000</v>
      </c>
    </row>
    <row r="1099" spans="1:2" x14ac:dyDescent="0.3">
      <c r="A1099" s="6" t="s">
        <v>1889</v>
      </c>
      <c r="B1099" s="7">
        <v>1000000</v>
      </c>
    </row>
    <row r="1100" spans="1:2" x14ac:dyDescent="0.3">
      <c r="A1100" s="6" t="s">
        <v>5247</v>
      </c>
      <c r="B1100" s="7">
        <v>1000000</v>
      </c>
    </row>
    <row r="1101" spans="1:2" x14ac:dyDescent="0.3">
      <c r="A1101" s="6" t="s">
        <v>6440</v>
      </c>
      <c r="B1101" s="7">
        <v>1000000</v>
      </c>
    </row>
    <row r="1102" spans="1:2" x14ac:dyDescent="0.3">
      <c r="A1102" s="6" t="s">
        <v>5432</v>
      </c>
      <c r="B1102" s="7">
        <v>1000000</v>
      </c>
    </row>
    <row r="1103" spans="1:2" x14ac:dyDescent="0.3">
      <c r="A1103" s="6" t="s">
        <v>6572</v>
      </c>
      <c r="B1103" s="7">
        <v>1000000</v>
      </c>
    </row>
    <row r="1104" spans="1:2" x14ac:dyDescent="0.3">
      <c r="A1104" s="6" t="s">
        <v>3356</v>
      </c>
      <c r="B1104" s="7">
        <v>1000000</v>
      </c>
    </row>
    <row r="1105" spans="1:2" x14ac:dyDescent="0.3">
      <c r="A1105" s="6" t="s">
        <v>645</v>
      </c>
      <c r="B1105" s="7">
        <v>1000000</v>
      </c>
    </row>
    <row r="1106" spans="1:2" x14ac:dyDescent="0.3">
      <c r="A1106" s="6" t="s">
        <v>2301</v>
      </c>
      <c r="B1106" s="7">
        <v>1000000</v>
      </c>
    </row>
    <row r="1107" spans="1:2" x14ac:dyDescent="0.3">
      <c r="A1107" s="6" t="s">
        <v>685</v>
      </c>
      <c r="B1107" s="7">
        <v>1000000</v>
      </c>
    </row>
    <row r="1108" spans="1:2" x14ac:dyDescent="0.3">
      <c r="A1108" s="6" t="s">
        <v>2355</v>
      </c>
      <c r="B1108" s="7">
        <v>1000000</v>
      </c>
    </row>
    <row r="1109" spans="1:2" x14ac:dyDescent="0.3">
      <c r="A1109" s="6" t="s">
        <v>1552</v>
      </c>
      <c r="B1109" s="7">
        <v>1000000</v>
      </c>
    </row>
    <row r="1110" spans="1:2" x14ac:dyDescent="0.3">
      <c r="A1110" s="6" t="s">
        <v>1036</v>
      </c>
      <c r="B1110" s="7">
        <v>978000</v>
      </c>
    </row>
    <row r="1111" spans="1:2" x14ac:dyDescent="0.3">
      <c r="A1111" s="6" t="s">
        <v>3703</v>
      </c>
      <c r="B1111" s="7">
        <v>971000</v>
      </c>
    </row>
    <row r="1112" spans="1:2" x14ac:dyDescent="0.3">
      <c r="A1112" s="6" t="s">
        <v>1242</v>
      </c>
      <c r="B1112" s="7">
        <v>970000</v>
      </c>
    </row>
    <row r="1113" spans="1:2" x14ac:dyDescent="0.3">
      <c r="A1113" s="6" t="s">
        <v>3492</v>
      </c>
      <c r="B1113" s="7">
        <v>963000</v>
      </c>
    </row>
    <row r="1114" spans="1:2" x14ac:dyDescent="0.3">
      <c r="A1114" s="6" t="s">
        <v>887</v>
      </c>
      <c r="B1114" s="7">
        <v>949000</v>
      </c>
    </row>
    <row r="1115" spans="1:2" x14ac:dyDescent="0.3">
      <c r="A1115" s="6" t="s">
        <v>6355</v>
      </c>
      <c r="B1115" s="7">
        <v>900000</v>
      </c>
    </row>
    <row r="1116" spans="1:2" x14ac:dyDescent="0.3">
      <c r="A1116" s="6" t="s">
        <v>4063</v>
      </c>
      <c r="B1116" s="7">
        <v>900000</v>
      </c>
    </row>
    <row r="1117" spans="1:2" x14ac:dyDescent="0.3">
      <c r="A1117" s="6" t="s">
        <v>7395</v>
      </c>
      <c r="B1117" s="7">
        <v>900000</v>
      </c>
    </row>
    <row r="1118" spans="1:2" x14ac:dyDescent="0.3">
      <c r="A1118" s="6" t="s">
        <v>3928</v>
      </c>
      <c r="B1118" s="7">
        <v>890000</v>
      </c>
    </row>
    <row r="1119" spans="1:2" x14ac:dyDescent="0.3">
      <c r="A1119" s="6" t="s">
        <v>362</v>
      </c>
      <c r="B1119" s="7">
        <v>868600</v>
      </c>
    </row>
    <row r="1120" spans="1:2" x14ac:dyDescent="0.3">
      <c r="A1120" s="6" t="s">
        <v>1908</v>
      </c>
      <c r="B1120" s="7">
        <v>850000</v>
      </c>
    </row>
    <row r="1121" spans="1:2" x14ac:dyDescent="0.3">
      <c r="A1121" s="6" t="s">
        <v>7747</v>
      </c>
      <c r="B1121" s="7">
        <v>825000</v>
      </c>
    </row>
    <row r="1122" spans="1:2" x14ac:dyDescent="0.3">
      <c r="A1122" s="6" t="s">
        <v>2963</v>
      </c>
      <c r="B1122" s="7">
        <v>825000</v>
      </c>
    </row>
    <row r="1123" spans="1:2" x14ac:dyDescent="0.3">
      <c r="A1123" s="6" t="s">
        <v>6501</v>
      </c>
      <c r="B1123" s="7">
        <v>800000</v>
      </c>
    </row>
    <row r="1124" spans="1:2" x14ac:dyDescent="0.3">
      <c r="A1124" s="6" t="s">
        <v>3037</v>
      </c>
      <c r="B1124" s="7">
        <v>800000</v>
      </c>
    </row>
    <row r="1125" spans="1:2" x14ac:dyDescent="0.3">
      <c r="A1125" s="6" t="s">
        <v>7646</v>
      </c>
      <c r="B1125" s="7">
        <v>800000</v>
      </c>
    </row>
    <row r="1126" spans="1:2" x14ac:dyDescent="0.3">
      <c r="A1126" s="6" t="s">
        <v>2989</v>
      </c>
      <c r="B1126" s="7">
        <v>800000</v>
      </c>
    </row>
    <row r="1127" spans="1:2" x14ac:dyDescent="0.3">
      <c r="A1127" s="6" t="s">
        <v>6617</v>
      </c>
      <c r="B1127" s="7">
        <v>785000</v>
      </c>
    </row>
    <row r="1128" spans="1:2" x14ac:dyDescent="0.3">
      <c r="A1128" s="6" t="s">
        <v>1941</v>
      </c>
      <c r="B1128" s="7">
        <v>783000</v>
      </c>
    </row>
    <row r="1129" spans="1:2" x14ac:dyDescent="0.3">
      <c r="A1129" s="6" t="s">
        <v>1814</v>
      </c>
      <c r="B1129" s="7">
        <v>780000</v>
      </c>
    </row>
    <row r="1130" spans="1:2" x14ac:dyDescent="0.3">
      <c r="A1130" s="6" t="s">
        <v>2201</v>
      </c>
      <c r="B1130" s="7">
        <v>776000</v>
      </c>
    </row>
    <row r="1131" spans="1:2" x14ac:dyDescent="0.3">
      <c r="A1131" s="6" t="s">
        <v>1225</v>
      </c>
      <c r="B1131" s="7">
        <v>772500</v>
      </c>
    </row>
    <row r="1132" spans="1:2" x14ac:dyDescent="0.3">
      <c r="A1132" s="6" t="s">
        <v>6693</v>
      </c>
      <c r="B1132" s="7">
        <v>770000</v>
      </c>
    </row>
    <row r="1133" spans="1:2" x14ac:dyDescent="0.3">
      <c r="A1133" s="6" t="s">
        <v>6400</v>
      </c>
      <c r="B1133" s="7">
        <v>770000</v>
      </c>
    </row>
    <row r="1134" spans="1:2" x14ac:dyDescent="0.3">
      <c r="A1134" s="6" t="s">
        <v>1110</v>
      </c>
      <c r="B1134" s="7">
        <v>768000</v>
      </c>
    </row>
    <row r="1135" spans="1:2" x14ac:dyDescent="0.3">
      <c r="A1135" s="6" t="s">
        <v>3630</v>
      </c>
      <c r="B1135" s="7">
        <v>767000</v>
      </c>
    </row>
    <row r="1136" spans="1:2" x14ac:dyDescent="0.3">
      <c r="A1136" s="6" t="s">
        <v>1999</v>
      </c>
      <c r="B1136" s="7">
        <v>750000</v>
      </c>
    </row>
    <row r="1137" spans="1:2" x14ac:dyDescent="0.3">
      <c r="A1137" s="6" t="s">
        <v>5849</v>
      </c>
      <c r="B1137" s="7">
        <v>750000</v>
      </c>
    </row>
    <row r="1138" spans="1:2" x14ac:dyDescent="0.3">
      <c r="A1138" s="6" t="s">
        <v>1367</v>
      </c>
      <c r="B1138" s="7">
        <v>750000</v>
      </c>
    </row>
    <row r="1139" spans="1:2" x14ac:dyDescent="0.3">
      <c r="A1139" s="6" t="s">
        <v>4810</v>
      </c>
      <c r="B1139" s="7">
        <v>750000</v>
      </c>
    </row>
    <row r="1140" spans="1:2" x14ac:dyDescent="0.3">
      <c r="A1140" s="6" t="s">
        <v>3663</v>
      </c>
      <c r="B1140" s="7">
        <v>750000</v>
      </c>
    </row>
    <row r="1141" spans="1:2" x14ac:dyDescent="0.3">
      <c r="A1141" s="6" t="s">
        <v>5429</v>
      </c>
      <c r="B1141" s="7">
        <v>750000</v>
      </c>
    </row>
    <row r="1142" spans="1:2" x14ac:dyDescent="0.3">
      <c r="A1142" s="6" t="s">
        <v>2009</v>
      </c>
      <c r="B1142" s="7">
        <v>750000</v>
      </c>
    </row>
    <row r="1143" spans="1:2" x14ac:dyDescent="0.3">
      <c r="A1143" s="6" t="s">
        <v>3717</v>
      </c>
      <c r="B1143" s="7">
        <v>750000</v>
      </c>
    </row>
    <row r="1144" spans="1:2" x14ac:dyDescent="0.3">
      <c r="A1144" s="6" t="s">
        <v>5441</v>
      </c>
      <c r="B1144" s="7">
        <v>750000</v>
      </c>
    </row>
    <row r="1145" spans="1:2" x14ac:dyDescent="0.3">
      <c r="A1145" s="6" t="s">
        <v>3853</v>
      </c>
      <c r="B1145" s="7">
        <v>745000</v>
      </c>
    </row>
    <row r="1146" spans="1:2" x14ac:dyDescent="0.3">
      <c r="A1146" s="6" t="s">
        <v>906</v>
      </c>
      <c r="B1146" s="7">
        <v>735000</v>
      </c>
    </row>
    <row r="1147" spans="1:2" x14ac:dyDescent="0.3">
      <c r="A1147" s="6" t="s">
        <v>1973</v>
      </c>
      <c r="B1147" s="7">
        <v>734000</v>
      </c>
    </row>
    <row r="1148" spans="1:2" x14ac:dyDescent="0.3">
      <c r="A1148" s="6" t="s">
        <v>1709</v>
      </c>
      <c r="B1148" s="7">
        <v>722000</v>
      </c>
    </row>
    <row r="1149" spans="1:2" x14ac:dyDescent="0.3">
      <c r="A1149" s="6" t="s">
        <v>6146</v>
      </c>
      <c r="B1149" s="7">
        <v>700000</v>
      </c>
    </row>
    <row r="1150" spans="1:2" x14ac:dyDescent="0.3">
      <c r="A1150" s="6" t="s">
        <v>460</v>
      </c>
      <c r="B1150" s="7">
        <v>700000</v>
      </c>
    </row>
    <row r="1151" spans="1:2" x14ac:dyDescent="0.3">
      <c r="A1151" s="6" t="s">
        <v>2346</v>
      </c>
      <c r="B1151" s="7">
        <v>700000</v>
      </c>
    </row>
    <row r="1152" spans="1:2" x14ac:dyDescent="0.3">
      <c r="A1152" s="6" t="s">
        <v>6950</v>
      </c>
      <c r="B1152" s="7">
        <v>700000</v>
      </c>
    </row>
    <row r="1153" spans="1:2" x14ac:dyDescent="0.3">
      <c r="A1153" s="6" t="s">
        <v>2100</v>
      </c>
      <c r="B1153" s="7">
        <v>700000</v>
      </c>
    </row>
    <row r="1154" spans="1:2" x14ac:dyDescent="0.3">
      <c r="A1154" s="6" t="s">
        <v>6636</v>
      </c>
      <c r="B1154" s="7">
        <v>700000</v>
      </c>
    </row>
    <row r="1155" spans="1:2" x14ac:dyDescent="0.3">
      <c r="A1155" s="6" t="s">
        <v>3701</v>
      </c>
      <c r="B1155" s="7">
        <v>700000</v>
      </c>
    </row>
    <row r="1156" spans="1:2" x14ac:dyDescent="0.3">
      <c r="A1156" s="6" t="s">
        <v>1543</v>
      </c>
      <c r="B1156" s="7">
        <v>692000</v>
      </c>
    </row>
    <row r="1157" spans="1:2" x14ac:dyDescent="0.3">
      <c r="A1157" s="6" t="s">
        <v>4010</v>
      </c>
      <c r="B1157" s="7">
        <v>675000</v>
      </c>
    </row>
    <row r="1158" spans="1:2" x14ac:dyDescent="0.3">
      <c r="A1158" s="6" t="s">
        <v>3755</v>
      </c>
      <c r="B1158" s="7">
        <v>670000</v>
      </c>
    </row>
    <row r="1159" spans="1:2" x14ac:dyDescent="0.3">
      <c r="A1159" s="6" t="s">
        <v>3060</v>
      </c>
      <c r="B1159" s="7">
        <v>650000</v>
      </c>
    </row>
    <row r="1160" spans="1:2" x14ac:dyDescent="0.3">
      <c r="A1160" s="6" t="s">
        <v>6601</v>
      </c>
      <c r="B1160" s="7">
        <v>650000</v>
      </c>
    </row>
    <row r="1161" spans="1:2" x14ac:dyDescent="0.3">
      <c r="A1161" s="6" t="s">
        <v>3429</v>
      </c>
      <c r="B1161" s="7">
        <v>650000</v>
      </c>
    </row>
    <row r="1162" spans="1:2" x14ac:dyDescent="0.3">
      <c r="A1162" s="6" t="s">
        <v>4995</v>
      </c>
      <c r="B1162" s="7">
        <v>650000</v>
      </c>
    </row>
    <row r="1163" spans="1:2" x14ac:dyDescent="0.3">
      <c r="A1163" s="6" t="s">
        <v>6275</v>
      </c>
      <c r="B1163" s="7">
        <v>640000</v>
      </c>
    </row>
    <row r="1164" spans="1:2" x14ac:dyDescent="0.3">
      <c r="A1164" s="6" t="s">
        <v>2235</v>
      </c>
      <c r="B1164" s="7">
        <v>630000</v>
      </c>
    </row>
    <row r="1165" spans="1:2" x14ac:dyDescent="0.3">
      <c r="A1165" s="6" t="s">
        <v>7320</v>
      </c>
      <c r="B1165" s="7">
        <v>625000</v>
      </c>
    </row>
    <row r="1166" spans="1:2" x14ac:dyDescent="0.3">
      <c r="A1166" s="6" t="s">
        <v>2587</v>
      </c>
      <c r="B1166" s="7">
        <v>620000</v>
      </c>
    </row>
    <row r="1167" spans="1:2" x14ac:dyDescent="0.3">
      <c r="A1167" s="6" t="s">
        <v>621</v>
      </c>
      <c r="B1167" s="7">
        <v>600000</v>
      </c>
    </row>
    <row r="1168" spans="1:2" x14ac:dyDescent="0.3">
      <c r="A1168" s="6" t="s">
        <v>4980</v>
      </c>
      <c r="B1168" s="7">
        <v>600000</v>
      </c>
    </row>
    <row r="1169" spans="1:2" x14ac:dyDescent="0.3">
      <c r="A1169" s="6" t="s">
        <v>4213</v>
      </c>
      <c r="B1169" s="7">
        <v>600000</v>
      </c>
    </row>
    <row r="1170" spans="1:2" x14ac:dyDescent="0.3">
      <c r="A1170" s="6" t="s">
        <v>2171</v>
      </c>
      <c r="B1170" s="7">
        <v>600000</v>
      </c>
    </row>
    <row r="1171" spans="1:2" x14ac:dyDescent="0.3">
      <c r="A1171" s="6" t="s">
        <v>5760</v>
      </c>
      <c r="B1171" s="7">
        <v>600000</v>
      </c>
    </row>
    <row r="1172" spans="1:2" x14ac:dyDescent="0.3">
      <c r="A1172" s="6" t="s">
        <v>6385</v>
      </c>
      <c r="B1172" s="7">
        <v>600000</v>
      </c>
    </row>
    <row r="1173" spans="1:2" x14ac:dyDescent="0.3">
      <c r="A1173" s="6" t="s">
        <v>3958</v>
      </c>
      <c r="B1173" s="7">
        <v>600000</v>
      </c>
    </row>
    <row r="1174" spans="1:2" x14ac:dyDescent="0.3">
      <c r="A1174" s="6" t="s">
        <v>1756</v>
      </c>
      <c r="B1174" s="7">
        <v>600000</v>
      </c>
    </row>
    <row r="1175" spans="1:2" x14ac:dyDescent="0.3">
      <c r="A1175" s="6" t="s">
        <v>5967</v>
      </c>
      <c r="B1175" s="7">
        <v>600000</v>
      </c>
    </row>
    <row r="1176" spans="1:2" x14ac:dyDescent="0.3">
      <c r="A1176" s="6" t="s">
        <v>442</v>
      </c>
      <c r="B1176" s="7">
        <v>600000</v>
      </c>
    </row>
    <row r="1177" spans="1:2" x14ac:dyDescent="0.3">
      <c r="A1177" s="6" t="s">
        <v>5083</v>
      </c>
      <c r="B1177" s="7">
        <v>600000</v>
      </c>
    </row>
    <row r="1178" spans="1:2" x14ac:dyDescent="0.3">
      <c r="A1178" s="6" t="s">
        <v>6463</v>
      </c>
      <c r="B1178" s="7">
        <v>600000</v>
      </c>
    </row>
    <row r="1179" spans="1:2" x14ac:dyDescent="0.3">
      <c r="A1179" s="6" t="s">
        <v>3452</v>
      </c>
      <c r="B1179" s="7">
        <v>600000</v>
      </c>
    </row>
    <row r="1180" spans="1:2" x14ac:dyDescent="0.3">
      <c r="A1180" s="6" t="s">
        <v>5994</v>
      </c>
      <c r="B1180" s="7">
        <v>600000</v>
      </c>
    </row>
    <row r="1181" spans="1:2" x14ac:dyDescent="0.3">
      <c r="A1181" s="6" t="s">
        <v>4914</v>
      </c>
      <c r="B1181" s="7">
        <v>600000</v>
      </c>
    </row>
    <row r="1182" spans="1:2" x14ac:dyDescent="0.3">
      <c r="A1182" s="6" t="s">
        <v>6764</v>
      </c>
      <c r="B1182" s="7">
        <v>600000</v>
      </c>
    </row>
    <row r="1183" spans="1:2" x14ac:dyDescent="0.3">
      <c r="A1183" s="6" t="s">
        <v>2097</v>
      </c>
      <c r="B1183" s="7">
        <v>600000</v>
      </c>
    </row>
    <row r="1184" spans="1:2" x14ac:dyDescent="0.3">
      <c r="A1184" s="6" t="s">
        <v>4276</v>
      </c>
      <c r="B1184" s="7">
        <v>595000</v>
      </c>
    </row>
    <row r="1185" spans="1:2" x14ac:dyDescent="0.3">
      <c r="A1185" s="6" t="s">
        <v>1456</v>
      </c>
      <c r="B1185" s="7">
        <v>570000</v>
      </c>
    </row>
    <row r="1186" spans="1:2" x14ac:dyDescent="0.3">
      <c r="A1186" s="6" t="s">
        <v>4090</v>
      </c>
      <c r="B1186" s="7">
        <v>550000</v>
      </c>
    </row>
    <row r="1187" spans="1:2" x14ac:dyDescent="0.3">
      <c r="A1187" s="6" t="s">
        <v>7245</v>
      </c>
      <c r="B1187" s="7">
        <v>550000</v>
      </c>
    </row>
    <row r="1188" spans="1:2" x14ac:dyDescent="0.3">
      <c r="A1188" s="6" t="s">
        <v>1718</v>
      </c>
      <c r="B1188" s="7">
        <v>550000</v>
      </c>
    </row>
    <row r="1189" spans="1:2" x14ac:dyDescent="0.3">
      <c r="A1189" s="6" t="s">
        <v>4900</v>
      </c>
      <c r="B1189" s="7">
        <v>550000</v>
      </c>
    </row>
    <row r="1190" spans="1:2" x14ac:dyDescent="0.3">
      <c r="A1190" s="6" t="s">
        <v>2070</v>
      </c>
      <c r="B1190" s="7">
        <v>540000</v>
      </c>
    </row>
    <row r="1191" spans="1:2" x14ac:dyDescent="0.3">
      <c r="A1191" s="6" t="s">
        <v>1420</v>
      </c>
      <c r="B1191" s="7">
        <v>537000</v>
      </c>
    </row>
    <row r="1192" spans="1:2" x14ac:dyDescent="0.3">
      <c r="A1192" s="6" t="s">
        <v>1126</v>
      </c>
      <c r="B1192" s="7">
        <v>535000</v>
      </c>
    </row>
    <row r="1193" spans="1:2" x14ac:dyDescent="0.3">
      <c r="A1193" s="6" t="s">
        <v>6002</v>
      </c>
      <c r="B1193" s="7">
        <v>530000</v>
      </c>
    </row>
    <row r="1194" spans="1:2" x14ac:dyDescent="0.3">
      <c r="A1194" s="6" t="s">
        <v>3758</v>
      </c>
      <c r="B1194" s="7">
        <v>520000</v>
      </c>
    </row>
    <row r="1195" spans="1:2" x14ac:dyDescent="0.3">
      <c r="A1195" s="6" t="s">
        <v>7605</v>
      </c>
      <c r="B1195" s="7">
        <v>518000</v>
      </c>
    </row>
    <row r="1196" spans="1:2" x14ac:dyDescent="0.3">
      <c r="A1196" s="6" t="s">
        <v>7659</v>
      </c>
      <c r="B1196" s="7">
        <v>500000</v>
      </c>
    </row>
    <row r="1197" spans="1:2" x14ac:dyDescent="0.3">
      <c r="A1197" s="6" t="s">
        <v>2195</v>
      </c>
      <c r="B1197" s="7">
        <v>500000</v>
      </c>
    </row>
    <row r="1198" spans="1:2" x14ac:dyDescent="0.3">
      <c r="A1198" s="6" t="s">
        <v>3515</v>
      </c>
      <c r="B1198" s="7">
        <v>500000</v>
      </c>
    </row>
    <row r="1199" spans="1:2" x14ac:dyDescent="0.3">
      <c r="A1199" s="6" t="s">
        <v>4133</v>
      </c>
      <c r="B1199" s="7">
        <v>500000</v>
      </c>
    </row>
    <row r="1200" spans="1:2" x14ac:dyDescent="0.3">
      <c r="A1200" s="6" t="s">
        <v>6646</v>
      </c>
      <c r="B1200" s="7">
        <v>500000</v>
      </c>
    </row>
    <row r="1201" spans="1:2" x14ac:dyDescent="0.3">
      <c r="A1201" s="6" t="s">
        <v>7068</v>
      </c>
      <c r="B1201" s="7">
        <v>500000</v>
      </c>
    </row>
    <row r="1202" spans="1:2" x14ac:dyDescent="0.3">
      <c r="A1202" s="6" t="s">
        <v>7493</v>
      </c>
      <c r="B1202" s="7">
        <v>500000</v>
      </c>
    </row>
    <row r="1203" spans="1:2" x14ac:dyDescent="0.3">
      <c r="A1203" s="6" t="s">
        <v>6941</v>
      </c>
      <c r="B1203" s="7">
        <v>500000</v>
      </c>
    </row>
    <row r="1204" spans="1:2" x14ac:dyDescent="0.3">
      <c r="A1204" s="6" t="s">
        <v>7326</v>
      </c>
      <c r="B1204" s="7">
        <v>500000</v>
      </c>
    </row>
    <row r="1205" spans="1:2" x14ac:dyDescent="0.3">
      <c r="A1205" s="6" t="s">
        <v>6623</v>
      </c>
      <c r="B1205" s="7">
        <v>500000</v>
      </c>
    </row>
    <row r="1206" spans="1:2" x14ac:dyDescent="0.3">
      <c r="A1206" s="6" t="s">
        <v>5851</v>
      </c>
      <c r="B1206" s="7">
        <v>500000</v>
      </c>
    </row>
    <row r="1207" spans="1:2" x14ac:dyDescent="0.3">
      <c r="A1207" s="6" t="s">
        <v>5573</v>
      </c>
      <c r="B1207" s="7">
        <v>500000</v>
      </c>
    </row>
    <row r="1208" spans="1:2" x14ac:dyDescent="0.3">
      <c r="A1208" s="6" t="s">
        <v>237</v>
      </c>
      <c r="B1208" s="7">
        <v>500000</v>
      </c>
    </row>
    <row r="1209" spans="1:2" x14ac:dyDescent="0.3">
      <c r="A1209" s="6" t="s">
        <v>6148</v>
      </c>
      <c r="B1209" s="7">
        <v>500000</v>
      </c>
    </row>
    <row r="1210" spans="1:2" x14ac:dyDescent="0.3">
      <c r="A1210" s="6" t="s">
        <v>4967</v>
      </c>
      <c r="B1210" s="7">
        <v>500000</v>
      </c>
    </row>
    <row r="1211" spans="1:2" x14ac:dyDescent="0.3">
      <c r="A1211" s="6" t="s">
        <v>4972</v>
      </c>
      <c r="B1211" s="7">
        <v>500000</v>
      </c>
    </row>
    <row r="1212" spans="1:2" x14ac:dyDescent="0.3">
      <c r="A1212" s="6" t="s">
        <v>2413</v>
      </c>
      <c r="B1212" s="7">
        <v>500000</v>
      </c>
    </row>
    <row r="1213" spans="1:2" x14ac:dyDescent="0.3">
      <c r="A1213" s="6" t="s">
        <v>4919</v>
      </c>
      <c r="B1213" s="7">
        <v>500000</v>
      </c>
    </row>
    <row r="1214" spans="1:2" x14ac:dyDescent="0.3">
      <c r="A1214" s="6" t="s">
        <v>5947</v>
      </c>
      <c r="B1214" s="7">
        <v>500000</v>
      </c>
    </row>
    <row r="1215" spans="1:2" x14ac:dyDescent="0.3">
      <c r="A1215" s="6" t="s">
        <v>6656</v>
      </c>
      <c r="B1215" s="7">
        <v>500000</v>
      </c>
    </row>
    <row r="1216" spans="1:2" x14ac:dyDescent="0.3">
      <c r="A1216" s="6" t="s">
        <v>4761</v>
      </c>
      <c r="B1216" s="7">
        <v>500000</v>
      </c>
    </row>
    <row r="1217" spans="1:2" x14ac:dyDescent="0.3">
      <c r="A1217" s="6" t="s">
        <v>3596</v>
      </c>
      <c r="B1217" s="7">
        <v>500000</v>
      </c>
    </row>
    <row r="1218" spans="1:2" x14ac:dyDescent="0.3">
      <c r="A1218" s="6" t="s">
        <v>7508</v>
      </c>
      <c r="B1218" s="7">
        <v>500000</v>
      </c>
    </row>
    <row r="1219" spans="1:2" x14ac:dyDescent="0.3">
      <c r="A1219" s="6" t="s">
        <v>5972</v>
      </c>
      <c r="B1219" s="7">
        <v>500000</v>
      </c>
    </row>
    <row r="1220" spans="1:2" x14ac:dyDescent="0.3">
      <c r="A1220" s="6" t="s">
        <v>3993</v>
      </c>
      <c r="B1220" s="7">
        <v>500000</v>
      </c>
    </row>
    <row r="1221" spans="1:2" x14ac:dyDescent="0.3">
      <c r="A1221" s="6" t="s">
        <v>6766</v>
      </c>
      <c r="B1221" s="7">
        <v>500000</v>
      </c>
    </row>
    <row r="1222" spans="1:2" x14ac:dyDescent="0.3">
      <c r="A1222" s="6" t="s">
        <v>987</v>
      </c>
      <c r="B1222" s="7">
        <v>500000</v>
      </c>
    </row>
    <row r="1223" spans="1:2" x14ac:dyDescent="0.3">
      <c r="A1223" s="6" t="s">
        <v>7148</v>
      </c>
      <c r="B1223" s="7">
        <v>500000</v>
      </c>
    </row>
    <row r="1224" spans="1:2" x14ac:dyDescent="0.3">
      <c r="A1224" s="6" t="s">
        <v>2269</v>
      </c>
      <c r="B1224" s="7">
        <v>500000</v>
      </c>
    </row>
    <row r="1225" spans="1:2" x14ac:dyDescent="0.3">
      <c r="A1225" s="6" t="s">
        <v>1905</v>
      </c>
      <c r="B1225" s="7">
        <v>500000</v>
      </c>
    </row>
    <row r="1226" spans="1:2" x14ac:dyDescent="0.3">
      <c r="A1226" s="6" t="s">
        <v>7209</v>
      </c>
      <c r="B1226" s="7">
        <v>500000</v>
      </c>
    </row>
    <row r="1227" spans="1:2" x14ac:dyDescent="0.3">
      <c r="A1227" s="6" t="s">
        <v>766</v>
      </c>
      <c r="B1227" s="7">
        <v>500000</v>
      </c>
    </row>
    <row r="1228" spans="1:2" x14ac:dyDescent="0.3">
      <c r="A1228" s="6" t="s">
        <v>4060</v>
      </c>
      <c r="B1228" s="7">
        <v>500000</v>
      </c>
    </row>
    <row r="1229" spans="1:2" x14ac:dyDescent="0.3">
      <c r="A1229" s="6" t="s">
        <v>2504</v>
      </c>
      <c r="B1229" s="7">
        <v>500000</v>
      </c>
    </row>
    <row r="1230" spans="1:2" x14ac:dyDescent="0.3">
      <c r="A1230" s="6" t="s">
        <v>2507</v>
      </c>
      <c r="B1230" s="7">
        <v>500000</v>
      </c>
    </row>
    <row r="1231" spans="1:2" x14ac:dyDescent="0.3">
      <c r="A1231" s="6" t="s">
        <v>6026</v>
      </c>
      <c r="B1231" s="7">
        <v>500000</v>
      </c>
    </row>
    <row r="1232" spans="1:2" x14ac:dyDescent="0.3">
      <c r="A1232" s="6" t="s">
        <v>7054</v>
      </c>
      <c r="B1232" s="7">
        <v>500000</v>
      </c>
    </row>
    <row r="1233" spans="1:2" x14ac:dyDescent="0.3">
      <c r="A1233" s="6" t="s">
        <v>4084</v>
      </c>
      <c r="B1233" s="7">
        <v>500000</v>
      </c>
    </row>
    <row r="1234" spans="1:2" x14ac:dyDescent="0.3">
      <c r="A1234" s="6" t="s">
        <v>7527</v>
      </c>
      <c r="B1234" s="7">
        <v>500000</v>
      </c>
    </row>
    <row r="1235" spans="1:2" x14ac:dyDescent="0.3">
      <c r="A1235" s="6" t="s">
        <v>7329</v>
      </c>
      <c r="B1235" s="7">
        <v>500000</v>
      </c>
    </row>
    <row r="1236" spans="1:2" x14ac:dyDescent="0.3">
      <c r="A1236" s="6" t="s">
        <v>7140</v>
      </c>
      <c r="B1236" s="7">
        <v>500000</v>
      </c>
    </row>
    <row r="1237" spans="1:2" x14ac:dyDescent="0.3">
      <c r="A1237" s="6" t="s">
        <v>4332</v>
      </c>
      <c r="B1237" s="7">
        <v>500000</v>
      </c>
    </row>
    <row r="1238" spans="1:2" x14ac:dyDescent="0.3">
      <c r="A1238" s="6" t="s">
        <v>7041</v>
      </c>
      <c r="B1238" s="7">
        <v>500000</v>
      </c>
    </row>
    <row r="1239" spans="1:2" x14ac:dyDescent="0.3">
      <c r="A1239" s="6" t="s">
        <v>3281</v>
      </c>
      <c r="B1239" s="7">
        <v>500000</v>
      </c>
    </row>
    <row r="1240" spans="1:2" x14ac:dyDescent="0.3">
      <c r="A1240" s="6" t="s">
        <v>5126</v>
      </c>
      <c r="B1240" s="7">
        <v>500000</v>
      </c>
    </row>
    <row r="1241" spans="1:2" x14ac:dyDescent="0.3">
      <c r="A1241" s="6" t="s">
        <v>2438</v>
      </c>
      <c r="B1241" s="7">
        <v>500000</v>
      </c>
    </row>
    <row r="1242" spans="1:2" x14ac:dyDescent="0.3">
      <c r="A1242" s="6" t="s">
        <v>3100</v>
      </c>
      <c r="B1242" s="7">
        <v>500000</v>
      </c>
    </row>
    <row r="1243" spans="1:2" x14ac:dyDescent="0.3">
      <c r="A1243" s="6" t="s">
        <v>5663</v>
      </c>
      <c r="B1243" s="7">
        <v>500000</v>
      </c>
    </row>
    <row r="1244" spans="1:2" x14ac:dyDescent="0.3">
      <c r="A1244" s="6" t="s">
        <v>1197</v>
      </c>
      <c r="B1244" s="7">
        <v>500000</v>
      </c>
    </row>
    <row r="1245" spans="1:2" x14ac:dyDescent="0.3">
      <c r="A1245" s="6" t="s">
        <v>4387</v>
      </c>
      <c r="B1245" s="7">
        <v>500000</v>
      </c>
    </row>
    <row r="1246" spans="1:2" x14ac:dyDescent="0.3">
      <c r="A1246" s="6" t="s">
        <v>1993</v>
      </c>
      <c r="B1246" s="7">
        <v>500000</v>
      </c>
    </row>
    <row r="1247" spans="1:2" x14ac:dyDescent="0.3">
      <c r="A1247" s="6" t="s">
        <v>5907</v>
      </c>
      <c r="B1247" s="7">
        <v>500000</v>
      </c>
    </row>
    <row r="1248" spans="1:2" x14ac:dyDescent="0.3">
      <c r="A1248" s="6" t="s">
        <v>3930</v>
      </c>
      <c r="B1248" s="7">
        <v>500000</v>
      </c>
    </row>
    <row r="1249" spans="1:2" x14ac:dyDescent="0.3">
      <c r="A1249" s="6" t="s">
        <v>3181</v>
      </c>
      <c r="B1249" s="7">
        <v>500000</v>
      </c>
    </row>
    <row r="1250" spans="1:2" x14ac:dyDescent="0.3">
      <c r="A1250" s="6" t="s">
        <v>6155</v>
      </c>
      <c r="B1250" s="7">
        <v>500000</v>
      </c>
    </row>
    <row r="1251" spans="1:2" x14ac:dyDescent="0.3">
      <c r="A1251" s="6" t="s">
        <v>718</v>
      </c>
      <c r="B1251" s="7">
        <v>500000</v>
      </c>
    </row>
    <row r="1252" spans="1:2" x14ac:dyDescent="0.3">
      <c r="A1252" s="6" t="s">
        <v>7648</v>
      </c>
      <c r="B1252" s="7">
        <v>500000</v>
      </c>
    </row>
    <row r="1253" spans="1:2" x14ac:dyDescent="0.3">
      <c r="A1253" s="6" t="s">
        <v>4622</v>
      </c>
      <c r="B1253" s="7">
        <v>500000</v>
      </c>
    </row>
    <row r="1254" spans="1:2" x14ac:dyDescent="0.3">
      <c r="A1254" s="6" t="s">
        <v>4364</v>
      </c>
      <c r="B1254" s="7">
        <v>500000</v>
      </c>
    </row>
    <row r="1255" spans="1:2" x14ac:dyDescent="0.3">
      <c r="A1255" s="6" t="s">
        <v>5270</v>
      </c>
      <c r="B1255" s="7">
        <v>500000</v>
      </c>
    </row>
    <row r="1256" spans="1:2" x14ac:dyDescent="0.3">
      <c r="A1256" s="6" t="s">
        <v>901</v>
      </c>
      <c r="B1256" s="7">
        <v>500000</v>
      </c>
    </row>
    <row r="1257" spans="1:2" x14ac:dyDescent="0.3">
      <c r="A1257" s="6" t="s">
        <v>6611</v>
      </c>
      <c r="B1257" s="7">
        <v>500000</v>
      </c>
    </row>
    <row r="1258" spans="1:2" x14ac:dyDescent="0.3">
      <c r="A1258" s="6" t="s">
        <v>2733</v>
      </c>
      <c r="B1258" s="7">
        <v>500000</v>
      </c>
    </row>
    <row r="1259" spans="1:2" x14ac:dyDescent="0.3">
      <c r="A1259" s="6" t="s">
        <v>5107</v>
      </c>
      <c r="B1259" s="7">
        <v>500000</v>
      </c>
    </row>
    <row r="1260" spans="1:2" x14ac:dyDescent="0.3">
      <c r="A1260" s="6" t="s">
        <v>1332</v>
      </c>
      <c r="B1260" s="7">
        <v>500000</v>
      </c>
    </row>
    <row r="1261" spans="1:2" x14ac:dyDescent="0.3">
      <c r="A1261" s="6" t="s">
        <v>4682</v>
      </c>
      <c r="B1261" s="7">
        <v>500000</v>
      </c>
    </row>
    <row r="1262" spans="1:2" x14ac:dyDescent="0.3">
      <c r="A1262" s="6" t="s">
        <v>1214</v>
      </c>
      <c r="B1262" s="7">
        <v>500000</v>
      </c>
    </row>
    <row r="1263" spans="1:2" x14ac:dyDescent="0.3">
      <c r="A1263" s="6" t="s">
        <v>5668</v>
      </c>
      <c r="B1263" s="7">
        <v>500000</v>
      </c>
    </row>
    <row r="1264" spans="1:2" x14ac:dyDescent="0.3">
      <c r="A1264" s="6" t="s">
        <v>1091</v>
      </c>
      <c r="B1264" s="7">
        <v>500000</v>
      </c>
    </row>
    <row r="1265" spans="1:2" x14ac:dyDescent="0.3">
      <c r="A1265" s="6" t="s">
        <v>7559</v>
      </c>
      <c r="B1265" s="7">
        <v>500000</v>
      </c>
    </row>
    <row r="1266" spans="1:2" x14ac:dyDescent="0.3">
      <c r="A1266" s="6" t="s">
        <v>286</v>
      </c>
      <c r="B1266" s="7">
        <v>500000</v>
      </c>
    </row>
    <row r="1267" spans="1:2" x14ac:dyDescent="0.3">
      <c r="A1267" s="6" t="s">
        <v>6698</v>
      </c>
      <c r="B1267" s="7">
        <v>500000</v>
      </c>
    </row>
    <row r="1268" spans="1:2" x14ac:dyDescent="0.3">
      <c r="A1268" s="6" t="s">
        <v>3956</v>
      </c>
      <c r="B1268" s="7">
        <v>500000</v>
      </c>
    </row>
    <row r="1269" spans="1:2" x14ac:dyDescent="0.3">
      <c r="A1269" s="6" t="s">
        <v>2875</v>
      </c>
      <c r="B1269" s="7">
        <v>500000</v>
      </c>
    </row>
    <row r="1270" spans="1:2" x14ac:dyDescent="0.3">
      <c r="A1270" s="6" t="s">
        <v>3211</v>
      </c>
      <c r="B1270" s="7">
        <v>490000</v>
      </c>
    </row>
    <row r="1271" spans="1:2" x14ac:dyDescent="0.3">
      <c r="A1271" s="6" t="s">
        <v>5937</v>
      </c>
      <c r="B1271" s="7">
        <v>490000</v>
      </c>
    </row>
    <row r="1272" spans="1:2" x14ac:dyDescent="0.3">
      <c r="A1272" s="6" t="s">
        <v>103</v>
      </c>
      <c r="B1272" s="7">
        <v>486000</v>
      </c>
    </row>
    <row r="1273" spans="1:2" x14ac:dyDescent="0.3">
      <c r="A1273" s="6" t="s">
        <v>7305</v>
      </c>
      <c r="B1273" s="7">
        <v>470000</v>
      </c>
    </row>
    <row r="1274" spans="1:2" x14ac:dyDescent="0.3">
      <c r="A1274" s="6" t="s">
        <v>6888</v>
      </c>
      <c r="B1274" s="7">
        <v>470000</v>
      </c>
    </row>
    <row r="1275" spans="1:2" x14ac:dyDescent="0.3">
      <c r="A1275" s="6" t="s">
        <v>2398</v>
      </c>
      <c r="B1275" s="7">
        <v>466000</v>
      </c>
    </row>
    <row r="1276" spans="1:2" x14ac:dyDescent="0.3">
      <c r="A1276" s="6" t="s">
        <v>2052</v>
      </c>
      <c r="B1276" s="7">
        <v>464000</v>
      </c>
    </row>
    <row r="1277" spans="1:2" x14ac:dyDescent="0.3">
      <c r="A1277" s="6" t="s">
        <v>5934</v>
      </c>
      <c r="B1277" s="7">
        <v>460000</v>
      </c>
    </row>
    <row r="1278" spans="1:2" x14ac:dyDescent="0.3">
      <c r="A1278" s="6" t="s">
        <v>3609</v>
      </c>
      <c r="B1278" s="7">
        <v>450000</v>
      </c>
    </row>
    <row r="1279" spans="1:2" x14ac:dyDescent="0.3">
      <c r="A1279" s="6" t="s">
        <v>874</v>
      </c>
      <c r="B1279" s="7">
        <v>450000</v>
      </c>
    </row>
    <row r="1280" spans="1:2" x14ac:dyDescent="0.3">
      <c r="A1280" s="6" t="s">
        <v>4599</v>
      </c>
      <c r="B1280" s="7">
        <v>450000</v>
      </c>
    </row>
    <row r="1281" spans="1:2" x14ac:dyDescent="0.3">
      <c r="A1281" s="6" t="s">
        <v>6453</v>
      </c>
      <c r="B1281" s="7">
        <v>450000</v>
      </c>
    </row>
    <row r="1282" spans="1:2" x14ac:dyDescent="0.3">
      <c r="A1282" s="6" t="s">
        <v>818</v>
      </c>
      <c r="B1282" s="7">
        <v>450000</v>
      </c>
    </row>
    <row r="1283" spans="1:2" x14ac:dyDescent="0.3">
      <c r="A1283" s="6" t="s">
        <v>3531</v>
      </c>
      <c r="B1283" s="7">
        <v>450000</v>
      </c>
    </row>
    <row r="1284" spans="1:2" x14ac:dyDescent="0.3">
      <c r="A1284" s="6" t="s">
        <v>3771</v>
      </c>
      <c r="B1284" s="7">
        <v>450000</v>
      </c>
    </row>
    <row r="1285" spans="1:2" x14ac:dyDescent="0.3">
      <c r="A1285" s="6" t="s">
        <v>1616</v>
      </c>
      <c r="B1285" s="7">
        <v>450000</v>
      </c>
    </row>
    <row r="1286" spans="1:2" x14ac:dyDescent="0.3">
      <c r="A1286" s="6" t="s">
        <v>2848</v>
      </c>
      <c r="B1286" s="7">
        <v>450000</v>
      </c>
    </row>
    <row r="1287" spans="1:2" x14ac:dyDescent="0.3">
      <c r="A1287" s="6" t="s">
        <v>6325</v>
      </c>
      <c r="B1287" s="7">
        <v>450000</v>
      </c>
    </row>
    <row r="1288" spans="1:2" x14ac:dyDescent="0.3">
      <c r="A1288" s="6" t="s">
        <v>4316</v>
      </c>
      <c r="B1288" s="7">
        <v>448000</v>
      </c>
    </row>
    <row r="1289" spans="1:2" x14ac:dyDescent="0.3">
      <c r="A1289" s="6" t="s">
        <v>3777</v>
      </c>
      <c r="B1289" s="7">
        <v>448000</v>
      </c>
    </row>
    <row r="1290" spans="1:2" x14ac:dyDescent="0.3">
      <c r="A1290" s="6" t="s">
        <v>5550</v>
      </c>
      <c r="B1290" s="7">
        <v>445000</v>
      </c>
    </row>
    <row r="1291" spans="1:2" x14ac:dyDescent="0.3">
      <c r="A1291" s="6" t="s">
        <v>3045</v>
      </c>
      <c r="B1291" s="7">
        <v>441000</v>
      </c>
    </row>
    <row r="1292" spans="1:2" x14ac:dyDescent="0.3">
      <c r="A1292" s="6" t="s">
        <v>3195</v>
      </c>
      <c r="B1292" s="7">
        <v>440000</v>
      </c>
    </row>
    <row r="1293" spans="1:2" x14ac:dyDescent="0.3">
      <c r="A1293" s="6" t="s">
        <v>3508</v>
      </c>
      <c r="B1293" s="7">
        <v>440000</v>
      </c>
    </row>
    <row r="1294" spans="1:2" x14ac:dyDescent="0.3">
      <c r="A1294" s="6" t="s">
        <v>3020</v>
      </c>
      <c r="B1294" s="7">
        <v>440000</v>
      </c>
    </row>
    <row r="1295" spans="1:2" x14ac:dyDescent="0.3">
      <c r="A1295" s="6" t="s">
        <v>700</v>
      </c>
      <c r="B1295" s="7">
        <v>437000</v>
      </c>
    </row>
    <row r="1296" spans="1:2" x14ac:dyDescent="0.3">
      <c r="A1296" s="6" t="s">
        <v>745</v>
      </c>
      <c r="B1296" s="7">
        <v>436000</v>
      </c>
    </row>
    <row r="1297" spans="1:2" x14ac:dyDescent="0.3">
      <c r="A1297" s="6" t="s">
        <v>392</v>
      </c>
      <c r="B1297" s="7">
        <v>430665</v>
      </c>
    </row>
    <row r="1298" spans="1:2" x14ac:dyDescent="0.3">
      <c r="A1298" s="6" t="s">
        <v>3848</v>
      </c>
      <c r="B1298" s="7">
        <v>425000</v>
      </c>
    </row>
    <row r="1299" spans="1:2" x14ac:dyDescent="0.3">
      <c r="A1299" s="6" t="s">
        <v>1868</v>
      </c>
      <c r="B1299" s="7">
        <v>422000</v>
      </c>
    </row>
    <row r="1300" spans="1:2" x14ac:dyDescent="0.3">
      <c r="A1300" s="6" t="s">
        <v>3529</v>
      </c>
      <c r="B1300" s="7">
        <v>400000</v>
      </c>
    </row>
    <row r="1301" spans="1:2" x14ac:dyDescent="0.3">
      <c r="A1301" s="6" t="s">
        <v>5371</v>
      </c>
      <c r="B1301" s="7">
        <v>400000</v>
      </c>
    </row>
    <row r="1302" spans="1:2" x14ac:dyDescent="0.3">
      <c r="A1302" s="6" t="s">
        <v>5334</v>
      </c>
      <c r="B1302" s="7">
        <v>400000</v>
      </c>
    </row>
    <row r="1303" spans="1:2" x14ac:dyDescent="0.3">
      <c r="A1303" s="6" t="s">
        <v>6292</v>
      </c>
      <c r="B1303" s="7">
        <v>400000</v>
      </c>
    </row>
    <row r="1304" spans="1:2" x14ac:dyDescent="0.3">
      <c r="A1304" s="6" t="s">
        <v>5916</v>
      </c>
      <c r="B1304" s="7">
        <v>400000</v>
      </c>
    </row>
    <row r="1305" spans="1:2" x14ac:dyDescent="0.3">
      <c r="A1305" s="6" t="s">
        <v>7226</v>
      </c>
      <c r="B1305" s="7">
        <v>400000</v>
      </c>
    </row>
    <row r="1306" spans="1:2" x14ac:dyDescent="0.3">
      <c r="A1306" s="6" t="s">
        <v>6578</v>
      </c>
      <c r="B1306" s="7">
        <v>400000</v>
      </c>
    </row>
    <row r="1307" spans="1:2" x14ac:dyDescent="0.3">
      <c r="A1307" s="6" t="s">
        <v>6790</v>
      </c>
      <c r="B1307" s="7">
        <v>400000</v>
      </c>
    </row>
    <row r="1308" spans="1:2" x14ac:dyDescent="0.3">
      <c r="A1308" s="6" t="s">
        <v>5161</v>
      </c>
      <c r="B1308" s="7">
        <v>400000</v>
      </c>
    </row>
    <row r="1309" spans="1:2" x14ac:dyDescent="0.3">
      <c r="A1309" s="6" t="s">
        <v>5012</v>
      </c>
      <c r="B1309" s="7">
        <v>400000</v>
      </c>
    </row>
    <row r="1310" spans="1:2" x14ac:dyDescent="0.3">
      <c r="A1310" s="6" t="s">
        <v>4571</v>
      </c>
      <c r="B1310" s="7">
        <v>400000</v>
      </c>
    </row>
    <row r="1311" spans="1:2" x14ac:dyDescent="0.3">
      <c r="A1311" s="6" t="s">
        <v>612</v>
      </c>
      <c r="B1311" s="7">
        <v>400000</v>
      </c>
    </row>
    <row r="1312" spans="1:2" x14ac:dyDescent="0.3">
      <c r="A1312" s="6" t="s">
        <v>4454</v>
      </c>
      <c r="B1312" s="7">
        <v>400000</v>
      </c>
    </row>
    <row r="1313" spans="1:2" x14ac:dyDescent="0.3">
      <c r="A1313" s="6" t="s">
        <v>6504</v>
      </c>
      <c r="B1313" s="7">
        <v>400000</v>
      </c>
    </row>
    <row r="1314" spans="1:2" x14ac:dyDescent="0.3">
      <c r="A1314" s="6" t="s">
        <v>7465</v>
      </c>
      <c r="B1314" s="7">
        <v>400000</v>
      </c>
    </row>
    <row r="1315" spans="1:2" x14ac:dyDescent="0.3">
      <c r="A1315" s="6" t="s">
        <v>2919</v>
      </c>
      <c r="B1315" s="7">
        <v>400000</v>
      </c>
    </row>
    <row r="1316" spans="1:2" x14ac:dyDescent="0.3">
      <c r="A1316" s="6" t="s">
        <v>6772</v>
      </c>
      <c r="B1316" s="7">
        <v>400000</v>
      </c>
    </row>
    <row r="1317" spans="1:2" x14ac:dyDescent="0.3">
      <c r="A1317" s="6" t="s">
        <v>5131</v>
      </c>
      <c r="B1317" s="7">
        <v>400000</v>
      </c>
    </row>
    <row r="1318" spans="1:2" x14ac:dyDescent="0.3">
      <c r="A1318" s="6" t="s">
        <v>6529</v>
      </c>
      <c r="B1318" s="7">
        <v>400000</v>
      </c>
    </row>
    <row r="1319" spans="1:2" x14ac:dyDescent="0.3">
      <c r="A1319" s="6" t="s">
        <v>6850</v>
      </c>
      <c r="B1319" s="7">
        <v>395000</v>
      </c>
    </row>
    <row r="1320" spans="1:2" x14ac:dyDescent="0.3">
      <c r="A1320" s="6" t="s">
        <v>5902</v>
      </c>
      <c r="B1320" s="7">
        <v>385000</v>
      </c>
    </row>
    <row r="1321" spans="1:2" x14ac:dyDescent="0.3">
      <c r="A1321" s="6" t="s">
        <v>1962</v>
      </c>
      <c r="B1321" s="7">
        <v>385000</v>
      </c>
    </row>
    <row r="1322" spans="1:2" x14ac:dyDescent="0.3">
      <c r="A1322" s="6" t="s">
        <v>2789</v>
      </c>
      <c r="B1322" s="7">
        <v>382000</v>
      </c>
    </row>
    <row r="1323" spans="1:2" x14ac:dyDescent="0.3">
      <c r="A1323" s="6" t="s">
        <v>3686</v>
      </c>
      <c r="B1323" s="7">
        <v>380000</v>
      </c>
    </row>
    <row r="1324" spans="1:2" x14ac:dyDescent="0.3">
      <c r="A1324" s="6" t="s">
        <v>7675</v>
      </c>
      <c r="B1324" s="7">
        <v>380000</v>
      </c>
    </row>
    <row r="1325" spans="1:2" x14ac:dyDescent="0.3">
      <c r="A1325" s="6" t="s">
        <v>4004</v>
      </c>
      <c r="B1325" s="7">
        <v>375000</v>
      </c>
    </row>
    <row r="1326" spans="1:2" x14ac:dyDescent="0.3">
      <c r="A1326" s="6" t="s">
        <v>4585</v>
      </c>
      <c r="B1326" s="7">
        <v>375000</v>
      </c>
    </row>
    <row r="1327" spans="1:2" x14ac:dyDescent="0.3">
      <c r="A1327" s="6" t="s">
        <v>2949</v>
      </c>
      <c r="B1327" s="7">
        <v>375000</v>
      </c>
    </row>
    <row r="1328" spans="1:2" x14ac:dyDescent="0.3">
      <c r="A1328" s="6" t="s">
        <v>5625</v>
      </c>
      <c r="B1328" s="7">
        <v>370000</v>
      </c>
    </row>
    <row r="1329" spans="1:2" x14ac:dyDescent="0.3">
      <c r="A1329" s="6" t="s">
        <v>4538</v>
      </c>
      <c r="B1329" s="7">
        <v>368000</v>
      </c>
    </row>
    <row r="1330" spans="1:2" x14ac:dyDescent="0.3">
      <c r="A1330" s="6" t="s">
        <v>2959</v>
      </c>
      <c r="B1330" s="7">
        <v>366000</v>
      </c>
    </row>
    <row r="1331" spans="1:2" x14ac:dyDescent="0.3">
      <c r="A1331" s="6" t="s">
        <v>3033</v>
      </c>
      <c r="B1331" s="7">
        <v>365000</v>
      </c>
    </row>
    <row r="1332" spans="1:2" x14ac:dyDescent="0.3">
      <c r="A1332" s="6" t="s">
        <v>5092</v>
      </c>
      <c r="B1332" s="7">
        <v>360000</v>
      </c>
    </row>
    <row r="1333" spans="1:2" x14ac:dyDescent="0.3">
      <c r="A1333" s="6" t="s">
        <v>1277</v>
      </c>
      <c r="B1333" s="7">
        <v>354600</v>
      </c>
    </row>
    <row r="1334" spans="1:2" x14ac:dyDescent="0.3">
      <c r="A1334" s="6" t="s">
        <v>6556</v>
      </c>
      <c r="B1334" s="7">
        <v>350000</v>
      </c>
    </row>
    <row r="1335" spans="1:2" x14ac:dyDescent="0.3">
      <c r="A1335" s="6" t="s">
        <v>7460</v>
      </c>
      <c r="B1335" s="7">
        <v>350000</v>
      </c>
    </row>
    <row r="1336" spans="1:2" x14ac:dyDescent="0.3">
      <c r="A1336" s="6" t="s">
        <v>6466</v>
      </c>
      <c r="B1336" s="7">
        <v>350000</v>
      </c>
    </row>
    <row r="1337" spans="1:2" x14ac:dyDescent="0.3">
      <c r="A1337" s="6" t="s">
        <v>2908</v>
      </c>
      <c r="B1337" s="7">
        <v>350000</v>
      </c>
    </row>
    <row r="1338" spans="1:2" x14ac:dyDescent="0.3">
      <c r="A1338" s="6" t="s">
        <v>7074</v>
      </c>
      <c r="B1338" s="7">
        <v>350000</v>
      </c>
    </row>
    <row r="1339" spans="1:2" x14ac:dyDescent="0.3">
      <c r="A1339" s="6" t="s">
        <v>5322</v>
      </c>
      <c r="B1339" s="7">
        <v>350000</v>
      </c>
    </row>
    <row r="1340" spans="1:2" x14ac:dyDescent="0.3">
      <c r="A1340" s="6" t="s">
        <v>2182</v>
      </c>
      <c r="B1340" s="7">
        <v>350000</v>
      </c>
    </row>
    <row r="1341" spans="1:2" x14ac:dyDescent="0.3">
      <c r="A1341" s="6" t="s">
        <v>5295</v>
      </c>
      <c r="B1341" s="7">
        <v>350000</v>
      </c>
    </row>
    <row r="1342" spans="1:2" x14ac:dyDescent="0.3">
      <c r="A1342" s="6" t="s">
        <v>7058</v>
      </c>
      <c r="B1342" s="7">
        <v>350000</v>
      </c>
    </row>
    <row r="1343" spans="1:2" x14ac:dyDescent="0.3">
      <c r="A1343" s="6" t="s">
        <v>6126</v>
      </c>
      <c r="B1343" s="7">
        <v>350000</v>
      </c>
    </row>
    <row r="1344" spans="1:2" x14ac:dyDescent="0.3">
      <c r="A1344" s="6" t="s">
        <v>3840</v>
      </c>
      <c r="B1344" s="7">
        <v>350000</v>
      </c>
    </row>
    <row r="1345" spans="1:2" x14ac:dyDescent="0.3">
      <c r="A1345" s="6" t="s">
        <v>7130</v>
      </c>
      <c r="B1345" s="7">
        <v>350000</v>
      </c>
    </row>
    <row r="1346" spans="1:2" x14ac:dyDescent="0.3">
      <c r="A1346" s="6" t="s">
        <v>1646</v>
      </c>
      <c r="B1346" s="7">
        <v>336000</v>
      </c>
    </row>
    <row r="1347" spans="1:2" x14ac:dyDescent="0.3">
      <c r="A1347" s="6" t="s">
        <v>2891</v>
      </c>
      <c r="B1347" s="7">
        <v>330000</v>
      </c>
    </row>
    <row r="1348" spans="1:2" x14ac:dyDescent="0.3">
      <c r="A1348" s="6" t="s">
        <v>5104</v>
      </c>
      <c r="B1348" s="7">
        <v>330000</v>
      </c>
    </row>
    <row r="1349" spans="1:2" x14ac:dyDescent="0.3">
      <c r="A1349" s="6" t="s">
        <v>7712</v>
      </c>
      <c r="B1349" s="7">
        <v>330000</v>
      </c>
    </row>
    <row r="1350" spans="1:2" x14ac:dyDescent="0.3">
      <c r="A1350" s="6" t="s">
        <v>1546</v>
      </c>
      <c r="B1350" s="7">
        <v>329230</v>
      </c>
    </row>
    <row r="1351" spans="1:2" x14ac:dyDescent="0.3">
      <c r="A1351" s="6" t="s">
        <v>2807</v>
      </c>
      <c r="B1351" s="7">
        <v>325000</v>
      </c>
    </row>
    <row r="1352" spans="1:2" x14ac:dyDescent="0.3">
      <c r="A1352" s="6" t="s">
        <v>3291</v>
      </c>
      <c r="B1352" s="7">
        <v>324000</v>
      </c>
    </row>
    <row r="1353" spans="1:2" x14ac:dyDescent="0.3">
      <c r="A1353" s="6" t="s">
        <v>7665</v>
      </c>
      <c r="B1353" s="7">
        <v>320000</v>
      </c>
    </row>
    <row r="1354" spans="1:2" x14ac:dyDescent="0.3">
      <c r="A1354" s="6" t="s">
        <v>6974</v>
      </c>
      <c r="B1354" s="7">
        <v>320000</v>
      </c>
    </row>
    <row r="1355" spans="1:2" x14ac:dyDescent="0.3">
      <c r="A1355" s="6" t="s">
        <v>309</v>
      </c>
      <c r="B1355" s="7">
        <v>319605</v>
      </c>
    </row>
    <row r="1356" spans="1:2" x14ac:dyDescent="0.3">
      <c r="A1356" s="6" t="s">
        <v>7674</v>
      </c>
      <c r="B1356" s="7">
        <v>315000</v>
      </c>
    </row>
    <row r="1357" spans="1:2" x14ac:dyDescent="0.3">
      <c r="A1357" s="6" t="s">
        <v>6405</v>
      </c>
      <c r="B1357" s="7">
        <v>315000</v>
      </c>
    </row>
    <row r="1358" spans="1:2" x14ac:dyDescent="0.3">
      <c r="A1358" s="6" t="s">
        <v>3752</v>
      </c>
      <c r="B1358" s="7">
        <v>315000</v>
      </c>
    </row>
    <row r="1359" spans="1:2" x14ac:dyDescent="0.3">
      <c r="A1359" s="6" t="s">
        <v>1959</v>
      </c>
      <c r="B1359" s="7">
        <v>312000</v>
      </c>
    </row>
    <row r="1360" spans="1:2" x14ac:dyDescent="0.3">
      <c r="A1360" s="6" t="s">
        <v>1184</v>
      </c>
      <c r="B1360" s="7">
        <v>311200</v>
      </c>
    </row>
    <row r="1361" spans="1:2" x14ac:dyDescent="0.3">
      <c r="A1361" s="6" t="s">
        <v>2290</v>
      </c>
      <c r="B1361" s="7">
        <v>311000</v>
      </c>
    </row>
    <row r="1362" spans="1:2" x14ac:dyDescent="0.3">
      <c r="A1362" s="6" t="s">
        <v>6185</v>
      </c>
      <c r="B1362" s="7">
        <v>310000</v>
      </c>
    </row>
    <row r="1363" spans="1:2" x14ac:dyDescent="0.3">
      <c r="A1363" s="6" t="s">
        <v>2572</v>
      </c>
      <c r="B1363" s="7">
        <v>310000</v>
      </c>
    </row>
    <row r="1364" spans="1:2" x14ac:dyDescent="0.3">
      <c r="A1364" s="6" t="s">
        <v>6732</v>
      </c>
      <c r="B1364" s="7">
        <v>310000</v>
      </c>
    </row>
    <row r="1365" spans="1:2" x14ac:dyDescent="0.3">
      <c r="A1365" s="6" t="s">
        <v>946</v>
      </c>
      <c r="B1365" s="7">
        <v>307600</v>
      </c>
    </row>
    <row r="1366" spans="1:2" x14ac:dyDescent="0.3">
      <c r="A1366" s="6" t="s">
        <v>412</v>
      </c>
      <c r="B1366" s="7">
        <v>307000</v>
      </c>
    </row>
    <row r="1367" spans="1:2" x14ac:dyDescent="0.3">
      <c r="A1367" s="6" t="s">
        <v>1608</v>
      </c>
      <c r="B1367" s="7">
        <v>306000</v>
      </c>
    </row>
    <row r="1368" spans="1:2" x14ac:dyDescent="0.3">
      <c r="A1368" s="6" t="s">
        <v>6037</v>
      </c>
      <c r="B1368" s="7">
        <v>305000</v>
      </c>
    </row>
    <row r="1369" spans="1:2" x14ac:dyDescent="0.3">
      <c r="A1369" s="6" t="s">
        <v>5867</v>
      </c>
      <c r="B1369" s="7">
        <v>303000</v>
      </c>
    </row>
    <row r="1370" spans="1:2" x14ac:dyDescent="0.3">
      <c r="A1370" s="6" t="s">
        <v>5267</v>
      </c>
      <c r="B1370" s="7">
        <v>300000</v>
      </c>
    </row>
    <row r="1371" spans="1:2" x14ac:dyDescent="0.3">
      <c r="A1371" s="6" t="s">
        <v>3130</v>
      </c>
      <c r="B1371" s="7">
        <v>300000</v>
      </c>
    </row>
    <row r="1372" spans="1:2" x14ac:dyDescent="0.3">
      <c r="A1372" s="6" t="s">
        <v>135</v>
      </c>
      <c r="B1372" s="7">
        <v>300000</v>
      </c>
    </row>
    <row r="1373" spans="1:2" x14ac:dyDescent="0.3">
      <c r="A1373" s="6" t="s">
        <v>6769</v>
      </c>
      <c r="B1373" s="7">
        <v>300000</v>
      </c>
    </row>
    <row r="1374" spans="1:2" x14ac:dyDescent="0.3">
      <c r="A1374" s="6" t="s">
        <v>6935</v>
      </c>
      <c r="B1374" s="7">
        <v>300000</v>
      </c>
    </row>
    <row r="1375" spans="1:2" x14ac:dyDescent="0.3">
      <c r="A1375" s="6" t="s">
        <v>5118</v>
      </c>
      <c r="B1375" s="7">
        <v>300000</v>
      </c>
    </row>
    <row r="1376" spans="1:2" x14ac:dyDescent="0.3">
      <c r="A1376" s="6" t="s">
        <v>3785</v>
      </c>
      <c r="B1376" s="7">
        <v>300000</v>
      </c>
    </row>
    <row r="1377" spans="1:2" x14ac:dyDescent="0.3">
      <c r="A1377" s="6" t="s">
        <v>6443</v>
      </c>
      <c r="B1377" s="7">
        <v>300000</v>
      </c>
    </row>
    <row r="1378" spans="1:2" x14ac:dyDescent="0.3">
      <c r="A1378" s="6" t="s">
        <v>4786</v>
      </c>
      <c r="B1378" s="7">
        <v>300000</v>
      </c>
    </row>
    <row r="1379" spans="1:2" x14ac:dyDescent="0.3">
      <c r="A1379" s="6" t="s">
        <v>2185</v>
      </c>
      <c r="B1379" s="7">
        <v>300000</v>
      </c>
    </row>
    <row r="1380" spans="1:2" x14ac:dyDescent="0.3">
      <c r="A1380" s="6" t="s">
        <v>3294</v>
      </c>
      <c r="B1380" s="7">
        <v>300000</v>
      </c>
    </row>
    <row r="1381" spans="1:2" x14ac:dyDescent="0.3">
      <c r="A1381" s="6" t="s">
        <v>2896</v>
      </c>
      <c r="B1381" s="7">
        <v>300000</v>
      </c>
    </row>
    <row r="1382" spans="1:2" x14ac:dyDescent="0.3">
      <c r="A1382" s="6" t="s">
        <v>6194</v>
      </c>
      <c r="B1382" s="7">
        <v>300000</v>
      </c>
    </row>
    <row r="1383" spans="1:2" x14ac:dyDescent="0.3">
      <c r="A1383" s="6" t="s">
        <v>6815</v>
      </c>
      <c r="B1383" s="7">
        <v>300000</v>
      </c>
    </row>
    <row r="1384" spans="1:2" x14ac:dyDescent="0.3">
      <c r="A1384" s="6" t="s">
        <v>3640</v>
      </c>
      <c r="B1384" s="7">
        <v>300000</v>
      </c>
    </row>
    <row r="1385" spans="1:2" x14ac:dyDescent="0.3">
      <c r="A1385" s="6" t="s">
        <v>5101</v>
      </c>
      <c r="B1385" s="7">
        <v>300000</v>
      </c>
    </row>
    <row r="1386" spans="1:2" x14ac:dyDescent="0.3">
      <c r="A1386" s="6" t="s">
        <v>3673</v>
      </c>
      <c r="B1386" s="7">
        <v>300000</v>
      </c>
    </row>
    <row r="1387" spans="1:2" x14ac:dyDescent="0.3">
      <c r="A1387" s="6" t="s">
        <v>5319</v>
      </c>
      <c r="B1387" s="7">
        <v>300000</v>
      </c>
    </row>
    <row r="1388" spans="1:2" x14ac:dyDescent="0.3">
      <c r="A1388" s="6" t="s">
        <v>5695</v>
      </c>
      <c r="B1388" s="7">
        <v>300000</v>
      </c>
    </row>
    <row r="1389" spans="1:2" x14ac:dyDescent="0.3">
      <c r="A1389" s="6" t="s">
        <v>6005</v>
      </c>
      <c r="B1389" s="7">
        <v>300000</v>
      </c>
    </row>
    <row r="1390" spans="1:2" x14ac:dyDescent="0.3">
      <c r="A1390" s="6" t="s">
        <v>1911</v>
      </c>
      <c r="B1390" s="7">
        <v>300000</v>
      </c>
    </row>
    <row r="1391" spans="1:2" x14ac:dyDescent="0.3">
      <c r="A1391" s="6" t="s">
        <v>2246</v>
      </c>
      <c r="B1391" s="7">
        <v>300000</v>
      </c>
    </row>
    <row r="1392" spans="1:2" x14ac:dyDescent="0.3">
      <c r="A1392" s="6" t="s">
        <v>7402</v>
      </c>
      <c r="B1392" s="7">
        <v>300000</v>
      </c>
    </row>
    <row r="1393" spans="1:2" x14ac:dyDescent="0.3">
      <c r="A1393" s="6" t="s">
        <v>6509</v>
      </c>
      <c r="B1393" s="7">
        <v>300000</v>
      </c>
    </row>
    <row r="1394" spans="1:2" x14ac:dyDescent="0.3">
      <c r="A1394" s="6" t="s">
        <v>3838</v>
      </c>
      <c r="B1394" s="7">
        <v>298000</v>
      </c>
    </row>
    <row r="1395" spans="1:2" x14ac:dyDescent="0.3">
      <c r="A1395" s="6" t="s">
        <v>3244</v>
      </c>
      <c r="B1395" s="7">
        <v>297000</v>
      </c>
    </row>
    <row r="1396" spans="1:2" x14ac:dyDescent="0.3">
      <c r="A1396" s="6" t="s">
        <v>4168</v>
      </c>
      <c r="B1396" s="7">
        <v>297000</v>
      </c>
    </row>
    <row r="1397" spans="1:2" x14ac:dyDescent="0.3">
      <c r="A1397" s="6" t="s">
        <v>4511</v>
      </c>
      <c r="B1397" s="7">
        <v>295000</v>
      </c>
    </row>
    <row r="1398" spans="1:2" x14ac:dyDescent="0.3">
      <c r="A1398" s="6" t="s">
        <v>918</v>
      </c>
      <c r="B1398" s="7">
        <v>293000</v>
      </c>
    </row>
    <row r="1399" spans="1:2" x14ac:dyDescent="0.3">
      <c r="A1399" s="6" t="s">
        <v>7651</v>
      </c>
      <c r="B1399" s="7">
        <v>290000</v>
      </c>
    </row>
    <row r="1400" spans="1:2" x14ac:dyDescent="0.3">
      <c r="A1400" s="6" t="s">
        <v>4519</v>
      </c>
      <c r="B1400" s="7">
        <v>289000</v>
      </c>
    </row>
    <row r="1401" spans="1:2" x14ac:dyDescent="0.3">
      <c r="A1401" s="6" t="s">
        <v>7680</v>
      </c>
      <c r="B1401" s="7">
        <v>285000</v>
      </c>
    </row>
    <row r="1402" spans="1:2" x14ac:dyDescent="0.3">
      <c r="A1402" s="6" t="s">
        <v>742</v>
      </c>
      <c r="B1402" s="7">
        <v>280000</v>
      </c>
    </row>
    <row r="1403" spans="1:2" x14ac:dyDescent="0.3">
      <c r="A1403" s="6" t="s">
        <v>2684</v>
      </c>
      <c r="B1403" s="7">
        <v>275000</v>
      </c>
    </row>
    <row r="1404" spans="1:2" x14ac:dyDescent="0.3">
      <c r="A1404" s="6" t="s">
        <v>7293</v>
      </c>
      <c r="B1404" s="7">
        <v>270000</v>
      </c>
    </row>
    <row r="1405" spans="1:2" x14ac:dyDescent="0.3">
      <c r="A1405" s="6" t="s">
        <v>6365</v>
      </c>
      <c r="B1405" s="7">
        <v>260000</v>
      </c>
    </row>
    <row r="1406" spans="1:2" x14ac:dyDescent="0.3">
      <c r="A1406" s="6" t="s">
        <v>1555</v>
      </c>
      <c r="B1406" s="7">
        <v>250000</v>
      </c>
    </row>
    <row r="1407" spans="1:2" x14ac:dyDescent="0.3">
      <c r="A1407" s="6" t="s">
        <v>7663</v>
      </c>
      <c r="B1407" s="7">
        <v>250000</v>
      </c>
    </row>
    <row r="1408" spans="1:2" x14ac:dyDescent="0.3">
      <c r="A1408" s="6" t="s">
        <v>5054</v>
      </c>
      <c r="B1408" s="7">
        <v>250000</v>
      </c>
    </row>
    <row r="1409" spans="1:2" x14ac:dyDescent="0.3">
      <c r="A1409" s="6" t="s">
        <v>4975</v>
      </c>
      <c r="B1409" s="7">
        <v>250000</v>
      </c>
    </row>
    <row r="1410" spans="1:2" x14ac:dyDescent="0.3">
      <c r="A1410" s="6" t="s">
        <v>7093</v>
      </c>
      <c r="B1410" s="7">
        <v>250000</v>
      </c>
    </row>
    <row r="1411" spans="1:2" x14ac:dyDescent="0.3">
      <c r="A1411" s="6" t="s">
        <v>1668</v>
      </c>
      <c r="B1411" s="7">
        <v>250000</v>
      </c>
    </row>
    <row r="1412" spans="1:2" x14ac:dyDescent="0.3">
      <c r="A1412" s="6" t="s">
        <v>6058</v>
      </c>
      <c r="B1412" s="7">
        <v>250000</v>
      </c>
    </row>
    <row r="1413" spans="1:2" x14ac:dyDescent="0.3">
      <c r="A1413" s="6" t="s">
        <v>7600</v>
      </c>
      <c r="B1413" s="7">
        <v>250000</v>
      </c>
    </row>
    <row r="1414" spans="1:2" x14ac:dyDescent="0.3">
      <c r="A1414" s="6" t="s">
        <v>1234</v>
      </c>
      <c r="B1414" s="7">
        <v>250000</v>
      </c>
    </row>
    <row r="1415" spans="1:2" x14ac:dyDescent="0.3">
      <c r="A1415" s="6" t="s">
        <v>1209</v>
      </c>
      <c r="B1415" s="7">
        <v>250000</v>
      </c>
    </row>
    <row r="1416" spans="1:2" x14ac:dyDescent="0.3">
      <c r="A1416" s="6" t="s">
        <v>1413</v>
      </c>
      <c r="B1416" s="7">
        <v>250000</v>
      </c>
    </row>
    <row r="1417" spans="1:2" x14ac:dyDescent="0.3">
      <c r="A1417" s="6" t="s">
        <v>6666</v>
      </c>
      <c r="B1417" s="7">
        <v>250000</v>
      </c>
    </row>
    <row r="1418" spans="1:2" x14ac:dyDescent="0.3">
      <c r="A1418" s="6" t="s">
        <v>5458</v>
      </c>
      <c r="B1418" s="7">
        <v>250000</v>
      </c>
    </row>
    <row r="1419" spans="1:2" x14ac:dyDescent="0.3">
      <c r="A1419" s="6" t="s">
        <v>4602</v>
      </c>
      <c r="B1419" s="7">
        <v>250000</v>
      </c>
    </row>
    <row r="1420" spans="1:2" x14ac:dyDescent="0.3">
      <c r="A1420" s="6" t="s">
        <v>7131</v>
      </c>
      <c r="B1420" s="7">
        <v>250000</v>
      </c>
    </row>
    <row r="1421" spans="1:2" x14ac:dyDescent="0.3">
      <c r="A1421" s="6" t="s">
        <v>1211</v>
      </c>
      <c r="B1421" s="7">
        <v>250000</v>
      </c>
    </row>
    <row r="1422" spans="1:2" x14ac:dyDescent="0.3">
      <c r="A1422" s="6" t="s">
        <v>6287</v>
      </c>
      <c r="B1422" s="7">
        <v>250000</v>
      </c>
    </row>
    <row r="1423" spans="1:2" x14ac:dyDescent="0.3">
      <c r="A1423" s="6" t="s">
        <v>1575</v>
      </c>
      <c r="B1423" s="7">
        <v>250000</v>
      </c>
    </row>
    <row r="1424" spans="1:2" x14ac:dyDescent="0.3">
      <c r="A1424" s="6" t="s">
        <v>4241</v>
      </c>
      <c r="B1424" s="7">
        <v>250000</v>
      </c>
    </row>
    <row r="1425" spans="1:2" x14ac:dyDescent="0.3">
      <c r="A1425" s="6" t="s">
        <v>4271</v>
      </c>
      <c r="B1425" s="7">
        <v>250000</v>
      </c>
    </row>
    <row r="1426" spans="1:2" x14ac:dyDescent="0.3">
      <c r="A1426" s="6" t="s">
        <v>4807</v>
      </c>
      <c r="B1426" s="7">
        <v>250000</v>
      </c>
    </row>
    <row r="1427" spans="1:2" x14ac:dyDescent="0.3">
      <c r="A1427" s="6" t="s">
        <v>6671</v>
      </c>
      <c r="B1427" s="7">
        <v>250000</v>
      </c>
    </row>
    <row r="1428" spans="1:2" x14ac:dyDescent="0.3">
      <c r="A1428" s="6" t="s">
        <v>4165</v>
      </c>
      <c r="B1428" s="7">
        <v>250000</v>
      </c>
    </row>
    <row r="1429" spans="1:2" x14ac:dyDescent="0.3">
      <c r="A1429" s="6" t="s">
        <v>2188</v>
      </c>
      <c r="B1429" s="7">
        <v>250000</v>
      </c>
    </row>
    <row r="1430" spans="1:2" x14ac:dyDescent="0.3">
      <c r="A1430" s="6" t="s">
        <v>5490</v>
      </c>
      <c r="B1430" s="7">
        <v>250000</v>
      </c>
    </row>
    <row r="1431" spans="1:2" x14ac:dyDescent="0.3">
      <c r="A1431" s="6" t="s">
        <v>1046</v>
      </c>
      <c r="B1431" s="7">
        <v>250000</v>
      </c>
    </row>
    <row r="1432" spans="1:2" x14ac:dyDescent="0.3">
      <c r="A1432" s="6" t="s">
        <v>5328</v>
      </c>
      <c r="B1432" s="7">
        <v>250000</v>
      </c>
    </row>
    <row r="1433" spans="1:2" x14ac:dyDescent="0.3">
      <c r="A1433" s="6" t="s">
        <v>7476</v>
      </c>
      <c r="B1433" s="7">
        <v>250000</v>
      </c>
    </row>
    <row r="1434" spans="1:2" x14ac:dyDescent="0.3">
      <c r="A1434" s="6" t="s">
        <v>3998</v>
      </c>
      <c r="B1434" s="7">
        <v>250000</v>
      </c>
    </row>
    <row r="1435" spans="1:2" x14ac:dyDescent="0.3">
      <c r="A1435" s="6" t="s">
        <v>5046</v>
      </c>
      <c r="B1435" s="7">
        <v>250000</v>
      </c>
    </row>
    <row r="1436" spans="1:2" x14ac:dyDescent="0.3">
      <c r="A1436" s="6" t="s">
        <v>5714</v>
      </c>
      <c r="B1436" s="7">
        <v>250000</v>
      </c>
    </row>
    <row r="1437" spans="1:2" x14ac:dyDescent="0.3">
      <c r="A1437" s="6" t="s">
        <v>1018</v>
      </c>
      <c r="B1437" s="7">
        <v>246000</v>
      </c>
    </row>
    <row r="1438" spans="1:2" x14ac:dyDescent="0.3">
      <c r="A1438" s="6" t="s">
        <v>6710</v>
      </c>
      <c r="B1438" s="7">
        <v>245000</v>
      </c>
    </row>
    <row r="1439" spans="1:2" x14ac:dyDescent="0.3">
      <c r="A1439" s="6" t="s">
        <v>2622</v>
      </c>
      <c r="B1439" s="7">
        <v>245000</v>
      </c>
    </row>
    <row r="1440" spans="1:2" x14ac:dyDescent="0.3">
      <c r="A1440" s="6" t="s">
        <v>7350</v>
      </c>
      <c r="B1440" s="7">
        <v>240000</v>
      </c>
    </row>
    <row r="1441" spans="1:2" x14ac:dyDescent="0.3">
      <c r="A1441" s="6" t="s">
        <v>2142</v>
      </c>
      <c r="B1441" s="7">
        <v>234000</v>
      </c>
    </row>
    <row r="1442" spans="1:2" x14ac:dyDescent="0.3">
      <c r="A1442" s="6" t="s">
        <v>1394</v>
      </c>
      <c r="B1442" s="7">
        <v>233000</v>
      </c>
    </row>
    <row r="1443" spans="1:2" x14ac:dyDescent="0.3">
      <c r="A1443" s="6" t="s">
        <v>2174</v>
      </c>
      <c r="B1443" s="7">
        <v>232000</v>
      </c>
    </row>
    <row r="1444" spans="1:2" x14ac:dyDescent="0.3">
      <c r="A1444" s="6" t="s">
        <v>6340</v>
      </c>
      <c r="B1444" s="7">
        <v>230000</v>
      </c>
    </row>
    <row r="1445" spans="1:2" x14ac:dyDescent="0.3">
      <c r="A1445" s="6" t="s">
        <v>4457</v>
      </c>
      <c r="B1445" s="7">
        <v>225000</v>
      </c>
    </row>
    <row r="1446" spans="1:2" x14ac:dyDescent="0.3">
      <c r="A1446" s="6" t="s">
        <v>5031</v>
      </c>
      <c r="B1446" s="7">
        <v>223608</v>
      </c>
    </row>
    <row r="1447" spans="1:2" x14ac:dyDescent="0.3">
      <c r="A1447" s="6" t="s">
        <v>1935</v>
      </c>
      <c r="B1447" s="7">
        <v>220000</v>
      </c>
    </row>
    <row r="1448" spans="1:2" x14ac:dyDescent="0.3">
      <c r="A1448" s="6" t="s">
        <v>6715</v>
      </c>
      <c r="B1448" s="7">
        <v>220000</v>
      </c>
    </row>
    <row r="1449" spans="1:2" x14ac:dyDescent="0.3">
      <c r="A1449" s="6" t="s">
        <v>4532</v>
      </c>
      <c r="B1449" s="7">
        <v>220000</v>
      </c>
    </row>
    <row r="1450" spans="1:2" x14ac:dyDescent="0.3">
      <c r="A1450" s="6" t="s">
        <v>2256</v>
      </c>
      <c r="B1450" s="7">
        <v>215000</v>
      </c>
    </row>
    <row r="1451" spans="1:2" x14ac:dyDescent="0.3">
      <c r="A1451" s="6" t="s">
        <v>4474</v>
      </c>
      <c r="B1451" s="7">
        <v>210000</v>
      </c>
    </row>
    <row r="1452" spans="1:2" x14ac:dyDescent="0.3">
      <c r="A1452" s="6" t="s">
        <v>3966</v>
      </c>
      <c r="B1452" s="7">
        <v>209000</v>
      </c>
    </row>
    <row r="1453" spans="1:2" x14ac:dyDescent="0.3">
      <c r="A1453" s="6" t="s">
        <v>6386</v>
      </c>
      <c r="B1453" s="7">
        <v>205000</v>
      </c>
    </row>
    <row r="1454" spans="1:2" x14ac:dyDescent="0.3">
      <c r="A1454" s="6" t="s">
        <v>7528</v>
      </c>
      <c r="B1454" s="7">
        <v>200000</v>
      </c>
    </row>
    <row r="1455" spans="1:2" x14ac:dyDescent="0.3">
      <c r="A1455" s="6" t="s">
        <v>5518</v>
      </c>
      <c r="B1455" s="7">
        <v>200000</v>
      </c>
    </row>
    <row r="1456" spans="1:2" x14ac:dyDescent="0.3">
      <c r="A1456" s="6" t="s">
        <v>399</v>
      </c>
      <c r="B1456" s="7">
        <v>200000</v>
      </c>
    </row>
    <row r="1457" spans="1:2" x14ac:dyDescent="0.3">
      <c r="A1457" s="6" t="s">
        <v>2765</v>
      </c>
      <c r="B1457" s="7">
        <v>200000</v>
      </c>
    </row>
    <row r="1458" spans="1:2" x14ac:dyDescent="0.3">
      <c r="A1458" s="6" t="s">
        <v>2103</v>
      </c>
      <c r="B1458" s="7">
        <v>200000</v>
      </c>
    </row>
    <row r="1459" spans="1:2" x14ac:dyDescent="0.3">
      <c r="A1459" s="6" t="s">
        <v>7359</v>
      </c>
      <c r="B1459" s="7">
        <v>200000</v>
      </c>
    </row>
    <row r="1460" spans="1:2" x14ac:dyDescent="0.3">
      <c r="A1460" s="6" t="s">
        <v>4777</v>
      </c>
      <c r="B1460" s="7">
        <v>200000</v>
      </c>
    </row>
    <row r="1461" spans="1:2" x14ac:dyDescent="0.3">
      <c r="A1461" s="6" t="s">
        <v>6317</v>
      </c>
      <c r="B1461" s="7">
        <v>200000</v>
      </c>
    </row>
    <row r="1462" spans="1:2" x14ac:dyDescent="0.3">
      <c r="A1462" s="6" t="s">
        <v>4563</v>
      </c>
      <c r="B1462" s="7">
        <v>200000</v>
      </c>
    </row>
    <row r="1463" spans="1:2" x14ac:dyDescent="0.3">
      <c r="A1463" s="6" t="s">
        <v>5999</v>
      </c>
      <c r="B1463" s="7">
        <v>200000</v>
      </c>
    </row>
    <row r="1464" spans="1:2" x14ac:dyDescent="0.3">
      <c r="A1464" s="6" t="s">
        <v>4044</v>
      </c>
      <c r="B1464" s="7">
        <v>200000</v>
      </c>
    </row>
    <row r="1465" spans="1:2" x14ac:dyDescent="0.3">
      <c r="A1465" s="6" t="s">
        <v>3906</v>
      </c>
      <c r="B1465" s="7">
        <v>200000</v>
      </c>
    </row>
    <row r="1466" spans="1:2" x14ac:dyDescent="0.3">
      <c r="A1466" s="6" t="s">
        <v>5784</v>
      </c>
      <c r="B1466" s="7">
        <v>200000</v>
      </c>
    </row>
    <row r="1467" spans="1:2" x14ac:dyDescent="0.3">
      <c r="A1467" s="6" t="s">
        <v>5827</v>
      </c>
      <c r="B1467" s="7">
        <v>200000</v>
      </c>
    </row>
    <row r="1468" spans="1:2" x14ac:dyDescent="0.3">
      <c r="A1468" s="6" t="s">
        <v>924</v>
      </c>
      <c r="B1468" s="7">
        <v>200000</v>
      </c>
    </row>
    <row r="1469" spans="1:2" x14ac:dyDescent="0.3">
      <c r="A1469" s="6" t="s">
        <v>7337</v>
      </c>
      <c r="B1469" s="7">
        <v>200000</v>
      </c>
    </row>
    <row r="1470" spans="1:2" x14ac:dyDescent="0.3">
      <c r="A1470" s="6" t="s">
        <v>5582</v>
      </c>
      <c r="B1470" s="7">
        <v>200000</v>
      </c>
    </row>
    <row r="1471" spans="1:2" x14ac:dyDescent="0.3">
      <c r="A1471" s="6" t="s">
        <v>5223</v>
      </c>
      <c r="B1471" s="7">
        <v>200000</v>
      </c>
    </row>
    <row r="1472" spans="1:2" x14ac:dyDescent="0.3">
      <c r="A1472" s="6" t="s">
        <v>3334</v>
      </c>
      <c r="B1472" s="7">
        <v>200000</v>
      </c>
    </row>
    <row r="1473" spans="1:2" x14ac:dyDescent="0.3">
      <c r="A1473" s="6" t="s">
        <v>2127</v>
      </c>
      <c r="B1473" s="7">
        <v>200000</v>
      </c>
    </row>
    <row r="1474" spans="1:2" x14ac:dyDescent="0.3">
      <c r="A1474" s="6" t="s">
        <v>6408</v>
      </c>
      <c r="B1474" s="7">
        <v>200000</v>
      </c>
    </row>
    <row r="1475" spans="1:2" x14ac:dyDescent="0.3">
      <c r="A1475" s="6" t="s">
        <v>3498</v>
      </c>
      <c r="B1475" s="7">
        <v>200000</v>
      </c>
    </row>
    <row r="1476" spans="1:2" x14ac:dyDescent="0.3">
      <c r="A1476" s="6" t="s">
        <v>3808</v>
      </c>
      <c r="B1476" s="7">
        <v>200000</v>
      </c>
    </row>
    <row r="1477" spans="1:2" x14ac:dyDescent="0.3">
      <c r="A1477" s="6" t="s">
        <v>4145</v>
      </c>
      <c r="B1477" s="7">
        <v>200000</v>
      </c>
    </row>
    <row r="1478" spans="1:2" x14ac:dyDescent="0.3">
      <c r="A1478" s="6" t="s">
        <v>4349</v>
      </c>
      <c r="B1478" s="7">
        <v>200000</v>
      </c>
    </row>
    <row r="1479" spans="1:2" x14ac:dyDescent="0.3">
      <c r="A1479" s="6" t="s">
        <v>7385</v>
      </c>
      <c r="B1479" s="7">
        <v>200000</v>
      </c>
    </row>
    <row r="1480" spans="1:2" x14ac:dyDescent="0.3">
      <c r="A1480" s="6" t="s">
        <v>4715</v>
      </c>
      <c r="B1480" s="7">
        <v>200000</v>
      </c>
    </row>
    <row r="1481" spans="1:2" x14ac:dyDescent="0.3">
      <c r="A1481" s="6" t="s">
        <v>5885</v>
      </c>
      <c r="B1481" s="7">
        <v>200000</v>
      </c>
    </row>
    <row r="1482" spans="1:2" x14ac:dyDescent="0.3">
      <c r="A1482" s="6" t="s">
        <v>3950</v>
      </c>
      <c r="B1482" s="7">
        <v>200000</v>
      </c>
    </row>
    <row r="1483" spans="1:2" x14ac:dyDescent="0.3">
      <c r="A1483" s="6" t="s">
        <v>2337</v>
      </c>
      <c r="B1483" s="7">
        <v>200000</v>
      </c>
    </row>
    <row r="1484" spans="1:2" x14ac:dyDescent="0.3">
      <c r="A1484" s="6" t="s">
        <v>2780</v>
      </c>
      <c r="B1484" s="7">
        <v>191000</v>
      </c>
    </row>
    <row r="1485" spans="1:2" x14ac:dyDescent="0.3">
      <c r="A1485" s="6" t="s">
        <v>6204</v>
      </c>
      <c r="B1485" s="7">
        <v>190000</v>
      </c>
    </row>
    <row r="1486" spans="1:2" x14ac:dyDescent="0.3">
      <c r="A1486" s="6" t="s">
        <v>1968</v>
      </c>
      <c r="B1486" s="7">
        <v>187000</v>
      </c>
    </row>
    <row r="1487" spans="1:2" x14ac:dyDescent="0.3">
      <c r="A1487" s="6" t="s">
        <v>5641</v>
      </c>
      <c r="B1487" s="7">
        <v>185000</v>
      </c>
    </row>
    <row r="1488" spans="1:2" x14ac:dyDescent="0.3">
      <c r="A1488" s="6" t="s">
        <v>4558</v>
      </c>
      <c r="B1488" s="7">
        <v>180000</v>
      </c>
    </row>
    <row r="1489" spans="1:2" x14ac:dyDescent="0.3">
      <c r="A1489" s="6" t="s">
        <v>7347</v>
      </c>
      <c r="B1489" s="7">
        <v>180000</v>
      </c>
    </row>
    <row r="1490" spans="1:2" x14ac:dyDescent="0.3">
      <c r="A1490" s="6" t="s">
        <v>715</v>
      </c>
      <c r="B1490" s="7">
        <v>180000</v>
      </c>
    </row>
    <row r="1491" spans="1:2" x14ac:dyDescent="0.3">
      <c r="A1491" s="6" t="s">
        <v>3888</v>
      </c>
      <c r="B1491" s="7">
        <v>180000</v>
      </c>
    </row>
    <row r="1492" spans="1:2" x14ac:dyDescent="0.3">
      <c r="A1492" s="6" t="s">
        <v>748</v>
      </c>
      <c r="B1492" s="7">
        <v>180000</v>
      </c>
    </row>
    <row r="1493" spans="1:2" x14ac:dyDescent="0.3">
      <c r="A1493" s="6" t="s">
        <v>5984</v>
      </c>
      <c r="B1493" s="7">
        <v>180000</v>
      </c>
    </row>
    <row r="1494" spans="1:2" x14ac:dyDescent="0.3">
      <c r="A1494" s="6" t="s">
        <v>5048</v>
      </c>
      <c r="B1494" s="7">
        <v>180000</v>
      </c>
    </row>
    <row r="1495" spans="1:2" x14ac:dyDescent="0.3">
      <c r="A1495" s="6" t="s">
        <v>721</v>
      </c>
      <c r="B1495" s="7">
        <v>175000</v>
      </c>
    </row>
    <row r="1496" spans="1:2" x14ac:dyDescent="0.3">
      <c r="A1496" s="6" t="s">
        <v>2584</v>
      </c>
      <c r="B1496" s="7">
        <v>175000</v>
      </c>
    </row>
    <row r="1497" spans="1:2" x14ac:dyDescent="0.3">
      <c r="A1497" s="6" t="s">
        <v>7030</v>
      </c>
      <c r="B1497" s="7">
        <v>168000</v>
      </c>
    </row>
    <row r="1498" spans="1:2" x14ac:dyDescent="0.3">
      <c r="A1498" s="6" t="s">
        <v>7033</v>
      </c>
      <c r="B1498" s="7">
        <v>168000</v>
      </c>
    </row>
    <row r="1499" spans="1:2" x14ac:dyDescent="0.3">
      <c r="A1499" s="6" t="s">
        <v>7531</v>
      </c>
      <c r="B1499" s="7">
        <v>166000</v>
      </c>
    </row>
    <row r="1500" spans="1:2" x14ac:dyDescent="0.3">
      <c r="A1500" s="6" t="s">
        <v>7534</v>
      </c>
      <c r="B1500" s="7">
        <v>166000</v>
      </c>
    </row>
    <row r="1501" spans="1:2" x14ac:dyDescent="0.3">
      <c r="A1501" s="6" t="s">
        <v>7389</v>
      </c>
      <c r="B1501" s="7">
        <v>165000</v>
      </c>
    </row>
    <row r="1502" spans="1:2" x14ac:dyDescent="0.3">
      <c r="A1502" s="6" t="s">
        <v>7367</v>
      </c>
      <c r="B1502" s="7">
        <v>165000</v>
      </c>
    </row>
    <row r="1503" spans="1:2" x14ac:dyDescent="0.3">
      <c r="A1503" s="6" t="s">
        <v>6839</v>
      </c>
      <c r="B1503" s="7">
        <v>161000</v>
      </c>
    </row>
    <row r="1504" spans="1:2" x14ac:dyDescent="0.3">
      <c r="A1504" s="6" t="s">
        <v>7707</v>
      </c>
      <c r="B1504" s="7">
        <v>161000</v>
      </c>
    </row>
    <row r="1505" spans="1:2" x14ac:dyDescent="0.3">
      <c r="A1505" s="6" t="s">
        <v>5363</v>
      </c>
      <c r="B1505" s="7">
        <v>160000</v>
      </c>
    </row>
    <row r="1506" spans="1:2" x14ac:dyDescent="0.3">
      <c r="A1506" s="6" t="s">
        <v>7664</v>
      </c>
      <c r="B1506" s="7">
        <v>160000</v>
      </c>
    </row>
    <row r="1507" spans="1:2" x14ac:dyDescent="0.3">
      <c r="A1507" s="6" t="s">
        <v>7556</v>
      </c>
      <c r="B1507" s="7">
        <v>160000</v>
      </c>
    </row>
    <row r="1508" spans="1:2" x14ac:dyDescent="0.3">
      <c r="A1508" s="6" t="s">
        <v>6720</v>
      </c>
      <c r="B1508" s="7">
        <v>160000</v>
      </c>
    </row>
    <row r="1509" spans="1:2" x14ac:dyDescent="0.3">
      <c r="A1509" s="6" t="s">
        <v>6809</v>
      </c>
      <c r="B1509" s="7">
        <v>160000</v>
      </c>
    </row>
    <row r="1510" spans="1:2" x14ac:dyDescent="0.3">
      <c r="A1510" s="6" t="s">
        <v>2824</v>
      </c>
      <c r="B1510" s="7">
        <v>155000</v>
      </c>
    </row>
    <row r="1511" spans="1:2" x14ac:dyDescent="0.3">
      <c r="A1511" s="6" t="s">
        <v>5899</v>
      </c>
      <c r="B1511" s="7">
        <v>150000</v>
      </c>
    </row>
    <row r="1512" spans="1:2" x14ac:dyDescent="0.3">
      <c r="A1512" s="6" t="s">
        <v>5919</v>
      </c>
      <c r="B1512" s="7">
        <v>150000</v>
      </c>
    </row>
    <row r="1513" spans="1:2" x14ac:dyDescent="0.3">
      <c r="A1513" s="6" t="s">
        <v>4007</v>
      </c>
      <c r="B1513" s="7">
        <v>150000</v>
      </c>
    </row>
    <row r="1514" spans="1:2" x14ac:dyDescent="0.3">
      <c r="A1514" s="6" t="s">
        <v>3495</v>
      </c>
      <c r="B1514" s="7">
        <v>150000</v>
      </c>
    </row>
    <row r="1515" spans="1:2" x14ac:dyDescent="0.3">
      <c r="A1515" s="6" t="s">
        <v>7513</v>
      </c>
      <c r="B1515" s="7">
        <v>150000</v>
      </c>
    </row>
    <row r="1516" spans="1:2" x14ac:dyDescent="0.3">
      <c r="A1516" s="6" t="s">
        <v>7088</v>
      </c>
      <c r="B1516" s="7">
        <v>150000</v>
      </c>
    </row>
    <row r="1517" spans="1:2" x14ac:dyDescent="0.3">
      <c r="A1517" s="6" t="s">
        <v>4468</v>
      </c>
      <c r="B1517" s="7">
        <v>150000</v>
      </c>
    </row>
    <row r="1518" spans="1:2" x14ac:dyDescent="0.3">
      <c r="A1518" s="6" t="s">
        <v>2537</v>
      </c>
      <c r="B1518" s="7">
        <v>150000</v>
      </c>
    </row>
    <row r="1519" spans="1:2" x14ac:dyDescent="0.3">
      <c r="A1519" s="6" t="s">
        <v>6473</v>
      </c>
      <c r="B1519" s="7">
        <v>150000</v>
      </c>
    </row>
    <row r="1520" spans="1:2" x14ac:dyDescent="0.3">
      <c r="A1520" s="6" t="s">
        <v>3646</v>
      </c>
      <c r="B1520" s="7">
        <v>150000</v>
      </c>
    </row>
    <row r="1521" spans="1:2" x14ac:dyDescent="0.3">
      <c r="A1521" s="6" t="s">
        <v>6376</v>
      </c>
      <c r="B1521" s="7">
        <v>150000</v>
      </c>
    </row>
    <row r="1522" spans="1:2" x14ac:dyDescent="0.3">
      <c r="A1522" s="6" t="s">
        <v>1871</v>
      </c>
      <c r="B1522" s="7">
        <v>150000</v>
      </c>
    </row>
    <row r="1523" spans="1:2" x14ac:dyDescent="0.3">
      <c r="A1523" s="6" t="s">
        <v>5879</v>
      </c>
      <c r="B1523" s="7">
        <v>150000</v>
      </c>
    </row>
    <row r="1524" spans="1:2" x14ac:dyDescent="0.3">
      <c r="A1524" s="6" t="s">
        <v>3235</v>
      </c>
      <c r="B1524" s="7">
        <v>150000</v>
      </c>
    </row>
    <row r="1525" spans="1:2" x14ac:dyDescent="0.3">
      <c r="A1525" s="6" t="s">
        <v>954</v>
      </c>
      <c r="B1525" s="7">
        <v>150000</v>
      </c>
    </row>
    <row r="1526" spans="1:2" x14ac:dyDescent="0.3">
      <c r="A1526" s="6" t="s">
        <v>5768</v>
      </c>
      <c r="B1526" s="7">
        <v>150000</v>
      </c>
    </row>
    <row r="1527" spans="1:2" x14ac:dyDescent="0.3">
      <c r="A1527" s="6" t="s">
        <v>6143</v>
      </c>
      <c r="B1527" s="7">
        <v>150000</v>
      </c>
    </row>
    <row r="1528" spans="1:2" x14ac:dyDescent="0.3">
      <c r="A1528" s="6" t="s">
        <v>5957</v>
      </c>
      <c r="B1528" s="7">
        <v>150000</v>
      </c>
    </row>
    <row r="1529" spans="1:2" x14ac:dyDescent="0.3">
      <c r="A1529" s="6" t="s">
        <v>4804</v>
      </c>
      <c r="B1529" s="7">
        <v>150000</v>
      </c>
    </row>
    <row r="1530" spans="1:2" x14ac:dyDescent="0.3">
      <c r="A1530" s="6" t="s">
        <v>4626</v>
      </c>
      <c r="B1530" s="7">
        <v>150000</v>
      </c>
    </row>
    <row r="1531" spans="1:2" x14ac:dyDescent="0.3">
      <c r="A1531" s="6" t="s">
        <v>3768</v>
      </c>
      <c r="B1531" s="7">
        <v>150000</v>
      </c>
    </row>
    <row r="1532" spans="1:2" x14ac:dyDescent="0.3">
      <c r="A1532" s="6" t="s">
        <v>5043</v>
      </c>
      <c r="B1532" s="7">
        <v>150000</v>
      </c>
    </row>
    <row r="1533" spans="1:2" x14ac:dyDescent="0.3">
      <c r="A1533" s="6" t="s">
        <v>7274</v>
      </c>
      <c r="B1533" s="7">
        <v>150000</v>
      </c>
    </row>
    <row r="1534" spans="1:2" x14ac:dyDescent="0.3">
      <c r="A1534" s="6" t="s">
        <v>3802</v>
      </c>
      <c r="B1534" s="7">
        <v>150000</v>
      </c>
    </row>
    <row r="1535" spans="1:2" x14ac:dyDescent="0.3">
      <c r="A1535" s="6" t="s">
        <v>5435</v>
      </c>
      <c r="B1535" s="7">
        <v>150000</v>
      </c>
    </row>
    <row r="1536" spans="1:2" x14ac:dyDescent="0.3">
      <c r="A1536" s="6" t="s">
        <v>5110</v>
      </c>
      <c r="B1536" s="7">
        <v>150000</v>
      </c>
    </row>
    <row r="1537" spans="1:2" x14ac:dyDescent="0.3">
      <c r="A1537" s="6" t="s">
        <v>3359</v>
      </c>
      <c r="B1537" s="7">
        <v>150000</v>
      </c>
    </row>
    <row r="1538" spans="1:2" x14ac:dyDescent="0.3">
      <c r="A1538" s="6" t="s">
        <v>1442</v>
      </c>
      <c r="B1538" s="7">
        <v>150000</v>
      </c>
    </row>
    <row r="1539" spans="1:2" x14ac:dyDescent="0.3">
      <c r="A1539" s="6" t="s">
        <v>2704</v>
      </c>
      <c r="B1539" s="7">
        <v>150000</v>
      </c>
    </row>
    <row r="1540" spans="1:2" x14ac:dyDescent="0.3">
      <c r="A1540" s="6" t="s">
        <v>4110</v>
      </c>
      <c r="B1540" s="7">
        <v>149000</v>
      </c>
    </row>
    <row r="1541" spans="1:2" x14ac:dyDescent="0.3">
      <c r="A1541" s="6" t="s">
        <v>1203</v>
      </c>
      <c r="B1541" s="7">
        <v>148434</v>
      </c>
    </row>
    <row r="1542" spans="1:2" x14ac:dyDescent="0.3">
      <c r="A1542" s="6" t="s">
        <v>3435</v>
      </c>
      <c r="B1542" s="7">
        <v>147000</v>
      </c>
    </row>
    <row r="1543" spans="1:2" x14ac:dyDescent="0.3">
      <c r="A1543" s="6" t="s">
        <v>3446</v>
      </c>
      <c r="B1543" s="7">
        <v>147000</v>
      </c>
    </row>
    <row r="1544" spans="1:2" x14ac:dyDescent="0.3">
      <c r="A1544" s="6" t="s">
        <v>3051</v>
      </c>
      <c r="B1544" s="7">
        <v>147000</v>
      </c>
    </row>
    <row r="1545" spans="1:2" x14ac:dyDescent="0.3">
      <c r="A1545" s="6" t="s">
        <v>5388</v>
      </c>
      <c r="B1545" s="7">
        <v>145000</v>
      </c>
    </row>
    <row r="1546" spans="1:2" x14ac:dyDescent="0.3">
      <c r="A1546" s="6" t="s">
        <v>274</v>
      </c>
      <c r="B1546" s="7">
        <v>145000</v>
      </c>
    </row>
    <row r="1547" spans="1:2" x14ac:dyDescent="0.3">
      <c r="A1547" s="6" t="s">
        <v>4544</v>
      </c>
      <c r="B1547" s="7">
        <v>145000</v>
      </c>
    </row>
    <row r="1548" spans="1:2" x14ac:dyDescent="0.3">
      <c r="A1548" s="6" t="s">
        <v>475</v>
      </c>
      <c r="B1548" s="7">
        <v>143000</v>
      </c>
    </row>
    <row r="1549" spans="1:2" x14ac:dyDescent="0.3">
      <c r="A1549" s="6" t="s">
        <v>7753</v>
      </c>
      <c r="B1549" s="7">
        <v>140000</v>
      </c>
    </row>
    <row r="1550" spans="1:2" x14ac:dyDescent="0.3">
      <c r="A1550" s="6" t="s">
        <v>7123</v>
      </c>
      <c r="B1550" s="7">
        <v>140000</v>
      </c>
    </row>
    <row r="1551" spans="1:2" x14ac:dyDescent="0.3">
      <c r="A1551" s="6" t="s">
        <v>485</v>
      </c>
      <c r="B1551" s="7">
        <v>138995</v>
      </c>
    </row>
    <row r="1552" spans="1:2" x14ac:dyDescent="0.3">
      <c r="A1552" s="6" t="s">
        <v>7678</v>
      </c>
      <c r="B1552" s="7">
        <v>135000</v>
      </c>
    </row>
    <row r="1553" spans="1:2" x14ac:dyDescent="0.3">
      <c r="A1553" s="6" t="s">
        <v>6332</v>
      </c>
      <c r="B1553" s="7">
        <v>130000</v>
      </c>
    </row>
    <row r="1554" spans="1:2" x14ac:dyDescent="0.3">
      <c r="A1554" s="6" t="s">
        <v>7689</v>
      </c>
      <c r="B1554" s="7">
        <v>125000</v>
      </c>
    </row>
    <row r="1555" spans="1:2" x14ac:dyDescent="0.3">
      <c r="A1555" s="6" t="s">
        <v>2002</v>
      </c>
      <c r="B1555" s="7">
        <v>125000</v>
      </c>
    </row>
    <row r="1556" spans="1:2" x14ac:dyDescent="0.3">
      <c r="A1556" s="6" t="s">
        <v>5245</v>
      </c>
      <c r="B1556" s="7">
        <v>125000</v>
      </c>
    </row>
    <row r="1557" spans="1:2" x14ac:dyDescent="0.3">
      <c r="A1557" s="6" t="s">
        <v>783</v>
      </c>
      <c r="B1557" s="7">
        <v>125000</v>
      </c>
    </row>
    <row r="1558" spans="1:2" x14ac:dyDescent="0.3">
      <c r="A1558" s="6" t="s">
        <v>4232</v>
      </c>
      <c r="B1558" s="7">
        <v>125000</v>
      </c>
    </row>
    <row r="1559" spans="1:2" x14ac:dyDescent="0.3">
      <c r="A1559" s="6" t="s">
        <v>3164</v>
      </c>
      <c r="B1559" s="7">
        <v>123000</v>
      </c>
    </row>
    <row r="1560" spans="1:2" x14ac:dyDescent="0.3">
      <c r="A1560" s="6" t="s">
        <v>7364</v>
      </c>
      <c r="B1560" s="7">
        <v>120000</v>
      </c>
    </row>
    <row r="1561" spans="1:2" x14ac:dyDescent="0.3">
      <c r="A1561" s="6" t="s">
        <v>7174</v>
      </c>
      <c r="B1561" s="7">
        <v>120000</v>
      </c>
    </row>
    <row r="1562" spans="1:2" x14ac:dyDescent="0.3">
      <c r="A1562" s="6" t="s">
        <v>2929</v>
      </c>
      <c r="B1562" s="7">
        <v>120000</v>
      </c>
    </row>
    <row r="1563" spans="1:2" x14ac:dyDescent="0.3">
      <c r="A1563" s="6" t="s">
        <v>1698</v>
      </c>
      <c r="B1563" s="7">
        <v>118000</v>
      </c>
    </row>
    <row r="1564" spans="1:2" x14ac:dyDescent="0.3">
      <c r="A1564" s="6" t="s">
        <v>7574</v>
      </c>
      <c r="B1564" s="7">
        <v>115000</v>
      </c>
    </row>
    <row r="1565" spans="1:2" x14ac:dyDescent="0.3">
      <c r="A1565" s="6" t="s">
        <v>6072</v>
      </c>
      <c r="B1565" s="7">
        <v>110000</v>
      </c>
    </row>
    <row r="1566" spans="1:2" x14ac:dyDescent="0.3">
      <c r="A1566" s="6" t="s">
        <v>3140</v>
      </c>
      <c r="B1566" s="7">
        <v>108500</v>
      </c>
    </row>
    <row r="1567" spans="1:2" x14ac:dyDescent="0.3">
      <c r="A1567" s="6" t="s">
        <v>5063</v>
      </c>
      <c r="B1567" s="7">
        <v>108000</v>
      </c>
    </row>
    <row r="1568" spans="1:2" x14ac:dyDescent="0.3">
      <c r="A1568" s="6" t="s">
        <v>3137</v>
      </c>
      <c r="B1568" s="7">
        <v>106000</v>
      </c>
    </row>
    <row r="1569" spans="1:2" x14ac:dyDescent="0.3">
      <c r="A1569" s="6" t="s">
        <v>4113</v>
      </c>
      <c r="B1569" s="7">
        <v>104000</v>
      </c>
    </row>
    <row r="1570" spans="1:2" x14ac:dyDescent="0.3">
      <c r="A1570" s="6" t="s">
        <v>3000</v>
      </c>
      <c r="B1570" s="7">
        <v>100000</v>
      </c>
    </row>
    <row r="1571" spans="1:2" x14ac:dyDescent="0.3">
      <c r="A1571" s="6" t="s">
        <v>1378</v>
      </c>
      <c r="B1571" s="7">
        <v>100000</v>
      </c>
    </row>
    <row r="1572" spans="1:2" x14ac:dyDescent="0.3">
      <c r="A1572" s="6" t="s">
        <v>7570</v>
      </c>
      <c r="B1572" s="7">
        <v>100000</v>
      </c>
    </row>
    <row r="1573" spans="1:2" x14ac:dyDescent="0.3">
      <c r="A1573" s="6" t="s">
        <v>6956</v>
      </c>
      <c r="B1573" s="7">
        <v>100000</v>
      </c>
    </row>
    <row r="1574" spans="1:2" x14ac:dyDescent="0.3">
      <c r="A1574" s="6" t="s">
        <v>6346</v>
      </c>
      <c r="B1574" s="7">
        <v>100000</v>
      </c>
    </row>
    <row r="1575" spans="1:2" x14ac:dyDescent="0.3">
      <c r="A1575" s="6" t="s">
        <v>4699</v>
      </c>
      <c r="B1575" s="7">
        <v>100000</v>
      </c>
    </row>
    <row r="1576" spans="1:2" x14ac:dyDescent="0.3">
      <c r="A1576" s="6" t="s">
        <v>5496</v>
      </c>
      <c r="B1576" s="7">
        <v>100000</v>
      </c>
    </row>
    <row r="1577" spans="1:2" x14ac:dyDescent="0.3">
      <c r="A1577" s="6" t="s">
        <v>4038</v>
      </c>
      <c r="B1577" s="7">
        <v>100000</v>
      </c>
    </row>
    <row r="1578" spans="1:2" x14ac:dyDescent="0.3">
      <c r="A1578" s="6" t="s">
        <v>4816</v>
      </c>
      <c r="B1578" s="7">
        <v>100000</v>
      </c>
    </row>
    <row r="1579" spans="1:2" x14ac:dyDescent="0.3">
      <c r="A1579" s="6" t="s">
        <v>5413</v>
      </c>
      <c r="B1579" s="7">
        <v>100000</v>
      </c>
    </row>
    <row r="1580" spans="1:2" x14ac:dyDescent="0.3">
      <c r="A1580" s="6" t="s">
        <v>5450</v>
      </c>
      <c r="B1580" s="7">
        <v>100000</v>
      </c>
    </row>
    <row r="1581" spans="1:2" x14ac:dyDescent="0.3">
      <c r="A1581" s="6" t="s">
        <v>7572</v>
      </c>
      <c r="B1581" s="7">
        <v>100000</v>
      </c>
    </row>
    <row r="1582" spans="1:2" x14ac:dyDescent="0.3">
      <c r="A1582" s="6" t="s">
        <v>2544</v>
      </c>
      <c r="B1582" s="7">
        <v>100000</v>
      </c>
    </row>
    <row r="1583" spans="1:2" x14ac:dyDescent="0.3">
      <c r="A1583" s="6" t="s">
        <v>3691</v>
      </c>
      <c r="B1583" s="7">
        <v>100000</v>
      </c>
    </row>
    <row r="1584" spans="1:2" x14ac:dyDescent="0.3">
      <c r="A1584" s="6" t="s">
        <v>3505</v>
      </c>
      <c r="B1584" s="7">
        <v>100000</v>
      </c>
    </row>
    <row r="1585" spans="1:2" x14ac:dyDescent="0.3">
      <c r="A1585" s="6" t="s">
        <v>4664</v>
      </c>
      <c r="B1585" s="7">
        <v>100000</v>
      </c>
    </row>
    <row r="1586" spans="1:2" x14ac:dyDescent="0.3">
      <c r="A1586" s="6" t="s">
        <v>6708</v>
      </c>
      <c r="B1586" s="7">
        <v>100000</v>
      </c>
    </row>
    <row r="1587" spans="1:2" x14ac:dyDescent="0.3">
      <c r="A1587" s="6" t="s">
        <v>3247</v>
      </c>
      <c r="B1587" s="7">
        <v>100000</v>
      </c>
    </row>
    <row r="1588" spans="1:2" x14ac:dyDescent="0.3">
      <c r="A1588" s="6" t="s">
        <v>3578</v>
      </c>
      <c r="B1588" s="7">
        <v>100000</v>
      </c>
    </row>
    <row r="1589" spans="1:2" x14ac:dyDescent="0.3">
      <c r="A1589" s="6" t="s">
        <v>3815</v>
      </c>
      <c r="B1589" s="7">
        <v>100000</v>
      </c>
    </row>
    <row r="1590" spans="1:2" x14ac:dyDescent="0.3">
      <c r="A1590" s="6" t="s">
        <v>5717</v>
      </c>
      <c r="B1590" s="7">
        <v>100000</v>
      </c>
    </row>
    <row r="1591" spans="1:2" x14ac:dyDescent="0.3">
      <c r="A1591" s="6" t="s">
        <v>5098</v>
      </c>
      <c r="B1591" s="7">
        <v>100000</v>
      </c>
    </row>
    <row r="1592" spans="1:2" x14ac:dyDescent="0.3">
      <c r="A1592" s="6" t="s">
        <v>1194</v>
      </c>
      <c r="B1592" s="7">
        <v>100000</v>
      </c>
    </row>
    <row r="1593" spans="1:2" x14ac:dyDescent="0.3">
      <c r="A1593" s="6" t="s">
        <v>4958</v>
      </c>
      <c r="B1593" s="7">
        <v>100000</v>
      </c>
    </row>
    <row r="1594" spans="1:2" x14ac:dyDescent="0.3">
      <c r="A1594" s="6" t="s">
        <v>6248</v>
      </c>
      <c r="B1594" s="7">
        <v>100000</v>
      </c>
    </row>
    <row r="1595" spans="1:2" x14ac:dyDescent="0.3">
      <c r="A1595" s="6" t="s">
        <v>6056</v>
      </c>
      <c r="B1595" s="7">
        <v>100000</v>
      </c>
    </row>
    <row r="1596" spans="1:2" x14ac:dyDescent="0.3">
      <c r="A1596" s="6" t="s">
        <v>7243</v>
      </c>
      <c r="B1596" s="7">
        <v>100000</v>
      </c>
    </row>
    <row r="1597" spans="1:2" x14ac:dyDescent="0.3">
      <c r="A1597" s="6" t="s">
        <v>6682</v>
      </c>
      <c r="B1597" s="7">
        <v>100000</v>
      </c>
    </row>
    <row r="1598" spans="1:2" x14ac:dyDescent="0.3">
      <c r="A1598" s="6" t="s">
        <v>7615</v>
      </c>
      <c r="B1598" s="7">
        <v>100000</v>
      </c>
    </row>
    <row r="1599" spans="1:2" x14ac:dyDescent="0.3">
      <c r="A1599" s="6" t="s">
        <v>6272</v>
      </c>
      <c r="B1599" s="7">
        <v>100000</v>
      </c>
    </row>
    <row r="1600" spans="1:2" x14ac:dyDescent="0.3">
      <c r="A1600" s="6" t="s">
        <v>6379</v>
      </c>
      <c r="B1600" s="7">
        <v>100000</v>
      </c>
    </row>
    <row r="1601" spans="1:2" x14ac:dyDescent="0.3">
      <c r="A1601" s="6" t="s">
        <v>5148</v>
      </c>
      <c r="B1601" s="7">
        <v>90000</v>
      </c>
    </row>
    <row r="1602" spans="1:2" x14ac:dyDescent="0.3">
      <c r="A1602" s="6" t="s">
        <v>3426</v>
      </c>
      <c r="B1602" s="7">
        <v>90000</v>
      </c>
    </row>
    <row r="1603" spans="1:2" x14ac:dyDescent="0.3">
      <c r="A1603" s="6" t="s">
        <v>1272</v>
      </c>
      <c r="B1603" s="7">
        <v>80000</v>
      </c>
    </row>
    <row r="1604" spans="1:2" x14ac:dyDescent="0.3">
      <c r="A1604" s="6" t="s">
        <v>6342</v>
      </c>
      <c r="B1604" s="7">
        <v>80000</v>
      </c>
    </row>
    <row r="1605" spans="1:2" x14ac:dyDescent="0.3">
      <c r="A1605" s="6" t="s">
        <v>6659</v>
      </c>
      <c r="B1605" s="7">
        <v>80000</v>
      </c>
    </row>
    <row r="1606" spans="1:2" x14ac:dyDescent="0.3">
      <c r="A1606" s="6" t="s">
        <v>7717</v>
      </c>
      <c r="B1606" s="7">
        <v>80000</v>
      </c>
    </row>
    <row r="1607" spans="1:2" x14ac:dyDescent="0.3">
      <c r="A1607" s="6" t="s">
        <v>6304</v>
      </c>
      <c r="B1607" s="7">
        <v>77000</v>
      </c>
    </row>
    <row r="1608" spans="1:2" x14ac:dyDescent="0.3">
      <c r="A1608" s="6" t="s">
        <v>6202</v>
      </c>
      <c r="B1608" s="7">
        <v>77000</v>
      </c>
    </row>
    <row r="1609" spans="1:2" x14ac:dyDescent="0.3">
      <c r="A1609" s="6" t="s">
        <v>2814</v>
      </c>
      <c r="B1609" s="7">
        <v>50000</v>
      </c>
    </row>
    <row r="1610" spans="1:2" x14ac:dyDescent="0.3">
      <c r="A1610" s="6" t="s">
        <v>5820</v>
      </c>
      <c r="B1610" s="7">
        <v>50000</v>
      </c>
    </row>
    <row r="1611" spans="1:2" x14ac:dyDescent="0.3">
      <c r="A1611" s="6" t="s">
        <v>2362</v>
      </c>
      <c r="B1611" s="7">
        <v>50000</v>
      </c>
    </row>
    <row r="1612" spans="1:2" x14ac:dyDescent="0.3">
      <c r="A1612" s="6" t="s">
        <v>5265</v>
      </c>
      <c r="B1612" s="7">
        <v>50000</v>
      </c>
    </row>
    <row r="1613" spans="1:2" x14ac:dyDescent="0.3">
      <c r="A1613" s="6" t="s">
        <v>4482</v>
      </c>
      <c r="B1613" s="7">
        <v>50000</v>
      </c>
    </row>
    <row r="1614" spans="1:2" x14ac:dyDescent="0.3">
      <c r="A1614" s="6" t="s">
        <v>4522</v>
      </c>
      <c r="B1614" s="7">
        <v>50000</v>
      </c>
    </row>
    <row r="1615" spans="1:2" x14ac:dyDescent="0.3">
      <c r="A1615" s="6" t="s">
        <v>5461</v>
      </c>
      <c r="B1615" s="7">
        <v>45000</v>
      </c>
    </row>
    <row r="1616" spans="1:2" x14ac:dyDescent="0.3">
      <c r="A1616" s="6" t="s">
        <v>3367</v>
      </c>
      <c r="B1616" s="7">
        <v>45000</v>
      </c>
    </row>
    <row r="1617" spans="1:2" x14ac:dyDescent="0.3">
      <c r="A1617" s="6" t="s">
        <v>3945</v>
      </c>
      <c r="B1617" s="7">
        <v>40000</v>
      </c>
    </row>
    <row r="1618" spans="1:2" x14ac:dyDescent="0.3">
      <c r="A1618" s="6" t="s">
        <v>5566</v>
      </c>
      <c r="B1618" s="7">
        <v>40000</v>
      </c>
    </row>
    <row r="1619" spans="1:2" x14ac:dyDescent="0.3">
      <c r="A1619" s="6" t="s">
        <v>4774</v>
      </c>
      <c r="B1619" s="7">
        <v>40000</v>
      </c>
    </row>
    <row r="1620" spans="1:2" x14ac:dyDescent="0.3">
      <c r="A1620" s="6" t="s">
        <v>2866</v>
      </c>
      <c r="B1620" s="7">
        <v>40000</v>
      </c>
    </row>
    <row r="1621" spans="1:2" x14ac:dyDescent="0.3">
      <c r="A1621" s="6" t="s">
        <v>1581</v>
      </c>
      <c r="B1621" s="7">
        <v>39000</v>
      </c>
    </row>
    <row r="1622" spans="1:2" x14ac:dyDescent="0.3">
      <c r="A1622" s="6" t="s">
        <v>7694</v>
      </c>
      <c r="B1622" s="7">
        <v>30768</v>
      </c>
    </row>
    <row r="1623" spans="1:2" x14ac:dyDescent="0.3">
      <c r="A1623" s="6" t="s">
        <v>2718</v>
      </c>
      <c r="B1623" s="7">
        <v>30000</v>
      </c>
    </row>
    <row r="1624" spans="1:2" x14ac:dyDescent="0.3">
      <c r="A1624" s="6" t="s">
        <v>5169</v>
      </c>
      <c r="B1624" s="7">
        <v>30000</v>
      </c>
    </row>
    <row r="1625" spans="1:2" x14ac:dyDescent="0.3">
      <c r="A1625" s="6" t="s">
        <v>5069</v>
      </c>
      <c r="B1625" s="7">
        <v>30000</v>
      </c>
    </row>
    <row r="1626" spans="1:2" x14ac:dyDescent="0.3">
      <c r="A1626" s="6" t="s">
        <v>5166</v>
      </c>
      <c r="B1626" s="7">
        <v>30000</v>
      </c>
    </row>
    <row r="1627" spans="1:2" x14ac:dyDescent="0.3">
      <c r="A1627" s="6" t="s">
        <v>3939</v>
      </c>
      <c r="B1627" s="7">
        <v>27000</v>
      </c>
    </row>
    <row r="1628" spans="1:2" x14ac:dyDescent="0.3">
      <c r="A1628" s="6" t="s">
        <v>6883</v>
      </c>
      <c r="B1628" s="7">
        <v>20000</v>
      </c>
    </row>
    <row r="1629" spans="1:2" x14ac:dyDescent="0.3">
      <c r="A1629" s="6" t="s">
        <v>3918</v>
      </c>
      <c r="B1629" s="7">
        <v>0</v>
      </c>
    </row>
    <row r="1630" spans="1:2" x14ac:dyDescent="0.3">
      <c r="A1630" s="6" t="s">
        <v>4390</v>
      </c>
      <c r="B1630" s="7">
        <v>0</v>
      </c>
    </row>
    <row r="1631" spans="1:2" x14ac:dyDescent="0.3">
      <c r="A1631" s="6" t="s">
        <v>3459</v>
      </c>
      <c r="B1631" s="7">
        <v>0</v>
      </c>
    </row>
    <row r="1632" spans="1:2" x14ac:dyDescent="0.3">
      <c r="A1632" s="6" t="s">
        <v>4771</v>
      </c>
      <c r="B1632" s="7">
        <v>0</v>
      </c>
    </row>
    <row r="1633" spans="1:2" x14ac:dyDescent="0.3">
      <c r="A1633" s="6" t="s">
        <v>6999</v>
      </c>
      <c r="B1633" s="7">
        <v>0</v>
      </c>
    </row>
    <row r="1634" spans="1:2" x14ac:dyDescent="0.3">
      <c r="A1634" s="6" t="s">
        <v>5206</v>
      </c>
      <c r="B1634" s="7">
        <v>0</v>
      </c>
    </row>
    <row r="1635" spans="1:2" x14ac:dyDescent="0.3">
      <c r="A1635" s="6" t="s">
        <v>5711</v>
      </c>
      <c r="B1635" s="7">
        <v>0</v>
      </c>
    </row>
    <row r="1636" spans="1:2" x14ac:dyDescent="0.3">
      <c r="A1636" s="6" t="s">
        <v>4376</v>
      </c>
      <c r="B1636" s="7">
        <v>0</v>
      </c>
    </row>
    <row r="1637" spans="1:2" x14ac:dyDescent="0.3">
      <c r="A1637" s="6" t="s">
        <v>2902</v>
      </c>
      <c r="B1637" s="7">
        <v>0</v>
      </c>
    </row>
    <row r="1638" spans="1:2" x14ac:dyDescent="0.3">
      <c r="A1638" s="6" t="s">
        <v>255</v>
      </c>
      <c r="B1638" s="7">
        <v>0</v>
      </c>
    </row>
    <row r="1639" spans="1:2" x14ac:dyDescent="0.3">
      <c r="A1639" s="6" t="s">
        <v>3081</v>
      </c>
      <c r="B1639" s="7">
        <v>0</v>
      </c>
    </row>
    <row r="1640" spans="1:2" x14ac:dyDescent="0.3">
      <c r="A1640" s="6" t="s">
        <v>996</v>
      </c>
      <c r="B1640" s="7">
        <v>0</v>
      </c>
    </row>
    <row r="1641" spans="1:2" x14ac:dyDescent="0.3">
      <c r="A1641" s="6" t="s">
        <v>2900</v>
      </c>
      <c r="B1641" s="7">
        <v>0</v>
      </c>
    </row>
    <row r="1642" spans="1:2" x14ac:dyDescent="0.3">
      <c r="A1642" s="6" t="s">
        <v>6584</v>
      </c>
      <c r="B1642" s="7">
        <v>0</v>
      </c>
    </row>
    <row r="1643" spans="1:2" x14ac:dyDescent="0.3">
      <c r="A1643" s="6" t="s">
        <v>2522</v>
      </c>
      <c r="B1643" s="7">
        <v>0</v>
      </c>
    </row>
    <row r="1644" spans="1:2" x14ac:dyDescent="0.3">
      <c r="A1644" s="6" t="s">
        <v>6301</v>
      </c>
      <c r="B1644" s="7">
        <v>0</v>
      </c>
    </row>
    <row r="1645" spans="1:2" x14ac:dyDescent="0.3">
      <c r="A1645" s="6" t="s">
        <v>4057</v>
      </c>
      <c r="B1645" s="7">
        <v>0</v>
      </c>
    </row>
    <row r="1646" spans="1:2" x14ac:dyDescent="0.3">
      <c r="A1646" s="6" t="s">
        <v>5281</v>
      </c>
      <c r="B1646" s="7">
        <v>0</v>
      </c>
    </row>
    <row r="1647" spans="1:2" x14ac:dyDescent="0.3">
      <c r="A1647" s="6" t="s">
        <v>4290</v>
      </c>
      <c r="B1647" s="7">
        <v>0</v>
      </c>
    </row>
    <row r="1648" spans="1:2" x14ac:dyDescent="0.3">
      <c r="A1648" s="6" t="s">
        <v>5376</v>
      </c>
      <c r="B1648" s="7">
        <v>0</v>
      </c>
    </row>
    <row r="1649" spans="1:2" x14ac:dyDescent="0.3">
      <c r="A1649" s="6" t="s">
        <v>6100</v>
      </c>
      <c r="B1649" s="7">
        <v>0</v>
      </c>
    </row>
    <row r="1650" spans="1:2" x14ac:dyDescent="0.3">
      <c r="A1650" s="6" t="s">
        <v>949</v>
      </c>
      <c r="B1650" s="7">
        <v>0</v>
      </c>
    </row>
    <row r="1651" spans="1:2" x14ac:dyDescent="0.3">
      <c r="A1651" s="6" t="s">
        <v>5172</v>
      </c>
      <c r="B1651" s="7">
        <v>0</v>
      </c>
    </row>
    <row r="1652" spans="1:2" x14ac:dyDescent="0.3">
      <c r="A1652" s="6" t="s">
        <v>2970</v>
      </c>
      <c r="B1652" s="7">
        <v>0</v>
      </c>
    </row>
    <row r="1653" spans="1:2" x14ac:dyDescent="0.3">
      <c r="A1653" s="6" t="s">
        <v>2797</v>
      </c>
      <c r="B1653" s="7">
        <v>0</v>
      </c>
    </row>
    <row r="1654" spans="1:2" x14ac:dyDescent="0.3">
      <c r="A1654" s="6" t="s">
        <v>5793</v>
      </c>
      <c r="B1654" s="7">
        <v>0</v>
      </c>
    </row>
    <row r="1655" spans="1:2" x14ac:dyDescent="0.3">
      <c r="A1655" s="6" t="s">
        <v>6750</v>
      </c>
      <c r="B1655" s="7">
        <v>0</v>
      </c>
    </row>
    <row r="1656" spans="1:2" x14ac:dyDescent="0.3">
      <c r="A1656" s="6" t="s">
        <v>6491</v>
      </c>
      <c r="B1656" s="7">
        <v>0</v>
      </c>
    </row>
    <row r="1657" spans="1:2" x14ac:dyDescent="0.3">
      <c r="A1657" s="6" t="s">
        <v>4870</v>
      </c>
      <c r="B1657" s="7">
        <v>0</v>
      </c>
    </row>
    <row r="1658" spans="1:2" x14ac:dyDescent="0.3">
      <c r="A1658" s="6" t="s">
        <v>2373</v>
      </c>
      <c r="B1658" s="7">
        <v>0</v>
      </c>
    </row>
    <row r="1659" spans="1:2" x14ac:dyDescent="0.3">
      <c r="A1659" s="6" t="s">
        <v>6984</v>
      </c>
      <c r="B1659" s="7">
        <v>0</v>
      </c>
    </row>
    <row r="1660" spans="1:2" x14ac:dyDescent="0.3">
      <c r="A1660" s="6" t="s">
        <v>7258</v>
      </c>
      <c r="B1660" s="7">
        <v>0</v>
      </c>
    </row>
    <row r="1661" spans="1:2" x14ac:dyDescent="0.3">
      <c r="A1661" s="6" t="s">
        <v>2121</v>
      </c>
      <c r="B1661" s="7">
        <v>0</v>
      </c>
    </row>
    <row r="1662" spans="1:2" x14ac:dyDescent="0.3">
      <c r="A1662" s="6" t="s">
        <v>6620</v>
      </c>
      <c r="B1662" s="7">
        <v>0</v>
      </c>
    </row>
    <row r="1663" spans="1:2" x14ac:dyDescent="0.3">
      <c r="A1663" s="6" t="s">
        <v>2304</v>
      </c>
      <c r="B1663" s="7">
        <v>0</v>
      </c>
    </row>
    <row r="1664" spans="1:2" x14ac:dyDescent="0.3">
      <c r="A1664" s="6" t="s">
        <v>4367</v>
      </c>
      <c r="B1664" s="7">
        <v>0</v>
      </c>
    </row>
    <row r="1665" spans="1:2" x14ac:dyDescent="0.3">
      <c r="A1665" s="6" t="s">
        <v>1513</v>
      </c>
      <c r="B1665" s="7">
        <v>0</v>
      </c>
    </row>
    <row r="1666" spans="1:2" x14ac:dyDescent="0.3">
      <c r="A1666" s="6" t="s">
        <v>4830</v>
      </c>
      <c r="B1666" s="7">
        <v>0</v>
      </c>
    </row>
    <row r="1667" spans="1:2" x14ac:dyDescent="0.3">
      <c r="A1667" s="6" t="s">
        <v>2490</v>
      </c>
      <c r="B1667" s="7">
        <v>0</v>
      </c>
    </row>
    <row r="1668" spans="1:2" x14ac:dyDescent="0.3">
      <c r="A1668" s="6" t="s">
        <v>3017</v>
      </c>
      <c r="B1668" s="7">
        <v>0</v>
      </c>
    </row>
    <row r="1669" spans="1:2" x14ac:dyDescent="0.3">
      <c r="A1669" s="6" t="s">
        <v>1786</v>
      </c>
      <c r="B1669" s="7">
        <v>0</v>
      </c>
    </row>
    <row r="1670" spans="1:2" x14ac:dyDescent="0.3">
      <c r="A1670" s="6" t="s">
        <v>5366</v>
      </c>
      <c r="B1670" s="7">
        <v>0</v>
      </c>
    </row>
    <row r="1671" spans="1:2" x14ac:dyDescent="0.3">
      <c r="A1671" s="6" t="s">
        <v>2086</v>
      </c>
      <c r="B1671" s="7">
        <v>0</v>
      </c>
    </row>
    <row r="1672" spans="1:2" x14ac:dyDescent="0.3">
      <c r="A1672" s="6" t="s">
        <v>1901</v>
      </c>
      <c r="B1672" s="7">
        <v>0</v>
      </c>
    </row>
    <row r="1673" spans="1:2" x14ac:dyDescent="0.3">
      <c r="A1673" s="6" t="s">
        <v>5629</v>
      </c>
      <c r="B1673" s="7">
        <v>0</v>
      </c>
    </row>
    <row r="1674" spans="1:2" x14ac:dyDescent="0.3">
      <c r="A1674" s="6" t="s">
        <v>1081</v>
      </c>
      <c r="B1674" s="7">
        <v>0</v>
      </c>
    </row>
    <row r="1675" spans="1:2" x14ac:dyDescent="0.3">
      <c r="A1675" s="6" t="s">
        <v>1188</v>
      </c>
      <c r="B1675" s="7">
        <v>0</v>
      </c>
    </row>
    <row r="1676" spans="1:2" x14ac:dyDescent="0.3">
      <c r="A1676" s="6" t="s">
        <v>6088</v>
      </c>
      <c r="B1676" s="7">
        <v>0</v>
      </c>
    </row>
    <row r="1677" spans="1:2" x14ac:dyDescent="0.3">
      <c r="A1677" s="6" t="s">
        <v>5870</v>
      </c>
      <c r="B1677" s="7">
        <v>0</v>
      </c>
    </row>
    <row r="1678" spans="1:2" x14ac:dyDescent="0.3">
      <c r="A1678" s="6" t="s">
        <v>5729</v>
      </c>
      <c r="B1678" s="7">
        <v>0</v>
      </c>
    </row>
    <row r="1679" spans="1:2" x14ac:dyDescent="0.3">
      <c r="A1679" s="6" t="s">
        <v>5179</v>
      </c>
      <c r="B1679" s="7">
        <v>0</v>
      </c>
    </row>
    <row r="1680" spans="1:2" x14ac:dyDescent="0.3">
      <c r="A1680" s="6" t="s">
        <v>1944</v>
      </c>
      <c r="B1680" s="7">
        <v>0</v>
      </c>
    </row>
    <row r="1681" spans="1:2" x14ac:dyDescent="0.3">
      <c r="A1681" s="6" t="s">
        <v>2382</v>
      </c>
      <c r="B1681" s="7">
        <v>0</v>
      </c>
    </row>
    <row r="1682" spans="1:2" x14ac:dyDescent="0.3">
      <c r="A1682" s="6" t="s">
        <v>3325</v>
      </c>
      <c r="B1682" s="7">
        <v>0</v>
      </c>
    </row>
    <row r="1683" spans="1:2" x14ac:dyDescent="0.3">
      <c r="A1683" s="6" t="s">
        <v>3438</v>
      </c>
      <c r="B1683" s="7">
        <v>0</v>
      </c>
    </row>
    <row r="1684" spans="1:2" x14ac:dyDescent="0.3">
      <c r="A1684" s="6" t="s">
        <v>2083</v>
      </c>
      <c r="B1684" s="7">
        <v>0</v>
      </c>
    </row>
    <row r="1685" spans="1:2" x14ac:dyDescent="0.3">
      <c r="A1685" s="6" t="s">
        <v>1772</v>
      </c>
      <c r="B1685" s="7">
        <v>0</v>
      </c>
    </row>
    <row r="1686" spans="1:2" x14ac:dyDescent="0.3">
      <c r="A1686" s="6" t="s">
        <v>6963</v>
      </c>
      <c r="B1686" s="7">
        <v>0</v>
      </c>
    </row>
    <row r="1687" spans="1:2" x14ac:dyDescent="0.3">
      <c r="A1687" s="6" t="s">
        <v>7222</v>
      </c>
      <c r="B1687" s="7">
        <v>0</v>
      </c>
    </row>
    <row r="1688" spans="1:2" x14ac:dyDescent="0.3">
      <c r="A1688" s="6" t="s">
        <v>4656</v>
      </c>
      <c r="B1688" s="7">
        <v>0</v>
      </c>
    </row>
    <row r="1689" spans="1:2" x14ac:dyDescent="0.3">
      <c r="A1689" s="6" t="s">
        <v>2693</v>
      </c>
      <c r="B1689" s="7">
        <v>0</v>
      </c>
    </row>
    <row r="1690" spans="1:2" x14ac:dyDescent="0.3">
      <c r="A1690" s="6" t="s">
        <v>2626</v>
      </c>
      <c r="B1690" s="7">
        <v>0</v>
      </c>
    </row>
    <row r="1691" spans="1:2" x14ac:dyDescent="0.3">
      <c r="A1691" s="6" t="s">
        <v>3090</v>
      </c>
      <c r="B1691" s="7">
        <v>0</v>
      </c>
    </row>
    <row r="1692" spans="1:2" x14ac:dyDescent="0.3">
      <c r="A1692" s="6" t="s">
        <v>4984</v>
      </c>
      <c r="B1692" s="7">
        <v>0</v>
      </c>
    </row>
    <row r="1693" spans="1:2" x14ac:dyDescent="0.3">
      <c r="A1693" s="6" t="s">
        <v>1863</v>
      </c>
      <c r="B1693" s="7">
        <v>0</v>
      </c>
    </row>
    <row r="1694" spans="1:2" x14ac:dyDescent="0.3">
      <c r="A1694" s="6" t="s">
        <v>6559</v>
      </c>
      <c r="B1694" s="7">
        <v>0</v>
      </c>
    </row>
    <row r="1695" spans="1:2" x14ac:dyDescent="0.3">
      <c r="A1695" s="6" t="s">
        <v>7038</v>
      </c>
      <c r="B1695" s="7">
        <v>0</v>
      </c>
    </row>
    <row r="1696" spans="1:2" x14ac:dyDescent="0.3">
      <c r="A1696" s="6" t="s">
        <v>4873</v>
      </c>
      <c r="B1696" s="7">
        <v>0</v>
      </c>
    </row>
    <row r="1697" spans="1:2" x14ac:dyDescent="0.3">
      <c r="A1697" s="6" t="s">
        <v>3241</v>
      </c>
      <c r="B1697" s="7">
        <v>0</v>
      </c>
    </row>
    <row r="1698" spans="1:2" x14ac:dyDescent="0.3">
      <c r="A1698" s="6" t="s">
        <v>3005</v>
      </c>
      <c r="B1698" s="7">
        <v>0</v>
      </c>
    </row>
    <row r="1699" spans="1:2" x14ac:dyDescent="0.3">
      <c r="A1699" s="6" t="s">
        <v>5652</v>
      </c>
      <c r="B1699" s="7">
        <v>0</v>
      </c>
    </row>
    <row r="1700" spans="1:2" x14ac:dyDescent="0.3">
      <c r="A1700" s="6" t="s">
        <v>4035</v>
      </c>
      <c r="B1700" s="7">
        <v>0</v>
      </c>
    </row>
    <row r="1701" spans="1:2" x14ac:dyDescent="0.3">
      <c r="A1701" s="6" t="s">
        <v>6235</v>
      </c>
      <c r="B1701" s="7">
        <v>0</v>
      </c>
    </row>
    <row r="1702" spans="1:2" x14ac:dyDescent="0.3">
      <c r="A1702" s="6" t="s">
        <v>4739</v>
      </c>
      <c r="B1702" s="7">
        <v>0</v>
      </c>
    </row>
    <row r="1703" spans="1:2" x14ac:dyDescent="0.3">
      <c r="A1703" s="6" t="s">
        <v>932</v>
      </c>
      <c r="B1703" s="7">
        <v>0</v>
      </c>
    </row>
    <row r="1704" spans="1:2" x14ac:dyDescent="0.3">
      <c r="A1704" s="6" t="s">
        <v>4780</v>
      </c>
      <c r="B1704" s="7">
        <v>0</v>
      </c>
    </row>
    <row r="1705" spans="1:2" x14ac:dyDescent="0.3">
      <c r="A1705" s="6" t="s">
        <v>3736</v>
      </c>
      <c r="B1705" s="7">
        <v>0</v>
      </c>
    </row>
    <row r="1706" spans="1:2" x14ac:dyDescent="0.3">
      <c r="A1706" s="6" t="s">
        <v>5857</v>
      </c>
      <c r="B1706" s="7">
        <v>0</v>
      </c>
    </row>
    <row r="1707" spans="1:2" x14ac:dyDescent="0.3">
      <c r="A1707" s="6" t="s">
        <v>2810</v>
      </c>
      <c r="B1707" s="7">
        <v>0</v>
      </c>
    </row>
    <row r="1708" spans="1:2" x14ac:dyDescent="0.3">
      <c r="A1708" s="6" t="s">
        <v>5964</v>
      </c>
      <c r="B1708" s="7">
        <v>0</v>
      </c>
    </row>
    <row r="1709" spans="1:2" x14ac:dyDescent="0.3">
      <c r="A1709" s="6" t="s">
        <v>3559</v>
      </c>
      <c r="B1709" s="7">
        <v>0</v>
      </c>
    </row>
    <row r="1710" spans="1:2" x14ac:dyDescent="0.3">
      <c r="A1710" s="6" t="s">
        <v>3635</v>
      </c>
      <c r="B1710" s="7">
        <v>0</v>
      </c>
    </row>
    <row r="1711" spans="1:2" x14ac:dyDescent="0.3">
      <c r="A1711" s="6" t="s">
        <v>7153</v>
      </c>
      <c r="B1711" s="7">
        <v>0</v>
      </c>
    </row>
    <row r="1712" spans="1:2" x14ac:dyDescent="0.3">
      <c r="A1712" s="6" t="s">
        <v>5287</v>
      </c>
      <c r="B1712" s="7">
        <v>0</v>
      </c>
    </row>
    <row r="1713" spans="1:2" x14ac:dyDescent="0.3">
      <c r="A1713" s="6" t="s">
        <v>2665</v>
      </c>
      <c r="B1713" s="7">
        <v>0</v>
      </c>
    </row>
    <row r="1714" spans="1:2" x14ac:dyDescent="0.3">
      <c r="A1714" s="6" t="s">
        <v>4001</v>
      </c>
      <c r="B1714" s="7">
        <v>0</v>
      </c>
    </row>
    <row r="1715" spans="1:2" x14ac:dyDescent="0.3">
      <c r="A1715" s="6" t="s">
        <v>3568</v>
      </c>
      <c r="B1715" s="7">
        <v>0</v>
      </c>
    </row>
    <row r="1716" spans="1:2" x14ac:dyDescent="0.3">
      <c r="A1716" s="6" t="s">
        <v>5313</v>
      </c>
      <c r="B1716" s="7">
        <v>0</v>
      </c>
    </row>
    <row r="1717" spans="1:2" x14ac:dyDescent="0.3">
      <c r="A1717" s="6" t="s">
        <v>1540</v>
      </c>
      <c r="B1717" s="7">
        <v>0</v>
      </c>
    </row>
    <row r="1718" spans="1:2" x14ac:dyDescent="0.3">
      <c r="A1718" s="6" t="s">
        <v>2043</v>
      </c>
      <c r="B1718" s="7">
        <v>0</v>
      </c>
    </row>
    <row r="1719" spans="1:2" x14ac:dyDescent="0.3">
      <c r="A1719" s="6" t="s">
        <v>360</v>
      </c>
      <c r="B1719" s="7">
        <v>0</v>
      </c>
    </row>
    <row r="1720" spans="1:2" x14ac:dyDescent="0.3">
      <c r="A1720" s="6" t="s">
        <v>5679</v>
      </c>
      <c r="B1720" s="7">
        <v>0</v>
      </c>
    </row>
    <row r="1721" spans="1:2" x14ac:dyDescent="0.3">
      <c r="A1721" s="6" t="s">
        <v>4667</v>
      </c>
      <c r="B1721" s="7">
        <v>0</v>
      </c>
    </row>
    <row r="1722" spans="1:2" x14ac:dyDescent="0.3">
      <c r="A1722" s="6" t="s">
        <v>2109</v>
      </c>
      <c r="B1722" s="7">
        <v>0</v>
      </c>
    </row>
    <row r="1723" spans="1:2" x14ac:dyDescent="0.3">
      <c r="A1723" s="6" t="s">
        <v>7168</v>
      </c>
      <c r="B1723" s="7">
        <v>0</v>
      </c>
    </row>
    <row r="1724" spans="1:2" x14ac:dyDescent="0.3">
      <c r="A1724" s="6" t="s">
        <v>3828</v>
      </c>
      <c r="B1724" s="7">
        <v>0</v>
      </c>
    </row>
    <row r="1725" spans="1:2" x14ac:dyDescent="0.3">
      <c r="A1725" s="6" t="s">
        <v>4813</v>
      </c>
      <c r="B1725" s="7">
        <v>0</v>
      </c>
    </row>
    <row r="1726" spans="1:2" x14ac:dyDescent="0.3">
      <c r="A1726" s="6" t="s">
        <v>2546</v>
      </c>
      <c r="B1726" s="7">
        <v>0</v>
      </c>
    </row>
    <row r="1727" spans="1:2" x14ac:dyDescent="0.3">
      <c r="A1727" s="6" t="s">
        <v>4514</v>
      </c>
      <c r="B1727" s="7">
        <v>0</v>
      </c>
    </row>
    <row r="1728" spans="1:2" x14ac:dyDescent="0.3">
      <c r="A1728" s="6" t="s">
        <v>2878</v>
      </c>
      <c r="B1728" s="7">
        <v>0</v>
      </c>
    </row>
    <row r="1729" spans="1:2" x14ac:dyDescent="0.3">
      <c r="A1729" s="6" t="s">
        <v>3722</v>
      </c>
      <c r="B1729" s="7">
        <v>0</v>
      </c>
    </row>
    <row r="1730" spans="1:2" x14ac:dyDescent="0.3">
      <c r="A1730" s="6" t="s">
        <v>7318</v>
      </c>
      <c r="B1730" s="7">
        <v>0</v>
      </c>
    </row>
    <row r="1731" spans="1:2" x14ac:dyDescent="0.3">
      <c r="A1731" s="6" t="s">
        <v>872</v>
      </c>
      <c r="B1731" s="7">
        <v>0</v>
      </c>
    </row>
    <row r="1732" spans="1:2" x14ac:dyDescent="0.3">
      <c r="A1732" s="6" t="s">
        <v>4674</v>
      </c>
      <c r="B1732" s="7">
        <v>0</v>
      </c>
    </row>
    <row r="1733" spans="1:2" x14ac:dyDescent="0.3">
      <c r="A1733" s="6" t="s">
        <v>4547</v>
      </c>
      <c r="B1733" s="7">
        <v>0</v>
      </c>
    </row>
    <row r="1734" spans="1:2" x14ac:dyDescent="0.3">
      <c r="A1734" s="6" t="s">
        <v>2377</v>
      </c>
      <c r="B1734" s="7">
        <v>0</v>
      </c>
    </row>
    <row r="1735" spans="1:2" x14ac:dyDescent="0.3">
      <c r="A1735" s="6" t="s">
        <v>2741</v>
      </c>
      <c r="B1735" s="7">
        <v>0</v>
      </c>
    </row>
    <row r="1736" spans="1:2" x14ac:dyDescent="0.3">
      <c r="A1736" s="6" t="s">
        <v>1175</v>
      </c>
      <c r="B1736" s="7">
        <v>0</v>
      </c>
    </row>
    <row r="1737" spans="1:2" x14ac:dyDescent="0.3">
      <c r="A1737" s="6" t="s">
        <v>5360</v>
      </c>
      <c r="B1737" s="7">
        <v>0</v>
      </c>
    </row>
    <row r="1738" spans="1:2" x14ac:dyDescent="0.3">
      <c r="A1738" s="6" t="s">
        <v>5890</v>
      </c>
      <c r="B1738" s="7">
        <v>0</v>
      </c>
    </row>
    <row r="1739" spans="1:2" x14ac:dyDescent="0.3">
      <c r="A1739" s="6" t="s">
        <v>3087</v>
      </c>
      <c r="B1739" s="7">
        <v>0</v>
      </c>
    </row>
    <row r="1740" spans="1:2" x14ac:dyDescent="0.3">
      <c r="A1740" s="6" t="s">
        <v>7437</v>
      </c>
      <c r="B1740" s="7">
        <v>0</v>
      </c>
    </row>
    <row r="1741" spans="1:2" x14ac:dyDescent="0.3">
      <c r="A1741" s="6" t="s">
        <v>4135</v>
      </c>
      <c r="B1741" s="7">
        <v>0</v>
      </c>
    </row>
    <row r="1742" spans="1:2" x14ac:dyDescent="0.3">
      <c r="A1742" s="6" t="s">
        <v>4195</v>
      </c>
      <c r="B1742" s="7">
        <v>0</v>
      </c>
    </row>
    <row r="1743" spans="1:2" x14ac:dyDescent="0.3">
      <c r="A1743" s="6" t="s">
        <v>1598</v>
      </c>
      <c r="B1743" s="7">
        <v>0</v>
      </c>
    </row>
    <row r="1744" spans="1:2" x14ac:dyDescent="0.3">
      <c r="A1744" s="6" t="s">
        <v>6260</v>
      </c>
      <c r="B1744" s="7">
        <v>0</v>
      </c>
    </row>
    <row r="1745" spans="1:2" x14ac:dyDescent="0.3">
      <c r="A1745" s="6" t="s">
        <v>1919</v>
      </c>
      <c r="B1745" s="7">
        <v>0</v>
      </c>
    </row>
    <row r="1746" spans="1:2" x14ac:dyDescent="0.3">
      <c r="A1746" s="6" t="s">
        <v>7184</v>
      </c>
      <c r="B1746" s="7">
        <v>0</v>
      </c>
    </row>
    <row r="1747" spans="1:2" x14ac:dyDescent="0.3">
      <c r="A1747" s="6" t="s">
        <v>4017</v>
      </c>
      <c r="B1747" s="7">
        <v>0</v>
      </c>
    </row>
    <row r="1748" spans="1:2" x14ac:dyDescent="0.3">
      <c r="A1748" s="6" t="s">
        <v>2777</v>
      </c>
      <c r="B1748" s="7">
        <v>0</v>
      </c>
    </row>
    <row r="1749" spans="1:2" x14ac:dyDescent="0.3">
      <c r="A1749" s="6" t="s">
        <v>814</v>
      </c>
      <c r="B1749" s="7">
        <v>0</v>
      </c>
    </row>
    <row r="1750" spans="1:2" x14ac:dyDescent="0.3">
      <c r="A1750" s="6" t="s">
        <v>5979</v>
      </c>
      <c r="B1750" s="7">
        <v>0</v>
      </c>
    </row>
    <row r="1751" spans="1:2" x14ac:dyDescent="0.3">
      <c r="A1751" s="6" t="s">
        <v>7609</v>
      </c>
      <c r="B1751" s="7">
        <v>0</v>
      </c>
    </row>
    <row r="1752" spans="1:2" x14ac:dyDescent="0.3">
      <c r="A1752" s="6" t="s">
        <v>2012</v>
      </c>
      <c r="B1752" s="7">
        <v>0</v>
      </c>
    </row>
    <row r="1753" spans="1:2" x14ac:dyDescent="0.3">
      <c r="A1753" s="6" t="s">
        <v>4950</v>
      </c>
      <c r="B1753" s="7">
        <v>0</v>
      </c>
    </row>
    <row r="1754" spans="1:2" x14ac:dyDescent="0.3">
      <c r="A1754" s="6" t="s">
        <v>6415</v>
      </c>
      <c r="B1754" s="7">
        <v>0</v>
      </c>
    </row>
    <row r="1755" spans="1:2" x14ac:dyDescent="0.3">
      <c r="A1755" s="6" t="s">
        <v>7488</v>
      </c>
      <c r="B1755" s="7">
        <v>0</v>
      </c>
    </row>
    <row r="1756" spans="1:2" x14ac:dyDescent="0.3">
      <c r="A1756" s="6" t="s">
        <v>7090</v>
      </c>
      <c r="B1756" s="7">
        <v>0</v>
      </c>
    </row>
    <row r="1757" spans="1:2" x14ac:dyDescent="0.3">
      <c r="A1757" s="6" t="s">
        <v>4285</v>
      </c>
      <c r="B1757" s="7">
        <v>0</v>
      </c>
    </row>
    <row r="1758" spans="1:2" x14ac:dyDescent="0.3">
      <c r="A1758" s="6" t="s">
        <v>1979</v>
      </c>
      <c r="B1758" s="7">
        <v>0</v>
      </c>
    </row>
    <row r="1759" spans="1:2" x14ac:dyDescent="0.3">
      <c r="A1759" s="6" t="s">
        <v>1640</v>
      </c>
      <c r="B1759" s="7">
        <v>0</v>
      </c>
    </row>
    <row r="1760" spans="1:2" x14ac:dyDescent="0.3">
      <c r="A1760" s="6" t="s">
        <v>3112</v>
      </c>
      <c r="B1760" s="7">
        <v>0</v>
      </c>
    </row>
    <row r="1761" spans="1:2" x14ac:dyDescent="0.3">
      <c r="A1761" s="6" t="s">
        <v>2165</v>
      </c>
      <c r="B1761" s="7">
        <v>0</v>
      </c>
    </row>
    <row r="1762" spans="1:2" x14ac:dyDescent="0.3">
      <c r="A1762" s="6" t="s">
        <v>4442</v>
      </c>
      <c r="B1762" s="7">
        <v>0</v>
      </c>
    </row>
    <row r="1763" spans="1:2" x14ac:dyDescent="0.3">
      <c r="A1763" s="6" t="s">
        <v>5128</v>
      </c>
      <c r="B1763" s="7">
        <v>0</v>
      </c>
    </row>
    <row r="1764" spans="1:2" x14ac:dyDescent="0.3">
      <c r="A1764" s="6" t="s">
        <v>4792</v>
      </c>
      <c r="B1764" s="7">
        <v>0</v>
      </c>
    </row>
    <row r="1765" spans="1:2" x14ac:dyDescent="0.3">
      <c r="A1765" s="6" t="s">
        <v>7510</v>
      </c>
      <c r="B1765" s="7">
        <v>0</v>
      </c>
    </row>
    <row r="1766" spans="1:2" x14ac:dyDescent="0.3">
      <c r="A1766" s="6" t="s">
        <v>1831</v>
      </c>
      <c r="B1766" s="7">
        <v>0</v>
      </c>
    </row>
    <row r="1767" spans="1:2" x14ac:dyDescent="0.3">
      <c r="A1767" s="6" t="s">
        <v>7632</v>
      </c>
      <c r="B1767" s="7">
        <v>0</v>
      </c>
    </row>
    <row r="1768" spans="1:2" x14ac:dyDescent="0.3">
      <c r="A1768" s="6" t="s">
        <v>4239</v>
      </c>
      <c r="B1768" s="7">
        <v>0</v>
      </c>
    </row>
    <row r="1769" spans="1:2" x14ac:dyDescent="0.3">
      <c r="A1769" s="6" t="s">
        <v>6329</v>
      </c>
      <c r="B1769" s="7">
        <v>0</v>
      </c>
    </row>
    <row r="1770" spans="1:2" x14ac:dyDescent="0.3">
      <c r="A1770" s="6" t="s">
        <v>5523</v>
      </c>
      <c r="B1770" s="7">
        <v>0</v>
      </c>
    </row>
    <row r="1771" spans="1:2" x14ac:dyDescent="0.3">
      <c r="A1771" s="6" t="s">
        <v>3184</v>
      </c>
      <c r="B1771" s="7">
        <v>0</v>
      </c>
    </row>
    <row r="1772" spans="1:2" x14ac:dyDescent="0.3">
      <c r="A1772" s="6" t="s">
        <v>3573</v>
      </c>
      <c r="B1772" s="7">
        <v>0</v>
      </c>
    </row>
    <row r="1773" spans="1:2" x14ac:dyDescent="0.3">
      <c r="A1773" s="6" t="s">
        <v>3310</v>
      </c>
      <c r="B1773" s="7">
        <v>0</v>
      </c>
    </row>
    <row r="1774" spans="1:2" x14ac:dyDescent="0.3">
      <c r="A1774" s="6" t="s">
        <v>999</v>
      </c>
      <c r="B1774" s="7">
        <v>0</v>
      </c>
    </row>
    <row r="1775" spans="1:2" x14ac:dyDescent="0.3">
      <c r="A1775" s="6" t="s">
        <v>6515</v>
      </c>
      <c r="B1775" s="7">
        <v>0</v>
      </c>
    </row>
    <row r="1776" spans="1:2" x14ac:dyDescent="0.3">
      <c r="A1776" s="6" t="s">
        <v>5145</v>
      </c>
      <c r="B1776" s="7">
        <v>0</v>
      </c>
    </row>
    <row r="1777" spans="1:2" x14ac:dyDescent="0.3">
      <c r="A1777" s="6" t="s">
        <v>1526</v>
      </c>
      <c r="B1777" s="7">
        <v>0</v>
      </c>
    </row>
    <row r="1778" spans="1:2" x14ac:dyDescent="0.3">
      <c r="A1778" s="6" t="s">
        <v>4734</v>
      </c>
      <c r="B1778" s="7">
        <v>0</v>
      </c>
    </row>
    <row r="1779" spans="1:2" x14ac:dyDescent="0.3">
      <c r="A1779" s="6" t="s">
        <v>6614</v>
      </c>
      <c r="B1779" s="7">
        <v>0</v>
      </c>
    </row>
    <row r="1780" spans="1:2" x14ac:dyDescent="0.3">
      <c r="A1780" s="6" t="s">
        <v>2487</v>
      </c>
      <c r="B1780" s="7">
        <v>0</v>
      </c>
    </row>
    <row r="1781" spans="1:2" x14ac:dyDescent="0.3">
      <c r="A1781" s="6" t="s">
        <v>5260</v>
      </c>
      <c r="B1781" s="7">
        <v>0</v>
      </c>
    </row>
    <row r="1782" spans="1:2" x14ac:dyDescent="0.3">
      <c r="A1782" s="6" t="s">
        <v>1877</v>
      </c>
      <c r="B1782" s="7">
        <v>0</v>
      </c>
    </row>
    <row r="1783" spans="1:2" x14ac:dyDescent="0.3">
      <c r="A1783" s="6" t="s">
        <v>4204</v>
      </c>
      <c r="B1783" s="7">
        <v>0</v>
      </c>
    </row>
    <row r="1784" spans="1:2" x14ac:dyDescent="0.3">
      <c r="A1784" s="6" t="s">
        <v>6649</v>
      </c>
      <c r="B1784" s="7">
        <v>0</v>
      </c>
    </row>
    <row r="1785" spans="1:2" x14ac:dyDescent="0.3">
      <c r="A1785" s="6" t="s">
        <v>5086</v>
      </c>
      <c r="B1785" s="7">
        <v>0</v>
      </c>
    </row>
    <row r="1786" spans="1:2" x14ac:dyDescent="0.3">
      <c r="A1786" s="6" t="s">
        <v>1825</v>
      </c>
      <c r="B1786" s="7">
        <v>0</v>
      </c>
    </row>
    <row r="1787" spans="1:2" x14ac:dyDescent="0.3">
      <c r="A1787" s="6" t="s">
        <v>2834</v>
      </c>
      <c r="B1787" s="7">
        <v>0</v>
      </c>
    </row>
    <row r="1788" spans="1:2" x14ac:dyDescent="0.3">
      <c r="A1788" s="6" t="s">
        <v>5020</v>
      </c>
      <c r="B1788" s="7">
        <v>0</v>
      </c>
    </row>
    <row r="1789" spans="1:2" x14ac:dyDescent="0.3">
      <c r="A1789" s="6" t="s">
        <v>1342</v>
      </c>
      <c r="B1789" s="7">
        <v>0</v>
      </c>
    </row>
    <row r="1790" spans="1:2" x14ac:dyDescent="0.3">
      <c r="A1790" s="6" t="s">
        <v>5703</v>
      </c>
      <c r="B1790" s="7">
        <v>0</v>
      </c>
    </row>
    <row r="1791" spans="1:2" x14ac:dyDescent="0.3">
      <c r="A1791" s="6" t="s">
        <v>3057</v>
      </c>
      <c r="B1791" s="7">
        <v>0</v>
      </c>
    </row>
    <row r="1792" spans="1:2" x14ac:dyDescent="0.3">
      <c r="A1792" s="6" t="s">
        <v>3134</v>
      </c>
      <c r="B1792" s="7">
        <v>0</v>
      </c>
    </row>
    <row r="1793" spans="1:2" x14ac:dyDescent="0.3">
      <c r="A1793" s="6" t="s">
        <v>5273</v>
      </c>
      <c r="B1793" s="7">
        <v>0</v>
      </c>
    </row>
    <row r="1794" spans="1:2" x14ac:dyDescent="0.3">
      <c r="A1794" s="6" t="s">
        <v>7726</v>
      </c>
      <c r="B1794" s="7">
        <v>0</v>
      </c>
    </row>
    <row r="1795" spans="1:2" x14ac:dyDescent="0.3">
      <c r="A1795" s="6" t="s">
        <v>2445</v>
      </c>
      <c r="B1795" s="7">
        <v>0</v>
      </c>
    </row>
    <row r="1796" spans="1:2" x14ac:dyDescent="0.3">
      <c r="A1796" s="6" t="s">
        <v>5289</v>
      </c>
      <c r="B1796" s="7">
        <v>0</v>
      </c>
    </row>
    <row r="1797" spans="1:2" x14ac:dyDescent="0.3">
      <c r="A1797" s="6" t="s">
        <v>3901</v>
      </c>
      <c r="B1797" s="7">
        <v>0</v>
      </c>
    </row>
    <row r="1798" spans="1:2" x14ac:dyDescent="0.3">
      <c r="A1798" s="6" t="s">
        <v>4591</v>
      </c>
      <c r="B1798" s="7">
        <v>0</v>
      </c>
    </row>
    <row r="1799" spans="1:2" x14ac:dyDescent="0.3">
      <c r="A1799" s="6" t="s">
        <v>4026</v>
      </c>
      <c r="B1799" s="7">
        <v>0</v>
      </c>
    </row>
    <row r="1800" spans="1:2" x14ac:dyDescent="0.3">
      <c r="A1800" s="6" t="s">
        <v>5089</v>
      </c>
      <c r="B1800" s="7">
        <v>0</v>
      </c>
    </row>
    <row r="1801" spans="1:2" x14ac:dyDescent="0.3">
      <c r="A1801" s="6" t="s">
        <v>1817</v>
      </c>
      <c r="B1801" s="7">
        <v>0</v>
      </c>
    </row>
    <row r="1802" spans="1:2" x14ac:dyDescent="0.3">
      <c r="A1802" s="6" t="s">
        <v>6847</v>
      </c>
      <c r="B1802" s="7">
        <v>0</v>
      </c>
    </row>
    <row r="1803" spans="1:2" x14ac:dyDescent="0.3">
      <c r="A1803" s="6" t="s">
        <v>2167</v>
      </c>
      <c r="B1803" s="7">
        <v>0</v>
      </c>
    </row>
    <row r="1804" spans="1:2" x14ac:dyDescent="0.3">
      <c r="A1804" s="6" t="s">
        <v>4629</v>
      </c>
      <c r="B1804" s="7">
        <v>0</v>
      </c>
    </row>
    <row r="1805" spans="1:2" x14ac:dyDescent="0.3">
      <c r="A1805" s="6" t="s">
        <v>3868</v>
      </c>
      <c r="B1805" s="7">
        <v>0</v>
      </c>
    </row>
    <row r="1806" spans="1:2" x14ac:dyDescent="0.3">
      <c r="A1806" s="6" t="s">
        <v>3788</v>
      </c>
      <c r="B1806" s="7">
        <v>0</v>
      </c>
    </row>
    <row r="1807" spans="1:2" x14ac:dyDescent="0.3">
      <c r="A1807" s="6" t="s">
        <v>3331</v>
      </c>
      <c r="B1807" s="7">
        <v>0</v>
      </c>
    </row>
    <row r="1808" spans="1:2" x14ac:dyDescent="0.3">
      <c r="A1808" s="6" t="s">
        <v>6029</v>
      </c>
      <c r="B1808" s="7">
        <v>0</v>
      </c>
    </row>
    <row r="1809" spans="1:2" x14ac:dyDescent="0.3">
      <c r="A1809" s="6" t="s">
        <v>3472</v>
      </c>
      <c r="B1809" s="7">
        <v>0</v>
      </c>
    </row>
    <row r="1810" spans="1:2" x14ac:dyDescent="0.3">
      <c r="A1810" s="6" t="s">
        <v>5940</v>
      </c>
      <c r="B1810" s="7">
        <v>0</v>
      </c>
    </row>
    <row r="1811" spans="1:2" x14ac:dyDescent="0.3">
      <c r="A1811" s="6" t="s">
        <v>3666</v>
      </c>
      <c r="B1811" s="7">
        <v>0</v>
      </c>
    </row>
    <row r="1812" spans="1:2" x14ac:dyDescent="0.3">
      <c r="A1812" s="6" t="s">
        <v>4356</v>
      </c>
      <c r="B1812" s="7">
        <v>0</v>
      </c>
    </row>
    <row r="1813" spans="1:2" x14ac:dyDescent="0.3">
      <c r="A1813" s="6" t="s">
        <v>821</v>
      </c>
      <c r="B1813" s="7">
        <v>0</v>
      </c>
    </row>
    <row r="1814" spans="1:2" x14ac:dyDescent="0.3">
      <c r="A1814" s="6" t="s">
        <v>6729</v>
      </c>
      <c r="B1814" s="7">
        <v>0</v>
      </c>
    </row>
    <row r="1815" spans="1:2" x14ac:dyDescent="0.3">
      <c r="A1815" s="6" t="s">
        <v>5242</v>
      </c>
      <c r="B1815" s="7">
        <v>0</v>
      </c>
    </row>
    <row r="1816" spans="1:2" x14ac:dyDescent="0.3">
      <c r="A1816" s="6" t="s">
        <v>7299</v>
      </c>
      <c r="B1816" s="7">
        <v>0</v>
      </c>
    </row>
    <row r="1817" spans="1:2" x14ac:dyDescent="0.3">
      <c r="A1817" s="6" t="s">
        <v>6717</v>
      </c>
      <c r="B1817" s="7">
        <v>0</v>
      </c>
    </row>
    <row r="1818" spans="1:2" x14ac:dyDescent="0.3">
      <c r="A1818" s="6" t="s">
        <v>3606</v>
      </c>
      <c r="B1818" s="7">
        <v>0</v>
      </c>
    </row>
    <row r="1819" spans="1:2" x14ac:dyDescent="0.3">
      <c r="A1819" s="6" t="s">
        <v>4032</v>
      </c>
      <c r="B1819" s="7">
        <v>0</v>
      </c>
    </row>
    <row r="1820" spans="1:2" x14ac:dyDescent="0.3">
      <c r="A1820" s="6" t="s">
        <v>1570</v>
      </c>
      <c r="B1820" s="7">
        <v>0</v>
      </c>
    </row>
    <row r="1821" spans="1:2" x14ac:dyDescent="0.3">
      <c r="A1821" s="6" t="s">
        <v>4479</v>
      </c>
      <c r="B1821" s="7">
        <v>0</v>
      </c>
    </row>
    <row r="1822" spans="1:2" x14ac:dyDescent="0.3">
      <c r="A1822" s="6" t="s">
        <v>2687</v>
      </c>
      <c r="B1822" s="7">
        <v>0</v>
      </c>
    </row>
    <row r="1823" spans="1:2" x14ac:dyDescent="0.3">
      <c r="A1823" s="6" t="s">
        <v>4259</v>
      </c>
      <c r="B1823" s="7">
        <v>0</v>
      </c>
    </row>
    <row r="1824" spans="1:2" x14ac:dyDescent="0.3">
      <c r="A1824" s="6" t="s">
        <v>6446</v>
      </c>
      <c r="B1824" s="7">
        <v>0</v>
      </c>
    </row>
    <row r="1825" spans="1:2" x14ac:dyDescent="0.3">
      <c r="A1825" s="6" t="s">
        <v>4924</v>
      </c>
      <c r="B1825" s="7">
        <v>0</v>
      </c>
    </row>
    <row r="1826" spans="1:2" x14ac:dyDescent="0.3">
      <c r="A1826" s="6" t="s">
        <v>1244</v>
      </c>
      <c r="B1826" s="7">
        <v>0</v>
      </c>
    </row>
    <row r="1827" spans="1:2" x14ac:dyDescent="0.3">
      <c r="A1827" s="6" t="s">
        <v>2841</v>
      </c>
      <c r="B1827" s="7">
        <v>0</v>
      </c>
    </row>
    <row r="1828" spans="1:2" x14ac:dyDescent="0.3">
      <c r="A1828" s="6" t="s">
        <v>5398</v>
      </c>
      <c r="B1828" s="7">
        <v>0</v>
      </c>
    </row>
    <row r="1829" spans="1:2" x14ac:dyDescent="0.3">
      <c r="A1829" s="6" t="s">
        <v>1914</v>
      </c>
      <c r="B1829" s="7">
        <v>0</v>
      </c>
    </row>
    <row r="1830" spans="1:2" x14ac:dyDescent="0.3">
      <c r="A1830" s="6" t="s">
        <v>1253</v>
      </c>
      <c r="B1830" s="7">
        <v>0</v>
      </c>
    </row>
    <row r="1831" spans="1:2" x14ac:dyDescent="0.3">
      <c r="A1831" s="6" t="s">
        <v>3065</v>
      </c>
      <c r="B1831" s="7">
        <v>0</v>
      </c>
    </row>
    <row r="1832" spans="1:2" x14ac:dyDescent="0.3">
      <c r="A1832" s="6" t="s">
        <v>1795</v>
      </c>
      <c r="B1832" s="7">
        <v>0</v>
      </c>
    </row>
    <row r="1833" spans="1:2" x14ac:dyDescent="0.3">
      <c r="A1833" s="6" t="s">
        <v>5924</v>
      </c>
      <c r="B1833" s="7">
        <v>0</v>
      </c>
    </row>
    <row r="1834" spans="1:2" x14ac:dyDescent="0.3">
      <c r="A1834" s="6" t="s">
        <v>3342</v>
      </c>
      <c r="B1834" s="7">
        <v>0</v>
      </c>
    </row>
    <row r="1835" spans="1:2" x14ac:dyDescent="0.3">
      <c r="A1835" s="6" t="s">
        <v>3805</v>
      </c>
      <c r="B1835" s="7">
        <v>0</v>
      </c>
    </row>
    <row r="1836" spans="1:2" x14ac:dyDescent="0.3">
      <c r="A1836" s="6" t="s">
        <v>1846</v>
      </c>
      <c r="B1836" s="7">
        <v>0</v>
      </c>
    </row>
    <row r="1837" spans="1:2" x14ac:dyDescent="0.3">
      <c r="A1837" s="6" t="s">
        <v>4070</v>
      </c>
      <c r="B1837" s="7">
        <v>0</v>
      </c>
    </row>
    <row r="1838" spans="1:2" x14ac:dyDescent="0.3">
      <c r="A1838" s="6" t="s">
        <v>3443</v>
      </c>
      <c r="B1838" s="7">
        <v>0</v>
      </c>
    </row>
    <row r="1839" spans="1:2" x14ac:dyDescent="0.3">
      <c r="A1839" s="6" t="s">
        <v>3074</v>
      </c>
      <c r="B1839" s="7">
        <v>0</v>
      </c>
    </row>
    <row r="1840" spans="1:2" x14ac:dyDescent="0.3">
      <c r="A1840" s="6" t="s">
        <v>5529</v>
      </c>
      <c r="B1840" s="7">
        <v>0</v>
      </c>
    </row>
    <row r="1841" spans="1:2" x14ac:dyDescent="0.3">
      <c r="A1841" s="6" t="s">
        <v>5115</v>
      </c>
      <c r="B1841" s="7">
        <v>0</v>
      </c>
    </row>
    <row r="1842" spans="1:2" x14ac:dyDescent="0.3">
      <c r="A1842" s="6" t="s">
        <v>6310</v>
      </c>
      <c r="B1842" s="7">
        <v>0</v>
      </c>
    </row>
    <row r="1843" spans="1:2" x14ac:dyDescent="0.3">
      <c r="A1843" s="6" t="s">
        <v>4179</v>
      </c>
      <c r="B1843" s="7">
        <v>0</v>
      </c>
    </row>
    <row r="1844" spans="1:2" x14ac:dyDescent="0.3">
      <c r="A1844" s="6" t="s">
        <v>4819</v>
      </c>
      <c r="B1844" s="7">
        <v>0</v>
      </c>
    </row>
    <row r="1845" spans="1:2" x14ac:dyDescent="0.3">
      <c r="A1845" s="6" t="s">
        <v>6742</v>
      </c>
      <c r="B1845" s="7">
        <v>0</v>
      </c>
    </row>
    <row r="1846" spans="1:2" x14ac:dyDescent="0.3">
      <c r="A1846" s="6" t="s">
        <v>6630</v>
      </c>
      <c r="B1846" s="7">
        <v>0</v>
      </c>
    </row>
    <row r="1847" spans="1:2" x14ac:dyDescent="0.3">
      <c r="A1847" s="6" t="s">
        <v>3118</v>
      </c>
      <c r="B1847" s="7">
        <v>0</v>
      </c>
    </row>
    <row r="1848" spans="1:2" x14ac:dyDescent="0.3">
      <c r="A1848" s="6" t="s">
        <v>4434</v>
      </c>
      <c r="B1848" s="7">
        <v>0</v>
      </c>
    </row>
    <row r="1849" spans="1:2" x14ac:dyDescent="0.3">
      <c r="A1849" s="6" t="s">
        <v>5480</v>
      </c>
      <c r="B1849" s="7">
        <v>0</v>
      </c>
    </row>
    <row r="1850" spans="1:2" x14ac:dyDescent="0.3">
      <c r="A1850" s="6" t="s">
        <v>1892</v>
      </c>
      <c r="B1850" s="7">
        <v>0</v>
      </c>
    </row>
    <row r="1851" spans="1:2" x14ac:dyDescent="0.3">
      <c r="A1851" s="6" t="s">
        <v>2564</v>
      </c>
      <c r="B1851" s="7">
        <v>0</v>
      </c>
    </row>
    <row r="1852" spans="1:2" x14ac:dyDescent="0.3">
      <c r="A1852" s="6" t="s">
        <v>3765</v>
      </c>
      <c r="B1852" s="7">
        <v>0</v>
      </c>
    </row>
    <row r="1853" spans="1:2" x14ac:dyDescent="0.3">
      <c r="A1853" s="6" t="s">
        <v>6798</v>
      </c>
      <c r="B1853" s="7">
        <v>0</v>
      </c>
    </row>
    <row r="1854" spans="1:2" x14ac:dyDescent="0.3">
      <c r="A1854" s="6" t="s">
        <v>4337</v>
      </c>
      <c r="B1854" s="7">
        <v>0</v>
      </c>
    </row>
    <row r="1855" spans="1:2" x14ac:dyDescent="0.3">
      <c r="A1855" s="6" t="s">
        <v>6512</v>
      </c>
      <c r="B1855" s="7">
        <v>0</v>
      </c>
    </row>
    <row r="1856" spans="1:2" x14ac:dyDescent="0.3">
      <c r="A1856" s="6" t="s">
        <v>2408</v>
      </c>
      <c r="B1856" s="7">
        <v>0</v>
      </c>
    </row>
    <row r="1857" spans="1:2" x14ac:dyDescent="0.3">
      <c r="A1857" s="6" t="s">
        <v>4653</v>
      </c>
      <c r="B1857" s="7">
        <v>0</v>
      </c>
    </row>
    <row r="1858" spans="1:2" x14ac:dyDescent="0.3">
      <c r="A1858" s="6" t="s">
        <v>3859</v>
      </c>
      <c r="B1858" s="7">
        <v>0</v>
      </c>
    </row>
    <row r="1859" spans="1:2" x14ac:dyDescent="0.3">
      <c r="A1859" s="6" t="s">
        <v>4373</v>
      </c>
      <c r="B1859" s="7">
        <v>0</v>
      </c>
    </row>
    <row r="1860" spans="1:2" x14ac:dyDescent="0.3">
      <c r="A1860" s="6" t="s">
        <v>7692</v>
      </c>
      <c r="B1860" s="7">
        <v>0</v>
      </c>
    </row>
    <row r="1861" spans="1:2" x14ac:dyDescent="0.3">
      <c r="A1861" s="6" t="s">
        <v>6821</v>
      </c>
      <c r="B1861" s="7">
        <v>0</v>
      </c>
    </row>
    <row r="1862" spans="1:2" x14ac:dyDescent="0.3">
      <c r="A1862" s="6" t="s">
        <v>4864</v>
      </c>
      <c r="B1862" s="7">
        <v>0</v>
      </c>
    </row>
    <row r="1863" spans="1:2" x14ac:dyDescent="0.3">
      <c r="A1863" s="6" t="s">
        <v>7705</v>
      </c>
      <c r="B1863" s="7">
        <v>0</v>
      </c>
    </row>
    <row r="1864" spans="1:2" x14ac:dyDescent="0.3">
      <c r="A1864" s="6" t="s">
        <v>4127</v>
      </c>
      <c r="B1864" s="7">
        <v>0</v>
      </c>
    </row>
    <row r="1865" spans="1:2" x14ac:dyDescent="0.3">
      <c r="A1865" s="6" t="s">
        <v>7283</v>
      </c>
      <c r="B1865" s="7">
        <v>0</v>
      </c>
    </row>
    <row r="1866" spans="1:2" x14ac:dyDescent="0.3">
      <c r="A1866" s="6" t="s">
        <v>6118</v>
      </c>
      <c r="B1866" s="7">
        <v>0</v>
      </c>
    </row>
    <row r="1867" spans="1:2" x14ac:dyDescent="0.3">
      <c r="A1867" s="6" t="s">
        <v>7553</v>
      </c>
      <c r="B1867" s="7">
        <v>0</v>
      </c>
    </row>
    <row r="1868" spans="1:2" x14ac:dyDescent="0.3">
      <c r="A1868" s="6" t="s">
        <v>990</v>
      </c>
      <c r="B1868" s="7">
        <v>0</v>
      </c>
    </row>
    <row r="1869" spans="1:2" x14ac:dyDescent="0.3">
      <c r="A1869" s="6" t="s">
        <v>3313</v>
      </c>
      <c r="B1869" s="7">
        <v>0</v>
      </c>
    </row>
    <row r="1870" spans="1:2" x14ac:dyDescent="0.3">
      <c r="A1870" s="6" t="s">
        <v>5346</v>
      </c>
      <c r="B1870" s="7">
        <v>0</v>
      </c>
    </row>
    <row r="1871" spans="1:2" x14ac:dyDescent="0.3">
      <c r="A1871" s="6" t="s">
        <v>3742</v>
      </c>
      <c r="B1871" s="7">
        <v>0</v>
      </c>
    </row>
    <row r="1872" spans="1:2" x14ac:dyDescent="0.3">
      <c r="A1872" s="6" t="s">
        <v>5603</v>
      </c>
      <c r="B1872" s="7">
        <v>0</v>
      </c>
    </row>
    <row r="1873" spans="1:2" x14ac:dyDescent="0.3">
      <c r="A1873" s="6" t="s">
        <v>5444</v>
      </c>
      <c r="B1873" s="7">
        <v>0</v>
      </c>
    </row>
    <row r="1874" spans="1:2" x14ac:dyDescent="0.3">
      <c r="A1874" s="6" t="s">
        <v>2822</v>
      </c>
      <c r="B1874" s="7">
        <v>0</v>
      </c>
    </row>
    <row r="1875" spans="1:2" x14ac:dyDescent="0.3">
      <c r="A1875" s="6" t="s">
        <v>6277</v>
      </c>
      <c r="B1875" s="7">
        <v>0</v>
      </c>
    </row>
    <row r="1876" spans="1:2" x14ac:dyDescent="0.3">
      <c r="A1876" s="6" t="s">
        <v>1223</v>
      </c>
      <c r="B1876" s="7">
        <v>0</v>
      </c>
    </row>
    <row r="1877" spans="1:2" x14ac:dyDescent="0.3">
      <c r="A1877" s="6" t="s">
        <v>5840</v>
      </c>
      <c r="B1877" s="7">
        <v>0</v>
      </c>
    </row>
    <row r="1878" spans="1:2" x14ac:dyDescent="0.3">
      <c r="A1878" s="6" t="s">
        <v>4535</v>
      </c>
      <c r="B1878" s="7">
        <v>0</v>
      </c>
    </row>
    <row r="1879" spans="1:2" x14ac:dyDescent="0.3">
      <c r="A1879" s="6" t="s">
        <v>2944</v>
      </c>
      <c r="B1879" s="7">
        <v>0</v>
      </c>
    </row>
    <row r="1880" spans="1:2" x14ac:dyDescent="0.3">
      <c r="A1880" s="6" t="s">
        <v>2653</v>
      </c>
      <c r="B1880" s="7">
        <v>0</v>
      </c>
    </row>
    <row r="1881" spans="1:2" x14ac:dyDescent="0.3">
      <c r="A1881" s="6" t="s">
        <v>803</v>
      </c>
      <c r="B1881" s="7">
        <v>0</v>
      </c>
    </row>
    <row r="1882" spans="1:2" x14ac:dyDescent="0.3">
      <c r="A1882" s="6" t="s">
        <v>7423</v>
      </c>
      <c r="B1882" s="7">
        <v>0</v>
      </c>
    </row>
    <row r="1883" spans="1:2" x14ac:dyDescent="0.3">
      <c r="A1883" s="6" t="s">
        <v>1951</v>
      </c>
      <c r="B1883" s="7">
        <v>0</v>
      </c>
    </row>
    <row r="1884" spans="1:2" x14ac:dyDescent="0.3">
      <c r="A1884" s="6" t="s">
        <v>2080</v>
      </c>
      <c r="B1884" s="7">
        <v>0</v>
      </c>
    </row>
    <row r="1885" spans="1:2" x14ac:dyDescent="0.3">
      <c r="A1885" s="6" t="s">
        <v>6775</v>
      </c>
      <c r="B1885" s="7">
        <v>0</v>
      </c>
    </row>
    <row r="1886" spans="1:2" x14ac:dyDescent="0.3">
      <c r="A1886" s="6" t="s">
        <v>6734</v>
      </c>
      <c r="B1886" s="7">
        <v>0</v>
      </c>
    </row>
    <row r="1887" spans="1:2" x14ac:dyDescent="0.3">
      <c r="A1887" s="6" t="s">
        <v>5510</v>
      </c>
      <c r="B1887" s="7">
        <v>0</v>
      </c>
    </row>
    <row r="1888" spans="1:2" x14ac:dyDescent="0.3">
      <c r="A1888" s="6" t="s">
        <v>6868</v>
      </c>
      <c r="B1888" s="7">
        <v>0</v>
      </c>
    </row>
    <row r="1889" spans="1:2" x14ac:dyDescent="0.3">
      <c r="A1889" s="6" t="s">
        <v>7642</v>
      </c>
      <c r="B1889" s="7">
        <v>0</v>
      </c>
    </row>
    <row r="1890" spans="1:2" x14ac:dyDescent="0.3">
      <c r="A1890" s="6" t="s">
        <v>7525</v>
      </c>
      <c r="B1890" s="7">
        <v>0</v>
      </c>
    </row>
    <row r="1891" spans="1:2" x14ac:dyDescent="0.3">
      <c r="A1891" s="6" t="s">
        <v>2760</v>
      </c>
      <c r="B1891" s="7">
        <v>0</v>
      </c>
    </row>
    <row r="1892" spans="1:2" x14ac:dyDescent="0.3">
      <c r="A1892" s="6" t="s">
        <v>4198</v>
      </c>
      <c r="B1892" s="7">
        <v>0</v>
      </c>
    </row>
    <row r="1893" spans="1:2" x14ac:dyDescent="0.3">
      <c r="A1893" s="6" t="s">
        <v>4636</v>
      </c>
      <c r="B1893" s="7">
        <v>0</v>
      </c>
    </row>
    <row r="1894" spans="1:2" x14ac:dyDescent="0.3">
      <c r="A1894" s="6" t="s">
        <v>3727</v>
      </c>
      <c r="B1894" s="7">
        <v>0</v>
      </c>
    </row>
    <row r="1895" spans="1:2" x14ac:dyDescent="0.3">
      <c r="A1895" s="6" t="s">
        <v>6745</v>
      </c>
      <c r="B1895" s="7">
        <v>0</v>
      </c>
    </row>
    <row r="1896" spans="1:2" x14ac:dyDescent="0.3">
      <c r="A1896" s="6" t="s">
        <v>4279</v>
      </c>
      <c r="B1896" s="7">
        <v>0</v>
      </c>
    </row>
    <row r="1897" spans="1:2" x14ac:dyDescent="0.3">
      <c r="A1897" s="6" t="s">
        <v>3413</v>
      </c>
      <c r="B1897" s="7">
        <v>0</v>
      </c>
    </row>
    <row r="1898" spans="1:2" x14ac:dyDescent="0.3">
      <c r="A1898" s="6" t="s">
        <v>4686</v>
      </c>
      <c r="B1898" s="7">
        <v>0</v>
      </c>
    </row>
    <row r="1899" spans="1:2" x14ac:dyDescent="0.3">
      <c r="A1899" s="6" t="s">
        <v>4766</v>
      </c>
      <c r="B1899" s="7">
        <v>0</v>
      </c>
    </row>
    <row r="1900" spans="1:2" x14ac:dyDescent="0.3">
      <c r="A1900" s="6" t="s">
        <v>3302</v>
      </c>
      <c r="B1900" s="7">
        <v>0</v>
      </c>
    </row>
    <row r="1901" spans="1:2" x14ac:dyDescent="0.3">
      <c r="A1901" s="6" t="s">
        <v>2637</v>
      </c>
      <c r="B1901" s="7">
        <v>0</v>
      </c>
    </row>
    <row r="1902" spans="1:2" x14ac:dyDescent="0.3">
      <c r="A1902" s="6" t="s">
        <v>2619</v>
      </c>
      <c r="B1902" s="7">
        <v>0</v>
      </c>
    </row>
    <row r="1903" spans="1:2" x14ac:dyDescent="0.3">
      <c r="A1903" s="6" t="s">
        <v>1024</v>
      </c>
      <c r="B1903" s="7">
        <v>0</v>
      </c>
    </row>
    <row r="1904" spans="1:2" x14ac:dyDescent="0.3">
      <c r="A1904" s="6" t="s">
        <v>4541</v>
      </c>
      <c r="B1904" s="7">
        <v>0</v>
      </c>
    </row>
    <row r="1905" spans="1:2" x14ac:dyDescent="0.3">
      <c r="A1905" s="6" t="s">
        <v>6016</v>
      </c>
      <c r="B1905" s="7">
        <v>0</v>
      </c>
    </row>
    <row r="1906" spans="1:2" x14ac:dyDescent="0.3">
      <c r="A1906" s="6" t="s">
        <v>6488</v>
      </c>
      <c r="B1906" s="7">
        <v>0</v>
      </c>
    </row>
    <row r="1907" spans="1:2" x14ac:dyDescent="0.3">
      <c r="A1907" s="6" t="s">
        <v>5354</v>
      </c>
      <c r="B1907" s="7">
        <v>0</v>
      </c>
    </row>
    <row r="1908" spans="1:2" x14ac:dyDescent="0.3">
      <c r="A1908" s="6" t="s">
        <v>3405</v>
      </c>
      <c r="B1908" s="7">
        <v>0</v>
      </c>
    </row>
    <row r="1909" spans="1:2" x14ac:dyDescent="0.3">
      <c r="A1909" s="6" t="s">
        <v>3871</v>
      </c>
      <c r="B1909" s="7">
        <v>0</v>
      </c>
    </row>
    <row r="1910" spans="1:2" x14ac:dyDescent="0.3">
      <c r="A1910" s="6" t="s">
        <v>548</v>
      </c>
      <c r="B1910" s="7">
        <v>0</v>
      </c>
    </row>
    <row r="1911" spans="1:2" x14ac:dyDescent="0.3">
      <c r="A1911" s="6" t="s">
        <v>5790</v>
      </c>
      <c r="B1911" s="7">
        <v>0</v>
      </c>
    </row>
    <row r="1912" spans="1:2" x14ac:dyDescent="0.3">
      <c r="A1912" s="6" t="s">
        <v>2331</v>
      </c>
      <c r="B1912" s="7">
        <v>0</v>
      </c>
    </row>
    <row r="1913" spans="1:2" x14ac:dyDescent="0.3">
      <c r="A1913" s="6" t="s">
        <v>5015</v>
      </c>
      <c r="B1913" s="7">
        <v>0</v>
      </c>
    </row>
    <row r="1914" spans="1:2" x14ac:dyDescent="0.3">
      <c r="A1914" s="6" t="s">
        <v>3624</v>
      </c>
      <c r="B1914" s="7">
        <v>0</v>
      </c>
    </row>
    <row r="1915" spans="1:2" x14ac:dyDescent="0.3">
      <c r="A1915" s="6" t="s">
        <v>4524</v>
      </c>
      <c r="B1915" s="7">
        <v>0</v>
      </c>
    </row>
    <row r="1916" spans="1:2" x14ac:dyDescent="0.3">
      <c r="A1916" s="6" t="s">
        <v>4748</v>
      </c>
      <c r="B1916" s="7">
        <v>0</v>
      </c>
    </row>
    <row r="1917" spans="1:2" x14ac:dyDescent="0.3">
      <c r="A1917" s="6" t="s">
        <v>7110</v>
      </c>
      <c r="B1917" s="7">
        <v>0</v>
      </c>
    </row>
    <row r="1918" spans="1:2" x14ac:dyDescent="0.3">
      <c r="A1918" s="6" t="s">
        <v>4838</v>
      </c>
      <c r="B1918" s="7">
        <v>0</v>
      </c>
    </row>
    <row r="1919" spans="1:2" x14ac:dyDescent="0.3">
      <c r="A1919" s="6" t="s">
        <v>1682</v>
      </c>
      <c r="B1919" s="7">
        <v>0</v>
      </c>
    </row>
    <row r="1920" spans="1:2" x14ac:dyDescent="0.3">
      <c r="A1920" s="6" t="s">
        <v>4751</v>
      </c>
      <c r="B1920" s="7">
        <v>0</v>
      </c>
    </row>
    <row r="1921" spans="1:2" x14ac:dyDescent="0.3">
      <c r="A1921" s="6" t="s">
        <v>2457</v>
      </c>
      <c r="B1921" s="7">
        <v>0</v>
      </c>
    </row>
    <row r="1922" spans="1:2" x14ac:dyDescent="0.3">
      <c r="A1922" s="6" t="s">
        <v>4018</v>
      </c>
      <c r="B1922" s="7">
        <v>0</v>
      </c>
    </row>
    <row r="1923" spans="1:2" x14ac:dyDescent="0.3">
      <c r="A1923" s="6" t="s">
        <v>7125</v>
      </c>
      <c r="B1923" s="7">
        <v>0</v>
      </c>
    </row>
    <row r="1924" spans="1:2" x14ac:dyDescent="0.3">
      <c r="A1924" s="6" t="s">
        <v>4977</v>
      </c>
      <c r="B1924" s="7">
        <v>0</v>
      </c>
    </row>
    <row r="1925" spans="1:2" x14ac:dyDescent="0.3">
      <c r="A1925" s="6" t="s">
        <v>2207</v>
      </c>
      <c r="B1925" s="7">
        <v>0</v>
      </c>
    </row>
    <row r="1926" spans="1:2" x14ac:dyDescent="0.3">
      <c r="A1926" s="6" t="s">
        <v>3476</v>
      </c>
      <c r="B1926" s="7">
        <v>0</v>
      </c>
    </row>
    <row r="1927" spans="1:2" x14ac:dyDescent="0.3">
      <c r="A1927" s="6" t="s">
        <v>4419</v>
      </c>
      <c r="B1927" s="7">
        <v>0</v>
      </c>
    </row>
    <row r="1928" spans="1:2" x14ac:dyDescent="0.3">
      <c r="A1928" s="6" t="s">
        <v>6129</v>
      </c>
      <c r="B1928" s="7">
        <v>0</v>
      </c>
    </row>
    <row r="1929" spans="1:2" x14ac:dyDescent="0.3">
      <c r="A1929" s="6" t="s">
        <v>3865</v>
      </c>
      <c r="B1929" s="7">
        <v>0</v>
      </c>
    </row>
    <row r="1930" spans="1:2" x14ac:dyDescent="0.3">
      <c r="A1930" s="6" t="s">
        <v>3619</v>
      </c>
      <c r="B1930" s="7">
        <v>0</v>
      </c>
    </row>
    <row r="1931" spans="1:2" x14ac:dyDescent="0.3">
      <c r="A1931" s="6" t="s">
        <v>4910</v>
      </c>
      <c r="B1931" s="7">
        <v>0</v>
      </c>
    </row>
    <row r="1932" spans="1:2" x14ac:dyDescent="0.3">
      <c r="A1932" s="6" t="s">
        <v>5823</v>
      </c>
      <c r="B1932" s="7">
        <v>0</v>
      </c>
    </row>
    <row r="1933" spans="1:2" x14ac:dyDescent="0.3">
      <c r="A1933" s="6" t="s">
        <v>5316</v>
      </c>
      <c r="B1933" s="7">
        <v>0</v>
      </c>
    </row>
    <row r="1934" spans="1:2" x14ac:dyDescent="0.3">
      <c r="A1934" s="6" t="s">
        <v>4891</v>
      </c>
      <c r="B1934" s="7">
        <v>0</v>
      </c>
    </row>
    <row r="1935" spans="1:2" x14ac:dyDescent="0.3">
      <c r="A1935" s="6" t="s">
        <v>3876</v>
      </c>
      <c r="B1935" s="7">
        <v>0</v>
      </c>
    </row>
    <row r="1936" spans="1:2" x14ac:dyDescent="0.3">
      <c r="A1936" s="6" t="s">
        <v>5750</v>
      </c>
      <c r="B1936" s="7">
        <v>0</v>
      </c>
    </row>
    <row r="1937" spans="1:2" x14ac:dyDescent="0.3">
      <c r="A1937" s="6" t="s">
        <v>5807</v>
      </c>
      <c r="B1937" s="7">
        <v>0</v>
      </c>
    </row>
    <row r="1938" spans="1:2" x14ac:dyDescent="0.3">
      <c r="A1938" s="6" t="s">
        <v>1928</v>
      </c>
      <c r="B1938" s="7">
        <v>0</v>
      </c>
    </row>
    <row r="1939" spans="1:2" x14ac:dyDescent="0.3">
      <c r="A1939" s="6" t="s">
        <v>1002</v>
      </c>
      <c r="B1939" s="7">
        <v>0</v>
      </c>
    </row>
    <row r="1940" spans="1:2" x14ac:dyDescent="0.3">
      <c r="A1940" s="6" t="s">
        <v>3587</v>
      </c>
      <c r="B1940" s="7">
        <v>0</v>
      </c>
    </row>
    <row r="1941" spans="1:2" x14ac:dyDescent="0.3">
      <c r="A1941" s="6" t="s">
        <v>7151</v>
      </c>
      <c r="B1941" s="7">
        <v>0</v>
      </c>
    </row>
    <row r="1942" spans="1:2" x14ac:dyDescent="0.3">
      <c r="A1942" s="6" t="s">
        <v>793</v>
      </c>
      <c r="B1942" s="7">
        <v>0</v>
      </c>
    </row>
    <row r="1943" spans="1:2" x14ac:dyDescent="0.3">
      <c r="A1943" s="6" t="s">
        <v>5184</v>
      </c>
      <c r="B1943" s="7">
        <v>0</v>
      </c>
    </row>
    <row r="1944" spans="1:2" x14ac:dyDescent="0.3">
      <c r="A1944" s="6" t="s">
        <v>6854</v>
      </c>
      <c r="B1944" s="7">
        <v>0</v>
      </c>
    </row>
    <row r="1945" spans="1:2" x14ac:dyDescent="0.3">
      <c r="A1945" s="6" t="s">
        <v>1649</v>
      </c>
      <c r="B1945" s="7">
        <v>0</v>
      </c>
    </row>
    <row r="1946" spans="1:2" x14ac:dyDescent="0.3">
      <c r="A1946" s="6" t="s">
        <v>1536</v>
      </c>
      <c r="B1946" s="7">
        <v>0</v>
      </c>
    </row>
    <row r="1947" spans="1:2" x14ac:dyDescent="0.3">
      <c r="A1947" s="6" t="s">
        <v>7723</v>
      </c>
      <c r="B1947" s="7">
        <v>0</v>
      </c>
    </row>
    <row r="1948" spans="1:2" x14ac:dyDescent="0.3">
      <c r="A1948" s="6" t="s">
        <v>3190</v>
      </c>
      <c r="B1948" s="7">
        <v>0</v>
      </c>
    </row>
    <row r="1949" spans="1:2" x14ac:dyDescent="0.3">
      <c r="A1949" s="6" t="s">
        <v>1115</v>
      </c>
      <c r="B1949" s="7">
        <v>0</v>
      </c>
    </row>
    <row r="1950" spans="1:2" x14ac:dyDescent="0.3">
      <c r="A1950" s="6" t="s">
        <v>2923</v>
      </c>
      <c r="B1950" s="7">
        <v>0</v>
      </c>
    </row>
    <row r="1951" spans="1:2" x14ac:dyDescent="0.3">
      <c r="A1951" s="6" t="s">
        <v>6170</v>
      </c>
      <c r="B1951" s="7">
        <v>0</v>
      </c>
    </row>
    <row r="1952" spans="1:2" x14ac:dyDescent="0.3">
      <c r="A1952" s="6" t="s">
        <v>6704</v>
      </c>
      <c r="B1952" s="7">
        <v>0</v>
      </c>
    </row>
    <row r="1953" spans="1:2" x14ac:dyDescent="0.3">
      <c r="A1953" s="6" t="s">
        <v>969</v>
      </c>
      <c r="B1953" s="7">
        <v>0</v>
      </c>
    </row>
    <row r="1954" spans="1:2" x14ac:dyDescent="0.3">
      <c r="A1954" s="6" t="s">
        <v>4961</v>
      </c>
      <c r="B1954" s="7">
        <v>0</v>
      </c>
    </row>
    <row r="1955" spans="1:2" x14ac:dyDescent="0.3">
      <c r="A1955" s="6" t="s">
        <v>4340</v>
      </c>
      <c r="B1955" s="7">
        <v>0</v>
      </c>
    </row>
    <row r="1956" spans="1:2" x14ac:dyDescent="0.3">
      <c r="A1956" s="6" t="s">
        <v>6103</v>
      </c>
      <c r="B1956" s="7">
        <v>0</v>
      </c>
    </row>
    <row r="1957" spans="1:2" x14ac:dyDescent="0.3">
      <c r="A1957" s="6" t="s">
        <v>3891</v>
      </c>
      <c r="B1957" s="7">
        <v>0</v>
      </c>
    </row>
    <row r="1958" spans="1:2" x14ac:dyDescent="0.3">
      <c r="A1958" s="6" t="s">
        <v>6754</v>
      </c>
      <c r="B1958" s="7">
        <v>0</v>
      </c>
    </row>
    <row r="1959" spans="1:2" x14ac:dyDescent="0.3">
      <c r="A1959" s="6" t="s">
        <v>7393</v>
      </c>
      <c r="B1959" s="7">
        <v>0</v>
      </c>
    </row>
    <row r="1960" spans="1:2" x14ac:dyDescent="0.3">
      <c r="A1960" s="6" t="s">
        <v>5308</v>
      </c>
      <c r="B1960" s="7">
        <v>0</v>
      </c>
    </row>
    <row r="1961" spans="1:2" x14ac:dyDescent="0.3">
      <c r="A1961" s="6" t="s">
        <v>4712</v>
      </c>
      <c r="B1961" s="7">
        <v>0</v>
      </c>
    </row>
    <row r="1962" spans="1:2" x14ac:dyDescent="0.3">
      <c r="A1962" s="6" t="s">
        <v>5134</v>
      </c>
      <c r="B1962" s="7">
        <v>0</v>
      </c>
    </row>
    <row r="1963" spans="1:2" x14ac:dyDescent="0.3">
      <c r="A1963" s="6" t="s">
        <v>2941</v>
      </c>
      <c r="B1963" s="7">
        <v>0</v>
      </c>
    </row>
    <row r="1964" spans="1:2" x14ac:dyDescent="0.3">
      <c r="A1964" s="6" t="s">
        <v>4298</v>
      </c>
      <c r="B1964" s="7">
        <v>0</v>
      </c>
    </row>
    <row r="1965" spans="1:2" x14ac:dyDescent="0.3">
      <c r="A1965" s="6" t="s">
        <v>4067</v>
      </c>
      <c r="B1965" s="7">
        <v>0</v>
      </c>
    </row>
    <row r="1966" spans="1:2" x14ac:dyDescent="0.3">
      <c r="A1966" s="6" t="s">
        <v>583</v>
      </c>
      <c r="B1966" s="7">
        <v>0</v>
      </c>
    </row>
    <row r="1967" spans="1:2" x14ac:dyDescent="0.3">
      <c r="A1967" s="6" t="s">
        <v>4824</v>
      </c>
      <c r="B1967" s="7">
        <v>0</v>
      </c>
    </row>
    <row r="1968" spans="1:2" x14ac:dyDescent="0.3">
      <c r="A1968" s="6" t="s">
        <v>5405</v>
      </c>
      <c r="B1968" s="7">
        <v>0</v>
      </c>
    </row>
    <row r="1969" spans="1:2" x14ac:dyDescent="0.3">
      <c r="A1969" s="6" t="s">
        <v>2792</v>
      </c>
      <c r="B1969" s="7">
        <v>0</v>
      </c>
    </row>
    <row r="1970" spans="1:2" x14ac:dyDescent="0.3">
      <c r="A1970" s="6" t="s">
        <v>3622</v>
      </c>
      <c r="B1970" s="7">
        <v>0</v>
      </c>
    </row>
    <row r="1971" spans="1:2" x14ac:dyDescent="0.3">
      <c r="A1971" s="6" t="s">
        <v>2531</v>
      </c>
      <c r="B1971" s="7">
        <v>0</v>
      </c>
    </row>
    <row r="1972" spans="1:2" x14ac:dyDescent="0.3">
      <c r="A1972" s="6" t="s">
        <v>1101</v>
      </c>
      <c r="B1972" s="7">
        <v>0</v>
      </c>
    </row>
    <row r="1973" spans="1:2" x14ac:dyDescent="0.3">
      <c r="A1973" s="6" t="s">
        <v>2453</v>
      </c>
      <c r="B1973" s="7">
        <v>0</v>
      </c>
    </row>
    <row r="1974" spans="1:2" x14ac:dyDescent="0.3">
      <c r="A1974" s="6" t="s">
        <v>2367</v>
      </c>
      <c r="B1974" s="7">
        <v>0</v>
      </c>
    </row>
    <row r="1975" spans="1:2" x14ac:dyDescent="0.3">
      <c r="A1975" s="6" t="s">
        <v>589</v>
      </c>
      <c r="B1975" s="7">
        <v>0</v>
      </c>
    </row>
    <row r="1976" spans="1:2" x14ac:dyDescent="0.3">
      <c r="A1976" s="6" t="s">
        <v>4308</v>
      </c>
      <c r="B1976" s="7">
        <v>0</v>
      </c>
    </row>
    <row r="1977" spans="1:2" x14ac:dyDescent="0.3">
      <c r="A1977" s="6" t="s">
        <v>5209</v>
      </c>
      <c r="B1977" s="7">
        <v>0</v>
      </c>
    </row>
    <row r="1978" spans="1:2" x14ac:dyDescent="0.3">
      <c r="A1978" s="6" t="s">
        <v>7296</v>
      </c>
      <c r="B1978" s="7">
        <v>0</v>
      </c>
    </row>
    <row r="1979" spans="1:2" x14ac:dyDescent="0.3">
      <c r="A1979" s="6" t="s">
        <v>4945</v>
      </c>
      <c r="B1979" s="7">
        <v>0</v>
      </c>
    </row>
    <row r="1980" spans="1:2" x14ac:dyDescent="0.3">
      <c r="A1980" s="6" t="s">
        <v>4881</v>
      </c>
      <c r="B1980" s="7">
        <v>0</v>
      </c>
    </row>
    <row r="1981" spans="1:2" x14ac:dyDescent="0.3">
      <c r="A1981" s="6" t="s">
        <v>5484</v>
      </c>
      <c r="B1981" s="7">
        <v>0</v>
      </c>
    </row>
    <row r="1982" spans="1:2" x14ac:dyDescent="0.3">
      <c r="A1982" s="6" t="s">
        <v>5639</v>
      </c>
      <c r="B1982" s="7">
        <v>0</v>
      </c>
    </row>
    <row r="1983" spans="1:2" x14ac:dyDescent="0.3">
      <c r="A1983" s="6" t="s">
        <v>5619</v>
      </c>
      <c r="B1983" s="7">
        <v>0</v>
      </c>
    </row>
    <row r="1984" spans="1:2" x14ac:dyDescent="0.3">
      <c r="A1984" s="6" t="s">
        <v>4502</v>
      </c>
      <c r="B1984" s="7">
        <v>0</v>
      </c>
    </row>
    <row r="1985" spans="1:2" x14ac:dyDescent="0.3">
      <c r="A1985" s="6" t="s">
        <v>2978</v>
      </c>
      <c r="B1985" s="7">
        <v>0</v>
      </c>
    </row>
    <row r="1986" spans="1:2" x14ac:dyDescent="0.3">
      <c r="A1986" s="6" t="s">
        <v>7079</v>
      </c>
      <c r="B1986" s="7">
        <v>0</v>
      </c>
    </row>
    <row r="1987" spans="1:2" x14ac:dyDescent="0.3">
      <c r="A1987" s="6" t="s">
        <v>7228</v>
      </c>
      <c r="B1987" s="7">
        <v>0</v>
      </c>
    </row>
    <row r="1988" spans="1:2" x14ac:dyDescent="0.3">
      <c r="A1988" s="6" t="s">
        <v>838</v>
      </c>
      <c r="B1988" s="7">
        <v>0</v>
      </c>
    </row>
    <row r="1989" spans="1:2" x14ac:dyDescent="0.3">
      <c r="A1989" s="6" t="s">
        <v>3207</v>
      </c>
      <c r="B1989" s="7">
        <v>0</v>
      </c>
    </row>
    <row r="1990" spans="1:2" x14ac:dyDescent="0.3">
      <c r="A1990" s="6" t="s">
        <v>7624</v>
      </c>
      <c r="B1990" s="7">
        <v>0</v>
      </c>
    </row>
    <row r="1991" spans="1:2" x14ac:dyDescent="0.3">
      <c r="A1991" s="6" t="s">
        <v>7628</v>
      </c>
      <c r="B1991" s="7">
        <v>0</v>
      </c>
    </row>
    <row r="1992" spans="1:2" x14ac:dyDescent="0.3">
      <c r="A1992" s="6" t="s">
        <v>4093</v>
      </c>
      <c r="B1992" s="7">
        <v>0</v>
      </c>
    </row>
    <row r="1993" spans="1:2" x14ac:dyDescent="0.3">
      <c r="A1993" s="6" t="s">
        <v>1902</v>
      </c>
      <c r="B1993" s="7">
        <v>0</v>
      </c>
    </row>
    <row r="1994" spans="1:2" x14ac:dyDescent="0.3">
      <c r="A1994" s="6" t="s">
        <v>4013</v>
      </c>
      <c r="B1994" s="7">
        <v>0</v>
      </c>
    </row>
    <row r="1995" spans="1:2" x14ac:dyDescent="0.3">
      <c r="A1995" s="6" t="s">
        <v>6552</v>
      </c>
      <c r="B1995" s="7">
        <v>0</v>
      </c>
    </row>
    <row r="1996" spans="1:2" x14ac:dyDescent="0.3">
      <c r="A1996" s="6" t="s">
        <v>4650</v>
      </c>
      <c r="B1996" s="7">
        <v>0</v>
      </c>
    </row>
    <row r="1997" spans="1:2" x14ac:dyDescent="0.3">
      <c r="A1997" s="6" t="s">
        <v>5050</v>
      </c>
      <c r="B1997" s="7">
        <v>0</v>
      </c>
    </row>
    <row r="1998" spans="1:2" x14ac:dyDescent="0.3">
      <c r="A1998" s="6" t="s">
        <v>3833</v>
      </c>
      <c r="B1998" s="7">
        <v>0</v>
      </c>
    </row>
    <row r="1999" spans="1:2" x14ac:dyDescent="0.3">
      <c r="A1999" s="6" t="s">
        <v>4932</v>
      </c>
      <c r="B1999" s="7">
        <v>0</v>
      </c>
    </row>
    <row r="2000" spans="1:2" x14ac:dyDescent="0.3">
      <c r="A2000" s="6" t="s">
        <v>6168</v>
      </c>
      <c r="B2000" s="7">
        <v>0</v>
      </c>
    </row>
    <row r="2001" spans="1:2" x14ac:dyDescent="0.3">
      <c r="A2001" s="6" t="s">
        <v>2675</v>
      </c>
      <c r="B2001" s="7">
        <v>0</v>
      </c>
    </row>
    <row r="2002" spans="1:2" x14ac:dyDescent="0.3">
      <c r="A2002" s="6" t="s">
        <v>6061</v>
      </c>
      <c r="B2002" s="7">
        <v>0</v>
      </c>
    </row>
    <row r="2003" spans="1:2" x14ac:dyDescent="0.3">
      <c r="A2003" s="6" t="s">
        <v>4926</v>
      </c>
      <c r="B2003" s="7">
        <v>0</v>
      </c>
    </row>
    <row r="2004" spans="1:2" x14ac:dyDescent="0.3">
      <c r="A2004" s="6" t="s">
        <v>6498</v>
      </c>
      <c r="B2004" s="7">
        <v>0</v>
      </c>
    </row>
    <row r="2005" spans="1:2" x14ac:dyDescent="0.3">
      <c r="A2005" s="6" t="s">
        <v>5649</v>
      </c>
      <c r="B2005" s="7">
        <v>0</v>
      </c>
    </row>
    <row r="2006" spans="1:2" x14ac:dyDescent="0.3">
      <c r="A2006" s="6" t="s">
        <v>6568</v>
      </c>
      <c r="B2006" s="7">
        <v>0</v>
      </c>
    </row>
    <row r="2007" spans="1:2" x14ac:dyDescent="0.3">
      <c r="A2007" s="6" t="s">
        <v>4846</v>
      </c>
      <c r="B2007" s="7">
        <v>0</v>
      </c>
    </row>
    <row r="2008" spans="1:2" x14ac:dyDescent="0.3">
      <c r="A2008" s="6" t="s">
        <v>7456</v>
      </c>
      <c r="B2008" s="7">
        <v>0</v>
      </c>
    </row>
    <row r="2009" spans="1:2" x14ac:dyDescent="0.3">
      <c r="A2009" s="6" t="s">
        <v>6812</v>
      </c>
      <c r="B2009" s="7">
        <v>0</v>
      </c>
    </row>
    <row r="2010" spans="1:2" x14ac:dyDescent="0.3">
      <c r="A2010" s="6" t="s">
        <v>5292</v>
      </c>
      <c r="B2010" s="7">
        <v>0</v>
      </c>
    </row>
    <row r="2011" spans="1:2" x14ac:dyDescent="0.3">
      <c r="A2011" s="6" t="s">
        <v>6179</v>
      </c>
      <c r="B2011" s="7">
        <v>0</v>
      </c>
    </row>
    <row r="2012" spans="1:2" x14ac:dyDescent="0.3">
      <c r="A2012" s="6" t="s">
        <v>2003</v>
      </c>
      <c r="B2012" s="7">
        <v>0</v>
      </c>
    </row>
    <row r="2013" spans="1:2" x14ac:dyDescent="0.3">
      <c r="A2013" s="6" t="s">
        <v>3963</v>
      </c>
      <c r="B2013" s="7">
        <v>0</v>
      </c>
    </row>
    <row r="2014" spans="1:2" x14ac:dyDescent="0.3">
      <c r="A2014" s="6" t="s">
        <v>4955</v>
      </c>
      <c r="B2014" s="7">
        <v>0</v>
      </c>
    </row>
    <row r="2015" spans="1:2" x14ac:dyDescent="0.3">
      <c r="A2015" s="6" t="s">
        <v>7667</v>
      </c>
      <c r="B2015" s="7">
        <v>0</v>
      </c>
    </row>
    <row r="2016" spans="1:2" x14ac:dyDescent="0.3">
      <c r="A2016" s="6" t="s">
        <v>1406</v>
      </c>
      <c r="B2016" s="7">
        <v>0</v>
      </c>
    </row>
    <row r="2017" spans="1:2" x14ac:dyDescent="0.3">
      <c r="A2017" s="6" t="s">
        <v>3321</v>
      </c>
      <c r="B2017" s="7">
        <v>0</v>
      </c>
    </row>
    <row r="2018" spans="1:2" x14ac:dyDescent="0.3">
      <c r="A2018" s="6" t="s">
        <v>6238</v>
      </c>
      <c r="B2018" s="7">
        <v>0</v>
      </c>
    </row>
    <row r="2019" spans="1:2" x14ac:dyDescent="0.3">
      <c r="A2019" s="6" t="s">
        <v>4690</v>
      </c>
      <c r="B2019" s="7">
        <v>0</v>
      </c>
    </row>
    <row r="2020" spans="1:2" x14ac:dyDescent="0.3">
      <c r="A2020" s="6" t="s">
        <v>5331</v>
      </c>
      <c r="B2020" s="7">
        <v>0</v>
      </c>
    </row>
    <row r="2021" spans="1:2" x14ac:dyDescent="0.3">
      <c r="A2021" s="6" t="s">
        <v>4392</v>
      </c>
      <c r="B2021" s="7">
        <v>0</v>
      </c>
    </row>
    <row r="2022" spans="1:2" x14ac:dyDescent="0.3">
      <c r="A2022" s="6" t="s">
        <v>5196</v>
      </c>
      <c r="B2022" s="7">
        <v>0</v>
      </c>
    </row>
    <row r="2023" spans="1:2" x14ac:dyDescent="0.3">
      <c r="A2023" s="6" t="s">
        <v>3518</v>
      </c>
      <c r="B2023" s="7">
        <v>0</v>
      </c>
    </row>
    <row r="2024" spans="1:2" x14ac:dyDescent="0.3">
      <c r="A2024" s="6" t="s">
        <v>2559</v>
      </c>
      <c r="B2024" s="7">
        <v>0</v>
      </c>
    </row>
    <row r="2025" spans="1:2" x14ac:dyDescent="0.3">
      <c r="A2025" s="6" t="s">
        <v>2148</v>
      </c>
      <c r="B2025" s="7">
        <v>0</v>
      </c>
    </row>
    <row r="2026" spans="1:2" x14ac:dyDescent="0.3">
      <c r="A2026" s="6" t="s">
        <v>3484</v>
      </c>
      <c r="B2026" s="7">
        <v>0</v>
      </c>
    </row>
    <row r="2027" spans="1:2" x14ac:dyDescent="0.3">
      <c r="A2027" s="6" t="s">
        <v>5986</v>
      </c>
      <c r="B2027" s="7">
        <v>0</v>
      </c>
    </row>
    <row r="2028" spans="1:2" x14ac:dyDescent="0.3">
      <c r="A2028" s="6" t="s">
        <v>2819</v>
      </c>
      <c r="B2028" s="7">
        <v>0</v>
      </c>
    </row>
    <row r="2029" spans="1:2" x14ac:dyDescent="0.3">
      <c r="A2029" s="6" t="s">
        <v>4129</v>
      </c>
      <c r="B2029" s="7">
        <v>0</v>
      </c>
    </row>
    <row r="2030" spans="1:2" x14ac:dyDescent="0.3">
      <c r="A2030" s="6" t="s">
        <v>2947</v>
      </c>
      <c r="B2030" s="7">
        <v>0</v>
      </c>
    </row>
    <row r="2031" spans="1:2" x14ac:dyDescent="0.3">
      <c r="A2031" s="6" t="s">
        <v>1480</v>
      </c>
      <c r="B2031" s="7">
        <v>0</v>
      </c>
    </row>
    <row r="2032" spans="1:2" x14ac:dyDescent="0.3">
      <c r="A2032" s="6" t="s">
        <v>7230</v>
      </c>
      <c r="B2032" s="7">
        <v>0</v>
      </c>
    </row>
    <row r="2033" spans="1:2" x14ac:dyDescent="0.3">
      <c r="A2033" s="6" t="s">
        <v>1976</v>
      </c>
      <c r="B2033" s="7">
        <v>0</v>
      </c>
    </row>
    <row r="2034" spans="1:2" x14ac:dyDescent="0.3">
      <c r="A2034" s="6" t="s">
        <v>4889</v>
      </c>
      <c r="B2034" s="7">
        <v>0</v>
      </c>
    </row>
    <row r="2035" spans="1:2" x14ac:dyDescent="0.3">
      <c r="A2035" s="6" t="s">
        <v>3095</v>
      </c>
      <c r="B2035" s="7">
        <v>0</v>
      </c>
    </row>
    <row r="2036" spans="1:2" x14ac:dyDescent="0.3">
      <c r="A2036" s="6" t="s">
        <v>1293</v>
      </c>
      <c r="B2036" s="7">
        <v>0</v>
      </c>
    </row>
    <row r="2037" spans="1:2" x14ac:dyDescent="0.3">
      <c r="A2037" s="6" t="s">
        <v>3080</v>
      </c>
      <c r="B2037" s="7">
        <v>0</v>
      </c>
    </row>
    <row r="2038" spans="1:2" x14ac:dyDescent="0.3">
      <c r="A2038" s="6" t="s">
        <v>2831</v>
      </c>
      <c r="B2038" s="7">
        <v>0</v>
      </c>
    </row>
    <row r="2039" spans="1:2" x14ac:dyDescent="0.3">
      <c r="A2039" s="6" t="s">
        <v>5532</v>
      </c>
      <c r="B2039" s="7">
        <v>0</v>
      </c>
    </row>
    <row r="2040" spans="1:2" x14ac:dyDescent="0.3">
      <c r="A2040" s="6" t="s">
        <v>6801</v>
      </c>
      <c r="B2040" s="7">
        <v>0</v>
      </c>
    </row>
    <row r="2041" spans="1:2" x14ac:dyDescent="0.3">
      <c r="A2041" s="6" t="s">
        <v>3420</v>
      </c>
      <c r="B2041" s="7">
        <v>0</v>
      </c>
    </row>
    <row r="2042" spans="1:2" x14ac:dyDescent="0.3">
      <c r="A2042" s="6" t="s">
        <v>366</v>
      </c>
      <c r="B2042" s="7">
        <v>0</v>
      </c>
    </row>
    <row r="2043" spans="1:2" x14ac:dyDescent="0.3">
      <c r="A2043" s="6" t="s">
        <v>4406</v>
      </c>
      <c r="B2043" s="7">
        <v>0</v>
      </c>
    </row>
    <row r="2044" spans="1:2" x14ac:dyDescent="0.3">
      <c r="A2044" s="6" t="s">
        <v>6097</v>
      </c>
      <c r="B2044" s="7">
        <v>0</v>
      </c>
    </row>
    <row r="2045" spans="1:2" x14ac:dyDescent="0.3">
      <c r="A2045" s="6" t="s">
        <v>7698</v>
      </c>
      <c r="B2045" s="7">
        <v>0</v>
      </c>
    </row>
    <row r="2046" spans="1:2" x14ac:dyDescent="0.3">
      <c r="A2046" s="6" t="s">
        <v>4768</v>
      </c>
      <c r="B2046" s="7">
        <v>0</v>
      </c>
    </row>
    <row r="2047" spans="1:2" x14ac:dyDescent="0.3">
      <c r="A2047" s="6" t="s">
        <v>6367</v>
      </c>
      <c r="B2047" s="7">
        <v>0</v>
      </c>
    </row>
    <row r="2048" spans="1:2" x14ac:dyDescent="0.3">
      <c r="A2048" s="6" t="s">
        <v>2816</v>
      </c>
      <c r="B2048" s="7">
        <v>0</v>
      </c>
    </row>
    <row r="2049" spans="1:2" x14ac:dyDescent="0.3">
      <c r="A2049" s="6" t="s">
        <v>2845</v>
      </c>
      <c r="B2049" s="7">
        <v>0</v>
      </c>
    </row>
    <row r="2050" spans="1:2" x14ac:dyDescent="0.3">
      <c r="A2050" s="6" t="s">
        <v>6318</v>
      </c>
      <c r="B2050" s="7">
        <v>0</v>
      </c>
    </row>
    <row r="2051" spans="1:2" x14ac:dyDescent="0.3">
      <c r="A2051" s="6" t="s">
        <v>2581</v>
      </c>
      <c r="B2051" s="7">
        <v>0</v>
      </c>
    </row>
    <row r="2052" spans="1:2" x14ac:dyDescent="0.3">
      <c r="A2052" s="6" t="s">
        <v>974</v>
      </c>
      <c r="B2052" s="7">
        <v>0</v>
      </c>
    </row>
    <row r="2053" spans="1:2" x14ac:dyDescent="0.3">
      <c r="A2053" s="6" t="s">
        <v>432</v>
      </c>
      <c r="B2053" s="7">
        <v>0</v>
      </c>
    </row>
    <row r="2054" spans="1:2" x14ac:dyDescent="0.3">
      <c r="A2054" s="6" t="s">
        <v>3935</v>
      </c>
      <c r="B2054" s="7">
        <v>0</v>
      </c>
    </row>
    <row r="2055" spans="1:2" x14ac:dyDescent="0.3">
      <c r="A2055" s="6" t="s">
        <v>5037</v>
      </c>
      <c r="B2055" s="7">
        <v>0</v>
      </c>
    </row>
    <row r="2056" spans="1:2" x14ac:dyDescent="0.3">
      <c r="A2056" s="6" t="s">
        <v>4582</v>
      </c>
      <c r="B2056" s="7">
        <v>0</v>
      </c>
    </row>
    <row r="2057" spans="1:2" x14ac:dyDescent="0.3">
      <c r="A2057" s="6" t="s">
        <v>7563</v>
      </c>
      <c r="B2057" s="7">
        <v>0</v>
      </c>
    </row>
    <row r="2058" spans="1:2" x14ac:dyDescent="0.3">
      <c r="A2058" s="6" t="s">
        <v>3299</v>
      </c>
      <c r="B2058" s="7">
        <v>0</v>
      </c>
    </row>
    <row r="2059" spans="1:2" x14ac:dyDescent="0.3">
      <c r="A2059" s="6" t="s">
        <v>1506</v>
      </c>
      <c r="B2059" s="7">
        <v>0</v>
      </c>
    </row>
    <row r="2060" spans="1:2" x14ac:dyDescent="0.3">
      <c r="A2060" s="6" t="s">
        <v>4617</v>
      </c>
      <c r="B2060" s="7">
        <v>0</v>
      </c>
    </row>
    <row r="2061" spans="1:2" x14ac:dyDescent="0.3">
      <c r="A2061" s="6" t="s">
        <v>7551</v>
      </c>
      <c r="B2061" s="7">
        <v>0</v>
      </c>
    </row>
    <row r="2062" spans="1:2" x14ac:dyDescent="0.3">
      <c r="A2062" s="6" t="s">
        <v>1947</v>
      </c>
      <c r="B2062" s="7">
        <v>0</v>
      </c>
    </row>
    <row r="2063" spans="1:2" x14ac:dyDescent="0.3">
      <c r="A2063" s="6" t="s">
        <v>5029</v>
      </c>
      <c r="B2063" s="7">
        <v>0</v>
      </c>
    </row>
    <row r="2064" spans="1:2" x14ac:dyDescent="0.3">
      <c r="A2064" s="6" t="s">
        <v>5521</v>
      </c>
      <c r="B2064" s="7">
        <v>0</v>
      </c>
    </row>
    <row r="2065" spans="1:2" x14ac:dyDescent="0.3">
      <c r="A2065" s="6" t="s">
        <v>2863</v>
      </c>
      <c r="B2065" s="7">
        <v>0</v>
      </c>
    </row>
    <row r="2066" spans="1:2" x14ac:dyDescent="0.3">
      <c r="A2066" s="6" t="s">
        <v>1922</v>
      </c>
      <c r="B2066" s="7">
        <v>0</v>
      </c>
    </row>
    <row r="2067" spans="1:2" x14ac:dyDescent="0.3">
      <c r="A2067" s="6" t="s">
        <v>4224</v>
      </c>
      <c r="B2067" s="7">
        <v>0</v>
      </c>
    </row>
    <row r="2068" spans="1:2" x14ac:dyDescent="0.3">
      <c r="A2068" s="6" t="s">
        <v>3227</v>
      </c>
      <c r="B2068" s="7">
        <v>0</v>
      </c>
    </row>
    <row r="2069" spans="1:2" x14ac:dyDescent="0.3">
      <c r="A2069" s="6" t="s">
        <v>1990</v>
      </c>
      <c r="B2069" s="7">
        <v>0</v>
      </c>
    </row>
    <row r="2070" spans="1:2" x14ac:dyDescent="0.3">
      <c r="A2070" s="6" t="s">
        <v>7261</v>
      </c>
      <c r="B2070" s="7">
        <v>0</v>
      </c>
    </row>
    <row r="2071" spans="1:2" x14ac:dyDescent="0.3">
      <c r="A2071" s="6" t="s">
        <v>6014</v>
      </c>
      <c r="B2071" s="7">
        <v>0</v>
      </c>
    </row>
    <row r="2072" spans="1:2" x14ac:dyDescent="0.3">
      <c r="A2072" s="6" t="s">
        <v>5219</v>
      </c>
      <c r="B2072" s="7">
        <v>0</v>
      </c>
    </row>
    <row r="2073" spans="1:2" x14ac:dyDescent="0.3">
      <c r="A2073" s="6" t="s">
        <v>7517</v>
      </c>
      <c r="B2073" s="7">
        <v>0</v>
      </c>
    </row>
    <row r="2074" spans="1:2" x14ac:dyDescent="0.3">
      <c r="A2074" s="6" t="s">
        <v>4451</v>
      </c>
      <c r="B2074" s="7">
        <v>0</v>
      </c>
    </row>
    <row r="2075" spans="1:2" x14ac:dyDescent="0.3">
      <c r="A2075" s="6" t="s">
        <v>3670</v>
      </c>
      <c r="B2075" s="7">
        <v>0</v>
      </c>
    </row>
    <row r="2076" spans="1:2" x14ac:dyDescent="0.3">
      <c r="A2076" s="6" t="s">
        <v>3656</v>
      </c>
      <c r="B2076" s="7">
        <v>0</v>
      </c>
    </row>
    <row r="2077" spans="1:2" x14ac:dyDescent="0.3">
      <c r="A2077" s="6" t="s">
        <v>3562</v>
      </c>
      <c r="B2077" s="7">
        <v>0</v>
      </c>
    </row>
    <row r="2078" spans="1:2" x14ac:dyDescent="0.3">
      <c r="A2078" s="6" t="s">
        <v>1468</v>
      </c>
      <c r="B2078" s="7">
        <v>0</v>
      </c>
    </row>
    <row r="2079" spans="1:2" x14ac:dyDescent="0.3">
      <c r="A2079" s="6" t="s">
        <v>3862</v>
      </c>
      <c r="B2079" s="7">
        <v>0</v>
      </c>
    </row>
    <row r="2080" spans="1:2" x14ac:dyDescent="0.3">
      <c r="A2080" s="6" t="s">
        <v>7468</v>
      </c>
      <c r="B2080" s="7">
        <v>0</v>
      </c>
    </row>
    <row r="2081" spans="1:2" x14ac:dyDescent="0.3">
      <c r="A2081" s="6" t="s">
        <v>4256</v>
      </c>
      <c r="B2081" s="7">
        <v>0</v>
      </c>
    </row>
    <row r="2082" spans="1:2" x14ac:dyDescent="0.3">
      <c r="A2082" s="6" t="s">
        <v>7145</v>
      </c>
      <c r="B2082" s="7">
        <v>0</v>
      </c>
    </row>
    <row r="2083" spans="1:2" x14ac:dyDescent="0.3">
      <c r="A2083" s="6" t="s">
        <v>3793</v>
      </c>
      <c r="B2083" s="7">
        <v>0</v>
      </c>
    </row>
    <row r="2084" spans="1:2" x14ac:dyDescent="0.3">
      <c r="A2084" s="6" t="s">
        <v>2527</v>
      </c>
      <c r="B2084" s="7">
        <v>0</v>
      </c>
    </row>
    <row r="2085" spans="1:2" x14ac:dyDescent="0.3">
      <c r="A2085" s="6" t="s">
        <v>6036</v>
      </c>
      <c r="B2085" s="7">
        <v>0</v>
      </c>
    </row>
    <row r="2086" spans="1:2" x14ac:dyDescent="0.3">
      <c r="A2086" s="6" t="s">
        <v>3981</v>
      </c>
      <c r="B2086" s="7">
        <v>0</v>
      </c>
    </row>
    <row r="2087" spans="1:2" x14ac:dyDescent="0.3">
      <c r="A2087" s="6" t="s">
        <v>2730</v>
      </c>
      <c r="B2087" s="7">
        <v>0</v>
      </c>
    </row>
    <row r="2088" spans="1:2" x14ac:dyDescent="0.3">
      <c r="A2088" s="6" t="s">
        <v>1727</v>
      </c>
      <c r="B2088" s="7">
        <v>0</v>
      </c>
    </row>
    <row r="2089" spans="1:2" x14ac:dyDescent="0.3">
      <c r="A2089" s="6" t="s">
        <v>7738</v>
      </c>
      <c r="B2089" s="7">
        <v>0</v>
      </c>
    </row>
    <row r="2090" spans="1:2" x14ac:dyDescent="0.3">
      <c r="A2090" s="6" t="s">
        <v>3187</v>
      </c>
      <c r="B2090" s="7">
        <v>0</v>
      </c>
    </row>
    <row r="2091" spans="1:2" x14ac:dyDescent="0.3">
      <c r="A2091" s="6" t="s">
        <v>4737</v>
      </c>
      <c r="B2091" s="7">
        <v>0</v>
      </c>
    </row>
    <row r="2092" spans="1:2" x14ac:dyDescent="0.3">
      <c r="A2092" s="6" t="s">
        <v>6778</v>
      </c>
      <c r="B2092" s="7">
        <v>0</v>
      </c>
    </row>
    <row r="2093" spans="1:2" x14ac:dyDescent="0.3">
      <c r="A2093" s="6" t="s">
        <v>5847</v>
      </c>
      <c r="B2093" s="7">
        <v>0</v>
      </c>
    </row>
    <row r="2094" spans="1:2" x14ac:dyDescent="0.3">
      <c r="A2094" s="6" t="s">
        <v>1701</v>
      </c>
      <c r="B2094" s="7">
        <v>0</v>
      </c>
    </row>
    <row r="2095" spans="1:2" x14ac:dyDescent="0.3">
      <c r="A2095" s="6" t="s">
        <v>4101</v>
      </c>
      <c r="B2095" s="7">
        <v>0</v>
      </c>
    </row>
    <row r="2096" spans="1:2" x14ac:dyDescent="0.3">
      <c r="A2096" s="6" t="s">
        <v>3072</v>
      </c>
      <c r="B2096" s="7">
        <v>0</v>
      </c>
    </row>
    <row r="2097" spans="1:2" x14ac:dyDescent="0.3">
      <c r="A2097" s="6" t="s">
        <v>6641</v>
      </c>
      <c r="B2097" s="7">
        <v>0</v>
      </c>
    </row>
    <row r="2098" spans="1:2" x14ac:dyDescent="0.3">
      <c r="A2098" s="6" t="s">
        <v>2334</v>
      </c>
      <c r="B2098" s="7">
        <v>0</v>
      </c>
    </row>
    <row r="2099" spans="1:2" x14ac:dyDescent="0.3">
      <c r="A2099" s="6" t="s">
        <v>6872</v>
      </c>
      <c r="B2099" s="7">
        <v>0</v>
      </c>
    </row>
    <row r="2100" spans="1:2" x14ac:dyDescent="0.3">
      <c r="A2100" s="6" t="s">
        <v>2349</v>
      </c>
      <c r="B2100" s="7">
        <v>0</v>
      </c>
    </row>
    <row r="2101" spans="1:2" x14ac:dyDescent="0.3">
      <c r="A2101" s="6" t="s">
        <v>1104</v>
      </c>
      <c r="B2101" s="7">
        <v>0</v>
      </c>
    </row>
    <row r="2102" spans="1:2" x14ac:dyDescent="0.3">
      <c r="A2102" s="6" t="s">
        <v>1424</v>
      </c>
      <c r="B2102" s="7">
        <v>0</v>
      </c>
    </row>
    <row r="2103" spans="1:2" x14ac:dyDescent="0.3">
      <c r="A2103" s="6" t="s">
        <v>5864</v>
      </c>
      <c r="B2103" s="7">
        <v>0</v>
      </c>
    </row>
    <row r="2104" spans="1:2" x14ac:dyDescent="0.3">
      <c r="A2104" s="6" t="s">
        <v>1463</v>
      </c>
      <c r="B2104" s="7">
        <v>0</v>
      </c>
    </row>
    <row r="2105" spans="1:2" x14ac:dyDescent="0.3">
      <c r="A2105" s="6" t="s">
        <v>5239</v>
      </c>
      <c r="B2105" s="7">
        <v>0</v>
      </c>
    </row>
    <row r="2106" spans="1:2" x14ac:dyDescent="0.3">
      <c r="A2106" s="6" t="s">
        <v>7332</v>
      </c>
      <c r="B2106" s="7">
        <v>0</v>
      </c>
    </row>
    <row r="2107" spans="1:2" x14ac:dyDescent="0.3">
      <c r="A2107" s="6" t="s">
        <v>6251</v>
      </c>
      <c r="B2107" s="7">
        <v>0</v>
      </c>
    </row>
    <row r="2108" spans="1:2" x14ac:dyDescent="0.3">
      <c r="A2108" s="6" t="s">
        <v>3353</v>
      </c>
      <c r="B2108" s="7">
        <v>0</v>
      </c>
    </row>
    <row r="2109" spans="1:2" x14ac:dyDescent="0.3">
      <c r="A2109" s="6" t="s">
        <v>6804</v>
      </c>
      <c r="B2109" s="7">
        <v>0</v>
      </c>
    </row>
    <row r="2110" spans="1:2" x14ac:dyDescent="0.3">
      <c r="A2110" s="6" t="s">
        <v>4938</v>
      </c>
      <c r="B2110" s="7">
        <v>0</v>
      </c>
    </row>
    <row r="2111" spans="1:2" x14ac:dyDescent="0.3">
      <c r="A2111" s="6" t="s">
        <v>3774</v>
      </c>
      <c r="B2111" s="7">
        <v>0</v>
      </c>
    </row>
    <row r="2112" spans="1:2" x14ac:dyDescent="0.3">
      <c r="A2112" s="6" t="s">
        <v>3109</v>
      </c>
      <c r="B2112" s="7">
        <v>0</v>
      </c>
    </row>
    <row r="2113" spans="1:2" x14ac:dyDescent="0.3">
      <c r="A2113" s="6" t="s">
        <v>7060</v>
      </c>
      <c r="B2113" s="7">
        <v>0</v>
      </c>
    </row>
    <row r="2114" spans="1:2" x14ac:dyDescent="0.3">
      <c r="A2114" s="6" t="s">
        <v>2423</v>
      </c>
      <c r="B2114" s="7">
        <v>0</v>
      </c>
    </row>
    <row r="2115" spans="1:2" x14ac:dyDescent="0.3">
      <c r="A2115" s="6" t="s">
        <v>2871</v>
      </c>
      <c r="B2115" s="7">
        <v>0</v>
      </c>
    </row>
    <row r="2116" spans="1:2" x14ac:dyDescent="0.3">
      <c r="A2116" s="6" t="s">
        <v>5513</v>
      </c>
      <c r="B2116" s="7">
        <v>0</v>
      </c>
    </row>
    <row r="2117" spans="1:2" x14ac:dyDescent="0.3">
      <c r="A2117" s="6" t="s">
        <v>6869</v>
      </c>
      <c r="B2117" s="7">
        <v>0</v>
      </c>
    </row>
    <row r="2118" spans="1:2" x14ac:dyDescent="0.3">
      <c r="A2118" s="6" t="s">
        <v>5221</v>
      </c>
      <c r="B2118" s="7">
        <v>0</v>
      </c>
    </row>
    <row r="2119" spans="1:2" x14ac:dyDescent="0.3">
      <c r="A2119" s="6" t="s">
        <v>6232</v>
      </c>
      <c r="B2119" s="7">
        <v>0</v>
      </c>
    </row>
    <row r="2120" spans="1:2" x14ac:dyDescent="0.3">
      <c r="A2120" s="6" t="s">
        <v>2441</v>
      </c>
      <c r="B2120" s="7">
        <v>0</v>
      </c>
    </row>
    <row r="2121" spans="1:2" x14ac:dyDescent="0.3">
      <c r="A2121" s="6" t="s">
        <v>5416</v>
      </c>
      <c r="B2121" s="7">
        <v>0</v>
      </c>
    </row>
    <row r="2122" spans="1:2" x14ac:dyDescent="0.3">
      <c r="A2122" s="6" t="s">
        <v>1131</v>
      </c>
      <c r="B2122" s="7">
        <v>0</v>
      </c>
    </row>
    <row r="2123" spans="1:2" x14ac:dyDescent="0.3">
      <c r="A2123" s="6" t="s">
        <v>1605</v>
      </c>
      <c r="B2123" s="7">
        <v>0</v>
      </c>
    </row>
    <row r="2124" spans="1:2" x14ac:dyDescent="0.3">
      <c r="A2124" s="6" t="s">
        <v>4078</v>
      </c>
      <c r="B2124" s="7">
        <v>0</v>
      </c>
    </row>
    <row r="2125" spans="1:2" x14ac:dyDescent="0.3">
      <c r="A2125" s="6" t="s">
        <v>2433</v>
      </c>
      <c r="B2125" s="7">
        <v>0</v>
      </c>
    </row>
    <row r="2126" spans="1:2" x14ac:dyDescent="0.3">
      <c r="A2126" s="6" t="s">
        <v>7165</v>
      </c>
      <c r="B2126" s="7">
        <v>0</v>
      </c>
    </row>
    <row r="2127" spans="1:2" x14ac:dyDescent="0.3">
      <c r="A2127" s="6" t="s">
        <v>2287</v>
      </c>
      <c r="B2127" s="7">
        <v>0</v>
      </c>
    </row>
    <row r="2128" spans="1:2" x14ac:dyDescent="0.3">
      <c r="A2128" s="6" t="s">
        <v>6226</v>
      </c>
      <c r="B2128" s="7">
        <v>0</v>
      </c>
    </row>
    <row r="2129" spans="1:2" x14ac:dyDescent="0.3">
      <c r="A2129" s="6" t="s">
        <v>2370</v>
      </c>
      <c r="B2129" s="7">
        <v>0</v>
      </c>
    </row>
    <row r="2130" spans="1:2" x14ac:dyDescent="0.3">
      <c r="A2130" s="6" t="s">
        <v>5610</v>
      </c>
      <c r="B2130" s="7">
        <v>0</v>
      </c>
    </row>
    <row r="2131" spans="1:2" x14ac:dyDescent="0.3">
      <c r="A2131" s="6" t="s">
        <v>1030</v>
      </c>
      <c r="B2131" s="7">
        <v>0</v>
      </c>
    </row>
    <row r="2132" spans="1:2" x14ac:dyDescent="0.3">
      <c r="A2132" s="6" t="s">
        <v>3172</v>
      </c>
      <c r="B2132" s="7">
        <v>0</v>
      </c>
    </row>
    <row r="2133" spans="1:2" x14ac:dyDescent="0.3">
      <c r="A2133" s="6" t="s">
        <v>5635</v>
      </c>
      <c r="B2133" s="7">
        <v>0</v>
      </c>
    </row>
    <row r="2134" spans="1:2" x14ac:dyDescent="0.3">
      <c r="A2134" s="6" t="s">
        <v>2139</v>
      </c>
      <c r="B2134" s="7">
        <v>0</v>
      </c>
    </row>
    <row r="2135" spans="1:2" x14ac:dyDescent="0.3">
      <c r="A2135" s="6" t="s">
        <v>3027</v>
      </c>
      <c r="B2135" s="7">
        <v>0</v>
      </c>
    </row>
    <row r="2136" spans="1:2" x14ac:dyDescent="0.3">
      <c r="A2136" s="6" t="s">
        <v>3732</v>
      </c>
      <c r="B2136" s="7">
        <v>0</v>
      </c>
    </row>
    <row r="2137" spans="1:2" x14ac:dyDescent="0.3">
      <c r="A2137" s="6" t="s">
        <v>4723</v>
      </c>
      <c r="B2137" s="7">
        <v>0</v>
      </c>
    </row>
    <row r="2138" spans="1:2" x14ac:dyDescent="0.3">
      <c r="A2138" s="6" t="s">
        <v>5426</v>
      </c>
      <c r="B2138" s="7">
        <v>0</v>
      </c>
    </row>
    <row r="2139" spans="1:2" x14ac:dyDescent="0.3">
      <c r="A2139" s="6" t="s">
        <v>1519</v>
      </c>
      <c r="B2139" s="7">
        <v>0</v>
      </c>
    </row>
    <row r="2140" spans="1:2" x14ac:dyDescent="0.3">
      <c r="A2140" s="6" t="s">
        <v>7687</v>
      </c>
      <c r="B2140" s="7">
        <v>0</v>
      </c>
    </row>
    <row r="2141" spans="1:2" x14ac:dyDescent="0.3">
      <c r="A2141" s="6" t="s">
        <v>5095</v>
      </c>
      <c r="B2141" s="7">
        <v>0</v>
      </c>
    </row>
    <row r="2142" spans="1:2" x14ac:dyDescent="0.3">
      <c r="A2142" s="6" t="s">
        <v>7191</v>
      </c>
      <c r="B2142" s="7">
        <v>0</v>
      </c>
    </row>
    <row r="2143" spans="1:2" x14ac:dyDescent="0.3">
      <c r="A2143" s="6" t="s">
        <v>2212</v>
      </c>
      <c r="B2143" s="7">
        <v>0</v>
      </c>
    </row>
    <row r="2144" spans="1:2" x14ac:dyDescent="0.3">
      <c r="A2144" s="6" t="s">
        <v>5632</v>
      </c>
      <c r="B2144" s="7">
        <v>0</v>
      </c>
    </row>
    <row r="2145" spans="1:2" x14ac:dyDescent="0.3">
      <c r="A2145" s="6" t="s">
        <v>3597</v>
      </c>
      <c r="B2145" s="7">
        <v>0</v>
      </c>
    </row>
    <row r="2146" spans="1:2" x14ac:dyDescent="0.3">
      <c r="A2146" s="6" t="s">
        <v>2094</v>
      </c>
      <c r="B2146" s="7">
        <v>0</v>
      </c>
    </row>
    <row r="2147" spans="1:2" x14ac:dyDescent="0.3">
      <c r="A2147" s="6" t="s">
        <v>6997</v>
      </c>
      <c r="B2147" s="7">
        <v>0</v>
      </c>
    </row>
    <row r="2148" spans="1:2" x14ac:dyDescent="0.3">
      <c r="A2148" s="6" t="s">
        <v>1231</v>
      </c>
      <c r="B2148" s="7">
        <v>0</v>
      </c>
    </row>
    <row r="2149" spans="1:2" x14ac:dyDescent="0.3">
      <c r="A2149" s="6" t="s">
        <v>2643</v>
      </c>
      <c r="B2149" s="7">
        <v>0</v>
      </c>
    </row>
    <row r="2150" spans="1:2" x14ac:dyDescent="0.3">
      <c r="A2150" s="6" t="s">
        <v>1965</v>
      </c>
      <c r="B2150" s="7">
        <v>0</v>
      </c>
    </row>
    <row r="2151" spans="1:2" x14ac:dyDescent="0.3">
      <c r="A2151" s="6" t="s">
        <v>4416</v>
      </c>
      <c r="B2151" s="7">
        <v>0</v>
      </c>
    </row>
    <row r="2152" spans="1:2" x14ac:dyDescent="0.3">
      <c r="A2152" s="6" t="s">
        <v>1712</v>
      </c>
      <c r="B2152" s="7">
        <v>0</v>
      </c>
    </row>
    <row r="2153" spans="1:2" x14ac:dyDescent="0.3">
      <c r="A2153" s="6" t="s">
        <v>1450</v>
      </c>
      <c r="B2153" s="7">
        <v>0</v>
      </c>
    </row>
    <row r="2154" spans="1:2" x14ac:dyDescent="0.3">
      <c r="A2154" s="6" t="s">
        <v>6723</v>
      </c>
      <c r="B2154" s="7">
        <v>0</v>
      </c>
    </row>
    <row r="2155" spans="1:2" x14ac:dyDescent="0.3">
      <c r="A2155" s="6" t="s">
        <v>7703</v>
      </c>
      <c r="B2155" s="7">
        <v>0</v>
      </c>
    </row>
    <row r="2156" spans="1:2" x14ac:dyDescent="0.3">
      <c r="A2156" s="6" t="s">
        <v>2514</v>
      </c>
      <c r="B2156" s="7">
        <v>0</v>
      </c>
    </row>
    <row r="2157" spans="1:2" x14ac:dyDescent="0.3">
      <c r="A2157" s="6" t="s">
        <v>4439</v>
      </c>
      <c r="B2157" s="7">
        <v>0</v>
      </c>
    </row>
    <row r="2158" spans="1:2" x14ac:dyDescent="0.3">
      <c r="A2158" s="6" t="s">
        <v>1917</v>
      </c>
      <c r="B2158" s="7">
        <v>0</v>
      </c>
    </row>
    <row r="2159" spans="1:2" x14ac:dyDescent="0.3">
      <c r="A2159" s="6" t="s">
        <v>2055</v>
      </c>
      <c r="B2159" s="7">
        <v>0</v>
      </c>
    </row>
    <row r="2160" spans="1:2" x14ac:dyDescent="0.3">
      <c r="A2160" s="6" t="s">
        <v>4742</v>
      </c>
      <c r="B2160" s="7">
        <v>0</v>
      </c>
    </row>
    <row r="2161" spans="1:2" x14ac:dyDescent="0.3">
      <c r="A2161" s="6" t="s">
        <v>2106</v>
      </c>
      <c r="B2161" s="7">
        <v>0</v>
      </c>
    </row>
    <row r="2162" spans="1:2" x14ac:dyDescent="0.3">
      <c r="A2162" s="6" t="s">
        <v>5771</v>
      </c>
      <c r="B2162" s="7">
        <v>0</v>
      </c>
    </row>
    <row r="2163" spans="1:2" x14ac:dyDescent="0.3">
      <c r="A2163" s="6" t="s">
        <v>2395</v>
      </c>
      <c r="B2163" s="7">
        <v>0</v>
      </c>
    </row>
    <row r="2164" spans="1:2" x14ac:dyDescent="0.3">
      <c r="A2164" s="6" t="s">
        <v>3288</v>
      </c>
      <c r="B2164" s="7">
        <v>0</v>
      </c>
    </row>
    <row r="2165" spans="1:2" x14ac:dyDescent="0.3">
      <c r="A2165" s="6" t="s">
        <v>3384</v>
      </c>
      <c r="B2165" s="7">
        <v>0</v>
      </c>
    </row>
    <row r="2166" spans="1:2" x14ac:dyDescent="0.3">
      <c r="A2166" s="6" t="s">
        <v>7322</v>
      </c>
      <c r="B2166" s="7">
        <v>0</v>
      </c>
    </row>
    <row r="2167" spans="1:2" x14ac:dyDescent="0.3">
      <c r="A2167" s="6" t="s">
        <v>4075</v>
      </c>
      <c r="B2167" s="7">
        <v>0</v>
      </c>
    </row>
    <row r="2168" spans="1:2" x14ac:dyDescent="0.3">
      <c r="A2168" s="6" t="s">
        <v>3278</v>
      </c>
      <c r="B2168" s="7">
        <v>0</v>
      </c>
    </row>
    <row r="2169" spans="1:2" x14ac:dyDescent="0.3">
      <c r="A2169" s="6" t="s">
        <v>6229</v>
      </c>
      <c r="B2169" s="7">
        <v>0</v>
      </c>
    </row>
    <row r="2170" spans="1:2" x14ac:dyDescent="0.3">
      <c r="A2170" s="6" t="s">
        <v>7076</v>
      </c>
      <c r="B2170" s="7">
        <v>0</v>
      </c>
    </row>
    <row r="2171" spans="1:2" x14ac:dyDescent="0.3">
      <c r="A2171" s="6" t="s">
        <v>5216</v>
      </c>
      <c r="B2171" s="7">
        <v>0</v>
      </c>
    </row>
    <row r="2172" spans="1:2" x14ac:dyDescent="0.3">
      <c r="A2172" s="6" t="s">
        <v>3232</v>
      </c>
      <c r="B2172" s="7">
        <v>0</v>
      </c>
    </row>
    <row r="2173" spans="1:2" x14ac:dyDescent="0.3">
      <c r="A2173" s="6" t="s">
        <v>3283</v>
      </c>
      <c r="B2173" s="7">
        <v>0</v>
      </c>
    </row>
    <row r="2174" spans="1:2" x14ac:dyDescent="0.3">
      <c r="A2174" s="6" t="s">
        <v>5569</v>
      </c>
      <c r="B2174" s="7">
        <v>0</v>
      </c>
    </row>
    <row r="2175" spans="1:2" x14ac:dyDescent="0.3">
      <c r="A2175" s="6" t="s">
        <v>6110</v>
      </c>
      <c r="B2175" s="7">
        <v>0</v>
      </c>
    </row>
    <row r="2176" spans="1:2" x14ac:dyDescent="0.3">
      <c r="A2176" s="6" t="s">
        <v>3942</v>
      </c>
      <c r="B2176" s="7">
        <v>0</v>
      </c>
    </row>
    <row r="2177" spans="1:2" x14ac:dyDescent="0.3">
      <c r="A2177" s="6" t="s">
        <v>4041</v>
      </c>
      <c r="B2177" s="7">
        <v>0</v>
      </c>
    </row>
    <row r="2178" spans="1:2" x14ac:dyDescent="0.3">
      <c r="A2178" s="6" t="s">
        <v>5585</v>
      </c>
      <c r="B2178" s="7">
        <v>0</v>
      </c>
    </row>
    <row r="2179" spans="1:2" x14ac:dyDescent="0.3">
      <c r="A2179" s="6" t="s">
        <v>3456</v>
      </c>
      <c r="B2179" s="7">
        <v>0</v>
      </c>
    </row>
    <row r="2180" spans="1:2" x14ac:dyDescent="0.3">
      <c r="A2180" s="6" t="s">
        <v>2322</v>
      </c>
      <c r="B2180" s="7">
        <v>0</v>
      </c>
    </row>
    <row r="2181" spans="1:2" x14ac:dyDescent="0.3">
      <c r="A2181" s="6" t="s">
        <v>1533</v>
      </c>
      <c r="B2181" s="7">
        <v>0</v>
      </c>
    </row>
    <row r="2182" spans="1:2" x14ac:dyDescent="0.3">
      <c r="A2182" s="6" t="s">
        <v>6796</v>
      </c>
      <c r="B2182" s="7">
        <v>0</v>
      </c>
    </row>
    <row r="2183" spans="1:2" x14ac:dyDescent="0.3">
      <c r="A2183" s="6" t="s">
        <v>3469</v>
      </c>
      <c r="B2183" s="7">
        <v>0</v>
      </c>
    </row>
    <row r="2184" spans="1:2" x14ac:dyDescent="0.3">
      <c r="A2184" s="6" t="s">
        <v>5298</v>
      </c>
      <c r="B2184" s="7">
        <v>0</v>
      </c>
    </row>
    <row r="2185" spans="1:2" x14ac:dyDescent="0.3">
      <c r="A2185" s="6" t="s">
        <v>5236</v>
      </c>
      <c r="B2185" s="7">
        <v>0</v>
      </c>
    </row>
    <row r="2186" spans="1:2" x14ac:dyDescent="0.3">
      <c r="A2186" s="6" t="s">
        <v>6654</v>
      </c>
      <c r="B2186" s="7">
        <v>0</v>
      </c>
    </row>
    <row r="2187" spans="1:2" x14ac:dyDescent="0.3">
      <c r="A2187" s="6" t="s">
        <v>4296</v>
      </c>
      <c r="B2187" s="7">
        <v>0</v>
      </c>
    </row>
    <row r="2188" spans="1:2" x14ac:dyDescent="0.3">
      <c r="A2188" s="6" t="s">
        <v>6932</v>
      </c>
      <c r="B2188" s="7">
        <v>0</v>
      </c>
    </row>
    <row r="2189" spans="1:2" x14ac:dyDescent="0.3">
      <c r="A2189" s="6" t="s">
        <v>4460</v>
      </c>
      <c r="B2189" s="7">
        <v>0</v>
      </c>
    </row>
    <row r="2190" spans="1:2" x14ac:dyDescent="0.3">
      <c r="A2190" s="6" t="s">
        <v>3695</v>
      </c>
      <c r="B2190" s="7">
        <v>0</v>
      </c>
    </row>
    <row r="2191" spans="1:2" x14ac:dyDescent="0.3">
      <c r="A2191" s="6" t="s">
        <v>981</v>
      </c>
      <c r="B2191" s="7">
        <v>0</v>
      </c>
    </row>
    <row r="2192" spans="1:2" x14ac:dyDescent="0.3">
      <c r="A2192" s="6" t="s">
        <v>6019</v>
      </c>
      <c r="B2192" s="7">
        <v>0</v>
      </c>
    </row>
    <row r="2193" spans="1:2" x14ac:dyDescent="0.3">
      <c r="A2193" s="6" t="s">
        <v>6373</v>
      </c>
      <c r="B2193" s="7">
        <v>0</v>
      </c>
    </row>
    <row r="2194" spans="1:2" x14ac:dyDescent="0.3">
      <c r="A2194" s="6" t="s">
        <v>7500</v>
      </c>
      <c r="B2194" s="7">
        <v>0</v>
      </c>
    </row>
    <row r="2195" spans="1:2" x14ac:dyDescent="0.3">
      <c r="A2195" s="6" t="s">
        <v>787</v>
      </c>
      <c r="B2195" s="7">
        <v>0</v>
      </c>
    </row>
    <row r="2196" spans="1:2" x14ac:dyDescent="0.3">
      <c r="A2196" s="6" t="s">
        <v>1956</v>
      </c>
      <c r="B2196" s="7">
        <v>0</v>
      </c>
    </row>
    <row r="2197" spans="1:2" x14ac:dyDescent="0.3">
      <c r="A2197" s="6" t="s">
        <v>4412</v>
      </c>
      <c r="B2197" s="7">
        <v>0</v>
      </c>
    </row>
    <row r="2198" spans="1:2" x14ac:dyDescent="0.3">
      <c r="A2198" s="6" t="s">
        <v>2578</v>
      </c>
      <c r="B2198" s="7">
        <v>0</v>
      </c>
    </row>
    <row r="2199" spans="1:2" x14ac:dyDescent="0.3">
      <c r="A2199" s="6" t="s">
        <v>2749</v>
      </c>
      <c r="B2199" s="7">
        <v>0</v>
      </c>
    </row>
    <row r="2200" spans="1:2" x14ac:dyDescent="0.3">
      <c r="A2200" s="6" t="s">
        <v>6860</v>
      </c>
      <c r="B2200" s="7">
        <v>0</v>
      </c>
    </row>
    <row r="2201" spans="1:2" x14ac:dyDescent="0.3">
      <c r="A2201" s="6" t="s">
        <v>4353</v>
      </c>
      <c r="B2201" s="7">
        <v>0</v>
      </c>
    </row>
    <row r="2202" spans="1:2" x14ac:dyDescent="0.3">
      <c r="A2202" s="6" t="s">
        <v>2112</v>
      </c>
      <c r="B2202" s="7">
        <v>0</v>
      </c>
    </row>
    <row r="2203" spans="1:2" x14ac:dyDescent="0.3">
      <c r="A2203" s="6" t="s">
        <v>2190</v>
      </c>
      <c r="B2203" s="7">
        <v>0</v>
      </c>
    </row>
    <row r="2204" spans="1:2" x14ac:dyDescent="0.3">
      <c r="A2204" s="6" t="s">
        <v>6633</v>
      </c>
      <c r="B2204" s="7">
        <v>0</v>
      </c>
    </row>
    <row r="2205" spans="1:2" x14ac:dyDescent="0.3">
      <c r="A2205" s="6" t="s">
        <v>6652</v>
      </c>
      <c r="B2205" s="7">
        <v>0</v>
      </c>
    </row>
    <row r="2206" spans="1:2" x14ac:dyDescent="0.3">
      <c r="A2206" s="6" t="s">
        <v>7729</v>
      </c>
      <c r="B2206" s="7">
        <v>0</v>
      </c>
    </row>
    <row r="2207" spans="1:2" x14ac:dyDescent="0.3">
      <c r="A2207" s="6" t="s">
        <v>4448</v>
      </c>
      <c r="B2207" s="7">
        <v>0</v>
      </c>
    </row>
    <row r="2208" spans="1:2" x14ac:dyDescent="0.3">
      <c r="A2208" s="6" t="s">
        <v>5692</v>
      </c>
      <c r="B2208" s="7">
        <v>0</v>
      </c>
    </row>
    <row r="2209" spans="1:2" x14ac:dyDescent="0.3">
      <c r="A2209" s="6" t="s">
        <v>2061</v>
      </c>
      <c r="B2209" s="7">
        <v>0</v>
      </c>
    </row>
    <row r="2210" spans="1:2" x14ac:dyDescent="0.3">
      <c r="A2210" s="6" t="s">
        <v>5970</v>
      </c>
      <c r="B2210" s="7">
        <v>0</v>
      </c>
    </row>
    <row r="2211" spans="1:2" x14ac:dyDescent="0.3">
      <c r="A2211" s="6" t="s">
        <v>4201</v>
      </c>
      <c r="B2211" s="7">
        <v>0</v>
      </c>
    </row>
    <row r="2212" spans="1:2" x14ac:dyDescent="0.3">
      <c r="A2212" s="6" t="s">
        <v>3952</v>
      </c>
      <c r="B2212" s="7">
        <v>0</v>
      </c>
    </row>
    <row r="2213" spans="1:2" x14ac:dyDescent="0.3">
      <c r="A2213" s="6" t="s">
        <v>2646</v>
      </c>
      <c r="B2213" s="7">
        <v>0</v>
      </c>
    </row>
    <row r="2214" spans="1:2" x14ac:dyDescent="0.3">
      <c r="A2214" s="6" t="s">
        <v>1857</v>
      </c>
      <c r="B2214" s="7">
        <v>0</v>
      </c>
    </row>
    <row r="2215" spans="1:2" x14ac:dyDescent="0.3">
      <c r="A2215" s="6" t="s">
        <v>4853</v>
      </c>
      <c r="B2215" s="7">
        <v>0</v>
      </c>
    </row>
    <row r="2216" spans="1:2" x14ac:dyDescent="0.3">
      <c r="A2216" s="6" t="s">
        <v>3423</v>
      </c>
      <c r="B2216" s="7">
        <v>0</v>
      </c>
    </row>
    <row r="2217" spans="1:2" x14ac:dyDescent="0.3">
      <c r="A2217" s="6" t="s">
        <v>1634</v>
      </c>
      <c r="B2217" s="7">
        <v>0</v>
      </c>
    </row>
    <row r="2218" spans="1:2" x14ac:dyDescent="0.3">
      <c r="A2218" s="6" t="s">
        <v>2662</v>
      </c>
      <c r="B2218" s="7">
        <v>0</v>
      </c>
    </row>
    <row r="2219" spans="1:2" x14ac:dyDescent="0.3">
      <c r="A2219" s="6" t="s">
        <v>3340</v>
      </c>
      <c r="B2219" s="7">
        <v>0</v>
      </c>
    </row>
    <row r="2220" spans="1:2" x14ac:dyDescent="0.3">
      <c r="A2220" s="6" t="s">
        <v>3220</v>
      </c>
      <c r="B2220" s="7">
        <v>0</v>
      </c>
    </row>
    <row r="2221" spans="1:2" x14ac:dyDescent="0.3">
      <c r="A2221" s="6" t="s">
        <v>5380</v>
      </c>
      <c r="B2221" s="7">
        <v>0</v>
      </c>
    </row>
    <row r="2222" spans="1:2" x14ac:dyDescent="0.3">
      <c r="A2222" s="6" t="s">
        <v>5590</v>
      </c>
      <c r="B2222" s="7">
        <v>0</v>
      </c>
    </row>
    <row r="2223" spans="1:2" x14ac:dyDescent="0.3">
      <c r="A2223" s="6" t="s">
        <v>2352</v>
      </c>
      <c r="B2223" s="7">
        <v>0</v>
      </c>
    </row>
    <row r="2224" spans="1:2" x14ac:dyDescent="0.3">
      <c r="A2224" s="6" t="s">
        <v>3364</v>
      </c>
      <c r="B2224" s="7">
        <v>0</v>
      </c>
    </row>
    <row r="2225" spans="1:2" x14ac:dyDescent="0.3">
      <c r="A2225" s="6" t="s">
        <v>6822</v>
      </c>
      <c r="B2225" s="7">
        <v>0</v>
      </c>
    </row>
    <row r="2226" spans="1:2" x14ac:dyDescent="0.3">
      <c r="A2226" s="6" t="s">
        <v>3146</v>
      </c>
      <c r="B2226" s="7">
        <v>0</v>
      </c>
    </row>
    <row r="2227" spans="1:2" x14ac:dyDescent="0.3">
      <c r="A2227" s="6" t="s">
        <v>3534</v>
      </c>
      <c r="B2227" s="7">
        <v>0</v>
      </c>
    </row>
    <row r="2228" spans="1:2" x14ac:dyDescent="0.3">
      <c r="A2228" s="6" t="s">
        <v>2681</v>
      </c>
      <c r="B2228" s="7">
        <v>0</v>
      </c>
    </row>
    <row r="2229" spans="1:2" x14ac:dyDescent="0.3">
      <c r="A2229" s="6" t="s">
        <v>3328</v>
      </c>
      <c r="B2229" s="7">
        <v>0</v>
      </c>
    </row>
    <row r="2230" spans="1:2" x14ac:dyDescent="0.3">
      <c r="A2230" s="6" t="s">
        <v>3512</v>
      </c>
      <c r="B2230" s="7">
        <v>0</v>
      </c>
    </row>
    <row r="2231" spans="1:2" x14ac:dyDescent="0.3">
      <c r="A2231" s="6" t="s">
        <v>2237</v>
      </c>
      <c r="B2231" s="7">
        <v>0</v>
      </c>
    </row>
    <row r="2232" spans="1:2" x14ac:dyDescent="0.3">
      <c r="A2232" s="6" t="s">
        <v>1982</v>
      </c>
      <c r="B2232" s="7">
        <v>0</v>
      </c>
    </row>
    <row r="2233" spans="1:2" x14ac:dyDescent="0.3">
      <c r="A2233" s="6" t="s">
        <v>4431</v>
      </c>
      <c r="B2233" s="7">
        <v>0</v>
      </c>
    </row>
    <row r="2234" spans="1:2" x14ac:dyDescent="0.3">
      <c r="A2234" s="6" t="s">
        <v>6536</v>
      </c>
      <c r="B2234" s="7">
        <v>0</v>
      </c>
    </row>
    <row r="2235" spans="1:2" x14ac:dyDescent="0.3">
      <c r="A2235" s="6" t="s">
        <v>7714</v>
      </c>
      <c r="B2235" s="7">
        <v>0</v>
      </c>
    </row>
    <row r="2236" spans="1:2" x14ac:dyDescent="0.3">
      <c r="A2236" s="6" t="s">
        <v>3637</v>
      </c>
      <c r="B2236" s="7">
        <v>0</v>
      </c>
    </row>
    <row r="2237" spans="1:2" x14ac:dyDescent="0.3">
      <c r="A2237" s="6" t="s">
        <v>6663</v>
      </c>
      <c r="B2237" s="7">
        <v>0</v>
      </c>
    </row>
    <row r="2238" spans="1:2" x14ac:dyDescent="0.3">
      <c r="A2238" s="6" t="s">
        <v>2926</v>
      </c>
      <c r="B2238" s="7">
        <v>0</v>
      </c>
    </row>
    <row r="2239" spans="1:2" x14ac:dyDescent="0.3">
      <c r="A2239" s="6" t="s">
        <v>166</v>
      </c>
      <c r="B2239" s="7">
        <v>0</v>
      </c>
    </row>
    <row r="2240" spans="1:2" x14ac:dyDescent="0.3">
      <c r="A2240" s="6" t="s">
        <v>4876</v>
      </c>
      <c r="B2240" s="7">
        <v>0</v>
      </c>
    </row>
    <row r="2241" spans="1:2" x14ac:dyDescent="0.3">
      <c r="A2241" s="6" t="s">
        <v>1169</v>
      </c>
      <c r="B2241" s="7">
        <v>0</v>
      </c>
    </row>
    <row r="2242" spans="1:2" x14ac:dyDescent="0.3">
      <c r="A2242" s="6" t="s">
        <v>4755</v>
      </c>
      <c r="B2242" s="7">
        <v>0</v>
      </c>
    </row>
    <row r="2243" spans="1:2" x14ac:dyDescent="0.3">
      <c r="A2243" s="6" t="s">
        <v>1150</v>
      </c>
      <c r="B2243" s="7">
        <v>0</v>
      </c>
    </row>
    <row r="2244" spans="1:2" x14ac:dyDescent="0.3">
      <c r="A2244" s="6" t="s">
        <v>1313</v>
      </c>
      <c r="B2244" s="7">
        <v>0</v>
      </c>
    </row>
    <row r="2245" spans="1:2" x14ac:dyDescent="0.3">
      <c r="A2245" s="6" t="s">
        <v>7035</v>
      </c>
      <c r="B2245" s="7">
        <v>0</v>
      </c>
    </row>
    <row r="2246" spans="1:2" x14ac:dyDescent="0.3">
      <c r="A2246" s="6" t="s">
        <v>1038</v>
      </c>
      <c r="B2246" s="7">
        <v>0</v>
      </c>
    </row>
    <row r="2247" spans="1:2" x14ac:dyDescent="0.3">
      <c r="A2247" s="6" t="s">
        <v>2233</v>
      </c>
      <c r="B2247" s="7">
        <v>0</v>
      </c>
    </row>
    <row r="2248" spans="1:2" x14ac:dyDescent="0.3">
      <c r="A2248" s="6" t="s">
        <v>6091</v>
      </c>
      <c r="B2248" s="7">
        <v>0</v>
      </c>
    </row>
    <row r="2249" spans="1:2" x14ac:dyDescent="0.3">
      <c r="A2249" s="6" t="s">
        <v>4024</v>
      </c>
      <c r="B2249" s="7">
        <v>0</v>
      </c>
    </row>
    <row r="2250" spans="1:2" x14ac:dyDescent="0.3">
      <c r="A2250" s="6" t="s">
        <v>7623</v>
      </c>
      <c r="B2250" s="7">
        <v>0</v>
      </c>
    </row>
    <row r="2251" spans="1:2" x14ac:dyDescent="0.3">
      <c r="A2251" s="6" t="s">
        <v>3198</v>
      </c>
      <c r="B2251" s="7">
        <v>0</v>
      </c>
    </row>
    <row r="2252" spans="1:2" x14ac:dyDescent="0.3">
      <c r="A2252" s="6" t="s">
        <v>2386</v>
      </c>
      <c r="B2252" s="7">
        <v>0</v>
      </c>
    </row>
    <row r="2253" spans="1:2" x14ac:dyDescent="0.3">
      <c r="A2253" s="6" t="s">
        <v>3273</v>
      </c>
      <c r="B2253" s="7">
        <v>0</v>
      </c>
    </row>
    <row r="2254" spans="1:2" x14ac:dyDescent="0.3">
      <c r="A2254" s="6" t="s">
        <v>4176</v>
      </c>
      <c r="B2254" s="7">
        <v>0</v>
      </c>
    </row>
    <row r="2255" spans="1:2" x14ac:dyDescent="0.3">
      <c r="A2255" s="6" t="s">
        <v>3799</v>
      </c>
      <c r="B2255" s="7">
        <v>0</v>
      </c>
    </row>
    <row r="2256" spans="1:2" x14ac:dyDescent="0.3">
      <c r="A2256" s="6" t="s">
        <v>3466</v>
      </c>
      <c r="B2256" s="7">
        <v>0</v>
      </c>
    </row>
    <row r="2257" spans="1:2" x14ac:dyDescent="0.3">
      <c r="A2257" s="6" t="s">
        <v>6045</v>
      </c>
      <c r="B2257" s="7">
        <v>0</v>
      </c>
    </row>
    <row r="2258" spans="1:2" x14ac:dyDescent="0.3">
      <c r="A2258" s="6" t="s">
        <v>3986</v>
      </c>
      <c r="B2258" s="7">
        <v>0</v>
      </c>
    </row>
    <row r="2259" spans="1:2" x14ac:dyDescent="0.3">
      <c r="A2259" s="6" t="s">
        <v>2975</v>
      </c>
      <c r="B2259" s="7">
        <v>0</v>
      </c>
    </row>
    <row r="2260" spans="1:2" x14ac:dyDescent="0.3">
      <c r="A2260" s="6" t="s">
        <v>1459</v>
      </c>
      <c r="B2260" s="7">
        <v>0</v>
      </c>
    </row>
    <row r="2261" spans="1:2" x14ac:dyDescent="0.3">
      <c r="A2261" s="6" t="s">
        <v>3024</v>
      </c>
      <c r="B2261" s="7">
        <v>0</v>
      </c>
    </row>
    <row r="2262" spans="1:2" x14ac:dyDescent="0.3">
      <c r="A2262" s="6" t="s">
        <v>5682</v>
      </c>
      <c r="B2262" s="7">
        <v>0</v>
      </c>
    </row>
    <row r="2263" spans="1:2" x14ac:dyDescent="0.3">
      <c r="A2263" s="6" t="s">
        <v>422</v>
      </c>
      <c r="B2263" s="7">
        <v>0</v>
      </c>
    </row>
    <row r="2264" spans="1:2" x14ac:dyDescent="0.3">
      <c r="A2264" s="6" t="s">
        <v>2035</v>
      </c>
      <c r="B2264" s="7">
        <v>0</v>
      </c>
    </row>
    <row r="2265" spans="1:2" x14ac:dyDescent="0.3">
      <c r="A2265" s="6" t="s">
        <v>2510</v>
      </c>
      <c r="B2265" s="7">
        <v>0</v>
      </c>
    </row>
    <row r="2266" spans="1:2" x14ac:dyDescent="0.3">
      <c r="A2266" s="6" t="s">
        <v>5516</v>
      </c>
      <c r="B2266" s="7">
        <v>0</v>
      </c>
    </row>
    <row r="2267" spans="1:2" x14ac:dyDescent="0.3">
      <c r="A2267" s="6" t="s">
        <v>7453</v>
      </c>
      <c r="B2267" s="7">
        <v>0</v>
      </c>
    </row>
    <row r="2268" spans="1:2" x14ac:dyDescent="0.3">
      <c r="A2268" s="6" t="s">
        <v>2328</v>
      </c>
      <c r="B2268" s="7">
        <v>0</v>
      </c>
    </row>
    <row r="2269" spans="1:2" x14ac:dyDescent="0.3">
      <c r="A2269" s="6" t="s">
        <v>615</v>
      </c>
      <c r="B2269" s="7">
        <v>0</v>
      </c>
    </row>
    <row r="2270" spans="1:2" x14ac:dyDescent="0.3">
      <c r="A2270" s="6" t="s">
        <v>1180</v>
      </c>
      <c r="B2270" s="7">
        <v>0</v>
      </c>
    </row>
    <row r="2271" spans="1:2" x14ac:dyDescent="0.3">
      <c r="A2271" s="6" t="s">
        <v>1009</v>
      </c>
      <c r="B2271" s="7">
        <v>0</v>
      </c>
    </row>
    <row r="2272" spans="1:2" x14ac:dyDescent="0.3">
      <c r="A2272" s="6" t="s">
        <v>1250</v>
      </c>
      <c r="B2272" s="7">
        <v>0</v>
      </c>
    </row>
    <row r="2273" spans="1:2" x14ac:dyDescent="0.3">
      <c r="A2273" s="6" t="s">
        <v>1886</v>
      </c>
      <c r="B2273" s="7">
        <v>0</v>
      </c>
    </row>
    <row r="2274" spans="1:2" x14ac:dyDescent="0.3">
      <c r="A2274" s="6" t="s">
        <v>3078</v>
      </c>
      <c r="B2274" s="7">
        <v>0</v>
      </c>
    </row>
    <row r="2275" spans="1:2" x14ac:dyDescent="0.3">
      <c r="A2275" s="6" t="s">
        <v>2746</v>
      </c>
      <c r="B2275" s="7">
        <v>0</v>
      </c>
    </row>
    <row r="2276" spans="1:2" x14ac:dyDescent="0.3">
      <c r="A2276" s="6" t="s">
        <v>5689</v>
      </c>
      <c r="B2276" s="7">
        <v>0</v>
      </c>
    </row>
    <row r="2277" spans="1:2" x14ac:dyDescent="0.3">
      <c r="A2277" s="6" t="s">
        <v>4210</v>
      </c>
      <c r="B2277" s="7">
        <v>0</v>
      </c>
    </row>
    <row r="2278" spans="1:2" x14ac:dyDescent="0.3">
      <c r="A2278" s="6" t="s">
        <v>6581</v>
      </c>
      <c r="B2278" s="7">
        <v>0</v>
      </c>
    </row>
    <row r="2279" spans="1:2" x14ac:dyDescent="0.3">
      <c r="A2279" s="6" t="s">
        <v>7544</v>
      </c>
      <c r="B2279" s="7">
        <v>0</v>
      </c>
    </row>
    <row r="2280" spans="1:2" x14ac:dyDescent="0.3">
      <c r="A2280" s="6" t="s">
        <v>6538</v>
      </c>
      <c r="B2280" s="7">
        <v>0</v>
      </c>
    </row>
    <row r="2281" spans="1:2" x14ac:dyDescent="0.3">
      <c r="A2281" s="6" t="s">
        <v>5102</v>
      </c>
      <c r="B2281" s="7">
        <v>0</v>
      </c>
    </row>
    <row r="2282" spans="1:2" x14ac:dyDescent="0.3">
      <c r="A2282" s="6" t="s">
        <v>6924</v>
      </c>
      <c r="B2282" s="7">
        <v>0</v>
      </c>
    </row>
    <row r="2283" spans="1:2" x14ac:dyDescent="0.3">
      <c r="A2283" s="6" t="s">
        <v>1477</v>
      </c>
      <c r="B2283" s="7">
        <v>0</v>
      </c>
    </row>
    <row r="2284" spans="1:2" x14ac:dyDescent="0.3">
      <c r="A2284" s="6" t="s">
        <v>4121</v>
      </c>
      <c r="B2284" s="7">
        <v>0</v>
      </c>
    </row>
    <row r="2285" spans="1:2" x14ac:dyDescent="0.3">
      <c r="A2285" s="6" t="s">
        <v>6587</v>
      </c>
      <c r="B2285" s="7">
        <v>0</v>
      </c>
    </row>
    <row r="2286" spans="1:2" x14ac:dyDescent="0.3">
      <c r="A2286" s="6" t="s">
        <v>6916</v>
      </c>
      <c r="B2286" s="7">
        <v>0</v>
      </c>
    </row>
    <row r="2287" spans="1:2" x14ac:dyDescent="0.3">
      <c r="A2287" s="6" t="s">
        <v>2605</v>
      </c>
      <c r="B2287" s="7">
        <v>0</v>
      </c>
    </row>
    <row r="2288" spans="1:2" x14ac:dyDescent="0.3">
      <c r="A2288" s="6" t="s">
        <v>2131</v>
      </c>
      <c r="B2288" s="7">
        <v>0</v>
      </c>
    </row>
    <row r="2289" spans="1:2" x14ac:dyDescent="0.3">
      <c r="A2289" s="6" t="s">
        <v>4878</v>
      </c>
      <c r="B2289" s="7">
        <v>0</v>
      </c>
    </row>
    <row r="2290" spans="1:2" x14ac:dyDescent="0.3">
      <c r="A2290" s="6" t="s">
        <v>3524</v>
      </c>
      <c r="B2290" s="7">
        <v>0</v>
      </c>
    </row>
    <row r="2291" spans="1:2" x14ac:dyDescent="0.3">
      <c r="A2291" s="6" t="s">
        <v>6907</v>
      </c>
      <c r="B2291" s="7">
        <v>0</v>
      </c>
    </row>
    <row r="2292" spans="1:2" x14ac:dyDescent="0.3">
      <c r="A2292" s="6" t="s">
        <v>5471</v>
      </c>
      <c r="B2292" s="7">
        <v>0</v>
      </c>
    </row>
    <row r="2293" spans="1:2" x14ac:dyDescent="0.3">
      <c r="A2293" s="6" t="s">
        <v>5593</v>
      </c>
      <c r="B2293" s="7">
        <v>0</v>
      </c>
    </row>
    <row r="2294" spans="1:2" x14ac:dyDescent="0.3">
      <c r="A2294" s="6" t="s">
        <v>2064</v>
      </c>
      <c r="B2294" s="7">
        <v>0</v>
      </c>
    </row>
    <row r="2295" spans="1:2" x14ac:dyDescent="0.3">
      <c r="A2295" s="6" t="s">
        <v>5464</v>
      </c>
      <c r="B2295" s="7">
        <v>0</v>
      </c>
    </row>
    <row r="2296" spans="1:2" x14ac:dyDescent="0.3">
      <c r="A2296" s="6" t="s">
        <v>3729</v>
      </c>
      <c r="B2296" s="7">
        <v>0</v>
      </c>
    </row>
    <row r="2297" spans="1:2" x14ac:dyDescent="0.3">
      <c r="A2297" s="6" t="s">
        <v>2157</v>
      </c>
      <c r="B2297" s="7">
        <v>0</v>
      </c>
    </row>
    <row r="2298" spans="1:2" x14ac:dyDescent="0.3">
      <c r="A2298" s="6" t="s">
        <v>5009</v>
      </c>
      <c r="B2298" s="7">
        <v>0</v>
      </c>
    </row>
    <row r="2299" spans="1:2" x14ac:dyDescent="0.3">
      <c r="A2299" s="6" t="s">
        <v>6828</v>
      </c>
      <c r="B2299" s="7">
        <v>0</v>
      </c>
    </row>
    <row r="2300" spans="1:2" x14ac:dyDescent="0.3">
      <c r="A2300" s="6" t="s">
        <v>2998</v>
      </c>
      <c r="B2300" s="7">
        <v>0</v>
      </c>
    </row>
    <row r="2301" spans="1:2" x14ac:dyDescent="0.3">
      <c r="A2301" s="6" t="s">
        <v>2431</v>
      </c>
      <c r="B2301" s="7">
        <v>0</v>
      </c>
    </row>
    <row r="2302" spans="1:2" x14ac:dyDescent="0.3">
      <c r="A2302" s="6" t="s">
        <v>2800</v>
      </c>
      <c r="B2302" s="7">
        <v>0</v>
      </c>
    </row>
    <row r="2303" spans="1:2" x14ac:dyDescent="0.3">
      <c r="A2303" s="6" t="s">
        <v>5337</v>
      </c>
      <c r="B2303" s="7">
        <v>0</v>
      </c>
    </row>
    <row r="2304" spans="1:2" x14ac:dyDescent="0.3">
      <c r="A2304" s="6" t="s">
        <v>4841</v>
      </c>
      <c r="B2304" s="7">
        <v>0</v>
      </c>
    </row>
    <row r="2305" spans="1:2" x14ac:dyDescent="0.3">
      <c r="A2305" s="6" t="s">
        <v>5655</v>
      </c>
      <c r="B2305" s="7">
        <v>0</v>
      </c>
    </row>
    <row r="2306" spans="1:2" x14ac:dyDescent="0.3">
      <c r="A2306" s="6" t="s">
        <v>4659</v>
      </c>
      <c r="B2306" s="7">
        <v>0</v>
      </c>
    </row>
    <row r="2307" spans="1:2" x14ac:dyDescent="0.3">
      <c r="A2307" s="6" t="s">
        <v>7661</v>
      </c>
      <c r="B2307" s="7">
        <v>0</v>
      </c>
    </row>
    <row r="2308" spans="1:2" x14ac:dyDescent="0.3">
      <c r="A2308" s="6" t="s">
        <v>2293</v>
      </c>
      <c r="B2308" s="7">
        <v>0</v>
      </c>
    </row>
    <row r="2309" spans="1:2" x14ac:dyDescent="0.3">
      <c r="A2309" s="6" t="s">
        <v>6904</v>
      </c>
      <c r="B2309" s="7">
        <v>0</v>
      </c>
    </row>
    <row r="2310" spans="1:2" x14ac:dyDescent="0.3">
      <c r="A2310" s="6" t="s">
        <v>6458</v>
      </c>
      <c r="B2310" s="7">
        <v>0</v>
      </c>
    </row>
    <row r="2311" spans="1:2" x14ac:dyDescent="0.3">
      <c r="A2311" s="6" t="s">
        <v>1843</v>
      </c>
      <c r="B2311" s="7">
        <v>0</v>
      </c>
    </row>
    <row r="2312" spans="1:2" x14ac:dyDescent="0.3">
      <c r="A2312" s="6" t="s">
        <v>5226</v>
      </c>
      <c r="B2312" s="7">
        <v>0</v>
      </c>
    </row>
    <row r="2313" spans="1:2" x14ac:dyDescent="0.3">
      <c r="A2313" s="6" t="s">
        <v>6242</v>
      </c>
      <c r="B2313" s="7">
        <v>0</v>
      </c>
    </row>
    <row r="2314" spans="1:2" x14ac:dyDescent="0.3">
      <c r="A2314" s="6" t="s">
        <v>6206</v>
      </c>
      <c r="B2314" s="7">
        <v>0</v>
      </c>
    </row>
    <row r="2315" spans="1:2" x14ac:dyDescent="0.3">
      <c r="A2315" s="6" t="s">
        <v>4244</v>
      </c>
      <c r="B2315" s="7">
        <v>0</v>
      </c>
    </row>
    <row r="2316" spans="1:2" x14ac:dyDescent="0.3">
      <c r="A2316" s="6" t="s">
        <v>938</v>
      </c>
      <c r="B2316" s="7">
        <v>0</v>
      </c>
    </row>
    <row r="2317" spans="1:2" x14ac:dyDescent="0.3">
      <c r="A2317" s="6" t="s">
        <v>5507</v>
      </c>
      <c r="B2317" s="7">
        <v>0</v>
      </c>
    </row>
    <row r="2318" spans="1:2" x14ac:dyDescent="0.3">
      <c r="A2318" s="6" t="s">
        <v>2154</v>
      </c>
      <c r="B2318" s="7">
        <v>0</v>
      </c>
    </row>
    <row r="2319" spans="1:2" x14ac:dyDescent="0.3">
      <c r="A2319" s="6" t="s">
        <v>1643</v>
      </c>
      <c r="B2319" s="7">
        <v>0</v>
      </c>
    </row>
    <row r="2320" spans="1:2" x14ac:dyDescent="0.3">
      <c r="A2320" s="6" t="s">
        <v>6322</v>
      </c>
      <c r="B2320" s="7">
        <v>0</v>
      </c>
    </row>
    <row r="2321" spans="1:2" x14ac:dyDescent="0.3">
      <c r="A2321" s="6" t="s">
        <v>7731</v>
      </c>
      <c r="B2321" s="7">
        <v>0</v>
      </c>
    </row>
    <row r="2322" spans="1:2" x14ac:dyDescent="0.3">
      <c r="A2322" s="6" t="s">
        <v>4795</v>
      </c>
      <c r="B2322" s="7">
        <v>0</v>
      </c>
    </row>
    <row r="2323" spans="1:2" x14ac:dyDescent="0.3">
      <c r="A2323" s="6" t="s">
        <v>2365</v>
      </c>
      <c r="B2323" s="7">
        <v>0</v>
      </c>
    </row>
    <row r="2324" spans="1:2" x14ac:dyDescent="0.3">
      <c r="A2324" s="6" t="s">
        <v>3735</v>
      </c>
      <c r="B2324" s="7">
        <v>0</v>
      </c>
    </row>
    <row r="2325" spans="1:2" x14ac:dyDescent="0.3">
      <c r="A2325" s="6" t="s">
        <v>5542</v>
      </c>
      <c r="B2325" s="7">
        <v>0</v>
      </c>
    </row>
    <row r="2326" spans="1:2" x14ac:dyDescent="0.3">
      <c r="A2326" s="6" t="s">
        <v>4346</v>
      </c>
      <c r="B2326" s="7">
        <v>0</v>
      </c>
    </row>
    <row r="2327" spans="1:2" x14ac:dyDescent="0.3">
      <c r="A2327" s="6" t="s">
        <v>6913</v>
      </c>
      <c r="B2327" s="7">
        <v>0</v>
      </c>
    </row>
    <row r="2328" spans="1:2" x14ac:dyDescent="0.3">
      <c r="A2328" s="6" t="s">
        <v>6900</v>
      </c>
      <c r="B2328" s="7">
        <v>0</v>
      </c>
    </row>
    <row r="2329" spans="1:2" x14ac:dyDescent="0.3">
      <c r="A2329" s="6" t="s">
        <v>1804</v>
      </c>
      <c r="B2329" s="7">
        <v>0</v>
      </c>
    </row>
    <row r="2330" spans="1:2" x14ac:dyDescent="0.3">
      <c r="A2330" s="6" t="s">
        <v>2389</v>
      </c>
      <c r="B2330" s="7">
        <v>0</v>
      </c>
    </row>
    <row r="2331" spans="1:2" x14ac:dyDescent="0.3">
      <c r="A2331" s="6" t="s">
        <v>3984</v>
      </c>
      <c r="B2331" s="7">
        <v>0</v>
      </c>
    </row>
    <row r="2332" spans="1:2" x14ac:dyDescent="0.3">
      <c r="A2332" s="6" t="s">
        <v>6411</v>
      </c>
      <c r="B2332" s="7">
        <v>0</v>
      </c>
    </row>
    <row r="2333" spans="1:2" x14ac:dyDescent="0.3">
      <c r="A2333" s="6" t="s">
        <v>5837</v>
      </c>
      <c r="B2333" s="7">
        <v>0</v>
      </c>
    </row>
    <row r="2334" spans="1:2" x14ac:dyDescent="0.3">
      <c r="A2334" s="6" t="s">
        <v>7612</v>
      </c>
      <c r="B2334" s="7">
        <v>0</v>
      </c>
    </row>
    <row r="2335" spans="1:2" x14ac:dyDescent="0.3">
      <c r="A2335" s="6" t="s">
        <v>2967</v>
      </c>
      <c r="B2335" s="7">
        <v>0</v>
      </c>
    </row>
    <row r="2336" spans="1:2" x14ac:dyDescent="0.3">
      <c r="A2336" s="6" t="s">
        <v>1925</v>
      </c>
      <c r="B2336" s="7">
        <v>0</v>
      </c>
    </row>
    <row r="2337" spans="1:2" x14ac:dyDescent="0.3">
      <c r="A2337" s="6" t="s">
        <v>4702</v>
      </c>
      <c r="B2337" s="7">
        <v>0</v>
      </c>
    </row>
    <row r="2338" spans="1:2" x14ac:dyDescent="0.3">
      <c r="A2338" s="6" t="s">
        <v>6947</v>
      </c>
      <c r="B2338" s="7">
        <v>0</v>
      </c>
    </row>
    <row r="2339" spans="1:2" x14ac:dyDescent="0.3">
      <c r="A2339" s="6" t="s">
        <v>6483</v>
      </c>
      <c r="B2339" s="7">
        <v>0</v>
      </c>
    </row>
    <row r="2340" spans="1:2" x14ac:dyDescent="0.3">
      <c r="A2340" s="6" t="s">
        <v>3708</v>
      </c>
      <c r="B2340" s="7">
        <v>0</v>
      </c>
    </row>
    <row r="2341" spans="1:2" x14ac:dyDescent="0.3">
      <c r="A2341" s="6" t="s">
        <v>7473</v>
      </c>
      <c r="B2341" s="7">
        <v>0</v>
      </c>
    </row>
    <row r="2342" spans="1:2" x14ac:dyDescent="0.3">
      <c r="A2342" s="6" t="s">
        <v>4639</v>
      </c>
      <c r="B2342" s="7">
        <v>0</v>
      </c>
    </row>
    <row r="2343" spans="1:2" x14ac:dyDescent="0.3">
      <c r="A2343" s="6" t="s">
        <v>3845</v>
      </c>
      <c r="B2343" s="7">
        <v>0</v>
      </c>
    </row>
    <row r="2344" spans="1:2" x14ac:dyDescent="0.3">
      <c r="A2344" s="6" t="s">
        <v>3307</v>
      </c>
      <c r="B2344" s="7">
        <v>0</v>
      </c>
    </row>
    <row r="2345" spans="1:2" x14ac:dyDescent="0.3">
      <c r="A2345" s="6" t="s">
        <v>1715</v>
      </c>
      <c r="B2345" s="7">
        <v>0</v>
      </c>
    </row>
    <row r="2346" spans="1:2" x14ac:dyDescent="0.3">
      <c r="A2346" s="6" t="s">
        <v>4987</v>
      </c>
      <c r="B2346" s="7">
        <v>0</v>
      </c>
    </row>
    <row r="2347" spans="1:2" x14ac:dyDescent="0.3">
      <c r="A2347" s="6" t="s">
        <v>3347</v>
      </c>
      <c r="B2347" s="7">
        <v>0</v>
      </c>
    </row>
    <row r="2348" spans="1:2" x14ac:dyDescent="0.3">
      <c r="A2348" s="6" t="s">
        <v>7050</v>
      </c>
      <c r="B2348" s="7">
        <v>0</v>
      </c>
    </row>
    <row r="2349" spans="1:2" x14ac:dyDescent="0.3">
      <c r="A2349" s="6" t="s">
        <v>4131</v>
      </c>
      <c r="B2349" s="7">
        <v>0</v>
      </c>
    </row>
    <row r="2350" spans="1:2" x14ac:dyDescent="0.3">
      <c r="A2350" s="6" t="s">
        <v>6475</v>
      </c>
      <c r="B2350" s="7">
        <v>0</v>
      </c>
    </row>
    <row r="2351" spans="1:2" x14ac:dyDescent="0.3">
      <c r="A2351" s="6" t="s">
        <v>6927</v>
      </c>
      <c r="B2351" s="7">
        <v>0</v>
      </c>
    </row>
    <row r="2352" spans="1:2" x14ac:dyDescent="0.3">
      <c r="A2352" s="6" t="s">
        <v>4707</v>
      </c>
      <c r="B2352" s="7">
        <v>0</v>
      </c>
    </row>
    <row r="2353" spans="1:2" x14ac:dyDescent="0.3">
      <c r="A2353" s="6" t="s">
        <v>6120</v>
      </c>
      <c r="B2353" s="7">
        <v>0</v>
      </c>
    </row>
    <row r="2354" spans="1:2" x14ac:dyDescent="0.3">
      <c r="A2354" s="6" t="s">
        <v>6211</v>
      </c>
      <c r="B2354" s="7">
        <v>0</v>
      </c>
    </row>
    <row r="2355" spans="1:2" x14ac:dyDescent="0.3">
      <c r="A2355" s="6" t="s">
        <v>7701</v>
      </c>
      <c r="B2355" s="7">
        <v>0</v>
      </c>
    </row>
    <row r="2356" spans="1:2" x14ac:dyDescent="0.3">
      <c r="A2356" s="6" t="s">
        <v>7374</v>
      </c>
      <c r="B2356" s="7">
        <v>0</v>
      </c>
    </row>
    <row r="2357" spans="1:2" x14ac:dyDescent="0.3">
      <c r="A2357" s="6" t="s">
        <v>4047</v>
      </c>
      <c r="B2357" s="7">
        <v>0</v>
      </c>
    </row>
    <row r="2358" spans="1:2" x14ac:dyDescent="0.3">
      <c r="A2358" s="6" t="s">
        <v>3270</v>
      </c>
      <c r="B2358" s="7">
        <v>0</v>
      </c>
    </row>
    <row r="2359" spans="1:2" x14ac:dyDescent="0.3">
      <c r="A2359" s="6" t="s">
        <v>5500</v>
      </c>
      <c r="B2359" s="7">
        <v>0</v>
      </c>
    </row>
    <row r="2360" spans="1:2" x14ac:dyDescent="0.3">
      <c r="A2360" s="6" t="s">
        <v>3178</v>
      </c>
      <c r="B2360" s="7">
        <v>0</v>
      </c>
    </row>
    <row r="2361" spans="1:2" x14ac:dyDescent="0.3">
      <c r="A2361" s="6" t="s">
        <v>4718</v>
      </c>
      <c r="B2361" s="7">
        <v>0</v>
      </c>
    </row>
    <row r="2362" spans="1:2" x14ac:dyDescent="0.3">
      <c r="A2362" s="6" t="s">
        <v>7044</v>
      </c>
      <c r="B2362" s="7">
        <v>0</v>
      </c>
    </row>
    <row r="2363" spans="1:2" x14ac:dyDescent="0.3">
      <c r="A2363" s="6" t="s">
        <v>4998</v>
      </c>
      <c r="B2363" s="7">
        <v>0</v>
      </c>
    </row>
    <row r="2364" spans="1:2" x14ac:dyDescent="0.3">
      <c r="A2364" s="6" t="s">
        <v>3387</v>
      </c>
      <c r="B2364" s="7">
        <v>0</v>
      </c>
    </row>
    <row r="2365" spans="1:2" x14ac:dyDescent="0.3">
      <c r="A2365" s="6" t="s">
        <v>4798</v>
      </c>
      <c r="B2365" s="7">
        <v>0</v>
      </c>
    </row>
    <row r="2366" spans="1:2" x14ac:dyDescent="0.3">
      <c r="A2366" s="6" t="s">
        <v>6920</v>
      </c>
      <c r="B2366" s="7">
        <v>0</v>
      </c>
    </row>
    <row r="2367" spans="1:2" x14ac:dyDescent="0.3">
      <c r="A2367" s="6" t="s">
        <v>6421</v>
      </c>
      <c r="B2367" s="7">
        <v>0</v>
      </c>
    </row>
    <row r="2368" spans="1:2" x14ac:dyDescent="0.3">
      <c r="A2368" s="6" t="s">
        <v>4181</v>
      </c>
      <c r="B2368" s="7">
        <v>0</v>
      </c>
    </row>
    <row r="2369" spans="1:2" x14ac:dyDescent="0.3">
      <c r="A2369" s="6" t="s">
        <v>4725</v>
      </c>
      <c r="B2369" s="7">
        <v>0</v>
      </c>
    </row>
    <row r="2370" spans="1:2" x14ac:dyDescent="0.3">
      <c r="A2370" s="6" t="s">
        <v>3054</v>
      </c>
      <c r="B2370" s="7">
        <v>0</v>
      </c>
    </row>
    <row r="2371" spans="1:2" x14ac:dyDescent="0.3">
      <c r="A2371" s="6" t="s">
        <v>1880</v>
      </c>
      <c r="B2371" s="7">
        <v>0</v>
      </c>
    </row>
    <row r="2372" spans="1:2" x14ac:dyDescent="0.3">
      <c r="A2372" s="6" t="s">
        <v>790</v>
      </c>
      <c r="B2372" s="7">
        <v>0</v>
      </c>
    </row>
    <row r="2373" spans="1:2" x14ac:dyDescent="0.3">
      <c r="A2373" s="6" t="s">
        <v>5526</v>
      </c>
      <c r="B2373" s="7">
        <v>0</v>
      </c>
    </row>
    <row r="2374" spans="1:2" x14ac:dyDescent="0.3">
      <c r="A2374" s="6" t="s">
        <v>6910</v>
      </c>
      <c r="B2374" s="7">
        <v>0</v>
      </c>
    </row>
    <row r="2375" spans="1:2" x14ac:dyDescent="0.3">
      <c r="A2375" s="6" t="s">
        <v>7755</v>
      </c>
      <c r="B2375" s="7">
        <v>37783048854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77E11-3132-4235-AB82-6FC5EBC21970}">
  <dimension ref="A3:B7"/>
  <sheetViews>
    <sheetView workbookViewId="0">
      <selection activeCell="H8" sqref="H8"/>
    </sheetView>
  </sheetViews>
  <sheetFormatPr defaultRowHeight="14.4" x14ac:dyDescent="0.3"/>
  <cols>
    <col min="1" max="1" width="12.5546875" bestFit="1" customWidth="1"/>
    <col min="2" max="2" width="20.5546875" bestFit="1" customWidth="1"/>
  </cols>
  <sheetData>
    <row r="3" spans="1:2" x14ac:dyDescent="0.3">
      <c r="A3" s="5" t="s">
        <v>7754</v>
      </c>
      <c r="B3" t="s">
        <v>7756</v>
      </c>
    </row>
    <row r="4" spans="1:2" x14ac:dyDescent="0.3">
      <c r="A4" s="6" t="s">
        <v>7758</v>
      </c>
      <c r="B4" s="7">
        <v>249922145</v>
      </c>
    </row>
    <row r="5" spans="1:2" x14ac:dyDescent="0.3">
      <c r="A5" s="6" t="s">
        <v>7759</v>
      </c>
      <c r="B5" s="7">
        <v>3256168084</v>
      </c>
    </row>
    <row r="6" spans="1:2" x14ac:dyDescent="0.3">
      <c r="A6" s="6" t="s">
        <v>7760</v>
      </c>
      <c r="B6" s="7">
        <v>34276958625</v>
      </c>
    </row>
    <row r="7" spans="1:2" x14ac:dyDescent="0.3">
      <c r="A7" s="6" t="s">
        <v>7755</v>
      </c>
      <c r="B7" s="7">
        <v>37783048854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1BD16-BA4B-4BBB-AF26-5D9D5FA0CFAC}">
  <dimension ref="A3:B10"/>
  <sheetViews>
    <sheetView workbookViewId="0">
      <selection activeCell="A3" sqref="A3:A10"/>
    </sheetView>
  </sheetViews>
  <sheetFormatPr defaultRowHeight="14.4" x14ac:dyDescent="0.3"/>
  <cols>
    <col min="1" max="1" width="12.5546875" bestFit="1" customWidth="1"/>
    <col min="2" max="2" width="20.5546875" bestFit="1" customWidth="1"/>
  </cols>
  <sheetData>
    <row r="3" spans="1:2" x14ac:dyDescent="0.3">
      <c r="A3" s="5" t="s">
        <v>7754</v>
      </c>
      <c r="B3" t="s">
        <v>7756</v>
      </c>
    </row>
    <row r="4" spans="1:2" x14ac:dyDescent="0.3">
      <c r="A4" s="6">
        <v>2015</v>
      </c>
      <c r="B4" s="7">
        <v>8556207368</v>
      </c>
    </row>
    <row r="5" spans="1:2" x14ac:dyDescent="0.3">
      <c r="A5" s="6">
        <v>2016</v>
      </c>
      <c r="B5" s="7">
        <v>3828058608</v>
      </c>
    </row>
    <row r="6" spans="1:2" x14ac:dyDescent="0.3">
      <c r="A6" s="6">
        <v>2017</v>
      </c>
      <c r="B6" s="7">
        <v>10429309730</v>
      </c>
    </row>
    <row r="7" spans="1:2" x14ac:dyDescent="0.3">
      <c r="A7" s="6">
        <v>2018</v>
      </c>
      <c r="B7" s="7">
        <v>5107818369</v>
      </c>
    </row>
    <row r="8" spans="1:2" x14ac:dyDescent="0.3">
      <c r="A8" s="6">
        <v>2019</v>
      </c>
      <c r="B8" s="7">
        <v>9471447525</v>
      </c>
    </row>
    <row r="9" spans="1:2" x14ac:dyDescent="0.3">
      <c r="A9" s="6">
        <v>2020</v>
      </c>
      <c r="B9" s="7">
        <v>390207254</v>
      </c>
    </row>
    <row r="10" spans="1:2" x14ac:dyDescent="0.3">
      <c r="A10" s="6" t="s">
        <v>7755</v>
      </c>
      <c r="B10" s="7">
        <v>37783048854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BC005-7F78-4E91-832E-959C3F971DFD}">
  <dimension ref="A3:B6"/>
  <sheetViews>
    <sheetView workbookViewId="0">
      <selection activeCell="D10" sqref="D10"/>
    </sheetView>
  </sheetViews>
  <sheetFormatPr defaultRowHeight="14.4" x14ac:dyDescent="0.3"/>
  <cols>
    <col min="1" max="1" width="12.5546875" bestFit="1" customWidth="1"/>
    <col min="2" max="2" width="20.5546875" bestFit="1" customWidth="1"/>
  </cols>
  <sheetData>
    <row r="3" spans="1:2" x14ac:dyDescent="0.3">
      <c r="A3" s="5" t="s">
        <v>7754</v>
      </c>
      <c r="B3" t="s">
        <v>7756</v>
      </c>
    </row>
    <row r="4" spans="1:2" x14ac:dyDescent="0.3">
      <c r="A4" s="6" t="s">
        <v>275</v>
      </c>
      <c r="B4" s="7">
        <v>1752767523</v>
      </c>
    </row>
    <row r="5" spans="1:2" x14ac:dyDescent="0.3">
      <c r="A5" s="6" t="s">
        <v>7764</v>
      </c>
      <c r="B5" s="7">
        <v>8485526729</v>
      </c>
    </row>
    <row r="6" spans="1:2" x14ac:dyDescent="0.3">
      <c r="A6" s="6" t="s">
        <v>7755</v>
      </c>
      <c r="B6" s="7">
        <v>10238294252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33894-5111-4E9E-AA83-B690952A5A72}">
  <dimension ref="A3:B797"/>
  <sheetViews>
    <sheetView workbookViewId="0">
      <selection activeCell="D17" sqref="D17"/>
    </sheetView>
  </sheetViews>
  <sheetFormatPr defaultRowHeight="14.4" x14ac:dyDescent="0.3"/>
  <cols>
    <col min="1" max="1" width="52.5546875" bestFit="1" customWidth="1"/>
    <col min="2" max="2" width="23.77734375" bestFit="1" customWidth="1"/>
  </cols>
  <sheetData>
    <row r="3" spans="1:2" x14ac:dyDescent="0.3">
      <c r="A3" s="5" t="s">
        <v>7754</v>
      </c>
      <c r="B3" t="s">
        <v>7767</v>
      </c>
    </row>
    <row r="4" spans="1:2" x14ac:dyDescent="0.3">
      <c r="A4" s="6" t="s">
        <v>17</v>
      </c>
      <c r="B4" s="7">
        <v>979158098.5</v>
      </c>
    </row>
    <row r="5" spans="1:2" x14ac:dyDescent="0.3">
      <c r="A5" s="6" t="s">
        <v>6542</v>
      </c>
      <c r="B5" s="7">
        <v>680000000</v>
      </c>
    </row>
    <row r="6" spans="1:2" x14ac:dyDescent="0.3">
      <c r="A6" s="6" t="s">
        <v>6573</v>
      </c>
      <c r="B6" s="7">
        <v>500000000</v>
      </c>
    </row>
    <row r="7" spans="1:2" x14ac:dyDescent="0.3">
      <c r="A7" s="6" t="s">
        <v>6006</v>
      </c>
      <c r="B7" s="7">
        <v>500000000</v>
      </c>
    </row>
    <row r="8" spans="1:2" x14ac:dyDescent="0.3">
      <c r="A8" s="6" t="s">
        <v>7381</v>
      </c>
      <c r="B8" s="7">
        <v>400000000</v>
      </c>
    </row>
    <row r="9" spans="1:2" x14ac:dyDescent="0.3">
      <c r="A9" s="6" t="s">
        <v>447</v>
      </c>
      <c r="B9" s="7">
        <v>350071500</v>
      </c>
    </row>
    <row r="10" spans="1:2" x14ac:dyDescent="0.3">
      <c r="A10" s="6" t="s">
        <v>513</v>
      </c>
      <c r="B10" s="7">
        <v>300000000</v>
      </c>
    </row>
    <row r="11" spans="1:2" x14ac:dyDescent="0.3">
      <c r="A11" s="6" t="s">
        <v>160</v>
      </c>
      <c r="B11" s="7">
        <v>293500000</v>
      </c>
    </row>
    <row r="12" spans="1:2" x14ac:dyDescent="0.3">
      <c r="A12" s="6" t="s">
        <v>572</v>
      </c>
      <c r="B12" s="7">
        <v>225000000</v>
      </c>
    </row>
    <row r="13" spans="1:2" x14ac:dyDescent="0.3">
      <c r="A13" s="6" t="s">
        <v>11</v>
      </c>
      <c r="B13" s="7">
        <v>200000000</v>
      </c>
    </row>
    <row r="14" spans="1:2" x14ac:dyDescent="0.3">
      <c r="A14" s="6" t="s">
        <v>7368</v>
      </c>
      <c r="B14" s="7">
        <v>150000000</v>
      </c>
    </row>
    <row r="15" spans="1:2" x14ac:dyDescent="0.3">
      <c r="A15" s="6" t="s">
        <v>132</v>
      </c>
      <c r="B15" s="7">
        <v>141650000</v>
      </c>
    </row>
    <row r="16" spans="1:2" x14ac:dyDescent="0.3">
      <c r="A16" s="6" t="s">
        <v>377</v>
      </c>
      <c r="B16" s="7">
        <v>140000000</v>
      </c>
    </row>
    <row r="17" spans="1:2" x14ac:dyDescent="0.3">
      <c r="A17" s="6" t="s">
        <v>7096</v>
      </c>
      <c r="B17" s="7">
        <v>137000000</v>
      </c>
    </row>
    <row r="18" spans="1:2" x14ac:dyDescent="0.3">
      <c r="A18" s="6" t="s">
        <v>46</v>
      </c>
      <c r="B18" s="7">
        <v>125000000</v>
      </c>
    </row>
    <row r="19" spans="1:2" x14ac:dyDescent="0.3">
      <c r="A19" s="6" t="s">
        <v>28</v>
      </c>
      <c r="B19" s="7">
        <v>122421126.5</v>
      </c>
    </row>
    <row r="20" spans="1:2" x14ac:dyDescent="0.3">
      <c r="A20" s="6" t="s">
        <v>6081</v>
      </c>
      <c r="B20" s="7">
        <v>120000000</v>
      </c>
    </row>
    <row r="21" spans="1:2" x14ac:dyDescent="0.3">
      <c r="A21" s="6" t="s">
        <v>6430</v>
      </c>
      <c r="B21" s="7">
        <v>112500000</v>
      </c>
    </row>
    <row r="22" spans="1:2" x14ac:dyDescent="0.3">
      <c r="A22" s="6" t="s">
        <v>1135</v>
      </c>
      <c r="B22" s="7">
        <v>100103733.33333333</v>
      </c>
    </row>
    <row r="23" spans="1:2" x14ac:dyDescent="0.3">
      <c r="A23" s="6" t="s">
        <v>7000</v>
      </c>
      <c r="B23" s="7">
        <v>100000000</v>
      </c>
    </row>
    <row r="24" spans="1:2" x14ac:dyDescent="0.3">
      <c r="A24" s="6" t="s">
        <v>6873</v>
      </c>
      <c r="B24" s="7">
        <v>100000000</v>
      </c>
    </row>
    <row r="25" spans="1:2" x14ac:dyDescent="0.3">
      <c r="A25" s="6" t="s">
        <v>6546</v>
      </c>
      <c r="B25" s="7">
        <v>100000000</v>
      </c>
    </row>
    <row r="26" spans="1:2" x14ac:dyDescent="0.3">
      <c r="A26" s="6" t="s">
        <v>6942</v>
      </c>
      <c r="B26" s="7">
        <v>100000000</v>
      </c>
    </row>
    <row r="27" spans="1:2" x14ac:dyDescent="0.3">
      <c r="A27" s="6" t="s">
        <v>6589</v>
      </c>
      <c r="B27" s="7">
        <v>100000000</v>
      </c>
    </row>
    <row r="28" spans="1:2" x14ac:dyDescent="0.3">
      <c r="A28" s="6" t="s">
        <v>6626</v>
      </c>
      <c r="B28" s="7">
        <v>90000000</v>
      </c>
    </row>
    <row r="29" spans="1:2" x14ac:dyDescent="0.3">
      <c r="A29" s="6" t="s">
        <v>95</v>
      </c>
      <c r="B29" s="7">
        <v>89750000</v>
      </c>
    </row>
    <row r="30" spans="1:2" x14ac:dyDescent="0.3">
      <c r="A30" s="6" t="s">
        <v>7259</v>
      </c>
      <c r="B30" s="7">
        <v>85000000</v>
      </c>
    </row>
    <row r="31" spans="1:2" x14ac:dyDescent="0.3">
      <c r="A31" s="6" t="s">
        <v>101</v>
      </c>
      <c r="B31" s="7">
        <v>81781000</v>
      </c>
    </row>
    <row r="32" spans="1:2" x14ac:dyDescent="0.3">
      <c r="A32" s="6" t="s">
        <v>6459</v>
      </c>
      <c r="B32" s="7">
        <v>75000000</v>
      </c>
    </row>
    <row r="33" spans="1:2" x14ac:dyDescent="0.3">
      <c r="A33" s="6" t="s">
        <v>5755</v>
      </c>
      <c r="B33" s="7">
        <v>70000000</v>
      </c>
    </row>
    <row r="34" spans="1:2" x14ac:dyDescent="0.3">
      <c r="A34" s="6" t="s">
        <v>6687</v>
      </c>
      <c r="B34" s="7">
        <v>63000000</v>
      </c>
    </row>
    <row r="35" spans="1:2" x14ac:dyDescent="0.3">
      <c r="A35" s="6" t="s">
        <v>6387</v>
      </c>
      <c r="B35" s="7">
        <v>60000000</v>
      </c>
    </row>
    <row r="36" spans="1:2" x14ac:dyDescent="0.3">
      <c r="A36" s="6" t="s">
        <v>6834</v>
      </c>
      <c r="B36" s="7">
        <v>60000000</v>
      </c>
    </row>
    <row r="37" spans="1:2" x14ac:dyDescent="0.3">
      <c r="A37" s="6" t="s">
        <v>6981</v>
      </c>
      <c r="B37" s="7">
        <v>60000000</v>
      </c>
    </row>
    <row r="38" spans="1:2" x14ac:dyDescent="0.3">
      <c r="A38" s="6" t="s">
        <v>56</v>
      </c>
      <c r="B38" s="7">
        <v>54666666.666666664</v>
      </c>
    </row>
    <row r="39" spans="1:2" x14ac:dyDescent="0.3">
      <c r="A39" s="6" t="s">
        <v>127</v>
      </c>
      <c r="B39" s="7">
        <v>54000000</v>
      </c>
    </row>
    <row r="40" spans="1:2" x14ac:dyDescent="0.3">
      <c r="A40" s="6" t="s">
        <v>6063</v>
      </c>
      <c r="B40" s="7">
        <v>52000000</v>
      </c>
    </row>
    <row r="41" spans="1:2" x14ac:dyDescent="0.3">
      <c r="A41" s="6" t="s">
        <v>228</v>
      </c>
      <c r="B41" s="7">
        <v>51000000</v>
      </c>
    </row>
    <row r="42" spans="1:2" x14ac:dyDescent="0.3">
      <c r="A42" s="6" t="s">
        <v>462</v>
      </c>
      <c r="B42" s="7">
        <v>50000000</v>
      </c>
    </row>
    <row r="43" spans="1:2" x14ac:dyDescent="0.3">
      <c r="A43" s="6" t="s">
        <v>1735</v>
      </c>
      <c r="B43" s="7">
        <v>50000000</v>
      </c>
    </row>
    <row r="44" spans="1:2" x14ac:dyDescent="0.3">
      <c r="A44" s="6" t="s">
        <v>7015</v>
      </c>
      <c r="B44" s="7">
        <v>50000000</v>
      </c>
    </row>
    <row r="45" spans="1:2" x14ac:dyDescent="0.3">
      <c r="A45" s="6" t="s">
        <v>6691</v>
      </c>
      <c r="B45" s="7">
        <v>50000000</v>
      </c>
    </row>
    <row r="46" spans="1:2" x14ac:dyDescent="0.3">
      <c r="A46" s="6" t="s">
        <v>7431</v>
      </c>
      <c r="B46" s="7">
        <v>50000000</v>
      </c>
    </row>
    <row r="47" spans="1:2" x14ac:dyDescent="0.3">
      <c r="A47" s="6" t="s">
        <v>7135</v>
      </c>
      <c r="B47" s="7">
        <v>50000000</v>
      </c>
    </row>
    <row r="48" spans="1:2" x14ac:dyDescent="0.3">
      <c r="A48" s="6" t="s">
        <v>7390</v>
      </c>
      <c r="B48" s="7">
        <v>50000000</v>
      </c>
    </row>
    <row r="49" spans="1:2" x14ac:dyDescent="0.3">
      <c r="A49" s="6" t="s">
        <v>7100</v>
      </c>
      <c r="B49" s="7">
        <v>50000000</v>
      </c>
    </row>
    <row r="50" spans="1:2" x14ac:dyDescent="0.3">
      <c r="A50" s="6" t="s">
        <v>60</v>
      </c>
      <c r="B50" s="7">
        <v>50000000</v>
      </c>
    </row>
    <row r="51" spans="1:2" x14ac:dyDescent="0.3">
      <c r="A51" s="6" t="s">
        <v>6361</v>
      </c>
      <c r="B51" s="7">
        <v>45000000</v>
      </c>
    </row>
    <row r="52" spans="1:2" x14ac:dyDescent="0.3">
      <c r="A52" s="6" t="s">
        <v>156</v>
      </c>
      <c r="B52" s="7">
        <v>45000000</v>
      </c>
    </row>
    <row r="53" spans="1:2" x14ac:dyDescent="0.3">
      <c r="A53" s="6" t="s">
        <v>6369</v>
      </c>
      <c r="B53" s="7">
        <v>40000000</v>
      </c>
    </row>
    <row r="54" spans="1:2" x14ac:dyDescent="0.3">
      <c r="A54" s="6" t="s">
        <v>6358</v>
      </c>
      <c r="B54" s="7">
        <v>40000000</v>
      </c>
    </row>
    <row r="55" spans="1:2" x14ac:dyDescent="0.3">
      <c r="A55" s="6" t="s">
        <v>7413</v>
      </c>
      <c r="B55" s="7">
        <v>40000000</v>
      </c>
    </row>
    <row r="56" spans="1:2" x14ac:dyDescent="0.3">
      <c r="A56" s="6" t="s">
        <v>7112</v>
      </c>
      <c r="B56" s="7">
        <v>40000000</v>
      </c>
    </row>
    <row r="57" spans="1:2" x14ac:dyDescent="0.3">
      <c r="A57" s="6" t="s">
        <v>281</v>
      </c>
      <c r="B57" s="7">
        <v>38080000</v>
      </c>
    </row>
    <row r="58" spans="1:2" x14ac:dyDescent="0.3">
      <c r="A58" s="6" t="s">
        <v>277</v>
      </c>
      <c r="B58" s="7">
        <v>38000000</v>
      </c>
    </row>
    <row r="59" spans="1:2" x14ac:dyDescent="0.3">
      <c r="A59" s="6" t="s">
        <v>6477</v>
      </c>
      <c r="B59" s="7">
        <v>37500000</v>
      </c>
    </row>
    <row r="60" spans="1:2" x14ac:dyDescent="0.3">
      <c r="A60" s="6" t="s">
        <v>205</v>
      </c>
      <c r="B60" s="7">
        <v>37000000</v>
      </c>
    </row>
    <row r="61" spans="1:2" x14ac:dyDescent="0.3">
      <c r="A61" s="6" t="s">
        <v>7070</v>
      </c>
      <c r="B61" s="7">
        <v>35000000</v>
      </c>
    </row>
    <row r="62" spans="1:2" x14ac:dyDescent="0.3">
      <c r="A62" s="6" t="s">
        <v>7770</v>
      </c>
      <c r="B62" s="7">
        <v>34000000</v>
      </c>
    </row>
    <row r="63" spans="1:2" x14ac:dyDescent="0.3">
      <c r="A63" s="6" t="s">
        <v>77</v>
      </c>
      <c r="B63" s="7">
        <v>32682300</v>
      </c>
    </row>
    <row r="64" spans="1:2" x14ac:dyDescent="0.3">
      <c r="A64" s="6" t="s">
        <v>249</v>
      </c>
      <c r="B64" s="7">
        <v>31589485</v>
      </c>
    </row>
    <row r="65" spans="1:2" x14ac:dyDescent="0.3">
      <c r="A65" s="6" t="s">
        <v>524</v>
      </c>
      <c r="B65" s="7">
        <v>31000000</v>
      </c>
    </row>
    <row r="66" spans="1:2" x14ac:dyDescent="0.3">
      <c r="A66" s="6" t="s">
        <v>4537</v>
      </c>
      <c r="B66" s="7">
        <v>30000000</v>
      </c>
    </row>
    <row r="67" spans="1:2" x14ac:dyDescent="0.3">
      <c r="A67" s="6" t="s">
        <v>5808</v>
      </c>
      <c r="B67" s="7">
        <v>30000000</v>
      </c>
    </row>
    <row r="68" spans="1:2" x14ac:dyDescent="0.3">
      <c r="A68" s="6" t="s">
        <v>6539</v>
      </c>
      <c r="B68" s="7">
        <v>30000000</v>
      </c>
    </row>
    <row r="69" spans="1:2" x14ac:dyDescent="0.3">
      <c r="A69" s="6" t="s">
        <v>6856</v>
      </c>
      <c r="B69" s="7">
        <v>30000000</v>
      </c>
    </row>
    <row r="70" spans="1:2" x14ac:dyDescent="0.3">
      <c r="A70" s="6" t="s">
        <v>6969</v>
      </c>
      <c r="B70" s="7">
        <v>30000000</v>
      </c>
    </row>
    <row r="71" spans="1:2" x14ac:dyDescent="0.3">
      <c r="A71" s="6" t="s">
        <v>6676</v>
      </c>
      <c r="B71" s="7">
        <v>30000000</v>
      </c>
    </row>
    <row r="72" spans="1:2" x14ac:dyDescent="0.3">
      <c r="A72" s="6" t="s">
        <v>7434</v>
      </c>
      <c r="B72" s="7">
        <v>28000000</v>
      </c>
    </row>
    <row r="73" spans="1:2" x14ac:dyDescent="0.3">
      <c r="A73" s="6" t="s">
        <v>487</v>
      </c>
      <c r="B73" s="7">
        <v>27799000</v>
      </c>
    </row>
    <row r="74" spans="1:2" x14ac:dyDescent="0.3">
      <c r="A74" s="6" t="s">
        <v>435</v>
      </c>
      <c r="B74" s="7">
        <v>27766320.186046511</v>
      </c>
    </row>
    <row r="75" spans="1:2" x14ac:dyDescent="0.3">
      <c r="A75" s="6" t="s">
        <v>23</v>
      </c>
      <c r="B75" s="7">
        <v>27635720.743589744</v>
      </c>
    </row>
    <row r="76" spans="1:2" x14ac:dyDescent="0.3">
      <c r="A76" s="6" t="s">
        <v>6074</v>
      </c>
      <c r="B76" s="7">
        <v>27000000</v>
      </c>
    </row>
    <row r="77" spans="1:2" x14ac:dyDescent="0.3">
      <c r="A77" s="6" t="s">
        <v>336</v>
      </c>
      <c r="B77" s="7">
        <v>26000000</v>
      </c>
    </row>
    <row r="78" spans="1:2" x14ac:dyDescent="0.3">
      <c r="A78" s="6" t="s">
        <v>117</v>
      </c>
      <c r="B78" s="7">
        <v>26000000</v>
      </c>
    </row>
    <row r="79" spans="1:2" x14ac:dyDescent="0.3">
      <c r="A79" s="6" t="s">
        <v>85</v>
      </c>
      <c r="B79" s="7">
        <v>25250000</v>
      </c>
    </row>
    <row r="80" spans="1:2" x14ac:dyDescent="0.3">
      <c r="A80" s="6" t="s">
        <v>6244</v>
      </c>
      <c r="B80" s="7">
        <v>25000000</v>
      </c>
    </row>
    <row r="81" spans="1:2" x14ac:dyDescent="0.3">
      <c r="A81" s="6" t="s">
        <v>7398</v>
      </c>
      <c r="B81" s="7">
        <v>25000000</v>
      </c>
    </row>
    <row r="82" spans="1:2" x14ac:dyDescent="0.3">
      <c r="A82" s="6" t="s">
        <v>6637</v>
      </c>
      <c r="B82" s="7">
        <v>25000000</v>
      </c>
    </row>
    <row r="83" spans="1:2" x14ac:dyDescent="0.3">
      <c r="A83" s="6" t="s">
        <v>2308</v>
      </c>
      <c r="B83" s="7">
        <v>25000000</v>
      </c>
    </row>
    <row r="84" spans="1:2" x14ac:dyDescent="0.3">
      <c r="A84" s="6" t="s">
        <v>5735</v>
      </c>
      <c r="B84" s="7">
        <v>25000000</v>
      </c>
    </row>
    <row r="85" spans="1:2" x14ac:dyDescent="0.3">
      <c r="A85" s="6" t="s">
        <v>6700</v>
      </c>
      <c r="B85" s="7">
        <v>25000000</v>
      </c>
    </row>
    <row r="86" spans="1:2" x14ac:dyDescent="0.3">
      <c r="A86" s="6" t="s">
        <v>684</v>
      </c>
      <c r="B86" s="7">
        <v>24300000</v>
      </c>
    </row>
    <row r="87" spans="1:2" x14ac:dyDescent="0.3">
      <c r="A87" s="6" t="s">
        <v>603</v>
      </c>
      <c r="B87" s="7">
        <v>23450000</v>
      </c>
    </row>
    <row r="88" spans="1:2" x14ac:dyDescent="0.3">
      <c r="A88" s="6" t="s">
        <v>7409</v>
      </c>
      <c r="B88" s="7">
        <v>22500000</v>
      </c>
    </row>
    <row r="89" spans="1:2" x14ac:dyDescent="0.3">
      <c r="A89" s="6" t="s">
        <v>6604</v>
      </c>
      <c r="B89" s="7">
        <v>22500000</v>
      </c>
    </row>
    <row r="90" spans="1:2" x14ac:dyDescent="0.3">
      <c r="A90" s="6" t="s">
        <v>7478</v>
      </c>
      <c r="B90" s="7">
        <v>21500000</v>
      </c>
    </row>
    <row r="91" spans="1:2" x14ac:dyDescent="0.3">
      <c r="A91" s="6" t="s">
        <v>7774</v>
      </c>
      <c r="B91" s="7">
        <v>20000000</v>
      </c>
    </row>
    <row r="92" spans="1:2" x14ac:dyDescent="0.3">
      <c r="A92" s="6" t="s">
        <v>5699</v>
      </c>
      <c r="B92" s="7">
        <v>20000000</v>
      </c>
    </row>
    <row r="93" spans="1:2" x14ac:dyDescent="0.3">
      <c r="A93" s="6" t="s">
        <v>1414</v>
      </c>
      <c r="B93" s="7">
        <v>20000000</v>
      </c>
    </row>
    <row r="94" spans="1:2" x14ac:dyDescent="0.3">
      <c r="A94" s="6" t="s">
        <v>3491</v>
      </c>
      <c r="B94" s="7">
        <v>20000000</v>
      </c>
    </row>
    <row r="95" spans="1:2" x14ac:dyDescent="0.3">
      <c r="A95" s="6" t="s">
        <v>5685</v>
      </c>
      <c r="B95" s="7">
        <v>20000000</v>
      </c>
    </row>
    <row r="96" spans="1:2" x14ac:dyDescent="0.3">
      <c r="A96" s="6" t="s">
        <v>6684</v>
      </c>
      <c r="B96" s="7">
        <v>20000000</v>
      </c>
    </row>
    <row r="97" spans="1:2" x14ac:dyDescent="0.3">
      <c r="A97" s="6" t="s">
        <v>6165</v>
      </c>
      <c r="B97" s="7">
        <v>20000000</v>
      </c>
    </row>
    <row r="98" spans="1:2" x14ac:dyDescent="0.3">
      <c r="A98" s="6" t="s">
        <v>6977</v>
      </c>
      <c r="B98" s="7">
        <v>20000000</v>
      </c>
    </row>
    <row r="99" spans="1:2" x14ac:dyDescent="0.3">
      <c r="A99" s="6" t="s">
        <v>7778</v>
      </c>
      <c r="B99" s="7">
        <v>19350000</v>
      </c>
    </row>
    <row r="100" spans="1:2" x14ac:dyDescent="0.3">
      <c r="A100" s="6" t="s">
        <v>185</v>
      </c>
      <c r="B100" s="7">
        <v>18000000</v>
      </c>
    </row>
    <row r="101" spans="1:2" x14ac:dyDescent="0.3">
      <c r="A101" s="6" t="s">
        <v>6548</v>
      </c>
      <c r="B101" s="7">
        <v>18000000</v>
      </c>
    </row>
    <row r="102" spans="1:2" x14ac:dyDescent="0.3">
      <c r="A102" s="6" t="s">
        <v>7444</v>
      </c>
      <c r="B102" s="7">
        <v>18000000</v>
      </c>
    </row>
    <row r="103" spans="1:2" x14ac:dyDescent="0.3">
      <c r="A103" s="6" t="s">
        <v>5909</v>
      </c>
      <c r="B103" s="7">
        <v>16600000</v>
      </c>
    </row>
    <row r="104" spans="1:2" x14ac:dyDescent="0.3">
      <c r="A104" s="6" t="s">
        <v>7115</v>
      </c>
      <c r="B104" s="7">
        <v>16500000</v>
      </c>
    </row>
    <row r="105" spans="1:2" x14ac:dyDescent="0.3">
      <c r="A105" s="6" t="s">
        <v>3992</v>
      </c>
      <c r="B105" s="7">
        <v>16200000</v>
      </c>
    </row>
    <row r="106" spans="1:2" x14ac:dyDescent="0.3">
      <c r="A106" s="6" t="s">
        <v>7027</v>
      </c>
      <c r="B106" s="7">
        <v>16000000</v>
      </c>
    </row>
    <row r="107" spans="1:2" x14ac:dyDescent="0.3">
      <c r="A107" s="6" t="s">
        <v>7133</v>
      </c>
      <c r="B107" s="7">
        <v>16000000</v>
      </c>
    </row>
    <row r="108" spans="1:2" x14ac:dyDescent="0.3">
      <c r="A108" s="6" t="s">
        <v>6669</v>
      </c>
      <c r="B108" s="7">
        <v>16000000</v>
      </c>
    </row>
    <row r="109" spans="1:2" x14ac:dyDescent="0.3">
      <c r="A109" s="6" t="s">
        <v>7302</v>
      </c>
      <c r="B109" s="7">
        <v>16000000</v>
      </c>
    </row>
    <row r="110" spans="1:2" x14ac:dyDescent="0.3">
      <c r="A110" s="6" t="s">
        <v>6979</v>
      </c>
      <c r="B110" s="7">
        <v>15000000</v>
      </c>
    </row>
    <row r="111" spans="1:2" x14ac:dyDescent="0.3">
      <c r="A111" s="6" t="s">
        <v>6990</v>
      </c>
      <c r="B111" s="7">
        <v>15000000</v>
      </c>
    </row>
    <row r="112" spans="1:2" x14ac:dyDescent="0.3">
      <c r="A112" s="6" t="s">
        <v>6417</v>
      </c>
      <c r="B112" s="7">
        <v>15000000</v>
      </c>
    </row>
    <row r="113" spans="1:2" x14ac:dyDescent="0.3">
      <c r="A113" s="6" t="s">
        <v>5943</v>
      </c>
      <c r="B113" s="7">
        <v>15000000</v>
      </c>
    </row>
    <row r="114" spans="1:2" x14ac:dyDescent="0.3">
      <c r="A114" s="6" t="s">
        <v>4669</v>
      </c>
      <c r="B114" s="7">
        <v>15000000</v>
      </c>
    </row>
    <row r="115" spans="1:2" x14ac:dyDescent="0.3">
      <c r="A115" s="6" t="s">
        <v>5988</v>
      </c>
      <c r="B115" s="7">
        <v>15000000</v>
      </c>
    </row>
    <row r="116" spans="1:2" x14ac:dyDescent="0.3">
      <c r="A116" s="6" t="s">
        <v>7085</v>
      </c>
      <c r="B116" s="7">
        <v>15000000</v>
      </c>
    </row>
    <row r="117" spans="1:2" x14ac:dyDescent="0.3">
      <c r="A117" s="6" t="s">
        <v>7255</v>
      </c>
      <c r="B117" s="7">
        <v>15000000</v>
      </c>
    </row>
    <row r="118" spans="1:2" x14ac:dyDescent="0.3">
      <c r="A118" s="6" t="s">
        <v>6136</v>
      </c>
      <c r="B118" s="7">
        <v>15000000</v>
      </c>
    </row>
    <row r="119" spans="1:2" x14ac:dyDescent="0.3">
      <c r="A119" s="6" t="s">
        <v>6875</v>
      </c>
      <c r="B119" s="7">
        <v>14333333.333333334</v>
      </c>
    </row>
    <row r="120" spans="1:2" x14ac:dyDescent="0.3">
      <c r="A120" s="6" t="s">
        <v>190</v>
      </c>
      <c r="B120" s="7">
        <v>13860000</v>
      </c>
    </row>
    <row r="121" spans="1:2" x14ac:dyDescent="0.3">
      <c r="A121" s="6" t="s">
        <v>6831</v>
      </c>
      <c r="B121" s="7">
        <v>13500000</v>
      </c>
    </row>
    <row r="122" spans="1:2" x14ac:dyDescent="0.3">
      <c r="A122" s="6" t="s">
        <v>324</v>
      </c>
      <c r="B122" s="7">
        <v>13434300</v>
      </c>
    </row>
    <row r="123" spans="1:2" x14ac:dyDescent="0.3">
      <c r="A123" s="6" t="s">
        <v>6079</v>
      </c>
      <c r="B123" s="7">
        <v>13400000</v>
      </c>
    </row>
    <row r="124" spans="1:2" x14ac:dyDescent="0.3">
      <c r="A124" s="6" t="s">
        <v>463</v>
      </c>
      <c r="B124" s="7">
        <v>13250000</v>
      </c>
    </row>
    <row r="125" spans="1:2" x14ac:dyDescent="0.3">
      <c r="A125" s="6" t="s">
        <v>1585</v>
      </c>
      <c r="B125" s="7">
        <v>13000000</v>
      </c>
    </row>
    <row r="126" spans="1:2" x14ac:dyDescent="0.3">
      <c r="A126" s="6" t="s">
        <v>6971</v>
      </c>
      <c r="B126" s="7">
        <v>12750000</v>
      </c>
    </row>
    <row r="127" spans="1:2" x14ac:dyDescent="0.3">
      <c r="A127" s="6" t="s">
        <v>7378</v>
      </c>
      <c r="B127" s="7">
        <v>12582500</v>
      </c>
    </row>
    <row r="128" spans="1:2" x14ac:dyDescent="0.3">
      <c r="A128" s="6" t="s">
        <v>6031</v>
      </c>
      <c r="B128" s="7">
        <v>12500000</v>
      </c>
    </row>
    <row r="129" spans="1:2" x14ac:dyDescent="0.3">
      <c r="A129" s="6" t="s">
        <v>7420</v>
      </c>
      <c r="B129" s="7">
        <v>12000000</v>
      </c>
    </row>
    <row r="130" spans="1:2" x14ac:dyDescent="0.3">
      <c r="A130" s="6" t="s">
        <v>992</v>
      </c>
      <c r="B130" s="7">
        <v>12000000</v>
      </c>
    </row>
    <row r="131" spans="1:2" x14ac:dyDescent="0.3">
      <c r="A131" s="6" t="s">
        <v>69</v>
      </c>
      <c r="B131" s="7">
        <v>12000000</v>
      </c>
    </row>
    <row r="132" spans="1:2" x14ac:dyDescent="0.3">
      <c r="A132" s="6" t="s">
        <v>6896</v>
      </c>
      <c r="B132" s="7">
        <v>11000000</v>
      </c>
    </row>
    <row r="133" spans="1:2" x14ac:dyDescent="0.3">
      <c r="A133" s="6" t="s">
        <v>6948</v>
      </c>
      <c r="B133" s="7">
        <v>11000000</v>
      </c>
    </row>
    <row r="134" spans="1:2" x14ac:dyDescent="0.3">
      <c r="A134" s="6" t="s">
        <v>7170</v>
      </c>
      <c r="B134" s="7">
        <v>11000000</v>
      </c>
    </row>
    <row r="135" spans="1:2" x14ac:dyDescent="0.3">
      <c r="A135" s="6" t="s">
        <v>293</v>
      </c>
      <c r="B135" s="7">
        <v>10875000</v>
      </c>
    </row>
    <row r="136" spans="1:2" x14ac:dyDescent="0.3">
      <c r="A136" s="6" t="s">
        <v>6894</v>
      </c>
      <c r="B136" s="7">
        <v>10200000</v>
      </c>
    </row>
    <row r="137" spans="1:2" x14ac:dyDescent="0.3">
      <c r="A137" s="6" t="s">
        <v>6181</v>
      </c>
      <c r="B137" s="7">
        <v>10000000</v>
      </c>
    </row>
    <row r="138" spans="1:2" x14ac:dyDescent="0.3">
      <c r="A138" s="6" t="s">
        <v>5746</v>
      </c>
      <c r="B138" s="7">
        <v>10000000</v>
      </c>
    </row>
    <row r="139" spans="1:2" x14ac:dyDescent="0.3">
      <c r="A139" s="6" t="s">
        <v>7312</v>
      </c>
      <c r="B139" s="7">
        <v>10000000</v>
      </c>
    </row>
    <row r="140" spans="1:2" x14ac:dyDescent="0.3">
      <c r="A140" s="6" t="s">
        <v>7780</v>
      </c>
      <c r="B140" s="7">
        <v>10000000</v>
      </c>
    </row>
    <row r="141" spans="1:2" x14ac:dyDescent="0.3">
      <c r="A141" s="6" t="s">
        <v>7175</v>
      </c>
      <c r="B141" s="7">
        <v>10000000</v>
      </c>
    </row>
    <row r="142" spans="1:2" x14ac:dyDescent="0.3">
      <c r="A142" s="6" t="s">
        <v>6150</v>
      </c>
      <c r="B142" s="7">
        <v>10000000</v>
      </c>
    </row>
    <row r="143" spans="1:2" x14ac:dyDescent="0.3">
      <c r="A143" s="6" t="s">
        <v>6256</v>
      </c>
      <c r="B143" s="7">
        <v>10000000</v>
      </c>
    </row>
    <row r="144" spans="1:2" x14ac:dyDescent="0.3">
      <c r="A144" s="6" t="s">
        <v>6891</v>
      </c>
      <c r="B144" s="7">
        <v>10000000</v>
      </c>
    </row>
    <row r="145" spans="1:2" x14ac:dyDescent="0.3">
      <c r="A145" s="6" t="s">
        <v>6929</v>
      </c>
      <c r="B145" s="7">
        <v>10000000</v>
      </c>
    </row>
    <row r="146" spans="1:2" x14ac:dyDescent="0.3">
      <c r="A146" s="6" t="s">
        <v>2828</v>
      </c>
      <c r="B146" s="7">
        <v>10000000</v>
      </c>
    </row>
    <row r="147" spans="1:2" x14ac:dyDescent="0.3">
      <c r="A147" s="6" t="s">
        <v>7470</v>
      </c>
      <c r="B147" s="7">
        <v>10000000</v>
      </c>
    </row>
    <row r="148" spans="1:2" x14ac:dyDescent="0.3">
      <c r="A148" s="6" t="s">
        <v>6306</v>
      </c>
      <c r="B148" s="7">
        <v>10000000</v>
      </c>
    </row>
    <row r="149" spans="1:2" x14ac:dyDescent="0.3">
      <c r="A149" s="6" t="s">
        <v>7104</v>
      </c>
      <c r="B149" s="7">
        <v>10000000</v>
      </c>
    </row>
    <row r="150" spans="1:2" x14ac:dyDescent="0.3">
      <c r="A150" s="6" t="s">
        <v>194</v>
      </c>
      <c r="B150" s="7">
        <v>10000000</v>
      </c>
    </row>
    <row r="151" spans="1:2" x14ac:dyDescent="0.3">
      <c r="A151" s="6" t="s">
        <v>6506</v>
      </c>
      <c r="B151" s="7">
        <v>10000000</v>
      </c>
    </row>
    <row r="152" spans="1:2" x14ac:dyDescent="0.3">
      <c r="A152" s="6" t="s">
        <v>6448</v>
      </c>
      <c r="B152" s="7">
        <v>10000000</v>
      </c>
    </row>
    <row r="153" spans="1:2" x14ac:dyDescent="0.3">
      <c r="A153" s="6" t="s">
        <v>6343</v>
      </c>
      <c r="B153" s="7">
        <v>10000000</v>
      </c>
    </row>
    <row r="154" spans="1:2" x14ac:dyDescent="0.3">
      <c r="A154" s="6" t="s">
        <v>6594</v>
      </c>
      <c r="B154" s="7">
        <v>9600000</v>
      </c>
    </row>
    <row r="155" spans="1:2" x14ac:dyDescent="0.3">
      <c r="A155" s="6" t="s">
        <v>6133</v>
      </c>
      <c r="B155" s="7">
        <v>9500000</v>
      </c>
    </row>
    <row r="156" spans="1:2" x14ac:dyDescent="0.3">
      <c r="A156" s="6" t="s">
        <v>6401</v>
      </c>
      <c r="B156" s="7">
        <v>9200000</v>
      </c>
    </row>
    <row r="157" spans="1:2" x14ac:dyDescent="0.3">
      <c r="A157" s="6" t="s">
        <v>6425</v>
      </c>
      <c r="B157" s="7">
        <v>9000000</v>
      </c>
    </row>
    <row r="158" spans="1:2" x14ac:dyDescent="0.3">
      <c r="A158" s="6" t="s">
        <v>6112</v>
      </c>
      <c r="B158" s="7">
        <v>9000000</v>
      </c>
    </row>
    <row r="159" spans="1:2" x14ac:dyDescent="0.3">
      <c r="A159" s="6" t="s">
        <v>7211</v>
      </c>
      <c r="B159" s="7">
        <v>8600000</v>
      </c>
    </row>
    <row r="160" spans="1:2" x14ac:dyDescent="0.3">
      <c r="A160" s="6" t="s">
        <v>7156</v>
      </c>
      <c r="B160" s="7">
        <v>8200000</v>
      </c>
    </row>
    <row r="161" spans="1:2" x14ac:dyDescent="0.3">
      <c r="A161" s="6" t="s">
        <v>562</v>
      </c>
      <c r="B161" s="7">
        <v>8045000</v>
      </c>
    </row>
    <row r="162" spans="1:2" x14ac:dyDescent="0.3">
      <c r="A162" s="6" t="s">
        <v>7773</v>
      </c>
      <c r="B162" s="7">
        <v>8000000</v>
      </c>
    </row>
    <row r="163" spans="1:2" x14ac:dyDescent="0.3">
      <c r="A163" s="6" t="s">
        <v>976</v>
      </c>
      <c r="B163" s="7">
        <v>8000000</v>
      </c>
    </row>
    <row r="164" spans="1:2" x14ac:dyDescent="0.3">
      <c r="A164" s="6" t="s">
        <v>6189</v>
      </c>
      <c r="B164" s="7">
        <v>8000000</v>
      </c>
    </row>
    <row r="165" spans="1:2" x14ac:dyDescent="0.3">
      <c r="A165" s="6" t="s">
        <v>340</v>
      </c>
      <c r="B165" s="7">
        <v>7769850</v>
      </c>
    </row>
    <row r="166" spans="1:2" x14ac:dyDescent="0.3">
      <c r="A166" s="6" t="s">
        <v>6175</v>
      </c>
      <c r="B166" s="7">
        <v>7700000</v>
      </c>
    </row>
    <row r="167" spans="1:2" x14ac:dyDescent="0.3">
      <c r="A167" s="6" t="s">
        <v>4688</v>
      </c>
      <c r="B167" s="7">
        <v>7675000</v>
      </c>
    </row>
    <row r="168" spans="1:2" x14ac:dyDescent="0.3">
      <c r="A168" s="6" t="s">
        <v>40</v>
      </c>
      <c r="B168" s="7">
        <v>7588906.25</v>
      </c>
    </row>
    <row r="169" spans="1:2" x14ac:dyDescent="0.3">
      <c r="A169" s="6" t="s">
        <v>6937</v>
      </c>
      <c r="B169" s="7">
        <v>7500000</v>
      </c>
    </row>
    <row r="170" spans="1:2" x14ac:dyDescent="0.3">
      <c r="A170" s="6" t="s">
        <v>6334</v>
      </c>
      <c r="B170" s="7">
        <v>7500000</v>
      </c>
    </row>
    <row r="171" spans="1:2" x14ac:dyDescent="0.3">
      <c r="A171" s="6" t="s">
        <v>6689</v>
      </c>
      <c r="B171" s="7">
        <v>7500000</v>
      </c>
    </row>
    <row r="172" spans="1:2" x14ac:dyDescent="0.3">
      <c r="A172" s="6" t="s">
        <v>6890</v>
      </c>
      <c r="B172" s="7">
        <v>7500000</v>
      </c>
    </row>
    <row r="173" spans="1:2" x14ac:dyDescent="0.3">
      <c r="A173" s="6" t="s">
        <v>5996</v>
      </c>
      <c r="B173" s="7">
        <v>7500000</v>
      </c>
    </row>
    <row r="174" spans="1:2" x14ac:dyDescent="0.3">
      <c r="A174" s="6" t="s">
        <v>207</v>
      </c>
      <c r="B174" s="7">
        <v>7283795.076923077</v>
      </c>
    </row>
    <row r="175" spans="1:2" x14ac:dyDescent="0.3">
      <c r="A175" s="6" t="s">
        <v>6253</v>
      </c>
      <c r="B175" s="7">
        <v>7000000</v>
      </c>
    </row>
    <row r="176" spans="1:2" x14ac:dyDescent="0.3">
      <c r="A176" s="6" t="s">
        <v>569</v>
      </c>
      <c r="B176" s="7">
        <v>6672547.270299145</v>
      </c>
    </row>
    <row r="177" spans="1:2" x14ac:dyDescent="0.3">
      <c r="A177" s="6" t="s">
        <v>152</v>
      </c>
      <c r="B177" s="7">
        <v>6600000</v>
      </c>
    </row>
    <row r="178" spans="1:2" x14ac:dyDescent="0.3">
      <c r="A178" s="6" t="s">
        <v>6841</v>
      </c>
      <c r="B178" s="7">
        <v>6500000</v>
      </c>
    </row>
    <row r="179" spans="1:2" x14ac:dyDescent="0.3">
      <c r="A179" s="6" t="s">
        <v>5961</v>
      </c>
      <c r="B179" s="7">
        <v>6000000</v>
      </c>
    </row>
    <row r="180" spans="1:2" x14ac:dyDescent="0.3">
      <c r="A180" s="6" t="s">
        <v>7253</v>
      </c>
      <c r="B180" s="7">
        <v>6000000</v>
      </c>
    </row>
    <row r="181" spans="1:2" x14ac:dyDescent="0.3">
      <c r="A181" s="6" t="s">
        <v>7428</v>
      </c>
      <c r="B181" s="7">
        <v>6000000</v>
      </c>
    </row>
    <row r="182" spans="1:2" x14ac:dyDescent="0.3">
      <c r="A182" s="6" t="s">
        <v>6993</v>
      </c>
      <c r="B182" s="7">
        <v>6000000</v>
      </c>
    </row>
    <row r="183" spans="1:2" x14ac:dyDescent="0.3">
      <c r="A183" s="6" t="s">
        <v>7194</v>
      </c>
      <c r="B183" s="7">
        <v>6000000</v>
      </c>
    </row>
    <row r="184" spans="1:2" x14ac:dyDescent="0.3">
      <c r="A184" s="6" t="s">
        <v>7214</v>
      </c>
      <c r="B184" s="7">
        <v>6000000</v>
      </c>
    </row>
    <row r="185" spans="1:2" x14ac:dyDescent="0.3">
      <c r="A185" s="6" t="s">
        <v>6157</v>
      </c>
      <c r="B185" s="7">
        <v>6000000</v>
      </c>
    </row>
    <row r="186" spans="1:2" x14ac:dyDescent="0.3">
      <c r="A186" s="6" t="s">
        <v>6132</v>
      </c>
      <c r="B186" s="7">
        <v>6000000</v>
      </c>
    </row>
    <row r="187" spans="1:2" x14ac:dyDescent="0.3">
      <c r="A187" s="6" t="s">
        <v>7052</v>
      </c>
      <c r="B187" s="7">
        <v>6000000</v>
      </c>
    </row>
    <row r="188" spans="1:2" x14ac:dyDescent="0.3">
      <c r="A188" s="6" t="s">
        <v>7483</v>
      </c>
      <c r="B188" s="7">
        <v>6000000</v>
      </c>
    </row>
    <row r="189" spans="1:2" x14ac:dyDescent="0.3">
      <c r="A189" s="6" t="s">
        <v>6885</v>
      </c>
      <c r="B189" s="7">
        <v>6000000</v>
      </c>
    </row>
    <row r="190" spans="1:2" x14ac:dyDescent="0.3">
      <c r="A190" s="6" t="s">
        <v>176</v>
      </c>
      <c r="B190" s="7">
        <v>6000000</v>
      </c>
    </row>
    <row r="191" spans="1:2" x14ac:dyDescent="0.3">
      <c r="A191" s="6" t="s">
        <v>141</v>
      </c>
      <c r="B191" s="7">
        <v>5970257.1428571427</v>
      </c>
    </row>
    <row r="192" spans="1:2" x14ac:dyDescent="0.3">
      <c r="A192" s="6" t="s">
        <v>5665</v>
      </c>
      <c r="B192" s="7">
        <v>5600000</v>
      </c>
    </row>
    <row r="193" spans="1:2" x14ac:dyDescent="0.3">
      <c r="A193" s="6" t="s">
        <v>7310</v>
      </c>
      <c r="B193" s="7">
        <v>5500000</v>
      </c>
    </row>
    <row r="194" spans="1:2" x14ac:dyDescent="0.3">
      <c r="A194" s="6" t="s">
        <v>7351</v>
      </c>
      <c r="B194" s="7">
        <v>5000000</v>
      </c>
    </row>
    <row r="195" spans="1:2" x14ac:dyDescent="0.3">
      <c r="A195" s="6" t="s">
        <v>7114</v>
      </c>
      <c r="B195" s="7">
        <v>5000000</v>
      </c>
    </row>
    <row r="196" spans="1:2" x14ac:dyDescent="0.3">
      <c r="A196" s="6" t="s">
        <v>6865</v>
      </c>
      <c r="B196" s="7">
        <v>5000000</v>
      </c>
    </row>
    <row r="197" spans="1:2" x14ac:dyDescent="0.3">
      <c r="A197" s="6" t="s">
        <v>7779</v>
      </c>
      <c r="B197" s="7">
        <v>5000000</v>
      </c>
    </row>
    <row r="198" spans="1:2" x14ac:dyDescent="0.3">
      <c r="A198" s="6" t="s">
        <v>7407</v>
      </c>
      <c r="B198" s="7">
        <v>5000000</v>
      </c>
    </row>
    <row r="199" spans="1:2" x14ac:dyDescent="0.3">
      <c r="A199" s="6" t="s">
        <v>5738</v>
      </c>
      <c r="B199" s="7">
        <v>5000000</v>
      </c>
    </row>
    <row r="200" spans="1:2" x14ac:dyDescent="0.3">
      <c r="A200" s="6" t="s">
        <v>7287</v>
      </c>
      <c r="B200" s="7">
        <v>5000000</v>
      </c>
    </row>
    <row r="201" spans="1:2" x14ac:dyDescent="0.3">
      <c r="A201" s="6" t="s">
        <v>7163</v>
      </c>
      <c r="B201" s="7">
        <v>5000000</v>
      </c>
    </row>
    <row r="202" spans="1:2" x14ac:dyDescent="0.3">
      <c r="A202" s="6" t="s">
        <v>7219</v>
      </c>
      <c r="B202" s="7">
        <v>5000000</v>
      </c>
    </row>
    <row r="203" spans="1:2" x14ac:dyDescent="0.3">
      <c r="A203" s="6" t="s">
        <v>5861</v>
      </c>
      <c r="B203" s="7">
        <v>5000000</v>
      </c>
    </row>
    <row r="204" spans="1:2" x14ac:dyDescent="0.3">
      <c r="A204" s="6" t="s">
        <v>6561</v>
      </c>
      <c r="B204" s="7">
        <v>5000000</v>
      </c>
    </row>
    <row r="205" spans="1:2" x14ac:dyDescent="0.3">
      <c r="A205" s="6" t="s">
        <v>7106</v>
      </c>
      <c r="B205" s="7">
        <v>5000000</v>
      </c>
    </row>
    <row r="206" spans="1:2" x14ac:dyDescent="0.3">
      <c r="A206" s="6" t="s">
        <v>202</v>
      </c>
      <c r="B206" s="7">
        <v>5000000</v>
      </c>
    </row>
    <row r="207" spans="1:2" x14ac:dyDescent="0.3">
      <c r="A207" s="6" t="s">
        <v>7179</v>
      </c>
      <c r="B207" s="7">
        <v>5000000</v>
      </c>
    </row>
    <row r="208" spans="1:2" x14ac:dyDescent="0.3">
      <c r="A208" s="6" t="s">
        <v>7126</v>
      </c>
      <c r="B208" s="7">
        <v>5000000</v>
      </c>
    </row>
    <row r="209" spans="1:2" x14ac:dyDescent="0.3">
      <c r="A209" s="6" t="s">
        <v>7343</v>
      </c>
      <c r="B209" s="7">
        <v>5000000</v>
      </c>
    </row>
    <row r="210" spans="1:2" x14ac:dyDescent="0.3">
      <c r="A210" s="6" t="s">
        <v>2435</v>
      </c>
      <c r="B210" s="7">
        <v>5000000</v>
      </c>
    </row>
    <row r="211" spans="1:2" x14ac:dyDescent="0.3">
      <c r="A211" s="6" t="s">
        <v>5895</v>
      </c>
      <c r="B211" s="7">
        <v>5000000</v>
      </c>
    </row>
    <row r="212" spans="1:2" x14ac:dyDescent="0.3">
      <c r="A212" s="6" t="s">
        <v>312</v>
      </c>
      <c r="B212" s="7">
        <v>4916666.666666667</v>
      </c>
    </row>
    <row r="213" spans="1:2" x14ac:dyDescent="0.3">
      <c r="A213" s="6" t="s">
        <v>6959</v>
      </c>
      <c r="B213" s="7">
        <v>4850000</v>
      </c>
    </row>
    <row r="214" spans="1:2" x14ac:dyDescent="0.3">
      <c r="A214" s="6" t="s">
        <v>50</v>
      </c>
      <c r="B214" s="7">
        <v>4672134.0251572328</v>
      </c>
    </row>
    <row r="215" spans="1:2" x14ac:dyDescent="0.3">
      <c r="A215" s="6" t="s">
        <v>2410</v>
      </c>
      <c r="B215" s="7">
        <v>4500000</v>
      </c>
    </row>
    <row r="216" spans="1:2" x14ac:dyDescent="0.3">
      <c r="A216" s="6" t="s">
        <v>5706</v>
      </c>
      <c r="B216" s="7">
        <v>4500000</v>
      </c>
    </row>
    <row r="217" spans="1:2" x14ac:dyDescent="0.3">
      <c r="A217" s="6" t="s">
        <v>105</v>
      </c>
      <c r="B217" s="7">
        <v>4397521.7391304346</v>
      </c>
    </row>
    <row r="218" spans="1:2" x14ac:dyDescent="0.3">
      <c r="A218" s="6" t="s">
        <v>1138</v>
      </c>
      <c r="B218" s="7">
        <v>4300000</v>
      </c>
    </row>
    <row r="219" spans="1:2" x14ac:dyDescent="0.3">
      <c r="A219" s="6" t="s">
        <v>6435</v>
      </c>
      <c r="B219" s="7">
        <v>4250000</v>
      </c>
    </row>
    <row r="220" spans="1:2" x14ac:dyDescent="0.3">
      <c r="A220" s="6" t="s">
        <v>676</v>
      </c>
      <c r="B220" s="7">
        <v>4235000</v>
      </c>
    </row>
    <row r="221" spans="1:2" x14ac:dyDescent="0.3">
      <c r="A221" s="6" t="s">
        <v>4294</v>
      </c>
      <c r="B221" s="7">
        <v>4200000</v>
      </c>
    </row>
    <row r="222" spans="1:2" x14ac:dyDescent="0.3">
      <c r="A222" s="6" t="s">
        <v>6011</v>
      </c>
      <c r="B222" s="7">
        <v>4000000</v>
      </c>
    </row>
    <row r="223" spans="1:2" x14ac:dyDescent="0.3">
      <c r="A223" s="6" t="s">
        <v>1708</v>
      </c>
      <c r="B223" s="7">
        <v>4000000</v>
      </c>
    </row>
    <row r="224" spans="1:2" x14ac:dyDescent="0.3">
      <c r="A224" s="6" t="s">
        <v>5005</v>
      </c>
      <c r="B224" s="7">
        <v>4000000</v>
      </c>
    </row>
    <row r="225" spans="1:2" x14ac:dyDescent="0.3">
      <c r="A225" s="6" t="s">
        <v>6705</v>
      </c>
      <c r="B225" s="7">
        <v>4000000</v>
      </c>
    </row>
    <row r="226" spans="1:2" x14ac:dyDescent="0.3">
      <c r="A226" s="6" t="s">
        <v>7426</v>
      </c>
      <c r="B226" s="7">
        <v>4000000</v>
      </c>
    </row>
    <row r="227" spans="1:2" x14ac:dyDescent="0.3">
      <c r="A227" s="6" t="s">
        <v>6817</v>
      </c>
      <c r="B227" s="7">
        <v>4000000</v>
      </c>
    </row>
    <row r="228" spans="1:2" x14ac:dyDescent="0.3">
      <c r="A228" s="6" t="s">
        <v>6784</v>
      </c>
      <c r="B228" s="7">
        <v>4000000</v>
      </c>
    </row>
    <row r="229" spans="1:2" x14ac:dyDescent="0.3">
      <c r="A229" s="6" t="s">
        <v>109</v>
      </c>
      <c r="B229" s="7">
        <v>3804832.5</v>
      </c>
    </row>
    <row r="230" spans="1:2" x14ac:dyDescent="0.3">
      <c r="A230" s="6" t="s">
        <v>867</v>
      </c>
      <c r="B230" s="7">
        <v>3750000</v>
      </c>
    </row>
    <row r="231" spans="1:2" x14ac:dyDescent="0.3">
      <c r="A231" s="6" t="s">
        <v>5981</v>
      </c>
      <c r="B231" s="7">
        <v>3700000</v>
      </c>
    </row>
    <row r="232" spans="1:2" x14ac:dyDescent="0.3">
      <c r="A232" s="6" t="s">
        <v>480</v>
      </c>
      <c r="B232" s="7">
        <v>3500000</v>
      </c>
    </row>
    <row r="233" spans="1:2" x14ac:dyDescent="0.3">
      <c r="A233" s="6" t="s">
        <v>7485</v>
      </c>
      <c r="B233" s="7">
        <v>3500000</v>
      </c>
    </row>
    <row r="234" spans="1:2" x14ac:dyDescent="0.3">
      <c r="A234" s="6" t="s">
        <v>5778</v>
      </c>
      <c r="B234" s="7">
        <v>3500000</v>
      </c>
    </row>
    <row r="235" spans="1:2" x14ac:dyDescent="0.3">
      <c r="A235" s="6" t="s">
        <v>7439</v>
      </c>
      <c r="B235" s="7">
        <v>3500000</v>
      </c>
    </row>
    <row r="236" spans="1:2" x14ac:dyDescent="0.3">
      <c r="A236" s="6" t="s">
        <v>494</v>
      </c>
      <c r="B236" s="7">
        <v>3500000</v>
      </c>
    </row>
    <row r="237" spans="1:2" x14ac:dyDescent="0.3">
      <c r="A237" s="6" t="s">
        <v>6525</v>
      </c>
      <c r="B237" s="7">
        <v>3300000</v>
      </c>
    </row>
    <row r="238" spans="1:2" x14ac:dyDescent="0.3">
      <c r="A238" s="6" t="s">
        <v>2119</v>
      </c>
      <c r="B238" s="7">
        <v>3198000</v>
      </c>
    </row>
    <row r="239" spans="1:2" x14ac:dyDescent="0.3">
      <c r="A239" s="6" t="s">
        <v>6782</v>
      </c>
      <c r="B239" s="7">
        <v>3000000</v>
      </c>
    </row>
    <row r="240" spans="1:2" x14ac:dyDescent="0.3">
      <c r="A240" s="6" t="s">
        <v>5727</v>
      </c>
      <c r="B240" s="7">
        <v>3000000</v>
      </c>
    </row>
    <row r="241" spans="1:2" x14ac:dyDescent="0.3">
      <c r="A241" s="6" t="s">
        <v>5786</v>
      </c>
      <c r="B241" s="7">
        <v>3000000</v>
      </c>
    </row>
    <row r="242" spans="1:2" x14ac:dyDescent="0.3">
      <c r="A242" s="6" t="s">
        <v>7081</v>
      </c>
      <c r="B242" s="7">
        <v>3000000</v>
      </c>
    </row>
    <row r="243" spans="1:2" x14ac:dyDescent="0.3">
      <c r="A243" s="6" t="s">
        <v>6041</v>
      </c>
      <c r="B243" s="7">
        <v>3000000</v>
      </c>
    </row>
    <row r="244" spans="1:2" x14ac:dyDescent="0.3">
      <c r="A244" s="6" t="s">
        <v>5842</v>
      </c>
      <c r="B244" s="7">
        <v>3000000</v>
      </c>
    </row>
    <row r="245" spans="1:2" x14ac:dyDescent="0.3">
      <c r="A245" s="6" t="s">
        <v>5731</v>
      </c>
      <c r="B245" s="7">
        <v>3000000</v>
      </c>
    </row>
    <row r="246" spans="1:2" x14ac:dyDescent="0.3">
      <c r="A246" s="6" t="s">
        <v>7160</v>
      </c>
      <c r="B246" s="7">
        <v>3000000</v>
      </c>
    </row>
    <row r="247" spans="1:2" x14ac:dyDescent="0.3">
      <c r="A247" s="6" t="s">
        <v>6160</v>
      </c>
      <c r="B247" s="7">
        <v>3000000</v>
      </c>
    </row>
    <row r="248" spans="1:2" x14ac:dyDescent="0.3">
      <c r="A248" s="6" t="s">
        <v>6862</v>
      </c>
      <c r="B248" s="7">
        <v>3000000</v>
      </c>
    </row>
    <row r="249" spans="1:2" x14ac:dyDescent="0.3">
      <c r="A249" s="6" t="s">
        <v>6493</v>
      </c>
      <c r="B249" s="7">
        <v>3000000</v>
      </c>
    </row>
    <row r="250" spans="1:2" x14ac:dyDescent="0.3">
      <c r="A250" s="6" t="s">
        <v>7314</v>
      </c>
      <c r="B250" s="7">
        <v>3000000</v>
      </c>
    </row>
    <row r="251" spans="1:2" x14ac:dyDescent="0.3">
      <c r="A251" s="6" t="s">
        <v>6427</v>
      </c>
      <c r="B251" s="7">
        <v>3000000</v>
      </c>
    </row>
    <row r="252" spans="1:2" x14ac:dyDescent="0.3">
      <c r="A252" s="6" t="s">
        <v>6264</v>
      </c>
      <c r="B252" s="7">
        <v>2950000</v>
      </c>
    </row>
    <row r="253" spans="1:2" x14ac:dyDescent="0.3">
      <c r="A253" s="6" t="s">
        <v>466</v>
      </c>
      <c r="B253" s="7">
        <v>2900000</v>
      </c>
    </row>
    <row r="254" spans="1:2" x14ac:dyDescent="0.3">
      <c r="A254" s="6" t="s">
        <v>960</v>
      </c>
      <c r="B254" s="7">
        <v>2800000</v>
      </c>
    </row>
    <row r="255" spans="1:2" x14ac:dyDescent="0.3">
      <c r="A255" s="6" t="s">
        <v>6838</v>
      </c>
      <c r="B255" s="7">
        <v>2750000</v>
      </c>
    </row>
    <row r="256" spans="1:2" x14ac:dyDescent="0.3">
      <c r="A256" s="6" t="s">
        <v>6289</v>
      </c>
      <c r="B256" s="7">
        <v>2500000</v>
      </c>
    </row>
    <row r="257" spans="1:2" x14ac:dyDescent="0.3">
      <c r="A257" s="6" t="s">
        <v>5752</v>
      </c>
      <c r="B257" s="7">
        <v>2500000</v>
      </c>
    </row>
    <row r="258" spans="1:2" x14ac:dyDescent="0.3">
      <c r="A258" s="6" t="s">
        <v>6217</v>
      </c>
      <c r="B258" s="7">
        <v>2500000</v>
      </c>
    </row>
    <row r="259" spans="1:2" x14ac:dyDescent="0.3">
      <c r="A259" s="6" t="s">
        <v>6694</v>
      </c>
      <c r="B259" s="7">
        <v>2500000</v>
      </c>
    </row>
    <row r="260" spans="1:2" x14ac:dyDescent="0.3">
      <c r="A260" s="6" t="s">
        <v>329</v>
      </c>
      <c r="B260" s="7">
        <v>2500000</v>
      </c>
    </row>
    <row r="261" spans="1:2" x14ac:dyDescent="0.3">
      <c r="A261" s="6" t="s">
        <v>6009</v>
      </c>
      <c r="B261" s="7">
        <v>2500000</v>
      </c>
    </row>
    <row r="262" spans="1:2" x14ac:dyDescent="0.3">
      <c r="A262" s="6" t="s">
        <v>7234</v>
      </c>
      <c r="B262" s="7">
        <v>2500000</v>
      </c>
    </row>
    <row r="263" spans="1:2" x14ac:dyDescent="0.3">
      <c r="A263" s="6" t="s">
        <v>7216</v>
      </c>
      <c r="B263" s="7">
        <v>2500000</v>
      </c>
    </row>
    <row r="264" spans="1:2" x14ac:dyDescent="0.3">
      <c r="A264" s="6" t="s">
        <v>1256</v>
      </c>
      <c r="B264" s="7">
        <v>2500000</v>
      </c>
    </row>
    <row r="265" spans="1:2" x14ac:dyDescent="0.3">
      <c r="A265" s="6" t="s">
        <v>6752</v>
      </c>
      <c r="B265" s="7">
        <v>2400000</v>
      </c>
    </row>
    <row r="266" spans="1:2" x14ac:dyDescent="0.3">
      <c r="A266" s="6" t="s">
        <v>7012</v>
      </c>
      <c r="B266" s="7">
        <v>2400000</v>
      </c>
    </row>
    <row r="267" spans="1:2" x14ac:dyDescent="0.3">
      <c r="A267" s="6" t="s">
        <v>7024</v>
      </c>
      <c r="B267" s="7">
        <v>2400000</v>
      </c>
    </row>
    <row r="268" spans="1:2" x14ac:dyDescent="0.3">
      <c r="A268" s="6" t="s">
        <v>640</v>
      </c>
      <c r="B268" s="7">
        <v>2369909.3333333335</v>
      </c>
    </row>
    <row r="269" spans="1:2" x14ac:dyDescent="0.3">
      <c r="A269" s="6" t="s">
        <v>6944</v>
      </c>
      <c r="B269" s="7">
        <v>2300000</v>
      </c>
    </row>
    <row r="270" spans="1:2" x14ac:dyDescent="0.3">
      <c r="A270" s="6" t="s">
        <v>6521</v>
      </c>
      <c r="B270" s="7">
        <v>2250000</v>
      </c>
    </row>
    <row r="271" spans="1:2" x14ac:dyDescent="0.3">
      <c r="A271" s="6" t="s">
        <v>7372</v>
      </c>
      <c r="B271" s="7">
        <v>2200000</v>
      </c>
    </row>
    <row r="272" spans="1:2" x14ac:dyDescent="0.3">
      <c r="A272" s="6" t="s">
        <v>5871</v>
      </c>
      <c r="B272" s="7">
        <v>2200000</v>
      </c>
    </row>
    <row r="273" spans="1:2" x14ac:dyDescent="0.3">
      <c r="A273" s="6" t="s">
        <v>6131</v>
      </c>
      <c r="B273" s="7">
        <v>2000000</v>
      </c>
    </row>
    <row r="274" spans="1:2" x14ac:dyDescent="0.3">
      <c r="A274" s="6" t="s">
        <v>7269</v>
      </c>
      <c r="B274" s="7">
        <v>2000000</v>
      </c>
    </row>
    <row r="275" spans="1:2" x14ac:dyDescent="0.3">
      <c r="A275" s="6" t="s">
        <v>6531</v>
      </c>
      <c r="B275" s="7">
        <v>2000000</v>
      </c>
    </row>
    <row r="276" spans="1:2" x14ac:dyDescent="0.3">
      <c r="A276" s="6" t="s">
        <v>81</v>
      </c>
      <c r="B276" s="7">
        <v>2000000</v>
      </c>
    </row>
    <row r="277" spans="1:2" x14ac:dyDescent="0.3">
      <c r="A277" s="6" t="s">
        <v>6432</v>
      </c>
      <c r="B277" s="7">
        <v>2000000</v>
      </c>
    </row>
    <row r="278" spans="1:2" x14ac:dyDescent="0.3">
      <c r="A278" s="6" t="s">
        <v>5834</v>
      </c>
      <c r="B278" s="7">
        <v>2000000</v>
      </c>
    </row>
    <row r="279" spans="1:2" x14ac:dyDescent="0.3">
      <c r="A279" s="6" t="s">
        <v>6092</v>
      </c>
      <c r="B279" s="7">
        <v>2000000</v>
      </c>
    </row>
    <row r="280" spans="1:2" x14ac:dyDescent="0.3">
      <c r="A280" s="6" t="s">
        <v>7386</v>
      </c>
      <c r="B280" s="7">
        <v>2000000</v>
      </c>
    </row>
    <row r="281" spans="1:2" x14ac:dyDescent="0.3">
      <c r="A281" s="6" t="s">
        <v>6052</v>
      </c>
      <c r="B281" s="7">
        <v>2000000</v>
      </c>
    </row>
    <row r="282" spans="1:2" x14ac:dyDescent="0.3">
      <c r="A282" s="6" t="s">
        <v>5930</v>
      </c>
      <c r="B282" s="7">
        <v>2000000</v>
      </c>
    </row>
    <row r="283" spans="1:2" x14ac:dyDescent="0.3">
      <c r="A283" s="6" t="s">
        <v>5829</v>
      </c>
      <c r="B283" s="7">
        <v>2000000</v>
      </c>
    </row>
    <row r="284" spans="1:2" x14ac:dyDescent="0.3">
      <c r="A284" s="6" t="s">
        <v>6172</v>
      </c>
      <c r="B284" s="7">
        <v>2000000</v>
      </c>
    </row>
    <row r="285" spans="1:2" x14ac:dyDescent="0.3">
      <c r="A285" s="6" t="s">
        <v>7278</v>
      </c>
      <c r="B285" s="7">
        <v>2000000</v>
      </c>
    </row>
    <row r="286" spans="1:2" x14ac:dyDescent="0.3">
      <c r="A286" s="6" t="s">
        <v>7334</v>
      </c>
      <c r="B286" s="7">
        <v>2000000</v>
      </c>
    </row>
    <row r="287" spans="1:2" x14ac:dyDescent="0.3">
      <c r="A287" s="6" t="s">
        <v>5724</v>
      </c>
      <c r="B287" s="7">
        <v>2000000</v>
      </c>
    </row>
    <row r="288" spans="1:2" x14ac:dyDescent="0.3">
      <c r="A288" s="6" t="s">
        <v>7046</v>
      </c>
      <c r="B288" s="7">
        <v>2000000</v>
      </c>
    </row>
    <row r="289" spans="1:2" x14ac:dyDescent="0.3">
      <c r="A289" s="6" t="s">
        <v>6805</v>
      </c>
      <c r="B289" s="7">
        <v>2000000</v>
      </c>
    </row>
    <row r="290" spans="1:2" x14ac:dyDescent="0.3">
      <c r="A290" s="6" t="s">
        <v>6337</v>
      </c>
      <c r="B290" s="7">
        <v>2000000</v>
      </c>
    </row>
    <row r="291" spans="1:2" x14ac:dyDescent="0.3">
      <c r="A291" s="6" t="s">
        <v>6381</v>
      </c>
      <c r="B291" s="7">
        <v>2000000</v>
      </c>
    </row>
    <row r="292" spans="1:2" x14ac:dyDescent="0.3">
      <c r="A292" s="6" t="s">
        <v>7276</v>
      </c>
      <c r="B292" s="7">
        <v>2000000</v>
      </c>
    </row>
    <row r="293" spans="1:2" x14ac:dyDescent="0.3">
      <c r="A293" s="6" t="s">
        <v>5672</v>
      </c>
      <c r="B293" s="7">
        <v>2000000</v>
      </c>
    </row>
    <row r="294" spans="1:2" x14ac:dyDescent="0.3">
      <c r="A294" s="6" t="s">
        <v>5800</v>
      </c>
      <c r="B294" s="7">
        <v>2000000</v>
      </c>
    </row>
    <row r="295" spans="1:2" x14ac:dyDescent="0.3">
      <c r="A295" s="6" t="s">
        <v>394</v>
      </c>
      <c r="B295" s="7">
        <v>1997125</v>
      </c>
    </row>
    <row r="296" spans="1:2" x14ac:dyDescent="0.3">
      <c r="A296" s="6" t="s">
        <v>5953</v>
      </c>
      <c r="B296" s="7">
        <v>1900000</v>
      </c>
    </row>
    <row r="297" spans="1:2" x14ac:dyDescent="0.3">
      <c r="A297" s="6" t="s">
        <v>1691</v>
      </c>
      <c r="B297" s="7">
        <v>1836347.8260869565</v>
      </c>
    </row>
    <row r="298" spans="1:2" x14ac:dyDescent="0.3">
      <c r="A298" s="6" t="s">
        <v>7447</v>
      </c>
      <c r="B298" s="7">
        <v>1800000</v>
      </c>
    </row>
    <row r="299" spans="1:2" x14ac:dyDescent="0.3">
      <c r="A299" s="6" t="s">
        <v>34</v>
      </c>
      <c r="B299" s="7">
        <v>1800000</v>
      </c>
    </row>
    <row r="300" spans="1:2" x14ac:dyDescent="0.3">
      <c r="A300" s="6" t="s">
        <v>6390</v>
      </c>
      <c r="B300" s="7">
        <v>1800000</v>
      </c>
    </row>
    <row r="301" spans="1:2" x14ac:dyDescent="0.3">
      <c r="A301" s="6" t="s">
        <v>532</v>
      </c>
      <c r="B301" s="7">
        <v>1700000</v>
      </c>
    </row>
    <row r="302" spans="1:2" x14ac:dyDescent="0.3">
      <c r="A302" s="6" t="s">
        <v>5811</v>
      </c>
      <c r="B302" s="7">
        <v>1700000</v>
      </c>
    </row>
    <row r="303" spans="1:2" x14ac:dyDescent="0.3">
      <c r="A303" s="6" t="s">
        <v>5065</v>
      </c>
      <c r="B303" s="7">
        <v>1600000</v>
      </c>
    </row>
    <row r="304" spans="1:2" x14ac:dyDescent="0.3">
      <c r="A304" s="6" t="s">
        <v>7193</v>
      </c>
      <c r="B304" s="7">
        <v>1600000</v>
      </c>
    </row>
    <row r="305" spans="1:2" x14ac:dyDescent="0.3">
      <c r="A305" s="6" t="s">
        <v>7415</v>
      </c>
      <c r="B305" s="7">
        <v>1600000</v>
      </c>
    </row>
    <row r="306" spans="1:2" x14ac:dyDescent="0.3">
      <c r="A306" s="6" t="s">
        <v>6952</v>
      </c>
      <c r="B306" s="7">
        <v>1600000</v>
      </c>
    </row>
    <row r="307" spans="1:2" x14ac:dyDescent="0.3">
      <c r="A307" s="6" t="s">
        <v>6268</v>
      </c>
      <c r="B307" s="7">
        <v>1530000</v>
      </c>
    </row>
    <row r="308" spans="1:2" x14ac:dyDescent="0.3">
      <c r="A308" s="6" t="s">
        <v>7237</v>
      </c>
      <c r="B308" s="7">
        <v>1500000</v>
      </c>
    </row>
    <row r="309" spans="1:2" x14ac:dyDescent="0.3">
      <c r="A309" s="6" t="s">
        <v>5949</v>
      </c>
      <c r="B309" s="7">
        <v>1500000</v>
      </c>
    </row>
    <row r="310" spans="1:2" x14ac:dyDescent="0.3">
      <c r="A310" s="6" t="s">
        <v>7440</v>
      </c>
      <c r="B310" s="7">
        <v>1500000</v>
      </c>
    </row>
    <row r="311" spans="1:2" x14ac:dyDescent="0.3">
      <c r="A311" s="6" t="s">
        <v>5675</v>
      </c>
      <c r="B311" s="7">
        <v>1500000</v>
      </c>
    </row>
    <row r="312" spans="1:2" x14ac:dyDescent="0.3">
      <c r="A312" s="6" t="s">
        <v>6068</v>
      </c>
      <c r="B312" s="7">
        <v>1500000</v>
      </c>
    </row>
    <row r="313" spans="1:2" x14ac:dyDescent="0.3">
      <c r="A313" s="6" t="s">
        <v>6607</v>
      </c>
      <c r="B313" s="7">
        <v>1412500</v>
      </c>
    </row>
    <row r="314" spans="1:2" x14ac:dyDescent="0.3">
      <c r="A314" s="6" t="s">
        <v>253</v>
      </c>
      <c r="B314" s="7">
        <v>1300000</v>
      </c>
    </row>
    <row r="315" spans="1:2" x14ac:dyDescent="0.3">
      <c r="A315" s="6" t="s">
        <v>122</v>
      </c>
      <c r="B315" s="7">
        <v>1300000</v>
      </c>
    </row>
    <row r="316" spans="1:2" x14ac:dyDescent="0.3">
      <c r="A316" s="6" t="s">
        <v>6597</v>
      </c>
      <c r="B316" s="7">
        <v>1300000</v>
      </c>
    </row>
    <row r="317" spans="1:2" x14ac:dyDescent="0.3">
      <c r="A317" s="6" t="s">
        <v>7005</v>
      </c>
      <c r="B317" s="7">
        <v>1300000</v>
      </c>
    </row>
    <row r="318" spans="1:2" x14ac:dyDescent="0.3">
      <c r="A318" s="6" t="s">
        <v>7405</v>
      </c>
      <c r="B318" s="7">
        <v>1250000</v>
      </c>
    </row>
    <row r="319" spans="1:2" x14ac:dyDescent="0.3">
      <c r="A319" s="6" t="s">
        <v>299</v>
      </c>
      <c r="B319" s="7">
        <v>1250000</v>
      </c>
    </row>
    <row r="320" spans="1:2" x14ac:dyDescent="0.3">
      <c r="A320" s="6" t="s">
        <v>2447</v>
      </c>
      <c r="B320" s="7">
        <v>1212500</v>
      </c>
    </row>
    <row r="321" spans="1:2" x14ac:dyDescent="0.3">
      <c r="A321" s="6" t="s">
        <v>5803</v>
      </c>
      <c r="B321" s="7">
        <v>1200000</v>
      </c>
    </row>
    <row r="322" spans="1:2" x14ac:dyDescent="0.3">
      <c r="A322" s="6" t="s">
        <v>7018</v>
      </c>
      <c r="B322" s="7">
        <v>1200000</v>
      </c>
    </row>
    <row r="323" spans="1:2" x14ac:dyDescent="0.3">
      <c r="A323" s="6" t="s">
        <v>6047</v>
      </c>
      <c r="B323" s="7">
        <v>1200000</v>
      </c>
    </row>
    <row r="324" spans="1:2" x14ac:dyDescent="0.3">
      <c r="A324" s="6" t="s">
        <v>7417</v>
      </c>
      <c r="B324" s="7">
        <v>1200000</v>
      </c>
    </row>
    <row r="325" spans="1:2" x14ac:dyDescent="0.3">
      <c r="A325" s="6" t="s">
        <v>6423</v>
      </c>
      <c r="B325" s="7">
        <v>1200000</v>
      </c>
    </row>
    <row r="326" spans="1:2" x14ac:dyDescent="0.3">
      <c r="A326" s="6" t="s">
        <v>5816</v>
      </c>
      <c r="B326" s="7">
        <v>1200000</v>
      </c>
    </row>
    <row r="327" spans="1:2" x14ac:dyDescent="0.3">
      <c r="A327" s="6" t="s">
        <v>6517</v>
      </c>
      <c r="B327" s="7">
        <v>1200000</v>
      </c>
    </row>
    <row r="328" spans="1:2" x14ac:dyDescent="0.3">
      <c r="A328" s="6" t="s">
        <v>6467</v>
      </c>
      <c r="B328" s="7">
        <v>1150000</v>
      </c>
    </row>
    <row r="329" spans="1:2" x14ac:dyDescent="0.3">
      <c r="A329" s="6" t="s">
        <v>6313</v>
      </c>
      <c r="B329" s="7">
        <v>1100000</v>
      </c>
    </row>
    <row r="330" spans="1:2" x14ac:dyDescent="0.3">
      <c r="A330" s="6" t="s">
        <v>1093</v>
      </c>
      <c r="B330" s="7">
        <v>1058333.3333333333</v>
      </c>
    </row>
    <row r="331" spans="1:2" x14ac:dyDescent="0.3">
      <c r="A331" s="6" t="s">
        <v>4672</v>
      </c>
      <c r="B331" s="7">
        <v>1000000</v>
      </c>
    </row>
    <row r="332" spans="1:2" x14ac:dyDescent="0.3">
      <c r="A332" s="6" t="s">
        <v>5795</v>
      </c>
      <c r="B332" s="7">
        <v>1000000</v>
      </c>
    </row>
    <row r="333" spans="1:2" x14ac:dyDescent="0.3">
      <c r="A333" s="6" t="s">
        <v>7481</v>
      </c>
      <c r="B333" s="7">
        <v>1000000</v>
      </c>
    </row>
    <row r="334" spans="1:2" x14ac:dyDescent="0.3">
      <c r="A334" s="6" t="s">
        <v>6351</v>
      </c>
      <c r="B334" s="7">
        <v>1000000</v>
      </c>
    </row>
    <row r="335" spans="1:2" x14ac:dyDescent="0.3">
      <c r="A335" s="6" t="s">
        <v>6986</v>
      </c>
      <c r="B335" s="7">
        <v>1000000</v>
      </c>
    </row>
    <row r="336" spans="1:2" x14ac:dyDescent="0.3">
      <c r="A336" s="6" t="s">
        <v>6965</v>
      </c>
      <c r="B336" s="7">
        <v>1000000</v>
      </c>
    </row>
    <row r="337" spans="1:2" x14ac:dyDescent="0.3">
      <c r="A337" s="6" t="s">
        <v>2811</v>
      </c>
      <c r="B337" s="7">
        <v>1000000</v>
      </c>
    </row>
    <row r="338" spans="1:2" x14ac:dyDescent="0.3">
      <c r="A338" s="6" t="s">
        <v>5772</v>
      </c>
      <c r="B338" s="7">
        <v>1000000</v>
      </c>
    </row>
    <row r="339" spans="1:2" x14ac:dyDescent="0.3">
      <c r="A339" s="6" t="s">
        <v>6412</v>
      </c>
      <c r="B339" s="7">
        <v>1000000</v>
      </c>
    </row>
    <row r="340" spans="1:2" x14ac:dyDescent="0.3">
      <c r="A340" s="6" t="s">
        <v>6240</v>
      </c>
      <c r="B340" s="7">
        <v>1000000</v>
      </c>
    </row>
    <row r="341" spans="1:2" x14ac:dyDescent="0.3">
      <c r="A341" s="6" t="s">
        <v>7772</v>
      </c>
      <c r="B341" s="7">
        <v>1000000</v>
      </c>
    </row>
    <row r="342" spans="1:2" x14ac:dyDescent="0.3">
      <c r="A342" s="6" t="s">
        <v>7097</v>
      </c>
      <c r="B342" s="7">
        <v>1000000</v>
      </c>
    </row>
    <row r="343" spans="1:2" x14ac:dyDescent="0.3">
      <c r="A343" s="6" t="s">
        <v>7265</v>
      </c>
      <c r="B343" s="7">
        <v>1000000</v>
      </c>
    </row>
    <row r="344" spans="1:2" x14ac:dyDescent="0.3">
      <c r="A344" s="6" t="s">
        <v>7404</v>
      </c>
      <c r="B344" s="7">
        <v>1000000</v>
      </c>
    </row>
    <row r="345" spans="1:2" x14ac:dyDescent="0.3">
      <c r="A345" s="6" t="s">
        <v>303</v>
      </c>
      <c r="B345" s="7">
        <v>1000000</v>
      </c>
    </row>
    <row r="346" spans="1:2" x14ac:dyDescent="0.3">
      <c r="A346" s="6" t="s">
        <v>6084</v>
      </c>
      <c r="B346" s="7">
        <v>1000000</v>
      </c>
    </row>
    <row r="347" spans="1:2" x14ac:dyDescent="0.3">
      <c r="A347" s="6" t="s">
        <v>6673</v>
      </c>
      <c r="B347" s="7">
        <v>1000000</v>
      </c>
    </row>
    <row r="348" spans="1:2" x14ac:dyDescent="0.3">
      <c r="A348" s="6" t="s">
        <v>7300</v>
      </c>
      <c r="B348" s="7">
        <v>1000000</v>
      </c>
    </row>
    <row r="349" spans="1:2" x14ac:dyDescent="0.3">
      <c r="A349" s="6" t="s">
        <v>5852</v>
      </c>
      <c r="B349" s="7">
        <v>1000000</v>
      </c>
    </row>
    <row r="350" spans="1:2" x14ac:dyDescent="0.3">
      <c r="A350" s="6" t="s">
        <v>6780</v>
      </c>
      <c r="B350" s="7">
        <v>1000000</v>
      </c>
    </row>
    <row r="351" spans="1:2" x14ac:dyDescent="0.3">
      <c r="A351" s="6" t="s">
        <v>5873</v>
      </c>
      <c r="B351" s="7">
        <v>1000000</v>
      </c>
    </row>
    <row r="352" spans="1:2" x14ac:dyDescent="0.3">
      <c r="A352" s="6" t="s">
        <v>2903</v>
      </c>
      <c r="B352" s="7">
        <v>1000000</v>
      </c>
    </row>
    <row r="353" spans="1:2" x14ac:dyDescent="0.3">
      <c r="A353" s="6" t="s">
        <v>6215</v>
      </c>
      <c r="B353" s="7">
        <v>1000000</v>
      </c>
    </row>
    <row r="354" spans="1:2" x14ac:dyDescent="0.3">
      <c r="A354" s="6" t="s">
        <v>7307</v>
      </c>
      <c r="B354" s="7">
        <v>1000000</v>
      </c>
    </row>
    <row r="355" spans="1:2" x14ac:dyDescent="0.3">
      <c r="A355" s="6" t="s">
        <v>7224</v>
      </c>
      <c r="B355" s="7">
        <v>1000000</v>
      </c>
    </row>
    <row r="356" spans="1:2" x14ac:dyDescent="0.3">
      <c r="A356" s="6" t="s">
        <v>5658</v>
      </c>
      <c r="B356" s="7">
        <v>1000000</v>
      </c>
    </row>
    <row r="357" spans="1:2" x14ac:dyDescent="0.3">
      <c r="A357" s="6" t="s">
        <v>7339</v>
      </c>
      <c r="B357" s="7">
        <v>1000000</v>
      </c>
    </row>
    <row r="358" spans="1:2" x14ac:dyDescent="0.3">
      <c r="A358" s="6" t="s">
        <v>7062</v>
      </c>
      <c r="B358" s="7">
        <v>1000000</v>
      </c>
    </row>
    <row r="359" spans="1:2" x14ac:dyDescent="0.3">
      <c r="A359" s="6" t="s">
        <v>5858</v>
      </c>
      <c r="B359" s="7">
        <v>1000000</v>
      </c>
    </row>
    <row r="360" spans="1:2" x14ac:dyDescent="0.3">
      <c r="A360" s="6" t="s">
        <v>6826</v>
      </c>
      <c r="B360" s="7">
        <v>1000000</v>
      </c>
    </row>
    <row r="361" spans="1:2" x14ac:dyDescent="0.3">
      <c r="A361" s="6" t="s">
        <v>6980</v>
      </c>
      <c r="B361" s="7">
        <v>1000000</v>
      </c>
    </row>
    <row r="362" spans="1:2" x14ac:dyDescent="0.3">
      <c r="A362" s="6" t="s">
        <v>6747</v>
      </c>
      <c r="B362" s="7">
        <v>1000000</v>
      </c>
    </row>
    <row r="363" spans="1:2" x14ac:dyDescent="0.3">
      <c r="A363" s="6" t="s">
        <v>7450</v>
      </c>
      <c r="B363" s="7">
        <v>1000000</v>
      </c>
    </row>
    <row r="364" spans="1:2" x14ac:dyDescent="0.3">
      <c r="A364" s="6" t="s">
        <v>6738</v>
      </c>
      <c r="B364" s="7">
        <v>1000000</v>
      </c>
    </row>
    <row r="365" spans="1:2" x14ac:dyDescent="0.3">
      <c r="A365" s="6" t="s">
        <v>1741</v>
      </c>
      <c r="B365" s="7">
        <v>1000000</v>
      </c>
    </row>
    <row r="366" spans="1:2" x14ac:dyDescent="0.3">
      <c r="A366" s="6" t="s">
        <v>6571</v>
      </c>
      <c r="B366" s="7">
        <v>1000000</v>
      </c>
    </row>
    <row r="367" spans="1:2" x14ac:dyDescent="0.3">
      <c r="A367" s="6" t="s">
        <v>5952</v>
      </c>
      <c r="B367" s="7">
        <v>1000000</v>
      </c>
    </row>
    <row r="368" spans="1:2" x14ac:dyDescent="0.3">
      <c r="A368" s="6" t="s">
        <v>6844</v>
      </c>
      <c r="B368" s="7">
        <v>1000000</v>
      </c>
    </row>
    <row r="369" spans="1:2" x14ac:dyDescent="0.3">
      <c r="A369" s="6" t="s">
        <v>498</v>
      </c>
      <c r="B369" s="7">
        <v>1000000</v>
      </c>
    </row>
    <row r="370" spans="1:2" x14ac:dyDescent="0.3">
      <c r="A370" s="6" t="s">
        <v>7461</v>
      </c>
      <c r="B370" s="7">
        <v>1000000</v>
      </c>
    </row>
    <row r="371" spans="1:2" x14ac:dyDescent="0.3">
      <c r="A371" s="6" t="s">
        <v>7341</v>
      </c>
      <c r="B371" s="7">
        <v>1000000</v>
      </c>
    </row>
    <row r="372" spans="1:2" x14ac:dyDescent="0.3">
      <c r="A372" s="6" t="s">
        <v>6198</v>
      </c>
      <c r="B372" s="7">
        <v>1000000</v>
      </c>
    </row>
    <row r="373" spans="1:2" x14ac:dyDescent="0.3">
      <c r="A373" s="6" t="s">
        <v>6565</v>
      </c>
      <c r="B373" s="7">
        <v>1000000</v>
      </c>
    </row>
    <row r="374" spans="1:2" x14ac:dyDescent="0.3">
      <c r="A374" s="6" t="s">
        <v>7782</v>
      </c>
      <c r="B374" s="7">
        <v>900000</v>
      </c>
    </row>
    <row r="375" spans="1:2" x14ac:dyDescent="0.3">
      <c r="A375" s="6" t="s">
        <v>6354</v>
      </c>
      <c r="B375" s="7">
        <v>900000</v>
      </c>
    </row>
    <row r="376" spans="1:2" x14ac:dyDescent="0.3">
      <c r="A376" s="6" t="s">
        <v>1981</v>
      </c>
      <c r="B376" s="7">
        <v>900000</v>
      </c>
    </row>
    <row r="377" spans="1:2" x14ac:dyDescent="0.3">
      <c r="A377" s="6" t="s">
        <v>6184</v>
      </c>
      <c r="B377" s="7">
        <v>805000</v>
      </c>
    </row>
    <row r="378" spans="1:2" x14ac:dyDescent="0.3">
      <c r="A378" s="6" t="s">
        <v>6500</v>
      </c>
      <c r="B378" s="7">
        <v>800000</v>
      </c>
    </row>
    <row r="379" spans="1:2" x14ac:dyDescent="0.3">
      <c r="A379" s="6" t="s">
        <v>1822</v>
      </c>
      <c r="B379" s="7">
        <v>790000</v>
      </c>
    </row>
    <row r="380" spans="1:2" x14ac:dyDescent="0.3">
      <c r="A380" s="6" t="s">
        <v>6616</v>
      </c>
      <c r="B380" s="7">
        <v>785000</v>
      </c>
    </row>
    <row r="381" spans="1:2" x14ac:dyDescent="0.3">
      <c r="A381" s="6" t="s">
        <v>6399</v>
      </c>
      <c r="B381" s="7">
        <v>770000</v>
      </c>
    </row>
    <row r="382" spans="1:2" x14ac:dyDescent="0.3">
      <c r="A382" s="6" t="s">
        <v>6692</v>
      </c>
      <c r="B382" s="7">
        <v>770000</v>
      </c>
    </row>
    <row r="383" spans="1:2" x14ac:dyDescent="0.3">
      <c r="A383" s="6" t="s">
        <v>5887</v>
      </c>
      <c r="B383" s="7">
        <v>750000</v>
      </c>
    </row>
    <row r="384" spans="1:2" x14ac:dyDescent="0.3">
      <c r="A384" s="6" t="s">
        <v>3721</v>
      </c>
      <c r="B384" s="7">
        <v>750000</v>
      </c>
    </row>
    <row r="385" spans="1:2" x14ac:dyDescent="0.3">
      <c r="A385" s="6" t="s">
        <v>6102</v>
      </c>
      <c r="B385" s="7">
        <v>725000</v>
      </c>
    </row>
    <row r="386" spans="1:2" x14ac:dyDescent="0.3">
      <c r="A386" s="6" t="s">
        <v>6635</v>
      </c>
      <c r="B386" s="7">
        <v>700000</v>
      </c>
    </row>
    <row r="387" spans="1:2" x14ac:dyDescent="0.3">
      <c r="A387" s="6" t="s">
        <v>6145</v>
      </c>
      <c r="B387" s="7">
        <v>700000</v>
      </c>
    </row>
    <row r="388" spans="1:2" x14ac:dyDescent="0.3">
      <c r="A388" s="6" t="s">
        <v>7777</v>
      </c>
      <c r="B388" s="7">
        <v>685000</v>
      </c>
    </row>
    <row r="389" spans="1:2" x14ac:dyDescent="0.3">
      <c r="A389" s="6" t="s">
        <v>2252</v>
      </c>
      <c r="B389" s="7">
        <v>652500</v>
      </c>
    </row>
    <row r="390" spans="1:2" x14ac:dyDescent="0.3">
      <c r="A390" s="6" t="s">
        <v>6600</v>
      </c>
      <c r="B390" s="7">
        <v>650000</v>
      </c>
    </row>
    <row r="391" spans="1:2" x14ac:dyDescent="0.3">
      <c r="A391" s="6" t="s">
        <v>7250</v>
      </c>
      <c r="B391" s="7">
        <v>650000</v>
      </c>
    </row>
    <row r="392" spans="1:2" x14ac:dyDescent="0.3">
      <c r="A392" s="6" t="s">
        <v>6643</v>
      </c>
      <c r="B392" s="7">
        <v>630000</v>
      </c>
    </row>
    <row r="393" spans="1:2" x14ac:dyDescent="0.3">
      <c r="A393" s="6" t="s">
        <v>5758</v>
      </c>
      <c r="B393" s="7">
        <v>600000</v>
      </c>
    </row>
    <row r="394" spans="1:2" x14ac:dyDescent="0.3">
      <c r="A394" s="6" t="s">
        <v>6761</v>
      </c>
      <c r="B394" s="7">
        <v>600000</v>
      </c>
    </row>
    <row r="395" spans="1:2" x14ac:dyDescent="0.3">
      <c r="A395" s="6" t="s">
        <v>6763</v>
      </c>
      <c r="B395" s="7">
        <v>600000</v>
      </c>
    </row>
    <row r="396" spans="1:2" x14ac:dyDescent="0.3">
      <c r="A396" s="6" t="s">
        <v>7021</v>
      </c>
      <c r="B396" s="7">
        <v>600000</v>
      </c>
    </row>
    <row r="397" spans="1:2" x14ac:dyDescent="0.3">
      <c r="A397" s="6" t="s">
        <v>440</v>
      </c>
      <c r="B397" s="7">
        <v>600000</v>
      </c>
    </row>
    <row r="398" spans="1:2" x14ac:dyDescent="0.3">
      <c r="A398" s="6" t="s">
        <v>5993</v>
      </c>
      <c r="B398" s="7">
        <v>600000</v>
      </c>
    </row>
    <row r="399" spans="1:2" x14ac:dyDescent="0.3">
      <c r="A399" s="6" t="s">
        <v>6462</v>
      </c>
      <c r="B399" s="7">
        <v>600000</v>
      </c>
    </row>
    <row r="400" spans="1:2" x14ac:dyDescent="0.3">
      <c r="A400" s="6" t="s">
        <v>5966</v>
      </c>
      <c r="B400" s="7">
        <v>600000</v>
      </c>
    </row>
    <row r="401" spans="1:2" x14ac:dyDescent="0.3">
      <c r="A401" s="6" t="s">
        <v>6384</v>
      </c>
      <c r="B401" s="7">
        <v>600000</v>
      </c>
    </row>
    <row r="402" spans="1:2" x14ac:dyDescent="0.3">
      <c r="A402" s="6" t="s">
        <v>6282</v>
      </c>
      <c r="B402" s="7">
        <v>575000</v>
      </c>
    </row>
    <row r="403" spans="1:2" x14ac:dyDescent="0.3">
      <c r="A403" s="6" t="s">
        <v>470</v>
      </c>
      <c r="B403" s="7">
        <v>572000</v>
      </c>
    </row>
    <row r="404" spans="1:2" x14ac:dyDescent="0.3">
      <c r="A404" s="6" t="s">
        <v>7244</v>
      </c>
      <c r="B404" s="7">
        <v>550000</v>
      </c>
    </row>
    <row r="405" spans="1:2" x14ac:dyDescent="0.3">
      <c r="A405" s="6" t="s">
        <v>7065</v>
      </c>
      <c r="B405" s="7">
        <v>550000</v>
      </c>
    </row>
    <row r="406" spans="1:2" x14ac:dyDescent="0.3">
      <c r="A406" s="6" t="s">
        <v>6107</v>
      </c>
      <c r="B406" s="7">
        <v>540000</v>
      </c>
    </row>
    <row r="407" spans="1:2" x14ac:dyDescent="0.3">
      <c r="A407" s="6" t="s">
        <v>1124</v>
      </c>
      <c r="B407" s="7">
        <v>535000</v>
      </c>
    </row>
    <row r="408" spans="1:2" x14ac:dyDescent="0.3">
      <c r="A408" s="6" t="s">
        <v>6001</v>
      </c>
      <c r="B408" s="7">
        <v>530000</v>
      </c>
    </row>
    <row r="409" spans="1:2" x14ac:dyDescent="0.3">
      <c r="A409" s="6" t="s">
        <v>7449</v>
      </c>
      <c r="B409" s="7">
        <v>500000</v>
      </c>
    </row>
    <row r="410" spans="1:2" x14ac:dyDescent="0.3">
      <c r="A410" s="6" t="s">
        <v>6294</v>
      </c>
      <c r="B410" s="7">
        <v>500000</v>
      </c>
    </row>
    <row r="411" spans="1:2" x14ac:dyDescent="0.3">
      <c r="A411" s="6" t="s">
        <v>6154</v>
      </c>
      <c r="B411" s="7">
        <v>500000</v>
      </c>
    </row>
    <row r="412" spans="1:2" x14ac:dyDescent="0.3">
      <c r="A412" s="6" t="s">
        <v>7103</v>
      </c>
      <c r="B412" s="7">
        <v>500000</v>
      </c>
    </row>
    <row r="413" spans="1:2" x14ac:dyDescent="0.3">
      <c r="A413" s="6" t="s">
        <v>7328</v>
      </c>
      <c r="B413" s="7">
        <v>500000</v>
      </c>
    </row>
    <row r="414" spans="1:2" x14ac:dyDescent="0.3">
      <c r="A414" s="6" t="s">
        <v>6655</v>
      </c>
      <c r="B414" s="7">
        <v>500000</v>
      </c>
    </row>
    <row r="415" spans="1:2" x14ac:dyDescent="0.3">
      <c r="A415" s="6" t="s">
        <v>7325</v>
      </c>
      <c r="B415" s="7">
        <v>500000</v>
      </c>
    </row>
    <row r="416" spans="1:2" x14ac:dyDescent="0.3">
      <c r="A416" s="6" t="s">
        <v>7186</v>
      </c>
      <c r="B416" s="7">
        <v>500000</v>
      </c>
    </row>
    <row r="417" spans="1:2" x14ac:dyDescent="0.3">
      <c r="A417" s="6" t="s">
        <v>6940</v>
      </c>
      <c r="B417" s="7">
        <v>500000</v>
      </c>
    </row>
    <row r="418" spans="1:2" x14ac:dyDescent="0.3">
      <c r="A418" s="6" t="s">
        <v>6024</v>
      </c>
      <c r="B418" s="7">
        <v>500000</v>
      </c>
    </row>
    <row r="419" spans="1:2" x14ac:dyDescent="0.3">
      <c r="A419" s="6" t="s">
        <v>7492</v>
      </c>
      <c r="B419" s="7">
        <v>500000</v>
      </c>
    </row>
    <row r="420" spans="1:2" x14ac:dyDescent="0.3">
      <c r="A420" s="6" t="s">
        <v>5876</v>
      </c>
      <c r="B420" s="7">
        <v>500000</v>
      </c>
    </row>
    <row r="421" spans="1:2" x14ac:dyDescent="0.3">
      <c r="A421" s="6" t="s">
        <v>7147</v>
      </c>
      <c r="B421" s="7">
        <v>500000</v>
      </c>
    </row>
    <row r="422" spans="1:2" x14ac:dyDescent="0.3">
      <c r="A422" s="6" t="s">
        <v>6610</v>
      </c>
      <c r="B422" s="7">
        <v>500000</v>
      </c>
    </row>
    <row r="423" spans="1:2" x14ac:dyDescent="0.3">
      <c r="A423" s="6" t="s">
        <v>5743</v>
      </c>
      <c r="B423" s="7">
        <v>500000</v>
      </c>
    </row>
    <row r="424" spans="1:2" x14ac:dyDescent="0.3">
      <c r="A424" s="6" t="s">
        <v>6645</v>
      </c>
      <c r="B424" s="7">
        <v>500000</v>
      </c>
    </row>
    <row r="425" spans="1:2" x14ac:dyDescent="0.3">
      <c r="A425" s="6" t="s">
        <v>5946</v>
      </c>
      <c r="B425" s="7">
        <v>500000</v>
      </c>
    </row>
    <row r="426" spans="1:2" x14ac:dyDescent="0.3">
      <c r="A426" s="6" t="s">
        <v>6794</v>
      </c>
      <c r="B426" s="7">
        <v>500000</v>
      </c>
    </row>
    <row r="427" spans="1:2" x14ac:dyDescent="0.3">
      <c r="A427" s="6" t="s">
        <v>7139</v>
      </c>
      <c r="B427" s="7">
        <v>500000</v>
      </c>
    </row>
    <row r="428" spans="1:2" x14ac:dyDescent="0.3">
      <c r="A428" s="6" t="s">
        <v>7040</v>
      </c>
      <c r="B428" s="7">
        <v>500000</v>
      </c>
    </row>
    <row r="429" spans="1:2" x14ac:dyDescent="0.3">
      <c r="A429" s="6" t="s">
        <v>7167</v>
      </c>
      <c r="B429" s="7">
        <v>500000</v>
      </c>
    </row>
    <row r="430" spans="1:2" x14ac:dyDescent="0.3">
      <c r="A430" s="6" t="s">
        <v>6147</v>
      </c>
      <c r="B430" s="7">
        <v>500000</v>
      </c>
    </row>
    <row r="431" spans="1:2" x14ac:dyDescent="0.3">
      <c r="A431" s="6" t="s">
        <v>5850</v>
      </c>
      <c r="B431" s="7">
        <v>500000</v>
      </c>
    </row>
    <row r="432" spans="1:2" x14ac:dyDescent="0.3">
      <c r="A432" s="6" t="s">
        <v>5971</v>
      </c>
      <c r="B432" s="7">
        <v>500000</v>
      </c>
    </row>
    <row r="433" spans="1:2" x14ac:dyDescent="0.3">
      <c r="A433" s="6" t="s">
        <v>3987</v>
      </c>
      <c r="B433" s="7">
        <v>500000</v>
      </c>
    </row>
    <row r="434" spans="1:2" x14ac:dyDescent="0.3">
      <c r="A434" s="6" t="s">
        <v>6622</v>
      </c>
      <c r="B434" s="7">
        <v>500000</v>
      </c>
    </row>
    <row r="435" spans="1:2" x14ac:dyDescent="0.3">
      <c r="A435" s="6" t="s">
        <v>5667</v>
      </c>
      <c r="B435" s="7">
        <v>500000</v>
      </c>
    </row>
    <row r="436" spans="1:2" x14ac:dyDescent="0.3">
      <c r="A436" s="6" t="s">
        <v>5741</v>
      </c>
      <c r="B436" s="7">
        <v>500000</v>
      </c>
    </row>
    <row r="437" spans="1:2" x14ac:dyDescent="0.3">
      <c r="A437" s="6" t="s">
        <v>7208</v>
      </c>
      <c r="B437" s="7">
        <v>500000</v>
      </c>
    </row>
    <row r="438" spans="1:2" x14ac:dyDescent="0.3">
      <c r="A438" s="6" t="s">
        <v>332</v>
      </c>
      <c r="B438" s="7">
        <v>500000</v>
      </c>
    </row>
    <row r="439" spans="1:2" x14ac:dyDescent="0.3">
      <c r="A439" s="6" t="s">
        <v>6697</v>
      </c>
      <c r="B439" s="7">
        <v>500000</v>
      </c>
    </row>
    <row r="440" spans="1:2" x14ac:dyDescent="0.3">
      <c r="A440" s="6" t="s">
        <v>7067</v>
      </c>
      <c r="B440" s="7">
        <v>500000</v>
      </c>
    </row>
    <row r="441" spans="1:2" x14ac:dyDescent="0.3">
      <c r="A441" s="6" t="s">
        <v>5936</v>
      </c>
      <c r="B441" s="7">
        <v>490000</v>
      </c>
    </row>
    <row r="442" spans="1:2" x14ac:dyDescent="0.3">
      <c r="A442" s="6" t="s">
        <v>7304</v>
      </c>
      <c r="B442" s="7">
        <v>470000</v>
      </c>
    </row>
    <row r="443" spans="1:2" x14ac:dyDescent="0.3">
      <c r="A443" s="6" t="s">
        <v>6887</v>
      </c>
      <c r="B443" s="7">
        <v>470000</v>
      </c>
    </row>
    <row r="444" spans="1:2" x14ac:dyDescent="0.3">
      <c r="A444" s="6" t="s">
        <v>5933</v>
      </c>
      <c r="B444" s="7">
        <v>460000</v>
      </c>
    </row>
    <row r="445" spans="1:2" x14ac:dyDescent="0.3">
      <c r="A445" s="6" t="s">
        <v>2951</v>
      </c>
      <c r="B445" s="7">
        <v>455000</v>
      </c>
    </row>
    <row r="446" spans="1:2" x14ac:dyDescent="0.3">
      <c r="A446" s="6" t="s">
        <v>6324</v>
      </c>
      <c r="B446" s="7">
        <v>450000</v>
      </c>
    </row>
    <row r="447" spans="1:2" x14ac:dyDescent="0.3">
      <c r="A447" s="6" t="s">
        <v>6452</v>
      </c>
      <c r="B447" s="7">
        <v>450000</v>
      </c>
    </row>
    <row r="448" spans="1:2" x14ac:dyDescent="0.3">
      <c r="A448" s="6" t="s">
        <v>6450</v>
      </c>
      <c r="B448" s="7">
        <v>410000</v>
      </c>
    </row>
    <row r="449" spans="1:2" x14ac:dyDescent="0.3">
      <c r="A449" s="6" t="s">
        <v>6771</v>
      </c>
      <c r="B449" s="7">
        <v>400000</v>
      </c>
    </row>
    <row r="450" spans="1:2" x14ac:dyDescent="0.3">
      <c r="A450" s="6" t="s">
        <v>6291</v>
      </c>
      <c r="B450" s="7">
        <v>400000</v>
      </c>
    </row>
    <row r="451" spans="1:2" x14ac:dyDescent="0.3">
      <c r="A451" s="6" t="s">
        <v>6503</v>
      </c>
      <c r="B451" s="7">
        <v>400000</v>
      </c>
    </row>
    <row r="452" spans="1:2" x14ac:dyDescent="0.3">
      <c r="A452" s="6" t="s">
        <v>6577</v>
      </c>
      <c r="B452" s="7">
        <v>400000</v>
      </c>
    </row>
    <row r="453" spans="1:2" x14ac:dyDescent="0.3">
      <c r="A453" s="6" t="s">
        <v>7464</v>
      </c>
      <c r="B453" s="7">
        <v>400000</v>
      </c>
    </row>
    <row r="454" spans="1:2" x14ac:dyDescent="0.3">
      <c r="A454" s="6" t="s">
        <v>6789</v>
      </c>
      <c r="B454" s="7">
        <v>400000</v>
      </c>
    </row>
    <row r="455" spans="1:2" x14ac:dyDescent="0.3">
      <c r="A455" s="6" t="s">
        <v>610</v>
      </c>
      <c r="B455" s="7">
        <v>400000</v>
      </c>
    </row>
    <row r="456" spans="1:2" x14ac:dyDescent="0.3">
      <c r="A456" s="6" t="s">
        <v>5915</v>
      </c>
      <c r="B456" s="7">
        <v>400000</v>
      </c>
    </row>
    <row r="457" spans="1:2" x14ac:dyDescent="0.3">
      <c r="A457" s="6" t="s">
        <v>6393</v>
      </c>
      <c r="B457" s="7">
        <v>400000</v>
      </c>
    </row>
    <row r="458" spans="1:2" x14ac:dyDescent="0.3">
      <c r="A458" s="6" t="s">
        <v>6528</v>
      </c>
      <c r="B458" s="7">
        <v>400000</v>
      </c>
    </row>
    <row r="459" spans="1:2" x14ac:dyDescent="0.3">
      <c r="A459" s="6" t="s">
        <v>7490</v>
      </c>
      <c r="B459" s="7">
        <v>400000</v>
      </c>
    </row>
    <row r="460" spans="1:2" x14ac:dyDescent="0.3">
      <c r="A460" s="6" t="s">
        <v>6849</v>
      </c>
      <c r="B460" s="7">
        <v>395000</v>
      </c>
    </row>
    <row r="461" spans="1:2" x14ac:dyDescent="0.3">
      <c r="A461" s="6" t="s">
        <v>5901</v>
      </c>
      <c r="B461" s="7">
        <v>385000</v>
      </c>
    </row>
    <row r="462" spans="1:2" x14ac:dyDescent="0.3">
      <c r="A462" s="6" t="s">
        <v>6364</v>
      </c>
      <c r="B462" s="7">
        <v>380000</v>
      </c>
    </row>
    <row r="463" spans="1:2" x14ac:dyDescent="0.3">
      <c r="A463" s="6" t="s">
        <v>5502</v>
      </c>
      <c r="B463" s="7">
        <v>350000</v>
      </c>
    </row>
    <row r="464" spans="1:2" x14ac:dyDescent="0.3">
      <c r="A464" s="6" t="s">
        <v>7459</v>
      </c>
      <c r="B464" s="7">
        <v>350000</v>
      </c>
    </row>
    <row r="465" spans="1:2" x14ac:dyDescent="0.3">
      <c r="A465" s="6" t="s">
        <v>5730</v>
      </c>
      <c r="B465" s="7">
        <v>350000</v>
      </c>
    </row>
    <row r="466" spans="1:2" x14ac:dyDescent="0.3">
      <c r="A466" s="6" t="s">
        <v>6465</v>
      </c>
      <c r="B466" s="7">
        <v>350000</v>
      </c>
    </row>
    <row r="467" spans="1:2" x14ac:dyDescent="0.3">
      <c r="A467" s="6" t="s">
        <v>7057</v>
      </c>
      <c r="B467" s="7">
        <v>350000</v>
      </c>
    </row>
    <row r="468" spans="1:2" x14ac:dyDescent="0.3">
      <c r="A468" s="6" t="s">
        <v>6125</v>
      </c>
      <c r="B468" s="7">
        <v>350000</v>
      </c>
    </row>
    <row r="469" spans="1:2" x14ac:dyDescent="0.3">
      <c r="A469" s="6" t="s">
        <v>7129</v>
      </c>
      <c r="B469" s="7">
        <v>350000</v>
      </c>
    </row>
    <row r="470" spans="1:2" x14ac:dyDescent="0.3">
      <c r="A470" s="6" t="s">
        <v>5905</v>
      </c>
      <c r="B470" s="7">
        <v>320000</v>
      </c>
    </row>
    <row r="471" spans="1:2" x14ac:dyDescent="0.3">
      <c r="A471" s="6" t="s">
        <v>6274</v>
      </c>
      <c r="B471" s="7">
        <v>320000</v>
      </c>
    </row>
    <row r="472" spans="1:2" x14ac:dyDescent="0.3">
      <c r="A472" s="6" t="s">
        <v>4243</v>
      </c>
      <c r="B472" s="7">
        <v>320000</v>
      </c>
    </row>
    <row r="473" spans="1:2" x14ac:dyDescent="0.3">
      <c r="A473" s="6" t="s">
        <v>6404</v>
      </c>
      <c r="B473" s="7">
        <v>315000</v>
      </c>
    </row>
    <row r="474" spans="1:2" x14ac:dyDescent="0.3">
      <c r="A474" s="6" t="s">
        <v>1479</v>
      </c>
      <c r="B474" s="7">
        <v>312500</v>
      </c>
    </row>
    <row r="475" spans="1:2" x14ac:dyDescent="0.3">
      <c r="A475" s="6" t="s">
        <v>6731</v>
      </c>
      <c r="B475" s="7">
        <v>310000</v>
      </c>
    </row>
    <row r="476" spans="1:2" x14ac:dyDescent="0.3">
      <c r="A476" s="6" t="s">
        <v>5866</v>
      </c>
      <c r="B476" s="7">
        <v>303000</v>
      </c>
    </row>
    <row r="477" spans="1:2" x14ac:dyDescent="0.3">
      <c r="A477" s="6" t="s">
        <v>6508</v>
      </c>
      <c r="B477" s="7">
        <v>300000</v>
      </c>
    </row>
    <row r="478" spans="1:2" x14ac:dyDescent="0.3">
      <c r="A478" s="6" t="s">
        <v>6934</v>
      </c>
      <c r="B478" s="7">
        <v>300000</v>
      </c>
    </row>
    <row r="479" spans="1:2" x14ac:dyDescent="0.3">
      <c r="A479" s="6" t="s">
        <v>6003</v>
      </c>
      <c r="B479" s="7">
        <v>300000</v>
      </c>
    </row>
    <row r="480" spans="1:2" x14ac:dyDescent="0.3">
      <c r="A480" s="6" t="s">
        <v>6193</v>
      </c>
      <c r="B480" s="7">
        <v>300000</v>
      </c>
    </row>
    <row r="481" spans="1:2" x14ac:dyDescent="0.3">
      <c r="A481" s="6" t="s">
        <v>6814</v>
      </c>
      <c r="B481" s="7">
        <v>300000</v>
      </c>
    </row>
    <row r="482" spans="1:2" x14ac:dyDescent="0.3">
      <c r="A482" s="6" t="s">
        <v>6768</v>
      </c>
      <c r="B482" s="7">
        <v>300000</v>
      </c>
    </row>
    <row r="483" spans="1:2" x14ac:dyDescent="0.3">
      <c r="A483" s="6" t="s">
        <v>6442</v>
      </c>
      <c r="B483" s="7">
        <v>300000</v>
      </c>
    </row>
    <row r="484" spans="1:2" x14ac:dyDescent="0.3">
      <c r="A484" s="6" t="s">
        <v>916</v>
      </c>
      <c r="B484" s="7">
        <v>293000</v>
      </c>
    </row>
    <row r="485" spans="1:2" x14ac:dyDescent="0.3">
      <c r="A485" s="6" t="s">
        <v>7292</v>
      </c>
      <c r="B485" s="7">
        <v>270000</v>
      </c>
    </row>
    <row r="486" spans="1:2" x14ac:dyDescent="0.3">
      <c r="A486" s="6" t="s">
        <v>1998</v>
      </c>
      <c r="B486" s="7">
        <v>250000</v>
      </c>
    </row>
    <row r="487" spans="1:2" x14ac:dyDescent="0.3">
      <c r="A487" s="6" t="s">
        <v>2018</v>
      </c>
      <c r="B487" s="7">
        <v>250000</v>
      </c>
    </row>
    <row r="488" spans="1:2" x14ac:dyDescent="0.3">
      <c r="A488" s="6" t="s">
        <v>5713</v>
      </c>
      <c r="B488" s="7">
        <v>250000</v>
      </c>
    </row>
    <row r="489" spans="1:2" x14ac:dyDescent="0.3">
      <c r="A489" s="6" t="s">
        <v>7475</v>
      </c>
      <c r="B489" s="7">
        <v>250000</v>
      </c>
    </row>
    <row r="490" spans="1:2" x14ac:dyDescent="0.3">
      <c r="A490" s="6" t="s">
        <v>5283</v>
      </c>
      <c r="B490" s="7">
        <v>250000</v>
      </c>
    </row>
    <row r="491" spans="1:2" x14ac:dyDescent="0.3">
      <c r="A491" s="6" t="s">
        <v>6665</v>
      </c>
      <c r="B491" s="7">
        <v>250000</v>
      </c>
    </row>
    <row r="492" spans="1:2" x14ac:dyDescent="0.3">
      <c r="A492" s="6" t="s">
        <v>6286</v>
      </c>
      <c r="B492" s="7">
        <v>250000</v>
      </c>
    </row>
    <row r="493" spans="1:2" x14ac:dyDescent="0.3">
      <c r="A493" s="6" t="s">
        <v>7290</v>
      </c>
      <c r="B493" s="7">
        <v>250000</v>
      </c>
    </row>
    <row r="494" spans="1:2" x14ac:dyDescent="0.3">
      <c r="A494" s="6" t="s">
        <v>6057</v>
      </c>
      <c r="B494" s="7">
        <v>250000</v>
      </c>
    </row>
    <row r="495" spans="1:2" x14ac:dyDescent="0.3">
      <c r="A495" s="6" t="s">
        <v>5976</v>
      </c>
      <c r="B495" s="7">
        <v>250000</v>
      </c>
    </row>
    <row r="496" spans="1:2" x14ac:dyDescent="0.3">
      <c r="A496" s="6" t="s">
        <v>7252</v>
      </c>
      <c r="B496" s="7">
        <v>250000</v>
      </c>
    </row>
    <row r="497" spans="1:2" x14ac:dyDescent="0.3">
      <c r="A497" s="6" t="s">
        <v>7092</v>
      </c>
      <c r="B497" s="7">
        <v>250000</v>
      </c>
    </row>
    <row r="498" spans="1:2" x14ac:dyDescent="0.3">
      <c r="A498" s="6" t="s">
        <v>5912</v>
      </c>
      <c r="B498" s="7">
        <v>250000</v>
      </c>
    </row>
    <row r="499" spans="1:2" x14ac:dyDescent="0.3">
      <c r="A499" s="6" t="s">
        <v>164</v>
      </c>
      <c r="B499" s="7">
        <v>250000</v>
      </c>
    </row>
    <row r="500" spans="1:2" x14ac:dyDescent="0.3">
      <c r="A500" s="6" t="s">
        <v>6709</v>
      </c>
      <c r="B500" s="7">
        <v>245000</v>
      </c>
    </row>
    <row r="501" spans="1:2" x14ac:dyDescent="0.3">
      <c r="A501" s="6" t="s">
        <v>7349</v>
      </c>
      <c r="B501" s="7">
        <v>240000</v>
      </c>
    </row>
    <row r="502" spans="1:2" x14ac:dyDescent="0.3">
      <c r="A502" s="6" t="s">
        <v>6480</v>
      </c>
      <c r="B502" s="7">
        <v>235000</v>
      </c>
    </row>
    <row r="503" spans="1:2" x14ac:dyDescent="0.3">
      <c r="A503" s="6" t="s">
        <v>7118</v>
      </c>
      <c r="B503" s="7">
        <v>234000</v>
      </c>
    </row>
    <row r="504" spans="1:2" x14ac:dyDescent="0.3">
      <c r="A504" s="6" t="s">
        <v>6339</v>
      </c>
      <c r="B504" s="7">
        <v>230000</v>
      </c>
    </row>
    <row r="505" spans="1:2" x14ac:dyDescent="0.3">
      <c r="A505" s="6" t="s">
        <v>6714</v>
      </c>
      <c r="B505" s="7">
        <v>220000</v>
      </c>
    </row>
    <row r="506" spans="1:2" x14ac:dyDescent="0.3">
      <c r="A506" s="6" t="s">
        <v>3751</v>
      </c>
      <c r="B506" s="7">
        <v>205000</v>
      </c>
    </row>
    <row r="507" spans="1:2" x14ac:dyDescent="0.3">
      <c r="A507" s="6" t="s">
        <v>7358</v>
      </c>
      <c r="B507" s="7">
        <v>200000</v>
      </c>
    </row>
    <row r="508" spans="1:2" x14ac:dyDescent="0.3">
      <c r="A508" s="6" t="s">
        <v>5998</v>
      </c>
      <c r="B508" s="7">
        <v>200000</v>
      </c>
    </row>
    <row r="509" spans="1:2" x14ac:dyDescent="0.3">
      <c r="A509" s="6" t="s">
        <v>6316</v>
      </c>
      <c r="B509" s="7">
        <v>200000</v>
      </c>
    </row>
    <row r="510" spans="1:2" x14ac:dyDescent="0.3">
      <c r="A510" s="6" t="s">
        <v>5825</v>
      </c>
      <c r="B510" s="7">
        <v>200000</v>
      </c>
    </row>
    <row r="511" spans="1:2" x14ac:dyDescent="0.3">
      <c r="A511" s="6" t="s">
        <v>5921</v>
      </c>
      <c r="B511" s="7">
        <v>200000</v>
      </c>
    </row>
    <row r="512" spans="1:2" x14ac:dyDescent="0.3">
      <c r="A512" s="6" t="s">
        <v>7336</v>
      </c>
      <c r="B512" s="7">
        <v>200000</v>
      </c>
    </row>
    <row r="513" spans="1:2" x14ac:dyDescent="0.3">
      <c r="A513" s="6" t="s">
        <v>7246</v>
      </c>
      <c r="B513" s="7">
        <v>200000</v>
      </c>
    </row>
    <row r="514" spans="1:2" x14ac:dyDescent="0.3">
      <c r="A514" s="6" t="s">
        <v>5783</v>
      </c>
      <c r="B514" s="7">
        <v>200000</v>
      </c>
    </row>
    <row r="515" spans="1:2" x14ac:dyDescent="0.3">
      <c r="A515" s="6" t="s">
        <v>7384</v>
      </c>
      <c r="B515" s="7">
        <v>200000</v>
      </c>
    </row>
    <row r="516" spans="1:2" x14ac:dyDescent="0.3">
      <c r="A516" s="6" t="s">
        <v>5418</v>
      </c>
      <c r="B516" s="7">
        <v>190000</v>
      </c>
    </row>
    <row r="517" spans="1:2" x14ac:dyDescent="0.3">
      <c r="A517" s="6" t="s">
        <v>5983</v>
      </c>
      <c r="B517" s="7">
        <v>180000</v>
      </c>
    </row>
    <row r="518" spans="1:2" x14ac:dyDescent="0.3">
      <c r="A518" s="6" t="s">
        <v>7346</v>
      </c>
      <c r="B518" s="7">
        <v>180000</v>
      </c>
    </row>
    <row r="519" spans="1:2" x14ac:dyDescent="0.3">
      <c r="A519" s="6" t="s">
        <v>7073</v>
      </c>
      <c r="B519" s="7">
        <v>175000</v>
      </c>
    </row>
    <row r="520" spans="1:2" x14ac:dyDescent="0.3">
      <c r="A520" s="6" t="s">
        <v>4369</v>
      </c>
      <c r="B520" s="7">
        <v>173333.33333333334</v>
      </c>
    </row>
    <row r="521" spans="1:2" x14ac:dyDescent="0.3">
      <c r="A521" s="6" t="s">
        <v>7029</v>
      </c>
      <c r="B521" s="7">
        <v>168000</v>
      </c>
    </row>
    <row r="522" spans="1:2" x14ac:dyDescent="0.3">
      <c r="A522" s="6" t="s">
        <v>7032</v>
      </c>
      <c r="B522" s="7">
        <v>168000</v>
      </c>
    </row>
    <row r="523" spans="1:2" x14ac:dyDescent="0.3">
      <c r="A523" s="6" t="s">
        <v>7366</v>
      </c>
      <c r="B523" s="7">
        <v>165000</v>
      </c>
    </row>
    <row r="524" spans="1:2" x14ac:dyDescent="0.3">
      <c r="A524" s="6" t="s">
        <v>6808</v>
      </c>
      <c r="B524" s="7">
        <v>160000</v>
      </c>
    </row>
    <row r="525" spans="1:2" x14ac:dyDescent="0.3">
      <c r="A525" s="6" t="s">
        <v>6719</v>
      </c>
      <c r="B525" s="7">
        <v>160000</v>
      </c>
    </row>
    <row r="526" spans="1:2" x14ac:dyDescent="0.3">
      <c r="A526" s="6" t="s">
        <v>6758</v>
      </c>
      <c r="B526" s="7">
        <v>156000</v>
      </c>
    </row>
    <row r="527" spans="1:2" x14ac:dyDescent="0.3">
      <c r="A527" s="6" t="s">
        <v>6470</v>
      </c>
      <c r="B527" s="7">
        <v>155500</v>
      </c>
    </row>
    <row r="528" spans="1:2" x14ac:dyDescent="0.3">
      <c r="A528" s="6" t="s">
        <v>6142</v>
      </c>
      <c r="B528" s="7">
        <v>150000</v>
      </c>
    </row>
    <row r="529" spans="1:2" x14ac:dyDescent="0.3">
      <c r="A529" s="6" t="s">
        <v>6375</v>
      </c>
      <c r="B529" s="7">
        <v>150000</v>
      </c>
    </row>
    <row r="530" spans="1:2" x14ac:dyDescent="0.3">
      <c r="A530" s="6" t="s">
        <v>7273</v>
      </c>
      <c r="B530" s="7">
        <v>150000</v>
      </c>
    </row>
    <row r="531" spans="1:2" x14ac:dyDescent="0.3">
      <c r="A531" s="6" t="s">
        <v>6279</v>
      </c>
      <c r="B531" s="7">
        <v>150000</v>
      </c>
    </row>
    <row r="532" spans="1:2" x14ac:dyDescent="0.3">
      <c r="A532" s="6" t="s">
        <v>5767</v>
      </c>
      <c r="B532" s="7">
        <v>150000</v>
      </c>
    </row>
    <row r="533" spans="1:2" x14ac:dyDescent="0.3">
      <c r="A533" s="6" t="s">
        <v>5878</v>
      </c>
      <c r="B533" s="7">
        <v>150000</v>
      </c>
    </row>
    <row r="534" spans="1:2" x14ac:dyDescent="0.3">
      <c r="A534" s="6" t="s">
        <v>5684</v>
      </c>
      <c r="B534" s="7">
        <v>150000</v>
      </c>
    </row>
    <row r="535" spans="1:2" x14ac:dyDescent="0.3">
      <c r="A535" s="6" t="s">
        <v>6039</v>
      </c>
      <c r="B535" s="7">
        <v>150000</v>
      </c>
    </row>
    <row r="536" spans="1:2" x14ac:dyDescent="0.3">
      <c r="A536" s="6" t="s">
        <v>7087</v>
      </c>
      <c r="B536" s="7">
        <v>150000</v>
      </c>
    </row>
    <row r="537" spans="1:2" x14ac:dyDescent="0.3">
      <c r="A537" s="6" t="s">
        <v>5956</v>
      </c>
      <c r="B537" s="7">
        <v>150000</v>
      </c>
    </row>
    <row r="538" spans="1:2" x14ac:dyDescent="0.3">
      <c r="A538" s="6" t="s">
        <v>5898</v>
      </c>
      <c r="B538" s="7">
        <v>150000</v>
      </c>
    </row>
    <row r="539" spans="1:2" x14ac:dyDescent="0.3">
      <c r="A539" s="6" t="s">
        <v>5918</v>
      </c>
      <c r="B539" s="7">
        <v>150000</v>
      </c>
    </row>
    <row r="540" spans="1:2" x14ac:dyDescent="0.3">
      <c r="A540" s="6" t="s">
        <v>5959</v>
      </c>
      <c r="B540" s="7">
        <v>150000</v>
      </c>
    </row>
    <row r="541" spans="1:2" x14ac:dyDescent="0.3">
      <c r="A541" s="6" t="s">
        <v>6472</v>
      </c>
      <c r="B541" s="7">
        <v>150000</v>
      </c>
    </row>
    <row r="542" spans="1:2" x14ac:dyDescent="0.3">
      <c r="A542" s="6" t="s">
        <v>272</v>
      </c>
      <c r="B542" s="7">
        <v>145000</v>
      </c>
    </row>
    <row r="543" spans="1:2" x14ac:dyDescent="0.3">
      <c r="A543" s="6" t="s">
        <v>7122</v>
      </c>
      <c r="B543" s="7">
        <v>140000</v>
      </c>
    </row>
    <row r="544" spans="1:2" x14ac:dyDescent="0.3">
      <c r="A544" s="6" t="s">
        <v>6331</v>
      </c>
      <c r="B544" s="7">
        <v>130000</v>
      </c>
    </row>
    <row r="545" spans="1:2" x14ac:dyDescent="0.3">
      <c r="A545" s="6" t="s">
        <v>6484</v>
      </c>
      <c r="B545" s="7">
        <v>125000</v>
      </c>
    </row>
    <row r="546" spans="1:2" x14ac:dyDescent="0.3">
      <c r="A546" s="6" t="s">
        <v>7173</v>
      </c>
      <c r="B546" s="7">
        <v>120000</v>
      </c>
    </row>
    <row r="547" spans="1:2" x14ac:dyDescent="0.3">
      <c r="A547" s="6" t="s">
        <v>7363</v>
      </c>
      <c r="B547" s="7">
        <v>120000</v>
      </c>
    </row>
    <row r="548" spans="1:2" x14ac:dyDescent="0.3">
      <c r="A548" s="6" t="s">
        <v>1821</v>
      </c>
      <c r="B548" s="7">
        <v>120000</v>
      </c>
    </row>
    <row r="549" spans="1:2" x14ac:dyDescent="0.3">
      <c r="A549" s="6" t="s">
        <v>6071</v>
      </c>
      <c r="B549" s="7">
        <v>110000</v>
      </c>
    </row>
    <row r="550" spans="1:2" x14ac:dyDescent="0.3">
      <c r="A550" s="6" t="s">
        <v>6707</v>
      </c>
      <c r="B550" s="7">
        <v>100000</v>
      </c>
    </row>
    <row r="551" spans="1:2" x14ac:dyDescent="0.3">
      <c r="A551" s="6" t="s">
        <v>6681</v>
      </c>
      <c r="B551" s="7">
        <v>100000</v>
      </c>
    </row>
    <row r="552" spans="1:2" x14ac:dyDescent="0.3">
      <c r="A552" s="6" t="s">
        <v>6050</v>
      </c>
      <c r="B552" s="7">
        <v>100000</v>
      </c>
    </row>
    <row r="553" spans="1:2" x14ac:dyDescent="0.3">
      <c r="A553" s="6" t="s">
        <v>6247</v>
      </c>
      <c r="B553" s="7">
        <v>100000</v>
      </c>
    </row>
    <row r="554" spans="1:2" x14ac:dyDescent="0.3">
      <c r="A554" s="6" t="s">
        <v>1531</v>
      </c>
      <c r="B554" s="7">
        <v>100000</v>
      </c>
    </row>
    <row r="555" spans="1:2" x14ac:dyDescent="0.3">
      <c r="A555" s="6" t="s">
        <v>6787</v>
      </c>
      <c r="B555" s="7">
        <v>100000</v>
      </c>
    </row>
    <row r="556" spans="1:2" x14ac:dyDescent="0.3">
      <c r="A556" s="6" t="s">
        <v>5694</v>
      </c>
      <c r="B556" s="7">
        <v>100000</v>
      </c>
    </row>
    <row r="557" spans="1:2" x14ac:dyDescent="0.3">
      <c r="A557" s="6" t="s">
        <v>6055</v>
      </c>
      <c r="B557" s="7">
        <v>100000</v>
      </c>
    </row>
    <row r="558" spans="1:2" x14ac:dyDescent="0.3">
      <c r="A558" s="6" t="s">
        <v>6955</v>
      </c>
      <c r="B558" s="7">
        <v>100000</v>
      </c>
    </row>
    <row r="559" spans="1:2" x14ac:dyDescent="0.3">
      <c r="A559" s="6" t="s">
        <v>6407</v>
      </c>
      <c r="B559" s="7">
        <v>100000</v>
      </c>
    </row>
    <row r="560" spans="1:2" x14ac:dyDescent="0.3">
      <c r="A560" s="6" t="s">
        <v>7242</v>
      </c>
      <c r="B560" s="7">
        <v>100000</v>
      </c>
    </row>
    <row r="561" spans="1:2" x14ac:dyDescent="0.3">
      <c r="A561" s="6" t="s">
        <v>7083</v>
      </c>
      <c r="B561" s="7">
        <v>100000</v>
      </c>
    </row>
    <row r="562" spans="1:2" x14ac:dyDescent="0.3">
      <c r="A562" s="6" t="s">
        <v>6271</v>
      </c>
      <c r="B562" s="7">
        <v>100000</v>
      </c>
    </row>
    <row r="563" spans="1:2" x14ac:dyDescent="0.3">
      <c r="A563" s="6" t="s">
        <v>6345</v>
      </c>
      <c r="B563" s="7">
        <v>100000</v>
      </c>
    </row>
    <row r="564" spans="1:2" x14ac:dyDescent="0.3">
      <c r="A564" s="6" t="s">
        <v>5716</v>
      </c>
      <c r="B564" s="7">
        <v>100000</v>
      </c>
    </row>
    <row r="565" spans="1:2" x14ac:dyDescent="0.3">
      <c r="A565" s="6" t="s">
        <v>6209</v>
      </c>
      <c r="B565" s="7">
        <v>100000</v>
      </c>
    </row>
    <row r="566" spans="1:2" x14ac:dyDescent="0.3">
      <c r="A566" s="6" t="s">
        <v>6378</v>
      </c>
      <c r="B566" s="7">
        <v>100000</v>
      </c>
    </row>
    <row r="567" spans="1:2" x14ac:dyDescent="0.3">
      <c r="A567" s="6" t="s">
        <v>5697</v>
      </c>
      <c r="B567" s="7">
        <v>100000</v>
      </c>
    </row>
    <row r="568" spans="1:2" x14ac:dyDescent="0.3">
      <c r="A568" s="6" t="s">
        <v>6341</v>
      </c>
      <c r="B568" s="7">
        <v>80000</v>
      </c>
    </row>
    <row r="569" spans="1:2" x14ac:dyDescent="0.3">
      <c r="A569" s="6" t="s">
        <v>6223</v>
      </c>
      <c r="B569" s="7">
        <v>77000</v>
      </c>
    </row>
    <row r="570" spans="1:2" x14ac:dyDescent="0.3">
      <c r="A570" s="6" t="s">
        <v>6303</v>
      </c>
      <c r="B570" s="7">
        <v>77000</v>
      </c>
    </row>
    <row r="571" spans="1:2" x14ac:dyDescent="0.3">
      <c r="A571" s="6" t="s">
        <v>6201</v>
      </c>
      <c r="B571" s="7">
        <v>77000</v>
      </c>
    </row>
    <row r="572" spans="1:2" x14ac:dyDescent="0.3">
      <c r="A572" s="6" t="s">
        <v>6186</v>
      </c>
      <c r="B572" s="7">
        <v>70000</v>
      </c>
    </row>
    <row r="573" spans="1:2" x14ac:dyDescent="0.3">
      <c r="A573" s="6" t="s">
        <v>6220</v>
      </c>
      <c r="B573" s="7">
        <v>50000</v>
      </c>
    </row>
    <row r="574" spans="1:2" x14ac:dyDescent="0.3">
      <c r="A574" s="6" t="s">
        <v>6882</v>
      </c>
      <c r="B574" s="7">
        <v>20000</v>
      </c>
    </row>
    <row r="575" spans="1:2" x14ac:dyDescent="0.3">
      <c r="A575" s="6" t="s">
        <v>5913</v>
      </c>
      <c r="B575" s="7">
        <v>0</v>
      </c>
    </row>
    <row r="576" spans="1:2" x14ac:dyDescent="0.3">
      <c r="A576" s="6" t="s">
        <v>6300</v>
      </c>
      <c r="B576" s="7">
        <v>0</v>
      </c>
    </row>
    <row r="577" spans="1:2" x14ac:dyDescent="0.3">
      <c r="A577" s="6" t="s">
        <v>6328</v>
      </c>
      <c r="B577" s="7">
        <v>0</v>
      </c>
    </row>
    <row r="578" spans="1:2" x14ac:dyDescent="0.3">
      <c r="A578" s="6" t="s">
        <v>5702</v>
      </c>
      <c r="B578" s="7">
        <v>0</v>
      </c>
    </row>
    <row r="579" spans="1:2" x14ac:dyDescent="0.3">
      <c r="A579" s="6" t="s">
        <v>6496</v>
      </c>
      <c r="B579" s="7">
        <v>0</v>
      </c>
    </row>
    <row r="580" spans="1:2" x14ac:dyDescent="0.3">
      <c r="A580" s="6" t="s">
        <v>6753</v>
      </c>
      <c r="B580" s="7">
        <v>0</v>
      </c>
    </row>
    <row r="581" spans="1:2" x14ac:dyDescent="0.3">
      <c r="A581" s="6" t="s">
        <v>7124</v>
      </c>
      <c r="B581" s="7">
        <v>0</v>
      </c>
    </row>
    <row r="582" spans="1:2" x14ac:dyDescent="0.3">
      <c r="A582" s="6" t="s">
        <v>6213</v>
      </c>
      <c r="B582" s="7">
        <v>0</v>
      </c>
    </row>
    <row r="583" spans="1:2" x14ac:dyDescent="0.3">
      <c r="A583" s="6" t="s">
        <v>6123</v>
      </c>
      <c r="B583" s="7">
        <v>0</v>
      </c>
    </row>
    <row r="584" spans="1:2" x14ac:dyDescent="0.3">
      <c r="A584" s="6" t="s">
        <v>6437</v>
      </c>
      <c r="B584" s="7">
        <v>0</v>
      </c>
    </row>
    <row r="585" spans="1:2" x14ac:dyDescent="0.3">
      <c r="A585" s="6" t="s">
        <v>7295</v>
      </c>
      <c r="B585" s="7">
        <v>0</v>
      </c>
    </row>
    <row r="586" spans="1:2" x14ac:dyDescent="0.3">
      <c r="A586" s="6" t="s">
        <v>6716</v>
      </c>
      <c r="B586" s="7">
        <v>0</v>
      </c>
    </row>
    <row r="587" spans="1:2" x14ac:dyDescent="0.3">
      <c r="A587" s="6" t="s">
        <v>6651</v>
      </c>
      <c r="B587" s="7">
        <v>0</v>
      </c>
    </row>
    <row r="588" spans="1:2" x14ac:dyDescent="0.3">
      <c r="A588" s="6" t="s">
        <v>6241</v>
      </c>
      <c r="B588" s="7">
        <v>0</v>
      </c>
    </row>
    <row r="589" spans="1:2" x14ac:dyDescent="0.3">
      <c r="A589" s="6" t="s">
        <v>3525</v>
      </c>
      <c r="B589" s="7">
        <v>0</v>
      </c>
    </row>
    <row r="590" spans="1:2" x14ac:dyDescent="0.3">
      <c r="A590" s="6" t="s">
        <v>5806</v>
      </c>
      <c r="B590" s="7">
        <v>0</v>
      </c>
    </row>
    <row r="591" spans="1:2" x14ac:dyDescent="0.3">
      <c r="A591" s="6" t="s">
        <v>7181</v>
      </c>
      <c r="B591" s="7">
        <v>0</v>
      </c>
    </row>
    <row r="592" spans="1:2" x14ac:dyDescent="0.3">
      <c r="A592" s="6" t="s">
        <v>6514</v>
      </c>
      <c r="B592" s="7">
        <v>0</v>
      </c>
    </row>
    <row r="593" spans="1:2" x14ac:dyDescent="0.3">
      <c r="A593" s="6" t="s">
        <v>6395</v>
      </c>
      <c r="B593" s="7">
        <v>0</v>
      </c>
    </row>
    <row r="594" spans="1:2" x14ac:dyDescent="0.3">
      <c r="A594" s="6" t="s">
        <v>1568</v>
      </c>
      <c r="B594" s="7">
        <v>0</v>
      </c>
    </row>
    <row r="595" spans="1:2" x14ac:dyDescent="0.3">
      <c r="A595" s="6" t="s">
        <v>6792</v>
      </c>
      <c r="B595" s="7">
        <v>0</v>
      </c>
    </row>
    <row r="596" spans="1:2" x14ac:dyDescent="0.3">
      <c r="A596" s="6" t="s">
        <v>6410</v>
      </c>
      <c r="B596" s="7">
        <v>0</v>
      </c>
    </row>
    <row r="597" spans="1:2" x14ac:dyDescent="0.3">
      <c r="A597" s="6" t="s">
        <v>6021</v>
      </c>
      <c r="B597" s="7">
        <v>0</v>
      </c>
    </row>
    <row r="598" spans="1:2" x14ac:dyDescent="0.3">
      <c r="A598" s="6" t="s">
        <v>7317</v>
      </c>
      <c r="B598" s="7">
        <v>0</v>
      </c>
    </row>
    <row r="599" spans="1:2" x14ac:dyDescent="0.3">
      <c r="A599" s="6" t="s">
        <v>5841</v>
      </c>
      <c r="B599" s="7">
        <v>0</v>
      </c>
    </row>
    <row r="600" spans="1:2" x14ac:dyDescent="0.3">
      <c r="A600" s="6" t="s">
        <v>7331</v>
      </c>
      <c r="B600" s="7">
        <v>0</v>
      </c>
    </row>
    <row r="601" spans="1:2" x14ac:dyDescent="0.3">
      <c r="A601" s="6" t="s">
        <v>7229</v>
      </c>
      <c r="B601" s="7">
        <v>0</v>
      </c>
    </row>
    <row r="602" spans="1:2" x14ac:dyDescent="0.3">
      <c r="A602" s="6" t="s">
        <v>7120</v>
      </c>
      <c r="B602" s="7">
        <v>0</v>
      </c>
    </row>
    <row r="603" spans="1:2" x14ac:dyDescent="0.3">
      <c r="A603" s="6" t="s">
        <v>7285</v>
      </c>
      <c r="B603" s="7">
        <v>0</v>
      </c>
    </row>
    <row r="604" spans="1:2" x14ac:dyDescent="0.3">
      <c r="A604" s="6" t="s">
        <v>6490</v>
      </c>
      <c r="B604" s="7">
        <v>0</v>
      </c>
    </row>
    <row r="605" spans="1:2" x14ac:dyDescent="0.3">
      <c r="A605" s="6" t="s">
        <v>5691</v>
      </c>
      <c r="B605" s="7">
        <v>0</v>
      </c>
    </row>
    <row r="606" spans="1:2" x14ac:dyDescent="0.3">
      <c r="A606" s="6" t="s">
        <v>6099</v>
      </c>
      <c r="B606" s="7">
        <v>0</v>
      </c>
    </row>
    <row r="607" spans="1:2" x14ac:dyDescent="0.3">
      <c r="A607" s="6" t="s">
        <v>5721</v>
      </c>
      <c r="B607" s="7">
        <v>0</v>
      </c>
    </row>
    <row r="608" spans="1:2" x14ac:dyDescent="0.3">
      <c r="A608" s="6" t="s">
        <v>5968</v>
      </c>
      <c r="B608" s="7">
        <v>0</v>
      </c>
    </row>
    <row r="609" spans="1:2" x14ac:dyDescent="0.3">
      <c r="A609" s="6" t="s">
        <v>5681</v>
      </c>
      <c r="B609" s="7">
        <v>0</v>
      </c>
    </row>
    <row r="610" spans="1:2" x14ac:dyDescent="0.3">
      <c r="A610" s="6" t="s">
        <v>7771</v>
      </c>
      <c r="B610" s="7">
        <v>0</v>
      </c>
    </row>
    <row r="611" spans="1:2" x14ac:dyDescent="0.3">
      <c r="A611" s="6" t="s">
        <v>6535</v>
      </c>
      <c r="B611" s="7">
        <v>0</v>
      </c>
    </row>
    <row r="612" spans="1:2" x14ac:dyDescent="0.3">
      <c r="A612" s="6" t="s">
        <v>7089</v>
      </c>
      <c r="B612" s="7">
        <v>0</v>
      </c>
    </row>
    <row r="613" spans="1:2" x14ac:dyDescent="0.3">
      <c r="A613" s="6" t="s">
        <v>6276</v>
      </c>
      <c r="B613" s="7">
        <v>0</v>
      </c>
    </row>
    <row r="614" spans="1:2" x14ac:dyDescent="0.3">
      <c r="A614" s="6" t="s">
        <v>6121</v>
      </c>
      <c r="B614" s="7">
        <v>0</v>
      </c>
    </row>
    <row r="615" spans="1:2" x14ac:dyDescent="0.3">
      <c r="A615" s="6" t="s">
        <v>6128</v>
      </c>
      <c r="B615" s="7">
        <v>0</v>
      </c>
    </row>
    <row r="616" spans="1:2" x14ac:dyDescent="0.3">
      <c r="A616" s="6" t="s">
        <v>7775</v>
      </c>
      <c r="B616" s="7">
        <v>0</v>
      </c>
    </row>
    <row r="617" spans="1:2" x14ac:dyDescent="0.3">
      <c r="A617" s="6" t="s">
        <v>6803</v>
      </c>
      <c r="B617" s="7">
        <v>0</v>
      </c>
    </row>
    <row r="618" spans="1:2" x14ac:dyDescent="0.3">
      <c r="A618" s="6" t="s">
        <v>5814</v>
      </c>
      <c r="B618" s="7">
        <v>0</v>
      </c>
    </row>
    <row r="619" spans="1:2" x14ac:dyDescent="0.3">
      <c r="A619" s="6" t="s">
        <v>7059</v>
      </c>
      <c r="B619" s="7">
        <v>0</v>
      </c>
    </row>
    <row r="620" spans="1:2" x14ac:dyDescent="0.3">
      <c r="A620" s="6" t="s">
        <v>7227</v>
      </c>
      <c r="B620" s="7">
        <v>0</v>
      </c>
    </row>
    <row r="621" spans="1:2" x14ac:dyDescent="0.3">
      <c r="A621" s="6" t="s">
        <v>6851</v>
      </c>
      <c r="B621" s="7">
        <v>0</v>
      </c>
    </row>
    <row r="622" spans="1:2" x14ac:dyDescent="0.3">
      <c r="A622" s="6" t="s">
        <v>7781</v>
      </c>
      <c r="B622" s="7">
        <v>0</v>
      </c>
    </row>
    <row r="623" spans="1:2" x14ac:dyDescent="0.3">
      <c r="A623" s="6" t="s">
        <v>7142</v>
      </c>
      <c r="B623" s="7">
        <v>0</v>
      </c>
    </row>
    <row r="624" spans="1:2" x14ac:dyDescent="0.3">
      <c r="A624" s="6" t="s">
        <v>7202</v>
      </c>
      <c r="B624" s="7">
        <v>0</v>
      </c>
    </row>
    <row r="625" spans="1:2" x14ac:dyDescent="0.3">
      <c r="A625" s="6" t="s">
        <v>7452</v>
      </c>
      <c r="B625" s="7">
        <v>0</v>
      </c>
    </row>
    <row r="626" spans="1:2" x14ac:dyDescent="0.3">
      <c r="A626" s="6" t="s">
        <v>7075</v>
      </c>
      <c r="B626" s="7">
        <v>0</v>
      </c>
    </row>
    <row r="627" spans="1:2" x14ac:dyDescent="0.3">
      <c r="A627" s="6" t="s">
        <v>6309</v>
      </c>
      <c r="B627" s="7">
        <v>0</v>
      </c>
    </row>
    <row r="628" spans="1:2" x14ac:dyDescent="0.3">
      <c r="A628" s="6" t="s">
        <v>6774</v>
      </c>
      <c r="B628" s="7">
        <v>0</v>
      </c>
    </row>
    <row r="629" spans="1:2" x14ac:dyDescent="0.3">
      <c r="A629" s="6" t="s">
        <v>6853</v>
      </c>
      <c r="B629" s="7">
        <v>0</v>
      </c>
    </row>
    <row r="630" spans="1:2" x14ac:dyDescent="0.3">
      <c r="A630" s="6" t="s">
        <v>6237</v>
      </c>
      <c r="B630" s="7">
        <v>0</v>
      </c>
    </row>
    <row r="631" spans="1:2" x14ac:dyDescent="0.3">
      <c r="A631" s="6" t="s">
        <v>5923</v>
      </c>
      <c r="B631" s="7">
        <v>0</v>
      </c>
    </row>
    <row r="632" spans="1:2" x14ac:dyDescent="0.3">
      <c r="A632" s="6" t="s">
        <v>7281</v>
      </c>
      <c r="B632" s="7">
        <v>0</v>
      </c>
    </row>
    <row r="633" spans="1:2" x14ac:dyDescent="0.3">
      <c r="A633" s="6" t="s">
        <v>7455</v>
      </c>
      <c r="B633" s="7">
        <v>0</v>
      </c>
    </row>
    <row r="634" spans="1:2" x14ac:dyDescent="0.3">
      <c r="A634" s="6" t="s">
        <v>5869</v>
      </c>
      <c r="B634" s="7">
        <v>0</v>
      </c>
    </row>
    <row r="635" spans="1:2" x14ac:dyDescent="0.3">
      <c r="A635" s="6" t="s">
        <v>6205</v>
      </c>
      <c r="B635" s="7">
        <v>0</v>
      </c>
    </row>
    <row r="636" spans="1:2" x14ac:dyDescent="0.3">
      <c r="A636" s="6" t="s">
        <v>7095</v>
      </c>
      <c r="B636" s="7">
        <v>0</v>
      </c>
    </row>
    <row r="637" spans="1:2" x14ac:dyDescent="0.3">
      <c r="A637" s="6" t="s">
        <v>6250</v>
      </c>
      <c r="B637" s="7">
        <v>0</v>
      </c>
    </row>
    <row r="638" spans="1:2" x14ac:dyDescent="0.3">
      <c r="A638" s="6" t="s">
        <v>5688</v>
      </c>
      <c r="B638" s="7">
        <v>0</v>
      </c>
    </row>
    <row r="639" spans="1:2" x14ac:dyDescent="0.3">
      <c r="A639" s="6" t="s">
        <v>6087</v>
      </c>
      <c r="B639" s="7">
        <v>0</v>
      </c>
    </row>
    <row r="640" spans="1:2" x14ac:dyDescent="0.3">
      <c r="A640" s="6" t="s">
        <v>6632</v>
      </c>
      <c r="B640" s="7">
        <v>0</v>
      </c>
    </row>
    <row r="641" spans="1:2" x14ac:dyDescent="0.3">
      <c r="A641" s="6" t="s">
        <v>529</v>
      </c>
      <c r="B641" s="7">
        <v>0</v>
      </c>
    </row>
    <row r="642" spans="1:2" x14ac:dyDescent="0.3">
      <c r="A642" s="6" t="s">
        <v>6163</v>
      </c>
      <c r="B642" s="7">
        <v>0</v>
      </c>
    </row>
    <row r="643" spans="1:2" x14ac:dyDescent="0.3">
      <c r="A643" s="6" t="s">
        <v>7354</v>
      </c>
      <c r="B643" s="7">
        <v>0</v>
      </c>
    </row>
    <row r="644" spans="1:2" x14ac:dyDescent="0.3">
      <c r="A644" s="6" t="s">
        <v>6228</v>
      </c>
      <c r="B644" s="7">
        <v>0</v>
      </c>
    </row>
    <row r="645" spans="1:2" x14ac:dyDescent="0.3">
      <c r="A645" s="6" t="s">
        <v>5678</v>
      </c>
      <c r="B645" s="7">
        <v>0</v>
      </c>
    </row>
    <row r="646" spans="1:2" x14ac:dyDescent="0.3">
      <c r="A646" s="6" t="s">
        <v>5963</v>
      </c>
      <c r="B646" s="7">
        <v>0</v>
      </c>
    </row>
    <row r="647" spans="1:2" x14ac:dyDescent="0.3">
      <c r="A647" s="6" t="s">
        <v>6167</v>
      </c>
      <c r="B647" s="7">
        <v>0</v>
      </c>
    </row>
    <row r="648" spans="1:2" x14ac:dyDescent="0.3">
      <c r="A648" s="6" t="s">
        <v>7769</v>
      </c>
      <c r="B648" s="7">
        <v>0</v>
      </c>
    </row>
    <row r="649" spans="1:2" x14ac:dyDescent="0.3">
      <c r="A649" s="6" t="s">
        <v>6586</v>
      </c>
      <c r="B649" s="7">
        <v>0</v>
      </c>
    </row>
    <row r="650" spans="1:2" x14ac:dyDescent="0.3">
      <c r="A650" s="6" t="s">
        <v>7137</v>
      </c>
      <c r="B650" s="7">
        <v>0</v>
      </c>
    </row>
    <row r="651" spans="1:2" x14ac:dyDescent="0.3">
      <c r="A651" s="6" t="s">
        <v>5822</v>
      </c>
      <c r="B651" s="7">
        <v>0</v>
      </c>
    </row>
    <row r="652" spans="1:2" x14ac:dyDescent="0.3">
      <c r="A652" s="6" t="s">
        <v>6846</v>
      </c>
      <c r="B652" s="7">
        <v>0</v>
      </c>
    </row>
    <row r="653" spans="1:2" x14ac:dyDescent="0.3">
      <c r="A653" s="6" t="s">
        <v>6397</v>
      </c>
      <c r="B653" s="7">
        <v>0</v>
      </c>
    </row>
    <row r="654" spans="1:2" x14ac:dyDescent="0.3">
      <c r="A654" s="6" t="s">
        <v>7150</v>
      </c>
      <c r="B654" s="7">
        <v>0</v>
      </c>
    </row>
    <row r="655" spans="1:2" x14ac:dyDescent="0.3">
      <c r="A655" s="6" t="s">
        <v>6795</v>
      </c>
      <c r="B655" s="7">
        <v>0</v>
      </c>
    </row>
    <row r="656" spans="1:2" x14ac:dyDescent="0.3">
      <c r="A656" s="6" t="s">
        <v>7776</v>
      </c>
      <c r="B656" s="7">
        <v>0</v>
      </c>
    </row>
    <row r="657" spans="1:2" x14ac:dyDescent="0.3">
      <c r="A657" s="6" t="s">
        <v>6777</v>
      </c>
      <c r="B657" s="7">
        <v>0</v>
      </c>
    </row>
    <row r="658" spans="1:2" x14ac:dyDescent="0.3">
      <c r="A658" s="6" t="s">
        <v>6613</v>
      </c>
      <c r="B658" s="7">
        <v>0</v>
      </c>
    </row>
    <row r="659" spans="1:2" x14ac:dyDescent="0.3">
      <c r="A659" s="6" t="s">
        <v>5926</v>
      </c>
      <c r="B659" s="7">
        <v>0</v>
      </c>
    </row>
    <row r="660" spans="1:2" x14ac:dyDescent="0.3">
      <c r="A660" s="6" t="s">
        <v>6348</v>
      </c>
      <c r="B660" s="7">
        <v>0</v>
      </c>
    </row>
    <row r="661" spans="1:2" x14ac:dyDescent="0.3">
      <c r="A661" s="6" t="s">
        <v>5781</v>
      </c>
      <c r="B661" s="7">
        <v>0</v>
      </c>
    </row>
    <row r="662" spans="1:2" x14ac:dyDescent="0.3">
      <c r="A662" s="6" t="s">
        <v>5839</v>
      </c>
      <c r="B662" s="7">
        <v>0</v>
      </c>
    </row>
    <row r="663" spans="1:2" x14ac:dyDescent="0.3">
      <c r="A663" s="6" t="s">
        <v>6983</v>
      </c>
      <c r="B663" s="7">
        <v>0</v>
      </c>
    </row>
    <row r="664" spans="1:2" x14ac:dyDescent="0.3">
      <c r="A664" s="6" t="s">
        <v>6580</v>
      </c>
      <c r="B664" s="7">
        <v>0</v>
      </c>
    </row>
    <row r="665" spans="1:2" x14ac:dyDescent="0.3">
      <c r="A665" s="6" t="s">
        <v>6015</v>
      </c>
      <c r="B665" s="7">
        <v>0</v>
      </c>
    </row>
    <row r="666" spans="1:2" x14ac:dyDescent="0.3">
      <c r="A666" s="6" t="s">
        <v>1462</v>
      </c>
      <c r="B666" s="7">
        <v>0</v>
      </c>
    </row>
    <row r="667" spans="1:2" x14ac:dyDescent="0.3">
      <c r="A667" s="6" t="s">
        <v>6210</v>
      </c>
      <c r="B667" s="7">
        <v>0</v>
      </c>
    </row>
    <row r="668" spans="1:2" x14ac:dyDescent="0.3">
      <c r="A668" s="6" t="s">
        <v>6445</v>
      </c>
      <c r="B668" s="7">
        <v>0</v>
      </c>
    </row>
    <row r="669" spans="1:2" x14ac:dyDescent="0.3">
      <c r="A669" s="6" t="s">
        <v>5749</v>
      </c>
      <c r="B669" s="7">
        <v>0</v>
      </c>
    </row>
    <row r="670" spans="1:2" x14ac:dyDescent="0.3">
      <c r="A670" s="6" t="s">
        <v>5765</v>
      </c>
      <c r="B670" s="7">
        <v>0</v>
      </c>
    </row>
    <row r="671" spans="1:2" x14ac:dyDescent="0.3">
      <c r="A671" s="6" t="s">
        <v>5670</v>
      </c>
      <c r="B671" s="7">
        <v>0</v>
      </c>
    </row>
    <row r="672" spans="1:2" x14ac:dyDescent="0.3">
      <c r="A672" s="6" t="s">
        <v>6117</v>
      </c>
      <c r="B672" s="7">
        <v>0</v>
      </c>
    </row>
    <row r="673" spans="1:2" x14ac:dyDescent="0.3">
      <c r="A673" s="6" t="s">
        <v>6028</v>
      </c>
      <c r="B673" s="7">
        <v>0</v>
      </c>
    </row>
    <row r="674" spans="1:2" x14ac:dyDescent="0.3">
      <c r="A674" s="6" t="s">
        <v>6169</v>
      </c>
      <c r="B674" s="7">
        <v>0</v>
      </c>
    </row>
    <row r="675" spans="1:2" x14ac:dyDescent="0.3">
      <c r="A675" s="6" t="s">
        <v>7397</v>
      </c>
      <c r="B675" s="7">
        <v>0</v>
      </c>
    </row>
    <row r="676" spans="1:2" x14ac:dyDescent="0.3">
      <c r="A676" s="6" t="s">
        <v>5863</v>
      </c>
      <c r="B676" s="7">
        <v>0</v>
      </c>
    </row>
    <row r="677" spans="1:2" x14ac:dyDescent="0.3">
      <c r="A677" s="6" t="s">
        <v>7034</v>
      </c>
      <c r="B677" s="7">
        <v>0</v>
      </c>
    </row>
    <row r="678" spans="1:2" x14ac:dyDescent="0.3">
      <c r="A678" s="6" t="s">
        <v>5662</v>
      </c>
      <c r="B678" s="7">
        <v>0</v>
      </c>
    </row>
    <row r="679" spans="1:2" x14ac:dyDescent="0.3">
      <c r="A679" s="6" t="s">
        <v>6109</v>
      </c>
      <c r="B679" s="7">
        <v>0</v>
      </c>
    </row>
    <row r="680" spans="1:2" x14ac:dyDescent="0.3">
      <c r="A680" s="6" t="s">
        <v>6619</v>
      </c>
      <c r="B680" s="7">
        <v>0</v>
      </c>
    </row>
    <row r="681" spans="1:2" x14ac:dyDescent="0.3">
      <c r="A681" s="6" t="s">
        <v>6225</v>
      </c>
      <c r="B681" s="7">
        <v>0</v>
      </c>
    </row>
    <row r="682" spans="1:2" x14ac:dyDescent="0.3">
      <c r="A682" s="6" t="s">
        <v>5889</v>
      </c>
      <c r="B682" s="7">
        <v>0</v>
      </c>
    </row>
    <row r="683" spans="1:2" x14ac:dyDescent="0.3">
      <c r="A683" s="6" t="s">
        <v>6153</v>
      </c>
      <c r="B683" s="7">
        <v>0</v>
      </c>
    </row>
    <row r="684" spans="1:2" x14ac:dyDescent="0.3">
      <c r="A684" s="6" t="s">
        <v>6741</v>
      </c>
      <c r="B684" s="7">
        <v>0</v>
      </c>
    </row>
    <row r="685" spans="1:2" x14ac:dyDescent="0.3">
      <c r="A685" s="6" t="s">
        <v>6420</v>
      </c>
      <c r="B685" s="7">
        <v>0</v>
      </c>
    </row>
    <row r="686" spans="1:2" x14ac:dyDescent="0.3">
      <c r="A686" s="6" t="s">
        <v>6090</v>
      </c>
      <c r="B686" s="7">
        <v>0</v>
      </c>
    </row>
    <row r="687" spans="1:2" x14ac:dyDescent="0.3">
      <c r="A687" s="6" t="s">
        <v>7321</v>
      </c>
      <c r="B687" s="7">
        <v>0</v>
      </c>
    </row>
    <row r="688" spans="1:2" x14ac:dyDescent="0.3">
      <c r="A688" s="6" t="s">
        <v>6962</v>
      </c>
      <c r="B688" s="7">
        <v>0</v>
      </c>
    </row>
    <row r="689" spans="1:2" x14ac:dyDescent="0.3">
      <c r="A689" s="6" t="s">
        <v>6859</v>
      </c>
      <c r="B689" s="7">
        <v>0</v>
      </c>
    </row>
    <row r="690" spans="1:2" x14ac:dyDescent="0.3">
      <c r="A690" s="6" t="s">
        <v>4603</v>
      </c>
      <c r="B690" s="7">
        <v>0</v>
      </c>
    </row>
    <row r="691" spans="1:2" x14ac:dyDescent="0.3">
      <c r="A691" s="6" t="s">
        <v>6044</v>
      </c>
      <c r="B691" s="7">
        <v>0</v>
      </c>
    </row>
    <row r="692" spans="1:2" x14ac:dyDescent="0.3">
      <c r="A692" s="6" t="s">
        <v>6946</v>
      </c>
      <c r="B692" s="7">
        <v>0</v>
      </c>
    </row>
    <row r="693" spans="1:2" x14ac:dyDescent="0.3">
      <c r="A693" s="6" t="s">
        <v>810</v>
      </c>
      <c r="B693" s="7">
        <v>0</v>
      </c>
    </row>
    <row r="694" spans="1:2" x14ac:dyDescent="0.3">
      <c r="A694" s="6" t="s">
        <v>7282</v>
      </c>
      <c r="B694" s="7">
        <v>0</v>
      </c>
    </row>
    <row r="695" spans="1:2" x14ac:dyDescent="0.3">
      <c r="A695" s="6" t="s">
        <v>5985</v>
      </c>
      <c r="B695" s="7">
        <v>0</v>
      </c>
    </row>
    <row r="696" spans="1:2" x14ac:dyDescent="0.3">
      <c r="A696" s="6" t="s">
        <v>5775</v>
      </c>
      <c r="B696" s="7">
        <v>0</v>
      </c>
    </row>
    <row r="697" spans="1:2" x14ac:dyDescent="0.3">
      <c r="A697" s="6" t="s">
        <v>6661</v>
      </c>
      <c r="B697" s="7">
        <v>0</v>
      </c>
    </row>
    <row r="698" spans="1:2" x14ac:dyDescent="0.3">
      <c r="A698" s="6" t="s">
        <v>7159</v>
      </c>
      <c r="B698" s="7">
        <v>0</v>
      </c>
    </row>
    <row r="699" spans="1:2" x14ac:dyDescent="0.3">
      <c r="A699" s="6" t="s">
        <v>6653</v>
      </c>
      <c r="B699" s="7">
        <v>0</v>
      </c>
    </row>
    <row r="700" spans="1:2" x14ac:dyDescent="0.3">
      <c r="A700" s="6" t="s">
        <v>6996</v>
      </c>
      <c r="B700" s="7">
        <v>0</v>
      </c>
    </row>
    <row r="701" spans="1:2" x14ac:dyDescent="0.3">
      <c r="A701" s="6" t="s">
        <v>6726</v>
      </c>
      <c r="B701" s="7">
        <v>0</v>
      </c>
    </row>
    <row r="702" spans="1:2" x14ac:dyDescent="0.3">
      <c r="A702" s="6" t="s">
        <v>7037</v>
      </c>
      <c r="B702" s="7">
        <v>0</v>
      </c>
    </row>
    <row r="703" spans="1:2" x14ac:dyDescent="0.3">
      <c r="A703" s="6" t="s">
        <v>6744</v>
      </c>
      <c r="B703" s="7">
        <v>0</v>
      </c>
    </row>
    <row r="704" spans="1:2" x14ac:dyDescent="0.3">
      <c r="A704" s="6" t="s">
        <v>6567</v>
      </c>
      <c r="B704" s="7">
        <v>0</v>
      </c>
    </row>
    <row r="705" spans="1:2" x14ac:dyDescent="0.3">
      <c r="A705" s="6" t="s">
        <v>6511</v>
      </c>
      <c r="B705" s="7">
        <v>0</v>
      </c>
    </row>
    <row r="706" spans="1:2" x14ac:dyDescent="0.3">
      <c r="A706" s="6" t="s">
        <v>7472</v>
      </c>
      <c r="B706" s="7">
        <v>0</v>
      </c>
    </row>
    <row r="707" spans="1:2" x14ac:dyDescent="0.3">
      <c r="A707" s="6" t="s">
        <v>6222</v>
      </c>
      <c r="B707" s="7">
        <v>0</v>
      </c>
    </row>
    <row r="708" spans="1:2" x14ac:dyDescent="0.3">
      <c r="A708" s="6" t="s">
        <v>5974</v>
      </c>
      <c r="B708" s="7">
        <v>0</v>
      </c>
    </row>
    <row r="709" spans="1:2" x14ac:dyDescent="0.3">
      <c r="A709" s="6" t="s">
        <v>7422</v>
      </c>
      <c r="B709" s="7">
        <v>0</v>
      </c>
    </row>
    <row r="710" spans="1:2" x14ac:dyDescent="0.3">
      <c r="A710" s="6" t="s">
        <v>6843</v>
      </c>
      <c r="B710" s="7">
        <v>0</v>
      </c>
    </row>
    <row r="711" spans="1:2" x14ac:dyDescent="0.3">
      <c r="A711" s="6" t="s">
        <v>7043</v>
      </c>
      <c r="B711" s="7">
        <v>0</v>
      </c>
    </row>
    <row r="712" spans="1:2" x14ac:dyDescent="0.3">
      <c r="A712" s="6" t="s">
        <v>7487</v>
      </c>
      <c r="B712" s="7">
        <v>0</v>
      </c>
    </row>
    <row r="713" spans="1:2" x14ac:dyDescent="0.3">
      <c r="A713" s="6" t="s">
        <v>2773</v>
      </c>
      <c r="B713" s="7">
        <v>0</v>
      </c>
    </row>
    <row r="714" spans="1:2" x14ac:dyDescent="0.3">
      <c r="A714" s="6" t="s">
        <v>6320</v>
      </c>
      <c r="B714" s="7">
        <v>0</v>
      </c>
    </row>
    <row r="715" spans="1:2" x14ac:dyDescent="0.3">
      <c r="A715" s="6" t="s">
        <v>6262</v>
      </c>
      <c r="B715" s="7">
        <v>0</v>
      </c>
    </row>
    <row r="716" spans="1:2" x14ac:dyDescent="0.3">
      <c r="A716" s="6" t="s">
        <v>6177</v>
      </c>
      <c r="B716" s="7">
        <v>0</v>
      </c>
    </row>
    <row r="717" spans="1:2" x14ac:dyDescent="0.3">
      <c r="A717" s="6" t="s">
        <v>6231</v>
      </c>
      <c r="B717" s="7">
        <v>0</v>
      </c>
    </row>
    <row r="718" spans="1:2" x14ac:dyDescent="0.3">
      <c r="A718" s="6" t="s">
        <v>5704</v>
      </c>
      <c r="B718" s="7">
        <v>0</v>
      </c>
    </row>
    <row r="719" spans="1:2" x14ac:dyDescent="0.3">
      <c r="A719" s="6" t="s">
        <v>6321</v>
      </c>
      <c r="B719" s="7">
        <v>0</v>
      </c>
    </row>
    <row r="720" spans="1:2" x14ac:dyDescent="0.3">
      <c r="A720" s="6" t="s">
        <v>6583</v>
      </c>
      <c r="B720" s="7">
        <v>0</v>
      </c>
    </row>
    <row r="721" spans="1:2" x14ac:dyDescent="0.3">
      <c r="A721" s="6" t="s">
        <v>4703</v>
      </c>
      <c r="B721" s="7">
        <v>0</v>
      </c>
    </row>
    <row r="722" spans="1:2" x14ac:dyDescent="0.3">
      <c r="A722" s="6" t="s">
        <v>6259</v>
      </c>
      <c r="B722" s="7">
        <v>0</v>
      </c>
    </row>
    <row r="723" spans="1:2" x14ac:dyDescent="0.3">
      <c r="A723" s="6" t="s">
        <v>5978</v>
      </c>
      <c r="B723" s="7">
        <v>0</v>
      </c>
    </row>
    <row r="724" spans="1:2" x14ac:dyDescent="0.3">
      <c r="A724" s="6" t="s">
        <v>5764</v>
      </c>
      <c r="B724" s="7">
        <v>0</v>
      </c>
    </row>
    <row r="725" spans="1:2" x14ac:dyDescent="0.3">
      <c r="A725" s="6" t="s">
        <v>5770</v>
      </c>
      <c r="B725" s="7">
        <v>0</v>
      </c>
    </row>
    <row r="726" spans="1:2" x14ac:dyDescent="0.3">
      <c r="A726" s="6" t="s">
        <v>6060</v>
      </c>
      <c r="B726" s="7">
        <v>0</v>
      </c>
    </row>
    <row r="727" spans="1:2" x14ac:dyDescent="0.3">
      <c r="A727" s="6" t="s">
        <v>7109</v>
      </c>
      <c r="B727" s="7">
        <v>0</v>
      </c>
    </row>
    <row r="728" spans="1:2" x14ac:dyDescent="0.3">
      <c r="A728" s="6" t="s">
        <v>6094</v>
      </c>
      <c r="B728" s="7">
        <v>0</v>
      </c>
    </row>
    <row r="729" spans="1:2" x14ac:dyDescent="0.3">
      <c r="A729" s="6" t="s">
        <v>6551</v>
      </c>
      <c r="B729" s="7">
        <v>0</v>
      </c>
    </row>
    <row r="730" spans="1:2" x14ac:dyDescent="0.3">
      <c r="A730" s="6" t="s">
        <v>6326</v>
      </c>
      <c r="B730" s="7">
        <v>0</v>
      </c>
    </row>
    <row r="731" spans="1:2" x14ac:dyDescent="0.3">
      <c r="A731" s="6" t="s">
        <v>6196</v>
      </c>
      <c r="B731" s="7">
        <v>0</v>
      </c>
    </row>
    <row r="732" spans="1:2" x14ac:dyDescent="0.3">
      <c r="A732" s="6" t="s">
        <v>2164</v>
      </c>
      <c r="B732" s="7">
        <v>0</v>
      </c>
    </row>
    <row r="733" spans="1:2" x14ac:dyDescent="0.3">
      <c r="A733" s="6" t="s">
        <v>5719</v>
      </c>
      <c r="B733" s="7">
        <v>0</v>
      </c>
    </row>
    <row r="734" spans="1:2" x14ac:dyDescent="0.3">
      <c r="A734" s="6" t="s">
        <v>5792</v>
      </c>
      <c r="B734" s="7">
        <v>0</v>
      </c>
    </row>
    <row r="735" spans="1:2" x14ac:dyDescent="0.3">
      <c r="A735" s="6" t="s">
        <v>6640</v>
      </c>
      <c r="B735" s="7">
        <v>0</v>
      </c>
    </row>
    <row r="736" spans="1:2" x14ac:dyDescent="0.3">
      <c r="A736" s="6" t="s">
        <v>6820</v>
      </c>
      <c r="B736" s="7">
        <v>0</v>
      </c>
    </row>
    <row r="737" spans="1:2" x14ac:dyDescent="0.3">
      <c r="A737" s="6" t="s">
        <v>6457</v>
      </c>
      <c r="B737" s="7">
        <v>0</v>
      </c>
    </row>
    <row r="738" spans="1:2" x14ac:dyDescent="0.3">
      <c r="A738" s="6" t="s">
        <v>5710</v>
      </c>
      <c r="B738" s="7">
        <v>0</v>
      </c>
    </row>
    <row r="739" spans="1:2" x14ac:dyDescent="0.3">
      <c r="A739" s="6" t="s">
        <v>6558</v>
      </c>
      <c r="B739" s="7">
        <v>0</v>
      </c>
    </row>
    <row r="740" spans="1:2" x14ac:dyDescent="0.3">
      <c r="A740" s="6" t="s">
        <v>6995</v>
      </c>
      <c r="B740" s="7">
        <v>0</v>
      </c>
    </row>
    <row r="741" spans="1:2" x14ac:dyDescent="0.3">
      <c r="A741" s="6" t="s">
        <v>7049</v>
      </c>
      <c r="B741" s="7">
        <v>0</v>
      </c>
    </row>
    <row r="742" spans="1:2" x14ac:dyDescent="0.3">
      <c r="A742" s="6" t="s">
        <v>431</v>
      </c>
      <c r="B742" s="7">
        <v>0</v>
      </c>
    </row>
    <row r="743" spans="1:2" x14ac:dyDescent="0.3">
      <c r="A743" s="6" t="s">
        <v>6207</v>
      </c>
      <c r="B743" s="7">
        <v>0</v>
      </c>
    </row>
    <row r="744" spans="1:2" x14ac:dyDescent="0.3">
      <c r="A744" s="6" t="s">
        <v>1548</v>
      </c>
      <c r="B744" s="7">
        <v>0</v>
      </c>
    </row>
    <row r="745" spans="1:2" x14ac:dyDescent="0.3">
      <c r="A745" s="6" t="s">
        <v>6366</v>
      </c>
      <c r="B745" s="7">
        <v>0</v>
      </c>
    </row>
    <row r="746" spans="1:2" x14ac:dyDescent="0.3">
      <c r="A746" s="6" t="s">
        <v>7144</v>
      </c>
      <c r="B746" s="7">
        <v>0</v>
      </c>
    </row>
    <row r="747" spans="1:2" x14ac:dyDescent="0.3">
      <c r="A747" s="6" t="s">
        <v>6554</v>
      </c>
      <c r="B747" s="7">
        <v>0</v>
      </c>
    </row>
    <row r="748" spans="1:2" x14ac:dyDescent="0.3">
      <c r="A748" s="6" t="s">
        <v>6119</v>
      </c>
      <c r="B748" s="7">
        <v>0</v>
      </c>
    </row>
    <row r="749" spans="1:2" x14ac:dyDescent="0.3">
      <c r="A749" s="6" t="s">
        <v>5819</v>
      </c>
      <c r="B749" s="7">
        <v>0</v>
      </c>
    </row>
    <row r="750" spans="1:2" x14ac:dyDescent="0.3">
      <c r="A750" s="6" t="s">
        <v>5846</v>
      </c>
      <c r="B750" s="7">
        <v>0</v>
      </c>
    </row>
    <row r="751" spans="1:2" x14ac:dyDescent="0.3">
      <c r="A751" s="6" t="s">
        <v>6187</v>
      </c>
      <c r="B751" s="7">
        <v>0</v>
      </c>
    </row>
    <row r="752" spans="1:2" x14ac:dyDescent="0.3">
      <c r="A752" s="6" t="s">
        <v>5762</v>
      </c>
      <c r="B752" s="7">
        <v>0</v>
      </c>
    </row>
    <row r="753" spans="1:2" x14ac:dyDescent="0.3">
      <c r="A753" s="6" t="s">
        <v>6035</v>
      </c>
      <c r="B753" s="7">
        <v>0</v>
      </c>
    </row>
    <row r="754" spans="1:2" x14ac:dyDescent="0.3">
      <c r="A754" s="6" t="s">
        <v>7467</v>
      </c>
      <c r="B754" s="7">
        <v>0</v>
      </c>
    </row>
    <row r="755" spans="1:2" x14ac:dyDescent="0.3">
      <c r="A755" s="6" t="s">
        <v>5939</v>
      </c>
      <c r="B755" s="7">
        <v>0</v>
      </c>
    </row>
    <row r="756" spans="1:2" x14ac:dyDescent="0.3">
      <c r="A756" s="6" t="s">
        <v>7424</v>
      </c>
      <c r="B756" s="7">
        <v>0</v>
      </c>
    </row>
    <row r="757" spans="1:2" x14ac:dyDescent="0.3">
      <c r="A757" s="6" t="s">
        <v>546</v>
      </c>
      <c r="B757" s="7">
        <v>0</v>
      </c>
    </row>
    <row r="758" spans="1:2" x14ac:dyDescent="0.3">
      <c r="A758" s="6" t="s">
        <v>5627</v>
      </c>
      <c r="B758" s="7">
        <v>0</v>
      </c>
    </row>
    <row r="759" spans="1:2" x14ac:dyDescent="0.3">
      <c r="A759" s="6" t="s">
        <v>6497</v>
      </c>
      <c r="B759" s="7">
        <v>0</v>
      </c>
    </row>
    <row r="760" spans="1:2" x14ac:dyDescent="0.3">
      <c r="A760" s="6" t="s">
        <v>6629</v>
      </c>
      <c r="B760" s="7">
        <v>0</v>
      </c>
    </row>
    <row r="761" spans="1:2" x14ac:dyDescent="0.3">
      <c r="A761" s="6" t="s">
        <v>6800</v>
      </c>
      <c r="B761" s="7">
        <v>0</v>
      </c>
    </row>
    <row r="762" spans="1:2" x14ac:dyDescent="0.3">
      <c r="A762" s="6" t="s">
        <v>7078</v>
      </c>
      <c r="B762" s="7">
        <v>0</v>
      </c>
    </row>
    <row r="763" spans="1:2" x14ac:dyDescent="0.3">
      <c r="A763" s="6" t="s">
        <v>6749</v>
      </c>
      <c r="B763" s="7">
        <v>0</v>
      </c>
    </row>
    <row r="764" spans="1:2" x14ac:dyDescent="0.3">
      <c r="A764" s="6" t="s">
        <v>7183</v>
      </c>
      <c r="B764" s="7">
        <v>0</v>
      </c>
    </row>
    <row r="765" spans="1:2" x14ac:dyDescent="0.3">
      <c r="A765" s="6" t="s">
        <v>7221</v>
      </c>
      <c r="B765" s="7">
        <v>0</v>
      </c>
    </row>
    <row r="766" spans="1:2" x14ac:dyDescent="0.3">
      <c r="A766" s="6" t="s">
        <v>7298</v>
      </c>
      <c r="B766" s="7">
        <v>0</v>
      </c>
    </row>
    <row r="767" spans="1:2" x14ac:dyDescent="0.3">
      <c r="A767" s="6" t="s">
        <v>6728</v>
      </c>
      <c r="B767" s="7">
        <v>0</v>
      </c>
    </row>
    <row r="768" spans="1:2" x14ac:dyDescent="0.3">
      <c r="A768" s="6" t="s">
        <v>6811</v>
      </c>
      <c r="B768" s="7">
        <v>0</v>
      </c>
    </row>
    <row r="769" spans="1:2" x14ac:dyDescent="0.3">
      <c r="A769" s="6" t="s">
        <v>6487</v>
      </c>
      <c r="B769" s="7">
        <v>0</v>
      </c>
    </row>
    <row r="770" spans="1:2" x14ac:dyDescent="0.3">
      <c r="A770" s="6" t="s">
        <v>7189</v>
      </c>
      <c r="B770" s="7">
        <v>0</v>
      </c>
    </row>
    <row r="771" spans="1:2" x14ac:dyDescent="0.3">
      <c r="A771" s="6" t="s">
        <v>5422</v>
      </c>
      <c r="B771" s="7">
        <v>0</v>
      </c>
    </row>
    <row r="772" spans="1:2" x14ac:dyDescent="0.3">
      <c r="A772" s="6" t="s">
        <v>5660</v>
      </c>
      <c r="B772" s="7">
        <v>0</v>
      </c>
    </row>
    <row r="773" spans="1:2" x14ac:dyDescent="0.3">
      <c r="A773" s="6" t="s">
        <v>4851</v>
      </c>
      <c r="B773" s="7">
        <v>0</v>
      </c>
    </row>
    <row r="774" spans="1:2" x14ac:dyDescent="0.3">
      <c r="A774" s="6" t="s">
        <v>6372</v>
      </c>
      <c r="B774" s="7">
        <v>0</v>
      </c>
    </row>
    <row r="775" spans="1:2" x14ac:dyDescent="0.3">
      <c r="A775" s="6" t="s">
        <v>6824</v>
      </c>
      <c r="B775" s="7">
        <v>0</v>
      </c>
    </row>
    <row r="776" spans="1:2" x14ac:dyDescent="0.3">
      <c r="A776" s="6" t="s">
        <v>6234</v>
      </c>
      <c r="B776" s="7">
        <v>0</v>
      </c>
    </row>
    <row r="777" spans="1:2" x14ac:dyDescent="0.3">
      <c r="A777" s="6" t="s">
        <v>6096</v>
      </c>
      <c r="B777" s="7">
        <v>0</v>
      </c>
    </row>
    <row r="778" spans="1:2" x14ac:dyDescent="0.3">
      <c r="A778" s="6" t="s">
        <v>6989</v>
      </c>
      <c r="B778" s="7">
        <v>0</v>
      </c>
    </row>
    <row r="779" spans="1:2" x14ac:dyDescent="0.3">
      <c r="A779" s="6" t="s">
        <v>6722</v>
      </c>
      <c r="B779" s="7">
        <v>0</v>
      </c>
    </row>
    <row r="780" spans="1:2" x14ac:dyDescent="0.3">
      <c r="A780" s="6" t="s">
        <v>6703</v>
      </c>
      <c r="B780" s="7">
        <v>0</v>
      </c>
    </row>
    <row r="781" spans="1:2" x14ac:dyDescent="0.3">
      <c r="A781" s="6" t="s">
        <v>6976</v>
      </c>
      <c r="B781" s="7">
        <v>0</v>
      </c>
    </row>
    <row r="782" spans="1:2" x14ac:dyDescent="0.3">
      <c r="A782" s="6" t="s">
        <v>5789</v>
      </c>
      <c r="B782" s="7">
        <v>0</v>
      </c>
    </row>
    <row r="783" spans="1:2" x14ac:dyDescent="0.3">
      <c r="A783" s="6" t="s">
        <v>3437</v>
      </c>
      <c r="B783" s="7">
        <v>0</v>
      </c>
    </row>
    <row r="784" spans="1:2" x14ac:dyDescent="0.3">
      <c r="A784" s="6" t="s">
        <v>6455</v>
      </c>
      <c r="B784" s="7">
        <v>0</v>
      </c>
    </row>
    <row r="785" spans="1:2" x14ac:dyDescent="0.3">
      <c r="A785" s="6" t="s">
        <v>5734</v>
      </c>
      <c r="B785" s="7">
        <v>0</v>
      </c>
    </row>
    <row r="786" spans="1:2" x14ac:dyDescent="0.3">
      <c r="A786" s="6" t="s">
        <v>6018</v>
      </c>
      <c r="B786" s="7">
        <v>0</v>
      </c>
    </row>
    <row r="787" spans="1:2" x14ac:dyDescent="0.3">
      <c r="A787" s="6" t="s">
        <v>5728</v>
      </c>
      <c r="B787" s="7">
        <v>0</v>
      </c>
    </row>
    <row r="788" spans="1:2" x14ac:dyDescent="0.3">
      <c r="A788" s="6" t="s">
        <v>6013</v>
      </c>
      <c r="B788" s="7">
        <v>0</v>
      </c>
    </row>
    <row r="789" spans="1:2" x14ac:dyDescent="0.3">
      <c r="A789" s="6" t="s">
        <v>6482</v>
      </c>
      <c r="B789" s="7">
        <v>0</v>
      </c>
    </row>
    <row r="790" spans="1:2" x14ac:dyDescent="0.3">
      <c r="A790" s="6" t="s">
        <v>6871</v>
      </c>
      <c r="B790" s="7">
        <v>0</v>
      </c>
    </row>
    <row r="791" spans="1:2" x14ac:dyDescent="0.3">
      <c r="A791" s="6" t="s">
        <v>6077</v>
      </c>
      <c r="B791" s="7">
        <v>0</v>
      </c>
    </row>
    <row r="792" spans="1:2" x14ac:dyDescent="0.3">
      <c r="A792" s="6" t="s">
        <v>6115</v>
      </c>
      <c r="B792" s="7">
        <v>0</v>
      </c>
    </row>
    <row r="793" spans="1:2" x14ac:dyDescent="0.3">
      <c r="A793" s="6" t="s">
        <v>5836</v>
      </c>
      <c r="B793" s="7">
        <v>0</v>
      </c>
    </row>
    <row r="794" spans="1:2" x14ac:dyDescent="0.3">
      <c r="A794" s="6" t="s">
        <v>5856</v>
      </c>
      <c r="B794" s="7">
        <v>0</v>
      </c>
    </row>
    <row r="795" spans="1:2" x14ac:dyDescent="0.3">
      <c r="A795" s="6" t="s">
        <v>6592</v>
      </c>
      <c r="B795" s="7">
        <v>0</v>
      </c>
    </row>
    <row r="796" spans="1:2" x14ac:dyDescent="0.3">
      <c r="A796" s="6" t="s">
        <v>6648</v>
      </c>
      <c r="B796" s="7">
        <v>0</v>
      </c>
    </row>
    <row r="797" spans="1:2" x14ac:dyDescent="0.3">
      <c r="A797" s="6" t="s">
        <v>7755</v>
      </c>
      <c r="B797" s="7">
        <v>12542837.592445329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9E932-F826-47B1-BA8D-C404B9392CA4}">
  <dimension ref="A3:A4"/>
  <sheetViews>
    <sheetView workbookViewId="0">
      <selection activeCell="A3" sqref="A3:A4"/>
    </sheetView>
  </sheetViews>
  <sheetFormatPr defaultRowHeight="14.4" x14ac:dyDescent="0.3"/>
  <cols>
    <col min="1" max="1" width="20.5546875" bestFit="1" customWidth="1"/>
  </cols>
  <sheetData>
    <row r="3" spans="1:1" x14ac:dyDescent="0.3">
      <c r="A3" t="s">
        <v>7756</v>
      </c>
    </row>
    <row r="4" spans="1:1" x14ac:dyDescent="0.3">
      <c r="A4">
        <v>37854283854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EFF4F-85E9-4C4A-9B0E-431BC8439AC9}">
  <dimension ref="A3:B5"/>
  <sheetViews>
    <sheetView workbookViewId="0">
      <selection activeCell="A3" sqref="A3:B5"/>
    </sheetView>
  </sheetViews>
  <sheetFormatPr defaultRowHeight="14.4" x14ac:dyDescent="0.3"/>
  <cols>
    <col min="1" max="1" width="16.44140625" bestFit="1" customWidth="1"/>
    <col min="2" max="2" width="20.5546875" bestFit="1" customWidth="1"/>
  </cols>
  <sheetData>
    <row r="3" spans="1:2" x14ac:dyDescent="0.3">
      <c r="A3" s="5" t="s">
        <v>7754</v>
      </c>
      <c r="B3" t="s">
        <v>7756</v>
      </c>
    </row>
    <row r="4" spans="1:2" x14ac:dyDescent="0.3">
      <c r="A4" s="6" t="s">
        <v>262</v>
      </c>
      <c r="B4" s="7">
        <v>3952000000</v>
      </c>
    </row>
    <row r="5" spans="1:2" x14ac:dyDescent="0.3">
      <c r="A5" s="6" t="s">
        <v>7755</v>
      </c>
      <c r="B5" s="7">
        <v>3952000000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3E3F8-CF68-4983-8D4E-A4030221549B}">
  <dimension ref="A3:B5"/>
  <sheetViews>
    <sheetView workbookViewId="0">
      <selection activeCell="Q8" sqref="Q8"/>
    </sheetView>
  </sheetViews>
  <sheetFormatPr defaultRowHeight="14.4" x14ac:dyDescent="0.3"/>
  <cols>
    <col min="1" max="1" width="12.5546875" bestFit="1" customWidth="1"/>
    <col min="2" max="2" width="20.5546875" bestFit="1" customWidth="1"/>
  </cols>
  <sheetData>
    <row r="3" spans="1:2" x14ac:dyDescent="0.3">
      <c r="A3" s="5" t="s">
        <v>7754</v>
      </c>
      <c r="B3" t="s">
        <v>7756</v>
      </c>
    </row>
    <row r="4" spans="1:2" x14ac:dyDescent="0.3">
      <c r="A4" s="6" t="s">
        <v>957</v>
      </c>
      <c r="B4" s="7">
        <v>8389991108</v>
      </c>
    </row>
    <row r="5" spans="1:2" x14ac:dyDescent="0.3">
      <c r="A5" s="6" t="s">
        <v>7755</v>
      </c>
      <c r="B5" s="7">
        <v>8389991108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93A2E-AEB5-4D20-960B-FDC756F5EBD9}">
  <dimension ref="AC1:AL31"/>
  <sheetViews>
    <sheetView showGridLines="0" tabSelected="1" zoomScale="80" zoomScaleNormal="80" workbookViewId="0">
      <selection activeCell="Y17" sqref="Y17"/>
    </sheetView>
  </sheetViews>
  <sheetFormatPr defaultRowHeight="14.4" x14ac:dyDescent="0.3"/>
  <cols>
    <col min="1" max="28" width="8.88671875" style="10"/>
    <col min="29" max="30" width="28.33203125" style="10" hidden="1" customWidth="1"/>
    <col min="31" max="37" width="8.88671875" style="10"/>
    <col min="38" max="38" width="41.21875" style="10" customWidth="1"/>
    <col min="39" max="16384" width="8.88671875" style="10"/>
  </cols>
  <sheetData>
    <row r="1" spans="29:38" x14ac:dyDescent="0.3">
      <c r="AL1" s="10" t="str">
        <f>"Indian Startup Funding Trends (" &amp; TEXT(MIN(AC26:AC31), "0") &amp; "–" &amp; TEXT(MAX(AC26:AC31), "0") &amp; ")"</f>
        <v>Indian Startup Funding Trends (2015–2020)</v>
      </c>
    </row>
    <row r="7" spans="29:38" ht="14.4" customHeight="1" x14ac:dyDescent="0.3"/>
    <row r="8" spans="29:38" ht="14.4" customHeight="1" x14ac:dyDescent="0.3"/>
    <row r="9" spans="29:38" ht="14.4" customHeight="1" x14ac:dyDescent="0.3">
      <c r="AC9" s="10" t="s">
        <v>7756</v>
      </c>
    </row>
    <row r="10" spans="29:38" ht="14.4" customHeight="1" x14ac:dyDescent="0.3">
      <c r="AC10" s="11">
        <v>37854283854</v>
      </c>
    </row>
    <row r="11" spans="29:38" ht="14.4" customHeight="1" x14ac:dyDescent="0.3"/>
    <row r="12" spans="29:38" x14ac:dyDescent="0.3">
      <c r="AC12" s="10" t="s">
        <v>7754</v>
      </c>
      <c r="AD12" s="10" t="s">
        <v>7756</v>
      </c>
    </row>
    <row r="13" spans="29:38" x14ac:dyDescent="0.3">
      <c r="AC13" s="12" t="s">
        <v>262</v>
      </c>
      <c r="AD13" s="13">
        <v>3952000000</v>
      </c>
    </row>
    <row r="14" spans="29:38" x14ac:dyDescent="0.3">
      <c r="AC14" s="12" t="s">
        <v>7755</v>
      </c>
      <c r="AD14" s="13">
        <v>3952000000</v>
      </c>
    </row>
    <row r="17" spans="29:30" x14ac:dyDescent="0.3">
      <c r="AC17" s="10" t="s">
        <v>7754</v>
      </c>
      <c r="AD17" s="10" t="s">
        <v>7756</v>
      </c>
    </row>
    <row r="18" spans="29:30" x14ac:dyDescent="0.3">
      <c r="AC18" s="12" t="s">
        <v>957</v>
      </c>
      <c r="AD18" s="13">
        <v>8389991108</v>
      </c>
    </row>
    <row r="19" spans="29:30" x14ac:dyDescent="0.3">
      <c r="AC19" s="12" t="s">
        <v>7755</v>
      </c>
      <c r="AD19" s="13">
        <v>8389991108</v>
      </c>
    </row>
    <row r="25" spans="29:30" x14ac:dyDescent="0.3">
      <c r="AC25" s="14" t="s">
        <v>7761</v>
      </c>
    </row>
    <row r="26" spans="29:30" x14ac:dyDescent="0.3">
      <c r="AC26" s="12">
        <v>2015</v>
      </c>
    </row>
    <row r="27" spans="29:30" x14ac:dyDescent="0.3">
      <c r="AC27" s="12">
        <v>2016</v>
      </c>
    </row>
    <row r="28" spans="29:30" x14ac:dyDescent="0.3">
      <c r="AC28" s="12">
        <v>2017</v>
      </c>
    </row>
    <row r="29" spans="29:30" x14ac:dyDescent="0.3">
      <c r="AC29" s="12">
        <v>2018</v>
      </c>
    </row>
    <row r="30" spans="29:30" x14ac:dyDescent="0.3">
      <c r="AC30" s="12">
        <v>2019</v>
      </c>
    </row>
    <row r="31" spans="29:30" x14ac:dyDescent="0.3">
      <c r="AC31" s="12">
        <v>2020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7B01-AAD4-419B-8817-48CDA50CD48A}">
  <dimension ref="A3:B797"/>
  <sheetViews>
    <sheetView workbookViewId="0">
      <selection activeCell="E1" sqref="E1"/>
    </sheetView>
  </sheetViews>
  <sheetFormatPr defaultRowHeight="14.4" x14ac:dyDescent="0.3"/>
  <cols>
    <col min="1" max="1" width="52.5546875" bestFit="1" customWidth="1"/>
    <col min="2" max="2" width="22.88671875" bestFit="1" customWidth="1"/>
  </cols>
  <sheetData>
    <row r="3" spans="1:2" x14ac:dyDescent="0.3">
      <c r="A3" s="5" t="s">
        <v>7754</v>
      </c>
      <c r="B3" t="s">
        <v>7768</v>
      </c>
    </row>
    <row r="4" spans="1:2" x14ac:dyDescent="0.3">
      <c r="A4" s="6" t="s">
        <v>569</v>
      </c>
      <c r="B4">
        <v>938</v>
      </c>
    </row>
    <row r="5" spans="1:2" x14ac:dyDescent="0.3">
      <c r="A5" s="6" t="s">
        <v>50</v>
      </c>
      <c r="B5">
        <v>478</v>
      </c>
    </row>
    <row r="6" spans="1:2" x14ac:dyDescent="0.3">
      <c r="A6" s="6" t="s">
        <v>435</v>
      </c>
      <c r="B6">
        <v>258</v>
      </c>
    </row>
    <row r="7" spans="1:2" x14ac:dyDescent="0.3">
      <c r="A7" s="6" t="s">
        <v>207</v>
      </c>
      <c r="B7">
        <v>169</v>
      </c>
    </row>
    <row r="8" spans="1:2" x14ac:dyDescent="0.3">
      <c r="A8" s="6" t="s">
        <v>141</v>
      </c>
      <c r="B8">
        <v>71</v>
      </c>
    </row>
    <row r="9" spans="1:2" x14ac:dyDescent="0.3">
      <c r="A9" s="6" t="s">
        <v>77</v>
      </c>
      <c r="B9">
        <v>61</v>
      </c>
    </row>
    <row r="10" spans="1:2" x14ac:dyDescent="0.3">
      <c r="A10" s="6" t="s">
        <v>23</v>
      </c>
      <c r="B10">
        <v>40</v>
      </c>
    </row>
    <row r="11" spans="1:2" x14ac:dyDescent="0.3">
      <c r="A11" s="6" t="s">
        <v>40</v>
      </c>
      <c r="B11">
        <v>32</v>
      </c>
    </row>
    <row r="12" spans="1:2" x14ac:dyDescent="0.3">
      <c r="A12" s="6" t="s">
        <v>105</v>
      </c>
      <c r="B12">
        <v>23</v>
      </c>
    </row>
    <row r="13" spans="1:2" x14ac:dyDescent="0.3">
      <c r="A13" s="6" t="s">
        <v>1691</v>
      </c>
      <c r="B13">
        <v>23</v>
      </c>
    </row>
    <row r="14" spans="1:2" x14ac:dyDescent="0.3">
      <c r="A14" s="6" t="s">
        <v>640</v>
      </c>
      <c r="B14">
        <v>15</v>
      </c>
    </row>
    <row r="15" spans="1:2" x14ac:dyDescent="0.3">
      <c r="A15" s="6" t="s">
        <v>28</v>
      </c>
      <c r="B15">
        <v>10</v>
      </c>
    </row>
    <row r="16" spans="1:2" x14ac:dyDescent="0.3">
      <c r="A16" s="6" t="s">
        <v>676</v>
      </c>
      <c r="B16">
        <v>8</v>
      </c>
    </row>
    <row r="17" spans="1:2" x14ac:dyDescent="0.3">
      <c r="A17" s="6" t="s">
        <v>2119</v>
      </c>
      <c r="B17">
        <v>6</v>
      </c>
    </row>
    <row r="18" spans="1:2" x14ac:dyDescent="0.3">
      <c r="A18" s="6" t="s">
        <v>312</v>
      </c>
      <c r="B18">
        <v>6</v>
      </c>
    </row>
    <row r="19" spans="1:2" x14ac:dyDescent="0.3">
      <c r="A19" s="6" t="s">
        <v>101</v>
      </c>
      <c r="B19">
        <v>6</v>
      </c>
    </row>
    <row r="20" spans="1:2" x14ac:dyDescent="0.3">
      <c r="A20" s="6" t="s">
        <v>603</v>
      </c>
      <c r="B20">
        <v>6</v>
      </c>
    </row>
    <row r="21" spans="1:2" x14ac:dyDescent="0.3">
      <c r="A21" s="6" t="s">
        <v>109</v>
      </c>
      <c r="B21">
        <v>6</v>
      </c>
    </row>
    <row r="22" spans="1:2" x14ac:dyDescent="0.3">
      <c r="A22" s="6" t="s">
        <v>684</v>
      </c>
      <c r="B22">
        <v>5</v>
      </c>
    </row>
    <row r="23" spans="1:2" x14ac:dyDescent="0.3">
      <c r="A23" s="6" t="s">
        <v>249</v>
      </c>
      <c r="B23">
        <v>5</v>
      </c>
    </row>
    <row r="24" spans="1:2" x14ac:dyDescent="0.3">
      <c r="A24" s="6" t="s">
        <v>277</v>
      </c>
      <c r="B24">
        <v>4</v>
      </c>
    </row>
    <row r="25" spans="1:2" x14ac:dyDescent="0.3">
      <c r="A25" s="6" t="s">
        <v>17</v>
      </c>
      <c r="B25">
        <v>4</v>
      </c>
    </row>
    <row r="26" spans="1:2" x14ac:dyDescent="0.3">
      <c r="A26" s="6" t="s">
        <v>127</v>
      </c>
      <c r="B26">
        <v>4</v>
      </c>
    </row>
    <row r="27" spans="1:2" x14ac:dyDescent="0.3">
      <c r="A27" s="6" t="s">
        <v>6607</v>
      </c>
      <c r="B27">
        <v>4</v>
      </c>
    </row>
    <row r="28" spans="1:2" x14ac:dyDescent="0.3">
      <c r="A28" s="6" t="s">
        <v>867</v>
      </c>
      <c r="B28">
        <v>4</v>
      </c>
    </row>
    <row r="29" spans="1:2" x14ac:dyDescent="0.3">
      <c r="A29" s="6" t="s">
        <v>562</v>
      </c>
      <c r="B29">
        <v>4</v>
      </c>
    </row>
    <row r="30" spans="1:2" x14ac:dyDescent="0.3">
      <c r="A30" s="6" t="s">
        <v>2447</v>
      </c>
      <c r="B30">
        <v>4</v>
      </c>
    </row>
    <row r="31" spans="1:2" x14ac:dyDescent="0.3">
      <c r="A31" s="6" t="s">
        <v>394</v>
      </c>
      <c r="B31">
        <v>3</v>
      </c>
    </row>
    <row r="32" spans="1:2" x14ac:dyDescent="0.3">
      <c r="A32" s="6" t="s">
        <v>253</v>
      </c>
      <c r="B32">
        <v>3</v>
      </c>
    </row>
    <row r="33" spans="1:2" x14ac:dyDescent="0.3">
      <c r="A33" s="6" t="s">
        <v>190</v>
      </c>
      <c r="B33">
        <v>3</v>
      </c>
    </row>
    <row r="34" spans="1:2" x14ac:dyDescent="0.3">
      <c r="A34" s="6" t="s">
        <v>4369</v>
      </c>
      <c r="B34">
        <v>3</v>
      </c>
    </row>
    <row r="35" spans="1:2" x14ac:dyDescent="0.3">
      <c r="A35" s="6" t="s">
        <v>1093</v>
      </c>
      <c r="B35">
        <v>3</v>
      </c>
    </row>
    <row r="36" spans="1:2" x14ac:dyDescent="0.3">
      <c r="A36" s="6" t="s">
        <v>494</v>
      </c>
      <c r="B36">
        <v>3</v>
      </c>
    </row>
    <row r="37" spans="1:2" x14ac:dyDescent="0.3">
      <c r="A37" s="6" t="s">
        <v>56</v>
      </c>
      <c r="B37">
        <v>3</v>
      </c>
    </row>
    <row r="38" spans="1:2" x14ac:dyDescent="0.3">
      <c r="A38" s="6" t="s">
        <v>1135</v>
      </c>
      <c r="B38">
        <v>3</v>
      </c>
    </row>
    <row r="39" spans="1:2" x14ac:dyDescent="0.3">
      <c r="A39" s="6" t="s">
        <v>6875</v>
      </c>
      <c r="B39">
        <v>3</v>
      </c>
    </row>
    <row r="40" spans="1:2" x14ac:dyDescent="0.3">
      <c r="A40" s="6" t="s">
        <v>466</v>
      </c>
      <c r="B40">
        <v>2</v>
      </c>
    </row>
    <row r="41" spans="1:2" x14ac:dyDescent="0.3">
      <c r="A41" s="6" t="s">
        <v>447</v>
      </c>
      <c r="B41">
        <v>2</v>
      </c>
    </row>
    <row r="42" spans="1:2" x14ac:dyDescent="0.3">
      <c r="A42" s="6" t="s">
        <v>6838</v>
      </c>
      <c r="B42">
        <v>2</v>
      </c>
    </row>
    <row r="43" spans="1:2" x14ac:dyDescent="0.3">
      <c r="A43" s="6" t="s">
        <v>6289</v>
      </c>
      <c r="B43">
        <v>2</v>
      </c>
    </row>
    <row r="44" spans="1:2" x14ac:dyDescent="0.3">
      <c r="A44" s="6" t="s">
        <v>2410</v>
      </c>
      <c r="B44">
        <v>2</v>
      </c>
    </row>
    <row r="45" spans="1:2" x14ac:dyDescent="0.3">
      <c r="A45" s="6" t="s">
        <v>95</v>
      </c>
      <c r="B45">
        <v>2</v>
      </c>
    </row>
    <row r="46" spans="1:2" x14ac:dyDescent="0.3">
      <c r="A46" s="6" t="s">
        <v>6102</v>
      </c>
      <c r="B46">
        <v>2</v>
      </c>
    </row>
    <row r="47" spans="1:2" x14ac:dyDescent="0.3">
      <c r="A47" s="6" t="s">
        <v>293</v>
      </c>
      <c r="B47">
        <v>2</v>
      </c>
    </row>
    <row r="48" spans="1:2" x14ac:dyDescent="0.3">
      <c r="A48" s="6" t="s">
        <v>324</v>
      </c>
      <c r="B48">
        <v>2</v>
      </c>
    </row>
    <row r="49" spans="1:2" x14ac:dyDescent="0.3">
      <c r="A49" s="6" t="s">
        <v>7073</v>
      </c>
      <c r="B49">
        <v>2</v>
      </c>
    </row>
    <row r="50" spans="1:2" x14ac:dyDescent="0.3">
      <c r="A50" s="6" t="s">
        <v>6274</v>
      </c>
      <c r="B50">
        <v>2</v>
      </c>
    </row>
    <row r="51" spans="1:2" x14ac:dyDescent="0.3">
      <c r="A51" s="6" t="s">
        <v>463</v>
      </c>
      <c r="B51">
        <v>2</v>
      </c>
    </row>
    <row r="52" spans="1:2" x14ac:dyDescent="0.3">
      <c r="A52" s="6" t="s">
        <v>4603</v>
      </c>
      <c r="B52">
        <v>2</v>
      </c>
    </row>
    <row r="53" spans="1:2" x14ac:dyDescent="0.3">
      <c r="A53" s="6" t="s">
        <v>810</v>
      </c>
      <c r="B53">
        <v>2</v>
      </c>
    </row>
    <row r="54" spans="1:2" x14ac:dyDescent="0.3">
      <c r="A54" s="6" t="s">
        <v>85</v>
      </c>
      <c r="B54">
        <v>2</v>
      </c>
    </row>
    <row r="55" spans="1:2" x14ac:dyDescent="0.3">
      <c r="A55" s="6" t="s">
        <v>6184</v>
      </c>
      <c r="B55">
        <v>2</v>
      </c>
    </row>
    <row r="56" spans="1:2" x14ac:dyDescent="0.3">
      <c r="A56" s="6" t="s">
        <v>7409</v>
      </c>
      <c r="B56">
        <v>2</v>
      </c>
    </row>
    <row r="57" spans="1:2" x14ac:dyDescent="0.3">
      <c r="A57" s="6" t="s">
        <v>7167</v>
      </c>
      <c r="B57">
        <v>2</v>
      </c>
    </row>
    <row r="58" spans="1:2" x14ac:dyDescent="0.3">
      <c r="A58" s="6" t="s">
        <v>7219</v>
      </c>
      <c r="B58">
        <v>2</v>
      </c>
    </row>
    <row r="59" spans="1:2" x14ac:dyDescent="0.3">
      <c r="A59" s="6" t="s">
        <v>132</v>
      </c>
      <c r="B59">
        <v>2</v>
      </c>
    </row>
    <row r="60" spans="1:2" x14ac:dyDescent="0.3">
      <c r="A60" s="6" t="s">
        <v>5684</v>
      </c>
      <c r="B60">
        <v>2</v>
      </c>
    </row>
    <row r="61" spans="1:2" x14ac:dyDescent="0.3">
      <c r="A61" s="6" t="s">
        <v>2252</v>
      </c>
      <c r="B61">
        <v>2</v>
      </c>
    </row>
    <row r="62" spans="1:2" x14ac:dyDescent="0.3">
      <c r="A62" s="6" t="s">
        <v>6282</v>
      </c>
      <c r="B62">
        <v>2</v>
      </c>
    </row>
    <row r="63" spans="1:2" x14ac:dyDescent="0.3">
      <c r="A63" s="6" t="s">
        <v>6962</v>
      </c>
      <c r="B63">
        <v>2</v>
      </c>
    </row>
    <row r="64" spans="1:2" x14ac:dyDescent="0.3">
      <c r="A64" s="6" t="s">
        <v>5775</v>
      </c>
      <c r="B64">
        <v>2</v>
      </c>
    </row>
    <row r="65" spans="1:2" x14ac:dyDescent="0.3">
      <c r="A65" s="6" t="s">
        <v>6604</v>
      </c>
      <c r="B65">
        <v>2</v>
      </c>
    </row>
    <row r="66" spans="1:2" x14ac:dyDescent="0.3">
      <c r="A66" s="6" t="s">
        <v>6470</v>
      </c>
      <c r="B66">
        <v>2</v>
      </c>
    </row>
    <row r="67" spans="1:2" x14ac:dyDescent="0.3">
      <c r="A67" s="6" t="s">
        <v>46</v>
      </c>
      <c r="B67">
        <v>2</v>
      </c>
    </row>
    <row r="68" spans="1:2" x14ac:dyDescent="0.3">
      <c r="A68" s="6" t="s">
        <v>299</v>
      </c>
      <c r="B68">
        <v>2</v>
      </c>
    </row>
    <row r="69" spans="1:2" x14ac:dyDescent="0.3">
      <c r="A69" s="6" t="s">
        <v>6548</v>
      </c>
      <c r="B69">
        <v>2</v>
      </c>
    </row>
    <row r="70" spans="1:2" x14ac:dyDescent="0.3">
      <c r="A70" s="6" t="s">
        <v>6364</v>
      </c>
      <c r="B70">
        <v>2</v>
      </c>
    </row>
    <row r="71" spans="1:2" x14ac:dyDescent="0.3">
      <c r="A71" s="6" t="s">
        <v>1531</v>
      </c>
      <c r="B71">
        <v>2</v>
      </c>
    </row>
    <row r="72" spans="1:2" x14ac:dyDescent="0.3">
      <c r="A72" s="6" t="s">
        <v>1981</v>
      </c>
      <c r="B72">
        <v>2</v>
      </c>
    </row>
    <row r="73" spans="1:2" x14ac:dyDescent="0.3">
      <c r="A73" s="6" t="s">
        <v>1479</v>
      </c>
      <c r="B73">
        <v>2</v>
      </c>
    </row>
    <row r="74" spans="1:2" x14ac:dyDescent="0.3">
      <c r="A74" s="6" t="s">
        <v>6640</v>
      </c>
      <c r="B74">
        <v>2</v>
      </c>
    </row>
    <row r="75" spans="1:2" x14ac:dyDescent="0.3">
      <c r="A75" s="6" t="s">
        <v>7049</v>
      </c>
      <c r="B75">
        <v>2</v>
      </c>
    </row>
    <row r="76" spans="1:2" x14ac:dyDescent="0.3">
      <c r="A76" s="6" t="s">
        <v>4688</v>
      </c>
      <c r="B76">
        <v>2</v>
      </c>
    </row>
    <row r="77" spans="1:2" x14ac:dyDescent="0.3">
      <c r="A77" s="6" t="s">
        <v>4851</v>
      </c>
      <c r="B77">
        <v>2</v>
      </c>
    </row>
    <row r="78" spans="1:2" x14ac:dyDescent="0.3">
      <c r="A78" s="6" t="s">
        <v>160</v>
      </c>
      <c r="B78">
        <v>2</v>
      </c>
    </row>
    <row r="79" spans="1:2" x14ac:dyDescent="0.3">
      <c r="A79" s="6" t="s">
        <v>6430</v>
      </c>
      <c r="B79">
        <v>2</v>
      </c>
    </row>
    <row r="80" spans="1:2" x14ac:dyDescent="0.3">
      <c r="A80" s="6" t="s">
        <v>532</v>
      </c>
      <c r="B80">
        <v>2</v>
      </c>
    </row>
    <row r="81" spans="1:2" x14ac:dyDescent="0.3">
      <c r="A81" s="6" t="s">
        <v>7378</v>
      </c>
      <c r="B81">
        <v>2</v>
      </c>
    </row>
    <row r="82" spans="1:2" x14ac:dyDescent="0.3">
      <c r="A82" s="6" t="s">
        <v>340</v>
      </c>
      <c r="B82">
        <v>2</v>
      </c>
    </row>
    <row r="83" spans="1:2" x14ac:dyDescent="0.3">
      <c r="A83" s="6" t="s">
        <v>164</v>
      </c>
      <c r="B83">
        <v>2</v>
      </c>
    </row>
    <row r="84" spans="1:2" x14ac:dyDescent="0.3">
      <c r="A84" s="6" t="s">
        <v>6885</v>
      </c>
      <c r="B84">
        <v>2</v>
      </c>
    </row>
    <row r="85" spans="1:2" x14ac:dyDescent="0.3">
      <c r="A85" s="6" t="s">
        <v>6635</v>
      </c>
      <c r="B85">
        <v>2</v>
      </c>
    </row>
    <row r="86" spans="1:2" x14ac:dyDescent="0.3">
      <c r="A86" s="6" t="s">
        <v>6774</v>
      </c>
      <c r="B86">
        <v>1</v>
      </c>
    </row>
    <row r="87" spans="1:2" x14ac:dyDescent="0.3">
      <c r="A87" s="6" t="s">
        <v>7181</v>
      </c>
      <c r="B87">
        <v>1</v>
      </c>
    </row>
    <row r="88" spans="1:2" x14ac:dyDescent="0.3">
      <c r="A88" s="6" t="s">
        <v>6716</v>
      </c>
      <c r="B88">
        <v>1</v>
      </c>
    </row>
    <row r="89" spans="1:2" x14ac:dyDescent="0.3">
      <c r="A89" s="6" t="s">
        <v>6375</v>
      </c>
      <c r="B89">
        <v>1</v>
      </c>
    </row>
    <row r="90" spans="1:2" x14ac:dyDescent="0.3">
      <c r="A90" s="6" t="s">
        <v>5772</v>
      </c>
      <c r="B90">
        <v>1</v>
      </c>
    </row>
    <row r="91" spans="1:2" x14ac:dyDescent="0.3">
      <c r="A91" s="6" t="s">
        <v>7295</v>
      </c>
      <c r="B91">
        <v>1</v>
      </c>
    </row>
    <row r="92" spans="1:2" x14ac:dyDescent="0.3">
      <c r="A92" s="6" t="s">
        <v>5691</v>
      </c>
      <c r="B92">
        <v>1</v>
      </c>
    </row>
    <row r="93" spans="1:2" x14ac:dyDescent="0.3">
      <c r="A93" s="6" t="s">
        <v>7285</v>
      </c>
      <c r="B93">
        <v>1</v>
      </c>
    </row>
    <row r="94" spans="1:2" x14ac:dyDescent="0.3">
      <c r="A94" s="6" t="s">
        <v>6940</v>
      </c>
      <c r="B94">
        <v>1</v>
      </c>
    </row>
    <row r="95" spans="1:2" x14ac:dyDescent="0.3">
      <c r="A95" s="6" t="s">
        <v>6205</v>
      </c>
      <c r="B95">
        <v>1</v>
      </c>
    </row>
    <row r="96" spans="1:2" x14ac:dyDescent="0.3">
      <c r="A96" s="6" t="s">
        <v>122</v>
      </c>
      <c r="B96">
        <v>1</v>
      </c>
    </row>
    <row r="97" spans="1:2" x14ac:dyDescent="0.3">
      <c r="A97" s="6" t="s">
        <v>7021</v>
      </c>
      <c r="B97">
        <v>1</v>
      </c>
    </row>
    <row r="98" spans="1:2" x14ac:dyDescent="0.3">
      <c r="A98" s="6" t="s">
        <v>7778</v>
      </c>
      <c r="B98">
        <v>1</v>
      </c>
    </row>
    <row r="99" spans="1:2" x14ac:dyDescent="0.3">
      <c r="A99" s="6" t="s">
        <v>1735</v>
      </c>
      <c r="B99">
        <v>1</v>
      </c>
    </row>
    <row r="100" spans="1:2" x14ac:dyDescent="0.3">
      <c r="A100" s="6" t="s">
        <v>6358</v>
      </c>
      <c r="B100">
        <v>1</v>
      </c>
    </row>
    <row r="101" spans="1:2" x14ac:dyDescent="0.3">
      <c r="A101" s="6" t="s">
        <v>7428</v>
      </c>
      <c r="B101">
        <v>1</v>
      </c>
    </row>
    <row r="102" spans="1:2" x14ac:dyDescent="0.3">
      <c r="A102" s="6" t="s">
        <v>6792</v>
      </c>
      <c r="B102">
        <v>1</v>
      </c>
    </row>
    <row r="103" spans="1:2" x14ac:dyDescent="0.3">
      <c r="A103" s="6" t="s">
        <v>7413</v>
      </c>
      <c r="B103">
        <v>1</v>
      </c>
    </row>
    <row r="104" spans="1:2" x14ac:dyDescent="0.3">
      <c r="A104" s="6" t="s">
        <v>5746</v>
      </c>
      <c r="B104">
        <v>1</v>
      </c>
    </row>
    <row r="105" spans="1:2" x14ac:dyDescent="0.3">
      <c r="A105" s="6" t="s">
        <v>1998</v>
      </c>
      <c r="B105">
        <v>1</v>
      </c>
    </row>
    <row r="106" spans="1:2" x14ac:dyDescent="0.3">
      <c r="A106" s="6" t="s">
        <v>5814</v>
      </c>
      <c r="B106">
        <v>1</v>
      </c>
    </row>
    <row r="107" spans="1:2" x14ac:dyDescent="0.3">
      <c r="A107" s="6" t="s">
        <v>7120</v>
      </c>
      <c r="B107">
        <v>1</v>
      </c>
    </row>
    <row r="108" spans="1:2" x14ac:dyDescent="0.3">
      <c r="A108" s="6" t="s">
        <v>7481</v>
      </c>
      <c r="B108">
        <v>1</v>
      </c>
    </row>
    <row r="109" spans="1:2" x14ac:dyDescent="0.3">
      <c r="A109" s="6" t="s">
        <v>7265</v>
      </c>
      <c r="B109">
        <v>1</v>
      </c>
    </row>
    <row r="110" spans="1:2" x14ac:dyDescent="0.3">
      <c r="A110" s="6" t="s">
        <v>6763</v>
      </c>
      <c r="B110">
        <v>1</v>
      </c>
    </row>
    <row r="111" spans="1:2" x14ac:dyDescent="0.3">
      <c r="A111" s="6" t="s">
        <v>5998</v>
      </c>
      <c r="B111">
        <v>1</v>
      </c>
    </row>
    <row r="112" spans="1:2" x14ac:dyDescent="0.3">
      <c r="A112" s="6" t="s">
        <v>7771</v>
      </c>
      <c r="B112">
        <v>1</v>
      </c>
    </row>
    <row r="113" spans="1:2" x14ac:dyDescent="0.3">
      <c r="A113" s="6" t="s">
        <v>6228</v>
      </c>
      <c r="B113">
        <v>1</v>
      </c>
    </row>
    <row r="114" spans="1:2" x14ac:dyDescent="0.3">
      <c r="A114" s="6" t="s">
        <v>6087</v>
      </c>
      <c r="B114">
        <v>1</v>
      </c>
    </row>
    <row r="115" spans="1:2" x14ac:dyDescent="0.3">
      <c r="A115" s="6" t="s">
        <v>6041</v>
      </c>
      <c r="B115">
        <v>1</v>
      </c>
    </row>
    <row r="116" spans="1:2" x14ac:dyDescent="0.3">
      <c r="A116" s="6" t="s">
        <v>6896</v>
      </c>
      <c r="B116">
        <v>1</v>
      </c>
    </row>
    <row r="117" spans="1:2" x14ac:dyDescent="0.3">
      <c r="A117" s="6" t="s">
        <v>6803</v>
      </c>
      <c r="B117">
        <v>1</v>
      </c>
    </row>
    <row r="118" spans="1:2" x14ac:dyDescent="0.3">
      <c r="A118" s="6" t="s">
        <v>6369</v>
      </c>
      <c r="B118">
        <v>1</v>
      </c>
    </row>
    <row r="119" spans="1:2" x14ac:dyDescent="0.3">
      <c r="A119" s="6" t="s">
        <v>5806</v>
      </c>
      <c r="B119">
        <v>1</v>
      </c>
    </row>
    <row r="120" spans="1:2" x14ac:dyDescent="0.3">
      <c r="A120" s="6" t="s">
        <v>7173</v>
      </c>
      <c r="B120">
        <v>1</v>
      </c>
    </row>
    <row r="121" spans="1:2" x14ac:dyDescent="0.3">
      <c r="A121" s="6" t="s">
        <v>5926</v>
      </c>
      <c r="B121">
        <v>1</v>
      </c>
    </row>
    <row r="122" spans="1:2" x14ac:dyDescent="0.3">
      <c r="A122" s="6" t="s">
        <v>5702</v>
      </c>
      <c r="B122">
        <v>1</v>
      </c>
    </row>
    <row r="123" spans="1:2" x14ac:dyDescent="0.3">
      <c r="A123" s="6" t="s">
        <v>5767</v>
      </c>
      <c r="B123">
        <v>1</v>
      </c>
    </row>
    <row r="124" spans="1:2" x14ac:dyDescent="0.3">
      <c r="A124" s="6" t="s">
        <v>1568</v>
      </c>
      <c r="B124">
        <v>1</v>
      </c>
    </row>
    <row r="125" spans="1:2" x14ac:dyDescent="0.3">
      <c r="A125" s="6" t="s">
        <v>5727</v>
      </c>
      <c r="B125">
        <v>1</v>
      </c>
    </row>
    <row r="126" spans="1:2" x14ac:dyDescent="0.3">
      <c r="A126" s="6" t="s">
        <v>6655</v>
      </c>
      <c r="B126">
        <v>1</v>
      </c>
    </row>
    <row r="127" spans="1:2" x14ac:dyDescent="0.3">
      <c r="A127" s="6" t="s">
        <v>7269</v>
      </c>
      <c r="B127">
        <v>1</v>
      </c>
    </row>
    <row r="128" spans="1:2" x14ac:dyDescent="0.3">
      <c r="A128" s="6" t="s">
        <v>7075</v>
      </c>
      <c r="B128">
        <v>1</v>
      </c>
    </row>
    <row r="129" spans="1:2" x14ac:dyDescent="0.3">
      <c r="A129" s="6" t="s">
        <v>5721</v>
      </c>
      <c r="B129">
        <v>1</v>
      </c>
    </row>
    <row r="130" spans="1:2" x14ac:dyDescent="0.3">
      <c r="A130" s="6" t="s">
        <v>6247</v>
      </c>
      <c r="B130">
        <v>1</v>
      </c>
    </row>
    <row r="131" spans="1:2" x14ac:dyDescent="0.3">
      <c r="A131" s="6" t="s">
        <v>6291</v>
      </c>
      <c r="B131">
        <v>1</v>
      </c>
    </row>
    <row r="132" spans="1:2" x14ac:dyDescent="0.3">
      <c r="A132" s="6" t="s">
        <v>6535</v>
      </c>
      <c r="B132">
        <v>1</v>
      </c>
    </row>
    <row r="133" spans="1:2" x14ac:dyDescent="0.3">
      <c r="A133" s="6" t="s">
        <v>7325</v>
      </c>
      <c r="B133">
        <v>1</v>
      </c>
    </row>
    <row r="134" spans="1:2" x14ac:dyDescent="0.3">
      <c r="A134" s="6" t="s">
        <v>6594</v>
      </c>
      <c r="B134">
        <v>1</v>
      </c>
    </row>
    <row r="135" spans="1:2" x14ac:dyDescent="0.3">
      <c r="A135" s="6" t="s">
        <v>6851</v>
      </c>
      <c r="B135">
        <v>1</v>
      </c>
    </row>
    <row r="136" spans="1:2" x14ac:dyDescent="0.3">
      <c r="A136" s="6" t="s">
        <v>5803</v>
      </c>
      <c r="B136">
        <v>1</v>
      </c>
    </row>
    <row r="137" spans="1:2" x14ac:dyDescent="0.3">
      <c r="A137" s="6" t="s">
        <v>6021</v>
      </c>
      <c r="B137">
        <v>1</v>
      </c>
    </row>
    <row r="138" spans="1:2" x14ac:dyDescent="0.3">
      <c r="A138" s="6" t="s">
        <v>6719</v>
      </c>
      <c r="B138">
        <v>1</v>
      </c>
    </row>
    <row r="139" spans="1:2" x14ac:dyDescent="0.3">
      <c r="A139" s="6" t="s">
        <v>7142</v>
      </c>
      <c r="B139">
        <v>1</v>
      </c>
    </row>
    <row r="140" spans="1:2" x14ac:dyDescent="0.3">
      <c r="A140" s="6" t="s">
        <v>7244</v>
      </c>
      <c r="B140">
        <v>1</v>
      </c>
    </row>
    <row r="141" spans="1:2" x14ac:dyDescent="0.3">
      <c r="A141" s="6" t="s">
        <v>976</v>
      </c>
      <c r="B141">
        <v>1</v>
      </c>
    </row>
    <row r="142" spans="1:2" x14ac:dyDescent="0.3">
      <c r="A142" s="6" t="s">
        <v>3992</v>
      </c>
      <c r="B142">
        <v>1</v>
      </c>
    </row>
    <row r="143" spans="1:2" x14ac:dyDescent="0.3">
      <c r="A143" s="6" t="s">
        <v>6309</v>
      </c>
      <c r="B143">
        <v>1</v>
      </c>
    </row>
    <row r="144" spans="1:2" x14ac:dyDescent="0.3">
      <c r="A144" s="6" t="s">
        <v>7475</v>
      </c>
      <c r="B144">
        <v>1</v>
      </c>
    </row>
    <row r="145" spans="1:2" x14ac:dyDescent="0.3">
      <c r="A145" s="6" t="s">
        <v>5933</v>
      </c>
      <c r="B145">
        <v>1</v>
      </c>
    </row>
    <row r="146" spans="1:2" x14ac:dyDescent="0.3">
      <c r="A146" s="6" t="s">
        <v>6031</v>
      </c>
      <c r="B146">
        <v>1</v>
      </c>
    </row>
    <row r="147" spans="1:2" x14ac:dyDescent="0.3">
      <c r="A147" s="6" t="s">
        <v>5699</v>
      </c>
      <c r="B147">
        <v>1</v>
      </c>
    </row>
    <row r="148" spans="1:2" x14ac:dyDescent="0.3">
      <c r="A148" s="6" t="s">
        <v>6092</v>
      </c>
      <c r="B148">
        <v>1</v>
      </c>
    </row>
    <row r="149" spans="1:2" x14ac:dyDescent="0.3">
      <c r="A149" s="6" t="s">
        <v>6250</v>
      </c>
      <c r="B149">
        <v>1</v>
      </c>
    </row>
    <row r="150" spans="1:2" x14ac:dyDescent="0.3">
      <c r="A150" s="6" t="s">
        <v>6651</v>
      </c>
      <c r="B150">
        <v>1</v>
      </c>
    </row>
    <row r="151" spans="1:2" x14ac:dyDescent="0.3">
      <c r="A151" s="6" t="s">
        <v>6965</v>
      </c>
      <c r="B151">
        <v>1</v>
      </c>
    </row>
    <row r="152" spans="1:2" x14ac:dyDescent="0.3">
      <c r="A152" s="6" t="s">
        <v>7137</v>
      </c>
      <c r="B152">
        <v>1</v>
      </c>
    </row>
    <row r="153" spans="1:2" x14ac:dyDescent="0.3">
      <c r="A153" s="6" t="s">
        <v>6163</v>
      </c>
      <c r="B153">
        <v>1</v>
      </c>
    </row>
    <row r="154" spans="1:2" x14ac:dyDescent="0.3">
      <c r="A154" s="6" t="s">
        <v>5713</v>
      </c>
      <c r="B154">
        <v>1</v>
      </c>
    </row>
    <row r="155" spans="1:2" x14ac:dyDescent="0.3">
      <c r="A155" s="6" t="s">
        <v>7292</v>
      </c>
      <c r="B155">
        <v>1</v>
      </c>
    </row>
    <row r="156" spans="1:2" x14ac:dyDescent="0.3">
      <c r="A156" s="6" t="s">
        <v>7227</v>
      </c>
      <c r="B156">
        <v>1</v>
      </c>
    </row>
    <row r="157" spans="1:2" x14ac:dyDescent="0.3">
      <c r="A157" s="6" t="s">
        <v>7089</v>
      </c>
      <c r="B157">
        <v>1</v>
      </c>
    </row>
    <row r="158" spans="1:2" x14ac:dyDescent="0.3">
      <c r="A158" s="6" t="s">
        <v>5905</v>
      </c>
      <c r="B158">
        <v>1</v>
      </c>
    </row>
    <row r="159" spans="1:2" x14ac:dyDescent="0.3">
      <c r="A159" s="6" t="s">
        <v>6846</v>
      </c>
      <c r="B159">
        <v>1</v>
      </c>
    </row>
    <row r="160" spans="1:2" x14ac:dyDescent="0.3">
      <c r="A160" s="6" t="s">
        <v>7455</v>
      </c>
      <c r="B160">
        <v>1</v>
      </c>
    </row>
    <row r="161" spans="1:2" x14ac:dyDescent="0.3">
      <c r="A161" s="6" t="s">
        <v>7150</v>
      </c>
      <c r="B161">
        <v>1</v>
      </c>
    </row>
    <row r="162" spans="1:2" x14ac:dyDescent="0.3">
      <c r="A162" s="6" t="s">
        <v>6150</v>
      </c>
      <c r="B162">
        <v>1</v>
      </c>
    </row>
    <row r="163" spans="1:2" x14ac:dyDescent="0.3">
      <c r="A163" s="6" t="s">
        <v>7328</v>
      </c>
      <c r="B163">
        <v>1</v>
      </c>
    </row>
    <row r="164" spans="1:2" x14ac:dyDescent="0.3">
      <c r="A164" s="6" t="s">
        <v>7175</v>
      </c>
      <c r="B164">
        <v>1</v>
      </c>
    </row>
    <row r="165" spans="1:2" x14ac:dyDescent="0.3">
      <c r="A165" s="6" t="s">
        <v>6348</v>
      </c>
      <c r="B165">
        <v>1</v>
      </c>
    </row>
    <row r="166" spans="1:2" x14ac:dyDescent="0.3">
      <c r="A166" s="6" t="s">
        <v>3751</v>
      </c>
      <c r="B166">
        <v>1</v>
      </c>
    </row>
    <row r="167" spans="1:2" x14ac:dyDescent="0.3">
      <c r="A167" s="6" t="s">
        <v>6959</v>
      </c>
      <c r="B167">
        <v>1</v>
      </c>
    </row>
    <row r="168" spans="1:2" x14ac:dyDescent="0.3">
      <c r="A168" s="6" t="s">
        <v>6099</v>
      </c>
      <c r="B168">
        <v>1</v>
      </c>
    </row>
    <row r="169" spans="1:2" x14ac:dyDescent="0.3">
      <c r="A169" s="6" t="s">
        <v>6244</v>
      </c>
      <c r="B169">
        <v>1</v>
      </c>
    </row>
    <row r="170" spans="1:2" x14ac:dyDescent="0.3">
      <c r="A170" s="6" t="s">
        <v>6503</v>
      </c>
      <c r="B170">
        <v>1</v>
      </c>
    </row>
    <row r="171" spans="1:2" x14ac:dyDescent="0.3">
      <c r="A171" s="6" t="s">
        <v>7331</v>
      </c>
      <c r="B171">
        <v>1</v>
      </c>
    </row>
    <row r="172" spans="1:2" x14ac:dyDescent="0.3">
      <c r="A172" s="6" t="s">
        <v>6937</v>
      </c>
      <c r="B172">
        <v>1</v>
      </c>
    </row>
    <row r="173" spans="1:2" x14ac:dyDescent="0.3">
      <c r="A173" s="6" t="s">
        <v>2018</v>
      </c>
      <c r="B173">
        <v>1</v>
      </c>
    </row>
    <row r="174" spans="1:2" x14ac:dyDescent="0.3">
      <c r="A174" s="6" t="s">
        <v>7478</v>
      </c>
      <c r="B174">
        <v>1</v>
      </c>
    </row>
    <row r="175" spans="1:2" x14ac:dyDescent="0.3">
      <c r="A175" s="6" t="s">
        <v>5755</v>
      </c>
      <c r="B175">
        <v>1</v>
      </c>
    </row>
    <row r="176" spans="1:2" x14ac:dyDescent="0.3">
      <c r="A176" s="6" t="s">
        <v>5665</v>
      </c>
      <c r="B176">
        <v>1</v>
      </c>
    </row>
    <row r="177" spans="1:2" x14ac:dyDescent="0.3">
      <c r="A177" s="6" t="s">
        <v>6121</v>
      </c>
      <c r="B177">
        <v>1</v>
      </c>
    </row>
    <row r="178" spans="1:2" x14ac:dyDescent="0.3">
      <c r="A178" s="6" t="s">
        <v>7124</v>
      </c>
      <c r="B178">
        <v>1</v>
      </c>
    </row>
    <row r="179" spans="1:2" x14ac:dyDescent="0.3">
      <c r="A179" s="6" t="s">
        <v>5786</v>
      </c>
      <c r="B179">
        <v>1</v>
      </c>
    </row>
    <row r="180" spans="1:2" x14ac:dyDescent="0.3">
      <c r="A180" s="6" t="s">
        <v>6328</v>
      </c>
      <c r="B180">
        <v>1</v>
      </c>
    </row>
    <row r="181" spans="1:2" x14ac:dyDescent="0.3">
      <c r="A181" s="6" t="s">
        <v>6279</v>
      </c>
      <c r="B181">
        <v>1</v>
      </c>
    </row>
    <row r="182" spans="1:2" x14ac:dyDescent="0.3">
      <c r="A182" s="6" t="s">
        <v>6990</v>
      </c>
      <c r="B182">
        <v>1</v>
      </c>
    </row>
    <row r="183" spans="1:2" x14ac:dyDescent="0.3">
      <c r="A183" s="6" t="s">
        <v>6276</v>
      </c>
      <c r="B183">
        <v>1</v>
      </c>
    </row>
    <row r="184" spans="1:2" x14ac:dyDescent="0.3">
      <c r="A184" s="6" t="s">
        <v>7027</v>
      </c>
      <c r="B184">
        <v>1</v>
      </c>
    </row>
    <row r="185" spans="1:2" x14ac:dyDescent="0.3">
      <c r="A185" s="6" t="s">
        <v>6351</v>
      </c>
      <c r="B185">
        <v>1</v>
      </c>
    </row>
    <row r="186" spans="1:2" x14ac:dyDescent="0.3">
      <c r="A186" s="6" t="s">
        <v>81</v>
      </c>
      <c r="B186">
        <v>1</v>
      </c>
    </row>
    <row r="187" spans="1:2" x14ac:dyDescent="0.3">
      <c r="A187" s="6" t="s">
        <v>6220</v>
      </c>
      <c r="B187">
        <v>1</v>
      </c>
    </row>
    <row r="188" spans="1:2" x14ac:dyDescent="0.3">
      <c r="A188" s="6" t="s">
        <v>7363</v>
      </c>
      <c r="B188">
        <v>1</v>
      </c>
    </row>
    <row r="189" spans="1:2" x14ac:dyDescent="0.3">
      <c r="A189" s="6" t="s">
        <v>5871</v>
      </c>
      <c r="B189">
        <v>1</v>
      </c>
    </row>
    <row r="190" spans="1:2" x14ac:dyDescent="0.3">
      <c r="A190" s="6" t="s">
        <v>5983</v>
      </c>
      <c r="B190">
        <v>1</v>
      </c>
    </row>
    <row r="191" spans="1:2" x14ac:dyDescent="0.3">
      <c r="A191" s="6" t="s">
        <v>6934</v>
      </c>
      <c r="B191">
        <v>1</v>
      </c>
    </row>
    <row r="192" spans="1:2" x14ac:dyDescent="0.3">
      <c r="A192" s="6" t="s">
        <v>5913</v>
      </c>
      <c r="B192">
        <v>1</v>
      </c>
    </row>
    <row r="193" spans="1:2" x14ac:dyDescent="0.3">
      <c r="A193" s="6" t="s">
        <v>6707</v>
      </c>
      <c r="B193">
        <v>1</v>
      </c>
    </row>
    <row r="194" spans="1:2" x14ac:dyDescent="0.3">
      <c r="A194" s="6" t="s">
        <v>7358</v>
      </c>
      <c r="B194">
        <v>1</v>
      </c>
    </row>
    <row r="195" spans="1:2" x14ac:dyDescent="0.3">
      <c r="A195" s="6" t="s">
        <v>5730</v>
      </c>
      <c r="B195">
        <v>1</v>
      </c>
    </row>
    <row r="196" spans="1:2" x14ac:dyDescent="0.3">
      <c r="A196" s="6" t="s">
        <v>7095</v>
      </c>
      <c r="B196">
        <v>1</v>
      </c>
    </row>
    <row r="197" spans="1:2" x14ac:dyDescent="0.3">
      <c r="A197" s="6" t="s">
        <v>6142</v>
      </c>
      <c r="B197">
        <v>1</v>
      </c>
    </row>
    <row r="198" spans="1:2" x14ac:dyDescent="0.3">
      <c r="A198" s="6" t="s">
        <v>7769</v>
      </c>
      <c r="B198">
        <v>1</v>
      </c>
    </row>
    <row r="199" spans="1:2" x14ac:dyDescent="0.3">
      <c r="A199" s="6" t="s">
        <v>7386</v>
      </c>
      <c r="B199">
        <v>1</v>
      </c>
    </row>
    <row r="200" spans="1:2" x14ac:dyDescent="0.3">
      <c r="A200" s="6" t="s">
        <v>7773</v>
      </c>
      <c r="B200">
        <v>1</v>
      </c>
    </row>
    <row r="201" spans="1:2" x14ac:dyDescent="0.3">
      <c r="A201" s="6" t="s">
        <v>5943</v>
      </c>
      <c r="B201">
        <v>1</v>
      </c>
    </row>
    <row r="202" spans="1:2" x14ac:dyDescent="0.3">
      <c r="A202" s="6" t="s">
        <v>7776</v>
      </c>
      <c r="B202">
        <v>1</v>
      </c>
    </row>
    <row r="203" spans="1:2" x14ac:dyDescent="0.3">
      <c r="A203" s="6" t="s">
        <v>6496</v>
      </c>
      <c r="B203">
        <v>1</v>
      </c>
    </row>
    <row r="204" spans="1:2" x14ac:dyDescent="0.3">
      <c r="A204" s="6" t="s">
        <v>7273</v>
      </c>
      <c r="B204">
        <v>1</v>
      </c>
    </row>
    <row r="205" spans="1:2" x14ac:dyDescent="0.3">
      <c r="A205" s="6" t="s">
        <v>6753</v>
      </c>
      <c r="B205">
        <v>1</v>
      </c>
    </row>
    <row r="206" spans="1:2" x14ac:dyDescent="0.3">
      <c r="A206" s="6" t="s">
        <v>7317</v>
      </c>
      <c r="B206">
        <v>1</v>
      </c>
    </row>
    <row r="207" spans="1:2" x14ac:dyDescent="0.3">
      <c r="A207" s="6" t="s">
        <v>6213</v>
      </c>
      <c r="B207">
        <v>1</v>
      </c>
    </row>
    <row r="208" spans="1:2" x14ac:dyDescent="0.3">
      <c r="A208" s="6" t="s">
        <v>480</v>
      </c>
      <c r="B208">
        <v>1</v>
      </c>
    </row>
    <row r="209" spans="1:2" x14ac:dyDescent="0.3">
      <c r="A209" s="6" t="s">
        <v>6437</v>
      </c>
      <c r="B209">
        <v>1</v>
      </c>
    </row>
    <row r="210" spans="1:2" x14ac:dyDescent="0.3">
      <c r="A210" s="6" t="s">
        <v>7202</v>
      </c>
      <c r="B210">
        <v>1</v>
      </c>
    </row>
    <row r="211" spans="1:2" x14ac:dyDescent="0.3">
      <c r="A211" s="6" t="s">
        <v>6412</v>
      </c>
      <c r="B211">
        <v>1</v>
      </c>
    </row>
    <row r="212" spans="1:2" x14ac:dyDescent="0.3">
      <c r="A212" s="6" t="s">
        <v>6586</v>
      </c>
      <c r="B212">
        <v>1</v>
      </c>
    </row>
    <row r="213" spans="1:2" x14ac:dyDescent="0.3">
      <c r="A213" s="6" t="s">
        <v>6410</v>
      </c>
      <c r="B213">
        <v>1</v>
      </c>
    </row>
    <row r="214" spans="1:2" x14ac:dyDescent="0.3">
      <c r="A214" s="6" t="s">
        <v>7351</v>
      </c>
      <c r="B214">
        <v>1</v>
      </c>
    </row>
    <row r="215" spans="1:2" x14ac:dyDescent="0.3">
      <c r="A215" s="6" t="s">
        <v>7405</v>
      </c>
      <c r="B215">
        <v>1</v>
      </c>
    </row>
    <row r="216" spans="1:2" x14ac:dyDescent="0.3">
      <c r="A216" s="6" t="s">
        <v>5923</v>
      </c>
      <c r="B216">
        <v>1</v>
      </c>
    </row>
    <row r="217" spans="1:2" x14ac:dyDescent="0.3">
      <c r="A217" s="6" t="s">
        <v>7366</v>
      </c>
      <c r="B217">
        <v>1</v>
      </c>
    </row>
    <row r="218" spans="1:2" x14ac:dyDescent="0.3">
      <c r="A218" s="6" t="s">
        <v>7281</v>
      </c>
      <c r="B218">
        <v>1</v>
      </c>
    </row>
    <row r="219" spans="1:2" x14ac:dyDescent="0.3">
      <c r="A219" s="6" t="s">
        <v>6795</v>
      </c>
      <c r="B219">
        <v>1</v>
      </c>
    </row>
    <row r="220" spans="1:2" x14ac:dyDescent="0.3">
      <c r="A220" s="6" t="s">
        <v>462</v>
      </c>
      <c r="B220">
        <v>1</v>
      </c>
    </row>
    <row r="221" spans="1:2" x14ac:dyDescent="0.3">
      <c r="A221" s="6" t="s">
        <v>7440</v>
      </c>
      <c r="B221">
        <v>1</v>
      </c>
    </row>
    <row r="222" spans="1:2" x14ac:dyDescent="0.3">
      <c r="A222" s="6" t="s">
        <v>5949</v>
      </c>
      <c r="B222">
        <v>1</v>
      </c>
    </row>
    <row r="223" spans="1:2" x14ac:dyDescent="0.3">
      <c r="A223" s="6" t="s">
        <v>5781</v>
      </c>
      <c r="B223">
        <v>1</v>
      </c>
    </row>
    <row r="224" spans="1:2" x14ac:dyDescent="0.3">
      <c r="A224" s="6" t="s">
        <v>6395</v>
      </c>
      <c r="B224">
        <v>1</v>
      </c>
    </row>
    <row r="225" spans="1:2" x14ac:dyDescent="0.3">
      <c r="A225" s="6" t="s">
        <v>6983</v>
      </c>
      <c r="B225">
        <v>1</v>
      </c>
    </row>
    <row r="226" spans="1:2" x14ac:dyDescent="0.3">
      <c r="A226" s="6" t="s">
        <v>6024</v>
      </c>
      <c r="B226">
        <v>1</v>
      </c>
    </row>
    <row r="227" spans="1:2" x14ac:dyDescent="0.3">
      <c r="A227" s="6" t="s">
        <v>6508</v>
      </c>
      <c r="B227">
        <v>1</v>
      </c>
    </row>
    <row r="228" spans="1:2" x14ac:dyDescent="0.3">
      <c r="A228" s="6" t="s">
        <v>5688</v>
      </c>
      <c r="B228">
        <v>1</v>
      </c>
    </row>
    <row r="229" spans="1:2" x14ac:dyDescent="0.3">
      <c r="A229" s="6" t="s">
        <v>6459</v>
      </c>
      <c r="B229">
        <v>1</v>
      </c>
    </row>
    <row r="230" spans="1:2" x14ac:dyDescent="0.3">
      <c r="A230" s="6" t="s">
        <v>529</v>
      </c>
      <c r="B230">
        <v>1</v>
      </c>
    </row>
    <row r="231" spans="1:2" x14ac:dyDescent="0.3">
      <c r="A231" s="6" t="s">
        <v>7114</v>
      </c>
      <c r="B231">
        <v>1</v>
      </c>
    </row>
    <row r="232" spans="1:2" x14ac:dyDescent="0.3">
      <c r="A232" s="6" t="s">
        <v>6050</v>
      </c>
      <c r="B232">
        <v>1</v>
      </c>
    </row>
    <row r="233" spans="1:2" x14ac:dyDescent="0.3">
      <c r="A233" s="6" t="s">
        <v>7065</v>
      </c>
      <c r="B233">
        <v>1</v>
      </c>
    </row>
    <row r="234" spans="1:2" x14ac:dyDescent="0.3">
      <c r="A234" s="6" t="s">
        <v>6531</v>
      </c>
      <c r="B234">
        <v>1</v>
      </c>
    </row>
    <row r="235" spans="1:2" x14ac:dyDescent="0.3">
      <c r="A235" s="6" t="s">
        <v>5963</v>
      </c>
      <c r="B235">
        <v>1</v>
      </c>
    </row>
    <row r="236" spans="1:2" x14ac:dyDescent="0.3">
      <c r="A236" s="6" t="s">
        <v>6993</v>
      </c>
      <c r="B236">
        <v>1</v>
      </c>
    </row>
    <row r="237" spans="1:2" x14ac:dyDescent="0.3">
      <c r="A237" s="6" t="s">
        <v>6167</v>
      </c>
      <c r="B237">
        <v>1</v>
      </c>
    </row>
    <row r="238" spans="1:2" x14ac:dyDescent="0.3">
      <c r="A238" s="6" t="s">
        <v>3525</v>
      </c>
      <c r="B238">
        <v>1</v>
      </c>
    </row>
    <row r="239" spans="1:2" x14ac:dyDescent="0.3">
      <c r="A239" s="6" t="s">
        <v>6131</v>
      </c>
      <c r="B239">
        <v>1</v>
      </c>
    </row>
    <row r="240" spans="1:2" x14ac:dyDescent="0.3">
      <c r="A240" s="6" t="s">
        <v>5834</v>
      </c>
      <c r="B240">
        <v>1</v>
      </c>
    </row>
    <row r="241" spans="1:2" x14ac:dyDescent="0.3">
      <c r="A241" s="6" t="s">
        <v>5681</v>
      </c>
      <c r="B241">
        <v>1</v>
      </c>
    </row>
    <row r="242" spans="1:2" x14ac:dyDescent="0.3">
      <c r="A242" s="6" t="s">
        <v>7485</v>
      </c>
      <c r="B242">
        <v>1</v>
      </c>
    </row>
    <row r="243" spans="1:2" x14ac:dyDescent="0.3">
      <c r="A243" s="6" t="s">
        <v>5283</v>
      </c>
      <c r="B243">
        <v>1</v>
      </c>
    </row>
    <row r="244" spans="1:2" x14ac:dyDescent="0.3">
      <c r="A244" s="6" t="s">
        <v>6241</v>
      </c>
      <c r="B244">
        <v>1</v>
      </c>
    </row>
    <row r="245" spans="1:2" x14ac:dyDescent="0.3">
      <c r="A245" s="6" t="s">
        <v>5502</v>
      </c>
      <c r="B245">
        <v>1</v>
      </c>
    </row>
    <row r="246" spans="1:2" x14ac:dyDescent="0.3">
      <c r="A246" s="6" t="s">
        <v>6514</v>
      </c>
      <c r="B246">
        <v>1</v>
      </c>
    </row>
    <row r="247" spans="1:2" x14ac:dyDescent="0.3">
      <c r="A247" s="6" t="s">
        <v>6771</v>
      </c>
      <c r="B247">
        <v>1</v>
      </c>
    </row>
    <row r="248" spans="1:2" x14ac:dyDescent="0.3">
      <c r="A248" s="6" t="s">
        <v>6240</v>
      </c>
      <c r="B248">
        <v>1</v>
      </c>
    </row>
    <row r="249" spans="1:2" x14ac:dyDescent="0.3">
      <c r="A249" s="6" t="s">
        <v>6123</v>
      </c>
      <c r="B249">
        <v>1</v>
      </c>
    </row>
    <row r="250" spans="1:2" x14ac:dyDescent="0.3">
      <c r="A250" s="6" t="s">
        <v>6681</v>
      </c>
      <c r="B250">
        <v>1</v>
      </c>
    </row>
    <row r="251" spans="1:2" x14ac:dyDescent="0.3">
      <c r="A251" s="6" t="s">
        <v>6294</v>
      </c>
      <c r="B251">
        <v>1</v>
      </c>
    </row>
    <row r="252" spans="1:2" x14ac:dyDescent="0.3">
      <c r="A252" s="6" t="s">
        <v>6490</v>
      </c>
      <c r="B252">
        <v>1</v>
      </c>
    </row>
    <row r="253" spans="1:2" x14ac:dyDescent="0.3">
      <c r="A253" s="6" t="s">
        <v>6341</v>
      </c>
      <c r="B253">
        <v>1</v>
      </c>
    </row>
    <row r="254" spans="1:2" x14ac:dyDescent="0.3">
      <c r="A254" s="6" t="s">
        <v>5968</v>
      </c>
      <c r="B254">
        <v>1</v>
      </c>
    </row>
    <row r="255" spans="1:2" x14ac:dyDescent="0.3">
      <c r="A255" s="6" t="s">
        <v>6300</v>
      </c>
      <c r="B255">
        <v>1</v>
      </c>
    </row>
    <row r="256" spans="1:2" x14ac:dyDescent="0.3">
      <c r="A256" s="6" t="s">
        <v>6397</v>
      </c>
      <c r="B256">
        <v>1</v>
      </c>
    </row>
    <row r="257" spans="1:2" x14ac:dyDescent="0.3">
      <c r="A257" s="6" t="s">
        <v>6324</v>
      </c>
      <c r="B257">
        <v>1</v>
      </c>
    </row>
    <row r="258" spans="1:2" x14ac:dyDescent="0.3">
      <c r="A258" s="6" t="s">
        <v>6777</v>
      </c>
      <c r="B258">
        <v>1</v>
      </c>
    </row>
    <row r="259" spans="1:2" x14ac:dyDescent="0.3">
      <c r="A259" s="6" t="s">
        <v>1138</v>
      </c>
      <c r="B259">
        <v>1</v>
      </c>
    </row>
    <row r="260" spans="1:2" x14ac:dyDescent="0.3">
      <c r="A260" s="6" t="s">
        <v>6616</v>
      </c>
      <c r="B260">
        <v>1</v>
      </c>
    </row>
    <row r="261" spans="1:2" x14ac:dyDescent="0.3">
      <c r="A261" s="6" t="s">
        <v>6154</v>
      </c>
      <c r="B261">
        <v>1</v>
      </c>
    </row>
    <row r="262" spans="1:2" x14ac:dyDescent="0.3">
      <c r="A262" s="6" t="s">
        <v>6580</v>
      </c>
      <c r="B262">
        <v>1</v>
      </c>
    </row>
    <row r="263" spans="1:2" x14ac:dyDescent="0.3">
      <c r="A263" s="6" t="s">
        <v>4537</v>
      </c>
      <c r="B263">
        <v>1</v>
      </c>
    </row>
    <row r="264" spans="1:2" x14ac:dyDescent="0.3">
      <c r="A264" s="6" t="s">
        <v>2951</v>
      </c>
      <c r="B264">
        <v>1</v>
      </c>
    </row>
    <row r="265" spans="1:2" x14ac:dyDescent="0.3">
      <c r="A265" s="6" t="s">
        <v>6808</v>
      </c>
      <c r="B265">
        <v>1</v>
      </c>
    </row>
    <row r="266" spans="1:2" x14ac:dyDescent="0.3">
      <c r="A266" s="6" t="s">
        <v>5758</v>
      </c>
      <c r="B266">
        <v>1</v>
      </c>
    </row>
    <row r="267" spans="1:2" x14ac:dyDescent="0.3">
      <c r="A267" s="6" t="s">
        <v>5901</v>
      </c>
      <c r="B267">
        <v>1</v>
      </c>
    </row>
    <row r="268" spans="1:2" x14ac:dyDescent="0.3">
      <c r="A268" s="6" t="s">
        <v>5839</v>
      </c>
      <c r="B268">
        <v>1</v>
      </c>
    </row>
    <row r="269" spans="1:2" x14ac:dyDescent="0.3">
      <c r="A269" s="6" t="s">
        <v>5065</v>
      </c>
      <c r="B269">
        <v>1</v>
      </c>
    </row>
    <row r="270" spans="1:2" x14ac:dyDescent="0.3">
      <c r="A270" s="6" t="s">
        <v>6632</v>
      </c>
      <c r="B270">
        <v>1</v>
      </c>
    </row>
    <row r="271" spans="1:2" x14ac:dyDescent="0.3">
      <c r="A271" s="6" t="s">
        <v>6853</v>
      </c>
      <c r="B271">
        <v>1</v>
      </c>
    </row>
    <row r="272" spans="1:2" x14ac:dyDescent="0.3">
      <c r="A272" s="6" t="s">
        <v>7372</v>
      </c>
      <c r="B272">
        <v>1</v>
      </c>
    </row>
    <row r="273" spans="1:2" x14ac:dyDescent="0.3">
      <c r="A273" s="6" t="s">
        <v>7229</v>
      </c>
      <c r="B273">
        <v>1</v>
      </c>
    </row>
    <row r="274" spans="1:2" x14ac:dyDescent="0.3">
      <c r="A274" s="6" t="s">
        <v>6979</v>
      </c>
      <c r="B274">
        <v>1</v>
      </c>
    </row>
    <row r="275" spans="1:2" x14ac:dyDescent="0.3">
      <c r="A275" s="6" t="s">
        <v>6223</v>
      </c>
      <c r="B275">
        <v>1</v>
      </c>
    </row>
    <row r="276" spans="1:2" x14ac:dyDescent="0.3">
      <c r="A276" s="6" t="s">
        <v>6761</v>
      </c>
      <c r="B276">
        <v>1</v>
      </c>
    </row>
    <row r="277" spans="1:2" x14ac:dyDescent="0.3">
      <c r="A277" s="6" t="s">
        <v>5961</v>
      </c>
      <c r="B277">
        <v>1</v>
      </c>
    </row>
    <row r="278" spans="1:2" x14ac:dyDescent="0.3">
      <c r="A278" s="6" t="s">
        <v>7312</v>
      </c>
      <c r="B278">
        <v>1</v>
      </c>
    </row>
    <row r="279" spans="1:2" x14ac:dyDescent="0.3">
      <c r="A279" s="6" t="s">
        <v>1708</v>
      </c>
      <c r="B279">
        <v>1</v>
      </c>
    </row>
    <row r="280" spans="1:2" x14ac:dyDescent="0.3">
      <c r="A280" s="6" t="s">
        <v>6128</v>
      </c>
      <c r="B280">
        <v>1</v>
      </c>
    </row>
    <row r="281" spans="1:2" x14ac:dyDescent="0.3">
      <c r="A281" s="6" t="s">
        <v>7253</v>
      </c>
      <c r="B281">
        <v>1</v>
      </c>
    </row>
    <row r="282" spans="1:2" x14ac:dyDescent="0.3">
      <c r="A282" s="6" t="s">
        <v>2811</v>
      </c>
      <c r="B282">
        <v>1</v>
      </c>
    </row>
    <row r="283" spans="1:2" x14ac:dyDescent="0.3">
      <c r="A283" s="6" t="s">
        <v>6986</v>
      </c>
      <c r="B283">
        <v>1</v>
      </c>
    </row>
    <row r="284" spans="1:2" x14ac:dyDescent="0.3">
      <c r="A284" s="6" t="s">
        <v>7059</v>
      </c>
      <c r="B284">
        <v>1</v>
      </c>
    </row>
    <row r="285" spans="1:2" x14ac:dyDescent="0.3">
      <c r="A285" s="6" t="s">
        <v>6465</v>
      </c>
      <c r="B285">
        <v>1</v>
      </c>
    </row>
    <row r="286" spans="1:2" x14ac:dyDescent="0.3">
      <c r="A286" s="6" t="s">
        <v>6417</v>
      </c>
      <c r="B286">
        <v>1</v>
      </c>
    </row>
    <row r="287" spans="1:2" x14ac:dyDescent="0.3">
      <c r="A287" s="6" t="s">
        <v>5869</v>
      </c>
      <c r="B287">
        <v>1</v>
      </c>
    </row>
    <row r="288" spans="1:2" x14ac:dyDescent="0.3">
      <c r="A288" s="6" t="s">
        <v>7449</v>
      </c>
      <c r="B288">
        <v>1</v>
      </c>
    </row>
    <row r="289" spans="1:2" x14ac:dyDescent="0.3">
      <c r="A289" s="6" t="s">
        <v>6237</v>
      </c>
      <c r="B289">
        <v>1</v>
      </c>
    </row>
    <row r="290" spans="1:2" x14ac:dyDescent="0.3">
      <c r="A290" s="6" t="s">
        <v>7186</v>
      </c>
      <c r="B290">
        <v>1</v>
      </c>
    </row>
    <row r="291" spans="1:2" x14ac:dyDescent="0.3">
      <c r="A291" s="6" t="s">
        <v>7081</v>
      </c>
      <c r="B291">
        <v>1</v>
      </c>
    </row>
    <row r="292" spans="1:2" x14ac:dyDescent="0.3">
      <c r="A292" s="6" t="s">
        <v>7097</v>
      </c>
      <c r="B292">
        <v>1</v>
      </c>
    </row>
    <row r="293" spans="1:2" x14ac:dyDescent="0.3">
      <c r="A293" s="6" t="s">
        <v>6264</v>
      </c>
      <c r="B293">
        <v>1</v>
      </c>
    </row>
    <row r="294" spans="1:2" x14ac:dyDescent="0.3">
      <c r="A294" s="6" t="s">
        <v>6011</v>
      </c>
      <c r="B294">
        <v>1</v>
      </c>
    </row>
    <row r="295" spans="1:2" x14ac:dyDescent="0.3">
      <c r="A295" s="6" t="s">
        <v>6865</v>
      </c>
      <c r="B295">
        <v>1</v>
      </c>
    </row>
    <row r="296" spans="1:2" x14ac:dyDescent="0.3">
      <c r="A296" s="6" t="s">
        <v>6316</v>
      </c>
      <c r="B296">
        <v>1</v>
      </c>
    </row>
    <row r="297" spans="1:2" x14ac:dyDescent="0.3">
      <c r="A297" s="6" t="s">
        <v>4672</v>
      </c>
      <c r="B297">
        <v>1</v>
      </c>
    </row>
    <row r="298" spans="1:2" x14ac:dyDescent="0.3">
      <c r="A298" s="6" t="s">
        <v>6500</v>
      </c>
      <c r="B298">
        <v>1</v>
      </c>
    </row>
    <row r="299" spans="1:2" x14ac:dyDescent="0.3">
      <c r="A299" s="6" t="s">
        <v>6480</v>
      </c>
      <c r="B299">
        <v>1</v>
      </c>
    </row>
    <row r="300" spans="1:2" x14ac:dyDescent="0.3">
      <c r="A300" s="6" t="s">
        <v>5795</v>
      </c>
      <c r="B300">
        <v>1</v>
      </c>
    </row>
    <row r="301" spans="1:2" x14ac:dyDescent="0.3">
      <c r="A301" s="6" t="s">
        <v>7103</v>
      </c>
      <c r="B301">
        <v>1</v>
      </c>
    </row>
    <row r="302" spans="1:2" x14ac:dyDescent="0.3">
      <c r="A302" s="6" t="s">
        <v>5822</v>
      </c>
      <c r="B302">
        <v>1</v>
      </c>
    </row>
    <row r="303" spans="1:2" x14ac:dyDescent="0.3">
      <c r="A303" s="6" t="s">
        <v>6181</v>
      </c>
      <c r="B303">
        <v>1</v>
      </c>
    </row>
    <row r="304" spans="1:2" x14ac:dyDescent="0.3">
      <c r="A304" s="6" t="s">
        <v>7237</v>
      </c>
      <c r="B304">
        <v>1</v>
      </c>
    </row>
    <row r="305" spans="1:2" x14ac:dyDescent="0.3">
      <c r="A305" s="6" t="s">
        <v>6613</v>
      </c>
      <c r="B305">
        <v>1</v>
      </c>
    </row>
    <row r="306" spans="1:2" x14ac:dyDescent="0.3">
      <c r="A306" s="6" t="s">
        <v>6450</v>
      </c>
      <c r="B306">
        <v>1</v>
      </c>
    </row>
    <row r="307" spans="1:2" x14ac:dyDescent="0.3">
      <c r="A307" s="6" t="s">
        <v>7780</v>
      </c>
      <c r="B307">
        <v>1</v>
      </c>
    </row>
    <row r="308" spans="1:2" x14ac:dyDescent="0.3">
      <c r="A308" s="6" t="s">
        <v>7354</v>
      </c>
      <c r="B308">
        <v>1</v>
      </c>
    </row>
    <row r="309" spans="1:2" x14ac:dyDescent="0.3">
      <c r="A309" s="6" t="s">
        <v>7781</v>
      </c>
      <c r="B309">
        <v>1</v>
      </c>
    </row>
    <row r="310" spans="1:2" x14ac:dyDescent="0.3">
      <c r="A310" s="6" t="s">
        <v>5678</v>
      </c>
      <c r="B310">
        <v>1</v>
      </c>
    </row>
    <row r="311" spans="1:2" x14ac:dyDescent="0.3">
      <c r="A311" s="6" t="s">
        <v>6432</v>
      </c>
      <c r="B311">
        <v>1</v>
      </c>
    </row>
    <row r="312" spans="1:2" x14ac:dyDescent="0.3">
      <c r="A312" s="6" t="s">
        <v>5005</v>
      </c>
      <c r="B312">
        <v>1</v>
      </c>
    </row>
    <row r="313" spans="1:2" x14ac:dyDescent="0.3">
      <c r="A313" s="6" t="s">
        <v>7459</v>
      </c>
      <c r="B313">
        <v>1</v>
      </c>
    </row>
    <row r="314" spans="1:2" x14ac:dyDescent="0.3">
      <c r="A314" s="6" t="s">
        <v>7770</v>
      </c>
      <c r="B314">
        <v>1</v>
      </c>
    </row>
    <row r="315" spans="1:2" x14ac:dyDescent="0.3">
      <c r="A315" s="6" t="s">
        <v>6387</v>
      </c>
      <c r="B315">
        <v>1</v>
      </c>
    </row>
    <row r="316" spans="1:2" x14ac:dyDescent="0.3">
      <c r="A316" s="6" t="s">
        <v>7772</v>
      </c>
      <c r="B316">
        <v>1</v>
      </c>
    </row>
    <row r="317" spans="1:2" x14ac:dyDescent="0.3">
      <c r="A317" s="6" t="s">
        <v>7452</v>
      </c>
      <c r="B317">
        <v>1</v>
      </c>
    </row>
    <row r="318" spans="1:2" x14ac:dyDescent="0.3">
      <c r="A318" s="6" t="s">
        <v>7774</v>
      </c>
      <c r="B318">
        <v>1</v>
      </c>
    </row>
    <row r="319" spans="1:2" x14ac:dyDescent="0.3">
      <c r="A319" s="6" t="s">
        <v>6782</v>
      </c>
      <c r="B319">
        <v>1</v>
      </c>
    </row>
    <row r="320" spans="1:2" x14ac:dyDescent="0.3">
      <c r="A320" s="6" t="s">
        <v>7775</v>
      </c>
      <c r="B320">
        <v>1</v>
      </c>
    </row>
    <row r="321" spans="1:2" x14ac:dyDescent="0.3">
      <c r="A321" s="6" t="s">
        <v>7398</v>
      </c>
      <c r="B321">
        <v>1</v>
      </c>
    </row>
    <row r="322" spans="1:2" x14ac:dyDescent="0.3">
      <c r="A322" s="6" t="s">
        <v>7777</v>
      </c>
      <c r="B322">
        <v>1</v>
      </c>
    </row>
    <row r="323" spans="1:2" x14ac:dyDescent="0.3">
      <c r="A323" s="6" t="s">
        <v>5841</v>
      </c>
      <c r="B323">
        <v>1</v>
      </c>
    </row>
    <row r="324" spans="1:2" x14ac:dyDescent="0.3">
      <c r="A324" s="6" t="s">
        <v>7779</v>
      </c>
      <c r="B324">
        <v>1</v>
      </c>
    </row>
    <row r="325" spans="1:2" x14ac:dyDescent="0.3">
      <c r="A325" s="6" t="s">
        <v>5418</v>
      </c>
      <c r="B325">
        <v>1</v>
      </c>
    </row>
    <row r="326" spans="1:2" x14ac:dyDescent="0.3">
      <c r="A326" s="6" t="s">
        <v>6331</v>
      </c>
      <c r="B326">
        <v>1</v>
      </c>
    </row>
    <row r="327" spans="1:2" x14ac:dyDescent="0.3">
      <c r="A327" s="6" t="s">
        <v>7782</v>
      </c>
      <c r="B327">
        <v>1</v>
      </c>
    </row>
    <row r="328" spans="1:2" x14ac:dyDescent="0.3">
      <c r="A328" s="6" t="s">
        <v>6944</v>
      </c>
      <c r="B328">
        <v>1</v>
      </c>
    </row>
    <row r="329" spans="1:2" x14ac:dyDescent="0.3">
      <c r="A329" s="6" t="s">
        <v>6577</v>
      </c>
      <c r="B329">
        <v>1</v>
      </c>
    </row>
    <row r="330" spans="1:2" x14ac:dyDescent="0.3">
      <c r="A330" s="6" t="s">
        <v>6673</v>
      </c>
      <c r="B330">
        <v>1</v>
      </c>
    </row>
    <row r="331" spans="1:2" x14ac:dyDescent="0.3">
      <c r="A331" s="6" t="s">
        <v>2903</v>
      </c>
      <c r="B331">
        <v>1</v>
      </c>
    </row>
    <row r="332" spans="1:2" x14ac:dyDescent="0.3">
      <c r="A332" s="6" t="s">
        <v>7336</v>
      </c>
      <c r="B332">
        <v>1</v>
      </c>
    </row>
    <row r="333" spans="1:2" x14ac:dyDescent="0.3">
      <c r="A333" s="6" t="s">
        <v>6262</v>
      </c>
      <c r="B333">
        <v>1</v>
      </c>
    </row>
    <row r="334" spans="1:2" x14ac:dyDescent="0.3">
      <c r="A334" s="6" t="s">
        <v>5876</v>
      </c>
      <c r="B334">
        <v>1</v>
      </c>
    </row>
    <row r="335" spans="1:2" x14ac:dyDescent="0.3">
      <c r="A335" s="6" t="s">
        <v>7492</v>
      </c>
      <c r="B335">
        <v>1</v>
      </c>
    </row>
    <row r="336" spans="1:2" x14ac:dyDescent="0.3">
      <c r="A336" s="6" t="s">
        <v>487</v>
      </c>
      <c r="B336">
        <v>1</v>
      </c>
    </row>
    <row r="337" spans="1:2" x14ac:dyDescent="0.3">
      <c r="A337" s="6" t="s">
        <v>5749</v>
      </c>
      <c r="B337">
        <v>1</v>
      </c>
    </row>
    <row r="338" spans="1:2" x14ac:dyDescent="0.3">
      <c r="A338" s="6" t="s">
        <v>7431</v>
      </c>
      <c r="B338">
        <v>1</v>
      </c>
    </row>
    <row r="339" spans="1:2" x14ac:dyDescent="0.3">
      <c r="A339" s="6" t="s">
        <v>6172</v>
      </c>
      <c r="B339">
        <v>1</v>
      </c>
    </row>
    <row r="340" spans="1:2" x14ac:dyDescent="0.3">
      <c r="A340" s="6" t="s">
        <v>7104</v>
      </c>
      <c r="B340">
        <v>1</v>
      </c>
    </row>
    <row r="341" spans="1:2" x14ac:dyDescent="0.3">
      <c r="A341" s="6" t="s">
        <v>5724</v>
      </c>
      <c r="B341">
        <v>1</v>
      </c>
    </row>
    <row r="342" spans="1:2" x14ac:dyDescent="0.3">
      <c r="A342" s="6" t="s">
        <v>5858</v>
      </c>
      <c r="B342">
        <v>1</v>
      </c>
    </row>
    <row r="343" spans="1:2" x14ac:dyDescent="0.3">
      <c r="A343" s="6" t="s">
        <v>6445</v>
      </c>
      <c r="B343">
        <v>1</v>
      </c>
    </row>
    <row r="344" spans="1:2" x14ac:dyDescent="0.3">
      <c r="A344" s="6" t="s">
        <v>6125</v>
      </c>
      <c r="B344">
        <v>1</v>
      </c>
    </row>
    <row r="345" spans="1:2" x14ac:dyDescent="0.3">
      <c r="A345" s="6" t="s">
        <v>7135</v>
      </c>
      <c r="B345">
        <v>1</v>
      </c>
    </row>
    <row r="346" spans="1:2" x14ac:dyDescent="0.3">
      <c r="A346" s="6" t="s">
        <v>6090</v>
      </c>
      <c r="B346">
        <v>1</v>
      </c>
    </row>
    <row r="347" spans="1:2" x14ac:dyDescent="0.3">
      <c r="A347" s="6" t="s">
        <v>6044</v>
      </c>
      <c r="B347">
        <v>1</v>
      </c>
    </row>
    <row r="348" spans="1:2" x14ac:dyDescent="0.3">
      <c r="A348" s="6" t="s">
        <v>6015</v>
      </c>
      <c r="B348">
        <v>1</v>
      </c>
    </row>
    <row r="349" spans="1:2" x14ac:dyDescent="0.3">
      <c r="A349" s="6" t="s">
        <v>5985</v>
      </c>
      <c r="B349">
        <v>1</v>
      </c>
    </row>
    <row r="350" spans="1:2" x14ac:dyDescent="0.3">
      <c r="A350" s="6" t="s">
        <v>7321</v>
      </c>
      <c r="B350">
        <v>1</v>
      </c>
    </row>
    <row r="351" spans="1:2" x14ac:dyDescent="0.3">
      <c r="A351" s="6" t="s">
        <v>6271</v>
      </c>
      <c r="B351">
        <v>1</v>
      </c>
    </row>
    <row r="352" spans="1:2" x14ac:dyDescent="0.3">
      <c r="A352" s="6" t="s">
        <v>5658</v>
      </c>
      <c r="B352">
        <v>1</v>
      </c>
    </row>
    <row r="353" spans="1:2" x14ac:dyDescent="0.3">
      <c r="A353" s="6" t="s">
        <v>6477</v>
      </c>
      <c r="B353">
        <v>1</v>
      </c>
    </row>
    <row r="354" spans="1:2" x14ac:dyDescent="0.3">
      <c r="A354" s="6" t="s">
        <v>7390</v>
      </c>
      <c r="B354">
        <v>1</v>
      </c>
    </row>
    <row r="355" spans="1:2" x14ac:dyDescent="0.3">
      <c r="A355" s="6" t="s">
        <v>6231</v>
      </c>
      <c r="B355">
        <v>1</v>
      </c>
    </row>
    <row r="356" spans="1:2" x14ac:dyDescent="0.3">
      <c r="A356" s="6" t="s">
        <v>7129</v>
      </c>
      <c r="B356">
        <v>1</v>
      </c>
    </row>
    <row r="357" spans="1:2" x14ac:dyDescent="0.3">
      <c r="A357" s="6" t="s">
        <v>6210</v>
      </c>
      <c r="B357">
        <v>1</v>
      </c>
    </row>
    <row r="358" spans="1:2" x14ac:dyDescent="0.3">
      <c r="A358" s="6" t="s">
        <v>6003</v>
      </c>
      <c r="B358">
        <v>1</v>
      </c>
    </row>
    <row r="359" spans="1:2" x14ac:dyDescent="0.3">
      <c r="A359" s="6" t="s">
        <v>5921</v>
      </c>
      <c r="B359">
        <v>1</v>
      </c>
    </row>
    <row r="360" spans="1:2" x14ac:dyDescent="0.3">
      <c r="A360" s="6" t="s">
        <v>6665</v>
      </c>
      <c r="B360">
        <v>1</v>
      </c>
    </row>
    <row r="361" spans="1:2" x14ac:dyDescent="0.3">
      <c r="A361" s="6" t="s">
        <v>7133</v>
      </c>
      <c r="B361">
        <v>1</v>
      </c>
    </row>
    <row r="362" spans="1:2" x14ac:dyDescent="0.3">
      <c r="A362" s="6" t="s">
        <v>6222</v>
      </c>
      <c r="B362">
        <v>1</v>
      </c>
    </row>
    <row r="363" spans="1:2" x14ac:dyDescent="0.3">
      <c r="A363" s="6" t="s">
        <v>6286</v>
      </c>
      <c r="B363">
        <v>1</v>
      </c>
    </row>
    <row r="364" spans="1:2" x14ac:dyDescent="0.3">
      <c r="A364" s="6" t="s">
        <v>5731</v>
      </c>
      <c r="B364">
        <v>1</v>
      </c>
    </row>
    <row r="365" spans="1:2" x14ac:dyDescent="0.3">
      <c r="A365" s="6" t="s">
        <v>6610</v>
      </c>
      <c r="B365">
        <v>1</v>
      </c>
    </row>
    <row r="366" spans="1:2" x14ac:dyDescent="0.3">
      <c r="A366" s="6" t="s">
        <v>5694</v>
      </c>
      <c r="B366">
        <v>1</v>
      </c>
    </row>
    <row r="367" spans="1:2" x14ac:dyDescent="0.3">
      <c r="A367" s="6" t="s">
        <v>6177</v>
      </c>
      <c r="B367">
        <v>1</v>
      </c>
    </row>
    <row r="368" spans="1:2" x14ac:dyDescent="0.3">
      <c r="A368" s="6" t="s">
        <v>7422</v>
      </c>
      <c r="B368">
        <v>1</v>
      </c>
    </row>
    <row r="369" spans="1:2" x14ac:dyDescent="0.3">
      <c r="A369" s="6" t="s">
        <v>6948</v>
      </c>
      <c r="B369">
        <v>1</v>
      </c>
    </row>
    <row r="370" spans="1:2" x14ac:dyDescent="0.3">
      <c r="A370" s="6" t="s">
        <v>6787</v>
      </c>
      <c r="B370">
        <v>1</v>
      </c>
    </row>
    <row r="371" spans="1:2" x14ac:dyDescent="0.3">
      <c r="A371" s="6" t="s">
        <v>7015</v>
      </c>
      <c r="B371">
        <v>1</v>
      </c>
    </row>
    <row r="372" spans="1:2" x14ac:dyDescent="0.3">
      <c r="A372" s="6" t="s">
        <v>5738</v>
      </c>
      <c r="B372">
        <v>1</v>
      </c>
    </row>
    <row r="373" spans="1:2" x14ac:dyDescent="0.3">
      <c r="A373" s="6" t="s">
        <v>5662</v>
      </c>
      <c r="B373">
        <v>1</v>
      </c>
    </row>
    <row r="374" spans="1:2" x14ac:dyDescent="0.3">
      <c r="A374" s="6" t="s">
        <v>7368</v>
      </c>
      <c r="B374">
        <v>1</v>
      </c>
    </row>
    <row r="375" spans="1:2" x14ac:dyDescent="0.3">
      <c r="A375" s="6" t="s">
        <v>6425</v>
      </c>
      <c r="B375">
        <v>1</v>
      </c>
    </row>
    <row r="376" spans="1:2" x14ac:dyDescent="0.3">
      <c r="A376" s="6" t="s">
        <v>7043</v>
      </c>
      <c r="B376">
        <v>1</v>
      </c>
    </row>
    <row r="377" spans="1:2" x14ac:dyDescent="0.3">
      <c r="A377" s="6" t="s">
        <v>6669</v>
      </c>
      <c r="B377">
        <v>1</v>
      </c>
    </row>
    <row r="378" spans="1:2" x14ac:dyDescent="0.3">
      <c r="A378" s="6" t="s">
        <v>7062</v>
      </c>
      <c r="B378">
        <v>1</v>
      </c>
    </row>
    <row r="379" spans="1:2" x14ac:dyDescent="0.3">
      <c r="A379" s="6" t="s">
        <v>7005</v>
      </c>
      <c r="B379">
        <v>1</v>
      </c>
    </row>
    <row r="380" spans="1:2" x14ac:dyDescent="0.3">
      <c r="A380" s="6" t="s">
        <v>7052</v>
      </c>
      <c r="B380">
        <v>1</v>
      </c>
    </row>
    <row r="381" spans="1:2" x14ac:dyDescent="0.3">
      <c r="A381" s="6" t="s">
        <v>6859</v>
      </c>
      <c r="B381">
        <v>1</v>
      </c>
    </row>
    <row r="382" spans="1:2" x14ac:dyDescent="0.3">
      <c r="A382" s="6" t="s">
        <v>6028</v>
      </c>
      <c r="B382">
        <v>1</v>
      </c>
    </row>
    <row r="383" spans="1:2" x14ac:dyDescent="0.3">
      <c r="A383" s="6" t="s">
        <v>7040</v>
      </c>
      <c r="B383">
        <v>1</v>
      </c>
    </row>
    <row r="384" spans="1:2" x14ac:dyDescent="0.3">
      <c r="A384" s="6" t="s">
        <v>6705</v>
      </c>
      <c r="B384">
        <v>1</v>
      </c>
    </row>
    <row r="385" spans="1:2" x14ac:dyDescent="0.3">
      <c r="A385" s="6" t="s">
        <v>6259</v>
      </c>
      <c r="B385">
        <v>1</v>
      </c>
    </row>
    <row r="386" spans="1:2" x14ac:dyDescent="0.3">
      <c r="A386" s="6" t="s">
        <v>6843</v>
      </c>
      <c r="B386">
        <v>1</v>
      </c>
    </row>
    <row r="387" spans="1:2" x14ac:dyDescent="0.3">
      <c r="A387" s="6" t="s">
        <v>6081</v>
      </c>
      <c r="B387">
        <v>1</v>
      </c>
    </row>
    <row r="388" spans="1:2" x14ac:dyDescent="0.3">
      <c r="A388" s="6" t="s">
        <v>7397</v>
      </c>
      <c r="B388">
        <v>1</v>
      </c>
    </row>
    <row r="389" spans="1:2" x14ac:dyDescent="0.3">
      <c r="A389" s="6" t="s">
        <v>6393</v>
      </c>
      <c r="B389">
        <v>1</v>
      </c>
    </row>
    <row r="390" spans="1:2" x14ac:dyDescent="0.3">
      <c r="A390" s="6" t="s">
        <v>6217</v>
      </c>
      <c r="B390">
        <v>1</v>
      </c>
    </row>
    <row r="391" spans="1:2" x14ac:dyDescent="0.3">
      <c r="A391" s="6" t="s">
        <v>6084</v>
      </c>
      <c r="B391">
        <v>1</v>
      </c>
    </row>
    <row r="392" spans="1:2" x14ac:dyDescent="0.3">
      <c r="A392" s="6" t="s">
        <v>5752</v>
      </c>
      <c r="B392">
        <v>1</v>
      </c>
    </row>
    <row r="393" spans="1:2" x14ac:dyDescent="0.3">
      <c r="A393" s="6" t="s">
        <v>6306</v>
      </c>
      <c r="B393">
        <v>1</v>
      </c>
    </row>
    <row r="394" spans="1:2" x14ac:dyDescent="0.3">
      <c r="A394" s="6" t="s">
        <v>5988</v>
      </c>
      <c r="B394">
        <v>1</v>
      </c>
    </row>
    <row r="395" spans="1:2" x14ac:dyDescent="0.3">
      <c r="A395" s="6" t="s">
        <v>5974</v>
      </c>
      <c r="B395">
        <v>1</v>
      </c>
    </row>
    <row r="396" spans="1:2" x14ac:dyDescent="0.3">
      <c r="A396" s="6" t="s">
        <v>6153</v>
      </c>
      <c r="B396">
        <v>1</v>
      </c>
    </row>
    <row r="397" spans="1:2" x14ac:dyDescent="0.3">
      <c r="A397" s="6" t="s">
        <v>6752</v>
      </c>
      <c r="B397">
        <v>1</v>
      </c>
    </row>
    <row r="398" spans="1:2" x14ac:dyDescent="0.3">
      <c r="A398" s="6" t="s">
        <v>6511</v>
      </c>
      <c r="B398">
        <v>1</v>
      </c>
    </row>
    <row r="399" spans="1:2" x14ac:dyDescent="0.3">
      <c r="A399" s="6" t="s">
        <v>7310</v>
      </c>
      <c r="B399">
        <v>1</v>
      </c>
    </row>
    <row r="400" spans="1:2" x14ac:dyDescent="0.3">
      <c r="A400" s="6" t="s">
        <v>6039</v>
      </c>
      <c r="B400">
        <v>1</v>
      </c>
    </row>
    <row r="401" spans="1:2" x14ac:dyDescent="0.3">
      <c r="A401" s="6" t="s">
        <v>7415</v>
      </c>
      <c r="B401">
        <v>1</v>
      </c>
    </row>
    <row r="402" spans="1:2" x14ac:dyDescent="0.3">
      <c r="A402" s="6" t="s">
        <v>7112</v>
      </c>
      <c r="B402">
        <v>1</v>
      </c>
    </row>
    <row r="403" spans="1:2" x14ac:dyDescent="0.3">
      <c r="A403" s="6" t="s">
        <v>5765</v>
      </c>
      <c r="B403">
        <v>1</v>
      </c>
    </row>
    <row r="404" spans="1:2" x14ac:dyDescent="0.3">
      <c r="A404" s="6" t="s">
        <v>5978</v>
      </c>
      <c r="B404">
        <v>1</v>
      </c>
    </row>
    <row r="405" spans="1:2" x14ac:dyDescent="0.3">
      <c r="A405" s="6" t="s">
        <v>6117</v>
      </c>
      <c r="B405">
        <v>1</v>
      </c>
    </row>
    <row r="406" spans="1:2" x14ac:dyDescent="0.3">
      <c r="A406" s="6" t="s">
        <v>6789</v>
      </c>
      <c r="B406">
        <v>1</v>
      </c>
    </row>
    <row r="407" spans="1:2" x14ac:dyDescent="0.3">
      <c r="A407" s="6" t="s">
        <v>7407</v>
      </c>
      <c r="B407">
        <v>1</v>
      </c>
    </row>
    <row r="408" spans="1:2" x14ac:dyDescent="0.3">
      <c r="A408" s="6" t="s">
        <v>6597</v>
      </c>
      <c r="B408">
        <v>1</v>
      </c>
    </row>
    <row r="409" spans="1:2" x14ac:dyDescent="0.3">
      <c r="A409" s="6" t="s">
        <v>5889</v>
      </c>
      <c r="B409">
        <v>1</v>
      </c>
    </row>
    <row r="410" spans="1:2" x14ac:dyDescent="0.3">
      <c r="A410" s="6" t="s">
        <v>6583</v>
      </c>
      <c r="B410">
        <v>1</v>
      </c>
    </row>
    <row r="411" spans="1:2" x14ac:dyDescent="0.3">
      <c r="A411" s="6" t="s">
        <v>7470</v>
      </c>
      <c r="B411">
        <v>1</v>
      </c>
    </row>
    <row r="412" spans="1:2" x14ac:dyDescent="0.3">
      <c r="A412" s="6" t="s">
        <v>5956</v>
      </c>
      <c r="B412">
        <v>1</v>
      </c>
    </row>
    <row r="413" spans="1:2" x14ac:dyDescent="0.3">
      <c r="A413" s="6" t="s">
        <v>5873</v>
      </c>
      <c r="B413">
        <v>1</v>
      </c>
    </row>
    <row r="414" spans="1:2" x14ac:dyDescent="0.3">
      <c r="A414" s="6" t="s">
        <v>6981</v>
      </c>
      <c r="B414">
        <v>1</v>
      </c>
    </row>
    <row r="415" spans="1:2" x14ac:dyDescent="0.3">
      <c r="A415" s="6" t="s">
        <v>3491</v>
      </c>
      <c r="B415">
        <v>1</v>
      </c>
    </row>
    <row r="416" spans="1:2" x14ac:dyDescent="0.3">
      <c r="A416" s="6" t="s">
        <v>6169</v>
      </c>
      <c r="B416">
        <v>1</v>
      </c>
    </row>
    <row r="417" spans="1:2" x14ac:dyDescent="0.3">
      <c r="A417" s="6" t="s">
        <v>6047</v>
      </c>
      <c r="B417">
        <v>1</v>
      </c>
    </row>
    <row r="418" spans="1:2" x14ac:dyDescent="0.3">
      <c r="A418" s="6" t="s">
        <v>6256</v>
      </c>
      <c r="B418">
        <v>1</v>
      </c>
    </row>
    <row r="419" spans="1:2" x14ac:dyDescent="0.3">
      <c r="A419" s="6" t="s">
        <v>5764</v>
      </c>
      <c r="B419">
        <v>1</v>
      </c>
    </row>
    <row r="420" spans="1:2" x14ac:dyDescent="0.3">
      <c r="A420" s="6" t="s">
        <v>4669</v>
      </c>
      <c r="B420">
        <v>1</v>
      </c>
    </row>
    <row r="421" spans="1:2" x14ac:dyDescent="0.3">
      <c r="A421" s="6" t="s">
        <v>6955</v>
      </c>
      <c r="B421">
        <v>1</v>
      </c>
    </row>
    <row r="422" spans="1:2" x14ac:dyDescent="0.3">
      <c r="A422" s="6" t="s">
        <v>6814</v>
      </c>
      <c r="B422">
        <v>1</v>
      </c>
    </row>
    <row r="423" spans="1:2" x14ac:dyDescent="0.3">
      <c r="A423" s="6" t="s">
        <v>6401</v>
      </c>
      <c r="B423">
        <v>1</v>
      </c>
    </row>
    <row r="424" spans="1:2" x14ac:dyDescent="0.3">
      <c r="A424" s="6" t="s">
        <v>5915</v>
      </c>
      <c r="B424">
        <v>1</v>
      </c>
    </row>
    <row r="425" spans="1:2" x14ac:dyDescent="0.3">
      <c r="A425" s="6" t="s">
        <v>6321</v>
      </c>
      <c r="B425">
        <v>1</v>
      </c>
    </row>
    <row r="426" spans="1:2" x14ac:dyDescent="0.3">
      <c r="A426" s="6" t="s">
        <v>7307</v>
      </c>
      <c r="B426">
        <v>1</v>
      </c>
    </row>
    <row r="427" spans="1:2" x14ac:dyDescent="0.3">
      <c r="A427" s="6" t="s">
        <v>6653</v>
      </c>
      <c r="B427">
        <v>1</v>
      </c>
    </row>
    <row r="428" spans="1:2" x14ac:dyDescent="0.3">
      <c r="A428" s="6" t="s">
        <v>6055</v>
      </c>
      <c r="B428">
        <v>1</v>
      </c>
    </row>
    <row r="429" spans="1:2" x14ac:dyDescent="0.3">
      <c r="A429" s="6" t="s">
        <v>7018</v>
      </c>
      <c r="B429">
        <v>1</v>
      </c>
    </row>
    <row r="430" spans="1:2" x14ac:dyDescent="0.3">
      <c r="A430" s="6" t="s">
        <v>6834</v>
      </c>
      <c r="B430">
        <v>1</v>
      </c>
    </row>
    <row r="431" spans="1:2" x14ac:dyDescent="0.3">
      <c r="A431" s="6" t="s">
        <v>6407</v>
      </c>
      <c r="B431">
        <v>1</v>
      </c>
    </row>
    <row r="432" spans="1:2" x14ac:dyDescent="0.3">
      <c r="A432" s="6" t="s">
        <v>6462</v>
      </c>
      <c r="B432">
        <v>1</v>
      </c>
    </row>
    <row r="433" spans="1:2" x14ac:dyDescent="0.3">
      <c r="A433" s="6" t="s">
        <v>7282</v>
      </c>
      <c r="B433">
        <v>1</v>
      </c>
    </row>
    <row r="434" spans="1:2" x14ac:dyDescent="0.3">
      <c r="A434" s="6" t="s">
        <v>6887</v>
      </c>
      <c r="B434">
        <v>1</v>
      </c>
    </row>
    <row r="435" spans="1:2" x14ac:dyDescent="0.3">
      <c r="A435" s="6" t="s">
        <v>7464</v>
      </c>
      <c r="B435">
        <v>1</v>
      </c>
    </row>
    <row r="436" spans="1:2" x14ac:dyDescent="0.3">
      <c r="A436" s="6" t="s">
        <v>1414</v>
      </c>
      <c r="B436">
        <v>1</v>
      </c>
    </row>
    <row r="437" spans="1:2" x14ac:dyDescent="0.3">
      <c r="A437" s="6" t="s">
        <v>6225</v>
      </c>
      <c r="B437">
        <v>1</v>
      </c>
    </row>
    <row r="438" spans="1:2" x14ac:dyDescent="0.3">
      <c r="A438" s="6" t="s">
        <v>7057</v>
      </c>
      <c r="B438">
        <v>1</v>
      </c>
    </row>
    <row r="439" spans="1:2" x14ac:dyDescent="0.3">
      <c r="A439" s="6" t="s">
        <v>5825</v>
      </c>
      <c r="B439">
        <v>1</v>
      </c>
    </row>
    <row r="440" spans="1:2" x14ac:dyDescent="0.3">
      <c r="A440" s="6" t="s">
        <v>7193</v>
      </c>
      <c r="B440">
        <v>1</v>
      </c>
    </row>
    <row r="441" spans="1:2" x14ac:dyDescent="0.3">
      <c r="A441" s="6" t="s">
        <v>5743</v>
      </c>
      <c r="B441">
        <v>1</v>
      </c>
    </row>
    <row r="442" spans="1:2" x14ac:dyDescent="0.3">
      <c r="A442" s="6" t="s">
        <v>7118</v>
      </c>
      <c r="B442">
        <v>1</v>
      </c>
    </row>
    <row r="443" spans="1:2" x14ac:dyDescent="0.3">
      <c r="A443" s="6" t="s">
        <v>7046</v>
      </c>
      <c r="B443">
        <v>1</v>
      </c>
    </row>
    <row r="444" spans="1:2" x14ac:dyDescent="0.3">
      <c r="A444" s="6" t="s">
        <v>5852</v>
      </c>
      <c r="B444">
        <v>1</v>
      </c>
    </row>
    <row r="445" spans="1:2" x14ac:dyDescent="0.3">
      <c r="A445" s="6" t="s">
        <v>7139</v>
      </c>
      <c r="B445">
        <v>1</v>
      </c>
    </row>
    <row r="446" spans="1:2" x14ac:dyDescent="0.3">
      <c r="A446" s="6" t="s">
        <v>7487</v>
      </c>
      <c r="B446">
        <v>1</v>
      </c>
    </row>
    <row r="447" spans="1:2" x14ac:dyDescent="0.3">
      <c r="A447" s="6" t="s">
        <v>524</v>
      </c>
      <c r="B447">
        <v>1</v>
      </c>
    </row>
    <row r="448" spans="1:2" x14ac:dyDescent="0.3">
      <c r="A448" s="6" t="s">
        <v>5946</v>
      </c>
      <c r="B448">
        <v>1</v>
      </c>
    </row>
    <row r="449" spans="1:2" x14ac:dyDescent="0.3">
      <c r="A449" s="6" t="s">
        <v>6320</v>
      </c>
      <c r="B449">
        <v>1</v>
      </c>
    </row>
    <row r="450" spans="1:2" x14ac:dyDescent="0.3">
      <c r="A450" s="6" t="s">
        <v>7278</v>
      </c>
      <c r="B450">
        <v>1</v>
      </c>
    </row>
    <row r="451" spans="1:2" x14ac:dyDescent="0.3">
      <c r="A451" s="6" t="s">
        <v>185</v>
      </c>
      <c r="B451">
        <v>1</v>
      </c>
    </row>
    <row r="452" spans="1:2" x14ac:dyDescent="0.3">
      <c r="A452" s="6" t="s">
        <v>6435</v>
      </c>
      <c r="B452">
        <v>1</v>
      </c>
    </row>
    <row r="453" spans="1:2" x14ac:dyDescent="0.3">
      <c r="A453" s="6" t="s">
        <v>5704</v>
      </c>
      <c r="B453">
        <v>1</v>
      </c>
    </row>
    <row r="454" spans="1:2" x14ac:dyDescent="0.3">
      <c r="A454" s="6" t="s">
        <v>6215</v>
      </c>
      <c r="B454">
        <v>1</v>
      </c>
    </row>
    <row r="455" spans="1:2" x14ac:dyDescent="0.3">
      <c r="A455" s="6" t="s">
        <v>7242</v>
      </c>
      <c r="B455">
        <v>1</v>
      </c>
    </row>
    <row r="456" spans="1:2" x14ac:dyDescent="0.3">
      <c r="A456" s="6" t="s">
        <v>6132</v>
      </c>
      <c r="B456">
        <v>1</v>
      </c>
    </row>
    <row r="457" spans="1:2" x14ac:dyDescent="0.3">
      <c r="A457" s="6" t="s">
        <v>7163</v>
      </c>
      <c r="B457">
        <v>1</v>
      </c>
    </row>
    <row r="458" spans="1:2" x14ac:dyDescent="0.3">
      <c r="A458" s="6" t="s">
        <v>2308</v>
      </c>
      <c r="B458">
        <v>1</v>
      </c>
    </row>
    <row r="459" spans="1:2" x14ac:dyDescent="0.3">
      <c r="A459" s="6" t="s">
        <v>6831</v>
      </c>
      <c r="B459">
        <v>1</v>
      </c>
    </row>
    <row r="460" spans="1:2" x14ac:dyDescent="0.3">
      <c r="A460" s="6" t="s">
        <v>152</v>
      </c>
      <c r="B460">
        <v>1</v>
      </c>
    </row>
    <row r="461" spans="1:2" x14ac:dyDescent="0.3">
      <c r="A461" s="6" t="s">
        <v>6147</v>
      </c>
      <c r="B461">
        <v>1</v>
      </c>
    </row>
    <row r="462" spans="1:2" x14ac:dyDescent="0.3">
      <c r="A462" s="6" t="s">
        <v>5778</v>
      </c>
      <c r="B462">
        <v>1</v>
      </c>
    </row>
    <row r="463" spans="1:2" x14ac:dyDescent="0.3">
      <c r="A463" s="6" t="s">
        <v>6057</v>
      </c>
      <c r="B463">
        <v>1</v>
      </c>
    </row>
    <row r="464" spans="1:2" x14ac:dyDescent="0.3">
      <c r="A464" s="6" t="s">
        <v>6399</v>
      </c>
      <c r="B464">
        <v>1</v>
      </c>
    </row>
    <row r="465" spans="1:2" x14ac:dyDescent="0.3">
      <c r="A465" s="6" t="s">
        <v>6001</v>
      </c>
      <c r="B465">
        <v>1</v>
      </c>
    </row>
    <row r="466" spans="1:2" x14ac:dyDescent="0.3">
      <c r="A466" s="6" t="s">
        <v>6873</v>
      </c>
      <c r="B466">
        <v>1</v>
      </c>
    </row>
    <row r="467" spans="1:2" x14ac:dyDescent="0.3">
      <c r="A467" s="6" t="s">
        <v>6841</v>
      </c>
      <c r="B467">
        <v>1</v>
      </c>
    </row>
    <row r="468" spans="1:2" x14ac:dyDescent="0.3">
      <c r="A468" s="6" t="s">
        <v>6694</v>
      </c>
      <c r="B468">
        <v>1</v>
      </c>
    </row>
    <row r="469" spans="1:2" x14ac:dyDescent="0.3">
      <c r="A469" s="6" t="s">
        <v>6817</v>
      </c>
      <c r="B469">
        <v>1</v>
      </c>
    </row>
    <row r="470" spans="1:2" x14ac:dyDescent="0.3">
      <c r="A470" s="6" t="s">
        <v>440</v>
      </c>
      <c r="B470">
        <v>1</v>
      </c>
    </row>
    <row r="471" spans="1:2" x14ac:dyDescent="0.3">
      <c r="A471" s="6" t="s">
        <v>6253</v>
      </c>
      <c r="B471">
        <v>1</v>
      </c>
    </row>
    <row r="472" spans="1:2" x14ac:dyDescent="0.3">
      <c r="A472" s="6" t="s">
        <v>5878</v>
      </c>
      <c r="B472">
        <v>1</v>
      </c>
    </row>
    <row r="473" spans="1:2" x14ac:dyDescent="0.3">
      <c r="A473" s="6" t="s">
        <v>7349</v>
      </c>
      <c r="B473">
        <v>1</v>
      </c>
    </row>
    <row r="474" spans="1:2" x14ac:dyDescent="0.3">
      <c r="A474" s="6" t="s">
        <v>6404</v>
      </c>
      <c r="B474">
        <v>1</v>
      </c>
    </row>
    <row r="475" spans="1:2" x14ac:dyDescent="0.3">
      <c r="A475" s="6" t="s">
        <v>6600</v>
      </c>
      <c r="B475">
        <v>1</v>
      </c>
    </row>
    <row r="476" spans="1:2" x14ac:dyDescent="0.3">
      <c r="A476" s="6" t="s">
        <v>5993</v>
      </c>
      <c r="B476">
        <v>1</v>
      </c>
    </row>
    <row r="477" spans="1:2" x14ac:dyDescent="0.3">
      <c r="A477" s="6" t="s">
        <v>5675</v>
      </c>
      <c r="B477">
        <v>1</v>
      </c>
    </row>
    <row r="478" spans="1:2" x14ac:dyDescent="0.3">
      <c r="A478" s="6" t="s">
        <v>7300</v>
      </c>
      <c r="B478">
        <v>1</v>
      </c>
    </row>
    <row r="479" spans="1:2" x14ac:dyDescent="0.3">
      <c r="A479" s="6" t="s">
        <v>7447</v>
      </c>
      <c r="B479">
        <v>1</v>
      </c>
    </row>
    <row r="480" spans="1:2" x14ac:dyDescent="0.3">
      <c r="A480" s="6" t="s">
        <v>6726</v>
      </c>
      <c r="B480">
        <v>1</v>
      </c>
    </row>
    <row r="481" spans="1:2" x14ac:dyDescent="0.3">
      <c r="A481" s="6" t="s">
        <v>1585</v>
      </c>
      <c r="B481">
        <v>1</v>
      </c>
    </row>
    <row r="482" spans="1:2" x14ac:dyDescent="0.3">
      <c r="A482" s="6" t="s">
        <v>6071</v>
      </c>
      <c r="B482">
        <v>1</v>
      </c>
    </row>
    <row r="483" spans="1:2" x14ac:dyDescent="0.3">
      <c r="A483" s="6" t="s">
        <v>7287</v>
      </c>
      <c r="B483">
        <v>1</v>
      </c>
    </row>
    <row r="484" spans="1:2" x14ac:dyDescent="0.3">
      <c r="A484" s="6" t="s">
        <v>6780</v>
      </c>
      <c r="B484">
        <v>1</v>
      </c>
    </row>
    <row r="485" spans="1:2" x14ac:dyDescent="0.3">
      <c r="A485" s="6" t="s">
        <v>6946</v>
      </c>
      <c r="B485">
        <v>1</v>
      </c>
    </row>
    <row r="486" spans="1:2" x14ac:dyDescent="0.3">
      <c r="A486" s="6" t="s">
        <v>2773</v>
      </c>
      <c r="B486">
        <v>1</v>
      </c>
    </row>
    <row r="487" spans="1:2" x14ac:dyDescent="0.3">
      <c r="A487" s="6" t="s">
        <v>6567</v>
      </c>
      <c r="B487">
        <v>1</v>
      </c>
    </row>
    <row r="488" spans="1:2" x14ac:dyDescent="0.3">
      <c r="A488" s="6" t="s">
        <v>7037</v>
      </c>
      <c r="B488">
        <v>1</v>
      </c>
    </row>
    <row r="489" spans="1:2" x14ac:dyDescent="0.3">
      <c r="A489" s="6" t="s">
        <v>6741</v>
      </c>
      <c r="B489">
        <v>1</v>
      </c>
    </row>
    <row r="490" spans="1:2" x14ac:dyDescent="0.3">
      <c r="A490" s="6" t="s">
        <v>6731</v>
      </c>
      <c r="B490">
        <v>1</v>
      </c>
    </row>
    <row r="491" spans="1:2" x14ac:dyDescent="0.3">
      <c r="A491" s="6" t="s">
        <v>6303</v>
      </c>
      <c r="B491">
        <v>1</v>
      </c>
    </row>
    <row r="492" spans="1:2" x14ac:dyDescent="0.3">
      <c r="A492" s="6" t="s">
        <v>6193</v>
      </c>
      <c r="B492">
        <v>1</v>
      </c>
    </row>
    <row r="493" spans="1:2" x14ac:dyDescent="0.3">
      <c r="A493" s="6" t="s">
        <v>5863</v>
      </c>
      <c r="B493">
        <v>1</v>
      </c>
    </row>
    <row r="494" spans="1:2" x14ac:dyDescent="0.3">
      <c r="A494" s="6" t="s">
        <v>7034</v>
      </c>
      <c r="B494">
        <v>1</v>
      </c>
    </row>
    <row r="495" spans="1:2" x14ac:dyDescent="0.3">
      <c r="A495" s="6" t="s">
        <v>6996</v>
      </c>
      <c r="B495">
        <v>1</v>
      </c>
    </row>
    <row r="496" spans="1:2" x14ac:dyDescent="0.3">
      <c r="A496" s="6" t="s">
        <v>7159</v>
      </c>
      <c r="B496">
        <v>1</v>
      </c>
    </row>
    <row r="497" spans="1:2" x14ac:dyDescent="0.3">
      <c r="A497" s="6" t="s">
        <v>7346</v>
      </c>
      <c r="B497">
        <v>1</v>
      </c>
    </row>
    <row r="498" spans="1:2" x14ac:dyDescent="0.3">
      <c r="A498" s="6" t="s">
        <v>7334</v>
      </c>
      <c r="B498">
        <v>1</v>
      </c>
    </row>
    <row r="499" spans="1:2" x14ac:dyDescent="0.3">
      <c r="A499" s="6" t="s">
        <v>6709</v>
      </c>
      <c r="B499">
        <v>1</v>
      </c>
    </row>
    <row r="500" spans="1:2" x14ac:dyDescent="0.3">
      <c r="A500" s="6" t="s">
        <v>7417</v>
      </c>
      <c r="B500">
        <v>1</v>
      </c>
    </row>
    <row r="501" spans="1:2" x14ac:dyDescent="0.3">
      <c r="A501" s="6" t="s">
        <v>5829</v>
      </c>
      <c r="B501">
        <v>1</v>
      </c>
    </row>
    <row r="502" spans="1:2" x14ac:dyDescent="0.3">
      <c r="A502" s="6" t="s">
        <v>6691</v>
      </c>
      <c r="B502">
        <v>1</v>
      </c>
    </row>
    <row r="503" spans="1:2" x14ac:dyDescent="0.3">
      <c r="A503" s="6" t="s">
        <v>5808</v>
      </c>
      <c r="B503">
        <v>1</v>
      </c>
    </row>
    <row r="504" spans="1:2" x14ac:dyDescent="0.3">
      <c r="A504" s="6" t="s">
        <v>6063</v>
      </c>
      <c r="B504">
        <v>1</v>
      </c>
    </row>
    <row r="505" spans="1:2" x14ac:dyDescent="0.3">
      <c r="A505" s="6" t="s">
        <v>7096</v>
      </c>
      <c r="B505">
        <v>1</v>
      </c>
    </row>
    <row r="506" spans="1:2" x14ac:dyDescent="0.3">
      <c r="A506" s="6" t="s">
        <v>7246</v>
      </c>
      <c r="B506">
        <v>1</v>
      </c>
    </row>
    <row r="507" spans="1:2" x14ac:dyDescent="0.3">
      <c r="A507" s="6" t="s">
        <v>7304</v>
      </c>
      <c r="B507">
        <v>1</v>
      </c>
    </row>
    <row r="508" spans="1:2" x14ac:dyDescent="0.3">
      <c r="A508" s="6" t="s">
        <v>7194</v>
      </c>
      <c r="B508">
        <v>1</v>
      </c>
    </row>
    <row r="509" spans="1:2" x14ac:dyDescent="0.3">
      <c r="A509" s="6" t="s">
        <v>5670</v>
      </c>
      <c r="B509">
        <v>1</v>
      </c>
    </row>
    <row r="510" spans="1:2" x14ac:dyDescent="0.3">
      <c r="A510" s="6" t="s">
        <v>6420</v>
      </c>
      <c r="B510">
        <v>1</v>
      </c>
    </row>
    <row r="511" spans="1:2" x14ac:dyDescent="0.3">
      <c r="A511" s="6" t="s">
        <v>6645</v>
      </c>
      <c r="B511">
        <v>1</v>
      </c>
    </row>
    <row r="512" spans="1:2" x14ac:dyDescent="0.3">
      <c r="A512" s="6" t="s">
        <v>7083</v>
      </c>
      <c r="B512">
        <v>1</v>
      </c>
    </row>
    <row r="513" spans="1:2" x14ac:dyDescent="0.3">
      <c r="A513" s="6" t="s">
        <v>6619</v>
      </c>
      <c r="B513">
        <v>1</v>
      </c>
    </row>
    <row r="514" spans="1:2" x14ac:dyDescent="0.3">
      <c r="A514" s="6" t="s">
        <v>7087</v>
      </c>
      <c r="B514">
        <v>1</v>
      </c>
    </row>
    <row r="515" spans="1:2" x14ac:dyDescent="0.3">
      <c r="A515" s="6" t="s">
        <v>6354</v>
      </c>
      <c r="B515">
        <v>1</v>
      </c>
    </row>
    <row r="516" spans="1:2" x14ac:dyDescent="0.3">
      <c r="A516" s="6" t="s">
        <v>7434</v>
      </c>
      <c r="B516">
        <v>1</v>
      </c>
    </row>
    <row r="517" spans="1:2" x14ac:dyDescent="0.3">
      <c r="A517" s="6" t="s">
        <v>303</v>
      </c>
      <c r="B517">
        <v>1</v>
      </c>
    </row>
    <row r="518" spans="1:2" x14ac:dyDescent="0.3">
      <c r="A518" s="6" t="s">
        <v>6929</v>
      </c>
      <c r="B518">
        <v>1</v>
      </c>
    </row>
    <row r="519" spans="1:2" x14ac:dyDescent="0.3">
      <c r="A519" s="6" t="s">
        <v>4243</v>
      </c>
      <c r="B519">
        <v>1</v>
      </c>
    </row>
    <row r="520" spans="1:2" x14ac:dyDescent="0.3">
      <c r="A520" s="6" t="s">
        <v>5930</v>
      </c>
      <c r="B520">
        <v>1</v>
      </c>
    </row>
    <row r="521" spans="1:2" x14ac:dyDescent="0.3">
      <c r="A521" s="6" t="s">
        <v>1462</v>
      </c>
      <c r="B521">
        <v>1</v>
      </c>
    </row>
    <row r="522" spans="1:2" x14ac:dyDescent="0.3">
      <c r="A522" s="6" t="s">
        <v>7147</v>
      </c>
      <c r="B522">
        <v>1</v>
      </c>
    </row>
    <row r="523" spans="1:2" x14ac:dyDescent="0.3">
      <c r="A523" s="6" t="s">
        <v>7214</v>
      </c>
      <c r="B523">
        <v>1</v>
      </c>
    </row>
    <row r="524" spans="1:2" x14ac:dyDescent="0.3">
      <c r="A524" s="6" t="s">
        <v>6758</v>
      </c>
      <c r="B524">
        <v>1</v>
      </c>
    </row>
    <row r="525" spans="1:2" x14ac:dyDescent="0.3">
      <c r="A525" s="6" t="s">
        <v>7000</v>
      </c>
      <c r="B525">
        <v>1</v>
      </c>
    </row>
    <row r="526" spans="1:2" x14ac:dyDescent="0.3">
      <c r="A526" s="6" t="s">
        <v>470</v>
      </c>
      <c r="B526">
        <v>1</v>
      </c>
    </row>
    <row r="527" spans="1:2" x14ac:dyDescent="0.3">
      <c r="A527" s="6" t="s">
        <v>7404</v>
      </c>
      <c r="B527">
        <v>1</v>
      </c>
    </row>
    <row r="528" spans="1:2" x14ac:dyDescent="0.3">
      <c r="A528" s="6" t="s">
        <v>6894</v>
      </c>
      <c r="B528">
        <v>1</v>
      </c>
    </row>
    <row r="529" spans="1:2" x14ac:dyDescent="0.3">
      <c r="A529" s="6" t="s">
        <v>4703</v>
      </c>
      <c r="B529">
        <v>1</v>
      </c>
    </row>
    <row r="530" spans="1:2" x14ac:dyDescent="0.3">
      <c r="A530" s="6" t="s">
        <v>7290</v>
      </c>
      <c r="B530">
        <v>1</v>
      </c>
    </row>
    <row r="531" spans="1:2" x14ac:dyDescent="0.3">
      <c r="A531" s="6" t="s">
        <v>610</v>
      </c>
      <c r="B531">
        <v>1</v>
      </c>
    </row>
    <row r="532" spans="1:2" x14ac:dyDescent="0.3">
      <c r="A532" s="6" t="s">
        <v>6891</v>
      </c>
      <c r="B532">
        <v>1</v>
      </c>
    </row>
    <row r="533" spans="1:2" x14ac:dyDescent="0.3">
      <c r="A533" s="6" t="s">
        <v>7012</v>
      </c>
      <c r="B533">
        <v>1</v>
      </c>
    </row>
    <row r="534" spans="1:2" x14ac:dyDescent="0.3">
      <c r="A534" s="6" t="s">
        <v>6794</v>
      </c>
      <c r="B534">
        <v>1</v>
      </c>
    </row>
    <row r="535" spans="1:2" x14ac:dyDescent="0.3">
      <c r="A535" s="6" t="s">
        <v>7211</v>
      </c>
      <c r="B535">
        <v>1</v>
      </c>
    </row>
    <row r="536" spans="1:2" x14ac:dyDescent="0.3">
      <c r="A536" s="6" t="s">
        <v>7115</v>
      </c>
      <c r="B536">
        <v>1</v>
      </c>
    </row>
    <row r="537" spans="1:2" x14ac:dyDescent="0.3">
      <c r="A537" s="6" t="s">
        <v>6268</v>
      </c>
      <c r="B537">
        <v>1</v>
      </c>
    </row>
    <row r="538" spans="1:2" x14ac:dyDescent="0.3">
      <c r="A538" s="6" t="s">
        <v>6175</v>
      </c>
      <c r="B538">
        <v>1</v>
      </c>
    </row>
    <row r="539" spans="1:2" x14ac:dyDescent="0.3">
      <c r="A539" s="6" t="s">
        <v>5842</v>
      </c>
      <c r="B539">
        <v>1</v>
      </c>
    </row>
    <row r="540" spans="1:2" x14ac:dyDescent="0.3">
      <c r="A540" s="6" t="s">
        <v>5898</v>
      </c>
      <c r="B540">
        <v>1</v>
      </c>
    </row>
    <row r="541" spans="1:2" x14ac:dyDescent="0.3">
      <c r="A541" s="6" t="s">
        <v>6546</v>
      </c>
      <c r="B541">
        <v>1</v>
      </c>
    </row>
    <row r="542" spans="1:2" x14ac:dyDescent="0.3">
      <c r="A542" s="6" t="s">
        <v>5735</v>
      </c>
      <c r="B542">
        <v>1</v>
      </c>
    </row>
    <row r="543" spans="1:2" x14ac:dyDescent="0.3">
      <c r="A543" s="6" t="s">
        <v>6068</v>
      </c>
      <c r="B543">
        <v>1</v>
      </c>
    </row>
    <row r="544" spans="1:2" x14ac:dyDescent="0.3">
      <c r="A544" s="6" t="s">
        <v>7472</v>
      </c>
      <c r="B544">
        <v>1</v>
      </c>
    </row>
    <row r="545" spans="1:2" x14ac:dyDescent="0.3">
      <c r="A545" s="6" t="s">
        <v>7420</v>
      </c>
      <c r="B545">
        <v>1</v>
      </c>
    </row>
    <row r="546" spans="1:2" x14ac:dyDescent="0.3">
      <c r="A546" s="6" t="s">
        <v>6052</v>
      </c>
      <c r="B546">
        <v>1</v>
      </c>
    </row>
    <row r="547" spans="1:2" x14ac:dyDescent="0.3">
      <c r="A547" s="6" t="s">
        <v>6423</v>
      </c>
      <c r="B547">
        <v>1</v>
      </c>
    </row>
    <row r="548" spans="1:2" x14ac:dyDescent="0.3">
      <c r="A548" s="6" t="s">
        <v>2828</v>
      </c>
      <c r="B548">
        <v>1</v>
      </c>
    </row>
    <row r="549" spans="1:2" x14ac:dyDescent="0.3">
      <c r="A549" s="6" t="s">
        <v>6109</v>
      </c>
      <c r="B549">
        <v>1</v>
      </c>
    </row>
    <row r="550" spans="1:2" x14ac:dyDescent="0.3">
      <c r="A550" s="6" t="s">
        <v>6637</v>
      </c>
      <c r="B550">
        <v>1</v>
      </c>
    </row>
    <row r="551" spans="1:2" x14ac:dyDescent="0.3">
      <c r="A551" s="6" t="s">
        <v>6971</v>
      </c>
      <c r="B551">
        <v>1</v>
      </c>
    </row>
    <row r="552" spans="1:2" x14ac:dyDescent="0.3">
      <c r="A552" s="6" t="s">
        <v>6467</v>
      </c>
      <c r="B552">
        <v>1</v>
      </c>
    </row>
    <row r="553" spans="1:2" x14ac:dyDescent="0.3">
      <c r="A553" s="6" t="s">
        <v>6661</v>
      </c>
      <c r="B553">
        <v>1</v>
      </c>
    </row>
    <row r="554" spans="1:2" x14ac:dyDescent="0.3">
      <c r="A554" s="6" t="s">
        <v>7339</v>
      </c>
      <c r="B554">
        <v>1</v>
      </c>
    </row>
    <row r="555" spans="1:2" x14ac:dyDescent="0.3">
      <c r="A555" s="6" t="s">
        <v>7224</v>
      </c>
      <c r="B555">
        <v>1</v>
      </c>
    </row>
    <row r="556" spans="1:2" x14ac:dyDescent="0.3">
      <c r="A556" s="6" t="s">
        <v>6157</v>
      </c>
      <c r="B556">
        <v>1</v>
      </c>
    </row>
    <row r="557" spans="1:2" x14ac:dyDescent="0.3">
      <c r="A557" s="6" t="s">
        <v>5953</v>
      </c>
      <c r="B557">
        <v>1</v>
      </c>
    </row>
    <row r="558" spans="1:2" x14ac:dyDescent="0.3">
      <c r="A558" s="6" t="s">
        <v>6744</v>
      </c>
      <c r="B558">
        <v>1</v>
      </c>
    </row>
    <row r="559" spans="1:2" x14ac:dyDescent="0.3">
      <c r="A559" s="6" t="s">
        <v>7426</v>
      </c>
      <c r="B559">
        <v>1</v>
      </c>
    </row>
    <row r="560" spans="1:2" x14ac:dyDescent="0.3">
      <c r="A560" s="6" t="s">
        <v>992</v>
      </c>
      <c r="B560">
        <v>1</v>
      </c>
    </row>
    <row r="561" spans="1:2" x14ac:dyDescent="0.3">
      <c r="A561" s="6" t="s">
        <v>1124</v>
      </c>
      <c r="B561">
        <v>1</v>
      </c>
    </row>
    <row r="562" spans="1:2" x14ac:dyDescent="0.3">
      <c r="A562" s="6" t="s">
        <v>5850</v>
      </c>
      <c r="B562">
        <v>1</v>
      </c>
    </row>
    <row r="563" spans="1:2" x14ac:dyDescent="0.3">
      <c r="A563" s="6" t="s">
        <v>6703</v>
      </c>
      <c r="B563">
        <v>1</v>
      </c>
    </row>
    <row r="564" spans="1:2" x14ac:dyDescent="0.3">
      <c r="A564" s="6" t="s">
        <v>6714</v>
      </c>
      <c r="B564">
        <v>1</v>
      </c>
    </row>
    <row r="565" spans="1:2" x14ac:dyDescent="0.3">
      <c r="A565" s="6" t="s">
        <v>6629</v>
      </c>
      <c r="B565">
        <v>1</v>
      </c>
    </row>
    <row r="566" spans="1:2" x14ac:dyDescent="0.3">
      <c r="A566" s="6" t="s">
        <v>513</v>
      </c>
      <c r="B566">
        <v>1</v>
      </c>
    </row>
    <row r="567" spans="1:2" x14ac:dyDescent="0.3">
      <c r="A567" s="6" t="s">
        <v>5971</v>
      </c>
      <c r="B567">
        <v>1</v>
      </c>
    </row>
    <row r="568" spans="1:2" x14ac:dyDescent="0.3">
      <c r="A568" s="6" t="s">
        <v>202</v>
      </c>
      <c r="B568">
        <v>1</v>
      </c>
    </row>
    <row r="569" spans="1:2" x14ac:dyDescent="0.3">
      <c r="A569" s="6" t="s">
        <v>6542</v>
      </c>
      <c r="B569">
        <v>1</v>
      </c>
    </row>
    <row r="570" spans="1:2" x14ac:dyDescent="0.3">
      <c r="A570" s="6" t="s">
        <v>205</v>
      </c>
      <c r="B570">
        <v>1</v>
      </c>
    </row>
    <row r="571" spans="1:2" x14ac:dyDescent="0.3">
      <c r="A571" s="6" t="s">
        <v>6189</v>
      </c>
      <c r="B571">
        <v>1</v>
      </c>
    </row>
    <row r="572" spans="1:2" x14ac:dyDescent="0.3">
      <c r="A572" s="6" t="s">
        <v>6060</v>
      </c>
      <c r="B572">
        <v>1</v>
      </c>
    </row>
    <row r="573" spans="1:2" x14ac:dyDescent="0.3">
      <c r="A573" s="6" t="s">
        <v>7490</v>
      </c>
      <c r="B573">
        <v>1</v>
      </c>
    </row>
    <row r="574" spans="1:2" x14ac:dyDescent="0.3">
      <c r="A574" s="6" t="s">
        <v>6343</v>
      </c>
      <c r="B574">
        <v>1</v>
      </c>
    </row>
    <row r="575" spans="1:2" x14ac:dyDescent="0.3">
      <c r="A575" s="6" t="s">
        <v>7384</v>
      </c>
      <c r="B575">
        <v>1</v>
      </c>
    </row>
    <row r="576" spans="1:2" x14ac:dyDescent="0.3">
      <c r="A576" s="6" t="s">
        <v>6554</v>
      </c>
      <c r="B576">
        <v>1</v>
      </c>
    </row>
    <row r="577" spans="1:2" x14ac:dyDescent="0.3">
      <c r="A577" s="6" t="s">
        <v>6187</v>
      </c>
      <c r="B577">
        <v>1</v>
      </c>
    </row>
    <row r="578" spans="1:2" x14ac:dyDescent="0.3">
      <c r="A578" s="6" t="s">
        <v>5861</v>
      </c>
      <c r="B578">
        <v>1</v>
      </c>
    </row>
    <row r="579" spans="1:2" x14ac:dyDescent="0.3">
      <c r="A579" s="6" t="s">
        <v>6573</v>
      </c>
      <c r="B579">
        <v>1</v>
      </c>
    </row>
    <row r="580" spans="1:2" x14ac:dyDescent="0.3">
      <c r="A580" s="6" t="s">
        <v>6995</v>
      </c>
      <c r="B580">
        <v>1</v>
      </c>
    </row>
    <row r="581" spans="1:2" x14ac:dyDescent="0.3">
      <c r="A581" s="6" t="s">
        <v>5909</v>
      </c>
      <c r="B581">
        <v>1</v>
      </c>
    </row>
    <row r="582" spans="1:2" x14ac:dyDescent="0.3">
      <c r="A582" s="6" t="s">
        <v>117</v>
      </c>
      <c r="B582">
        <v>1</v>
      </c>
    </row>
    <row r="583" spans="1:2" x14ac:dyDescent="0.3">
      <c r="A583" s="6" t="s">
        <v>5667</v>
      </c>
      <c r="B583">
        <v>1</v>
      </c>
    </row>
    <row r="584" spans="1:2" x14ac:dyDescent="0.3">
      <c r="A584" s="6" t="s">
        <v>6207</v>
      </c>
      <c r="B584">
        <v>1</v>
      </c>
    </row>
    <row r="585" spans="1:2" x14ac:dyDescent="0.3">
      <c r="A585" s="6" t="s">
        <v>7439</v>
      </c>
      <c r="B585">
        <v>1</v>
      </c>
    </row>
    <row r="586" spans="1:2" x14ac:dyDescent="0.3">
      <c r="A586" s="6" t="s">
        <v>5866</v>
      </c>
      <c r="B586">
        <v>1</v>
      </c>
    </row>
    <row r="587" spans="1:2" x14ac:dyDescent="0.3">
      <c r="A587" s="6" t="s">
        <v>6345</v>
      </c>
      <c r="B587">
        <v>1</v>
      </c>
    </row>
    <row r="588" spans="1:2" x14ac:dyDescent="0.3">
      <c r="A588" s="6" t="s">
        <v>6452</v>
      </c>
      <c r="B588">
        <v>1</v>
      </c>
    </row>
    <row r="589" spans="1:2" x14ac:dyDescent="0.3">
      <c r="A589" s="6" t="s">
        <v>7156</v>
      </c>
      <c r="B589">
        <v>1</v>
      </c>
    </row>
    <row r="590" spans="1:2" x14ac:dyDescent="0.3">
      <c r="A590" s="6" t="s">
        <v>572</v>
      </c>
      <c r="B590">
        <v>1</v>
      </c>
    </row>
    <row r="591" spans="1:2" x14ac:dyDescent="0.3">
      <c r="A591" s="6" t="s">
        <v>5741</v>
      </c>
      <c r="B591">
        <v>1</v>
      </c>
    </row>
    <row r="592" spans="1:2" x14ac:dyDescent="0.3">
      <c r="A592" s="6" t="s">
        <v>69</v>
      </c>
      <c r="B592">
        <v>1</v>
      </c>
    </row>
    <row r="593" spans="1:2" x14ac:dyDescent="0.3">
      <c r="A593" s="6" t="s">
        <v>6811</v>
      </c>
      <c r="B593">
        <v>1</v>
      </c>
    </row>
    <row r="594" spans="1:2" x14ac:dyDescent="0.3">
      <c r="A594" s="6" t="s">
        <v>7314</v>
      </c>
      <c r="B594">
        <v>1</v>
      </c>
    </row>
    <row r="595" spans="1:2" x14ac:dyDescent="0.3">
      <c r="A595" s="6" t="s">
        <v>6119</v>
      </c>
      <c r="B595">
        <v>1</v>
      </c>
    </row>
    <row r="596" spans="1:2" x14ac:dyDescent="0.3">
      <c r="A596" s="6" t="s">
        <v>7255</v>
      </c>
      <c r="B596">
        <v>1</v>
      </c>
    </row>
    <row r="597" spans="1:2" x14ac:dyDescent="0.3">
      <c r="A597" s="6" t="s">
        <v>5981</v>
      </c>
      <c r="B597">
        <v>1</v>
      </c>
    </row>
    <row r="598" spans="1:2" x14ac:dyDescent="0.3">
      <c r="A598" s="6" t="s">
        <v>6805</v>
      </c>
      <c r="B598">
        <v>1</v>
      </c>
    </row>
    <row r="599" spans="1:2" x14ac:dyDescent="0.3">
      <c r="A599" s="6" t="s">
        <v>5959</v>
      </c>
      <c r="B599">
        <v>1</v>
      </c>
    </row>
    <row r="600" spans="1:2" x14ac:dyDescent="0.3">
      <c r="A600" s="6" t="s">
        <v>6728</v>
      </c>
      <c r="B600">
        <v>1</v>
      </c>
    </row>
    <row r="601" spans="1:2" x14ac:dyDescent="0.3">
      <c r="A601" s="6" t="s">
        <v>6094</v>
      </c>
      <c r="B601">
        <v>1</v>
      </c>
    </row>
    <row r="602" spans="1:2" x14ac:dyDescent="0.3">
      <c r="A602" s="6" t="s">
        <v>7424</v>
      </c>
      <c r="B602">
        <v>1</v>
      </c>
    </row>
    <row r="603" spans="1:2" x14ac:dyDescent="0.3">
      <c r="A603" s="6" t="s">
        <v>5685</v>
      </c>
      <c r="B603">
        <v>1</v>
      </c>
    </row>
    <row r="604" spans="1:2" x14ac:dyDescent="0.3">
      <c r="A604" s="6" t="s">
        <v>6133</v>
      </c>
      <c r="B604">
        <v>1</v>
      </c>
    </row>
    <row r="605" spans="1:2" x14ac:dyDescent="0.3">
      <c r="A605" s="6" t="s">
        <v>6648</v>
      </c>
      <c r="B605">
        <v>1</v>
      </c>
    </row>
    <row r="606" spans="1:2" x14ac:dyDescent="0.3">
      <c r="A606" s="6" t="s">
        <v>6372</v>
      </c>
      <c r="B606">
        <v>1</v>
      </c>
    </row>
    <row r="607" spans="1:2" x14ac:dyDescent="0.3">
      <c r="A607" s="6" t="s">
        <v>7444</v>
      </c>
      <c r="B607">
        <v>1</v>
      </c>
    </row>
    <row r="608" spans="1:2" x14ac:dyDescent="0.3">
      <c r="A608" s="6" t="s">
        <v>5952</v>
      </c>
      <c r="B608">
        <v>1</v>
      </c>
    </row>
    <row r="609" spans="1:2" x14ac:dyDescent="0.3">
      <c r="A609" s="6" t="s">
        <v>6952</v>
      </c>
      <c r="B609">
        <v>1</v>
      </c>
    </row>
    <row r="610" spans="1:2" x14ac:dyDescent="0.3">
      <c r="A610" s="6" t="s">
        <v>6198</v>
      </c>
      <c r="B610">
        <v>1</v>
      </c>
    </row>
    <row r="611" spans="1:2" x14ac:dyDescent="0.3">
      <c r="A611" s="6" t="s">
        <v>6643</v>
      </c>
      <c r="B611">
        <v>1</v>
      </c>
    </row>
    <row r="612" spans="1:2" x14ac:dyDescent="0.3">
      <c r="A612" s="6" t="s">
        <v>7221</v>
      </c>
      <c r="B612">
        <v>1</v>
      </c>
    </row>
    <row r="613" spans="1:2" x14ac:dyDescent="0.3">
      <c r="A613" s="6" t="s">
        <v>7067</v>
      </c>
      <c r="B613">
        <v>1</v>
      </c>
    </row>
    <row r="614" spans="1:2" x14ac:dyDescent="0.3">
      <c r="A614" s="6" t="s">
        <v>7092</v>
      </c>
      <c r="B614">
        <v>1</v>
      </c>
    </row>
    <row r="615" spans="1:2" x14ac:dyDescent="0.3">
      <c r="A615" s="6" t="s">
        <v>3721</v>
      </c>
      <c r="B615">
        <v>1</v>
      </c>
    </row>
    <row r="616" spans="1:2" x14ac:dyDescent="0.3">
      <c r="A616" s="6" t="s">
        <v>5422</v>
      </c>
      <c r="B616">
        <v>1</v>
      </c>
    </row>
    <row r="617" spans="1:2" x14ac:dyDescent="0.3">
      <c r="A617" s="6" t="s">
        <v>6676</v>
      </c>
      <c r="B617">
        <v>1</v>
      </c>
    </row>
    <row r="618" spans="1:2" x14ac:dyDescent="0.3">
      <c r="A618" s="6" t="s">
        <v>176</v>
      </c>
      <c r="B618">
        <v>1</v>
      </c>
    </row>
    <row r="619" spans="1:2" x14ac:dyDescent="0.3">
      <c r="A619" s="6" t="s">
        <v>6457</v>
      </c>
      <c r="B619">
        <v>1</v>
      </c>
    </row>
    <row r="620" spans="1:2" x14ac:dyDescent="0.3">
      <c r="A620" s="6" t="s">
        <v>7070</v>
      </c>
      <c r="B620">
        <v>1</v>
      </c>
    </row>
    <row r="621" spans="1:2" x14ac:dyDescent="0.3">
      <c r="A621" s="6" t="s">
        <v>6521</v>
      </c>
      <c r="B621">
        <v>1</v>
      </c>
    </row>
    <row r="622" spans="1:2" x14ac:dyDescent="0.3">
      <c r="A622" s="6" t="s">
        <v>6820</v>
      </c>
      <c r="B622">
        <v>1</v>
      </c>
    </row>
    <row r="623" spans="1:2" x14ac:dyDescent="0.3">
      <c r="A623" s="6" t="s">
        <v>5672</v>
      </c>
      <c r="B623">
        <v>1</v>
      </c>
    </row>
    <row r="624" spans="1:2" x14ac:dyDescent="0.3">
      <c r="A624" s="6" t="s">
        <v>1548</v>
      </c>
      <c r="B624">
        <v>1</v>
      </c>
    </row>
    <row r="625" spans="1:2" x14ac:dyDescent="0.3">
      <c r="A625" s="6" t="s">
        <v>431</v>
      </c>
      <c r="B625">
        <v>1</v>
      </c>
    </row>
    <row r="626" spans="1:2" x14ac:dyDescent="0.3">
      <c r="A626" s="6" t="s">
        <v>6561</v>
      </c>
      <c r="B626">
        <v>1</v>
      </c>
    </row>
    <row r="627" spans="1:2" x14ac:dyDescent="0.3">
      <c r="A627" s="6" t="s">
        <v>6626</v>
      </c>
      <c r="B627">
        <v>1</v>
      </c>
    </row>
    <row r="628" spans="1:2" x14ac:dyDescent="0.3">
      <c r="A628" s="6" t="s">
        <v>1822</v>
      </c>
      <c r="B628">
        <v>1</v>
      </c>
    </row>
    <row r="629" spans="1:2" x14ac:dyDescent="0.3">
      <c r="A629" s="6" t="s">
        <v>5918</v>
      </c>
      <c r="B629">
        <v>1</v>
      </c>
    </row>
    <row r="630" spans="1:2" x14ac:dyDescent="0.3">
      <c r="A630" s="6" t="s">
        <v>5836</v>
      </c>
      <c r="B630">
        <v>1</v>
      </c>
    </row>
    <row r="631" spans="1:2" x14ac:dyDescent="0.3">
      <c r="A631" s="6" t="s">
        <v>7189</v>
      </c>
      <c r="B631">
        <v>1</v>
      </c>
    </row>
    <row r="632" spans="1:2" x14ac:dyDescent="0.3">
      <c r="A632" s="6" t="s">
        <v>7183</v>
      </c>
      <c r="B632">
        <v>1</v>
      </c>
    </row>
    <row r="633" spans="1:2" x14ac:dyDescent="0.3">
      <c r="A633" s="6" t="s">
        <v>6455</v>
      </c>
      <c r="B633">
        <v>1</v>
      </c>
    </row>
    <row r="634" spans="1:2" x14ac:dyDescent="0.3">
      <c r="A634" s="6" t="s">
        <v>5660</v>
      </c>
      <c r="B634">
        <v>1</v>
      </c>
    </row>
    <row r="635" spans="1:2" x14ac:dyDescent="0.3">
      <c r="A635" s="6" t="s">
        <v>2435</v>
      </c>
      <c r="B635">
        <v>1</v>
      </c>
    </row>
    <row r="636" spans="1:2" x14ac:dyDescent="0.3">
      <c r="A636" s="6" t="s">
        <v>6442</v>
      </c>
      <c r="B636">
        <v>1</v>
      </c>
    </row>
    <row r="637" spans="1:2" x14ac:dyDescent="0.3">
      <c r="A637" s="6" t="s">
        <v>5819</v>
      </c>
      <c r="B637">
        <v>1</v>
      </c>
    </row>
    <row r="638" spans="1:2" x14ac:dyDescent="0.3">
      <c r="A638" s="6" t="s">
        <v>5966</v>
      </c>
      <c r="B638">
        <v>1</v>
      </c>
    </row>
    <row r="639" spans="1:2" x14ac:dyDescent="0.3">
      <c r="A639" s="6" t="s">
        <v>5734</v>
      </c>
      <c r="B639">
        <v>1</v>
      </c>
    </row>
    <row r="640" spans="1:2" x14ac:dyDescent="0.3">
      <c r="A640" s="6" t="s">
        <v>6862</v>
      </c>
      <c r="B640">
        <v>1</v>
      </c>
    </row>
    <row r="641" spans="1:2" x14ac:dyDescent="0.3">
      <c r="A641" s="6" t="s">
        <v>3437</v>
      </c>
      <c r="B641">
        <v>1</v>
      </c>
    </row>
    <row r="642" spans="1:2" x14ac:dyDescent="0.3">
      <c r="A642" s="6" t="s">
        <v>6565</v>
      </c>
      <c r="B642">
        <v>1</v>
      </c>
    </row>
    <row r="643" spans="1:2" x14ac:dyDescent="0.3">
      <c r="A643" s="6" t="s">
        <v>2164</v>
      </c>
      <c r="B643">
        <v>1</v>
      </c>
    </row>
    <row r="644" spans="1:2" x14ac:dyDescent="0.3">
      <c r="A644" s="6" t="s">
        <v>6942</v>
      </c>
      <c r="B644">
        <v>1</v>
      </c>
    </row>
    <row r="645" spans="1:2" x14ac:dyDescent="0.3">
      <c r="A645" s="6" t="s">
        <v>6160</v>
      </c>
      <c r="B645">
        <v>1</v>
      </c>
    </row>
    <row r="646" spans="1:2" x14ac:dyDescent="0.3">
      <c r="A646" s="6" t="s">
        <v>6589</v>
      </c>
      <c r="B646">
        <v>1</v>
      </c>
    </row>
    <row r="647" spans="1:2" x14ac:dyDescent="0.3">
      <c r="A647" s="6" t="s">
        <v>6528</v>
      </c>
      <c r="B647">
        <v>1</v>
      </c>
    </row>
    <row r="648" spans="1:2" x14ac:dyDescent="0.3">
      <c r="A648" s="6" t="s">
        <v>3987</v>
      </c>
      <c r="B648">
        <v>1</v>
      </c>
    </row>
    <row r="649" spans="1:2" x14ac:dyDescent="0.3">
      <c r="A649" s="6" t="s">
        <v>336</v>
      </c>
      <c r="B649">
        <v>1</v>
      </c>
    </row>
    <row r="650" spans="1:2" x14ac:dyDescent="0.3">
      <c r="A650" s="6" t="s">
        <v>5887</v>
      </c>
      <c r="B650">
        <v>1</v>
      </c>
    </row>
    <row r="651" spans="1:2" x14ac:dyDescent="0.3">
      <c r="A651" s="6" t="s">
        <v>6684</v>
      </c>
      <c r="B651">
        <v>1</v>
      </c>
    </row>
    <row r="652" spans="1:2" x14ac:dyDescent="0.3">
      <c r="A652" s="6" t="s">
        <v>6687</v>
      </c>
      <c r="B652">
        <v>1</v>
      </c>
    </row>
    <row r="653" spans="1:2" x14ac:dyDescent="0.3">
      <c r="A653" s="6" t="s">
        <v>11</v>
      </c>
      <c r="B653">
        <v>1</v>
      </c>
    </row>
    <row r="654" spans="1:2" x14ac:dyDescent="0.3">
      <c r="A654" s="6" t="s">
        <v>7024</v>
      </c>
      <c r="B654">
        <v>1</v>
      </c>
    </row>
    <row r="655" spans="1:2" x14ac:dyDescent="0.3">
      <c r="A655" s="6" t="s">
        <v>5936</v>
      </c>
      <c r="B655">
        <v>1</v>
      </c>
    </row>
    <row r="656" spans="1:2" x14ac:dyDescent="0.3">
      <c r="A656" s="6" t="s">
        <v>6824</v>
      </c>
      <c r="B656">
        <v>1</v>
      </c>
    </row>
    <row r="657" spans="1:2" x14ac:dyDescent="0.3">
      <c r="A657" s="6" t="s">
        <v>6013</v>
      </c>
      <c r="B657">
        <v>1</v>
      </c>
    </row>
    <row r="658" spans="1:2" x14ac:dyDescent="0.3">
      <c r="A658" s="6" t="s">
        <v>7302</v>
      </c>
      <c r="B658">
        <v>1</v>
      </c>
    </row>
    <row r="659" spans="1:2" x14ac:dyDescent="0.3">
      <c r="A659" s="6" t="s">
        <v>34</v>
      </c>
      <c r="B659">
        <v>1</v>
      </c>
    </row>
    <row r="660" spans="1:2" x14ac:dyDescent="0.3">
      <c r="A660" s="6" t="s">
        <v>7381</v>
      </c>
      <c r="B660">
        <v>1</v>
      </c>
    </row>
    <row r="661" spans="1:2" x14ac:dyDescent="0.3">
      <c r="A661" s="6" t="s">
        <v>6136</v>
      </c>
      <c r="B661">
        <v>1</v>
      </c>
    </row>
    <row r="662" spans="1:2" x14ac:dyDescent="0.3">
      <c r="A662" s="6" t="s">
        <v>6539</v>
      </c>
      <c r="B662">
        <v>1</v>
      </c>
    </row>
    <row r="663" spans="1:2" x14ac:dyDescent="0.3">
      <c r="A663" s="6" t="s">
        <v>6622</v>
      </c>
      <c r="B663">
        <v>1</v>
      </c>
    </row>
    <row r="664" spans="1:2" x14ac:dyDescent="0.3">
      <c r="A664" s="6" t="s">
        <v>60</v>
      </c>
      <c r="B664">
        <v>1</v>
      </c>
    </row>
    <row r="665" spans="1:2" x14ac:dyDescent="0.3">
      <c r="A665" s="6" t="s">
        <v>7170</v>
      </c>
      <c r="B665">
        <v>1</v>
      </c>
    </row>
    <row r="666" spans="1:2" x14ac:dyDescent="0.3">
      <c r="A666" s="6" t="s">
        <v>5783</v>
      </c>
      <c r="B666">
        <v>1</v>
      </c>
    </row>
    <row r="667" spans="1:2" x14ac:dyDescent="0.3">
      <c r="A667" s="6" t="s">
        <v>281</v>
      </c>
      <c r="B667">
        <v>1</v>
      </c>
    </row>
    <row r="668" spans="1:2" x14ac:dyDescent="0.3">
      <c r="A668" s="6" t="s">
        <v>5716</v>
      </c>
      <c r="B668">
        <v>1</v>
      </c>
    </row>
    <row r="669" spans="1:2" x14ac:dyDescent="0.3">
      <c r="A669" s="6" t="s">
        <v>6079</v>
      </c>
      <c r="B669">
        <v>1</v>
      </c>
    </row>
    <row r="670" spans="1:2" x14ac:dyDescent="0.3">
      <c r="A670" s="6" t="s">
        <v>7250</v>
      </c>
      <c r="B670">
        <v>1</v>
      </c>
    </row>
    <row r="671" spans="1:2" x14ac:dyDescent="0.3">
      <c r="A671" s="6" t="s">
        <v>6313</v>
      </c>
      <c r="B671">
        <v>1</v>
      </c>
    </row>
    <row r="672" spans="1:2" x14ac:dyDescent="0.3">
      <c r="A672" s="6" t="s">
        <v>6006</v>
      </c>
      <c r="B672">
        <v>1</v>
      </c>
    </row>
    <row r="673" spans="1:2" x14ac:dyDescent="0.3">
      <c r="A673" s="6" t="s">
        <v>6768</v>
      </c>
      <c r="B673">
        <v>1</v>
      </c>
    </row>
    <row r="674" spans="1:2" x14ac:dyDescent="0.3">
      <c r="A674" s="6" t="s">
        <v>5697</v>
      </c>
      <c r="B674">
        <v>1</v>
      </c>
    </row>
    <row r="675" spans="1:2" x14ac:dyDescent="0.3">
      <c r="A675" s="6" t="s">
        <v>6165</v>
      </c>
      <c r="B675">
        <v>1</v>
      </c>
    </row>
    <row r="676" spans="1:2" x14ac:dyDescent="0.3">
      <c r="A676" s="6" t="s">
        <v>6692</v>
      </c>
      <c r="B676">
        <v>1</v>
      </c>
    </row>
    <row r="677" spans="1:2" x14ac:dyDescent="0.3">
      <c r="A677" s="6" t="s">
        <v>5996</v>
      </c>
      <c r="B677">
        <v>1</v>
      </c>
    </row>
    <row r="678" spans="1:2" x14ac:dyDescent="0.3">
      <c r="A678" s="6" t="s">
        <v>7252</v>
      </c>
      <c r="B678">
        <v>1</v>
      </c>
    </row>
    <row r="679" spans="1:2" x14ac:dyDescent="0.3">
      <c r="A679" s="6" t="s">
        <v>6186</v>
      </c>
      <c r="B679">
        <v>1</v>
      </c>
    </row>
    <row r="680" spans="1:2" x14ac:dyDescent="0.3">
      <c r="A680" s="6" t="s">
        <v>6976</v>
      </c>
      <c r="B680">
        <v>1</v>
      </c>
    </row>
    <row r="681" spans="1:2" x14ac:dyDescent="0.3">
      <c r="A681" s="6" t="s">
        <v>6472</v>
      </c>
      <c r="B681">
        <v>1</v>
      </c>
    </row>
    <row r="682" spans="1:2" x14ac:dyDescent="0.3">
      <c r="A682" s="6" t="s">
        <v>6890</v>
      </c>
      <c r="B682">
        <v>1</v>
      </c>
    </row>
    <row r="683" spans="1:2" x14ac:dyDescent="0.3">
      <c r="A683" s="6" t="s">
        <v>377</v>
      </c>
      <c r="B683">
        <v>1</v>
      </c>
    </row>
    <row r="684" spans="1:2" x14ac:dyDescent="0.3">
      <c r="A684" s="6" t="s">
        <v>6107</v>
      </c>
      <c r="B684">
        <v>1</v>
      </c>
    </row>
    <row r="685" spans="1:2" x14ac:dyDescent="0.3">
      <c r="A685" s="6" t="s">
        <v>5856</v>
      </c>
      <c r="B685">
        <v>1</v>
      </c>
    </row>
    <row r="686" spans="1:2" x14ac:dyDescent="0.3">
      <c r="A686" s="6" t="s">
        <v>5728</v>
      </c>
      <c r="B686">
        <v>1</v>
      </c>
    </row>
    <row r="687" spans="1:2" x14ac:dyDescent="0.3">
      <c r="A687" s="6" t="s">
        <v>5912</v>
      </c>
      <c r="B687">
        <v>1</v>
      </c>
    </row>
    <row r="688" spans="1:2" x14ac:dyDescent="0.3">
      <c r="A688" s="6" t="s">
        <v>7032</v>
      </c>
      <c r="B688">
        <v>1</v>
      </c>
    </row>
    <row r="689" spans="1:2" x14ac:dyDescent="0.3">
      <c r="A689" s="6" t="s">
        <v>7122</v>
      </c>
      <c r="B689">
        <v>1</v>
      </c>
    </row>
    <row r="690" spans="1:2" x14ac:dyDescent="0.3">
      <c r="A690" s="6" t="s">
        <v>5762</v>
      </c>
      <c r="B690">
        <v>1</v>
      </c>
    </row>
    <row r="691" spans="1:2" x14ac:dyDescent="0.3">
      <c r="A691" s="6" t="s">
        <v>5792</v>
      </c>
      <c r="B691">
        <v>1</v>
      </c>
    </row>
    <row r="692" spans="1:2" x14ac:dyDescent="0.3">
      <c r="A692" s="6" t="s">
        <v>7467</v>
      </c>
      <c r="B692">
        <v>1</v>
      </c>
    </row>
    <row r="693" spans="1:2" x14ac:dyDescent="0.3">
      <c r="A693" s="6" t="s">
        <v>6571</v>
      </c>
      <c r="B693">
        <v>1</v>
      </c>
    </row>
    <row r="694" spans="1:2" x14ac:dyDescent="0.3">
      <c r="A694" s="6" t="s">
        <v>916</v>
      </c>
      <c r="B694">
        <v>1</v>
      </c>
    </row>
    <row r="695" spans="1:2" x14ac:dyDescent="0.3">
      <c r="A695" s="6" t="s">
        <v>6366</v>
      </c>
      <c r="B695">
        <v>1</v>
      </c>
    </row>
    <row r="696" spans="1:2" x14ac:dyDescent="0.3">
      <c r="A696" s="6" t="s">
        <v>6977</v>
      </c>
      <c r="B696">
        <v>1</v>
      </c>
    </row>
    <row r="697" spans="1:2" x14ac:dyDescent="0.3">
      <c r="A697" s="6" t="s">
        <v>6339</v>
      </c>
      <c r="B697">
        <v>1</v>
      </c>
    </row>
    <row r="698" spans="1:2" x14ac:dyDescent="0.3">
      <c r="A698" s="6" t="s">
        <v>6209</v>
      </c>
      <c r="B698">
        <v>1</v>
      </c>
    </row>
    <row r="699" spans="1:2" x14ac:dyDescent="0.3">
      <c r="A699" s="6" t="s">
        <v>6427</v>
      </c>
      <c r="B699">
        <v>1</v>
      </c>
    </row>
    <row r="700" spans="1:2" x14ac:dyDescent="0.3">
      <c r="A700" s="6" t="s">
        <v>6800</v>
      </c>
      <c r="B700">
        <v>1</v>
      </c>
    </row>
    <row r="701" spans="1:2" x14ac:dyDescent="0.3">
      <c r="A701" s="6" t="s">
        <v>1741</v>
      </c>
      <c r="B701">
        <v>1</v>
      </c>
    </row>
    <row r="702" spans="1:2" x14ac:dyDescent="0.3">
      <c r="A702" s="6" t="s">
        <v>7276</v>
      </c>
      <c r="B702">
        <v>1</v>
      </c>
    </row>
    <row r="703" spans="1:2" x14ac:dyDescent="0.3">
      <c r="A703" s="6" t="s">
        <v>5895</v>
      </c>
      <c r="B703">
        <v>1</v>
      </c>
    </row>
    <row r="704" spans="1:2" x14ac:dyDescent="0.3">
      <c r="A704" s="6" t="s">
        <v>5719</v>
      </c>
      <c r="B704">
        <v>1</v>
      </c>
    </row>
    <row r="705" spans="1:2" x14ac:dyDescent="0.3">
      <c r="A705" s="6" t="s">
        <v>6378</v>
      </c>
      <c r="B705">
        <v>1</v>
      </c>
    </row>
    <row r="706" spans="1:2" x14ac:dyDescent="0.3">
      <c r="A706" s="6" t="s">
        <v>7483</v>
      </c>
      <c r="B706">
        <v>1</v>
      </c>
    </row>
    <row r="707" spans="1:2" x14ac:dyDescent="0.3">
      <c r="A707" s="6" t="s">
        <v>6112</v>
      </c>
      <c r="B707">
        <v>1</v>
      </c>
    </row>
    <row r="708" spans="1:2" x14ac:dyDescent="0.3">
      <c r="A708" s="6" t="s">
        <v>6361</v>
      </c>
      <c r="B708">
        <v>1</v>
      </c>
    </row>
    <row r="709" spans="1:2" x14ac:dyDescent="0.3">
      <c r="A709" s="6" t="s">
        <v>7259</v>
      </c>
      <c r="B709">
        <v>1</v>
      </c>
    </row>
    <row r="710" spans="1:2" x14ac:dyDescent="0.3">
      <c r="A710" s="6" t="s">
        <v>6381</v>
      </c>
      <c r="B710">
        <v>1</v>
      </c>
    </row>
    <row r="711" spans="1:2" x14ac:dyDescent="0.3">
      <c r="A711" s="6" t="s">
        <v>6697</v>
      </c>
      <c r="B711">
        <v>1</v>
      </c>
    </row>
    <row r="712" spans="1:2" x14ac:dyDescent="0.3">
      <c r="A712" s="6" t="s">
        <v>6096</v>
      </c>
      <c r="B712">
        <v>1</v>
      </c>
    </row>
    <row r="713" spans="1:2" x14ac:dyDescent="0.3">
      <c r="A713" s="6" t="s">
        <v>7100</v>
      </c>
      <c r="B713">
        <v>1</v>
      </c>
    </row>
    <row r="714" spans="1:2" x14ac:dyDescent="0.3">
      <c r="A714" s="6" t="s">
        <v>6384</v>
      </c>
      <c r="B714">
        <v>1</v>
      </c>
    </row>
    <row r="715" spans="1:2" x14ac:dyDescent="0.3">
      <c r="A715" s="6" t="s">
        <v>6551</v>
      </c>
      <c r="B715">
        <v>1</v>
      </c>
    </row>
    <row r="716" spans="1:2" x14ac:dyDescent="0.3">
      <c r="A716" s="6" t="s">
        <v>6337</v>
      </c>
      <c r="B716">
        <v>1</v>
      </c>
    </row>
    <row r="717" spans="1:2" x14ac:dyDescent="0.3">
      <c r="A717" s="6" t="s">
        <v>6035</v>
      </c>
      <c r="B717">
        <v>1</v>
      </c>
    </row>
    <row r="718" spans="1:2" x14ac:dyDescent="0.3">
      <c r="A718" s="6" t="s">
        <v>272</v>
      </c>
      <c r="B718">
        <v>1</v>
      </c>
    </row>
    <row r="719" spans="1:2" x14ac:dyDescent="0.3">
      <c r="A719" s="6" t="s">
        <v>5770</v>
      </c>
      <c r="B719">
        <v>1</v>
      </c>
    </row>
    <row r="720" spans="1:2" x14ac:dyDescent="0.3">
      <c r="A720" s="6" t="s">
        <v>7343</v>
      </c>
      <c r="B720">
        <v>1</v>
      </c>
    </row>
    <row r="721" spans="1:2" x14ac:dyDescent="0.3">
      <c r="A721" s="6" t="s">
        <v>7341</v>
      </c>
      <c r="B721">
        <v>1</v>
      </c>
    </row>
    <row r="722" spans="1:2" x14ac:dyDescent="0.3">
      <c r="A722" s="6" t="s">
        <v>5627</v>
      </c>
      <c r="B722">
        <v>1</v>
      </c>
    </row>
    <row r="723" spans="1:2" x14ac:dyDescent="0.3">
      <c r="A723" s="6" t="s">
        <v>7208</v>
      </c>
      <c r="B723">
        <v>1</v>
      </c>
    </row>
    <row r="724" spans="1:2" x14ac:dyDescent="0.3">
      <c r="A724" s="6" t="s">
        <v>5939</v>
      </c>
      <c r="B724">
        <v>1</v>
      </c>
    </row>
    <row r="725" spans="1:2" x14ac:dyDescent="0.3">
      <c r="A725" s="6" t="s">
        <v>6074</v>
      </c>
      <c r="B725">
        <v>1</v>
      </c>
    </row>
    <row r="726" spans="1:2" x14ac:dyDescent="0.3">
      <c r="A726" s="6" t="s">
        <v>6558</v>
      </c>
      <c r="B726">
        <v>1</v>
      </c>
    </row>
    <row r="727" spans="1:2" x14ac:dyDescent="0.3">
      <c r="A727" s="6" t="s">
        <v>7029</v>
      </c>
      <c r="B727">
        <v>1</v>
      </c>
    </row>
    <row r="728" spans="1:2" x14ac:dyDescent="0.3">
      <c r="A728" s="6" t="s">
        <v>1821</v>
      </c>
      <c r="B728">
        <v>1</v>
      </c>
    </row>
    <row r="729" spans="1:2" x14ac:dyDescent="0.3">
      <c r="A729" s="6" t="s">
        <v>5710</v>
      </c>
      <c r="B729">
        <v>1</v>
      </c>
    </row>
    <row r="730" spans="1:2" x14ac:dyDescent="0.3">
      <c r="A730" s="6" t="s">
        <v>194</v>
      </c>
      <c r="B730">
        <v>1</v>
      </c>
    </row>
    <row r="731" spans="1:2" x14ac:dyDescent="0.3">
      <c r="A731" s="6" t="s">
        <v>5816</v>
      </c>
      <c r="B731">
        <v>1</v>
      </c>
    </row>
    <row r="732" spans="1:2" x14ac:dyDescent="0.3">
      <c r="A732" s="6" t="s">
        <v>5846</v>
      </c>
      <c r="B732">
        <v>1</v>
      </c>
    </row>
    <row r="733" spans="1:2" x14ac:dyDescent="0.3">
      <c r="A733" s="6" t="s">
        <v>7144</v>
      </c>
      <c r="B733">
        <v>1</v>
      </c>
    </row>
    <row r="734" spans="1:2" x14ac:dyDescent="0.3">
      <c r="A734" s="6" t="s">
        <v>6077</v>
      </c>
      <c r="B734">
        <v>1</v>
      </c>
    </row>
    <row r="735" spans="1:2" x14ac:dyDescent="0.3">
      <c r="A735" s="6" t="s">
        <v>5800</v>
      </c>
      <c r="B735">
        <v>1</v>
      </c>
    </row>
    <row r="736" spans="1:2" x14ac:dyDescent="0.3">
      <c r="A736" s="6" t="s">
        <v>6497</v>
      </c>
      <c r="B736">
        <v>1</v>
      </c>
    </row>
    <row r="737" spans="1:2" x14ac:dyDescent="0.3">
      <c r="A737" s="6" t="s">
        <v>6506</v>
      </c>
      <c r="B737">
        <v>1</v>
      </c>
    </row>
    <row r="738" spans="1:2" x14ac:dyDescent="0.3">
      <c r="A738" s="6" t="s">
        <v>6009</v>
      </c>
      <c r="B738">
        <v>1</v>
      </c>
    </row>
    <row r="739" spans="1:2" x14ac:dyDescent="0.3">
      <c r="A739" s="6" t="s">
        <v>6592</v>
      </c>
      <c r="B739">
        <v>1</v>
      </c>
    </row>
    <row r="740" spans="1:2" x14ac:dyDescent="0.3">
      <c r="A740" s="6" t="s">
        <v>6747</v>
      </c>
      <c r="B740">
        <v>1</v>
      </c>
    </row>
    <row r="741" spans="1:2" x14ac:dyDescent="0.3">
      <c r="A741" s="6" t="s">
        <v>7078</v>
      </c>
      <c r="B741">
        <v>1</v>
      </c>
    </row>
    <row r="742" spans="1:2" x14ac:dyDescent="0.3">
      <c r="A742" s="6" t="s">
        <v>6882</v>
      </c>
      <c r="B742">
        <v>1</v>
      </c>
    </row>
    <row r="743" spans="1:2" x14ac:dyDescent="0.3">
      <c r="A743" s="6" t="s">
        <v>7298</v>
      </c>
      <c r="B743">
        <v>1</v>
      </c>
    </row>
    <row r="744" spans="1:2" x14ac:dyDescent="0.3">
      <c r="A744" s="6" t="s">
        <v>6484</v>
      </c>
      <c r="B744">
        <v>1</v>
      </c>
    </row>
    <row r="745" spans="1:2" x14ac:dyDescent="0.3">
      <c r="A745" s="6" t="s">
        <v>1256</v>
      </c>
      <c r="B745">
        <v>1</v>
      </c>
    </row>
    <row r="746" spans="1:2" x14ac:dyDescent="0.3">
      <c r="A746" s="6" t="s">
        <v>6689</v>
      </c>
      <c r="B746">
        <v>1</v>
      </c>
    </row>
    <row r="747" spans="1:2" x14ac:dyDescent="0.3">
      <c r="A747" s="6" t="s">
        <v>6856</v>
      </c>
      <c r="B747">
        <v>1</v>
      </c>
    </row>
    <row r="748" spans="1:2" x14ac:dyDescent="0.3">
      <c r="A748" s="6" t="s">
        <v>7216</v>
      </c>
      <c r="B748">
        <v>1</v>
      </c>
    </row>
    <row r="749" spans="1:2" x14ac:dyDescent="0.3">
      <c r="A749" s="6" t="s">
        <v>6989</v>
      </c>
      <c r="B749">
        <v>1</v>
      </c>
    </row>
    <row r="750" spans="1:2" x14ac:dyDescent="0.3">
      <c r="A750" s="6" t="s">
        <v>5976</v>
      </c>
      <c r="B750">
        <v>1</v>
      </c>
    </row>
    <row r="751" spans="1:2" x14ac:dyDescent="0.3">
      <c r="A751" s="6" t="s">
        <v>5789</v>
      </c>
      <c r="B751">
        <v>1</v>
      </c>
    </row>
    <row r="752" spans="1:2" x14ac:dyDescent="0.3">
      <c r="A752" s="6" t="s">
        <v>6826</v>
      </c>
      <c r="B752">
        <v>1</v>
      </c>
    </row>
    <row r="753" spans="1:2" x14ac:dyDescent="0.3">
      <c r="A753" s="6" t="s">
        <v>6145</v>
      </c>
      <c r="B753">
        <v>1</v>
      </c>
    </row>
    <row r="754" spans="1:2" x14ac:dyDescent="0.3">
      <c r="A754" s="6" t="s">
        <v>6784</v>
      </c>
      <c r="B754">
        <v>1</v>
      </c>
    </row>
    <row r="755" spans="1:2" x14ac:dyDescent="0.3">
      <c r="A755" s="6" t="s">
        <v>6115</v>
      </c>
      <c r="B755">
        <v>1</v>
      </c>
    </row>
    <row r="756" spans="1:2" x14ac:dyDescent="0.3">
      <c r="A756" s="6" t="s">
        <v>6517</v>
      </c>
      <c r="B756">
        <v>1</v>
      </c>
    </row>
    <row r="757" spans="1:2" x14ac:dyDescent="0.3">
      <c r="A757" s="6" t="s">
        <v>546</v>
      </c>
      <c r="B757">
        <v>1</v>
      </c>
    </row>
    <row r="758" spans="1:2" x14ac:dyDescent="0.3">
      <c r="A758" s="6" t="s">
        <v>6334</v>
      </c>
      <c r="B758">
        <v>1</v>
      </c>
    </row>
    <row r="759" spans="1:2" x14ac:dyDescent="0.3">
      <c r="A759" s="6" t="s">
        <v>6722</v>
      </c>
      <c r="B759">
        <v>1</v>
      </c>
    </row>
    <row r="760" spans="1:2" x14ac:dyDescent="0.3">
      <c r="A760" s="6" t="s">
        <v>6482</v>
      </c>
      <c r="B760">
        <v>1</v>
      </c>
    </row>
    <row r="761" spans="1:2" x14ac:dyDescent="0.3">
      <c r="A761" s="6" t="s">
        <v>7126</v>
      </c>
      <c r="B761">
        <v>1</v>
      </c>
    </row>
    <row r="762" spans="1:2" x14ac:dyDescent="0.3">
      <c r="A762" s="6" t="s">
        <v>7461</v>
      </c>
      <c r="B762">
        <v>1</v>
      </c>
    </row>
    <row r="763" spans="1:2" x14ac:dyDescent="0.3">
      <c r="A763" s="6" t="s">
        <v>6749</v>
      </c>
      <c r="B763">
        <v>1</v>
      </c>
    </row>
    <row r="764" spans="1:2" x14ac:dyDescent="0.3">
      <c r="A764" s="6" t="s">
        <v>6448</v>
      </c>
      <c r="B764">
        <v>1</v>
      </c>
    </row>
    <row r="765" spans="1:2" x14ac:dyDescent="0.3">
      <c r="A765" s="6" t="s">
        <v>960</v>
      </c>
      <c r="B765">
        <v>1</v>
      </c>
    </row>
    <row r="766" spans="1:2" x14ac:dyDescent="0.3">
      <c r="A766" s="6" t="s">
        <v>6196</v>
      </c>
      <c r="B766">
        <v>1</v>
      </c>
    </row>
    <row r="767" spans="1:2" x14ac:dyDescent="0.3">
      <c r="A767" s="6" t="s">
        <v>6700</v>
      </c>
      <c r="B767">
        <v>1</v>
      </c>
    </row>
    <row r="768" spans="1:2" x14ac:dyDescent="0.3">
      <c r="A768" s="6" t="s">
        <v>6844</v>
      </c>
      <c r="B768">
        <v>1</v>
      </c>
    </row>
    <row r="769" spans="1:2" x14ac:dyDescent="0.3">
      <c r="A769" s="6" t="s">
        <v>6487</v>
      </c>
      <c r="B769">
        <v>1</v>
      </c>
    </row>
    <row r="770" spans="1:2" x14ac:dyDescent="0.3">
      <c r="A770" s="6" t="s">
        <v>332</v>
      </c>
      <c r="B770">
        <v>1</v>
      </c>
    </row>
    <row r="771" spans="1:2" x14ac:dyDescent="0.3">
      <c r="A771" s="6" t="s">
        <v>6493</v>
      </c>
      <c r="B771">
        <v>1</v>
      </c>
    </row>
    <row r="772" spans="1:2" x14ac:dyDescent="0.3">
      <c r="A772" s="6" t="s">
        <v>156</v>
      </c>
      <c r="B772">
        <v>1</v>
      </c>
    </row>
    <row r="773" spans="1:2" x14ac:dyDescent="0.3">
      <c r="A773" s="6" t="s">
        <v>6969</v>
      </c>
      <c r="B773">
        <v>1</v>
      </c>
    </row>
    <row r="774" spans="1:2" x14ac:dyDescent="0.3">
      <c r="A774" s="6" t="s">
        <v>228</v>
      </c>
      <c r="B774">
        <v>1</v>
      </c>
    </row>
    <row r="775" spans="1:2" x14ac:dyDescent="0.3">
      <c r="A775" s="6" t="s">
        <v>6326</v>
      </c>
      <c r="B775">
        <v>1</v>
      </c>
    </row>
    <row r="776" spans="1:2" x14ac:dyDescent="0.3">
      <c r="A776" s="6" t="s">
        <v>6390</v>
      </c>
      <c r="B776">
        <v>1</v>
      </c>
    </row>
    <row r="777" spans="1:2" x14ac:dyDescent="0.3">
      <c r="A777" s="6" t="s">
        <v>6980</v>
      </c>
      <c r="B777">
        <v>1</v>
      </c>
    </row>
    <row r="778" spans="1:2" x14ac:dyDescent="0.3">
      <c r="A778" s="6" t="s">
        <v>4294</v>
      </c>
      <c r="B778">
        <v>1</v>
      </c>
    </row>
    <row r="779" spans="1:2" x14ac:dyDescent="0.3">
      <c r="A779" s="6" t="s">
        <v>7234</v>
      </c>
      <c r="B779">
        <v>1</v>
      </c>
    </row>
    <row r="780" spans="1:2" x14ac:dyDescent="0.3">
      <c r="A780" s="6" t="s">
        <v>7085</v>
      </c>
      <c r="B780">
        <v>1</v>
      </c>
    </row>
    <row r="781" spans="1:2" x14ac:dyDescent="0.3">
      <c r="A781" s="6" t="s">
        <v>7109</v>
      </c>
      <c r="B781">
        <v>1</v>
      </c>
    </row>
    <row r="782" spans="1:2" x14ac:dyDescent="0.3">
      <c r="A782" s="6" t="s">
        <v>6525</v>
      </c>
      <c r="B782">
        <v>1</v>
      </c>
    </row>
    <row r="783" spans="1:2" x14ac:dyDescent="0.3">
      <c r="A783" s="6" t="s">
        <v>7160</v>
      </c>
      <c r="B783">
        <v>1</v>
      </c>
    </row>
    <row r="784" spans="1:2" x14ac:dyDescent="0.3">
      <c r="A784" s="6" t="s">
        <v>7179</v>
      </c>
      <c r="B784">
        <v>1</v>
      </c>
    </row>
    <row r="785" spans="1:2" x14ac:dyDescent="0.3">
      <c r="A785" s="6" t="s">
        <v>7450</v>
      </c>
      <c r="B785">
        <v>1</v>
      </c>
    </row>
    <row r="786" spans="1:2" x14ac:dyDescent="0.3">
      <c r="A786" s="6" t="s">
        <v>5811</v>
      </c>
      <c r="B786">
        <v>1</v>
      </c>
    </row>
    <row r="787" spans="1:2" x14ac:dyDescent="0.3">
      <c r="A787" s="6" t="s">
        <v>7106</v>
      </c>
      <c r="B787">
        <v>1</v>
      </c>
    </row>
    <row r="788" spans="1:2" x14ac:dyDescent="0.3">
      <c r="A788" s="6" t="s">
        <v>6738</v>
      </c>
      <c r="B788">
        <v>1</v>
      </c>
    </row>
    <row r="789" spans="1:2" x14ac:dyDescent="0.3">
      <c r="A789" s="6" t="s">
        <v>329</v>
      </c>
      <c r="B789">
        <v>1</v>
      </c>
    </row>
    <row r="790" spans="1:2" x14ac:dyDescent="0.3">
      <c r="A790" s="6" t="s">
        <v>6871</v>
      </c>
      <c r="B790">
        <v>1</v>
      </c>
    </row>
    <row r="791" spans="1:2" x14ac:dyDescent="0.3">
      <c r="A791" s="6" t="s">
        <v>6234</v>
      </c>
      <c r="B791">
        <v>1</v>
      </c>
    </row>
    <row r="792" spans="1:2" x14ac:dyDescent="0.3">
      <c r="A792" s="6" t="s">
        <v>6201</v>
      </c>
      <c r="B792">
        <v>1</v>
      </c>
    </row>
    <row r="793" spans="1:2" x14ac:dyDescent="0.3">
      <c r="A793" s="6" t="s">
        <v>6018</v>
      </c>
      <c r="B793">
        <v>1</v>
      </c>
    </row>
    <row r="794" spans="1:2" x14ac:dyDescent="0.3">
      <c r="A794" s="6" t="s">
        <v>498</v>
      </c>
      <c r="B794">
        <v>1</v>
      </c>
    </row>
    <row r="795" spans="1:2" x14ac:dyDescent="0.3">
      <c r="A795" s="6" t="s">
        <v>6849</v>
      </c>
      <c r="B795">
        <v>1</v>
      </c>
    </row>
    <row r="796" spans="1:2" x14ac:dyDescent="0.3">
      <c r="A796" s="6" t="s">
        <v>5706</v>
      </c>
      <c r="B796">
        <v>1</v>
      </c>
    </row>
    <row r="797" spans="1:2" x14ac:dyDescent="0.3">
      <c r="A797" s="6" t="s">
        <v>7755</v>
      </c>
      <c r="B797">
        <v>3024</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AB28A-338D-47E1-9EAC-D3B31A6744D6}">
  <dimension ref="A3:B10"/>
  <sheetViews>
    <sheetView workbookViewId="0">
      <selection activeCell="O11" sqref="O11"/>
    </sheetView>
  </sheetViews>
  <sheetFormatPr defaultRowHeight="14.4" x14ac:dyDescent="0.3"/>
  <cols>
    <col min="1" max="1" width="12.5546875" bestFit="1" customWidth="1"/>
    <col min="2" max="2" width="20.5546875" bestFit="1" customWidth="1"/>
  </cols>
  <sheetData>
    <row r="3" spans="1:2" x14ac:dyDescent="0.3">
      <c r="A3" s="5" t="s">
        <v>7754</v>
      </c>
      <c r="B3" t="s">
        <v>7756</v>
      </c>
    </row>
    <row r="4" spans="1:2" x14ac:dyDescent="0.3">
      <c r="A4" s="6">
        <v>2017</v>
      </c>
      <c r="B4" s="7">
        <v>10429309730</v>
      </c>
    </row>
    <row r="5" spans="1:2" x14ac:dyDescent="0.3">
      <c r="A5" s="6">
        <v>2019</v>
      </c>
      <c r="B5" s="7">
        <v>9471447525</v>
      </c>
    </row>
    <row r="6" spans="1:2" x14ac:dyDescent="0.3">
      <c r="A6" s="6">
        <v>2015</v>
      </c>
      <c r="B6" s="7">
        <v>8627442368</v>
      </c>
    </row>
    <row r="7" spans="1:2" x14ac:dyDescent="0.3">
      <c r="A7" s="6">
        <v>2018</v>
      </c>
      <c r="B7" s="7">
        <v>5107818369</v>
      </c>
    </row>
    <row r="8" spans="1:2" x14ac:dyDescent="0.3">
      <c r="A8" s="6">
        <v>2016</v>
      </c>
      <c r="B8" s="7">
        <v>3828058608</v>
      </c>
    </row>
    <row r="9" spans="1:2" x14ac:dyDescent="0.3">
      <c r="A9" s="6">
        <v>2020</v>
      </c>
      <c r="B9" s="7">
        <v>390207254</v>
      </c>
    </row>
    <row r="10" spans="1:2" x14ac:dyDescent="0.3">
      <c r="A10" s="6" t="s">
        <v>7755</v>
      </c>
      <c r="B10" s="7">
        <v>37854283854</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96C6D-1F1A-4300-9C02-B56F43026D69}">
  <dimension ref="A2:D10"/>
  <sheetViews>
    <sheetView workbookViewId="0">
      <selection activeCell="D3" sqref="D3"/>
    </sheetView>
  </sheetViews>
  <sheetFormatPr defaultRowHeight="14.4" x14ac:dyDescent="0.3"/>
  <cols>
    <col min="1" max="1" width="12.5546875" bestFit="1" customWidth="1"/>
    <col min="2" max="2" width="6.33203125" bestFit="1" customWidth="1"/>
    <col min="4" max="4" width="31" bestFit="1" customWidth="1"/>
  </cols>
  <sheetData>
    <row r="2" spans="1:4" x14ac:dyDescent="0.3">
      <c r="D2" t="str">
        <f>"Indian Startup Funding Trends (" &amp; A4 &amp; ")"</f>
        <v>Indian Startup Funding Trends (2015)</v>
      </c>
    </row>
    <row r="3" spans="1:4" x14ac:dyDescent="0.3">
      <c r="A3" s="5" t="s">
        <v>7754</v>
      </c>
    </row>
    <row r="4" spans="1:4" x14ac:dyDescent="0.3">
      <c r="A4" s="6">
        <v>2015</v>
      </c>
    </row>
    <row r="5" spans="1:4" x14ac:dyDescent="0.3">
      <c r="A5" s="6">
        <v>2016</v>
      </c>
    </row>
    <row r="6" spans="1:4" x14ac:dyDescent="0.3">
      <c r="A6" s="6">
        <v>2017</v>
      </c>
    </row>
    <row r="7" spans="1:4" x14ac:dyDescent="0.3">
      <c r="A7" s="6">
        <v>2018</v>
      </c>
    </row>
    <row r="8" spans="1:4" x14ac:dyDescent="0.3">
      <c r="A8" s="6">
        <v>2019</v>
      </c>
    </row>
    <row r="9" spans="1:4" x14ac:dyDescent="0.3">
      <c r="A9" s="6">
        <v>2020</v>
      </c>
    </row>
    <row r="10" spans="1:4" x14ac:dyDescent="0.3">
      <c r="A10" s="6" t="s">
        <v>7755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46885-78D7-4EB5-AF54-001AFF2E496F}">
  <dimension ref="A1:X6025"/>
  <sheetViews>
    <sheetView workbookViewId="0">
      <selection activeCell="D17" sqref="A1:O3025"/>
    </sheetView>
  </sheetViews>
  <sheetFormatPr defaultColWidth="14.44140625" defaultRowHeight="14.4" x14ac:dyDescent="0.3"/>
  <cols>
    <col min="2" max="2" width="18.44140625" customWidth="1"/>
    <col min="3" max="3" width="17" customWidth="1"/>
    <col min="4" max="4" width="27.88671875" customWidth="1"/>
    <col min="5" max="5" width="19.88671875" customWidth="1"/>
    <col min="6" max="6" width="19.6640625" customWidth="1"/>
    <col min="7" max="7" width="24.44140625" customWidth="1"/>
    <col min="8" max="8" width="18.88671875" customWidth="1"/>
    <col min="9" max="9" width="18.88671875" bestFit="1" customWidth="1"/>
    <col min="10" max="10" width="18.21875" customWidth="1"/>
    <col min="11" max="11" width="7.33203125" customWidth="1"/>
    <col min="12" max="12" width="9.21875" customWidth="1"/>
    <col min="13" max="13" width="21.33203125" bestFit="1" customWidth="1"/>
    <col min="14" max="14" width="18" bestFit="1" customWidth="1"/>
    <col min="15" max="15" width="24.109375" bestFit="1" customWidth="1"/>
    <col min="20" max="20" width="20.88671875" bestFit="1" customWidth="1"/>
    <col min="23" max="23" width="42.109375" customWidth="1"/>
    <col min="24" max="24" width="20.88671875" customWidth="1"/>
  </cols>
  <sheetData>
    <row r="1" spans="1:24" s="4" customFormat="1" x14ac:dyDescent="0.3">
      <c r="A1" s="4" t="s">
        <v>0</v>
      </c>
      <c r="B1" s="4" t="s">
        <v>1</v>
      </c>
      <c r="C1" s="4" t="s">
        <v>2</v>
      </c>
      <c r="D1" s="4" t="s">
        <v>3</v>
      </c>
      <c r="E1" s="4" t="s">
        <v>4</v>
      </c>
      <c r="F1" s="4" t="s">
        <v>5</v>
      </c>
      <c r="G1" s="4" t="s">
        <v>6</v>
      </c>
      <c r="H1" s="4" t="s">
        <v>7</v>
      </c>
      <c r="I1" s="4" t="s">
        <v>8</v>
      </c>
      <c r="J1" s="4" t="s">
        <v>9</v>
      </c>
      <c r="K1" s="4" t="s">
        <v>7757</v>
      </c>
      <c r="L1" s="4" t="s">
        <v>7761</v>
      </c>
      <c r="M1" s="4" t="s">
        <v>7762</v>
      </c>
      <c r="N1" s="4" t="s">
        <v>7763</v>
      </c>
      <c r="O1" s="4" t="s">
        <v>7765</v>
      </c>
      <c r="T1" s="4" t="s">
        <v>7766</v>
      </c>
      <c r="W1" s="8" t="s">
        <v>6</v>
      </c>
      <c r="X1" s="8" t="s">
        <v>7</v>
      </c>
    </row>
    <row r="2" spans="1:24" x14ac:dyDescent="0.3">
      <c r="A2">
        <v>1</v>
      </c>
      <c r="B2" s="1">
        <v>43839</v>
      </c>
      <c r="C2" t="s">
        <v>10</v>
      </c>
      <c r="D2" t="s">
        <v>11</v>
      </c>
      <c r="E2" t="s">
        <v>12</v>
      </c>
      <c r="F2" t="s">
        <v>13</v>
      </c>
      <c r="G2" t="s">
        <v>14</v>
      </c>
      <c r="H2" t="s">
        <v>15</v>
      </c>
      <c r="I2" s="2">
        <v>200000000</v>
      </c>
      <c r="K2" t="str" cm="1">
        <f t="array" ref="K2">_xlfn.IFS(I2&lt;1000000,"Bin1",AND(I2&gt;=1000000,I2&lt;=10000000),"Bin2",I2&gt;10000000,"Bin3")</f>
        <v>Bin3</v>
      </c>
      <c r="L2">
        <f>YEAR(B2)</f>
        <v>2020</v>
      </c>
      <c r="M2" t="str">
        <f>_xlfn.XLOOKUP(C2,'LookUp Table'!$A$1:$A$3031,'LookUp Table'!$B$1:$B$3031,"Not Found",0)</f>
        <v>Bengaluru</v>
      </c>
      <c r="N2" t="str">
        <f>IFERROR(VLOOKUP(G2,$W$1:$X$6025,2,FALSE),"Ignore")</f>
        <v>Private Equity Round</v>
      </c>
      <c r="O2" t="str">
        <f>_xlfn.XLOOKUP(N2,'Com LookUp+Pivot'!$A$1:$A$49,'Com LookUp+Pivot'!$B$1:$B$49,"Not Found",0)</f>
        <v>PE</v>
      </c>
      <c r="W2" s="9" t="s">
        <v>14</v>
      </c>
      <c r="X2" s="9" t="s">
        <v>15</v>
      </c>
    </row>
    <row r="3" spans="1:24" x14ac:dyDescent="0.3">
      <c r="A3">
        <v>2</v>
      </c>
      <c r="B3" s="1">
        <v>43843</v>
      </c>
      <c r="C3" t="s">
        <v>16</v>
      </c>
      <c r="D3" t="s">
        <v>17</v>
      </c>
      <c r="E3" t="s">
        <v>18</v>
      </c>
      <c r="F3" t="s">
        <v>19</v>
      </c>
      <c r="G3" t="s">
        <v>20</v>
      </c>
      <c r="H3" t="s">
        <v>21</v>
      </c>
      <c r="I3" s="2">
        <v>8048394</v>
      </c>
      <c r="K3" t="str" cm="1">
        <f t="array" ref="K3">_xlfn.IFS(I3&lt;1000000,"Bin1",AND(I3&gt;=1000000,I3&lt;=10000000),"Bin2",I3&gt;10000000,"Bin3")</f>
        <v>Bin2</v>
      </c>
      <c r="L3">
        <f t="shared" ref="L3:L63" si="0">YEAR(B3)</f>
        <v>2020</v>
      </c>
      <c r="M3" t="str">
        <f>_xlfn.XLOOKUP(C3,'LookUp Table'!$A$1:$A$3031,'LookUp Table'!$B$1:$B$3031,"Not Found",0)</f>
        <v>Gurgaon</v>
      </c>
      <c r="N3" t="str">
        <f t="shared" ref="N3:N66" si="1">IFERROR(VLOOKUP(G3,$W$1:$X$6025,2,FALSE),"Ignore")</f>
        <v>Series C</v>
      </c>
      <c r="O3" t="str">
        <f>_xlfn.XLOOKUP(N3,'Com LookUp+Pivot'!$A$1:$A$49,'Com LookUp+Pivot'!$B$1:$B$49,"Not Found",0)</f>
        <v>VC</v>
      </c>
      <c r="W3" s="9" t="s">
        <v>20</v>
      </c>
      <c r="X3" s="9" t="s">
        <v>21</v>
      </c>
    </row>
    <row r="4" spans="1:24" x14ac:dyDescent="0.3">
      <c r="A4">
        <v>3</v>
      </c>
      <c r="B4" s="1">
        <v>43839</v>
      </c>
      <c r="C4" t="s">
        <v>22</v>
      </c>
      <c r="D4" t="s">
        <v>23</v>
      </c>
      <c r="E4" t="s">
        <v>24</v>
      </c>
      <c r="F4" t="s">
        <v>13</v>
      </c>
      <c r="G4" t="s">
        <v>25</v>
      </c>
      <c r="H4" t="s">
        <v>26</v>
      </c>
      <c r="I4" s="2">
        <v>18358860</v>
      </c>
      <c r="K4" t="str" cm="1">
        <f t="array" ref="K4">_xlfn.IFS(I4&lt;1000000,"Bin1",AND(I4&gt;=1000000,I4&lt;=10000000),"Bin2",I4&gt;10000000,"Bin3")</f>
        <v>Bin3</v>
      </c>
      <c r="L4">
        <f t="shared" si="0"/>
        <v>2020</v>
      </c>
      <c r="M4" t="str">
        <f>_xlfn.XLOOKUP(C4,'LookUp Table'!$A$1:$A$3031,'LookUp Table'!$B$1:$B$3031,"Not Found",0)</f>
        <v>Bengaluru</v>
      </c>
      <c r="N4" t="str">
        <f t="shared" si="1"/>
        <v>Series B</v>
      </c>
      <c r="O4" t="str">
        <f>_xlfn.XLOOKUP(N4,'Com LookUp+Pivot'!$A$1:$A$49,'Com LookUp+Pivot'!$B$1:$B$49,"Not Found",0)</f>
        <v>VC</v>
      </c>
      <c r="W4" s="9" t="s">
        <v>25</v>
      </c>
      <c r="X4" s="9" t="s">
        <v>26</v>
      </c>
    </row>
    <row r="5" spans="1:24" x14ac:dyDescent="0.3">
      <c r="A5">
        <v>4</v>
      </c>
      <c r="B5" s="1">
        <v>43832</v>
      </c>
      <c r="C5" t="s">
        <v>27</v>
      </c>
      <c r="D5" t="s">
        <v>28</v>
      </c>
      <c r="E5" t="s">
        <v>29</v>
      </c>
      <c r="F5" t="s">
        <v>30</v>
      </c>
      <c r="G5" t="s">
        <v>31</v>
      </c>
      <c r="H5" t="s">
        <v>32</v>
      </c>
      <c r="I5" s="2">
        <v>3000000</v>
      </c>
      <c r="K5" t="str" cm="1">
        <f t="array" ref="K5">_xlfn.IFS(I5&lt;1000000,"Bin1",AND(I5&gt;=1000000,I5&lt;=10000000),"Bin2",I5&gt;10000000,"Bin3")</f>
        <v>Bin2</v>
      </c>
      <c r="L5">
        <f t="shared" si="0"/>
        <v>2020</v>
      </c>
      <c r="M5" t="str">
        <f>_xlfn.XLOOKUP(C5,'LookUp Table'!$A$1:$A$3031,'LookUp Table'!$B$1:$B$3031,"Not Found",0)</f>
        <v>New Delhi</v>
      </c>
      <c r="N5" t="str">
        <f t="shared" si="1"/>
        <v>Pre-series A</v>
      </c>
      <c r="O5" t="str">
        <f>_xlfn.XLOOKUP(N5,'Com LookUp+Pivot'!$A$1:$A$49,'Com LookUp+Pivot'!$B$1:$B$49,"Not Found",0)</f>
        <v>VC</v>
      </c>
      <c r="W5" s="9" t="s">
        <v>31</v>
      </c>
      <c r="X5" s="9" t="s">
        <v>32</v>
      </c>
    </row>
    <row r="6" spans="1:24" x14ac:dyDescent="0.3">
      <c r="A6">
        <v>5</v>
      </c>
      <c r="B6" s="1">
        <v>43832</v>
      </c>
      <c r="C6" t="s">
        <v>33</v>
      </c>
      <c r="D6" t="s">
        <v>34</v>
      </c>
      <c r="E6" t="s">
        <v>35</v>
      </c>
      <c r="F6" t="s">
        <v>36</v>
      </c>
      <c r="G6" t="s">
        <v>37</v>
      </c>
      <c r="H6" t="s">
        <v>38</v>
      </c>
      <c r="I6" s="2">
        <v>1800000</v>
      </c>
      <c r="K6" t="str" cm="1">
        <f t="array" ref="K6">_xlfn.IFS(I6&lt;1000000,"Bin1",AND(I6&gt;=1000000,I6&lt;=10000000),"Bin2",I6&gt;10000000,"Bin3")</f>
        <v>Bin2</v>
      </c>
      <c r="L6">
        <f t="shared" si="0"/>
        <v>2020</v>
      </c>
      <c r="M6" t="str">
        <f>_xlfn.XLOOKUP(C6,'LookUp Table'!$A$1:$A$3031,'LookUp Table'!$B$1:$B$3031,"Not Found",0)</f>
        <v>Mumbai</v>
      </c>
      <c r="N6" t="str">
        <f t="shared" si="1"/>
        <v>Seed Round</v>
      </c>
      <c r="O6" t="str">
        <f>_xlfn.XLOOKUP(N6,'Com LookUp+Pivot'!$A$1:$A$49,'Com LookUp+Pivot'!$B$1:$B$49,"Not Found",0)</f>
        <v>Angel</v>
      </c>
      <c r="W6" s="9" t="s">
        <v>37</v>
      </c>
      <c r="X6" s="9" t="s">
        <v>38</v>
      </c>
    </row>
    <row r="7" spans="1:24" x14ac:dyDescent="0.3">
      <c r="A7">
        <v>6</v>
      </c>
      <c r="B7" s="1">
        <v>43843</v>
      </c>
      <c r="C7" t="s">
        <v>39</v>
      </c>
      <c r="D7" t="s">
        <v>40</v>
      </c>
      <c r="E7" t="s">
        <v>41</v>
      </c>
      <c r="F7" t="s">
        <v>42</v>
      </c>
      <c r="G7" t="s">
        <v>43</v>
      </c>
      <c r="H7" t="s">
        <v>44</v>
      </c>
      <c r="I7" s="2">
        <v>9000000</v>
      </c>
      <c r="K7" t="str" cm="1">
        <f t="array" ref="K7">_xlfn.IFS(I7&lt;1000000,"Bin1",AND(I7&gt;=1000000,I7&lt;=10000000),"Bin2",I7&gt;10000000,"Bin3")</f>
        <v>Bin2</v>
      </c>
      <c r="L7">
        <f t="shared" si="0"/>
        <v>2020</v>
      </c>
      <c r="M7" t="str">
        <f>_xlfn.XLOOKUP(C7,'LookUp Table'!$A$1:$A$3031,'LookUp Table'!$B$1:$B$3031,"Not Found",0)</f>
        <v>Chennai</v>
      </c>
      <c r="N7" t="str">
        <f t="shared" si="1"/>
        <v>Series A</v>
      </c>
      <c r="O7" t="str">
        <f>_xlfn.XLOOKUP(N7,'Com LookUp+Pivot'!$A$1:$A$49,'Com LookUp+Pivot'!$B$1:$B$49,"Not Found",0)</f>
        <v>VC</v>
      </c>
      <c r="W7" s="9" t="s">
        <v>43</v>
      </c>
      <c r="X7" s="9" t="s">
        <v>44</v>
      </c>
    </row>
    <row r="8" spans="1:24" x14ac:dyDescent="0.3">
      <c r="A8">
        <v>7</v>
      </c>
      <c r="B8" s="1">
        <v>43840</v>
      </c>
      <c r="C8" t="s">
        <v>45</v>
      </c>
      <c r="D8" t="s">
        <v>46</v>
      </c>
      <c r="E8" t="s">
        <v>47</v>
      </c>
      <c r="F8" t="s">
        <v>19</v>
      </c>
      <c r="G8" t="s">
        <v>48</v>
      </c>
      <c r="H8" t="s">
        <v>15</v>
      </c>
      <c r="I8" s="2">
        <v>150000000</v>
      </c>
      <c r="K8" t="str" cm="1">
        <f t="array" ref="K8">_xlfn.IFS(I8&lt;1000000,"Bin1",AND(I8&gt;=1000000,I8&lt;=10000000),"Bin2",I8&gt;10000000,"Bin3")</f>
        <v>Bin3</v>
      </c>
      <c r="L8">
        <f t="shared" si="0"/>
        <v>2020</v>
      </c>
      <c r="M8" t="str">
        <f>_xlfn.XLOOKUP(C8,'LookUp Table'!$A$1:$A$3031,'LookUp Table'!$B$1:$B$3031,"Not Found",0)</f>
        <v>Gurgaon</v>
      </c>
      <c r="N8" t="str">
        <f t="shared" si="1"/>
        <v>Private Equity Round</v>
      </c>
      <c r="O8" t="str">
        <f>_xlfn.XLOOKUP(N8,'Com LookUp+Pivot'!$A$1:$A$49,'Com LookUp+Pivot'!$B$1:$B$49,"Not Found",0)</f>
        <v>PE</v>
      </c>
      <c r="W8" s="9" t="s">
        <v>48</v>
      </c>
      <c r="X8" s="9" t="s">
        <v>15</v>
      </c>
    </row>
    <row r="9" spans="1:24" x14ac:dyDescent="0.3">
      <c r="A9">
        <v>8</v>
      </c>
      <c r="B9" s="1">
        <v>43811</v>
      </c>
      <c r="C9" t="s">
        <v>49</v>
      </c>
      <c r="D9" t="s">
        <v>50</v>
      </c>
      <c r="E9" t="s">
        <v>51</v>
      </c>
      <c r="F9" t="s">
        <v>52</v>
      </c>
      <c r="G9" t="s">
        <v>53</v>
      </c>
      <c r="H9" t="s">
        <v>44</v>
      </c>
      <c r="I9" s="2">
        <v>6000000</v>
      </c>
      <c r="K9" t="str" cm="1">
        <f t="array" ref="K9">_xlfn.IFS(I9&lt;1000000,"Bin1",AND(I9&gt;=1000000,I9&lt;=10000000),"Bin2",I9&gt;10000000,"Bin3")</f>
        <v>Bin2</v>
      </c>
      <c r="L9">
        <f t="shared" si="0"/>
        <v>2019</v>
      </c>
      <c r="M9" t="str">
        <f>_xlfn.XLOOKUP(C9,'LookUp Table'!$A$1:$A$3031,'LookUp Table'!$B$1:$B$3031,"Not Found",0)</f>
        <v>Pune</v>
      </c>
      <c r="N9" t="str">
        <f t="shared" si="1"/>
        <v>Series A</v>
      </c>
      <c r="O9" t="str">
        <f>_xlfn.XLOOKUP(N9,'Com LookUp+Pivot'!$A$1:$A$49,'Com LookUp+Pivot'!$B$1:$B$49,"Not Found",0)</f>
        <v>VC</v>
      </c>
      <c r="W9" s="9" t="s">
        <v>53</v>
      </c>
      <c r="X9" s="9" t="s">
        <v>44</v>
      </c>
    </row>
    <row r="10" spans="1:24" x14ac:dyDescent="0.3">
      <c r="A10">
        <v>9</v>
      </c>
      <c r="B10" s="1">
        <v>43805</v>
      </c>
      <c r="C10" t="s">
        <v>54</v>
      </c>
      <c r="D10" t="s">
        <v>55</v>
      </c>
      <c r="E10" t="s">
        <v>56</v>
      </c>
      <c r="F10" t="s">
        <v>19</v>
      </c>
      <c r="G10" t="s">
        <v>57</v>
      </c>
      <c r="H10" t="s">
        <v>58</v>
      </c>
      <c r="I10" s="2">
        <v>70000000</v>
      </c>
      <c r="K10" t="str" cm="1">
        <f t="array" ref="K10">_xlfn.IFS(I10&lt;1000000,"Bin1",AND(I10&gt;=1000000,I10&lt;=10000000),"Bin2",I10&gt;10000000,"Bin3")</f>
        <v>Bin3</v>
      </c>
      <c r="L10">
        <f t="shared" si="0"/>
        <v>2019</v>
      </c>
      <c r="M10" t="str">
        <f>_xlfn.XLOOKUP(C10,'LookUp Table'!$A$1:$A$3031,'LookUp Table'!$B$1:$B$3031,"Not Found",0)</f>
        <v>Gurgaon</v>
      </c>
      <c r="N10" t="str">
        <f t="shared" si="1"/>
        <v>Series D</v>
      </c>
      <c r="O10" t="str">
        <f>_xlfn.XLOOKUP(N10,'Com LookUp+Pivot'!$A$1:$A$49,'Com LookUp+Pivot'!$B$1:$B$49,"Not Found",0)</f>
        <v>VC</v>
      </c>
      <c r="W10" s="9" t="s">
        <v>57</v>
      </c>
      <c r="X10" s="9" t="s">
        <v>58</v>
      </c>
    </row>
    <row r="11" spans="1:24" x14ac:dyDescent="0.3">
      <c r="A11">
        <v>10</v>
      </c>
      <c r="B11" s="1">
        <v>43802</v>
      </c>
      <c r="C11" t="s">
        <v>59</v>
      </c>
      <c r="D11" t="s">
        <v>60</v>
      </c>
      <c r="E11" t="s">
        <v>61</v>
      </c>
      <c r="F11" t="s">
        <v>13</v>
      </c>
      <c r="G11" t="s">
        <v>62</v>
      </c>
      <c r="H11" t="s">
        <v>63</v>
      </c>
      <c r="I11" s="2">
        <v>50000000</v>
      </c>
      <c r="K11" t="str" cm="1">
        <f t="array" ref="K11">_xlfn.IFS(I11&lt;1000000,"Bin1",AND(I11&gt;=1000000,I11&lt;=10000000),"Bin2",I11&gt;10000000,"Bin3")</f>
        <v>Bin3</v>
      </c>
      <c r="L11">
        <f t="shared" si="0"/>
        <v>2019</v>
      </c>
      <c r="M11" t="str">
        <f>_xlfn.XLOOKUP(C11,'LookUp Table'!$A$1:$A$3031,'LookUp Table'!$B$1:$B$3031,"Not Found",0)</f>
        <v>Bengaluru</v>
      </c>
      <c r="N11" t="str">
        <f t="shared" si="1"/>
        <v>Seed</v>
      </c>
      <c r="O11" t="str">
        <f>_xlfn.XLOOKUP(N11,'Com LookUp+Pivot'!$A$1:$A$49,'Com LookUp+Pivot'!$B$1:$B$49,"Not Found",0)</f>
        <v>Angel</v>
      </c>
      <c r="W11" s="9" t="s">
        <v>62</v>
      </c>
      <c r="X11" s="9" t="s">
        <v>63</v>
      </c>
    </row>
    <row r="12" spans="1:24" x14ac:dyDescent="0.3">
      <c r="A12">
        <v>11</v>
      </c>
      <c r="B12" s="1">
        <v>43812</v>
      </c>
      <c r="C12" t="s">
        <v>64</v>
      </c>
      <c r="D12" t="s">
        <v>50</v>
      </c>
      <c r="E12" t="s">
        <v>65</v>
      </c>
      <c r="F12" t="s">
        <v>19</v>
      </c>
      <c r="G12" t="s">
        <v>66</v>
      </c>
      <c r="H12" t="s">
        <v>67</v>
      </c>
      <c r="I12" s="2">
        <v>20000000</v>
      </c>
      <c r="K12" t="str" cm="1">
        <f t="array" ref="K12">_xlfn.IFS(I12&lt;1000000,"Bin1",AND(I12&gt;=1000000,I12&lt;=10000000),"Bin2",I12&gt;10000000,"Bin3")</f>
        <v>Bin3</v>
      </c>
      <c r="L12">
        <f t="shared" si="0"/>
        <v>2019</v>
      </c>
      <c r="M12" t="str">
        <f>_xlfn.XLOOKUP(C12,'LookUp Table'!$A$1:$A$3031,'LookUp Table'!$B$1:$B$3031,"Not Found",0)</f>
        <v>Gurgaon</v>
      </c>
      <c r="N12" t="str">
        <f t="shared" si="1"/>
        <v>Series F</v>
      </c>
      <c r="O12" t="str">
        <f>_xlfn.XLOOKUP(N12,'Com LookUp+Pivot'!$A$1:$A$49,'Com LookUp+Pivot'!$B$1:$B$49,"Not Found",0)</f>
        <v>VC</v>
      </c>
      <c r="W12" s="9" t="s">
        <v>66</v>
      </c>
      <c r="X12" s="9" t="s">
        <v>67</v>
      </c>
    </row>
    <row r="13" spans="1:24" x14ac:dyDescent="0.3">
      <c r="A13">
        <v>12</v>
      </c>
      <c r="B13" s="1">
        <v>43816</v>
      </c>
      <c r="C13" t="s">
        <v>68</v>
      </c>
      <c r="D13" t="s">
        <v>69</v>
      </c>
      <c r="E13" t="s">
        <v>70</v>
      </c>
      <c r="F13" t="s">
        <v>13</v>
      </c>
      <c r="G13" t="s">
        <v>71</v>
      </c>
      <c r="H13" t="s">
        <v>21</v>
      </c>
      <c r="I13" s="2">
        <v>12000000</v>
      </c>
      <c r="K13" t="str" cm="1">
        <f t="array" ref="K13">_xlfn.IFS(I13&lt;1000000,"Bin1",AND(I13&gt;=1000000,I13&lt;=10000000),"Bin2",I13&gt;10000000,"Bin3")</f>
        <v>Bin3</v>
      </c>
      <c r="L13">
        <f t="shared" si="0"/>
        <v>2019</v>
      </c>
      <c r="M13" t="str">
        <f>_xlfn.XLOOKUP(C13,'LookUp Table'!$A$1:$A$3031,'LookUp Table'!$B$1:$B$3031,"Not Found",0)</f>
        <v>Bengaluru</v>
      </c>
      <c r="N13" t="str">
        <f t="shared" si="1"/>
        <v>Series C</v>
      </c>
      <c r="O13" t="str">
        <f>_xlfn.XLOOKUP(N13,'Com LookUp+Pivot'!$A$1:$A$49,'Com LookUp+Pivot'!$B$1:$B$49,"Not Found",0)</f>
        <v>VC</v>
      </c>
      <c r="W13" s="9" t="s">
        <v>71</v>
      </c>
      <c r="X13" s="9" t="s">
        <v>21</v>
      </c>
    </row>
    <row r="14" spans="1:24" x14ac:dyDescent="0.3">
      <c r="A14">
        <v>13</v>
      </c>
      <c r="B14" s="1">
        <v>43815</v>
      </c>
      <c r="C14" t="s">
        <v>72</v>
      </c>
      <c r="D14" t="s">
        <v>55</v>
      </c>
      <c r="E14" t="s">
        <v>73</v>
      </c>
      <c r="F14" t="s">
        <v>13</v>
      </c>
      <c r="G14" t="s">
        <v>74</v>
      </c>
      <c r="H14" t="s">
        <v>75</v>
      </c>
      <c r="I14" s="2">
        <v>30000000</v>
      </c>
      <c r="K14" t="str" cm="1">
        <f t="array" ref="K14">_xlfn.IFS(I14&lt;1000000,"Bin1",AND(I14&gt;=1000000,I14&lt;=10000000),"Bin2",I14&gt;10000000,"Bin3")</f>
        <v>Bin3</v>
      </c>
      <c r="L14">
        <f t="shared" si="0"/>
        <v>2019</v>
      </c>
      <c r="M14" t="str">
        <f>_xlfn.XLOOKUP(C14,'LookUp Table'!$A$1:$A$3031,'LookUp Table'!$B$1:$B$3031,"Not Found",0)</f>
        <v>Bengaluru</v>
      </c>
      <c r="N14" t="str">
        <f t="shared" si="1"/>
        <v>Series E</v>
      </c>
      <c r="O14" t="str">
        <f>_xlfn.XLOOKUP(N14,'Com LookUp+Pivot'!$A$1:$A$49,'Com LookUp+Pivot'!$B$1:$B$49,"Not Found",0)</f>
        <v>VC</v>
      </c>
      <c r="W14" s="9" t="s">
        <v>74</v>
      </c>
      <c r="X14" s="9" t="s">
        <v>75</v>
      </c>
    </row>
    <row r="15" spans="1:24" x14ac:dyDescent="0.3">
      <c r="A15">
        <v>15</v>
      </c>
      <c r="B15" s="1">
        <v>43813</v>
      </c>
      <c r="C15" t="s">
        <v>80</v>
      </c>
      <c r="D15" t="s">
        <v>81</v>
      </c>
      <c r="E15" t="s">
        <v>82</v>
      </c>
      <c r="F15" t="s">
        <v>13</v>
      </c>
      <c r="G15" t="s">
        <v>83</v>
      </c>
      <c r="H15" t="s">
        <v>38</v>
      </c>
      <c r="I15" s="2">
        <v>2000000</v>
      </c>
      <c r="K15" t="str" cm="1">
        <f t="array" ref="K15">_xlfn.IFS(I15&lt;1000000,"Bin1",AND(I15&gt;=1000000,I15&lt;=10000000),"Bin2",I15&gt;10000000,"Bin3")</f>
        <v>Bin2</v>
      </c>
      <c r="L15">
        <f t="shared" si="0"/>
        <v>2019</v>
      </c>
      <c r="M15" t="str">
        <f>_xlfn.XLOOKUP(C15,'LookUp Table'!$A$1:$A$3031,'LookUp Table'!$B$1:$B$3031,"Not Found",0)</f>
        <v>Bengaluru</v>
      </c>
      <c r="N15" t="str">
        <f t="shared" si="1"/>
        <v>Seed Round</v>
      </c>
      <c r="O15" t="str">
        <f>_xlfn.XLOOKUP(N15,'Com LookUp+Pivot'!$A$1:$A$49,'Com LookUp+Pivot'!$B$1:$B$49,"Not Found",0)</f>
        <v>Angel</v>
      </c>
      <c r="W15" s="9" t="s">
        <v>83</v>
      </c>
      <c r="X15" s="9" t="s">
        <v>38</v>
      </c>
    </row>
    <row r="16" spans="1:24" x14ac:dyDescent="0.3">
      <c r="A16">
        <v>16</v>
      </c>
      <c r="B16" s="1">
        <v>43810</v>
      </c>
      <c r="C16" t="s">
        <v>84</v>
      </c>
      <c r="D16" t="s">
        <v>85</v>
      </c>
      <c r="E16" t="s">
        <v>86</v>
      </c>
      <c r="F16" t="s">
        <v>87</v>
      </c>
      <c r="G16" t="s">
        <v>88</v>
      </c>
      <c r="H16" t="s">
        <v>38</v>
      </c>
      <c r="I16" s="2">
        <v>50000000</v>
      </c>
      <c r="K16" t="str" cm="1">
        <f t="array" ref="K16">_xlfn.IFS(I16&lt;1000000,"Bin1",AND(I16&gt;=1000000,I16&lt;=10000000),"Bin2",I16&gt;10000000,"Bin3")</f>
        <v>Bin3</v>
      </c>
      <c r="L16">
        <f t="shared" si="0"/>
        <v>2019</v>
      </c>
      <c r="M16" t="str">
        <f>_xlfn.XLOOKUP(C16,'LookUp Table'!$A$1:$A$3031,'LookUp Table'!$B$1:$B$3031,"Not Found",0)</f>
        <v>Noida</v>
      </c>
      <c r="N16" t="str">
        <f t="shared" si="1"/>
        <v>Seed Round</v>
      </c>
      <c r="O16" t="str">
        <f>_xlfn.XLOOKUP(N16,'Com LookUp+Pivot'!$A$1:$A$49,'Com LookUp+Pivot'!$B$1:$B$49,"Not Found",0)</f>
        <v>Angel</v>
      </c>
      <c r="W16" s="9" t="s">
        <v>88</v>
      </c>
      <c r="X16" s="9" t="s">
        <v>38</v>
      </c>
    </row>
    <row r="17" spans="1:24" x14ac:dyDescent="0.3">
      <c r="A17">
        <v>17</v>
      </c>
      <c r="B17" s="1">
        <v>43819</v>
      </c>
      <c r="C17" t="s">
        <v>89</v>
      </c>
      <c r="D17" t="s">
        <v>55</v>
      </c>
      <c r="E17" t="s">
        <v>90</v>
      </c>
      <c r="F17" t="s">
        <v>91</v>
      </c>
      <c r="G17" t="s">
        <v>92</v>
      </c>
      <c r="H17" t="s">
        <v>93</v>
      </c>
      <c r="I17" s="2">
        <v>231000000</v>
      </c>
      <c r="K17" t="str" cm="1">
        <f t="array" ref="K17">_xlfn.IFS(I17&lt;1000000,"Bin1",AND(I17&gt;=1000000,I17&lt;=10000000),"Bin2",I17&gt;10000000,"Bin3")</f>
        <v>Bin3</v>
      </c>
      <c r="L17">
        <f t="shared" si="0"/>
        <v>2019</v>
      </c>
      <c r="M17" t="str">
        <f>_xlfn.XLOOKUP(C17,'LookUp Table'!$A$1:$A$3031,'LookUp Table'!$B$1:$B$3031,"Not Found",0)</f>
        <v>Faridabad</v>
      </c>
      <c r="N17" t="str">
        <f t="shared" si="1"/>
        <v>Series G</v>
      </c>
      <c r="O17" t="str">
        <f>_xlfn.XLOOKUP(N17,'Com LookUp+Pivot'!$A$1:$A$49,'Com LookUp+Pivot'!$B$1:$B$49,"Not Found",0)</f>
        <v>VC</v>
      </c>
      <c r="W17" s="9" t="s">
        <v>92</v>
      </c>
      <c r="X17" s="9" t="s">
        <v>93</v>
      </c>
    </row>
    <row r="18" spans="1:24" x14ac:dyDescent="0.3">
      <c r="A18">
        <v>18</v>
      </c>
      <c r="B18" s="1">
        <v>43782</v>
      </c>
      <c r="C18" t="s">
        <v>94</v>
      </c>
      <c r="D18" t="s">
        <v>95</v>
      </c>
      <c r="E18" t="s">
        <v>96</v>
      </c>
      <c r="F18" t="s">
        <v>97</v>
      </c>
      <c r="G18" t="s">
        <v>98</v>
      </c>
      <c r="H18" t="s">
        <v>99</v>
      </c>
      <c r="I18" s="2">
        <v>150000000</v>
      </c>
      <c r="K18" t="str" cm="1">
        <f t="array" ref="K18">_xlfn.IFS(I18&lt;1000000,"Bin1",AND(I18&gt;=1000000,I18&lt;=10000000),"Bin2",I18&gt;10000000,"Bin3")</f>
        <v>Bin3</v>
      </c>
      <c r="L18">
        <f t="shared" si="0"/>
        <v>2019</v>
      </c>
      <c r="M18" t="str">
        <f>_xlfn.XLOOKUP(C18,'LookUp Table'!$A$1:$A$3031,'LookUp Table'!$B$1:$B$3031,"Not Found",0)</f>
        <v>San Francisco</v>
      </c>
      <c r="N18" t="str">
        <f t="shared" si="1"/>
        <v>Series H</v>
      </c>
      <c r="O18" t="str">
        <f>_xlfn.XLOOKUP(N18,'Com LookUp+Pivot'!$A$1:$A$49,'Com LookUp+Pivot'!$B$1:$B$49,"Not Found",0)</f>
        <v>VC</v>
      </c>
      <c r="W18" s="9" t="s">
        <v>98</v>
      </c>
      <c r="X18" s="9" t="s">
        <v>99</v>
      </c>
    </row>
    <row r="19" spans="1:24" x14ac:dyDescent="0.3">
      <c r="A19">
        <v>19</v>
      </c>
      <c r="B19" s="1">
        <v>43783</v>
      </c>
      <c r="C19" t="s">
        <v>100</v>
      </c>
      <c r="D19" t="s">
        <v>101</v>
      </c>
      <c r="E19" t="s">
        <v>102</v>
      </c>
      <c r="F19" t="s">
        <v>19</v>
      </c>
      <c r="G19" t="s">
        <v>103</v>
      </c>
      <c r="H19" t="s">
        <v>26</v>
      </c>
      <c r="I19" s="2">
        <v>486000</v>
      </c>
      <c r="K19" t="str" cm="1">
        <f t="array" ref="K19">_xlfn.IFS(I19&lt;1000000,"Bin1",AND(I19&gt;=1000000,I19&lt;=10000000),"Bin2",I19&gt;10000000,"Bin3")</f>
        <v>Bin1</v>
      </c>
      <c r="L19">
        <f t="shared" si="0"/>
        <v>2019</v>
      </c>
      <c r="M19" t="str">
        <f>_xlfn.XLOOKUP(C19,'LookUp Table'!$A$1:$A$3031,'LookUp Table'!$B$1:$B$3031,"Not Found",0)</f>
        <v>Gurgaon</v>
      </c>
      <c r="N19" t="str">
        <f t="shared" si="1"/>
        <v>Series B</v>
      </c>
      <c r="O19" t="str">
        <f>_xlfn.XLOOKUP(N19,'Com LookUp+Pivot'!$A$1:$A$49,'Com LookUp+Pivot'!$B$1:$B$49,"Not Found",0)</f>
        <v>VC</v>
      </c>
      <c r="W19" s="9" t="s">
        <v>103</v>
      </c>
      <c r="X19" s="9" t="s">
        <v>26</v>
      </c>
    </row>
    <row r="20" spans="1:24" x14ac:dyDescent="0.3">
      <c r="A20">
        <v>20</v>
      </c>
      <c r="B20" s="1">
        <v>43782</v>
      </c>
      <c r="C20" t="s">
        <v>104</v>
      </c>
      <c r="D20" t="s">
        <v>105</v>
      </c>
      <c r="E20" t="s">
        <v>106</v>
      </c>
      <c r="F20" t="s">
        <v>19</v>
      </c>
      <c r="G20" t="s">
        <v>107</v>
      </c>
      <c r="H20" t="s">
        <v>63</v>
      </c>
      <c r="I20" s="2">
        <v>1500000</v>
      </c>
      <c r="K20" t="str" cm="1">
        <f t="array" ref="K20">_xlfn.IFS(I20&lt;1000000,"Bin1",AND(I20&gt;=1000000,I20&lt;=10000000),"Bin2",I20&gt;10000000,"Bin3")</f>
        <v>Bin2</v>
      </c>
      <c r="L20">
        <f t="shared" si="0"/>
        <v>2019</v>
      </c>
      <c r="M20" t="str">
        <f>_xlfn.XLOOKUP(C20,'LookUp Table'!$A$1:$A$3031,'LookUp Table'!$B$1:$B$3031,"Not Found",0)</f>
        <v>Gurgaon</v>
      </c>
      <c r="N20" t="str">
        <f t="shared" si="1"/>
        <v>Seed</v>
      </c>
      <c r="O20" t="str">
        <f>_xlfn.XLOOKUP(N20,'Com LookUp+Pivot'!$A$1:$A$49,'Com LookUp+Pivot'!$B$1:$B$49,"Not Found",0)</f>
        <v>Angel</v>
      </c>
      <c r="W20" s="9" t="s">
        <v>107</v>
      </c>
      <c r="X20" s="9" t="s">
        <v>63</v>
      </c>
    </row>
    <row r="21" spans="1:24" x14ac:dyDescent="0.3">
      <c r="A21">
        <v>21</v>
      </c>
      <c r="B21" s="1">
        <v>43786</v>
      </c>
      <c r="C21" t="s">
        <v>108</v>
      </c>
      <c r="D21" t="s">
        <v>109</v>
      </c>
      <c r="E21" t="s">
        <v>110</v>
      </c>
      <c r="F21" t="s">
        <v>19</v>
      </c>
      <c r="G21" t="s">
        <v>111</v>
      </c>
      <c r="H21" t="s">
        <v>112</v>
      </c>
      <c r="I21">
        <v>0</v>
      </c>
      <c r="K21" t="str" cm="1">
        <f t="array" ref="K21">_xlfn.IFS(I21&lt;1000000,"Bin1",AND(I21&gt;=1000000,I21&lt;=10000000),"Bin2",I21&gt;10000000,"Bin3")</f>
        <v>Bin1</v>
      </c>
      <c r="L21">
        <f t="shared" si="0"/>
        <v>2019</v>
      </c>
      <c r="M21" t="str">
        <f>_xlfn.XLOOKUP(C21,'LookUp Table'!$A$1:$A$3031,'LookUp Table'!$B$1:$B$3031,"Not Found",0)</f>
        <v>Gurgaon</v>
      </c>
      <c r="N21" t="str">
        <f t="shared" si="1"/>
        <v>Venture</v>
      </c>
      <c r="O21" t="str">
        <f>_xlfn.XLOOKUP(N21,'Com LookUp+Pivot'!$A$1:$A$49,'Com LookUp+Pivot'!$B$1:$B$49,"Not Found",0)</f>
        <v>Other</v>
      </c>
      <c r="W21" s="9" t="s">
        <v>111</v>
      </c>
      <c r="X21" s="9" t="s">
        <v>112</v>
      </c>
    </row>
    <row r="22" spans="1:24" x14ac:dyDescent="0.3">
      <c r="A22">
        <v>22</v>
      </c>
      <c r="B22" s="1">
        <v>43787</v>
      </c>
      <c r="C22" t="s">
        <v>68</v>
      </c>
      <c r="D22" t="s">
        <v>113</v>
      </c>
      <c r="E22" t="s">
        <v>114</v>
      </c>
      <c r="F22" t="s">
        <v>19</v>
      </c>
      <c r="G22" t="s">
        <v>115</v>
      </c>
      <c r="H22" t="s">
        <v>26</v>
      </c>
      <c r="I22" s="2">
        <v>12000000</v>
      </c>
      <c r="K22" t="str" cm="1">
        <f t="array" ref="K22">_xlfn.IFS(I22&lt;1000000,"Bin1",AND(I22&gt;=1000000,I22&lt;=10000000),"Bin2",I22&gt;10000000,"Bin3")</f>
        <v>Bin3</v>
      </c>
      <c r="L22">
        <f t="shared" si="0"/>
        <v>2019</v>
      </c>
      <c r="M22" t="str">
        <f>_xlfn.XLOOKUP(C22,'LookUp Table'!$A$1:$A$3031,'LookUp Table'!$B$1:$B$3031,"Not Found",0)</f>
        <v>Bengaluru</v>
      </c>
      <c r="N22" t="str">
        <f t="shared" si="1"/>
        <v>Series B</v>
      </c>
      <c r="O22" t="str">
        <f>_xlfn.XLOOKUP(N22,'Com LookUp+Pivot'!$A$1:$A$49,'Com LookUp+Pivot'!$B$1:$B$49,"Not Found",0)</f>
        <v>VC</v>
      </c>
      <c r="W22" s="9" t="s">
        <v>115</v>
      </c>
      <c r="X22" s="9" t="s">
        <v>26</v>
      </c>
    </row>
    <row r="23" spans="1:24" x14ac:dyDescent="0.3">
      <c r="A23">
        <v>23</v>
      </c>
      <c r="B23" s="1">
        <v>43784</v>
      </c>
      <c r="C23" t="s">
        <v>116</v>
      </c>
      <c r="D23" t="s">
        <v>117</v>
      </c>
      <c r="E23" t="s">
        <v>51</v>
      </c>
      <c r="F23" t="s">
        <v>13</v>
      </c>
      <c r="G23" t="s">
        <v>118</v>
      </c>
      <c r="H23" t="s">
        <v>79</v>
      </c>
      <c r="I23" s="2">
        <v>26000000</v>
      </c>
      <c r="K23" t="str" cm="1">
        <f t="array" ref="K23">_xlfn.IFS(I23&lt;1000000,"Bin1",AND(I23&gt;=1000000,I23&lt;=10000000),"Bin2",I23&gt;10000000,"Bin3")</f>
        <v>Bin3</v>
      </c>
      <c r="L23">
        <f t="shared" si="0"/>
        <v>2019</v>
      </c>
      <c r="M23" t="str">
        <f>_xlfn.XLOOKUP(C23,'LookUp Table'!$A$1:$A$3031,'LookUp Table'!$B$1:$B$3031,"Not Found",0)</f>
        <v>Bengaluru</v>
      </c>
      <c r="N23" t="str">
        <f t="shared" si="1"/>
        <v>Debt Funding</v>
      </c>
      <c r="O23" t="str">
        <f>_xlfn.XLOOKUP(N23,'Com LookUp+Pivot'!$A$1:$A$49,'Com LookUp+Pivot'!$B$1:$B$49,"Not Found",0)</f>
        <v>Other</v>
      </c>
      <c r="W23" s="9" t="s">
        <v>118</v>
      </c>
      <c r="X23" s="9" t="s">
        <v>79</v>
      </c>
    </row>
    <row r="24" spans="1:24" x14ac:dyDescent="0.3">
      <c r="A24">
        <v>24</v>
      </c>
      <c r="B24" s="1">
        <v>43789</v>
      </c>
      <c r="C24" t="s">
        <v>119</v>
      </c>
      <c r="D24" t="s">
        <v>28</v>
      </c>
      <c r="E24" t="s">
        <v>120</v>
      </c>
      <c r="F24" t="s">
        <v>19</v>
      </c>
      <c r="G24" t="s">
        <v>28</v>
      </c>
      <c r="H24" t="s">
        <v>79</v>
      </c>
      <c r="I24" s="2">
        <v>17411265</v>
      </c>
      <c r="K24" t="str" cm="1">
        <f t="array" ref="K24">_xlfn.IFS(I24&lt;1000000,"Bin1",AND(I24&gt;=1000000,I24&lt;=10000000),"Bin2",I24&gt;10000000,"Bin3")</f>
        <v>Bin3</v>
      </c>
      <c r="L24">
        <f t="shared" si="0"/>
        <v>2019</v>
      </c>
      <c r="M24" t="str">
        <f>_xlfn.XLOOKUP(C24,'LookUp Table'!$A$1:$A$3031,'LookUp Table'!$B$1:$B$3031,"Not Found",0)</f>
        <v>Gurgaon</v>
      </c>
      <c r="N24" t="str">
        <f t="shared" si="1"/>
        <v>Debt Funding</v>
      </c>
      <c r="O24" t="str">
        <f>_xlfn.XLOOKUP(N24,'Com LookUp+Pivot'!$A$1:$A$49,'Com LookUp+Pivot'!$B$1:$B$49,"Not Found",0)</f>
        <v>Other</v>
      </c>
      <c r="W24" s="9" t="s">
        <v>28</v>
      </c>
      <c r="X24" s="9" t="s">
        <v>79</v>
      </c>
    </row>
    <row r="25" spans="1:24" x14ac:dyDescent="0.3">
      <c r="A25">
        <v>25</v>
      </c>
      <c r="B25" s="1">
        <v>43781</v>
      </c>
      <c r="C25" t="s">
        <v>121</v>
      </c>
      <c r="D25" t="s">
        <v>122</v>
      </c>
      <c r="E25" t="s">
        <v>123</v>
      </c>
      <c r="F25" t="s">
        <v>52</v>
      </c>
      <c r="G25" t="s">
        <v>124</v>
      </c>
      <c r="H25" t="s">
        <v>125</v>
      </c>
      <c r="I25" s="2">
        <v>1300000</v>
      </c>
      <c r="K25" t="str" cm="1">
        <f t="array" ref="K25">_xlfn.IFS(I25&lt;1000000,"Bin1",AND(I25&gt;=1000000,I25&lt;=10000000),"Bin2",I25&gt;10000000,"Bin3")</f>
        <v>Bin2</v>
      </c>
      <c r="L25">
        <f t="shared" si="0"/>
        <v>2019</v>
      </c>
      <c r="M25" t="str">
        <f>_xlfn.XLOOKUP(C25,'LookUp Table'!$A$1:$A$3031,'LookUp Table'!$B$1:$B$3031,"Not Found",0)</f>
        <v>Pune</v>
      </c>
      <c r="N25" t="str">
        <f t="shared" si="1"/>
        <v>Seed Funding</v>
      </c>
      <c r="O25" t="str">
        <f>_xlfn.XLOOKUP(N25,'Com LookUp+Pivot'!$A$1:$A$49,'Com LookUp+Pivot'!$B$1:$B$49,"Not Found",0)</f>
        <v>Angel</v>
      </c>
      <c r="W25" s="9" t="s">
        <v>124</v>
      </c>
      <c r="X25" s="9" t="s">
        <v>125</v>
      </c>
    </row>
    <row r="26" spans="1:24" x14ac:dyDescent="0.3">
      <c r="A26">
        <v>26</v>
      </c>
      <c r="B26" s="1">
        <v>43789</v>
      </c>
      <c r="C26" t="s">
        <v>126</v>
      </c>
      <c r="D26" t="s">
        <v>127</v>
      </c>
      <c r="E26" t="s">
        <v>128</v>
      </c>
      <c r="F26" t="s">
        <v>129</v>
      </c>
      <c r="G26" t="s">
        <v>130</v>
      </c>
      <c r="H26" t="s">
        <v>21</v>
      </c>
      <c r="I26" s="2">
        <v>135000000</v>
      </c>
      <c r="K26" t="str" cm="1">
        <f t="array" ref="K26">_xlfn.IFS(I26&lt;1000000,"Bin1",AND(I26&gt;=1000000,I26&lt;=10000000),"Bin2",I26&gt;10000000,"Bin3")</f>
        <v>Bin3</v>
      </c>
      <c r="L26">
        <f t="shared" si="0"/>
        <v>2019</v>
      </c>
      <c r="M26" t="str">
        <f>_xlfn.XLOOKUP(C26,'LookUp Table'!$A$1:$A$3031,'LookUp Table'!$B$1:$B$3031,"Not Found",0)</f>
        <v>San Jose,</v>
      </c>
      <c r="N26" t="str">
        <f t="shared" si="1"/>
        <v>Series C</v>
      </c>
      <c r="O26" t="str">
        <f>_xlfn.XLOOKUP(N26,'Com LookUp+Pivot'!$A$1:$A$49,'Com LookUp+Pivot'!$B$1:$B$49,"Not Found",0)</f>
        <v>VC</v>
      </c>
      <c r="W26" s="9" t="s">
        <v>130</v>
      </c>
      <c r="X26" s="9" t="s">
        <v>21</v>
      </c>
    </row>
    <row r="27" spans="1:24" x14ac:dyDescent="0.3">
      <c r="A27">
        <v>27</v>
      </c>
      <c r="B27" s="1">
        <v>43780</v>
      </c>
      <c r="C27" t="s">
        <v>131</v>
      </c>
      <c r="D27" t="s">
        <v>132</v>
      </c>
      <c r="E27" t="s">
        <v>133</v>
      </c>
      <c r="F27" t="s">
        <v>134</v>
      </c>
      <c r="G27" t="s">
        <v>135</v>
      </c>
      <c r="H27" t="s">
        <v>63</v>
      </c>
      <c r="I27" s="2">
        <v>300000</v>
      </c>
      <c r="K27" t="str" cm="1">
        <f t="array" ref="K27">_xlfn.IFS(I27&lt;1000000,"Bin1",AND(I27&gt;=1000000,I27&lt;=10000000),"Bin2",I27&gt;10000000,"Bin3")</f>
        <v>Bin1</v>
      </c>
      <c r="L27">
        <f t="shared" si="0"/>
        <v>2019</v>
      </c>
      <c r="M27" t="str">
        <f>_xlfn.XLOOKUP(C27,'LookUp Table'!$A$1:$A$3031,'LookUp Table'!$B$1:$B$3031,"Not Found",0)</f>
        <v>Amritsar</v>
      </c>
      <c r="N27" t="str">
        <f t="shared" si="1"/>
        <v>Seed</v>
      </c>
      <c r="O27" t="str">
        <f>_xlfn.XLOOKUP(N27,'Com LookUp+Pivot'!$A$1:$A$49,'Com LookUp+Pivot'!$B$1:$B$49,"Not Found",0)</f>
        <v>Angel</v>
      </c>
      <c r="W27" s="9" t="s">
        <v>135</v>
      </c>
      <c r="X27" s="9" t="s">
        <v>63</v>
      </c>
    </row>
    <row r="28" spans="1:24" x14ac:dyDescent="0.3">
      <c r="A28">
        <v>28</v>
      </c>
      <c r="B28" s="1">
        <v>43788</v>
      </c>
      <c r="C28" t="s">
        <v>136</v>
      </c>
      <c r="D28" t="s">
        <v>55</v>
      </c>
      <c r="E28" t="s">
        <v>137</v>
      </c>
      <c r="F28" t="s">
        <v>138</v>
      </c>
      <c r="G28" t="s">
        <v>139</v>
      </c>
      <c r="H28" t="s">
        <v>125</v>
      </c>
      <c r="I28" s="2">
        <v>220000000</v>
      </c>
      <c r="K28" t="str" cm="1">
        <f t="array" ref="K28">_xlfn.IFS(I28&lt;1000000,"Bin1",AND(I28&gt;=1000000,I28&lt;=10000000),"Bin2",I28&gt;10000000,"Bin3")</f>
        <v>Bin3</v>
      </c>
      <c r="L28">
        <f t="shared" si="0"/>
        <v>2019</v>
      </c>
      <c r="M28" t="str">
        <f>_xlfn.XLOOKUP(C28,'LookUp Table'!$A$1:$A$3031,'LookUp Table'!$B$1:$B$3031,"Not Found",0)</f>
        <v>Delhi</v>
      </c>
      <c r="N28" t="str">
        <f t="shared" si="1"/>
        <v>Seed Funding</v>
      </c>
      <c r="O28" t="str">
        <f>_xlfn.XLOOKUP(N28,'Com LookUp+Pivot'!$A$1:$A$49,'Com LookUp+Pivot'!$B$1:$B$49,"Not Found",0)</f>
        <v>Angel</v>
      </c>
      <c r="W28" s="9" t="s">
        <v>139</v>
      </c>
      <c r="X28" s="9" t="s">
        <v>125</v>
      </c>
    </row>
    <row r="29" spans="1:24" x14ac:dyDescent="0.3">
      <c r="A29">
        <v>29</v>
      </c>
      <c r="B29" s="1">
        <v>43787</v>
      </c>
      <c r="C29" t="s">
        <v>140</v>
      </c>
      <c r="D29" t="s">
        <v>141</v>
      </c>
      <c r="E29" t="s">
        <v>142</v>
      </c>
      <c r="F29" t="s">
        <v>36</v>
      </c>
      <c r="G29" t="s">
        <v>143</v>
      </c>
      <c r="H29" t="s">
        <v>26</v>
      </c>
      <c r="I29" s="2">
        <v>15800000</v>
      </c>
      <c r="K29" t="str" cm="1">
        <f t="array" ref="K29">_xlfn.IFS(I29&lt;1000000,"Bin1",AND(I29&gt;=1000000,I29&lt;=10000000),"Bin2",I29&gt;10000000,"Bin3")</f>
        <v>Bin3</v>
      </c>
      <c r="L29">
        <f t="shared" si="0"/>
        <v>2019</v>
      </c>
      <c r="M29" t="str">
        <f>_xlfn.XLOOKUP(C29,'LookUp Table'!$A$1:$A$3031,'LookUp Table'!$B$1:$B$3031,"Not Found",0)</f>
        <v>Mumbai</v>
      </c>
      <c r="N29" t="str">
        <f t="shared" si="1"/>
        <v>Series B</v>
      </c>
      <c r="O29" t="str">
        <f>_xlfn.XLOOKUP(N29,'Com LookUp+Pivot'!$A$1:$A$49,'Com LookUp+Pivot'!$B$1:$B$49,"Not Found",0)</f>
        <v>VC</v>
      </c>
      <c r="W29" s="9" t="s">
        <v>143</v>
      </c>
      <c r="X29" s="9" t="s">
        <v>26</v>
      </c>
    </row>
    <row r="30" spans="1:24" x14ac:dyDescent="0.3">
      <c r="A30">
        <v>30</v>
      </c>
      <c r="B30" s="1">
        <v>43784</v>
      </c>
      <c r="C30" t="s">
        <v>144</v>
      </c>
      <c r="D30" t="s">
        <v>132</v>
      </c>
      <c r="E30" t="s">
        <v>145</v>
      </c>
      <c r="F30" t="s">
        <v>146</v>
      </c>
      <c r="G30" t="s">
        <v>147</v>
      </c>
      <c r="H30" t="s">
        <v>26</v>
      </c>
      <c r="I30" s="2">
        <v>283000000</v>
      </c>
      <c r="K30" t="str" cm="1">
        <f t="array" ref="K30">_xlfn.IFS(I30&lt;1000000,"Bin1",AND(I30&gt;=1000000,I30&lt;=10000000),"Bin2",I30&gt;10000000,"Bin3")</f>
        <v>Bin3</v>
      </c>
      <c r="L30">
        <f t="shared" si="0"/>
        <v>2019</v>
      </c>
      <c r="M30" t="str">
        <f>_xlfn.XLOOKUP(C30,'LookUp Table'!$A$1:$A$3031,'LookUp Table'!$B$1:$B$3031,"Not Found",0)</f>
        <v>Kormangala</v>
      </c>
      <c r="N30" t="str">
        <f t="shared" si="1"/>
        <v>Series B</v>
      </c>
      <c r="O30" t="str">
        <f>_xlfn.XLOOKUP(N30,'Com LookUp+Pivot'!$A$1:$A$49,'Com LookUp+Pivot'!$B$1:$B$49,"Not Found",0)</f>
        <v>VC</v>
      </c>
      <c r="W30" s="9" t="s">
        <v>147</v>
      </c>
      <c r="X30" s="9" t="s">
        <v>26</v>
      </c>
    </row>
    <row r="31" spans="1:24" x14ac:dyDescent="0.3">
      <c r="A31">
        <v>32</v>
      </c>
      <c r="B31" s="1">
        <v>43794</v>
      </c>
      <c r="C31" t="s">
        <v>151</v>
      </c>
      <c r="D31" t="s">
        <v>28</v>
      </c>
      <c r="E31" t="s">
        <v>152</v>
      </c>
      <c r="F31" t="s">
        <v>87</v>
      </c>
      <c r="G31" t="s">
        <v>153</v>
      </c>
      <c r="H31" t="s">
        <v>154</v>
      </c>
      <c r="I31" s="2">
        <v>1000000000</v>
      </c>
      <c r="K31" t="str" cm="1">
        <f t="array" ref="K31">_xlfn.IFS(I31&lt;1000000,"Bin1",AND(I31&gt;=1000000,I31&lt;=10000000),"Bin2",I31&gt;10000000,"Bin3")</f>
        <v>Bin3</v>
      </c>
      <c r="L31">
        <f t="shared" si="0"/>
        <v>2019</v>
      </c>
      <c r="M31" t="str">
        <f>_xlfn.XLOOKUP(C31,'LookUp Table'!$A$1:$A$3031,'LookUp Table'!$B$1:$B$3031,"Not Found",0)</f>
        <v>Noida</v>
      </c>
      <c r="N31" t="str">
        <f t="shared" si="1"/>
        <v>Funding Round</v>
      </c>
      <c r="O31" t="str">
        <f>_xlfn.XLOOKUP(N31,'Com LookUp+Pivot'!$A$1:$A$49,'Com LookUp+Pivot'!$B$1:$B$49,"Not Found",0)</f>
        <v>Other</v>
      </c>
      <c r="W31" s="9" t="s">
        <v>153</v>
      </c>
      <c r="X31" s="9" t="s">
        <v>154</v>
      </c>
    </row>
    <row r="32" spans="1:24" x14ac:dyDescent="0.3">
      <c r="A32">
        <v>33</v>
      </c>
      <c r="B32" s="1">
        <v>43742</v>
      </c>
      <c r="C32" t="s">
        <v>155</v>
      </c>
      <c r="D32" t="s">
        <v>156</v>
      </c>
      <c r="E32" t="s">
        <v>157</v>
      </c>
      <c r="F32" t="s">
        <v>13</v>
      </c>
      <c r="G32" t="s">
        <v>158</v>
      </c>
      <c r="H32" t="s">
        <v>58</v>
      </c>
      <c r="I32" s="2">
        <v>45000000</v>
      </c>
      <c r="K32" t="str" cm="1">
        <f t="array" ref="K32">_xlfn.IFS(I32&lt;1000000,"Bin1",AND(I32&gt;=1000000,I32&lt;=10000000),"Bin2",I32&gt;10000000,"Bin3")</f>
        <v>Bin3</v>
      </c>
      <c r="L32">
        <f t="shared" si="0"/>
        <v>2019</v>
      </c>
      <c r="M32" t="str">
        <f>_xlfn.XLOOKUP(C32,'LookUp Table'!$A$1:$A$3031,'LookUp Table'!$B$1:$B$3031,"Not Found",0)</f>
        <v>Bengaluru</v>
      </c>
      <c r="N32" t="str">
        <f t="shared" si="1"/>
        <v>Series D</v>
      </c>
      <c r="O32" t="str">
        <f>_xlfn.XLOOKUP(N32,'Com LookUp+Pivot'!$A$1:$A$49,'Com LookUp+Pivot'!$B$1:$B$49,"Not Found",0)</f>
        <v>VC</v>
      </c>
      <c r="W32" s="9" t="s">
        <v>158</v>
      </c>
      <c r="X32" s="9" t="s">
        <v>58</v>
      </c>
    </row>
    <row r="33" spans="1:24" x14ac:dyDescent="0.3">
      <c r="A33">
        <v>34</v>
      </c>
      <c r="B33" s="1">
        <v>43740</v>
      </c>
      <c r="C33" t="s">
        <v>159</v>
      </c>
      <c r="D33" t="s">
        <v>160</v>
      </c>
      <c r="E33" t="s">
        <v>161</v>
      </c>
      <c r="F33" t="s">
        <v>13</v>
      </c>
      <c r="G33" t="s">
        <v>162</v>
      </c>
      <c r="H33" t="s">
        <v>58</v>
      </c>
      <c r="I33" s="2">
        <v>585000000</v>
      </c>
      <c r="K33" t="str" cm="1">
        <f t="array" ref="K33">_xlfn.IFS(I33&lt;1000000,"Bin1",AND(I33&gt;=1000000,I33&lt;=10000000),"Bin2",I33&gt;10000000,"Bin3")</f>
        <v>Bin3</v>
      </c>
      <c r="L33">
        <f t="shared" si="0"/>
        <v>2019</v>
      </c>
      <c r="M33" t="str">
        <f>_xlfn.XLOOKUP(C33,'LookUp Table'!$A$1:$A$3031,'LookUp Table'!$B$1:$B$3031,"Not Found",0)</f>
        <v>Bengaluru</v>
      </c>
      <c r="N33" t="str">
        <f t="shared" si="1"/>
        <v>Series D</v>
      </c>
      <c r="O33" t="str">
        <f>_xlfn.XLOOKUP(N33,'Com LookUp+Pivot'!$A$1:$A$49,'Com LookUp+Pivot'!$B$1:$B$49,"Not Found",0)</f>
        <v>VC</v>
      </c>
      <c r="W33" s="9" t="s">
        <v>162</v>
      </c>
      <c r="X33" s="9" t="s">
        <v>58</v>
      </c>
    </row>
    <row r="34" spans="1:24" x14ac:dyDescent="0.3">
      <c r="A34">
        <v>35</v>
      </c>
      <c r="B34" s="1">
        <v>43759</v>
      </c>
      <c r="C34" t="s">
        <v>163</v>
      </c>
      <c r="D34" t="s">
        <v>164</v>
      </c>
      <c r="E34" t="s">
        <v>165</v>
      </c>
      <c r="F34" t="s">
        <v>19</v>
      </c>
      <c r="G34" t="s">
        <v>166</v>
      </c>
      <c r="H34" t="s">
        <v>167</v>
      </c>
      <c r="I34">
        <v>0</v>
      </c>
      <c r="K34" t="str" cm="1">
        <f t="array" ref="K34">_xlfn.IFS(I34&lt;1000000,"Bin1",AND(I34&gt;=1000000,I34&lt;=10000000),"Bin2",I34&gt;10000000,"Bin3")</f>
        <v>Bin1</v>
      </c>
      <c r="L34">
        <f t="shared" si="0"/>
        <v>2019</v>
      </c>
      <c r="M34" t="str">
        <f>_xlfn.XLOOKUP(C34,'LookUp Table'!$A$1:$A$3031,'LookUp Table'!$B$1:$B$3031,"Not Found",0)</f>
        <v>Gurgaon</v>
      </c>
      <c r="N34" t="str">
        <f t="shared" si="1"/>
        <v>Corporate Round</v>
      </c>
      <c r="O34" t="str">
        <f>_xlfn.XLOOKUP(N34,'Com LookUp+Pivot'!$A$1:$A$49,'Com LookUp+Pivot'!$B$1:$B$49,"Not Found",0)</f>
        <v>Other</v>
      </c>
      <c r="W34" s="9" t="s">
        <v>166</v>
      </c>
      <c r="X34" s="9" t="s">
        <v>167</v>
      </c>
    </row>
    <row r="35" spans="1:24" x14ac:dyDescent="0.3">
      <c r="A35">
        <v>36</v>
      </c>
      <c r="B35" s="1">
        <v>43713</v>
      </c>
      <c r="C35" t="s">
        <v>168</v>
      </c>
      <c r="D35" t="s">
        <v>28</v>
      </c>
      <c r="E35" t="s">
        <v>169</v>
      </c>
      <c r="F35" t="s">
        <v>52</v>
      </c>
      <c r="G35" t="s">
        <v>170</v>
      </c>
      <c r="H35" t="s">
        <v>171</v>
      </c>
      <c r="I35" s="2">
        <v>4500000</v>
      </c>
      <c r="K35" t="str" cm="1">
        <f t="array" ref="K35">_xlfn.IFS(I35&lt;1000000,"Bin1",AND(I35&gt;=1000000,I35&lt;=10000000),"Bin2",I35&gt;10000000,"Bin3")</f>
        <v>Bin2</v>
      </c>
      <c r="L35">
        <f t="shared" si="0"/>
        <v>2019</v>
      </c>
      <c r="M35" t="str">
        <f>_xlfn.XLOOKUP(C35,'LookUp Table'!$A$1:$A$3031,'LookUp Table'!$B$1:$B$3031,"Not Found",0)</f>
        <v>Pune</v>
      </c>
      <c r="N35" t="str">
        <f t="shared" si="1"/>
        <v>Maiden Round</v>
      </c>
      <c r="O35" t="str">
        <f>_xlfn.XLOOKUP(N35,'Com LookUp+Pivot'!$A$1:$A$49,'Com LookUp+Pivot'!$B$1:$B$49,"Not Found",0)</f>
        <v>Other</v>
      </c>
      <c r="W35" s="9" t="s">
        <v>170</v>
      </c>
      <c r="X35" s="9" t="s">
        <v>171</v>
      </c>
    </row>
    <row r="36" spans="1:24" x14ac:dyDescent="0.3">
      <c r="A36">
        <v>37</v>
      </c>
      <c r="B36" s="1">
        <v>43712</v>
      </c>
      <c r="C36" t="s">
        <v>172</v>
      </c>
      <c r="D36" t="s">
        <v>28</v>
      </c>
      <c r="E36" t="s">
        <v>173</v>
      </c>
      <c r="F36" t="s">
        <v>36</v>
      </c>
      <c r="G36" t="s">
        <v>174</v>
      </c>
      <c r="H36" t="s">
        <v>44</v>
      </c>
      <c r="I36" s="2">
        <v>3300000</v>
      </c>
      <c r="K36" t="str" cm="1">
        <f t="array" ref="K36">_xlfn.IFS(I36&lt;1000000,"Bin1",AND(I36&gt;=1000000,I36&lt;=10000000),"Bin2",I36&gt;10000000,"Bin3")</f>
        <v>Bin2</v>
      </c>
      <c r="L36">
        <f t="shared" si="0"/>
        <v>2019</v>
      </c>
      <c r="M36" t="str">
        <f>_xlfn.XLOOKUP(C36,'LookUp Table'!$A$1:$A$3031,'LookUp Table'!$B$1:$B$3031,"Not Found",0)</f>
        <v>Mumbai</v>
      </c>
      <c r="N36" t="str">
        <f t="shared" si="1"/>
        <v>Series A</v>
      </c>
      <c r="O36" t="str">
        <f>_xlfn.XLOOKUP(N36,'Com LookUp+Pivot'!$A$1:$A$49,'Com LookUp+Pivot'!$B$1:$B$49,"Not Found",0)</f>
        <v>VC</v>
      </c>
      <c r="W36" s="9" t="s">
        <v>174</v>
      </c>
      <c r="X36" s="9" t="s">
        <v>44</v>
      </c>
    </row>
    <row r="37" spans="1:24" x14ac:dyDescent="0.3">
      <c r="A37">
        <v>38</v>
      </c>
      <c r="B37" s="1">
        <v>43712</v>
      </c>
      <c r="C37" t="s">
        <v>175</v>
      </c>
      <c r="D37" t="s">
        <v>176</v>
      </c>
      <c r="E37" t="s">
        <v>177</v>
      </c>
      <c r="F37" t="s">
        <v>36</v>
      </c>
      <c r="G37" t="s">
        <v>178</v>
      </c>
      <c r="H37" t="s">
        <v>15</v>
      </c>
      <c r="I37" s="2">
        <v>6000000</v>
      </c>
      <c r="K37" t="str" cm="1">
        <f t="array" ref="K37">_xlfn.IFS(I37&lt;1000000,"Bin1",AND(I37&gt;=1000000,I37&lt;=10000000),"Bin2",I37&gt;10000000,"Bin3")</f>
        <v>Bin2</v>
      </c>
      <c r="L37">
        <f t="shared" si="0"/>
        <v>2019</v>
      </c>
      <c r="M37" t="str">
        <f>_xlfn.XLOOKUP(C37,'LookUp Table'!$A$1:$A$3031,'LookUp Table'!$B$1:$B$3031,"Not Found",0)</f>
        <v>Mumbai</v>
      </c>
      <c r="N37" t="str">
        <f t="shared" si="1"/>
        <v>Private Equity Round</v>
      </c>
      <c r="O37" t="str">
        <f>_xlfn.XLOOKUP(N37,'Com LookUp+Pivot'!$A$1:$A$49,'Com LookUp+Pivot'!$B$1:$B$49,"Not Found",0)</f>
        <v>PE</v>
      </c>
      <c r="W37" s="9" t="s">
        <v>178</v>
      </c>
      <c r="X37" s="9" t="s">
        <v>15</v>
      </c>
    </row>
    <row r="38" spans="1:24" x14ac:dyDescent="0.3">
      <c r="A38">
        <v>39</v>
      </c>
      <c r="B38" s="1">
        <v>43712</v>
      </c>
      <c r="C38" t="s">
        <v>179</v>
      </c>
      <c r="D38" t="s">
        <v>127</v>
      </c>
      <c r="E38" t="s">
        <v>180</v>
      </c>
      <c r="F38" t="s">
        <v>181</v>
      </c>
      <c r="G38" t="s">
        <v>182</v>
      </c>
      <c r="H38" t="s">
        <v>183</v>
      </c>
      <c r="I38" s="2">
        <v>5000000</v>
      </c>
      <c r="K38" t="str" cm="1">
        <f t="array" ref="K38">_xlfn.IFS(I38&lt;1000000,"Bin1",AND(I38&gt;=1000000,I38&lt;=10000000),"Bin2",I38&gt;10000000,"Bin3")</f>
        <v>Bin2</v>
      </c>
      <c r="L38">
        <f t="shared" si="0"/>
        <v>2019</v>
      </c>
      <c r="M38" t="str">
        <f>_xlfn.XLOOKUP(C38,'LookUp Table'!$A$1:$A$3031,'LookUp Table'!$B$1:$B$3031,"Not Found",0)</f>
        <v>Hyderabad</v>
      </c>
      <c r="N38" t="str">
        <f t="shared" si="1"/>
        <v>pre-series A</v>
      </c>
      <c r="O38" t="str">
        <f>_xlfn.XLOOKUP(N38,'Com LookUp+Pivot'!$A$1:$A$49,'Com LookUp+Pivot'!$B$1:$B$49,"Not Found",0)</f>
        <v>VC</v>
      </c>
      <c r="W38" s="9" t="s">
        <v>182</v>
      </c>
      <c r="X38" s="9" t="s">
        <v>183</v>
      </c>
    </row>
    <row r="39" spans="1:24" x14ac:dyDescent="0.3">
      <c r="A39">
        <v>40</v>
      </c>
      <c r="B39" s="1">
        <v>43712</v>
      </c>
      <c r="C39" t="s">
        <v>184</v>
      </c>
      <c r="D39" t="s">
        <v>185</v>
      </c>
      <c r="E39" t="s">
        <v>186</v>
      </c>
      <c r="F39" t="s">
        <v>187</v>
      </c>
      <c r="G39" t="s">
        <v>188</v>
      </c>
      <c r="H39" t="s">
        <v>44</v>
      </c>
      <c r="I39" s="2">
        <v>18000000</v>
      </c>
      <c r="K39" t="str" cm="1">
        <f t="array" ref="K39">_xlfn.IFS(I39&lt;1000000,"Bin1",AND(I39&gt;=1000000,I39&lt;=10000000),"Bin2",I39&gt;10000000,"Bin3")</f>
        <v>Bin3</v>
      </c>
      <c r="L39">
        <f t="shared" si="0"/>
        <v>2019</v>
      </c>
      <c r="M39" t="str">
        <f>_xlfn.XLOOKUP(C39,'LookUp Table'!$A$1:$A$3031,'LookUp Table'!$B$1:$B$3031,"Not Found",0)</f>
        <v>Burnsville</v>
      </c>
      <c r="N39" t="str">
        <f t="shared" si="1"/>
        <v>Series A</v>
      </c>
      <c r="O39" t="str">
        <f>_xlfn.XLOOKUP(N39,'Com LookUp+Pivot'!$A$1:$A$49,'Com LookUp+Pivot'!$B$1:$B$49,"Not Found",0)</f>
        <v>VC</v>
      </c>
      <c r="W39" s="9" t="s">
        <v>188</v>
      </c>
      <c r="X39" s="9" t="s">
        <v>44</v>
      </c>
    </row>
    <row r="40" spans="1:24" x14ac:dyDescent="0.3">
      <c r="A40">
        <v>41</v>
      </c>
      <c r="B40" s="1">
        <v>43712</v>
      </c>
      <c r="C40" t="s">
        <v>189</v>
      </c>
      <c r="D40" t="s">
        <v>190</v>
      </c>
      <c r="E40" t="s">
        <v>191</v>
      </c>
      <c r="F40" t="s">
        <v>13</v>
      </c>
      <c r="G40" t="s">
        <v>192</v>
      </c>
      <c r="H40" t="s">
        <v>63</v>
      </c>
      <c r="I40" s="2">
        <v>1000000</v>
      </c>
      <c r="K40" t="str" cm="1">
        <f t="array" ref="K40">_xlfn.IFS(I40&lt;1000000,"Bin1",AND(I40&gt;=1000000,I40&lt;=10000000),"Bin2",I40&gt;10000000,"Bin3")</f>
        <v>Bin2</v>
      </c>
      <c r="L40">
        <f t="shared" si="0"/>
        <v>2019</v>
      </c>
      <c r="M40" t="str">
        <f>_xlfn.XLOOKUP(C40,'LookUp Table'!$A$1:$A$3031,'LookUp Table'!$B$1:$B$3031,"Not Found",0)</f>
        <v>Bengaluru</v>
      </c>
      <c r="N40" t="str">
        <f t="shared" si="1"/>
        <v>Seed</v>
      </c>
      <c r="O40" t="str">
        <f>_xlfn.XLOOKUP(N40,'Com LookUp+Pivot'!$A$1:$A$49,'Com LookUp+Pivot'!$B$1:$B$49,"Not Found",0)</f>
        <v>Angel</v>
      </c>
      <c r="W40" s="9" t="s">
        <v>192</v>
      </c>
      <c r="X40" s="9" t="s">
        <v>63</v>
      </c>
    </row>
    <row r="41" spans="1:24" x14ac:dyDescent="0.3">
      <c r="A41">
        <v>42</v>
      </c>
      <c r="B41" s="1">
        <v>43712</v>
      </c>
      <c r="C41" t="s">
        <v>193</v>
      </c>
      <c r="D41" t="s">
        <v>194</v>
      </c>
      <c r="E41" t="s">
        <v>195</v>
      </c>
      <c r="F41" t="s">
        <v>36</v>
      </c>
      <c r="G41" t="s">
        <v>196</v>
      </c>
      <c r="H41" t="s">
        <v>44</v>
      </c>
      <c r="I41" s="2">
        <v>10000000</v>
      </c>
      <c r="K41" t="str" cm="1">
        <f t="array" ref="K41">_xlfn.IFS(I41&lt;1000000,"Bin1",AND(I41&gt;=1000000,I41&lt;=10000000),"Bin2",I41&gt;10000000,"Bin3")</f>
        <v>Bin2</v>
      </c>
      <c r="L41">
        <f t="shared" si="0"/>
        <v>2019</v>
      </c>
      <c r="M41" t="str">
        <f>_xlfn.XLOOKUP(C41,'LookUp Table'!$A$1:$A$3031,'LookUp Table'!$B$1:$B$3031,"Not Found",0)</f>
        <v>Mumbai</v>
      </c>
      <c r="N41" t="str">
        <f t="shared" si="1"/>
        <v>Series A</v>
      </c>
      <c r="O41" t="str">
        <f>_xlfn.XLOOKUP(N41,'Com LookUp+Pivot'!$A$1:$A$49,'Com LookUp+Pivot'!$B$1:$B$49,"Not Found",0)</f>
        <v>VC</v>
      </c>
      <c r="W41" s="9" t="s">
        <v>196</v>
      </c>
      <c r="X41" s="9" t="s">
        <v>44</v>
      </c>
    </row>
    <row r="42" spans="1:24" x14ac:dyDescent="0.3">
      <c r="A42">
        <v>43</v>
      </c>
      <c r="B42" s="1">
        <v>43712</v>
      </c>
      <c r="C42" t="s">
        <v>197</v>
      </c>
      <c r="D42" t="s">
        <v>113</v>
      </c>
      <c r="E42" t="s">
        <v>198</v>
      </c>
      <c r="F42" t="s">
        <v>199</v>
      </c>
      <c r="G42" t="s">
        <v>200</v>
      </c>
      <c r="H42" t="s">
        <v>21</v>
      </c>
      <c r="I42" s="2">
        <v>450000000</v>
      </c>
      <c r="K42" t="str" cm="1">
        <f t="array" ref="K42">_xlfn.IFS(I42&lt;1000000,"Bin1",AND(I42&gt;=1000000,I42&lt;=10000000),"Bin2",I42&gt;10000000,"Bin3")</f>
        <v>Bin3</v>
      </c>
      <c r="L42">
        <f t="shared" si="0"/>
        <v>2019</v>
      </c>
      <c r="M42" t="str">
        <f>_xlfn.XLOOKUP(C42,'LookUp Table'!$A$1:$A$3031,'LookUp Table'!$B$1:$B$3031,"Not Found",0)</f>
        <v>Menlo Park</v>
      </c>
      <c r="N42" t="str">
        <f t="shared" si="1"/>
        <v>Series C</v>
      </c>
      <c r="O42" t="str">
        <f>_xlfn.XLOOKUP(N42,'Com LookUp+Pivot'!$A$1:$A$49,'Com LookUp+Pivot'!$B$1:$B$49,"Not Found",0)</f>
        <v>VC</v>
      </c>
      <c r="W42" s="9" t="s">
        <v>200</v>
      </c>
      <c r="X42" s="9" t="s">
        <v>21</v>
      </c>
    </row>
    <row r="43" spans="1:24" x14ac:dyDescent="0.3">
      <c r="A43">
        <v>44</v>
      </c>
      <c r="B43" s="1">
        <v>43711</v>
      </c>
      <c r="C43" t="s">
        <v>201</v>
      </c>
      <c r="D43" t="s">
        <v>202</v>
      </c>
      <c r="E43" t="s">
        <v>203</v>
      </c>
      <c r="F43" t="s">
        <v>13</v>
      </c>
      <c r="G43" t="s">
        <v>204</v>
      </c>
      <c r="H43" t="s">
        <v>44</v>
      </c>
      <c r="I43" s="2">
        <v>5000000</v>
      </c>
      <c r="K43" t="str" cm="1">
        <f t="array" ref="K43">_xlfn.IFS(I43&lt;1000000,"Bin1",AND(I43&gt;=1000000,I43&lt;=10000000),"Bin2",I43&gt;10000000,"Bin3")</f>
        <v>Bin2</v>
      </c>
      <c r="L43">
        <f t="shared" si="0"/>
        <v>2019</v>
      </c>
      <c r="M43" t="str">
        <f>_xlfn.XLOOKUP(C43,'LookUp Table'!$A$1:$A$3031,'LookUp Table'!$B$1:$B$3031,"Not Found",0)</f>
        <v>Bengaluru</v>
      </c>
      <c r="N43" t="str">
        <f t="shared" si="1"/>
        <v>Series A</v>
      </c>
      <c r="O43" t="str">
        <f>_xlfn.XLOOKUP(N43,'Com LookUp+Pivot'!$A$1:$A$49,'Com LookUp+Pivot'!$B$1:$B$49,"Not Found",0)</f>
        <v>VC</v>
      </c>
      <c r="W43" s="9" t="s">
        <v>204</v>
      </c>
      <c r="X43" s="9" t="s">
        <v>44</v>
      </c>
    </row>
    <row r="44" spans="1:24" x14ac:dyDescent="0.3">
      <c r="A44">
        <v>45</v>
      </c>
      <c r="B44" s="1">
        <v>43678</v>
      </c>
      <c r="C44" t="s">
        <v>54</v>
      </c>
      <c r="D44" t="s">
        <v>55</v>
      </c>
      <c r="E44" t="s">
        <v>205</v>
      </c>
      <c r="F44" t="s">
        <v>19</v>
      </c>
      <c r="G44" t="s">
        <v>206</v>
      </c>
      <c r="H44" t="s">
        <v>21</v>
      </c>
      <c r="I44" s="2">
        <v>20000000</v>
      </c>
      <c r="J44" t="s">
        <v>207</v>
      </c>
      <c r="K44" t="str" cm="1">
        <f t="array" ref="K44">_xlfn.IFS(I44&lt;1000000,"Bin1",AND(I44&gt;=1000000,I44&lt;=10000000),"Bin2",I44&gt;10000000,"Bin3")</f>
        <v>Bin3</v>
      </c>
      <c r="L44">
        <f t="shared" si="0"/>
        <v>2019</v>
      </c>
      <c r="M44" t="str">
        <f>_xlfn.XLOOKUP(C44,'LookUp Table'!$A$1:$A$3031,'LookUp Table'!$B$1:$B$3031,"Not Found",0)</f>
        <v>Gurgaon</v>
      </c>
      <c r="N44" t="str">
        <f t="shared" si="1"/>
        <v>Series C</v>
      </c>
      <c r="O44" t="str">
        <f>_xlfn.XLOOKUP(N44,'Com LookUp+Pivot'!$A$1:$A$49,'Com LookUp+Pivot'!$B$1:$B$49,"Not Found",0)</f>
        <v>VC</v>
      </c>
      <c r="W44" s="9" t="s">
        <v>206</v>
      </c>
      <c r="X44" s="9" t="s">
        <v>21</v>
      </c>
    </row>
    <row r="45" spans="1:24" x14ac:dyDescent="0.3">
      <c r="A45">
        <v>46</v>
      </c>
      <c r="B45" s="1">
        <v>43678</v>
      </c>
      <c r="C45" t="s">
        <v>208</v>
      </c>
      <c r="D45" t="s">
        <v>77</v>
      </c>
      <c r="E45" t="s">
        <v>209</v>
      </c>
      <c r="F45" t="s">
        <v>30</v>
      </c>
      <c r="G45" t="s">
        <v>210</v>
      </c>
      <c r="H45" t="s">
        <v>44</v>
      </c>
      <c r="I45" s="2">
        <v>5000000</v>
      </c>
      <c r="J45" t="s">
        <v>207</v>
      </c>
      <c r="K45" t="str" cm="1">
        <f t="array" ref="K45">_xlfn.IFS(I45&lt;1000000,"Bin1",AND(I45&gt;=1000000,I45&lt;=10000000),"Bin2",I45&gt;10000000,"Bin3")</f>
        <v>Bin2</v>
      </c>
      <c r="L45">
        <f t="shared" si="0"/>
        <v>2019</v>
      </c>
      <c r="M45" t="str">
        <f>_xlfn.XLOOKUP(C45,'LookUp Table'!$A$1:$A$3031,'LookUp Table'!$B$1:$B$3031,"Not Found",0)</f>
        <v>New Delhi</v>
      </c>
      <c r="N45" t="str">
        <f t="shared" si="1"/>
        <v>Series A</v>
      </c>
      <c r="O45" t="str">
        <f>_xlfn.XLOOKUP(N45,'Com LookUp+Pivot'!$A$1:$A$49,'Com LookUp+Pivot'!$B$1:$B$49,"Not Found",0)</f>
        <v>VC</v>
      </c>
      <c r="W45" s="9" t="s">
        <v>210</v>
      </c>
      <c r="X45" s="9" t="s">
        <v>44</v>
      </c>
    </row>
    <row r="46" spans="1:24" x14ac:dyDescent="0.3">
      <c r="A46">
        <v>48</v>
      </c>
      <c r="B46" s="1">
        <v>43678</v>
      </c>
      <c r="C46" t="s">
        <v>213</v>
      </c>
      <c r="D46" t="s">
        <v>77</v>
      </c>
      <c r="E46" t="s">
        <v>214</v>
      </c>
      <c r="F46" t="s">
        <v>36</v>
      </c>
      <c r="G46" t="s">
        <v>215</v>
      </c>
      <c r="H46" t="s">
        <v>216</v>
      </c>
      <c r="I46" s="2">
        <v>140000000</v>
      </c>
      <c r="J46" t="s">
        <v>207</v>
      </c>
      <c r="K46" t="str" cm="1">
        <f t="array" ref="K46">_xlfn.IFS(I46&lt;1000000,"Bin1",AND(I46&gt;=1000000,I46&lt;=10000000),"Bin2",I46&gt;10000000,"Bin3")</f>
        <v>Bin3</v>
      </c>
      <c r="L46">
        <f t="shared" si="0"/>
        <v>2019</v>
      </c>
      <c r="M46" t="str">
        <f>_xlfn.XLOOKUP(C46,'LookUp Table'!$A$1:$A$3031,'LookUp Table'!$B$1:$B$3031,"Not Found",0)</f>
        <v>Mumbai</v>
      </c>
      <c r="N46" t="str">
        <f t="shared" si="1"/>
        <v>Single Venture</v>
      </c>
      <c r="O46" t="str">
        <f>_xlfn.XLOOKUP(N46,'Com LookUp+Pivot'!$A$1:$A$49,'Com LookUp+Pivot'!$B$1:$B$49,"Not Found",0)</f>
        <v>Other</v>
      </c>
      <c r="W46" s="9" t="s">
        <v>215</v>
      </c>
      <c r="X46" s="9" t="s">
        <v>216</v>
      </c>
    </row>
    <row r="47" spans="1:24" x14ac:dyDescent="0.3">
      <c r="A47">
        <v>49</v>
      </c>
      <c r="B47" s="1">
        <v>43678</v>
      </c>
      <c r="C47" t="s">
        <v>217</v>
      </c>
      <c r="D47" t="s">
        <v>190</v>
      </c>
      <c r="E47" t="s">
        <v>218</v>
      </c>
      <c r="F47" t="s">
        <v>87</v>
      </c>
      <c r="G47" t="s">
        <v>219</v>
      </c>
      <c r="H47" t="s">
        <v>167</v>
      </c>
      <c r="I47" s="2">
        <v>38080000</v>
      </c>
      <c r="J47" t="s">
        <v>207</v>
      </c>
      <c r="K47" t="str" cm="1">
        <f t="array" ref="K47">_xlfn.IFS(I47&lt;1000000,"Bin1",AND(I47&gt;=1000000,I47&lt;=10000000),"Bin2",I47&gt;10000000,"Bin3")</f>
        <v>Bin3</v>
      </c>
      <c r="L47">
        <f t="shared" si="0"/>
        <v>2019</v>
      </c>
      <c r="M47" t="str">
        <f>_xlfn.XLOOKUP(C47,'LookUp Table'!$A$1:$A$3031,'LookUp Table'!$B$1:$B$3031,"Not Found",0)</f>
        <v>Noida</v>
      </c>
      <c r="N47" t="str">
        <f t="shared" si="1"/>
        <v>Corporate Round</v>
      </c>
      <c r="O47" t="str">
        <f>_xlfn.XLOOKUP(N47,'Com LookUp+Pivot'!$A$1:$A$49,'Com LookUp+Pivot'!$B$1:$B$49,"Not Found",0)</f>
        <v>Other</v>
      </c>
      <c r="W47" s="9" t="s">
        <v>219</v>
      </c>
      <c r="X47" s="9" t="s">
        <v>167</v>
      </c>
    </row>
    <row r="48" spans="1:24" x14ac:dyDescent="0.3">
      <c r="A48">
        <v>50</v>
      </c>
      <c r="B48" s="1">
        <v>43689</v>
      </c>
      <c r="C48" t="s">
        <v>220</v>
      </c>
      <c r="D48" t="s">
        <v>55</v>
      </c>
      <c r="E48" t="s">
        <v>221</v>
      </c>
      <c r="F48" t="s">
        <v>13</v>
      </c>
      <c r="G48" t="s">
        <v>222</v>
      </c>
      <c r="H48" t="s">
        <v>58</v>
      </c>
      <c r="I48" s="2">
        <v>125000000</v>
      </c>
      <c r="J48" t="s">
        <v>207</v>
      </c>
      <c r="K48" t="str" cm="1">
        <f t="array" ref="K48">_xlfn.IFS(I48&lt;1000000,"Bin1",AND(I48&gt;=1000000,I48&lt;=10000000),"Bin2",I48&gt;10000000,"Bin3")</f>
        <v>Bin3</v>
      </c>
      <c r="L48">
        <f t="shared" si="0"/>
        <v>2019</v>
      </c>
      <c r="M48" t="str">
        <f>_xlfn.XLOOKUP(C48,'LookUp Table'!$A$1:$A$3031,'LookUp Table'!$B$1:$B$3031,"Not Found",0)</f>
        <v>Bengaluru</v>
      </c>
      <c r="N48" t="str">
        <f t="shared" si="1"/>
        <v>Series D</v>
      </c>
      <c r="O48" t="str">
        <f>_xlfn.XLOOKUP(N48,'Com LookUp+Pivot'!$A$1:$A$49,'Com LookUp+Pivot'!$B$1:$B$49,"Not Found",0)</f>
        <v>VC</v>
      </c>
      <c r="W48" s="9" t="s">
        <v>222</v>
      </c>
      <c r="X48" s="9" t="s">
        <v>58</v>
      </c>
    </row>
    <row r="49" spans="1:24" x14ac:dyDescent="0.3">
      <c r="A49">
        <v>51</v>
      </c>
      <c r="B49" s="1">
        <v>43690</v>
      </c>
      <c r="C49" t="s">
        <v>223</v>
      </c>
      <c r="D49" t="s">
        <v>55</v>
      </c>
      <c r="E49" t="s">
        <v>224</v>
      </c>
      <c r="F49" t="s">
        <v>225</v>
      </c>
      <c r="G49" t="s">
        <v>226</v>
      </c>
      <c r="H49" t="s">
        <v>58</v>
      </c>
      <c r="I49" s="2">
        <v>11000000</v>
      </c>
      <c r="J49" t="s">
        <v>207</v>
      </c>
      <c r="K49" t="str" cm="1">
        <f t="array" ref="K49">_xlfn.IFS(I49&lt;1000000,"Bin1",AND(I49&gt;=1000000,I49&lt;=10000000),"Bin2",I49&gt;10000000,"Bin3")</f>
        <v>Bin3</v>
      </c>
      <c r="L49">
        <f t="shared" si="0"/>
        <v>2019</v>
      </c>
      <c r="M49" t="str">
        <f>_xlfn.XLOOKUP(C49,'LookUp Table'!$A$1:$A$3031,'LookUp Table'!$B$1:$B$3031,"Not Found",0)</f>
        <v>Gurugram</v>
      </c>
      <c r="N49" t="str">
        <f t="shared" si="1"/>
        <v>Series D</v>
      </c>
      <c r="O49" t="str">
        <f>_xlfn.XLOOKUP(N49,'Com LookUp+Pivot'!$A$1:$A$49,'Com LookUp+Pivot'!$B$1:$B$49,"Not Found",0)</f>
        <v>VC</v>
      </c>
      <c r="W49" s="9" t="s">
        <v>226</v>
      </c>
      <c r="X49" s="9" t="s">
        <v>58</v>
      </c>
    </row>
    <row r="50" spans="1:24" x14ac:dyDescent="0.3">
      <c r="A50">
        <v>52</v>
      </c>
      <c r="B50" s="1">
        <v>43690</v>
      </c>
      <c r="C50" t="s">
        <v>227</v>
      </c>
      <c r="D50" t="s">
        <v>228</v>
      </c>
      <c r="E50" t="s">
        <v>229</v>
      </c>
      <c r="F50" t="s">
        <v>230</v>
      </c>
      <c r="G50" t="s">
        <v>231</v>
      </c>
      <c r="H50" t="s">
        <v>21</v>
      </c>
      <c r="I50" s="2">
        <v>51000000</v>
      </c>
      <c r="J50" t="s">
        <v>207</v>
      </c>
      <c r="K50" t="str" cm="1">
        <f t="array" ref="K50">_xlfn.IFS(I50&lt;1000000,"Bin1",AND(I50&gt;=1000000,I50&lt;=10000000),"Bin2",I50&gt;10000000,"Bin3")</f>
        <v>Bin3</v>
      </c>
      <c r="L50">
        <f t="shared" si="0"/>
        <v>2019</v>
      </c>
      <c r="M50" t="str">
        <f>_xlfn.XLOOKUP(C50,'LookUp Table'!$A$1:$A$3031,'LookUp Table'!$B$1:$B$3031,"Not Found",0)</f>
        <v>Palo Alto</v>
      </c>
      <c r="N50" t="str">
        <f t="shared" si="1"/>
        <v>Series C</v>
      </c>
      <c r="O50" t="str">
        <f>_xlfn.XLOOKUP(N50,'Com LookUp+Pivot'!$A$1:$A$49,'Com LookUp+Pivot'!$B$1:$B$49,"Not Found",0)</f>
        <v>VC</v>
      </c>
      <c r="W50" s="9" t="s">
        <v>231</v>
      </c>
      <c r="X50" s="9" t="s">
        <v>21</v>
      </c>
    </row>
    <row r="51" spans="1:24" x14ac:dyDescent="0.3">
      <c r="A51">
        <v>53</v>
      </c>
      <c r="B51" s="1">
        <v>43700</v>
      </c>
      <c r="C51" t="s">
        <v>232</v>
      </c>
      <c r="D51" t="s">
        <v>205</v>
      </c>
      <c r="E51" t="s">
        <v>233</v>
      </c>
      <c r="F51" t="s">
        <v>97</v>
      </c>
      <c r="G51" t="s">
        <v>234</v>
      </c>
      <c r="H51" t="s">
        <v>26</v>
      </c>
      <c r="I51" s="2">
        <v>37000000</v>
      </c>
      <c r="J51" t="s">
        <v>207</v>
      </c>
      <c r="K51" t="str" cm="1">
        <f t="array" ref="K51">_xlfn.IFS(I51&lt;1000000,"Bin1",AND(I51&gt;=1000000,I51&lt;=10000000),"Bin2",I51&gt;10000000,"Bin3")</f>
        <v>Bin3</v>
      </c>
      <c r="L51">
        <f t="shared" si="0"/>
        <v>2019</v>
      </c>
      <c r="M51" t="str">
        <f>_xlfn.XLOOKUP(C51,'LookUp Table'!$A$1:$A$3031,'LookUp Table'!$B$1:$B$3031,"Not Found",0)</f>
        <v>San Francisco</v>
      </c>
      <c r="N51" t="str">
        <f t="shared" si="1"/>
        <v>Series B</v>
      </c>
      <c r="O51" t="str">
        <f>_xlfn.XLOOKUP(N51,'Com LookUp+Pivot'!$A$1:$A$49,'Com LookUp+Pivot'!$B$1:$B$49,"Not Found",0)</f>
        <v>VC</v>
      </c>
      <c r="W51" s="9" t="s">
        <v>234</v>
      </c>
      <c r="X51" s="9" t="s">
        <v>26</v>
      </c>
    </row>
    <row r="52" spans="1:24" x14ac:dyDescent="0.3">
      <c r="A52">
        <v>54</v>
      </c>
      <c r="B52" s="1">
        <v>43700</v>
      </c>
      <c r="C52" t="s">
        <v>235</v>
      </c>
      <c r="D52" t="s">
        <v>164</v>
      </c>
      <c r="E52" t="s">
        <v>236</v>
      </c>
      <c r="F52" t="s">
        <v>13</v>
      </c>
      <c r="G52" t="s">
        <v>237</v>
      </c>
      <c r="H52" t="s">
        <v>38</v>
      </c>
      <c r="I52" s="2">
        <v>500000</v>
      </c>
      <c r="J52" t="s">
        <v>207</v>
      </c>
      <c r="K52" t="str" cm="1">
        <f t="array" ref="K52">_xlfn.IFS(I52&lt;1000000,"Bin1",AND(I52&gt;=1000000,I52&lt;=10000000),"Bin2",I52&gt;10000000,"Bin3")</f>
        <v>Bin1</v>
      </c>
      <c r="L52">
        <f t="shared" si="0"/>
        <v>2019</v>
      </c>
      <c r="M52" t="str">
        <f>_xlfn.XLOOKUP(C52,'LookUp Table'!$A$1:$A$3031,'LookUp Table'!$B$1:$B$3031,"Not Found",0)</f>
        <v>Bengaluru</v>
      </c>
      <c r="N52" t="str">
        <f t="shared" si="1"/>
        <v>Seed Round</v>
      </c>
      <c r="O52" t="str">
        <f>_xlfn.XLOOKUP(N52,'Com LookUp+Pivot'!$A$1:$A$49,'Com LookUp+Pivot'!$B$1:$B$49,"Not Found",0)</f>
        <v>Angel</v>
      </c>
      <c r="W52" s="9" t="s">
        <v>237</v>
      </c>
      <c r="X52" s="9" t="s">
        <v>38</v>
      </c>
    </row>
    <row r="53" spans="1:24" x14ac:dyDescent="0.3">
      <c r="A53">
        <v>55</v>
      </c>
      <c r="B53" s="1">
        <v>43700</v>
      </c>
      <c r="C53" t="s">
        <v>238</v>
      </c>
      <c r="D53" t="s">
        <v>28</v>
      </c>
      <c r="E53" t="s">
        <v>239</v>
      </c>
      <c r="F53" t="s">
        <v>240</v>
      </c>
      <c r="G53" t="s">
        <v>241</v>
      </c>
      <c r="H53" t="s">
        <v>58</v>
      </c>
      <c r="I53" s="2">
        <v>110000000</v>
      </c>
      <c r="J53" t="s">
        <v>207</v>
      </c>
      <c r="K53" t="str" cm="1">
        <f t="array" ref="K53">_xlfn.IFS(I53&lt;1000000,"Bin1",AND(I53&gt;=1000000,I53&lt;=10000000),"Bin2",I53&gt;10000000,"Bin3")</f>
        <v>Bin3</v>
      </c>
      <c r="L53">
        <f t="shared" si="0"/>
        <v>2019</v>
      </c>
      <c r="M53" t="str">
        <f>_xlfn.XLOOKUP(C53,'LookUp Table'!$A$1:$A$3031,'LookUp Table'!$B$1:$B$3031,"Not Found",0)</f>
        <v>Santa Monica</v>
      </c>
      <c r="N53" t="str">
        <f t="shared" si="1"/>
        <v>Series D</v>
      </c>
      <c r="O53" t="str">
        <f>_xlfn.XLOOKUP(N53,'Com LookUp+Pivot'!$A$1:$A$49,'Com LookUp+Pivot'!$B$1:$B$49,"Not Found",0)</f>
        <v>VC</v>
      </c>
      <c r="W53" s="9" t="s">
        <v>241</v>
      </c>
      <c r="X53" s="9" t="s">
        <v>58</v>
      </c>
    </row>
    <row r="54" spans="1:24" x14ac:dyDescent="0.3">
      <c r="A54">
        <v>56</v>
      </c>
      <c r="B54" s="1">
        <v>43699</v>
      </c>
      <c r="C54" t="s">
        <v>242</v>
      </c>
      <c r="D54" t="s">
        <v>28</v>
      </c>
      <c r="E54" t="s">
        <v>243</v>
      </c>
      <c r="F54" t="s">
        <v>19</v>
      </c>
      <c r="G54" t="s">
        <v>14</v>
      </c>
      <c r="H54" t="s">
        <v>244</v>
      </c>
      <c r="I54" s="2">
        <v>15000000</v>
      </c>
      <c r="J54" t="s">
        <v>207</v>
      </c>
      <c r="K54" t="str" cm="1">
        <f t="array" ref="K54">_xlfn.IFS(I54&lt;1000000,"Bin1",AND(I54&gt;=1000000,I54&lt;=10000000),"Bin2",I54&gt;10000000,"Bin3")</f>
        <v>Bin3</v>
      </c>
      <c r="L54">
        <f t="shared" si="0"/>
        <v>2019</v>
      </c>
      <c r="M54" t="str">
        <f>_xlfn.XLOOKUP(C54,'LookUp Table'!$A$1:$A$3031,'LookUp Table'!$B$1:$B$3031,"Not Found",0)</f>
        <v>Gurgaon</v>
      </c>
      <c r="N54" t="str">
        <f t="shared" si="1"/>
        <v>Private Equity Round</v>
      </c>
      <c r="O54" t="str">
        <f>_xlfn.XLOOKUP(N54,'Com LookUp+Pivot'!$A$1:$A$49,'Com LookUp+Pivot'!$B$1:$B$49,"Not Found",0)</f>
        <v>PE</v>
      </c>
      <c r="W54" s="9" t="s">
        <v>14</v>
      </c>
      <c r="X54" s="9" t="s">
        <v>244</v>
      </c>
    </row>
    <row r="55" spans="1:24" x14ac:dyDescent="0.3">
      <c r="A55">
        <v>57</v>
      </c>
      <c r="B55" s="1">
        <v>43698</v>
      </c>
      <c r="C55" t="s">
        <v>245</v>
      </c>
      <c r="D55" t="s">
        <v>109</v>
      </c>
      <c r="E55" t="s">
        <v>246</v>
      </c>
      <c r="F55" t="s">
        <v>13</v>
      </c>
      <c r="G55" t="s">
        <v>247</v>
      </c>
      <c r="H55" t="s">
        <v>21</v>
      </c>
      <c r="I55" s="2">
        <v>6590000</v>
      </c>
      <c r="J55" t="s">
        <v>207</v>
      </c>
      <c r="K55" t="str" cm="1">
        <f t="array" ref="K55">_xlfn.IFS(I55&lt;1000000,"Bin1",AND(I55&gt;=1000000,I55&lt;=10000000),"Bin2",I55&gt;10000000,"Bin3")</f>
        <v>Bin2</v>
      </c>
      <c r="L55">
        <f t="shared" si="0"/>
        <v>2019</v>
      </c>
      <c r="M55" t="str">
        <f>_xlfn.XLOOKUP(C55,'LookUp Table'!$A$1:$A$3031,'LookUp Table'!$B$1:$B$3031,"Not Found",0)</f>
        <v>Bengaluru</v>
      </c>
      <c r="N55" t="str">
        <f t="shared" si="1"/>
        <v>Series C</v>
      </c>
      <c r="O55" t="str">
        <f>_xlfn.XLOOKUP(N55,'Com LookUp+Pivot'!$A$1:$A$49,'Com LookUp+Pivot'!$B$1:$B$49,"Not Found",0)</f>
        <v>VC</v>
      </c>
      <c r="W55" s="9" t="s">
        <v>247</v>
      </c>
      <c r="X55" s="9" t="s">
        <v>21</v>
      </c>
    </row>
    <row r="56" spans="1:24" x14ac:dyDescent="0.3">
      <c r="A56">
        <v>58</v>
      </c>
      <c r="B56" s="1">
        <v>43700</v>
      </c>
      <c r="C56" t="s">
        <v>248</v>
      </c>
      <c r="D56" t="s">
        <v>249</v>
      </c>
      <c r="E56" t="s">
        <v>250</v>
      </c>
      <c r="F56" t="s">
        <v>87</v>
      </c>
      <c r="G56" t="s">
        <v>251</v>
      </c>
      <c r="H56" t="s">
        <v>38</v>
      </c>
      <c r="I56" s="2">
        <v>1000000</v>
      </c>
      <c r="J56" t="s">
        <v>207</v>
      </c>
      <c r="K56" t="str" cm="1">
        <f t="array" ref="K56">_xlfn.IFS(I56&lt;1000000,"Bin1",AND(I56&gt;=1000000,I56&lt;=10000000),"Bin2",I56&gt;10000000,"Bin3")</f>
        <v>Bin2</v>
      </c>
      <c r="L56">
        <f t="shared" si="0"/>
        <v>2019</v>
      </c>
      <c r="M56" t="str">
        <f>_xlfn.XLOOKUP(C56,'LookUp Table'!$A$1:$A$3031,'LookUp Table'!$B$1:$B$3031,"Not Found",0)</f>
        <v>Noida</v>
      </c>
      <c r="N56" t="str">
        <f t="shared" si="1"/>
        <v>Seed Round</v>
      </c>
      <c r="O56" t="str">
        <f>_xlfn.XLOOKUP(N56,'Com LookUp+Pivot'!$A$1:$A$49,'Com LookUp+Pivot'!$B$1:$B$49,"Not Found",0)</f>
        <v>Angel</v>
      </c>
      <c r="W56" s="9" t="s">
        <v>251</v>
      </c>
      <c r="X56" s="9" t="s">
        <v>38</v>
      </c>
    </row>
    <row r="57" spans="1:24" x14ac:dyDescent="0.3">
      <c r="A57">
        <v>59</v>
      </c>
      <c r="B57" s="1">
        <v>43696</v>
      </c>
      <c r="C57" t="s">
        <v>252</v>
      </c>
      <c r="D57" t="s">
        <v>253</v>
      </c>
      <c r="E57" t="s">
        <v>254</v>
      </c>
      <c r="F57" t="s">
        <v>19</v>
      </c>
      <c r="G57" t="s">
        <v>255</v>
      </c>
      <c r="H57" t="s">
        <v>44</v>
      </c>
      <c r="I57">
        <v>0</v>
      </c>
      <c r="J57" t="s">
        <v>207</v>
      </c>
      <c r="K57" t="str" cm="1">
        <f t="array" ref="K57">_xlfn.IFS(I57&lt;1000000,"Bin1",AND(I57&gt;=1000000,I57&lt;=10000000),"Bin2",I57&gt;10000000,"Bin3")</f>
        <v>Bin1</v>
      </c>
      <c r="L57">
        <f t="shared" si="0"/>
        <v>2019</v>
      </c>
      <c r="M57" t="str">
        <f>_xlfn.XLOOKUP(C57,'LookUp Table'!$A$1:$A$3031,'LookUp Table'!$B$1:$B$3031,"Not Found",0)</f>
        <v>Gurgaon</v>
      </c>
      <c r="N57" t="str">
        <f t="shared" si="1"/>
        <v>Series A</v>
      </c>
      <c r="O57" t="str">
        <f>_xlfn.XLOOKUP(N57,'Com LookUp+Pivot'!$A$1:$A$49,'Com LookUp+Pivot'!$B$1:$B$49,"Not Found",0)</f>
        <v>VC</v>
      </c>
      <c r="W57" s="9" t="s">
        <v>255</v>
      </c>
      <c r="X57" s="9" t="s">
        <v>44</v>
      </c>
    </row>
    <row r="58" spans="1:24" x14ac:dyDescent="0.3">
      <c r="A58">
        <v>60</v>
      </c>
      <c r="B58" s="1">
        <v>43696</v>
      </c>
      <c r="C58" t="s">
        <v>257</v>
      </c>
      <c r="D58" t="s">
        <v>55</v>
      </c>
      <c r="E58" t="s">
        <v>258</v>
      </c>
      <c r="F58" t="s">
        <v>19</v>
      </c>
      <c r="G58" t="s">
        <v>259</v>
      </c>
      <c r="H58" t="s">
        <v>67</v>
      </c>
      <c r="I58" s="2">
        <v>70000000</v>
      </c>
      <c r="J58" t="s">
        <v>207</v>
      </c>
      <c r="K58" t="str" cm="1">
        <f t="array" ref="K58">_xlfn.IFS(I58&lt;1000000,"Bin1",AND(I58&gt;=1000000,I58&lt;=10000000),"Bin2",I58&gt;10000000,"Bin3")</f>
        <v>Bin3</v>
      </c>
      <c r="L58">
        <f t="shared" si="0"/>
        <v>2019</v>
      </c>
      <c r="M58" t="str">
        <f>_xlfn.XLOOKUP(C58,'LookUp Table'!$A$1:$A$3031,'LookUp Table'!$B$1:$B$3031,"Not Found",0)</f>
        <v>Gurgaon</v>
      </c>
      <c r="N58" t="str">
        <f t="shared" si="1"/>
        <v>Series G</v>
      </c>
      <c r="O58" t="str">
        <f>_xlfn.XLOOKUP(N58,'Com LookUp+Pivot'!$A$1:$A$49,'Com LookUp+Pivot'!$B$1:$B$49,"Not Found",0)</f>
        <v>VC</v>
      </c>
      <c r="W58" s="9" t="s">
        <v>259</v>
      </c>
      <c r="X58" s="9" t="s">
        <v>67</v>
      </c>
    </row>
    <row r="59" spans="1:24" x14ac:dyDescent="0.3">
      <c r="A59">
        <v>61</v>
      </c>
      <c r="B59" s="1">
        <v>43704</v>
      </c>
      <c r="C59" t="s">
        <v>260</v>
      </c>
      <c r="D59" t="s">
        <v>17</v>
      </c>
      <c r="E59" t="s">
        <v>261</v>
      </c>
      <c r="F59" t="s">
        <v>13</v>
      </c>
      <c r="G59" t="s">
        <v>262</v>
      </c>
      <c r="H59" t="s">
        <v>26</v>
      </c>
      <c r="I59" s="2">
        <v>3900000000</v>
      </c>
      <c r="J59" t="s">
        <v>207</v>
      </c>
      <c r="K59" t="str" cm="1">
        <f t="array" ref="K59">_xlfn.IFS(I59&lt;1000000,"Bin1",AND(I59&gt;=1000000,I59&lt;=10000000),"Bin2",I59&gt;10000000,"Bin3")</f>
        <v>Bin3</v>
      </c>
      <c r="L59">
        <f t="shared" si="0"/>
        <v>2019</v>
      </c>
      <c r="M59" t="str">
        <f>_xlfn.XLOOKUP(C59,'LookUp Table'!$A$1:$A$3031,'LookUp Table'!$B$1:$B$3031,"Not Found",0)</f>
        <v>Bengaluru</v>
      </c>
      <c r="N59" t="str">
        <f t="shared" si="1"/>
        <v>Series B</v>
      </c>
      <c r="O59" t="str">
        <f>_xlfn.XLOOKUP(N59,'Com LookUp+Pivot'!$A$1:$A$49,'Com LookUp+Pivot'!$B$1:$B$49,"Not Found",0)</f>
        <v>VC</v>
      </c>
      <c r="W59" s="9" t="s">
        <v>262</v>
      </c>
      <c r="X59" s="9" t="s">
        <v>26</v>
      </c>
    </row>
    <row r="60" spans="1:24" x14ac:dyDescent="0.3">
      <c r="A60">
        <v>62</v>
      </c>
      <c r="B60" s="1">
        <v>43648</v>
      </c>
      <c r="C60" t="s">
        <v>263</v>
      </c>
      <c r="D60" t="s">
        <v>77</v>
      </c>
      <c r="E60" t="s">
        <v>264</v>
      </c>
      <c r="F60" t="s">
        <v>19</v>
      </c>
      <c r="G60" t="s">
        <v>265</v>
      </c>
      <c r="H60" t="s">
        <v>26</v>
      </c>
      <c r="I60" s="2">
        <v>19000000</v>
      </c>
      <c r="J60" t="s">
        <v>207</v>
      </c>
      <c r="K60" t="str" cm="1">
        <f t="array" ref="K60">_xlfn.IFS(I60&lt;1000000,"Bin1",AND(I60&gt;=1000000,I60&lt;=10000000),"Bin2",I60&gt;10000000,"Bin3")</f>
        <v>Bin3</v>
      </c>
      <c r="L60">
        <f t="shared" si="0"/>
        <v>2019</v>
      </c>
      <c r="M60" t="str">
        <f>_xlfn.XLOOKUP(C60,'LookUp Table'!$A$1:$A$3031,'LookUp Table'!$B$1:$B$3031,"Not Found",0)</f>
        <v>Gurgaon</v>
      </c>
      <c r="N60" t="str">
        <f t="shared" si="1"/>
        <v>Series B</v>
      </c>
      <c r="O60" t="str">
        <f>_xlfn.XLOOKUP(N60,'Com LookUp+Pivot'!$A$1:$A$49,'Com LookUp+Pivot'!$B$1:$B$49,"Not Found",0)</f>
        <v>VC</v>
      </c>
      <c r="W60" s="9" t="s">
        <v>265</v>
      </c>
      <c r="X60" s="9" t="s">
        <v>26</v>
      </c>
    </row>
    <row r="61" spans="1:24" x14ac:dyDescent="0.3">
      <c r="A61">
        <v>63</v>
      </c>
      <c r="B61" s="1">
        <v>43648</v>
      </c>
      <c r="C61" t="s">
        <v>266</v>
      </c>
      <c r="D61" t="s">
        <v>190</v>
      </c>
      <c r="E61" t="s">
        <v>267</v>
      </c>
      <c r="F61" t="s">
        <v>268</v>
      </c>
      <c r="G61" t="s">
        <v>269</v>
      </c>
      <c r="H61" t="s">
        <v>270</v>
      </c>
      <c r="I61" s="2">
        <v>2500000</v>
      </c>
      <c r="J61" t="s">
        <v>207</v>
      </c>
      <c r="K61" t="str" cm="1">
        <f t="array" ref="K61">_xlfn.IFS(I61&lt;1000000,"Bin1",AND(I61&gt;=1000000,I61&lt;=10000000),"Bin2",I61&gt;10000000,"Bin3")</f>
        <v>Bin2</v>
      </c>
      <c r="L61">
        <f t="shared" si="0"/>
        <v>2019</v>
      </c>
      <c r="M61" t="str">
        <f>_xlfn.XLOOKUP(C61,'LookUp Table'!$A$1:$A$3031,'LookUp Table'!$B$1:$B$3031,"Not Found",0)</f>
        <v>Singapore</v>
      </c>
      <c r="N61" t="str">
        <f t="shared" si="1"/>
        <v>Pre-Series A</v>
      </c>
      <c r="O61" t="str">
        <f>_xlfn.XLOOKUP(N61,'Com LookUp+Pivot'!$A$1:$A$49,'Com LookUp+Pivot'!$B$1:$B$49,"Not Found",0)</f>
        <v>VC</v>
      </c>
      <c r="W61" s="9" t="s">
        <v>269</v>
      </c>
      <c r="X61" s="9" t="s">
        <v>270</v>
      </c>
    </row>
    <row r="62" spans="1:24" x14ac:dyDescent="0.3">
      <c r="A62">
        <v>64</v>
      </c>
      <c r="B62" s="1">
        <v>43647</v>
      </c>
      <c r="C62" t="s">
        <v>271</v>
      </c>
      <c r="D62" t="s">
        <v>272</v>
      </c>
      <c r="E62" t="s">
        <v>273</v>
      </c>
      <c r="F62" t="s">
        <v>30</v>
      </c>
      <c r="G62" t="s">
        <v>274</v>
      </c>
      <c r="H62" t="s">
        <v>275</v>
      </c>
      <c r="I62" s="2">
        <v>145000</v>
      </c>
      <c r="J62" t="s">
        <v>207</v>
      </c>
      <c r="K62" t="str" cm="1">
        <f t="array" ref="K62">_xlfn.IFS(I62&lt;1000000,"Bin1",AND(I62&gt;=1000000,I62&lt;=10000000),"Bin2",I62&gt;10000000,"Bin3")</f>
        <v>Bin1</v>
      </c>
      <c r="L62">
        <f t="shared" si="0"/>
        <v>2019</v>
      </c>
      <c r="M62" t="str">
        <f>_xlfn.XLOOKUP(C62,'LookUp Table'!$A$1:$A$3031,'LookUp Table'!$B$1:$B$3031,"Not Found",0)</f>
        <v>New Delhi</v>
      </c>
      <c r="N62" t="str">
        <f t="shared" si="1"/>
        <v>Angel</v>
      </c>
      <c r="O62" t="str">
        <f>_xlfn.XLOOKUP(N62,'Com LookUp+Pivot'!$A$1:$A$49,'Com LookUp+Pivot'!$B$1:$B$49,"Not Found",0)</f>
        <v>Angel</v>
      </c>
      <c r="W62" s="9" t="s">
        <v>274</v>
      </c>
      <c r="X62" s="9" t="s">
        <v>275</v>
      </c>
    </row>
    <row r="63" spans="1:24" x14ac:dyDescent="0.3">
      <c r="A63">
        <v>65</v>
      </c>
      <c r="B63" s="1">
        <v>43649</v>
      </c>
      <c r="C63" t="s">
        <v>276</v>
      </c>
      <c r="D63" t="s">
        <v>277</v>
      </c>
      <c r="E63" t="s">
        <v>278</v>
      </c>
      <c r="F63" t="s">
        <v>146</v>
      </c>
      <c r="G63" t="s">
        <v>279</v>
      </c>
      <c r="H63" t="s">
        <v>280</v>
      </c>
      <c r="I63" s="2">
        <v>1000000</v>
      </c>
      <c r="J63" t="s">
        <v>207</v>
      </c>
      <c r="K63" t="str" cm="1">
        <f t="array" ref="K63">_xlfn.IFS(I63&lt;1000000,"Bin1",AND(I63&gt;=1000000,I63&lt;=10000000),"Bin2",I63&gt;10000000,"Bin3")</f>
        <v>Bin2</v>
      </c>
      <c r="L63">
        <f t="shared" si="0"/>
        <v>2019</v>
      </c>
      <c r="M63" t="str">
        <f>_xlfn.XLOOKUP(C63,'LookUp Table'!$A$1:$A$3031,'LookUp Table'!$B$1:$B$3031,"Not Found",0)</f>
        <v>Kormangala</v>
      </c>
      <c r="N63" t="str">
        <f t="shared" si="1"/>
        <v>Series J</v>
      </c>
      <c r="O63" t="str">
        <f>_xlfn.XLOOKUP(N63,'Com LookUp+Pivot'!$A$1:$A$49,'Com LookUp+Pivot'!$B$1:$B$49,"Not Found",0)</f>
        <v>VC</v>
      </c>
      <c r="W63" s="9" t="s">
        <v>279</v>
      </c>
      <c r="X63" s="9" t="s">
        <v>280</v>
      </c>
    </row>
    <row r="64" spans="1:24" x14ac:dyDescent="0.3">
      <c r="A64">
        <v>66</v>
      </c>
      <c r="B64" s="1">
        <v>43647</v>
      </c>
      <c r="C64" t="s">
        <v>227</v>
      </c>
      <c r="D64" t="s">
        <v>281</v>
      </c>
      <c r="E64" t="s">
        <v>282</v>
      </c>
      <c r="F64" t="s">
        <v>283</v>
      </c>
      <c r="G64" t="s">
        <v>231</v>
      </c>
      <c r="H64" t="s">
        <v>21</v>
      </c>
      <c r="I64" s="2">
        <v>38080000</v>
      </c>
      <c r="J64" t="s">
        <v>207</v>
      </c>
      <c r="K64" t="str" cm="1">
        <f t="array" ref="K64">_xlfn.IFS(I64&lt;1000000,"Bin1",AND(I64&gt;=1000000,I64&lt;=10000000),"Bin2",I64&gt;10000000,"Bin3")</f>
        <v>Bin3</v>
      </c>
      <c r="L64">
        <f t="shared" ref="L64:L125" si="2">YEAR(B64)</f>
        <v>2019</v>
      </c>
      <c r="M64" t="str">
        <f>_xlfn.XLOOKUP(C64,'LookUp Table'!$A$1:$A$3031,'LookUp Table'!$B$1:$B$3031,"Not Found",0)</f>
        <v>Palo Alto</v>
      </c>
      <c r="N64" t="str">
        <f t="shared" si="1"/>
        <v>Series C</v>
      </c>
      <c r="O64" t="str">
        <f>_xlfn.XLOOKUP(N64,'Com LookUp+Pivot'!$A$1:$A$49,'Com LookUp+Pivot'!$B$1:$B$49,"Not Found",0)</f>
        <v>VC</v>
      </c>
      <c r="W64" s="9" t="s">
        <v>231</v>
      </c>
      <c r="X64" s="9" t="s">
        <v>21</v>
      </c>
    </row>
    <row r="65" spans="1:24" x14ac:dyDescent="0.3">
      <c r="A65">
        <v>67</v>
      </c>
      <c r="B65" s="1">
        <v>43650</v>
      </c>
      <c r="C65" t="s">
        <v>284</v>
      </c>
      <c r="D65" t="s">
        <v>109</v>
      </c>
      <c r="E65" t="s">
        <v>285</v>
      </c>
      <c r="F65" t="s">
        <v>30</v>
      </c>
      <c r="G65" t="s">
        <v>286</v>
      </c>
      <c r="H65" t="s">
        <v>38</v>
      </c>
      <c r="I65" s="2">
        <v>500000</v>
      </c>
      <c r="J65" t="s">
        <v>207</v>
      </c>
      <c r="K65" t="str" cm="1">
        <f t="array" ref="K65">_xlfn.IFS(I65&lt;1000000,"Bin1",AND(I65&gt;=1000000,I65&lt;=10000000),"Bin2",I65&gt;10000000,"Bin3")</f>
        <v>Bin1</v>
      </c>
      <c r="L65">
        <f t="shared" si="2"/>
        <v>2019</v>
      </c>
      <c r="M65" t="str">
        <f>_xlfn.XLOOKUP(C65,'LookUp Table'!$A$1:$A$3031,'LookUp Table'!$B$1:$B$3031,"Not Found",0)</f>
        <v>New Delhi</v>
      </c>
      <c r="N65" t="str">
        <f t="shared" si="1"/>
        <v>Seed Round</v>
      </c>
      <c r="O65" t="str">
        <f>_xlfn.XLOOKUP(N65,'Com LookUp+Pivot'!$A$1:$A$49,'Com LookUp+Pivot'!$B$1:$B$49,"Not Found",0)</f>
        <v>Angel</v>
      </c>
      <c r="W65" s="9" t="s">
        <v>286</v>
      </c>
      <c r="X65" s="9" t="s">
        <v>38</v>
      </c>
    </row>
    <row r="66" spans="1:24" x14ac:dyDescent="0.3">
      <c r="A66">
        <v>68</v>
      </c>
      <c r="B66" s="1">
        <v>43656</v>
      </c>
      <c r="C66" t="s">
        <v>287</v>
      </c>
      <c r="D66" t="s">
        <v>249</v>
      </c>
      <c r="E66" t="s">
        <v>105</v>
      </c>
      <c r="F66" t="s">
        <v>13</v>
      </c>
      <c r="G66" t="s">
        <v>288</v>
      </c>
      <c r="H66" t="s">
        <v>15</v>
      </c>
      <c r="I66" s="2">
        <v>150000000</v>
      </c>
      <c r="J66" t="s">
        <v>207</v>
      </c>
      <c r="K66" t="str" cm="1">
        <f t="array" ref="K66">_xlfn.IFS(I66&lt;1000000,"Bin1",AND(I66&gt;=1000000,I66&lt;=10000000),"Bin2",I66&gt;10000000,"Bin3")</f>
        <v>Bin3</v>
      </c>
      <c r="L66">
        <f t="shared" si="2"/>
        <v>2019</v>
      </c>
      <c r="M66" t="str">
        <f>_xlfn.XLOOKUP(C66,'LookUp Table'!$A$1:$A$3031,'LookUp Table'!$B$1:$B$3031,"Not Found",0)</f>
        <v>Bengaluru</v>
      </c>
      <c r="N66" t="str">
        <f t="shared" si="1"/>
        <v>Private Equity Round</v>
      </c>
      <c r="O66" t="str">
        <f>_xlfn.XLOOKUP(N66,'Com LookUp+Pivot'!$A$1:$A$49,'Com LookUp+Pivot'!$B$1:$B$49,"Not Found",0)</f>
        <v>PE</v>
      </c>
      <c r="W66" s="9" t="s">
        <v>288</v>
      </c>
      <c r="X66" s="9" t="s">
        <v>15</v>
      </c>
    </row>
    <row r="67" spans="1:24" x14ac:dyDescent="0.3">
      <c r="A67">
        <v>69</v>
      </c>
      <c r="B67" s="1">
        <v>43657</v>
      </c>
      <c r="C67" t="s">
        <v>289</v>
      </c>
      <c r="D67" t="s">
        <v>55</v>
      </c>
      <c r="E67" t="s">
        <v>290</v>
      </c>
      <c r="F67" t="s">
        <v>268</v>
      </c>
      <c r="G67" t="s">
        <v>291</v>
      </c>
      <c r="H67" t="s">
        <v>58</v>
      </c>
      <c r="I67" s="2">
        <v>60000000</v>
      </c>
      <c r="J67" t="s">
        <v>207</v>
      </c>
      <c r="K67" t="str" cm="1">
        <f t="array" ref="K67">_xlfn.IFS(I67&lt;1000000,"Bin1",AND(I67&gt;=1000000,I67&lt;=10000000),"Bin2",I67&gt;10000000,"Bin3")</f>
        <v>Bin3</v>
      </c>
      <c r="L67">
        <f t="shared" si="2"/>
        <v>2019</v>
      </c>
      <c r="M67" t="str">
        <f>_xlfn.XLOOKUP(C67,'LookUp Table'!$A$1:$A$3031,'LookUp Table'!$B$1:$B$3031,"Not Found",0)</f>
        <v>Singapore</v>
      </c>
      <c r="N67" t="str">
        <f t="shared" ref="N67:N130" si="3">IFERROR(VLOOKUP(G67,$W$1:$X$6025,2,FALSE),"Ignore")</f>
        <v>Series D</v>
      </c>
      <c r="O67" t="str">
        <f>_xlfn.XLOOKUP(N67,'Com LookUp+Pivot'!$A$1:$A$49,'Com LookUp+Pivot'!$B$1:$B$49,"Not Found",0)</f>
        <v>VC</v>
      </c>
      <c r="W67" s="9" t="s">
        <v>291</v>
      </c>
      <c r="X67" s="9" t="s">
        <v>58</v>
      </c>
    </row>
    <row r="68" spans="1:24" x14ac:dyDescent="0.3">
      <c r="A68">
        <v>70</v>
      </c>
      <c r="B68" s="1">
        <v>43656</v>
      </c>
      <c r="C68" t="s">
        <v>292</v>
      </c>
      <c r="D68" t="s">
        <v>293</v>
      </c>
      <c r="E68" t="s">
        <v>40</v>
      </c>
      <c r="F68" t="s">
        <v>268</v>
      </c>
      <c r="G68" t="s">
        <v>256</v>
      </c>
      <c r="H68" t="s">
        <v>26</v>
      </c>
      <c r="I68" s="2">
        <v>16000000</v>
      </c>
      <c r="J68" t="s">
        <v>207</v>
      </c>
      <c r="K68" t="str" cm="1">
        <f t="array" ref="K68">_xlfn.IFS(I68&lt;1000000,"Bin1",AND(I68&gt;=1000000,I68&lt;=10000000),"Bin2",I68&gt;10000000,"Bin3")</f>
        <v>Bin3</v>
      </c>
      <c r="L68">
        <f t="shared" si="2"/>
        <v>2019</v>
      </c>
      <c r="M68" t="str">
        <f>_xlfn.XLOOKUP(C68,'LookUp Table'!$A$1:$A$3031,'LookUp Table'!$B$1:$B$3031,"Not Found",0)</f>
        <v>Singapore</v>
      </c>
      <c r="N68" t="str">
        <f t="shared" si="3"/>
        <v>Series B</v>
      </c>
      <c r="O68" t="str">
        <f>_xlfn.XLOOKUP(N68,'Com LookUp+Pivot'!$A$1:$A$49,'Com LookUp+Pivot'!$B$1:$B$49,"Not Found",0)</f>
        <v>VC</v>
      </c>
      <c r="W68" s="9" t="s">
        <v>256</v>
      </c>
      <c r="X68" s="9" t="s">
        <v>26</v>
      </c>
    </row>
    <row r="69" spans="1:24" x14ac:dyDescent="0.3">
      <c r="A69">
        <v>71</v>
      </c>
      <c r="B69" s="1">
        <v>43656</v>
      </c>
      <c r="C69" t="s">
        <v>294</v>
      </c>
      <c r="D69" t="s">
        <v>293</v>
      </c>
      <c r="E69" t="s">
        <v>295</v>
      </c>
      <c r="F69" t="s">
        <v>296</v>
      </c>
      <c r="G69" t="s">
        <v>297</v>
      </c>
      <c r="H69" t="s">
        <v>26</v>
      </c>
      <c r="I69" s="2">
        <v>5750000</v>
      </c>
      <c r="J69" t="s">
        <v>207</v>
      </c>
      <c r="K69" t="str" cm="1">
        <f t="array" ref="K69">_xlfn.IFS(I69&lt;1000000,"Bin1",AND(I69&gt;=1000000,I69&lt;=10000000),"Bin2",I69&gt;10000000,"Bin3")</f>
        <v>Bin2</v>
      </c>
      <c r="L69">
        <f t="shared" si="2"/>
        <v>2019</v>
      </c>
      <c r="M69" t="str">
        <f>_xlfn.XLOOKUP(C69,'LookUp Table'!$A$1:$A$3031,'LookUp Table'!$B$1:$B$3031,"Not Found",0)</f>
        <v>Andheri</v>
      </c>
      <c r="N69" t="str">
        <f t="shared" si="3"/>
        <v>Series B</v>
      </c>
      <c r="O69" t="str">
        <f>_xlfn.XLOOKUP(N69,'Com LookUp+Pivot'!$A$1:$A$49,'Com LookUp+Pivot'!$B$1:$B$49,"Not Found",0)</f>
        <v>VC</v>
      </c>
      <c r="W69" s="9" t="s">
        <v>297</v>
      </c>
      <c r="X69" s="9" t="s">
        <v>26</v>
      </c>
    </row>
    <row r="70" spans="1:24" x14ac:dyDescent="0.3">
      <c r="A70">
        <v>72</v>
      </c>
      <c r="B70" s="1">
        <v>43656</v>
      </c>
      <c r="C70" t="s">
        <v>298</v>
      </c>
      <c r="D70" t="s">
        <v>299</v>
      </c>
      <c r="E70" t="s">
        <v>300</v>
      </c>
      <c r="F70" t="s">
        <v>36</v>
      </c>
      <c r="G70" t="s">
        <v>301</v>
      </c>
      <c r="H70" t="s">
        <v>44</v>
      </c>
      <c r="I70" s="2">
        <v>2500000</v>
      </c>
      <c r="J70" t="s">
        <v>207</v>
      </c>
      <c r="K70" t="str" cm="1">
        <f t="array" ref="K70">_xlfn.IFS(I70&lt;1000000,"Bin1",AND(I70&gt;=1000000,I70&lt;=10000000),"Bin2",I70&gt;10000000,"Bin3")</f>
        <v>Bin2</v>
      </c>
      <c r="L70">
        <f t="shared" si="2"/>
        <v>2019</v>
      </c>
      <c r="M70" t="str">
        <f>_xlfn.XLOOKUP(C70,'LookUp Table'!$A$1:$A$3031,'LookUp Table'!$B$1:$B$3031,"Not Found",0)</f>
        <v>Mumbai</v>
      </c>
      <c r="N70" t="str">
        <f t="shared" si="3"/>
        <v>Series A</v>
      </c>
      <c r="O70" t="str">
        <f>_xlfn.XLOOKUP(N70,'Com LookUp+Pivot'!$A$1:$A$49,'Com LookUp+Pivot'!$B$1:$B$49,"Not Found",0)</f>
        <v>VC</v>
      </c>
      <c r="W70" s="9" t="s">
        <v>301</v>
      </c>
      <c r="X70" s="9" t="s">
        <v>44</v>
      </c>
    </row>
    <row r="71" spans="1:24" x14ac:dyDescent="0.3">
      <c r="A71">
        <v>73</v>
      </c>
      <c r="B71" s="1">
        <v>43655</v>
      </c>
      <c r="C71" t="s">
        <v>302</v>
      </c>
      <c r="D71" t="s">
        <v>303</v>
      </c>
      <c r="E71" t="s">
        <v>304</v>
      </c>
      <c r="F71" t="s">
        <v>36</v>
      </c>
      <c r="G71" t="s">
        <v>305</v>
      </c>
      <c r="H71" t="s">
        <v>44</v>
      </c>
      <c r="I71" s="2">
        <v>1000000</v>
      </c>
      <c r="J71" t="s">
        <v>207</v>
      </c>
      <c r="K71" t="str" cm="1">
        <f t="array" ref="K71">_xlfn.IFS(I71&lt;1000000,"Bin1",AND(I71&gt;=1000000,I71&lt;=10000000),"Bin2",I71&gt;10000000,"Bin3")</f>
        <v>Bin2</v>
      </c>
      <c r="L71">
        <f t="shared" si="2"/>
        <v>2019</v>
      </c>
      <c r="M71" t="str">
        <f>_xlfn.XLOOKUP(C71,'LookUp Table'!$A$1:$A$3031,'LookUp Table'!$B$1:$B$3031,"Not Found",0)</f>
        <v>Mumbai</v>
      </c>
      <c r="N71" t="str">
        <f t="shared" si="3"/>
        <v>Series A</v>
      </c>
      <c r="O71" t="str">
        <f>_xlfn.XLOOKUP(N71,'Com LookUp+Pivot'!$A$1:$A$49,'Com LookUp+Pivot'!$B$1:$B$49,"Not Found",0)</f>
        <v>VC</v>
      </c>
      <c r="W71" s="9" t="s">
        <v>305</v>
      </c>
      <c r="X71" s="9" t="s">
        <v>44</v>
      </c>
    </row>
    <row r="72" spans="1:24" x14ac:dyDescent="0.3">
      <c r="A72">
        <v>74</v>
      </c>
      <c r="B72" s="1">
        <v>43654</v>
      </c>
      <c r="C72" t="s">
        <v>306</v>
      </c>
      <c r="D72" t="s">
        <v>249</v>
      </c>
      <c r="E72" t="s">
        <v>307</v>
      </c>
      <c r="F72" t="s">
        <v>308</v>
      </c>
      <c r="G72" t="s">
        <v>309</v>
      </c>
      <c r="H72" t="s">
        <v>310</v>
      </c>
      <c r="I72" s="2">
        <v>319605</v>
      </c>
      <c r="J72" t="s">
        <v>207</v>
      </c>
      <c r="K72" t="str" cm="1">
        <f t="array" ref="K72">_xlfn.IFS(I72&lt;1000000,"Bin1",AND(I72&gt;=1000000,I72&lt;=10000000),"Bin2",I72&gt;10000000,"Bin3")</f>
        <v>Bin1</v>
      </c>
      <c r="L72">
        <f t="shared" si="2"/>
        <v>2019</v>
      </c>
      <c r="M72" t="str">
        <f>_xlfn.XLOOKUP(C72,'LookUp Table'!$A$1:$A$3031,'LookUp Table'!$B$1:$B$3031,"Not Found",0)</f>
        <v>Chembur</v>
      </c>
      <c r="N72" t="str">
        <f t="shared" si="3"/>
        <v>Angel Round</v>
      </c>
      <c r="O72" t="str">
        <f>_xlfn.XLOOKUP(N72,'Com LookUp+Pivot'!$A$1:$A$49,'Com LookUp+Pivot'!$B$1:$B$49,"Not Found",0)</f>
        <v>Angel</v>
      </c>
      <c r="W72" s="9" t="s">
        <v>309</v>
      </c>
      <c r="X72" s="9" t="s">
        <v>310</v>
      </c>
    </row>
    <row r="73" spans="1:24" x14ac:dyDescent="0.3">
      <c r="A73">
        <v>75</v>
      </c>
      <c r="B73" s="1">
        <v>43621</v>
      </c>
      <c r="C73" t="s">
        <v>311</v>
      </c>
      <c r="D73" t="s">
        <v>55</v>
      </c>
      <c r="E73" t="s">
        <v>312</v>
      </c>
      <c r="F73" t="s">
        <v>13</v>
      </c>
      <c r="G73" t="s">
        <v>313</v>
      </c>
      <c r="H73" t="s">
        <v>21</v>
      </c>
      <c r="I73" s="2">
        <v>51000000</v>
      </c>
      <c r="J73" t="s">
        <v>207</v>
      </c>
      <c r="K73" t="str" cm="1">
        <f t="array" ref="K73">_xlfn.IFS(I73&lt;1000000,"Bin1",AND(I73&gt;=1000000,I73&lt;=10000000),"Bin2",I73&gt;10000000,"Bin3")</f>
        <v>Bin3</v>
      </c>
      <c r="L73">
        <f t="shared" si="2"/>
        <v>2019</v>
      </c>
      <c r="M73" t="str">
        <f>_xlfn.XLOOKUP(C73,'LookUp Table'!$A$1:$A$3031,'LookUp Table'!$B$1:$B$3031,"Not Found",0)</f>
        <v>Bengaluru</v>
      </c>
      <c r="N73" t="str">
        <f t="shared" si="3"/>
        <v>Series C</v>
      </c>
      <c r="O73" t="str">
        <f>_xlfn.XLOOKUP(N73,'Com LookUp+Pivot'!$A$1:$A$49,'Com LookUp+Pivot'!$B$1:$B$49,"Not Found",0)</f>
        <v>VC</v>
      </c>
      <c r="W73" s="9" t="s">
        <v>313</v>
      </c>
      <c r="X73" s="9" t="s">
        <v>21</v>
      </c>
    </row>
    <row r="74" spans="1:24" x14ac:dyDescent="0.3">
      <c r="A74">
        <v>76</v>
      </c>
      <c r="B74" s="1">
        <v>43620</v>
      </c>
      <c r="C74" t="s">
        <v>314</v>
      </c>
      <c r="D74" t="s">
        <v>109</v>
      </c>
      <c r="E74" t="s">
        <v>315</v>
      </c>
      <c r="F74" t="s">
        <v>30</v>
      </c>
      <c r="G74" t="s">
        <v>316</v>
      </c>
      <c r="H74" t="s">
        <v>79</v>
      </c>
      <c r="I74" s="2">
        <v>10000000</v>
      </c>
      <c r="J74" t="s">
        <v>207</v>
      </c>
      <c r="K74" t="str" cm="1">
        <f t="array" ref="K74">_xlfn.IFS(I74&lt;1000000,"Bin1",AND(I74&gt;=1000000,I74&lt;=10000000),"Bin2",I74&gt;10000000,"Bin3")</f>
        <v>Bin2</v>
      </c>
      <c r="L74">
        <f t="shared" si="2"/>
        <v>2019</v>
      </c>
      <c r="M74" t="str">
        <f>_xlfn.XLOOKUP(C74,'LookUp Table'!$A$1:$A$3031,'LookUp Table'!$B$1:$B$3031,"Not Found",0)</f>
        <v>New Delhi</v>
      </c>
      <c r="N74" t="str">
        <f t="shared" si="3"/>
        <v>Debt Funding</v>
      </c>
      <c r="O74" t="str">
        <f>_xlfn.XLOOKUP(N74,'Com LookUp+Pivot'!$A$1:$A$49,'Com LookUp+Pivot'!$B$1:$B$49,"Not Found",0)</f>
        <v>Other</v>
      </c>
      <c r="W74" s="9" t="s">
        <v>316</v>
      </c>
      <c r="X74" s="9" t="s">
        <v>79</v>
      </c>
    </row>
    <row r="75" spans="1:24" x14ac:dyDescent="0.3">
      <c r="A75">
        <v>78</v>
      </c>
      <c r="B75" s="1">
        <v>43619</v>
      </c>
      <c r="C75" t="s">
        <v>319</v>
      </c>
      <c r="D75" t="s">
        <v>77</v>
      </c>
      <c r="E75" t="s">
        <v>28</v>
      </c>
      <c r="F75" t="s">
        <v>13</v>
      </c>
      <c r="G75" t="s">
        <v>320</v>
      </c>
      <c r="H75" t="s">
        <v>44</v>
      </c>
      <c r="I75" s="2">
        <v>9000000</v>
      </c>
      <c r="J75" t="s">
        <v>207</v>
      </c>
      <c r="K75" t="str" cm="1">
        <f t="array" ref="K75">_xlfn.IFS(I75&lt;1000000,"Bin1",AND(I75&gt;=1000000,I75&lt;=10000000),"Bin2",I75&gt;10000000,"Bin3")</f>
        <v>Bin2</v>
      </c>
      <c r="L75">
        <f t="shared" si="2"/>
        <v>2019</v>
      </c>
      <c r="M75" t="str">
        <f>_xlfn.XLOOKUP(C75,'LookUp Table'!$A$1:$A$3031,'LookUp Table'!$B$1:$B$3031,"Not Found",0)</f>
        <v>Bengaluru</v>
      </c>
      <c r="N75" t="str">
        <f t="shared" si="3"/>
        <v>Series A</v>
      </c>
      <c r="O75" t="str">
        <f>_xlfn.XLOOKUP(N75,'Com LookUp+Pivot'!$A$1:$A$49,'Com LookUp+Pivot'!$B$1:$B$49,"Not Found",0)</f>
        <v>VC</v>
      </c>
      <c r="W75" s="9" t="s">
        <v>320</v>
      </c>
      <c r="X75" s="9" t="s">
        <v>44</v>
      </c>
    </row>
    <row r="76" spans="1:24" x14ac:dyDescent="0.3">
      <c r="A76">
        <v>79</v>
      </c>
      <c r="B76" s="1">
        <v>43620</v>
      </c>
      <c r="C76" t="s">
        <v>321</v>
      </c>
      <c r="D76" t="s">
        <v>77</v>
      </c>
      <c r="E76" t="s">
        <v>28</v>
      </c>
      <c r="F76" t="s">
        <v>30</v>
      </c>
      <c r="G76" t="s">
        <v>322</v>
      </c>
      <c r="H76" t="s">
        <v>26</v>
      </c>
      <c r="I76" s="2">
        <v>75000000</v>
      </c>
      <c r="J76" t="s">
        <v>207</v>
      </c>
      <c r="K76" t="str" cm="1">
        <f t="array" ref="K76">_xlfn.IFS(I76&lt;1000000,"Bin1",AND(I76&gt;=1000000,I76&lt;=10000000),"Bin2",I76&gt;10000000,"Bin3")</f>
        <v>Bin3</v>
      </c>
      <c r="L76">
        <f t="shared" si="2"/>
        <v>2019</v>
      </c>
      <c r="M76" t="str">
        <f>_xlfn.XLOOKUP(C76,'LookUp Table'!$A$1:$A$3031,'LookUp Table'!$B$1:$B$3031,"Not Found",0)</f>
        <v>New Delhi</v>
      </c>
      <c r="N76" t="str">
        <f t="shared" si="3"/>
        <v>Series B</v>
      </c>
      <c r="O76" t="str">
        <f>_xlfn.XLOOKUP(N76,'Com LookUp+Pivot'!$A$1:$A$49,'Com LookUp+Pivot'!$B$1:$B$49,"Not Found",0)</f>
        <v>VC</v>
      </c>
      <c r="W76" s="9" t="s">
        <v>322</v>
      </c>
      <c r="X76" s="9" t="s">
        <v>26</v>
      </c>
    </row>
    <row r="77" spans="1:24" x14ac:dyDescent="0.3">
      <c r="A77">
        <v>80</v>
      </c>
      <c r="B77" s="1">
        <v>43620</v>
      </c>
      <c r="C77" t="s">
        <v>323</v>
      </c>
      <c r="D77" t="s">
        <v>324</v>
      </c>
      <c r="E77" t="s">
        <v>325</v>
      </c>
      <c r="F77" t="s">
        <v>181</v>
      </c>
      <c r="G77" t="s">
        <v>326</v>
      </c>
      <c r="H77" t="s">
        <v>327</v>
      </c>
      <c r="I77" s="2">
        <v>26000000</v>
      </c>
      <c r="J77" t="s">
        <v>207</v>
      </c>
      <c r="K77" t="str" cm="1">
        <f t="array" ref="K77">_xlfn.IFS(I77&lt;1000000,"Bin1",AND(I77&gt;=1000000,I77&lt;=10000000),"Bin2",I77&gt;10000000,"Bin3")</f>
        <v>Bin3</v>
      </c>
      <c r="L77">
        <f t="shared" si="2"/>
        <v>2019</v>
      </c>
      <c r="M77" t="str">
        <f>_xlfn.XLOOKUP(C77,'LookUp Table'!$A$1:$A$3031,'LookUp Table'!$B$1:$B$3031,"Not Found",0)</f>
        <v>Hyderabad</v>
      </c>
      <c r="N77" t="str">
        <f t="shared" si="3"/>
        <v>pre-Series A</v>
      </c>
      <c r="O77" t="str">
        <f>_xlfn.XLOOKUP(N77,'Com LookUp+Pivot'!$A$1:$A$49,'Com LookUp+Pivot'!$B$1:$B$49,"Not Found",0)</f>
        <v>VC</v>
      </c>
      <c r="W77" s="9" t="s">
        <v>326</v>
      </c>
      <c r="X77" s="9" t="s">
        <v>327</v>
      </c>
    </row>
    <row r="78" spans="1:24" x14ac:dyDescent="0.3">
      <c r="A78">
        <v>81</v>
      </c>
      <c r="B78" s="1">
        <v>43619</v>
      </c>
      <c r="C78" t="s">
        <v>328</v>
      </c>
      <c r="D78" t="s">
        <v>329</v>
      </c>
      <c r="E78" t="s">
        <v>281</v>
      </c>
      <c r="F78" t="s">
        <v>13</v>
      </c>
      <c r="G78" t="s">
        <v>330</v>
      </c>
      <c r="H78" t="s">
        <v>327</v>
      </c>
      <c r="I78" s="2">
        <v>2500000</v>
      </c>
      <c r="J78" t="s">
        <v>207</v>
      </c>
      <c r="K78" t="str" cm="1">
        <f t="array" ref="K78">_xlfn.IFS(I78&lt;1000000,"Bin1",AND(I78&gt;=1000000,I78&lt;=10000000),"Bin2",I78&gt;10000000,"Bin3")</f>
        <v>Bin2</v>
      </c>
      <c r="L78">
        <f t="shared" si="2"/>
        <v>2019</v>
      </c>
      <c r="M78" t="str">
        <f>_xlfn.XLOOKUP(C78,'LookUp Table'!$A$1:$A$3031,'LookUp Table'!$B$1:$B$3031,"Not Found",0)</f>
        <v>Bengaluru</v>
      </c>
      <c r="N78" t="str">
        <f t="shared" si="3"/>
        <v>pre-Series A</v>
      </c>
      <c r="O78" t="str">
        <f>_xlfn.XLOOKUP(N78,'Com LookUp+Pivot'!$A$1:$A$49,'Com LookUp+Pivot'!$B$1:$B$49,"Not Found",0)</f>
        <v>VC</v>
      </c>
      <c r="W78" s="9" t="s">
        <v>330</v>
      </c>
      <c r="X78" s="9" t="s">
        <v>327</v>
      </c>
    </row>
    <row r="79" spans="1:24" x14ac:dyDescent="0.3">
      <c r="A79">
        <v>83</v>
      </c>
      <c r="B79" s="1">
        <v>43622</v>
      </c>
      <c r="C79" t="s">
        <v>335</v>
      </c>
      <c r="D79" t="s">
        <v>336</v>
      </c>
      <c r="E79" t="s">
        <v>337</v>
      </c>
      <c r="F79" t="s">
        <v>30</v>
      </c>
      <c r="G79" t="s">
        <v>338</v>
      </c>
      <c r="H79" t="s">
        <v>44</v>
      </c>
      <c r="I79" s="2">
        <v>26000000</v>
      </c>
      <c r="J79" t="s">
        <v>207</v>
      </c>
      <c r="K79" t="str" cm="1">
        <f t="array" ref="K79">_xlfn.IFS(I79&lt;1000000,"Bin1",AND(I79&gt;=1000000,I79&lt;=10000000),"Bin2",I79&gt;10000000,"Bin3")</f>
        <v>Bin3</v>
      </c>
      <c r="L79">
        <f t="shared" si="2"/>
        <v>2019</v>
      </c>
      <c r="M79" t="str">
        <f>_xlfn.XLOOKUP(C79,'LookUp Table'!$A$1:$A$3031,'LookUp Table'!$B$1:$B$3031,"Not Found",0)</f>
        <v>New Delhi</v>
      </c>
      <c r="N79" t="str">
        <f t="shared" si="3"/>
        <v>Series A</v>
      </c>
      <c r="O79" t="str">
        <f>_xlfn.XLOOKUP(N79,'Com LookUp+Pivot'!$A$1:$A$49,'Com LookUp+Pivot'!$B$1:$B$49,"Not Found",0)</f>
        <v>VC</v>
      </c>
      <c r="W79" s="9" t="s">
        <v>338</v>
      </c>
      <c r="X79" s="9" t="s">
        <v>44</v>
      </c>
    </row>
    <row r="80" spans="1:24" x14ac:dyDescent="0.3">
      <c r="A80">
        <v>84</v>
      </c>
      <c r="B80" s="1">
        <v>43622</v>
      </c>
      <c r="C80" t="s">
        <v>339</v>
      </c>
      <c r="D80" t="s">
        <v>340</v>
      </c>
      <c r="E80" t="s">
        <v>341</v>
      </c>
      <c r="F80" t="s">
        <v>13</v>
      </c>
      <c r="G80" t="s">
        <v>342</v>
      </c>
      <c r="H80" t="s">
        <v>26</v>
      </c>
      <c r="I80" s="3">
        <v>15109500</v>
      </c>
      <c r="J80" t="s">
        <v>207</v>
      </c>
      <c r="K80" t="str" cm="1">
        <f t="array" ref="K80">_xlfn.IFS(I80&lt;1000000,"Bin1",AND(I80&gt;=1000000,I80&lt;=10000000),"Bin2",I80&gt;10000000,"Bin3")</f>
        <v>Bin3</v>
      </c>
      <c r="L80">
        <f t="shared" si="2"/>
        <v>2019</v>
      </c>
      <c r="M80" t="str">
        <f>_xlfn.XLOOKUP(C80,'LookUp Table'!$A$1:$A$3031,'LookUp Table'!$B$1:$B$3031,"Not Found",0)</f>
        <v>Bengaluru</v>
      </c>
      <c r="N80" t="str">
        <f t="shared" si="3"/>
        <v>Series B</v>
      </c>
      <c r="O80" t="str">
        <f>_xlfn.XLOOKUP(N80,'Com LookUp+Pivot'!$A$1:$A$49,'Com LookUp+Pivot'!$B$1:$B$49,"Not Found",0)</f>
        <v>VC</v>
      </c>
      <c r="W80" s="9" t="s">
        <v>342</v>
      </c>
      <c r="X80" s="9" t="s">
        <v>26</v>
      </c>
    </row>
    <row r="81" spans="1:24" x14ac:dyDescent="0.3">
      <c r="A81">
        <v>85</v>
      </c>
      <c r="B81" s="1">
        <v>43626</v>
      </c>
      <c r="C81" t="s">
        <v>343</v>
      </c>
      <c r="D81" t="s">
        <v>340</v>
      </c>
      <c r="E81" t="s">
        <v>344</v>
      </c>
      <c r="F81" t="s">
        <v>13</v>
      </c>
      <c r="G81" t="s">
        <v>345</v>
      </c>
      <c r="H81" t="s">
        <v>125</v>
      </c>
      <c r="I81" s="2">
        <v>430200</v>
      </c>
      <c r="J81" t="s">
        <v>207</v>
      </c>
      <c r="K81" t="str" cm="1">
        <f t="array" ref="K81">_xlfn.IFS(I81&lt;1000000,"Bin1",AND(I81&gt;=1000000,I81&lt;=10000000),"Bin2",I81&gt;10000000,"Bin3")</f>
        <v>Bin1</v>
      </c>
      <c r="L81">
        <f t="shared" si="2"/>
        <v>2019</v>
      </c>
      <c r="M81" t="str">
        <f>_xlfn.XLOOKUP(C81,'LookUp Table'!$A$1:$A$3031,'LookUp Table'!$B$1:$B$3031,"Not Found",0)</f>
        <v>Bengaluru</v>
      </c>
      <c r="N81" t="str">
        <f t="shared" si="3"/>
        <v>Seed Funding</v>
      </c>
      <c r="O81" t="str">
        <f>_xlfn.XLOOKUP(N81,'Com LookUp+Pivot'!$A$1:$A$49,'Com LookUp+Pivot'!$B$1:$B$49,"Not Found",0)</f>
        <v>Angel</v>
      </c>
      <c r="W81" s="9" t="s">
        <v>345</v>
      </c>
      <c r="X81" s="9" t="s">
        <v>125</v>
      </c>
    </row>
    <row r="82" spans="1:24" x14ac:dyDescent="0.3">
      <c r="A82">
        <v>86</v>
      </c>
      <c r="B82" s="1">
        <v>43626</v>
      </c>
      <c r="C82" t="s">
        <v>346</v>
      </c>
      <c r="D82" t="s">
        <v>28</v>
      </c>
      <c r="E82" t="s">
        <v>169</v>
      </c>
      <c r="F82" t="s">
        <v>347</v>
      </c>
      <c r="G82" t="s">
        <v>14</v>
      </c>
      <c r="H82" t="s">
        <v>44</v>
      </c>
      <c r="I82" s="2">
        <v>15500000</v>
      </c>
      <c r="J82" t="s">
        <v>207</v>
      </c>
      <c r="K82" t="str" cm="1">
        <f t="array" ref="K82">_xlfn.IFS(I82&lt;1000000,"Bin1",AND(I82&gt;=1000000,I82&lt;=10000000),"Bin2",I82&gt;10000000,"Bin3")</f>
        <v>Bin3</v>
      </c>
      <c r="L82">
        <f t="shared" si="2"/>
        <v>2019</v>
      </c>
      <c r="M82" t="str">
        <f>_xlfn.XLOOKUP(C82,'LookUp Table'!$A$1:$A$3031,'LookUp Table'!$B$1:$B$3031,"Not Found",0)</f>
        <v>Haryana</v>
      </c>
      <c r="N82" t="str">
        <f t="shared" si="3"/>
        <v>Private Equity Round</v>
      </c>
      <c r="O82" t="str">
        <f>_xlfn.XLOOKUP(N82,'Com LookUp+Pivot'!$A$1:$A$49,'Com LookUp+Pivot'!$B$1:$B$49,"Not Found",0)</f>
        <v>PE</v>
      </c>
      <c r="W82" s="9" t="s">
        <v>14</v>
      </c>
      <c r="X82" s="9" t="s">
        <v>44</v>
      </c>
    </row>
    <row r="83" spans="1:24" x14ac:dyDescent="0.3">
      <c r="A83">
        <v>87</v>
      </c>
      <c r="B83" s="1">
        <v>43622</v>
      </c>
      <c r="C83" t="s">
        <v>348</v>
      </c>
      <c r="D83" t="s">
        <v>28</v>
      </c>
      <c r="E83" t="s">
        <v>349</v>
      </c>
      <c r="F83" t="s">
        <v>350</v>
      </c>
      <c r="G83" t="s">
        <v>351</v>
      </c>
      <c r="H83" t="s">
        <v>26</v>
      </c>
      <c r="I83" s="2">
        <v>52000000</v>
      </c>
      <c r="J83" t="s">
        <v>207</v>
      </c>
      <c r="K83" t="str" cm="1">
        <f t="array" ref="K83">_xlfn.IFS(I83&lt;1000000,"Bin1",AND(I83&gt;=1000000,I83&lt;=10000000),"Bin2",I83&gt;10000000,"Bin3")</f>
        <v>Bin3</v>
      </c>
      <c r="L83">
        <f t="shared" si="2"/>
        <v>2019</v>
      </c>
      <c r="M83" t="str">
        <f>_xlfn.XLOOKUP(C83,'LookUp Table'!$A$1:$A$3031,'LookUp Table'!$B$1:$B$3031,"Not Found",0)</f>
        <v>New York</v>
      </c>
      <c r="N83" t="str">
        <f t="shared" si="3"/>
        <v>Series B</v>
      </c>
      <c r="O83" t="str">
        <f>_xlfn.XLOOKUP(N83,'Com LookUp+Pivot'!$A$1:$A$49,'Com LookUp+Pivot'!$B$1:$B$49,"Not Found",0)</f>
        <v>VC</v>
      </c>
      <c r="W83" s="9" t="s">
        <v>351</v>
      </c>
      <c r="X83" s="9" t="s">
        <v>26</v>
      </c>
    </row>
    <row r="84" spans="1:24" x14ac:dyDescent="0.3">
      <c r="A84">
        <v>88</v>
      </c>
      <c r="B84" s="1">
        <v>43624</v>
      </c>
      <c r="C84" t="s">
        <v>352</v>
      </c>
      <c r="D84" t="s">
        <v>17</v>
      </c>
      <c r="E84" t="s">
        <v>353</v>
      </c>
      <c r="F84" t="s">
        <v>354</v>
      </c>
      <c r="G84" t="s">
        <v>213</v>
      </c>
      <c r="H84" t="s">
        <v>79</v>
      </c>
      <c r="I84" s="2">
        <v>3584000</v>
      </c>
      <c r="J84" t="s">
        <v>207</v>
      </c>
      <c r="K84" t="str" cm="1">
        <f t="array" ref="K84">_xlfn.IFS(I84&lt;1000000,"Bin1",AND(I84&gt;=1000000,I84&lt;=10000000),"Bin2",I84&gt;10000000,"Bin3")</f>
        <v>Bin2</v>
      </c>
      <c r="L84">
        <f t="shared" si="2"/>
        <v>2019</v>
      </c>
      <c r="M84" t="str">
        <f>_xlfn.XLOOKUP(C84,'LookUp Table'!$A$1:$A$3031,'LookUp Table'!$B$1:$B$3031,"Not Found",0)</f>
        <v>Karnataka</v>
      </c>
      <c r="N84" t="str">
        <f t="shared" si="3"/>
        <v>Debt Funding</v>
      </c>
      <c r="O84" t="str">
        <f>_xlfn.XLOOKUP(N84,'Com LookUp+Pivot'!$A$1:$A$49,'Com LookUp+Pivot'!$B$1:$B$49,"Not Found",0)</f>
        <v>Other</v>
      </c>
      <c r="W84" s="9" t="s">
        <v>213</v>
      </c>
      <c r="X84" s="9" t="s">
        <v>79</v>
      </c>
    </row>
    <row r="85" spans="1:24" x14ac:dyDescent="0.3">
      <c r="A85">
        <v>89</v>
      </c>
      <c r="B85" s="1">
        <v>43620</v>
      </c>
      <c r="C85" t="s">
        <v>355</v>
      </c>
      <c r="D85" t="s">
        <v>253</v>
      </c>
      <c r="E85" t="s">
        <v>356</v>
      </c>
      <c r="F85" t="s">
        <v>357</v>
      </c>
      <c r="G85" t="s">
        <v>358</v>
      </c>
      <c r="H85" t="s">
        <v>44</v>
      </c>
      <c r="I85" s="2">
        <v>3400000</v>
      </c>
      <c r="J85" t="s">
        <v>207</v>
      </c>
      <c r="K85" t="str" cm="1">
        <f t="array" ref="K85">_xlfn.IFS(I85&lt;1000000,"Bin1",AND(I85&gt;=1000000,I85&lt;=10000000),"Bin2",I85&gt;10000000,"Bin3")</f>
        <v>Bin2</v>
      </c>
      <c r="L85">
        <f t="shared" si="2"/>
        <v>2019</v>
      </c>
      <c r="M85" t="str">
        <f>_xlfn.XLOOKUP(C85,'LookUp Table'!$A$1:$A$3031,'LookUp Table'!$B$1:$B$3031,"Not Found",0)</f>
        <v>Mumbai/Bengaluru</v>
      </c>
      <c r="N85" t="str">
        <f t="shared" si="3"/>
        <v>Series A</v>
      </c>
      <c r="O85" t="str">
        <f>_xlfn.XLOOKUP(N85,'Com LookUp+Pivot'!$A$1:$A$49,'Com LookUp+Pivot'!$B$1:$B$49,"Not Found",0)</f>
        <v>VC</v>
      </c>
      <c r="W85" s="9" t="s">
        <v>358</v>
      </c>
      <c r="X85" s="9" t="s">
        <v>44</v>
      </c>
    </row>
    <row r="86" spans="1:24" x14ac:dyDescent="0.3">
      <c r="A86">
        <v>90</v>
      </c>
      <c r="B86" s="1">
        <v>43591</v>
      </c>
      <c r="C86" t="s">
        <v>359</v>
      </c>
      <c r="D86" t="s">
        <v>277</v>
      </c>
      <c r="E86" t="s">
        <v>278</v>
      </c>
      <c r="F86" t="s">
        <v>13</v>
      </c>
      <c r="G86" t="s">
        <v>360</v>
      </c>
      <c r="H86" t="s">
        <v>44</v>
      </c>
      <c r="I86">
        <v>0</v>
      </c>
      <c r="J86" t="s">
        <v>207</v>
      </c>
      <c r="K86" t="str" cm="1">
        <f t="array" ref="K86">_xlfn.IFS(I86&lt;1000000,"Bin1",AND(I86&gt;=1000000,I86&lt;=10000000),"Bin2",I86&gt;10000000,"Bin3")</f>
        <v>Bin1</v>
      </c>
      <c r="L86">
        <f t="shared" si="2"/>
        <v>2019</v>
      </c>
      <c r="M86" t="str">
        <f>_xlfn.XLOOKUP(C86,'LookUp Table'!$A$1:$A$3031,'LookUp Table'!$B$1:$B$3031,"Not Found",0)</f>
        <v>Bengaluru</v>
      </c>
      <c r="N86" t="str">
        <f t="shared" si="3"/>
        <v>Series A</v>
      </c>
      <c r="O86" t="str">
        <f>_xlfn.XLOOKUP(N86,'Com LookUp+Pivot'!$A$1:$A$49,'Com LookUp+Pivot'!$B$1:$B$49,"Not Found",0)</f>
        <v>VC</v>
      </c>
      <c r="W86" s="9" t="s">
        <v>360</v>
      </c>
      <c r="X86" s="9" t="s">
        <v>44</v>
      </c>
    </row>
    <row r="87" spans="1:24" x14ac:dyDescent="0.3">
      <c r="A87">
        <v>91</v>
      </c>
      <c r="B87" s="1">
        <v>43591</v>
      </c>
      <c r="C87" t="s">
        <v>361</v>
      </c>
      <c r="D87" t="s">
        <v>324</v>
      </c>
      <c r="E87" t="s">
        <v>325</v>
      </c>
      <c r="F87" t="s">
        <v>13</v>
      </c>
      <c r="G87" t="s">
        <v>362</v>
      </c>
      <c r="H87" t="s">
        <v>363</v>
      </c>
      <c r="I87" s="2">
        <v>868600</v>
      </c>
      <c r="J87" t="s">
        <v>207</v>
      </c>
      <c r="K87" t="str" cm="1">
        <f t="array" ref="K87">_xlfn.IFS(I87&lt;1000000,"Bin1",AND(I87&gt;=1000000,I87&lt;=10000000),"Bin2",I87&gt;10000000,"Bin3")</f>
        <v>Bin1</v>
      </c>
      <c r="L87">
        <f t="shared" si="2"/>
        <v>2019</v>
      </c>
      <c r="M87" t="str">
        <f>_xlfn.XLOOKUP(C87,'LookUp Table'!$A$1:$A$3031,'LookUp Table'!$B$1:$B$3031,"Not Found",0)</f>
        <v>Bengaluru</v>
      </c>
      <c r="N87" t="str">
        <f t="shared" si="3"/>
        <v>Venture - Series Unknown</v>
      </c>
      <c r="O87" t="str">
        <f>_xlfn.XLOOKUP(N87,'Com LookUp+Pivot'!$A$1:$A$49,'Com LookUp+Pivot'!$B$1:$B$49,"Not Found",0)</f>
        <v>VC</v>
      </c>
      <c r="W87" s="9" t="s">
        <v>362</v>
      </c>
      <c r="X87" s="9" t="s">
        <v>363</v>
      </c>
    </row>
    <row r="88" spans="1:24" x14ac:dyDescent="0.3">
      <c r="A88">
        <v>92</v>
      </c>
      <c r="B88" s="1">
        <v>43590</v>
      </c>
      <c r="C88" t="s">
        <v>364</v>
      </c>
      <c r="D88" t="s">
        <v>23</v>
      </c>
      <c r="E88" t="s">
        <v>365</v>
      </c>
      <c r="F88" t="s">
        <v>138</v>
      </c>
      <c r="G88" t="s">
        <v>366</v>
      </c>
      <c r="H88" t="s">
        <v>367</v>
      </c>
      <c r="I88">
        <v>0</v>
      </c>
      <c r="J88" t="s">
        <v>207</v>
      </c>
      <c r="K88" t="str" cm="1">
        <f t="array" ref="K88">_xlfn.IFS(I88&lt;1000000,"Bin1",AND(I88&gt;=1000000,I88&lt;=10000000),"Bin2",I88&gt;10000000,"Bin3")</f>
        <v>Bin1</v>
      </c>
      <c r="L88">
        <f t="shared" si="2"/>
        <v>2019</v>
      </c>
      <c r="M88" t="str">
        <f>_xlfn.XLOOKUP(C88,'LookUp Table'!$A$1:$A$3031,'LookUp Table'!$B$1:$B$3031,"Not Found",0)</f>
        <v>Delhi</v>
      </c>
      <c r="N88" t="str">
        <f t="shared" si="3"/>
        <v>Bridge Round</v>
      </c>
      <c r="O88" t="str">
        <f>_xlfn.XLOOKUP(N88,'Com LookUp+Pivot'!$A$1:$A$49,'Com LookUp+Pivot'!$B$1:$B$49,"Not Found",0)</f>
        <v>Other</v>
      </c>
      <c r="W88" s="9" t="s">
        <v>366</v>
      </c>
      <c r="X88" s="9" t="s">
        <v>367</v>
      </c>
    </row>
    <row r="89" spans="1:24" x14ac:dyDescent="0.3">
      <c r="A89">
        <v>93</v>
      </c>
      <c r="B89" s="1">
        <v>43586</v>
      </c>
      <c r="C89" t="s">
        <v>368</v>
      </c>
      <c r="D89" t="s">
        <v>277</v>
      </c>
      <c r="E89" t="s">
        <v>40</v>
      </c>
      <c r="F89" t="s">
        <v>13</v>
      </c>
      <c r="G89" t="s">
        <v>369</v>
      </c>
      <c r="H89" t="s">
        <v>58</v>
      </c>
      <c r="I89" s="2">
        <v>150000000</v>
      </c>
      <c r="J89" t="s">
        <v>207</v>
      </c>
      <c r="K89" t="str" cm="1">
        <f t="array" ref="K89">_xlfn.IFS(I89&lt;1000000,"Bin1",AND(I89&gt;=1000000,I89&lt;=10000000),"Bin2",I89&gt;10000000,"Bin3")</f>
        <v>Bin3</v>
      </c>
      <c r="L89">
        <f t="shared" si="2"/>
        <v>2019</v>
      </c>
      <c r="M89" t="str">
        <f>_xlfn.XLOOKUP(C89,'LookUp Table'!$A$1:$A$3031,'LookUp Table'!$B$1:$B$3031,"Not Found",0)</f>
        <v>Bengaluru</v>
      </c>
      <c r="N89" t="str">
        <f t="shared" si="3"/>
        <v>Series D</v>
      </c>
      <c r="O89" t="str">
        <f>_xlfn.XLOOKUP(N89,'Com LookUp+Pivot'!$A$1:$A$49,'Com LookUp+Pivot'!$B$1:$B$49,"Not Found",0)</f>
        <v>VC</v>
      </c>
      <c r="W89" s="9" t="s">
        <v>369</v>
      </c>
      <c r="X89" s="9" t="s">
        <v>58</v>
      </c>
    </row>
    <row r="90" spans="1:24" x14ac:dyDescent="0.3">
      <c r="A90">
        <v>94</v>
      </c>
      <c r="B90" s="1">
        <v>43587</v>
      </c>
      <c r="C90" t="s">
        <v>370</v>
      </c>
      <c r="D90" t="s">
        <v>371</v>
      </c>
      <c r="E90" t="s">
        <v>372</v>
      </c>
      <c r="F90" t="s">
        <v>181</v>
      </c>
      <c r="G90" t="s">
        <v>14</v>
      </c>
      <c r="H90" t="s">
        <v>21</v>
      </c>
      <c r="I90" s="2">
        <v>50000000</v>
      </c>
      <c r="J90" t="s">
        <v>207</v>
      </c>
      <c r="K90" t="str" cm="1">
        <f t="array" ref="K90">_xlfn.IFS(I90&lt;1000000,"Bin1",AND(I90&gt;=1000000,I90&lt;=10000000),"Bin2",I90&gt;10000000,"Bin3")</f>
        <v>Bin3</v>
      </c>
      <c r="L90">
        <f t="shared" si="2"/>
        <v>2019</v>
      </c>
      <c r="M90" t="str">
        <f>_xlfn.XLOOKUP(C90,'LookUp Table'!$A$1:$A$3031,'LookUp Table'!$B$1:$B$3031,"Not Found",0)</f>
        <v>Hyderabad</v>
      </c>
      <c r="N90" t="str">
        <f t="shared" si="3"/>
        <v>Private Equity Round</v>
      </c>
      <c r="O90" t="str">
        <f>_xlfn.XLOOKUP(N90,'Com LookUp+Pivot'!$A$1:$A$49,'Com LookUp+Pivot'!$B$1:$B$49,"Not Found",0)</f>
        <v>PE</v>
      </c>
      <c r="W90" s="9" t="s">
        <v>14</v>
      </c>
      <c r="X90" s="9" t="s">
        <v>21</v>
      </c>
    </row>
    <row r="91" spans="1:24" x14ac:dyDescent="0.3">
      <c r="A91">
        <v>95</v>
      </c>
      <c r="B91" s="1">
        <v>43613</v>
      </c>
      <c r="C91" t="s">
        <v>373</v>
      </c>
      <c r="D91" t="s">
        <v>56</v>
      </c>
      <c r="E91" t="s">
        <v>374</v>
      </c>
      <c r="F91" t="s">
        <v>13</v>
      </c>
      <c r="G91" t="s">
        <v>375</v>
      </c>
      <c r="H91" t="s">
        <v>21</v>
      </c>
      <c r="I91" s="2">
        <v>51000000</v>
      </c>
      <c r="J91" t="s">
        <v>207</v>
      </c>
      <c r="K91" t="str" cm="1">
        <f t="array" ref="K91">_xlfn.IFS(I91&lt;1000000,"Bin1",AND(I91&gt;=1000000,I91&lt;=10000000),"Bin2",I91&gt;10000000,"Bin3")</f>
        <v>Bin3</v>
      </c>
      <c r="L91">
        <f t="shared" si="2"/>
        <v>2019</v>
      </c>
      <c r="M91" t="str">
        <f>_xlfn.XLOOKUP(C91,'LookUp Table'!$A$1:$A$3031,'LookUp Table'!$B$1:$B$3031,"Not Found",0)</f>
        <v>Bengaluru</v>
      </c>
      <c r="N91" t="str">
        <f t="shared" si="3"/>
        <v>Series C</v>
      </c>
      <c r="O91" t="str">
        <f>_xlfn.XLOOKUP(N91,'Com LookUp+Pivot'!$A$1:$A$49,'Com LookUp+Pivot'!$B$1:$B$49,"Not Found",0)</f>
        <v>VC</v>
      </c>
      <c r="W91" s="9" t="s">
        <v>375</v>
      </c>
      <c r="X91" s="9" t="s">
        <v>21</v>
      </c>
    </row>
    <row r="92" spans="1:24" x14ac:dyDescent="0.3">
      <c r="A92">
        <v>96</v>
      </c>
      <c r="B92" s="1">
        <v>43613</v>
      </c>
      <c r="C92" t="s">
        <v>376</v>
      </c>
      <c r="D92" t="s">
        <v>377</v>
      </c>
      <c r="E92" t="s">
        <v>378</v>
      </c>
      <c r="F92" t="s">
        <v>36</v>
      </c>
      <c r="G92" t="s">
        <v>379</v>
      </c>
      <c r="H92" t="s">
        <v>38</v>
      </c>
      <c r="I92" s="2">
        <v>140000000</v>
      </c>
      <c r="J92" t="s">
        <v>207</v>
      </c>
      <c r="K92" t="str" cm="1">
        <f t="array" ref="K92">_xlfn.IFS(I92&lt;1000000,"Bin1",AND(I92&gt;=1000000,I92&lt;=10000000),"Bin2",I92&gt;10000000,"Bin3")</f>
        <v>Bin3</v>
      </c>
      <c r="L92">
        <f t="shared" si="2"/>
        <v>2019</v>
      </c>
      <c r="M92" t="str">
        <f>_xlfn.XLOOKUP(C92,'LookUp Table'!$A$1:$A$3031,'LookUp Table'!$B$1:$B$3031,"Not Found",0)</f>
        <v>Mumbai</v>
      </c>
      <c r="N92" t="str">
        <f t="shared" si="3"/>
        <v>Seed Round</v>
      </c>
      <c r="O92" t="str">
        <f>_xlfn.XLOOKUP(N92,'Com LookUp+Pivot'!$A$1:$A$49,'Com LookUp+Pivot'!$B$1:$B$49,"Not Found",0)</f>
        <v>Angel</v>
      </c>
      <c r="W92" s="9" t="s">
        <v>379</v>
      </c>
      <c r="X92" s="9" t="s">
        <v>38</v>
      </c>
    </row>
    <row r="93" spans="1:24" x14ac:dyDescent="0.3">
      <c r="A93">
        <v>97</v>
      </c>
      <c r="B93" s="1">
        <v>43615</v>
      </c>
      <c r="C93" t="s">
        <v>380</v>
      </c>
      <c r="D93" t="s">
        <v>23</v>
      </c>
      <c r="E93" t="s">
        <v>212</v>
      </c>
      <c r="F93" t="s">
        <v>13</v>
      </c>
      <c r="G93" t="s">
        <v>381</v>
      </c>
      <c r="H93" t="s">
        <v>26</v>
      </c>
      <c r="I93" s="2">
        <v>11500000</v>
      </c>
      <c r="J93" t="s">
        <v>207</v>
      </c>
      <c r="K93" t="str" cm="1">
        <f t="array" ref="K93">_xlfn.IFS(I93&lt;1000000,"Bin1",AND(I93&gt;=1000000,I93&lt;=10000000),"Bin2",I93&gt;10000000,"Bin3")</f>
        <v>Bin3</v>
      </c>
      <c r="L93">
        <f t="shared" si="2"/>
        <v>2019</v>
      </c>
      <c r="M93" t="str">
        <f>_xlfn.XLOOKUP(C93,'LookUp Table'!$A$1:$A$3031,'LookUp Table'!$B$1:$B$3031,"Not Found",0)</f>
        <v>Bengaluru</v>
      </c>
      <c r="N93" t="str">
        <f t="shared" si="3"/>
        <v>Series B</v>
      </c>
      <c r="O93" t="str">
        <f>_xlfn.XLOOKUP(N93,'Com LookUp+Pivot'!$A$1:$A$49,'Com LookUp+Pivot'!$B$1:$B$49,"Not Found",0)</f>
        <v>VC</v>
      </c>
      <c r="W93" s="9" t="s">
        <v>381</v>
      </c>
      <c r="X93" s="9" t="s">
        <v>26</v>
      </c>
    </row>
    <row r="94" spans="1:24" x14ac:dyDescent="0.3">
      <c r="A94">
        <v>98</v>
      </c>
      <c r="B94" s="1">
        <v>43616</v>
      </c>
      <c r="C94" t="s">
        <v>314</v>
      </c>
      <c r="D94" t="s">
        <v>109</v>
      </c>
      <c r="E94" t="s">
        <v>315</v>
      </c>
      <c r="F94" t="s">
        <v>30</v>
      </c>
      <c r="G94" t="s">
        <v>382</v>
      </c>
      <c r="H94" t="s">
        <v>26</v>
      </c>
      <c r="I94" s="2">
        <v>5600000</v>
      </c>
      <c r="J94" t="s">
        <v>207</v>
      </c>
      <c r="K94" t="str" cm="1">
        <f t="array" ref="K94">_xlfn.IFS(I94&lt;1000000,"Bin1",AND(I94&gt;=1000000,I94&lt;=10000000),"Bin2",I94&gt;10000000,"Bin3")</f>
        <v>Bin2</v>
      </c>
      <c r="L94">
        <f t="shared" si="2"/>
        <v>2019</v>
      </c>
      <c r="M94" t="str">
        <f>_xlfn.XLOOKUP(C94,'LookUp Table'!$A$1:$A$3031,'LookUp Table'!$B$1:$B$3031,"Not Found",0)</f>
        <v>New Delhi</v>
      </c>
      <c r="N94" t="str">
        <f t="shared" si="3"/>
        <v>Series B</v>
      </c>
      <c r="O94" t="str">
        <f>_xlfn.XLOOKUP(N94,'Com LookUp+Pivot'!$A$1:$A$49,'Com LookUp+Pivot'!$B$1:$B$49,"Not Found",0)</f>
        <v>VC</v>
      </c>
      <c r="W94" s="9" t="s">
        <v>382</v>
      </c>
      <c r="X94" s="9" t="s">
        <v>26</v>
      </c>
    </row>
    <row r="95" spans="1:24" x14ac:dyDescent="0.3">
      <c r="A95">
        <v>99</v>
      </c>
      <c r="B95" s="1">
        <v>43571</v>
      </c>
      <c r="C95" t="s">
        <v>383</v>
      </c>
      <c r="D95" t="s">
        <v>77</v>
      </c>
      <c r="E95" t="s">
        <v>243</v>
      </c>
      <c r="F95" t="s">
        <v>13</v>
      </c>
      <c r="G95" t="s">
        <v>384</v>
      </c>
      <c r="H95" t="s">
        <v>44</v>
      </c>
      <c r="I95" s="2">
        <v>45000000</v>
      </c>
      <c r="J95" t="s">
        <v>207</v>
      </c>
      <c r="K95" t="str" cm="1">
        <f t="array" ref="K95">_xlfn.IFS(I95&lt;1000000,"Bin1",AND(I95&gt;=1000000,I95&lt;=10000000),"Bin2",I95&gt;10000000,"Bin3")</f>
        <v>Bin3</v>
      </c>
      <c r="L95">
        <f t="shared" si="2"/>
        <v>2019</v>
      </c>
      <c r="M95" t="str">
        <f>_xlfn.XLOOKUP(C95,'LookUp Table'!$A$1:$A$3031,'LookUp Table'!$B$1:$B$3031,"Not Found",0)</f>
        <v>Bengaluru</v>
      </c>
      <c r="N95" t="str">
        <f t="shared" si="3"/>
        <v>Series A</v>
      </c>
      <c r="O95" t="str">
        <f>_xlfn.XLOOKUP(N95,'Com LookUp+Pivot'!$A$1:$A$49,'Com LookUp+Pivot'!$B$1:$B$49,"Not Found",0)</f>
        <v>VC</v>
      </c>
      <c r="W95" s="9" t="s">
        <v>384</v>
      </c>
      <c r="X95" s="9" t="s">
        <v>44</v>
      </c>
    </row>
    <row r="96" spans="1:24" x14ac:dyDescent="0.3">
      <c r="A96">
        <v>100</v>
      </c>
      <c r="B96" s="1">
        <v>43567</v>
      </c>
      <c r="C96" t="s">
        <v>385</v>
      </c>
      <c r="D96" t="s">
        <v>23</v>
      </c>
      <c r="E96" t="s">
        <v>386</v>
      </c>
      <c r="F96" t="s">
        <v>13</v>
      </c>
      <c r="G96" t="s">
        <v>387</v>
      </c>
      <c r="H96" t="s">
        <v>388</v>
      </c>
      <c r="I96" s="2">
        <v>17000000</v>
      </c>
      <c r="J96" t="s">
        <v>207</v>
      </c>
      <c r="K96" t="str" cm="1">
        <f t="array" ref="K96">_xlfn.IFS(I96&lt;1000000,"Bin1",AND(I96&gt;=1000000,I96&lt;=10000000),"Bin2",I96&gt;10000000,"Bin3")</f>
        <v>Bin3</v>
      </c>
      <c r="L96">
        <f t="shared" si="2"/>
        <v>2019</v>
      </c>
      <c r="M96" t="str">
        <f>_xlfn.XLOOKUP(C96,'LookUp Table'!$A$1:$A$3031,'LookUp Table'!$B$1:$B$3031,"Not Found",0)</f>
        <v>Bengaluru</v>
      </c>
      <c r="N96" t="str">
        <f t="shared" si="3"/>
        <v>Private Equity</v>
      </c>
      <c r="O96" t="str">
        <f>_xlfn.XLOOKUP(N96,'Com LookUp+Pivot'!$A$1:$A$49,'Com LookUp+Pivot'!$B$1:$B$49,"Not Found",0)</f>
        <v>PE</v>
      </c>
      <c r="W96" s="9" t="s">
        <v>387</v>
      </c>
      <c r="X96" s="9" t="s">
        <v>388</v>
      </c>
    </row>
    <row r="97" spans="1:24" x14ac:dyDescent="0.3">
      <c r="A97">
        <v>101</v>
      </c>
      <c r="B97" s="1">
        <v>43565</v>
      </c>
      <c r="C97" t="s">
        <v>389</v>
      </c>
      <c r="D97" t="s">
        <v>23</v>
      </c>
      <c r="E97" t="s">
        <v>390</v>
      </c>
      <c r="F97" t="s">
        <v>391</v>
      </c>
      <c r="G97" t="s">
        <v>392</v>
      </c>
      <c r="H97" t="s">
        <v>388</v>
      </c>
      <c r="I97" s="2">
        <v>430665</v>
      </c>
      <c r="J97" t="s">
        <v>207</v>
      </c>
      <c r="K97" t="str" cm="1">
        <f t="array" ref="K97">_xlfn.IFS(I97&lt;1000000,"Bin1",AND(I97&gt;=1000000,I97&lt;=10000000),"Bin2",I97&gt;10000000,"Bin3")</f>
        <v>Bin1</v>
      </c>
      <c r="L97">
        <f t="shared" si="2"/>
        <v>2019</v>
      </c>
      <c r="M97" t="str">
        <f>_xlfn.XLOOKUP(C97,'LookUp Table'!$A$1:$A$3031,'LookUp Table'!$B$1:$B$3031,"Not Found",0)</f>
        <v>Bhopal</v>
      </c>
      <c r="N97" t="str">
        <f t="shared" si="3"/>
        <v>Private Equity</v>
      </c>
      <c r="O97" t="str">
        <f>_xlfn.XLOOKUP(N97,'Com LookUp+Pivot'!$A$1:$A$49,'Com LookUp+Pivot'!$B$1:$B$49,"Not Found",0)</f>
        <v>PE</v>
      </c>
      <c r="W97" s="9" t="s">
        <v>392</v>
      </c>
      <c r="X97" s="9" t="s">
        <v>388</v>
      </c>
    </row>
    <row r="98" spans="1:24" x14ac:dyDescent="0.3">
      <c r="A98">
        <v>102</v>
      </c>
      <c r="B98" s="1">
        <v>43568</v>
      </c>
      <c r="C98" t="s">
        <v>393</v>
      </c>
      <c r="D98" t="s">
        <v>394</v>
      </c>
      <c r="E98" t="s">
        <v>395</v>
      </c>
      <c r="F98" t="s">
        <v>30</v>
      </c>
      <c r="G98" t="s">
        <v>396</v>
      </c>
      <c r="H98" t="s">
        <v>26</v>
      </c>
      <c r="I98" s="2">
        <v>3591375</v>
      </c>
      <c r="J98" t="s">
        <v>207</v>
      </c>
      <c r="K98" t="str" cm="1">
        <f t="array" ref="K98">_xlfn.IFS(I98&lt;1000000,"Bin1",AND(I98&gt;=1000000,I98&lt;=10000000),"Bin2",I98&gt;10000000,"Bin3")</f>
        <v>Bin2</v>
      </c>
      <c r="L98">
        <f t="shared" si="2"/>
        <v>2019</v>
      </c>
      <c r="M98" t="str">
        <f>_xlfn.XLOOKUP(C98,'LookUp Table'!$A$1:$A$3031,'LookUp Table'!$B$1:$B$3031,"Not Found",0)</f>
        <v>New Delhi</v>
      </c>
      <c r="N98" t="str">
        <f t="shared" si="3"/>
        <v>Series B</v>
      </c>
      <c r="O98" t="str">
        <f>_xlfn.XLOOKUP(N98,'Com LookUp+Pivot'!$A$1:$A$49,'Com LookUp+Pivot'!$B$1:$B$49,"Not Found",0)</f>
        <v>VC</v>
      </c>
      <c r="W98" s="9" t="s">
        <v>396</v>
      </c>
      <c r="X98" s="9" t="s">
        <v>26</v>
      </c>
    </row>
    <row r="99" spans="1:24" x14ac:dyDescent="0.3">
      <c r="A99">
        <v>103</v>
      </c>
      <c r="B99" s="1">
        <v>43567</v>
      </c>
      <c r="C99" t="s">
        <v>397</v>
      </c>
      <c r="D99" t="s">
        <v>113</v>
      </c>
      <c r="E99" t="s">
        <v>398</v>
      </c>
      <c r="F99" t="s">
        <v>225</v>
      </c>
      <c r="G99" t="s">
        <v>399</v>
      </c>
      <c r="H99" t="s">
        <v>125</v>
      </c>
      <c r="I99" s="2">
        <v>200000</v>
      </c>
      <c r="J99" t="s">
        <v>207</v>
      </c>
      <c r="K99" t="str" cm="1">
        <f t="array" ref="K99">_xlfn.IFS(I99&lt;1000000,"Bin1",AND(I99&gt;=1000000,I99&lt;=10000000),"Bin2",I99&gt;10000000,"Bin3")</f>
        <v>Bin1</v>
      </c>
      <c r="L99">
        <f t="shared" si="2"/>
        <v>2019</v>
      </c>
      <c r="M99" t="str">
        <f>_xlfn.XLOOKUP(C99,'LookUp Table'!$A$1:$A$3031,'LookUp Table'!$B$1:$B$3031,"Not Found",0)</f>
        <v>Gurugram</v>
      </c>
      <c r="N99" t="str">
        <f t="shared" si="3"/>
        <v>Seed Funding</v>
      </c>
      <c r="O99" t="str">
        <f>_xlfn.XLOOKUP(N99,'Com LookUp+Pivot'!$A$1:$A$49,'Com LookUp+Pivot'!$B$1:$B$49,"Not Found",0)</f>
        <v>Angel</v>
      </c>
      <c r="W99" s="9" t="s">
        <v>399</v>
      </c>
      <c r="X99" s="9" t="s">
        <v>125</v>
      </c>
    </row>
    <row r="100" spans="1:24" x14ac:dyDescent="0.3">
      <c r="A100">
        <v>104</v>
      </c>
      <c r="B100" s="1">
        <v>43566</v>
      </c>
      <c r="C100" t="s">
        <v>400</v>
      </c>
      <c r="D100" t="s">
        <v>401</v>
      </c>
      <c r="E100" t="s">
        <v>402</v>
      </c>
      <c r="F100" t="s">
        <v>13</v>
      </c>
      <c r="G100" t="s">
        <v>403</v>
      </c>
      <c r="H100" t="s">
        <v>125</v>
      </c>
      <c r="I100" s="2">
        <v>3500000</v>
      </c>
      <c r="J100" t="s">
        <v>207</v>
      </c>
      <c r="K100" t="str" cm="1">
        <f t="array" ref="K100">_xlfn.IFS(I100&lt;1000000,"Bin1",AND(I100&gt;=1000000,I100&lt;=10000000),"Bin2",I100&gt;10000000,"Bin3")</f>
        <v>Bin2</v>
      </c>
      <c r="L100">
        <f t="shared" si="2"/>
        <v>2019</v>
      </c>
      <c r="M100" t="str">
        <f>_xlfn.XLOOKUP(C100,'LookUp Table'!$A$1:$A$3031,'LookUp Table'!$B$1:$B$3031,"Not Found",0)</f>
        <v>Bengaluru</v>
      </c>
      <c r="N100" t="str">
        <f t="shared" si="3"/>
        <v>Seed Funding</v>
      </c>
      <c r="O100" t="str">
        <f>_xlfn.XLOOKUP(N100,'Com LookUp+Pivot'!$A$1:$A$49,'Com LookUp+Pivot'!$B$1:$B$49,"Not Found",0)</f>
        <v>Angel</v>
      </c>
      <c r="W100" s="9" t="s">
        <v>403</v>
      </c>
      <c r="X100" s="9" t="s">
        <v>125</v>
      </c>
    </row>
    <row r="101" spans="1:24" x14ac:dyDescent="0.3">
      <c r="A101">
        <v>105</v>
      </c>
      <c r="B101" s="1">
        <v>43565</v>
      </c>
      <c r="C101" t="s">
        <v>404</v>
      </c>
      <c r="D101" t="s">
        <v>405</v>
      </c>
      <c r="E101" t="s">
        <v>12</v>
      </c>
      <c r="F101" t="s">
        <v>36</v>
      </c>
      <c r="G101" t="s">
        <v>406</v>
      </c>
      <c r="H101" t="s">
        <v>407</v>
      </c>
      <c r="I101" s="2">
        <v>6320820</v>
      </c>
      <c r="J101" t="s">
        <v>207</v>
      </c>
      <c r="K101" t="str" cm="1">
        <f t="array" ref="K101">_xlfn.IFS(I101&lt;1000000,"Bin1",AND(I101&gt;=1000000,I101&lt;=10000000),"Bin2",I101&gt;10000000,"Bin3")</f>
        <v>Bin2</v>
      </c>
      <c r="L101">
        <f t="shared" si="2"/>
        <v>2019</v>
      </c>
      <c r="M101" t="str">
        <f>_xlfn.XLOOKUP(C101,'LookUp Table'!$A$1:$A$3031,'LookUp Table'!$B$1:$B$3031,"Not Found",0)</f>
        <v>Mumbai</v>
      </c>
      <c r="N101" t="str">
        <f t="shared" si="3"/>
        <v>Debt and Preference capital</v>
      </c>
      <c r="O101" t="str">
        <f>_xlfn.XLOOKUP(N101,'Com LookUp+Pivot'!$A$1:$A$49,'Com LookUp+Pivot'!$B$1:$B$49,"Not Found",0)</f>
        <v>Other</v>
      </c>
      <c r="W101" s="9" t="s">
        <v>406</v>
      </c>
      <c r="X101" s="9" t="s">
        <v>407</v>
      </c>
    </row>
    <row r="102" spans="1:24" x14ac:dyDescent="0.3">
      <c r="A102">
        <v>106</v>
      </c>
      <c r="B102" s="1">
        <v>43565</v>
      </c>
      <c r="C102" t="s">
        <v>408</v>
      </c>
      <c r="D102" t="s">
        <v>23</v>
      </c>
      <c r="E102" t="s">
        <v>34</v>
      </c>
      <c r="F102" t="s">
        <v>36</v>
      </c>
      <c r="G102" t="s">
        <v>409</v>
      </c>
      <c r="H102" t="s">
        <v>410</v>
      </c>
      <c r="I102" s="2">
        <v>2443495</v>
      </c>
      <c r="J102" t="s">
        <v>207</v>
      </c>
      <c r="K102" t="str" cm="1">
        <f t="array" ref="K102">_xlfn.IFS(I102&lt;1000000,"Bin1",AND(I102&gt;=1000000,I102&lt;=10000000),"Bin2",I102&gt;10000000,"Bin3")</f>
        <v>Bin2</v>
      </c>
      <c r="L102">
        <f t="shared" si="2"/>
        <v>2019</v>
      </c>
      <c r="M102" t="str">
        <f>_xlfn.XLOOKUP(C102,'LookUp Table'!$A$1:$A$3031,'LookUp Table'!$B$1:$B$3031,"Not Found",0)</f>
        <v>Mumbai</v>
      </c>
      <c r="N102" t="str">
        <f t="shared" si="3"/>
        <v>Inhouse Funding</v>
      </c>
      <c r="O102" t="str">
        <f>_xlfn.XLOOKUP(N102,'Com LookUp+Pivot'!$A$1:$A$49,'Com LookUp+Pivot'!$B$1:$B$49,"Not Found",0)</f>
        <v>Other</v>
      </c>
      <c r="W102" s="9" t="s">
        <v>409</v>
      </c>
      <c r="X102" s="9" t="s">
        <v>410</v>
      </c>
    </row>
    <row r="103" spans="1:24" x14ac:dyDescent="0.3">
      <c r="A103">
        <v>107</v>
      </c>
      <c r="B103" s="1">
        <v>43565</v>
      </c>
      <c r="C103" t="s">
        <v>411</v>
      </c>
      <c r="D103" t="s">
        <v>405</v>
      </c>
      <c r="E103" t="s">
        <v>12</v>
      </c>
      <c r="F103" t="s">
        <v>13</v>
      </c>
      <c r="G103" t="s">
        <v>412</v>
      </c>
      <c r="H103" t="s">
        <v>413</v>
      </c>
      <c r="I103" s="2">
        <v>307000</v>
      </c>
      <c r="J103" t="s">
        <v>207</v>
      </c>
      <c r="K103" t="str" cm="1">
        <f t="array" ref="K103">_xlfn.IFS(I103&lt;1000000,"Bin1",AND(I103&gt;=1000000,I103&lt;=10000000),"Bin2",I103&gt;10000000,"Bin3")</f>
        <v>Bin1</v>
      </c>
      <c r="L103">
        <f t="shared" si="2"/>
        <v>2019</v>
      </c>
      <c r="M103" t="str">
        <f>_xlfn.XLOOKUP(C103,'LookUp Table'!$A$1:$A$3031,'LookUp Table'!$B$1:$B$3031,"Not Found",0)</f>
        <v>Bengaluru</v>
      </c>
      <c r="N103" t="str">
        <f t="shared" si="3"/>
        <v>Seed/ Angel Funding</v>
      </c>
      <c r="O103" t="str">
        <f>_xlfn.XLOOKUP(N103,'Com LookUp+Pivot'!$A$1:$A$49,'Com LookUp+Pivot'!$B$1:$B$49,"Not Found",0)</f>
        <v>Angel</v>
      </c>
      <c r="W103" s="9" t="s">
        <v>412</v>
      </c>
      <c r="X103" s="9" t="s">
        <v>413</v>
      </c>
    </row>
    <row r="104" spans="1:24" x14ac:dyDescent="0.3">
      <c r="A104">
        <v>108</v>
      </c>
      <c r="B104" s="1">
        <v>43566</v>
      </c>
      <c r="C104" t="s">
        <v>414</v>
      </c>
      <c r="D104" t="s">
        <v>127</v>
      </c>
      <c r="E104" t="s">
        <v>415</v>
      </c>
      <c r="F104" t="s">
        <v>36</v>
      </c>
      <c r="G104" t="s">
        <v>416</v>
      </c>
      <c r="H104" t="s">
        <v>26</v>
      </c>
      <c r="I104" s="2">
        <v>26000000</v>
      </c>
      <c r="J104" t="s">
        <v>207</v>
      </c>
      <c r="K104" t="str" cm="1">
        <f t="array" ref="K104">_xlfn.IFS(I104&lt;1000000,"Bin1",AND(I104&gt;=1000000,I104&lt;=10000000),"Bin2",I104&gt;10000000,"Bin3")</f>
        <v>Bin3</v>
      </c>
      <c r="L104">
        <f t="shared" si="2"/>
        <v>2019</v>
      </c>
      <c r="M104" t="str">
        <f>_xlfn.XLOOKUP(C104,'LookUp Table'!$A$1:$A$3031,'LookUp Table'!$B$1:$B$3031,"Not Found",0)</f>
        <v>Mumbai</v>
      </c>
      <c r="N104" t="str">
        <f t="shared" si="3"/>
        <v>Series B</v>
      </c>
      <c r="O104" t="str">
        <f>_xlfn.XLOOKUP(N104,'Com LookUp+Pivot'!$A$1:$A$49,'Com LookUp+Pivot'!$B$1:$B$49,"Not Found",0)</f>
        <v>VC</v>
      </c>
      <c r="W104" s="9" t="s">
        <v>416</v>
      </c>
      <c r="X104" s="9" t="s">
        <v>26</v>
      </c>
    </row>
    <row r="105" spans="1:24" x14ac:dyDescent="0.3">
      <c r="A105">
        <v>109</v>
      </c>
      <c r="B105" s="1">
        <v>43574</v>
      </c>
      <c r="C105" t="s">
        <v>417</v>
      </c>
      <c r="D105" t="s">
        <v>23</v>
      </c>
      <c r="E105" t="s">
        <v>418</v>
      </c>
      <c r="F105" t="s">
        <v>419</v>
      </c>
      <c r="G105" t="s">
        <v>382</v>
      </c>
      <c r="H105" t="s">
        <v>44</v>
      </c>
      <c r="I105" s="2">
        <v>3000000</v>
      </c>
      <c r="J105" t="s">
        <v>207</v>
      </c>
      <c r="K105" t="str" cm="1">
        <f t="array" ref="K105">_xlfn.IFS(I105&lt;1000000,"Bin1",AND(I105&gt;=1000000,I105&lt;=10000000),"Bin2",I105&gt;10000000,"Bin3")</f>
        <v>Bin2</v>
      </c>
      <c r="L105">
        <f t="shared" si="2"/>
        <v>2019</v>
      </c>
      <c r="M105" t="str">
        <f>_xlfn.XLOOKUP(C105,'LookUp Table'!$A$1:$A$3031,'LookUp Table'!$B$1:$B$3031,"Not Found",0)</f>
        <v>Bengaluru and Gurugram</v>
      </c>
      <c r="N105" t="str">
        <f t="shared" si="3"/>
        <v>Series B</v>
      </c>
      <c r="O105" t="str">
        <f>_xlfn.XLOOKUP(N105,'Com LookUp+Pivot'!$A$1:$A$49,'Com LookUp+Pivot'!$B$1:$B$49,"Not Found",0)</f>
        <v>VC</v>
      </c>
      <c r="W105" s="9" t="s">
        <v>382</v>
      </c>
      <c r="X105" s="9" t="s">
        <v>44</v>
      </c>
    </row>
    <row r="106" spans="1:24" x14ac:dyDescent="0.3">
      <c r="A106">
        <v>110</v>
      </c>
      <c r="B106" s="1">
        <v>43574</v>
      </c>
      <c r="C106" t="s">
        <v>420</v>
      </c>
      <c r="D106" t="s">
        <v>23</v>
      </c>
      <c r="E106" t="s">
        <v>421</v>
      </c>
      <c r="F106" t="s">
        <v>13</v>
      </c>
      <c r="G106" t="s">
        <v>422</v>
      </c>
      <c r="H106" t="s">
        <v>423</v>
      </c>
      <c r="I106" t="s">
        <v>424</v>
      </c>
      <c r="J106" t="s">
        <v>207</v>
      </c>
      <c r="K106" t="str" cm="1">
        <f t="array" ref="K106">_xlfn.IFS(I106&lt;1000000,"Bin1",AND(I106&gt;=1000000,I106&lt;=10000000),"Bin2",I106&gt;10000000,"Bin3")</f>
        <v>Bin3</v>
      </c>
      <c r="L106">
        <f t="shared" si="2"/>
        <v>2019</v>
      </c>
      <c r="M106" t="str">
        <f>_xlfn.XLOOKUP(C106,'LookUp Table'!$A$1:$A$3031,'LookUp Table'!$B$1:$B$3031,"Not Found",0)</f>
        <v>Bengaluru</v>
      </c>
      <c r="N106" t="str">
        <f t="shared" si="3"/>
        <v>Debt</v>
      </c>
      <c r="O106" t="str">
        <f>_xlfn.XLOOKUP(N106,'Com LookUp+Pivot'!$A$1:$A$49,'Com LookUp+Pivot'!$B$1:$B$49,"Not Found",0)</f>
        <v>Other</v>
      </c>
      <c r="W106" s="9" t="s">
        <v>422</v>
      </c>
      <c r="X106" s="9" t="s">
        <v>423</v>
      </c>
    </row>
    <row r="107" spans="1:24" x14ac:dyDescent="0.3">
      <c r="A107">
        <v>111</v>
      </c>
      <c r="B107" s="1">
        <v>43572</v>
      </c>
      <c r="C107" t="s">
        <v>16</v>
      </c>
      <c r="D107" t="s">
        <v>17</v>
      </c>
      <c r="E107" t="s">
        <v>425</v>
      </c>
      <c r="F107" t="s">
        <v>225</v>
      </c>
      <c r="G107" t="s">
        <v>426</v>
      </c>
      <c r="H107" t="s">
        <v>244</v>
      </c>
      <c r="I107" s="2">
        <v>5000000</v>
      </c>
      <c r="J107" t="s">
        <v>207</v>
      </c>
      <c r="K107" t="str" cm="1">
        <f t="array" ref="K107">_xlfn.IFS(I107&lt;1000000,"Bin1",AND(I107&gt;=1000000,I107&lt;=10000000),"Bin2",I107&gt;10000000,"Bin3")</f>
        <v>Bin2</v>
      </c>
      <c r="L107">
        <f t="shared" si="2"/>
        <v>2019</v>
      </c>
      <c r="M107" t="str">
        <f>_xlfn.XLOOKUP(C107,'LookUp Table'!$A$1:$A$3031,'LookUp Table'!$B$1:$B$3031,"Not Found",0)</f>
        <v>Gurgaon</v>
      </c>
      <c r="N107" t="str">
        <f t="shared" si="3"/>
        <v>Venture Round</v>
      </c>
      <c r="O107" t="str">
        <f>_xlfn.XLOOKUP(N107,'Com LookUp+Pivot'!$A$1:$A$49,'Com LookUp+Pivot'!$B$1:$B$49,"Not Found",0)</f>
        <v>Other</v>
      </c>
      <c r="W107" s="9" t="s">
        <v>426</v>
      </c>
      <c r="X107" s="9" t="s">
        <v>244</v>
      </c>
    </row>
    <row r="108" spans="1:24" x14ac:dyDescent="0.3">
      <c r="A108">
        <v>112</v>
      </c>
      <c r="B108" s="1">
        <v>43572</v>
      </c>
      <c r="C108" t="s">
        <v>427</v>
      </c>
      <c r="D108" t="s">
        <v>50</v>
      </c>
      <c r="E108" t="s">
        <v>428</v>
      </c>
      <c r="F108" t="s">
        <v>13</v>
      </c>
      <c r="G108" t="s">
        <v>429</v>
      </c>
      <c r="H108" t="s">
        <v>44</v>
      </c>
      <c r="I108" s="2">
        <v>3000000</v>
      </c>
      <c r="J108" t="s">
        <v>207</v>
      </c>
      <c r="K108" t="str" cm="1">
        <f t="array" ref="K108">_xlfn.IFS(I108&lt;1000000,"Bin1",AND(I108&gt;=1000000,I108&lt;=10000000),"Bin2",I108&gt;10000000,"Bin3")</f>
        <v>Bin2</v>
      </c>
      <c r="L108">
        <f t="shared" si="2"/>
        <v>2019</v>
      </c>
      <c r="M108" t="str">
        <f>_xlfn.XLOOKUP(C108,'LookUp Table'!$A$1:$A$3031,'LookUp Table'!$B$1:$B$3031,"Not Found",0)</f>
        <v>Bengaluru</v>
      </c>
      <c r="N108" t="str">
        <f t="shared" si="3"/>
        <v>Series A</v>
      </c>
      <c r="O108" t="str">
        <f>_xlfn.XLOOKUP(N108,'Com LookUp+Pivot'!$A$1:$A$49,'Com LookUp+Pivot'!$B$1:$B$49,"Not Found",0)</f>
        <v>VC</v>
      </c>
      <c r="W108" s="9" t="s">
        <v>429</v>
      </c>
      <c r="X108" s="9" t="s">
        <v>44</v>
      </c>
    </row>
    <row r="109" spans="1:24" x14ac:dyDescent="0.3">
      <c r="A109">
        <v>113</v>
      </c>
      <c r="B109" s="1">
        <v>43497</v>
      </c>
      <c r="C109" t="s">
        <v>430</v>
      </c>
      <c r="D109" t="s">
        <v>431</v>
      </c>
      <c r="E109" t="s">
        <v>40</v>
      </c>
      <c r="F109" t="s">
        <v>19</v>
      </c>
      <c r="G109" t="s">
        <v>432</v>
      </c>
      <c r="H109" t="s">
        <v>433</v>
      </c>
      <c r="I109">
        <v>0</v>
      </c>
      <c r="J109" t="s">
        <v>207</v>
      </c>
      <c r="K109" t="str" cm="1">
        <f t="array" ref="K109">_xlfn.IFS(I109&lt;1000000,"Bin1",AND(I109&gt;=1000000,I109&lt;=10000000),"Bin2",I109&gt;10000000,"Bin3")</f>
        <v>Bin1</v>
      </c>
      <c r="L109">
        <f t="shared" si="2"/>
        <v>2019</v>
      </c>
      <c r="M109" t="str">
        <f>_xlfn.XLOOKUP(C109,'LookUp Table'!$A$1:$A$3031,'LookUp Table'!$B$1:$B$3031,"Not Found",0)</f>
        <v>Gurgaon</v>
      </c>
      <c r="N109" t="str">
        <f t="shared" si="3"/>
        <v>Pre Series A</v>
      </c>
      <c r="O109" t="str">
        <f>_xlfn.XLOOKUP(N109,'Com LookUp+Pivot'!$A$1:$A$49,'Com LookUp+Pivot'!$B$1:$B$49,"Not Found",0)</f>
        <v>VC</v>
      </c>
      <c r="W109" s="9" t="s">
        <v>432</v>
      </c>
      <c r="X109" s="9" t="s">
        <v>433</v>
      </c>
    </row>
    <row r="110" spans="1:24" x14ac:dyDescent="0.3">
      <c r="A110">
        <v>114</v>
      </c>
      <c r="B110" s="1">
        <v>43504</v>
      </c>
      <c r="C110" t="s">
        <v>434</v>
      </c>
      <c r="D110" t="s">
        <v>435</v>
      </c>
      <c r="E110" t="s">
        <v>436</v>
      </c>
      <c r="F110" t="s">
        <v>437</v>
      </c>
      <c r="G110" t="s">
        <v>438</v>
      </c>
      <c r="H110" t="s">
        <v>58</v>
      </c>
      <c r="I110" s="2">
        <v>226000000</v>
      </c>
      <c r="J110" t="s">
        <v>207</v>
      </c>
      <c r="K110" t="str" cm="1">
        <f t="array" ref="K110">_xlfn.IFS(I110&lt;1000000,"Bin1",AND(I110&gt;=1000000,I110&lt;=10000000),"Bin2",I110&gt;10000000,"Bin3")</f>
        <v>Bin3</v>
      </c>
      <c r="L110">
        <f t="shared" si="2"/>
        <v>2019</v>
      </c>
      <c r="M110" t="str">
        <f>_xlfn.XLOOKUP(C110,'LookUp Table'!$A$1:$A$3031,'LookUp Table'!$B$1:$B$3031,"Not Found",0)</f>
        <v>India/Singapore</v>
      </c>
      <c r="N110" t="str">
        <f t="shared" si="3"/>
        <v>Series D</v>
      </c>
      <c r="O110" t="str">
        <f>_xlfn.XLOOKUP(N110,'Com LookUp+Pivot'!$A$1:$A$49,'Com LookUp+Pivot'!$B$1:$B$49,"Not Found",0)</f>
        <v>VC</v>
      </c>
      <c r="W110" s="9" t="s">
        <v>438</v>
      </c>
      <c r="X110" s="9" t="s">
        <v>58</v>
      </c>
    </row>
    <row r="111" spans="1:24" x14ac:dyDescent="0.3">
      <c r="A111">
        <v>115</v>
      </c>
      <c r="B111" s="1">
        <v>43509</v>
      </c>
      <c r="C111" t="s">
        <v>439</v>
      </c>
      <c r="D111" t="s">
        <v>440</v>
      </c>
      <c r="E111" t="s">
        <v>441</v>
      </c>
      <c r="F111" t="s">
        <v>30</v>
      </c>
      <c r="G111" t="s">
        <v>442</v>
      </c>
      <c r="H111" t="s">
        <v>44</v>
      </c>
      <c r="I111" s="2">
        <v>600000</v>
      </c>
      <c r="J111" t="s">
        <v>207</v>
      </c>
      <c r="K111" t="str" cm="1">
        <f t="array" ref="K111">_xlfn.IFS(I111&lt;1000000,"Bin1",AND(I111&gt;=1000000,I111&lt;=10000000),"Bin2",I111&gt;10000000,"Bin3")</f>
        <v>Bin1</v>
      </c>
      <c r="L111">
        <f t="shared" si="2"/>
        <v>2019</v>
      </c>
      <c r="M111" t="str">
        <f>_xlfn.XLOOKUP(C111,'LookUp Table'!$A$1:$A$3031,'LookUp Table'!$B$1:$B$3031,"Not Found",0)</f>
        <v>New Delhi</v>
      </c>
      <c r="N111" t="str">
        <f t="shared" si="3"/>
        <v>Series A</v>
      </c>
      <c r="O111" t="str">
        <f>_xlfn.XLOOKUP(N111,'Com LookUp+Pivot'!$A$1:$A$49,'Com LookUp+Pivot'!$B$1:$B$49,"Not Found",0)</f>
        <v>VC</v>
      </c>
      <c r="W111" s="9" t="s">
        <v>442</v>
      </c>
      <c r="X111" s="9" t="s">
        <v>44</v>
      </c>
    </row>
    <row r="112" spans="1:24" x14ac:dyDescent="0.3">
      <c r="A112">
        <v>116</v>
      </c>
      <c r="B112" s="1">
        <v>43145</v>
      </c>
      <c r="C112" t="s">
        <v>443</v>
      </c>
      <c r="D112" t="s">
        <v>46</v>
      </c>
      <c r="E112" t="s">
        <v>444</v>
      </c>
      <c r="F112" t="s">
        <v>19</v>
      </c>
      <c r="G112" t="s">
        <v>445</v>
      </c>
      <c r="H112" t="s">
        <v>446</v>
      </c>
      <c r="I112" s="2">
        <v>100000000</v>
      </c>
      <c r="J112" t="s">
        <v>207</v>
      </c>
      <c r="K112" t="str" cm="1">
        <f t="array" ref="K112">_xlfn.IFS(I112&lt;1000000,"Bin1",AND(I112&gt;=1000000,I112&lt;=10000000),"Bin2",I112&gt;10000000,"Bin3")</f>
        <v>Bin3</v>
      </c>
      <c r="L112">
        <f t="shared" si="2"/>
        <v>2018</v>
      </c>
      <c r="M112" t="str">
        <f>_xlfn.XLOOKUP(C112,'LookUp Table'!$A$1:$A$3031,'LookUp Table'!$B$1:$B$3031,"Not Found",0)</f>
        <v>Gurgaon</v>
      </c>
      <c r="N112" t="str">
        <f t="shared" si="3"/>
        <v>Equity</v>
      </c>
      <c r="O112" t="str">
        <f>_xlfn.XLOOKUP(N112,'Com LookUp+Pivot'!$A$1:$A$49,'Com LookUp+Pivot'!$B$1:$B$49,"Not Found",0)</f>
        <v>PE</v>
      </c>
      <c r="W112" s="9" t="s">
        <v>445</v>
      </c>
      <c r="X112" s="9" t="s">
        <v>446</v>
      </c>
    </row>
    <row r="113" spans="1:24" x14ac:dyDescent="0.3">
      <c r="A113">
        <v>117</v>
      </c>
      <c r="B113" s="1">
        <v>43468</v>
      </c>
      <c r="C113" t="s">
        <v>54</v>
      </c>
      <c r="D113" t="s">
        <v>56</v>
      </c>
      <c r="E113" t="s">
        <v>447</v>
      </c>
      <c r="F113" t="s">
        <v>448</v>
      </c>
      <c r="G113" t="s">
        <v>449</v>
      </c>
      <c r="H113" t="s">
        <v>21</v>
      </c>
      <c r="I113" s="2">
        <v>110000000</v>
      </c>
      <c r="J113" t="s">
        <v>207</v>
      </c>
      <c r="K113" t="str" cm="1">
        <f t="array" ref="K113">_xlfn.IFS(I113&lt;1000000,"Bin1",AND(I113&gt;=1000000,I113&lt;=10000000),"Bin2",I113&gt;10000000,"Bin3")</f>
        <v>Bin3</v>
      </c>
      <c r="L113">
        <f t="shared" si="2"/>
        <v>2019</v>
      </c>
      <c r="M113" t="str">
        <f>_xlfn.XLOOKUP(C113,'LookUp Table'!$A$1:$A$3031,'LookUp Table'!$B$1:$B$3031,"Not Found",0)</f>
        <v>Gurgaon</v>
      </c>
      <c r="N113" t="str">
        <f t="shared" si="3"/>
        <v>Series C</v>
      </c>
      <c r="O113" t="str">
        <f>_xlfn.XLOOKUP(N113,'Com LookUp+Pivot'!$A$1:$A$49,'Com LookUp+Pivot'!$B$1:$B$49,"Not Found",0)</f>
        <v>VC</v>
      </c>
      <c r="W113" s="9" t="s">
        <v>449</v>
      </c>
      <c r="X113" s="9" t="s">
        <v>21</v>
      </c>
    </row>
    <row r="114" spans="1:24" x14ac:dyDescent="0.3">
      <c r="A114">
        <v>118</v>
      </c>
      <c r="B114" s="1">
        <v>43469</v>
      </c>
      <c r="C114" t="s">
        <v>450</v>
      </c>
      <c r="D114" t="s">
        <v>113</v>
      </c>
      <c r="E114" t="s">
        <v>451</v>
      </c>
      <c r="F114" t="s">
        <v>452</v>
      </c>
      <c r="G114" t="s">
        <v>453</v>
      </c>
      <c r="H114" t="s">
        <v>58</v>
      </c>
      <c r="I114" s="2">
        <v>22000000</v>
      </c>
      <c r="J114" t="s">
        <v>207</v>
      </c>
      <c r="K114" t="str" cm="1">
        <f t="array" ref="K114">_xlfn.IFS(I114&lt;1000000,"Bin1",AND(I114&gt;=1000000,I114&lt;=10000000),"Bin2",I114&gt;10000000,"Bin3")</f>
        <v>Bin3</v>
      </c>
      <c r="L114">
        <f t="shared" si="2"/>
        <v>2019</v>
      </c>
      <c r="M114" t="str">
        <f>_xlfn.XLOOKUP(C114,'LookUp Table'!$A$1:$A$3031,'LookUp Table'!$B$1:$B$3031,"Not Found",0)</f>
        <v>India/US</v>
      </c>
      <c r="N114" t="str">
        <f t="shared" si="3"/>
        <v>Series D</v>
      </c>
      <c r="O114" t="str">
        <f>_xlfn.XLOOKUP(N114,'Com LookUp+Pivot'!$A$1:$A$49,'Com LookUp+Pivot'!$B$1:$B$49,"Not Found",0)</f>
        <v>VC</v>
      </c>
      <c r="W114" s="9" t="s">
        <v>453</v>
      </c>
      <c r="X114" s="9" t="s">
        <v>58</v>
      </c>
    </row>
    <row r="115" spans="1:24" x14ac:dyDescent="0.3">
      <c r="A115">
        <v>119</v>
      </c>
      <c r="B115" s="1">
        <v>43469</v>
      </c>
      <c r="C115" t="s">
        <v>454</v>
      </c>
      <c r="D115" t="s">
        <v>77</v>
      </c>
      <c r="E115" t="s">
        <v>455</v>
      </c>
      <c r="F115" t="s">
        <v>42</v>
      </c>
      <c r="G115" t="s">
        <v>456</v>
      </c>
      <c r="H115" t="s">
        <v>457</v>
      </c>
      <c r="I115" s="2">
        <v>5000000</v>
      </c>
      <c r="J115" t="s">
        <v>207</v>
      </c>
      <c r="K115" t="str" cm="1">
        <f t="array" ref="K115">_xlfn.IFS(I115&lt;1000000,"Bin1",AND(I115&gt;=1000000,I115&lt;=10000000),"Bin2",I115&gt;10000000,"Bin3")</f>
        <v>Bin2</v>
      </c>
      <c r="L115">
        <f t="shared" si="2"/>
        <v>2019</v>
      </c>
      <c r="M115" t="str">
        <f>_xlfn.XLOOKUP(C115,'LookUp Table'!$A$1:$A$3031,'LookUp Table'!$B$1:$B$3031,"Not Found",0)</f>
        <v>Chennai</v>
      </c>
      <c r="N115" t="str">
        <f t="shared" si="3"/>
        <v>Debt-Funding</v>
      </c>
      <c r="O115" t="str">
        <f>_xlfn.XLOOKUP(N115,'Com LookUp+Pivot'!$A$1:$A$49,'Com LookUp+Pivot'!$B$1:$B$49,"Not Found",0)</f>
        <v>Other</v>
      </c>
      <c r="W115" s="9" t="s">
        <v>456</v>
      </c>
      <c r="X115" s="9" t="s">
        <v>457</v>
      </c>
    </row>
    <row r="116" spans="1:24" x14ac:dyDescent="0.3">
      <c r="A116">
        <v>120</v>
      </c>
      <c r="B116" s="1">
        <v>43438</v>
      </c>
      <c r="C116" t="s">
        <v>458</v>
      </c>
      <c r="D116" t="s">
        <v>394</v>
      </c>
      <c r="E116" t="s">
        <v>459</v>
      </c>
      <c r="F116" t="s">
        <v>138</v>
      </c>
      <c r="G116" t="s">
        <v>460</v>
      </c>
      <c r="H116" t="s">
        <v>125</v>
      </c>
      <c r="I116" s="2">
        <v>700000</v>
      </c>
      <c r="J116" t="s">
        <v>207</v>
      </c>
      <c r="K116" t="str" cm="1">
        <f t="array" ref="K116">_xlfn.IFS(I116&lt;1000000,"Bin1",AND(I116&gt;=1000000,I116&lt;=10000000),"Bin2",I116&gt;10000000,"Bin3")</f>
        <v>Bin1</v>
      </c>
      <c r="L116">
        <f t="shared" si="2"/>
        <v>2018</v>
      </c>
      <c r="M116" t="str">
        <f>_xlfn.XLOOKUP(C116,'LookUp Table'!$A$1:$A$3031,'LookUp Table'!$B$1:$B$3031,"Not Found",0)</f>
        <v>Delhi</v>
      </c>
      <c r="N116" t="str">
        <f t="shared" si="3"/>
        <v>Seed Funding</v>
      </c>
      <c r="O116" t="str">
        <f>_xlfn.XLOOKUP(N116,'Com LookUp+Pivot'!$A$1:$A$49,'Com LookUp+Pivot'!$B$1:$B$49,"Not Found",0)</f>
        <v>Angel</v>
      </c>
      <c r="W116" s="9" t="s">
        <v>460</v>
      </c>
      <c r="X116" s="9" t="s">
        <v>125</v>
      </c>
    </row>
    <row r="117" spans="1:24" x14ac:dyDescent="0.3">
      <c r="A117">
        <v>121</v>
      </c>
      <c r="B117" s="1">
        <v>43435</v>
      </c>
      <c r="C117" t="s">
        <v>461</v>
      </c>
      <c r="D117" t="s">
        <v>462</v>
      </c>
      <c r="E117" t="s">
        <v>463</v>
      </c>
      <c r="F117" t="s">
        <v>30</v>
      </c>
      <c r="G117" t="s">
        <v>464</v>
      </c>
      <c r="H117" t="s">
        <v>58</v>
      </c>
      <c r="I117" s="2">
        <v>50000000</v>
      </c>
      <c r="J117" t="s">
        <v>207</v>
      </c>
      <c r="K117" t="str" cm="1">
        <f t="array" ref="K117">_xlfn.IFS(I117&lt;1000000,"Bin1",AND(I117&gt;=1000000,I117&lt;=10000000),"Bin2",I117&gt;10000000,"Bin3")</f>
        <v>Bin3</v>
      </c>
      <c r="L117">
        <f t="shared" si="2"/>
        <v>2018</v>
      </c>
      <c r="M117" t="str">
        <f>_xlfn.XLOOKUP(C117,'LookUp Table'!$A$1:$A$3031,'LookUp Table'!$B$1:$B$3031,"Not Found",0)</f>
        <v>New Delhi</v>
      </c>
      <c r="N117" t="str">
        <f t="shared" si="3"/>
        <v>Series D</v>
      </c>
      <c r="O117" t="str">
        <f>_xlfn.XLOOKUP(N117,'Com LookUp+Pivot'!$A$1:$A$49,'Com LookUp+Pivot'!$B$1:$B$49,"Not Found",0)</f>
        <v>VC</v>
      </c>
      <c r="W117" s="9" t="s">
        <v>464</v>
      </c>
      <c r="X117" s="9" t="s">
        <v>58</v>
      </c>
    </row>
    <row r="118" spans="1:24" x14ac:dyDescent="0.3">
      <c r="A118">
        <v>122</v>
      </c>
      <c r="B118" s="1">
        <v>43436</v>
      </c>
      <c r="C118" t="s">
        <v>465</v>
      </c>
      <c r="D118" t="s">
        <v>466</v>
      </c>
      <c r="E118" t="s">
        <v>467</v>
      </c>
      <c r="F118" t="s">
        <v>36</v>
      </c>
      <c r="G118" t="s">
        <v>468</v>
      </c>
      <c r="H118" t="s">
        <v>270</v>
      </c>
      <c r="I118" s="2">
        <v>800000</v>
      </c>
      <c r="J118" t="s">
        <v>207</v>
      </c>
      <c r="K118" t="str" cm="1">
        <f t="array" ref="K118">_xlfn.IFS(I118&lt;1000000,"Bin1",AND(I118&gt;=1000000,I118&lt;=10000000),"Bin2",I118&gt;10000000,"Bin3")</f>
        <v>Bin1</v>
      </c>
      <c r="L118">
        <f t="shared" si="2"/>
        <v>2018</v>
      </c>
      <c r="M118" t="str">
        <f>_xlfn.XLOOKUP(C118,'LookUp Table'!$A$1:$A$3031,'LookUp Table'!$B$1:$B$3031,"Not Found",0)</f>
        <v>Mumbai</v>
      </c>
      <c r="N118" t="str">
        <f t="shared" si="3"/>
        <v>Pre-Series A</v>
      </c>
      <c r="O118" t="str">
        <f>_xlfn.XLOOKUP(N118,'Com LookUp+Pivot'!$A$1:$A$49,'Com LookUp+Pivot'!$B$1:$B$49,"Not Found",0)</f>
        <v>VC</v>
      </c>
      <c r="W118" s="9" t="s">
        <v>468</v>
      </c>
      <c r="X118" s="9" t="s">
        <v>270</v>
      </c>
    </row>
    <row r="119" spans="1:24" x14ac:dyDescent="0.3">
      <c r="A119">
        <v>123</v>
      </c>
      <c r="B119" s="1">
        <v>43436</v>
      </c>
      <c r="C119" t="s">
        <v>469</v>
      </c>
      <c r="D119" t="s">
        <v>470</v>
      </c>
      <c r="E119" t="s">
        <v>471</v>
      </c>
      <c r="F119" t="s">
        <v>225</v>
      </c>
      <c r="G119" t="s">
        <v>468</v>
      </c>
      <c r="H119" t="s">
        <v>270</v>
      </c>
      <c r="I119" s="2">
        <v>572000</v>
      </c>
      <c r="J119" t="s">
        <v>207</v>
      </c>
      <c r="K119" t="str" cm="1">
        <f t="array" ref="K119">_xlfn.IFS(I119&lt;1000000,"Bin1",AND(I119&gt;=1000000,I119&lt;=10000000),"Bin2",I119&gt;10000000,"Bin3")</f>
        <v>Bin1</v>
      </c>
      <c r="L119">
        <f t="shared" si="2"/>
        <v>2018</v>
      </c>
      <c r="M119" t="str">
        <f>_xlfn.XLOOKUP(C119,'LookUp Table'!$A$1:$A$3031,'LookUp Table'!$B$1:$B$3031,"Not Found",0)</f>
        <v>Gurugram</v>
      </c>
      <c r="N119" t="str">
        <f t="shared" si="3"/>
        <v>Pre-Series A</v>
      </c>
      <c r="O119" t="str">
        <f>_xlfn.XLOOKUP(N119,'Com LookUp+Pivot'!$A$1:$A$49,'Com LookUp+Pivot'!$B$1:$B$49,"Not Found",0)</f>
        <v>VC</v>
      </c>
      <c r="W119" s="9" t="s">
        <v>468</v>
      </c>
      <c r="X119" s="9" t="s">
        <v>270</v>
      </c>
    </row>
    <row r="120" spans="1:24" x14ac:dyDescent="0.3">
      <c r="A120">
        <v>124</v>
      </c>
      <c r="B120" s="1">
        <v>43438</v>
      </c>
      <c r="C120" t="s">
        <v>472</v>
      </c>
      <c r="D120" t="s">
        <v>447</v>
      </c>
      <c r="E120" t="s">
        <v>473</v>
      </c>
      <c r="F120" t="s">
        <v>474</v>
      </c>
      <c r="G120" t="s">
        <v>475</v>
      </c>
      <c r="H120" t="s">
        <v>125</v>
      </c>
      <c r="I120" s="2">
        <v>143000</v>
      </c>
      <c r="J120" t="s">
        <v>207</v>
      </c>
      <c r="K120" t="str" cm="1">
        <f t="array" ref="K120">_xlfn.IFS(I120&lt;1000000,"Bin1",AND(I120&gt;=1000000,I120&lt;=10000000),"Bin2",I120&gt;10000000,"Bin3")</f>
        <v>Bin1</v>
      </c>
      <c r="L120">
        <f t="shared" si="2"/>
        <v>2018</v>
      </c>
      <c r="M120" t="str">
        <f>_xlfn.XLOOKUP(C120,'LookUp Table'!$A$1:$A$3031,'LookUp Table'!$B$1:$B$3031,"Not Found",0)</f>
        <v>Nagpur</v>
      </c>
      <c r="N120" t="str">
        <f t="shared" si="3"/>
        <v>Seed Funding</v>
      </c>
      <c r="O120" t="str">
        <f>_xlfn.XLOOKUP(N120,'Com LookUp+Pivot'!$A$1:$A$49,'Com LookUp+Pivot'!$B$1:$B$49,"Not Found",0)</f>
        <v>Angel</v>
      </c>
      <c r="W120" s="9" t="s">
        <v>475</v>
      </c>
      <c r="X120" s="9" t="s">
        <v>125</v>
      </c>
    </row>
    <row r="121" spans="1:24" x14ac:dyDescent="0.3">
      <c r="A121">
        <v>125</v>
      </c>
      <c r="B121" s="1">
        <v>43440</v>
      </c>
      <c r="C121" t="s">
        <v>476</v>
      </c>
      <c r="D121" t="s">
        <v>160</v>
      </c>
      <c r="E121" t="s">
        <v>473</v>
      </c>
      <c r="F121" t="s">
        <v>477</v>
      </c>
      <c r="G121" t="s">
        <v>478</v>
      </c>
      <c r="H121" t="s">
        <v>125</v>
      </c>
      <c r="I121" s="2">
        <v>2000000</v>
      </c>
      <c r="J121" t="s">
        <v>207</v>
      </c>
      <c r="K121" t="str" cm="1">
        <f t="array" ref="K121">_xlfn.IFS(I121&lt;1000000,"Bin1",AND(I121&gt;=1000000,I121&lt;=10000000),"Bin2",I121&gt;10000000,"Bin3")</f>
        <v>Bin2</v>
      </c>
      <c r="L121">
        <f t="shared" si="2"/>
        <v>2018</v>
      </c>
      <c r="M121" t="str">
        <f>_xlfn.XLOOKUP(C121,'LookUp Table'!$A$1:$A$3031,'LookUp Table'!$B$1:$B$3031,"Not Found",0)</f>
        <v>Indore</v>
      </c>
      <c r="N121" t="str">
        <f t="shared" si="3"/>
        <v>Seed Funding</v>
      </c>
      <c r="O121" t="str">
        <f>_xlfn.XLOOKUP(N121,'Com LookUp+Pivot'!$A$1:$A$49,'Com LookUp+Pivot'!$B$1:$B$49,"Not Found",0)</f>
        <v>Angel</v>
      </c>
      <c r="W121" s="9" t="s">
        <v>478</v>
      </c>
      <c r="X121" s="9" t="s">
        <v>125</v>
      </c>
    </row>
    <row r="122" spans="1:24" x14ac:dyDescent="0.3">
      <c r="A122">
        <v>126</v>
      </c>
      <c r="B122" s="1">
        <v>43440</v>
      </c>
      <c r="C122" t="s">
        <v>479</v>
      </c>
      <c r="D122" t="s">
        <v>480</v>
      </c>
      <c r="E122" t="s">
        <v>481</v>
      </c>
      <c r="F122" t="s">
        <v>225</v>
      </c>
      <c r="G122" t="s">
        <v>482</v>
      </c>
      <c r="H122" t="s">
        <v>44</v>
      </c>
      <c r="I122" s="2">
        <v>3500000</v>
      </c>
      <c r="J122" t="s">
        <v>207</v>
      </c>
      <c r="K122" t="str" cm="1">
        <f t="array" ref="K122">_xlfn.IFS(I122&lt;1000000,"Bin1",AND(I122&gt;=1000000,I122&lt;=10000000),"Bin2",I122&gt;10000000,"Bin3")</f>
        <v>Bin2</v>
      </c>
      <c r="L122">
        <f t="shared" si="2"/>
        <v>2018</v>
      </c>
      <c r="M122" t="str">
        <f>_xlfn.XLOOKUP(C122,'LookUp Table'!$A$1:$A$3031,'LookUp Table'!$B$1:$B$3031,"Not Found",0)</f>
        <v>Gurugram</v>
      </c>
      <c r="N122" t="str">
        <f t="shared" si="3"/>
        <v>Series A</v>
      </c>
      <c r="O122" t="str">
        <f>_xlfn.XLOOKUP(N122,'Com LookUp+Pivot'!$A$1:$A$49,'Com LookUp+Pivot'!$B$1:$B$49,"Not Found",0)</f>
        <v>VC</v>
      </c>
      <c r="W122" s="9" t="s">
        <v>482</v>
      </c>
      <c r="X122" s="9" t="s">
        <v>44</v>
      </c>
    </row>
    <row r="123" spans="1:24" x14ac:dyDescent="0.3">
      <c r="A123">
        <v>127</v>
      </c>
      <c r="B123" s="1">
        <v>43405</v>
      </c>
      <c r="C123" t="s">
        <v>483</v>
      </c>
      <c r="D123" t="s">
        <v>109</v>
      </c>
      <c r="E123" t="s">
        <v>484</v>
      </c>
      <c r="F123" t="s">
        <v>13</v>
      </c>
      <c r="G123" t="s">
        <v>485</v>
      </c>
      <c r="H123" t="s">
        <v>413</v>
      </c>
      <c r="I123" s="2">
        <v>138995</v>
      </c>
      <c r="J123" t="s">
        <v>207</v>
      </c>
      <c r="K123" t="str" cm="1">
        <f t="array" ref="K123">_xlfn.IFS(I123&lt;1000000,"Bin1",AND(I123&gt;=1000000,I123&lt;=10000000),"Bin2",I123&gt;10000000,"Bin3")</f>
        <v>Bin1</v>
      </c>
      <c r="L123">
        <f t="shared" si="2"/>
        <v>2018</v>
      </c>
      <c r="M123" t="str">
        <f>_xlfn.XLOOKUP(C123,'LookUp Table'!$A$1:$A$3031,'LookUp Table'!$B$1:$B$3031,"Not Found",0)</f>
        <v>Bengaluru</v>
      </c>
      <c r="N123" t="str">
        <f t="shared" si="3"/>
        <v>Seed/ Angel Funding</v>
      </c>
      <c r="O123" t="str">
        <f>_xlfn.XLOOKUP(N123,'Com LookUp+Pivot'!$A$1:$A$49,'Com LookUp+Pivot'!$B$1:$B$49,"Not Found",0)</f>
        <v>Angel</v>
      </c>
      <c r="W123" s="9" t="s">
        <v>485</v>
      </c>
      <c r="X123" s="9" t="s">
        <v>413</v>
      </c>
    </row>
    <row r="124" spans="1:24" x14ac:dyDescent="0.3">
      <c r="A124">
        <v>128</v>
      </c>
      <c r="B124" s="1">
        <v>43407</v>
      </c>
      <c r="C124" t="s">
        <v>486</v>
      </c>
      <c r="D124" t="s">
        <v>487</v>
      </c>
      <c r="E124" t="s">
        <v>488</v>
      </c>
      <c r="F124" t="s">
        <v>42</v>
      </c>
      <c r="G124" t="s">
        <v>489</v>
      </c>
      <c r="H124" t="s">
        <v>58</v>
      </c>
      <c r="I124" s="2">
        <v>27799000</v>
      </c>
      <c r="J124" t="s">
        <v>207</v>
      </c>
      <c r="K124" t="str" cm="1">
        <f t="array" ref="K124">_xlfn.IFS(I124&lt;1000000,"Bin1",AND(I124&gt;=1000000,I124&lt;=10000000),"Bin2",I124&gt;10000000,"Bin3")</f>
        <v>Bin3</v>
      </c>
      <c r="L124">
        <f t="shared" si="2"/>
        <v>2018</v>
      </c>
      <c r="M124" t="str">
        <f>_xlfn.XLOOKUP(C124,'LookUp Table'!$A$1:$A$3031,'LookUp Table'!$B$1:$B$3031,"Not Found",0)</f>
        <v>Chennai</v>
      </c>
      <c r="N124" t="str">
        <f t="shared" si="3"/>
        <v>Series D</v>
      </c>
      <c r="O124" t="str">
        <f>_xlfn.XLOOKUP(N124,'Com LookUp+Pivot'!$A$1:$A$49,'Com LookUp+Pivot'!$B$1:$B$49,"Not Found",0)</f>
        <v>VC</v>
      </c>
      <c r="W124" s="9" t="s">
        <v>489</v>
      </c>
      <c r="X124" s="9" t="s">
        <v>58</v>
      </c>
    </row>
    <row r="125" spans="1:24" x14ac:dyDescent="0.3">
      <c r="A125">
        <v>129</v>
      </c>
      <c r="B125" s="1">
        <v>43410</v>
      </c>
      <c r="C125" t="s">
        <v>220</v>
      </c>
      <c r="D125" t="s">
        <v>435</v>
      </c>
      <c r="E125" t="s">
        <v>221</v>
      </c>
      <c r="F125" t="s">
        <v>13</v>
      </c>
      <c r="G125" t="s">
        <v>490</v>
      </c>
      <c r="H125" t="s">
        <v>21</v>
      </c>
      <c r="I125" s="2">
        <v>50000000</v>
      </c>
      <c r="J125" t="s">
        <v>207</v>
      </c>
      <c r="K125" t="str" cm="1">
        <f t="array" ref="K125">_xlfn.IFS(I125&lt;1000000,"Bin1",AND(I125&gt;=1000000,I125&lt;=10000000),"Bin2",I125&gt;10000000,"Bin3")</f>
        <v>Bin3</v>
      </c>
      <c r="L125">
        <f t="shared" si="2"/>
        <v>2018</v>
      </c>
      <c r="M125" t="str">
        <f>_xlfn.XLOOKUP(C125,'LookUp Table'!$A$1:$A$3031,'LookUp Table'!$B$1:$B$3031,"Not Found",0)</f>
        <v>Bengaluru</v>
      </c>
      <c r="N125" t="str">
        <f t="shared" si="3"/>
        <v>Series C</v>
      </c>
      <c r="O125" t="str">
        <f>_xlfn.XLOOKUP(N125,'Com LookUp+Pivot'!$A$1:$A$49,'Com LookUp+Pivot'!$B$1:$B$49,"Not Found",0)</f>
        <v>VC</v>
      </c>
      <c r="W125" s="9" t="s">
        <v>490</v>
      </c>
      <c r="X125" s="9" t="s">
        <v>21</v>
      </c>
    </row>
    <row r="126" spans="1:24" x14ac:dyDescent="0.3">
      <c r="A126">
        <v>130</v>
      </c>
      <c r="B126" s="1">
        <v>43412</v>
      </c>
      <c r="C126" t="s">
        <v>491</v>
      </c>
      <c r="D126" t="s">
        <v>85</v>
      </c>
      <c r="E126" t="s">
        <v>492</v>
      </c>
      <c r="F126" t="s">
        <v>13</v>
      </c>
      <c r="G126" t="s">
        <v>256</v>
      </c>
      <c r="H126" t="s">
        <v>44</v>
      </c>
      <c r="I126" s="2">
        <v>500000</v>
      </c>
      <c r="J126" t="s">
        <v>207</v>
      </c>
      <c r="K126" t="str" cm="1">
        <f t="array" ref="K126">_xlfn.IFS(I126&lt;1000000,"Bin1",AND(I126&gt;=1000000,I126&lt;=10000000),"Bin2",I126&gt;10000000,"Bin3")</f>
        <v>Bin1</v>
      </c>
      <c r="L126">
        <f t="shared" ref="L126:L188" si="4">YEAR(B126)</f>
        <v>2018</v>
      </c>
      <c r="M126" t="str">
        <f>_xlfn.XLOOKUP(C126,'LookUp Table'!$A$1:$A$3031,'LookUp Table'!$B$1:$B$3031,"Not Found",0)</f>
        <v>Bengaluru</v>
      </c>
      <c r="N126" t="str">
        <f t="shared" si="3"/>
        <v>Series B</v>
      </c>
      <c r="O126" t="str">
        <f>_xlfn.XLOOKUP(N126,'Com LookUp+Pivot'!$A$1:$A$49,'Com LookUp+Pivot'!$B$1:$B$49,"Not Found",0)</f>
        <v>VC</v>
      </c>
      <c r="W126" s="9" t="s">
        <v>256</v>
      </c>
      <c r="X126" s="9" t="s">
        <v>44</v>
      </c>
    </row>
    <row r="127" spans="1:24" x14ac:dyDescent="0.3">
      <c r="A127">
        <v>131</v>
      </c>
      <c r="B127" s="1">
        <v>43412</v>
      </c>
      <c r="C127" t="s">
        <v>493</v>
      </c>
      <c r="D127" t="s">
        <v>494</v>
      </c>
      <c r="E127" t="s">
        <v>495</v>
      </c>
      <c r="F127" t="s">
        <v>448</v>
      </c>
      <c r="G127" t="s">
        <v>496</v>
      </c>
      <c r="H127" t="s">
        <v>446</v>
      </c>
      <c r="I127" s="2">
        <v>1000000</v>
      </c>
      <c r="J127" t="s">
        <v>207</v>
      </c>
      <c r="K127" t="str" cm="1">
        <f t="array" ref="K127">_xlfn.IFS(I127&lt;1000000,"Bin1",AND(I127&gt;=1000000,I127&lt;=10000000),"Bin2",I127&gt;10000000,"Bin3")</f>
        <v>Bin2</v>
      </c>
      <c r="L127">
        <f t="shared" si="4"/>
        <v>2018</v>
      </c>
      <c r="M127" t="str">
        <f>_xlfn.XLOOKUP(C127,'LookUp Table'!$A$1:$A$3031,'LookUp Table'!$B$1:$B$3031,"Not Found",0)</f>
        <v>Jaipur</v>
      </c>
      <c r="N127" t="str">
        <f t="shared" si="3"/>
        <v>Equity</v>
      </c>
      <c r="O127" t="str">
        <f>_xlfn.XLOOKUP(N127,'Com LookUp+Pivot'!$A$1:$A$49,'Com LookUp+Pivot'!$B$1:$B$49,"Not Found",0)</f>
        <v>PE</v>
      </c>
      <c r="W127" s="9" t="s">
        <v>496</v>
      </c>
      <c r="X127" s="9" t="s">
        <v>446</v>
      </c>
    </row>
    <row r="128" spans="1:24" x14ac:dyDescent="0.3">
      <c r="A128">
        <v>132</v>
      </c>
      <c r="B128" s="1">
        <v>43416</v>
      </c>
      <c r="C128" t="s">
        <v>497</v>
      </c>
      <c r="D128" t="s">
        <v>498</v>
      </c>
      <c r="E128" t="s">
        <v>499</v>
      </c>
      <c r="F128" t="s">
        <v>500</v>
      </c>
      <c r="G128" t="s">
        <v>501</v>
      </c>
      <c r="H128" t="s">
        <v>44</v>
      </c>
      <c r="I128" s="2">
        <v>1000000</v>
      </c>
      <c r="J128" t="s">
        <v>207</v>
      </c>
      <c r="K128" t="str" cm="1">
        <f t="array" ref="K128">_xlfn.IFS(I128&lt;1000000,"Bin1",AND(I128&gt;=1000000,I128&lt;=10000000),"Bin2",I128&gt;10000000,"Bin3")</f>
        <v>Bin2</v>
      </c>
      <c r="L128">
        <f t="shared" si="4"/>
        <v>2018</v>
      </c>
      <c r="M128" t="str">
        <f>_xlfn.XLOOKUP(C128,'LookUp Table'!$A$1:$A$3031,'LookUp Table'!$B$1:$B$3031,"Not Found",0)</f>
        <v>Bengaluru</v>
      </c>
      <c r="N128" t="str">
        <f t="shared" si="3"/>
        <v>Series A</v>
      </c>
      <c r="O128" t="str">
        <f>_xlfn.XLOOKUP(N128,'Com LookUp+Pivot'!$A$1:$A$49,'Com LookUp+Pivot'!$B$1:$B$49,"Not Found",0)</f>
        <v>VC</v>
      </c>
      <c r="W128" s="9" t="s">
        <v>501</v>
      </c>
      <c r="X128" s="9" t="s">
        <v>44</v>
      </c>
    </row>
    <row r="129" spans="1:24" x14ac:dyDescent="0.3">
      <c r="A129">
        <v>133</v>
      </c>
      <c r="B129" s="1">
        <v>43416</v>
      </c>
      <c r="C129" t="s">
        <v>502</v>
      </c>
      <c r="D129" t="s">
        <v>494</v>
      </c>
      <c r="E129" t="s">
        <v>503</v>
      </c>
      <c r="F129" t="s">
        <v>30</v>
      </c>
      <c r="G129" t="s">
        <v>504</v>
      </c>
      <c r="H129" t="s">
        <v>26</v>
      </c>
      <c r="I129" s="2">
        <v>1300000</v>
      </c>
      <c r="J129" t="s">
        <v>207</v>
      </c>
      <c r="K129" t="str" cm="1">
        <f t="array" ref="K129">_xlfn.IFS(I129&lt;1000000,"Bin1",AND(I129&gt;=1000000,I129&lt;=10000000),"Bin2",I129&gt;10000000,"Bin3")</f>
        <v>Bin2</v>
      </c>
      <c r="L129">
        <f t="shared" si="4"/>
        <v>2018</v>
      </c>
      <c r="M129" t="str">
        <f>_xlfn.XLOOKUP(C129,'LookUp Table'!$A$1:$A$3031,'LookUp Table'!$B$1:$B$3031,"Not Found",0)</f>
        <v>New Delhi</v>
      </c>
      <c r="N129" t="str">
        <f t="shared" si="3"/>
        <v>Series B</v>
      </c>
      <c r="O129" t="str">
        <f>_xlfn.XLOOKUP(N129,'Com LookUp+Pivot'!$A$1:$A$49,'Com LookUp+Pivot'!$B$1:$B$49,"Not Found",0)</f>
        <v>VC</v>
      </c>
      <c r="W129" s="9" t="s">
        <v>504</v>
      </c>
      <c r="X129" s="9" t="s">
        <v>26</v>
      </c>
    </row>
    <row r="130" spans="1:24" x14ac:dyDescent="0.3">
      <c r="A130">
        <v>134</v>
      </c>
      <c r="B130" s="1">
        <v>43417</v>
      </c>
      <c r="C130" t="s">
        <v>505</v>
      </c>
      <c r="D130" t="s">
        <v>277</v>
      </c>
      <c r="E130" t="s">
        <v>506</v>
      </c>
      <c r="F130" t="s">
        <v>13</v>
      </c>
      <c r="G130" t="s">
        <v>507</v>
      </c>
      <c r="H130" t="s">
        <v>508</v>
      </c>
      <c r="I130" s="2">
        <v>1000000</v>
      </c>
      <c r="J130" t="s">
        <v>207</v>
      </c>
      <c r="K130" t="str" cm="1">
        <f t="array" ref="K130">_xlfn.IFS(I130&lt;1000000,"Bin1",AND(I130&gt;=1000000,I130&lt;=10000000),"Bin2",I130&gt;10000000,"Bin3")</f>
        <v>Bin2</v>
      </c>
      <c r="L130">
        <f t="shared" si="4"/>
        <v>2018</v>
      </c>
      <c r="M130" t="str">
        <f>_xlfn.XLOOKUP(C130,'LookUp Table'!$A$1:$A$3031,'LookUp Table'!$B$1:$B$3031,"Not Found",0)</f>
        <v>Bengaluru</v>
      </c>
      <c r="N130" t="str">
        <f t="shared" si="3"/>
        <v>Mezzanine</v>
      </c>
      <c r="O130" t="str">
        <f>_xlfn.XLOOKUP(N130,'Com LookUp+Pivot'!$A$1:$A$49,'Com LookUp+Pivot'!$B$1:$B$49,"Not Found",0)</f>
        <v>Other</v>
      </c>
      <c r="W130" s="9" t="s">
        <v>507</v>
      </c>
      <c r="X130" s="9" t="s">
        <v>508</v>
      </c>
    </row>
    <row r="131" spans="1:24" x14ac:dyDescent="0.3">
      <c r="A131">
        <v>135</v>
      </c>
      <c r="B131" s="1">
        <v>43418</v>
      </c>
      <c r="C131" t="s">
        <v>509</v>
      </c>
      <c r="D131" t="s">
        <v>253</v>
      </c>
      <c r="E131" t="s">
        <v>510</v>
      </c>
      <c r="F131" t="s">
        <v>13</v>
      </c>
      <c r="G131" t="s">
        <v>511</v>
      </c>
      <c r="H131" t="s">
        <v>413</v>
      </c>
      <c r="I131" s="2">
        <v>500000</v>
      </c>
      <c r="J131" t="s">
        <v>207</v>
      </c>
      <c r="K131" t="str" cm="1">
        <f t="array" ref="K131">_xlfn.IFS(I131&lt;1000000,"Bin1",AND(I131&gt;=1000000,I131&lt;=10000000),"Bin2",I131&gt;10000000,"Bin3")</f>
        <v>Bin1</v>
      </c>
      <c r="L131">
        <f t="shared" si="4"/>
        <v>2018</v>
      </c>
      <c r="M131" t="str">
        <f>_xlfn.XLOOKUP(C131,'LookUp Table'!$A$1:$A$3031,'LookUp Table'!$B$1:$B$3031,"Not Found",0)</f>
        <v>Bengaluru</v>
      </c>
      <c r="N131" t="str">
        <f t="shared" ref="N131:N194" si="5">IFERROR(VLOOKUP(G131,$W$1:$X$6025,2,FALSE),"Ignore")</f>
        <v>Seed/ Angel Funding</v>
      </c>
      <c r="O131" t="str">
        <f>_xlfn.XLOOKUP(N131,'Com LookUp+Pivot'!$A$1:$A$49,'Com LookUp+Pivot'!$B$1:$B$49,"Not Found",0)</f>
        <v>Angel</v>
      </c>
      <c r="W131" s="9" t="s">
        <v>511</v>
      </c>
      <c r="X131" s="9" t="s">
        <v>413</v>
      </c>
    </row>
    <row r="132" spans="1:24" x14ac:dyDescent="0.3">
      <c r="A132">
        <v>136</v>
      </c>
      <c r="B132" s="1">
        <v>43423</v>
      </c>
      <c r="C132" t="s">
        <v>512</v>
      </c>
      <c r="D132" t="s">
        <v>513</v>
      </c>
      <c r="E132" t="s">
        <v>514</v>
      </c>
      <c r="F132" t="s">
        <v>515</v>
      </c>
      <c r="G132" t="s">
        <v>92</v>
      </c>
      <c r="H132" t="s">
        <v>26</v>
      </c>
      <c r="I132" s="2">
        <v>300000000</v>
      </c>
      <c r="J132" t="s">
        <v>207</v>
      </c>
      <c r="K132" t="str" cm="1">
        <f t="array" ref="K132">_xlfn.IFS(I132&lt;1000000,"Bin1",AND(I132&gt;=1000000,I132&lt;=10000000),"Bin2",I132&gt;10000000,"Bin3")</f>
        <v>Bin3</v>
      </c>
      <c r="L132">
        <f t="shared" si="4"/>
        <v>2018</v>
      </c>
      <c r="M132" t="str">
        <f>_xlfn.XLOOKUP(C132,'LookUp Table'!$A$1:$A$3031,'LookUp Table'!$B$1:$B$3031,"Not Found",0)</f>
        <v>California</v>
      </c>
      <c r="N132" t="str">
        <f t="shared" si="5"/>
        <v>Series G</v>
      </c>
      <c r="O132" t="str">
        <f>_xlfn.XLOOKUP(N132,'Com LookUp+Pivot'!$A$1:$A$49,'Com LookUp+Pivot'!$B$1:$B$49,"Not Found",0)</f>
        <v>VC</v>
      </c>
      <c r="W132" s="9" t="s">
        <v>92</v>
      </c>
      <c r="X132" s="9" t="s">
        <v>26</v>
      </c>
    </row>
    <row r="133" spans="1:24" x14ac:dyDescent="0.3">
      <c r="A133">
        <v>137</v>
      </c>
      <c r="B133" s="1">
        <v>43424</v>
      </c>
      <c r="C133" t="s">
        <v>516</v>
      </c>
      <c r="D133" t="s">
        <v>113</v>
      </c>
      <c r="E133" t="s">
        <v>517</v>
      </c>
      <c r="F133" t="s">
        <v>13</v>
      </c>
      <c r="G133" t="s">
        <v>518</v>
      </c>
      <c r="H133" t="s">
        <v>519</v>
      </c>
      <c r="I133" s="2">
        <v>6000000</v>
      </c>
      <c r="J133" t="s">
        <v>207</v>
      </c>
      <c r="K133" t="str" cm="1">
        <f t="array" ref="K133">_xlfn.IFS(I133&lt;1000000,"Bin1",AND(I133&gt;=1000000,I133&lt;=10000000),"Bin2",I133&gt;10000000,"Bin3")</f>
        <v>Bin2</v>
      </c>
      <c r="L133">
        <f t="shared" si="4"/>
        <v>2018</v>
      </c>
      <c r="M133" t="str">
        <f>_xlfn.XLOOKUP(C133,'LookUp Table'!$A$1:$A$3031,'LookUp Table'!$B$1:$B$3031,"Not Found",0)</f>
        <v>Bengaluru</v>
      </c>
      <c r="N133" t="str">
        <f t="shared" si="5"/>
        <v>Series B (Extension)</v>
      </c>
      <c r="O133" t="str">
        <f>_xlfn.XLOOKUP(N133,'Com LookUp+Pivot'!$A$1:$A$49,'Com LookUp+Pivot'!$B$1:$B$49,"Not Found",0)</f>
        <v>VC</v>
      </c>
      <c r="W133" s="9" t="s">
        <v>518</v>
      </c>
      <c r="X133" s="9" t="s">
        <v>519</v>
      </c>
    </row>
    <row r="134" spans="1:24" x14ac:dyDescent="0.3">
      <c r="A134">
        <v>138</v>
      </c>
      <c r="B134" s="1">
        <v>43425</v>
      </c>
      <c r="C134" t="s">
        <v>520</v>
      </c>
      <c r="D134" t="s">
        <v>105</v>
      </c>
      <c r="E134" t="s">
        <v>521</v>
      </c>
      <c r="F134" t="s">
        <v>87</v>
      </c>
      <c r="G134" t="s">
        <v>522</v>
      </c>
      <c r="H134" t="s">
        <v>125</v>
      </c>
      <c r="I134" s="2">
        <v>278000</v>
      </c>
      <c r="J134" t="s">
        <v>207</v>
      </c>
      <c r="K134" t="str" cm="1">
        <f t="array" ref="K134">_xlfn.IFS(I134&lt;1000000,"Bin1",AND(I134&gt;=1000000,I134&lt;=10000000),"Bin2",I134&gt;10000000,"Bin3")</f>
        <v>Bin1</v>
      </c>
      <c r="L134">
        <f t="shared" si="4"/>
        <v>2018</v>
      </c>
      <c r="M134" t="str">
        <f>_xlfn.XLOOKUP(C134,'LookUp Table'!$A$1:$A$3031,'LookUp Table'!$B$1:$B$3031,"Not Found",0)</f>
        <v>Noida</v>
      </c>
      <c r="N134" t="str">
        <f t="shared" si="5"/>
        <v>Pre-Series A</v>
      </c>
      <c r="O134" t="str">
        <f>_xlfn.XLOOKUP(N134,'Com LookUp+Pivot'!$A$1:$A$49,'Com LookUp+Pivot'!$B$1:$B$49,"Not Found",0)</f>
        <v>VC</v>
      </c>
      <c r="W134" s="9" t="s">
        <v>522</v>
      </c>
      <c r="X134" s="9" t="s">
        <v>125</v>
      </c>
    </row>
    <row r="135" spans="1:24" x14ac:dyDescent="0.3">
      <c r="A135">
        <v>139</v>
      </c>
      <c r="B135" s="1">
        <v>43426</v>
      </c>
      <c r="C135" t="s">
        <v>523</v>
      </c>
      <c r="D135" t="s">
        <v>524</v>
      </c>
      <c r="E135" t="s">
        <v>525</v>
      </c>
      <c r="F135" t="s">
        <v>36</v>
      </c>
      <c r="G135" t="s">
        <v>526</v>
      </c>
      <c r="H135" t="s">
        <v>527</v>
      </c>
      <c r="I135" s="2">
        <v>31000000</v>
      </c>
      <c r="J135" t="s">
        <v>207</v>
      </c>
      <c r="K135" t="str" cm="1">
        <f t="array" ref="K135">_xlfn.IFS(I135&lt;1000000,"Bin1",AND(I135&gt;=1000000,I135&lt;=10000000),"Bin2",I135&gt;10000000,"Bin3")</f>
        <v>Bin3</v>
      </c>
      <c r="L135">
        <f t="shared" si="4"/>
        <v>2018</v>
      </c>
      <c r="M135" t="str">
        <f>_xlfn.XLOOKUP(C135,'LookUp Table'!$A$1:$A$3031,'LookUp Table'!$B$1:$B$3031,"Not Found",0)</f>
        <v>Mumbai</v>
      </c>
      <c r="N135" t="str">
        <f t="shared" si="5"/>
        <v>Equity Based Funding</v>
      </c>
      <c r="O135" t="str">
        <f>_xlfn.XLOOKUP(N135,'Com LookUp+Pivot'!$A$1:$A$49,'Com LookUp+Pivot'!$B$1:$B$49,"Not Found",0)</f>
        <v>PE</v>
      </c>
      <c r="W135" s="9" t="s">
        <v>526</v>
      </c>
      <c r="X135" s="9" t="s">
        <v>527</v>
      </c>
    </row>
    <row r="136" spans="1:24" x14ac:dyDescent="0.3">
      <c r="A136">
        <v>140</v>
      </c>
      <c r="B136" s="1">
        <v>43426</v>
      </c>
      <c r="C136" t="s">
        <v>528</v>
      </c>
      <c r="D136" t="s">
        <v>529</v>
      </c>
      <c r="E136" t="s">
        <v>530</v>
      </c>
      <c r="F136" t="s">
        <v>225</v>
      </c>
      <c r="G136" t="s">
        <v>522</v>
      </c>
      <c r="H136" t="s">
        <v>125</v>
      </c>
      <c r="I136">
        <v>0</v>
      </c>
      <c r="J136" t="s">
        <v>207</v>
      </c>
      <c r="K136" t="str" cm="1">
        <f t="array" ref="K136">_xlfn.IFS(I136&lt;1000000,"Bin1",AND(I136&gt;=1000000,I136&lt;=10000000),"Bin2",I136&gt;10000000,"Bin3")</f>
        <v>Bin1</v>
      </c>
      <c r="L136">
        <f t="shared" si="4"/>
        <v>2018</v>
      </c>
      <c r="M136" t="str">
        <f>_xlfn.XLOOKUP(C136,'LookUp Table'!$A$1:$A$3031,'LookUp Table'!$B$1:$B$3031,"Not Found",0)</f>
        <v>Gurugram</v>
      </c>
      <c r="N136" t="str">
        <f t="shared" si="5"/>
        <v>Pre-Series A</v>
      </c>
      <c r="O136" t="str">
        <f>_xlfn.XLOOKUP(N136,'Com LookUp+Pivot'!$A$1:$A$49,'Com LookUp+Pivot'!$B$1:$B$49,"Not Found",0)</f>
        <v>VC</v>
      </c>
      <c r="W136" s="9" t="s">
        <v>522</v>
      </c>
      <c r="X136" s="9" t="s">
        <v>125</v>
      </c>
    </row>
    <row r="137" spans="1:24" x14ac:dyDescent="0.3">
      <c r="A137">
        <v>141</v>
      </c>
      <c r="B137" s="1">
        <v>43427</v>
      </c>
      <c r="C137" t="s">
        <v>531</v>
      </c>
      <c r="D137" t="s">
        <v>532</v>
      </c>
      <c r="E137" t="s">
        <v>533</v>
      </c>
      <c r="F137" t="s">
        <v>357</v>
      </c>
      <c r="G137" t="s">
        <v>534</v>
      </c>
      <c r="H137" t="s">
        <v>44</v>
      </c>
      <c r="I137" s="2">
        <v>3400000</v>
      </c>
      <c r="J137" t="s">
        <v>207</v>
      </c>
      <c r="K137" t="str" cm="1">
        <f t="array" ref="K137">_xlfn.IFS(I137&lt;1000000,"Bin1",AND(I137&gt;=1000000,I137&lt;=10000000),"Bin2",I137&gt;10000000,"Bin3")</f>
        <v>Bin2</v>
      </c>
      <c r="L137">
        <f t="shared" si="4"/>
        <v>2018</v>
      </c>
      <c r="M137" t="str">
        <f>_xlfn.XLOOKUP(C137,'LookUp Table'!$A$1:$A$3031,'LookUp Table'!$B$1:$B$3031,"Not Found",0)</f>
        <v>Mumbai/Bengaluru</v>
      </c>
      <c r="N137" t="str">
        <f t="shared" si="5"/>
        <v>Series A</v>
      </c>
      <c r="O137" t="str">
        <f>_xlfn.XLOOKUP(N137,'Com LookUp+Pivot'!$A$1:$A$49,'Com LookUp+Pivot'!$B$1:$B$49,"Not Found",0)</f>
        <v>VC</v>
      </c>
      <c r="W137" s="9" t="s">
        <v>534</v>
      </c>
      <c r="X137" s="9" t="s">
        <v>44</v>
      </c>
    </row>
    <row r="138" spans="1:24" x14ac:dyDescent="0.3">
      <c r="A138">
        <v>142</v>
      </c>
      <c r="B138" s="1">
        <v>43428</v>
      </c>
      <c r="C138" t="s">
        <v>535</v>
      </c>
      <c r="D138" t="s">
        <v>95</v>
      </c>
      <c r="E138" t="s">
        <v>536</v>
      </c>
      <c r="F138" t="s">
        <v>452</v>
      </c>
      <c r="G138" t="s">
        <v>537</v>
      </c>
      <c r="H138" t="s">
        <v>44</v>
      </c>
      <c r="I138" s="2">
        <v>29500000</v>
      </c>
      <c r="J138" t="s">
        <v>207</v>
      </c>
      <c r="K138" t="str" cm="1">
        <f t="array" ref="K138">_xlfn.IFS(I138&lt;1000000,"Bin1",AND(I138&gt;=1000000,I138&lt;=10000000),"Bin2",I138&gt;10000000,"Bin3")</f>
        <v>Bin3</v>
      </c>
      <c r="L138">
        <f t="shared" si="4"/>
        <v>2018</v>
      </c>
      <c r="M138" t="str">
        <f>_xlfn.XLOOKUP(C138,'LookUp Table'!$A$1:$A$3031,'LookUp Table'!$B$1:$B$3031,"Not Found",0)</f>
        <v>India/US</v>
      </c>
      <c r="N138" t="str">
        <f t="shared" si="5"/>
        <v>Series A</v>
      </c>
      <c r="O138" t="str">
        <f>_xlfn.XLOOKUP(N138,'Com LookUp+Pivot'!$A$1:$A$49,'Com LookUp+Pivot'!$B$1:$B$49,"Not Found",0)</f>
        <v>VC</v>
      </c>
      <c r="W138" s="9" t="s">
        <v>537</v>
      </c>
      <c r="X138" s="9" t="s">
        <v>44</v>
      </c>
    </row>
    <row r="139" spans="1:24" x14ac:dyDescent="0.3">
      <c r="A139">
        <v>143</v>
      </c>
      <c r="B139" s="1">
        <v>43429</v>
      </c>
      <c r="C139" t="s">
        <v>538</v>
      </c>
      <c r="D139" t="s">
        <v>77</v>
      </c>
      <c r="E139" t="s">
        <v>539</v>
      </c>
      <c r="F139" t="s">
        <v>540</v>
      </c>
      <c r="G139" t="s">
        <v>541</v>
      </c>
      <c r="H139" t="s">
        <v>388</v>
      </c>
      <c r="I139" s="2">
        <v>42000000</v>
      </c>
      <c r="J139" t="s">
        <v>207</v>
      </c>
      <c r="K139" t="str" cm="1">
        <f t="array" ref="K139">_xlfn.IFS(I139&lt;1000000,"Bin1",AND(I139&gt;=1000000,I139&lt;=10000000),"Bin2",I139&gt;10000000,"Bin3")</f>
        <v>Bin3</v>
      </c>
      <c r="L139">
        <f t="shared" si="4"/>
        <v>2018</v>
      </c>
      <c r="M139" t="str">
        <f>_xlfn.XLOOKUP(C139,'LookUp Table'!$A$1:$A$3031,'LookUp Table'!$B$1:$B$3031,"Not Found",0)</f>
        <v>India</v>
      </c>
      <c r="N139" t="str">
        <f t="shared" si="5"/>
        <v>Private Equity</v>
      </c>
      <c r="O139" t="str">
        <f>_xlfn.XLOOKUP(N139,'Com LookUp+Pivot'!$A$1:$A$49,'Com LookUp+Pivot'!$B$1:$B$49,"Not Found",0)</f>
        <v>PE</v>
      </c>
      <c r="W139" s="9" t="s">
        <v>541</v>
      </c>
      <c r="X139" s="9" t="s">
        <v>388</v>
      </c>
    </row>
    <row r="140" spans="1:24" x14ac:dyDescent="0.3">
      <c r="A140">
        <v>144</v>
      </c>
      <c r="B140" s="1">
        <v>43429</v>
      </c>
      <c r="C140" t="s">
        <v>542</v>
      </c>
      <c r="D140" t="s">
        <v>394</v>
      </c>
      <c r="E140" t="s">
        <v>543</v>
      </c>
      <c r="F140" t="s">
        <v>138</v>
      </c>
      <c r="G140" t="s">
        <v>544</v>
      </c>
      <c r="H140" t="s">
        <v>26</v>
      </c>
      <c r="I140" s="2">
        <v>1700000</v>
      </c>
      <c r="J140" t="s">
        <v>207</v>
      </c>
      <c r="K140" t="str" cm="1">
        <f t="array" ref="K140">_xlfn.IFS(I140&lt;1000000,"Bin1",AND(I140&gt;=1000000,I140&lt;=10000000),"Bin2",I140&gt;10000000,"Bin3")</f>
        <v>Bin2</v>
      </c>
      <c r="L140">
        <f t="shared" si="4"/>
        <v>2018</v>
      </c>
      <c r="M140" t="str">
        <f>_xlfn.XLOOKUP(C140,'LookUp Table'!$A$1:$A$3031,'LookUp Table'!$B$1:$B$3031,"Not Found",0)</f>
        <v>Delhi</v>
      </c>
      <c r="N140" t="str">
        <f t="shared" si="5"/>
        <v>Series B</v>
      </c>
      <c r="O140" t="str">
        <f>_xlfn.XLOOKUP(N140,'Com LookUp+Pivot'!$A$1:$A$49,'Com LookUp+Pivot'!$B$1:$B$49,"Not Found",0)</f>
        <v>VC</v>
      </c>
      <c r="W140" s="9" t="s">
        <v>544</v>
      </c>
      <c r="X140" s="9" t="s">
        <v>26</v>
      </c>
    </row>
    <row r="141" spans="1:24" x14ac:dyDescent="0.3">
      <c r="A141">
        <v>145</v>
      </c>
      <c r="B141" s="1">
        <v>43374</v>
      </c>
      <c r="C141" t="s">
        <v>545</v>
      </c>
      <c r="D141" t="s">
        <v>546</v>
      </c>
      <c r="E141" t="s">
        <v>547</v>
      </c>
      <c r="F141" t="s">
        <v>138</v>
      </c>
      <c r="G141" t="s">
        <v>548</v>
      </c>
      <c r="H141" t="s">
        <v>413</v>
      </c>
      <c r="I141">
        <v>0</v>
      </c>
      <c r="J141" t="s">
        <v>207</v>
      </c>
      <c r="K141" t="str" cm="1">
        <f t="array" ref="K141">_xlfn.IFS(I141&lt;1000000,"Bin1",AND(I141&gt;=1000000,I141&lt;=10000000),"Bin2",I141&gt;10000000,"Bin3")</f>
        <v>Bin1</v>
      </c>
      <c r="L141">
        <f t="shared" si="4"/>
        <v>2018</v>
      </c>
      <c r="M141" t="str">
        <f>_xlfn.XLOOKUP(C141,'LookUp Table'!$A$1:$A$3031,'LookUp Table'!$B$1:$B$3031,"Not Found",0)</f>
        <v>Delhi</v>
      </c>
      <c r="N141" t="str">
        <f t="shared" si="5"/>
        <v>Seed/ Angel Funding</v>
      </c>
      <c r="O141" t="str">
        <f>_xlfn.XLOOKUP(N141,'Com LookUp+Pivot'!$A$1:$A$49,'Com LookUp+Pivot'!$B$1:$B$49,"Not Found",0)</f>
        <v>Angel</v>
      </c>
      <c r="W141" s="9" t="s">
        <v>548</v>
      </c>
      <c r="X141" s="9" t="s">
        <v>413</v>
      </c>
    </row>
    <row r="142" spans="1:24" x14ac:dyDescent="0.3">
      <c r="A142">
        <v>146</v>
      </c>
      <c r="B142" s="1">
        <v>43375</v>
      </c>
      <c r="C142" t="s">
        <v>550</v>
      </c>
      <c r="D142" t="s">
        <v>40</v>
      </c>
      <c r="E142" t="s">
        <v>551</v>
      </c>
      <c r="F142" t="s">
        <v>181</v>
      </c>
      <c r="G142" t="s">
        <v>552</v>
      </c>
      <c r="H142" t="s">
        <v>413</v>
      </c>
      <c r="I142" s="2">
        <v>11000000</v>
      </c>
      <c r="J142" t="s">
        <v>207</v>
      </c>
      <c r="K142" t="str" cm="1">
        <f t="array" ref="K142">_xlfn.IFS(I142&lt;1000000,"Bin1",AND(I142&gt;=1000000,I142&lt;=10000000),"Bin2",I142&gt;10000000,"Bin3")</f>
        <v>Bin3</v>
      </c>
      <c r="L142">
        <f t="shared" si="4"/>
        <v>2018</v>
      </c>
      <c r="M142" t="str">
        <f>_xlfn.XLOOKUP(C142,'LookUp Table'!$A$1:$A$3031,'LookUp Table'!$B$1:$B$3031,"Not Found",0)</f>
        <v>Hyderabad</v>
      </c>
      <c r="N142" t="str">
        <f t="shared" si="5"/>
        <v>Seed/ Angel Funding</v>
      </c>
      <c r="O142" t="str">
        <f>_xlfn.XLOOKUP(N142,'Com LookUp+Pivot'!$A$1:$A$49,'Com LookUp+Pivot'!$B$1:$B$49,"Not Found",0)</f>
        <v>Angel</v>
      </c>
      <c r="W142" s="9" t="s">
        <v>552</v>
      </c>
      <c r="X142" s="9" t="s">
        <v>413</v>
      </c>
    </row>
    <row r="143" spans="1:24" x14ac:dyDescent="0.3">
      <c r="A143">
        <v>147</v>
      </c>
      <c r="B143" s="1">
        <v>43377</v>
      </c>
      <c r="C143" t="s">
        <v>553</v>
      </c>
      <c r="D143" t="s">
        <v>494</v>
      </c>
      <c r="E143" t="s">
        <v>554</v>
      </c>
      <c r="F143" t="s">
        <v>36</v>
      </c>
      <c r="G143" t="s">
        <v>555</v>
      </c>
      <c r="H143" t="s">
        <v>388</v>
      </c>
      <c r="I143" s="2">
        <v>8200000</v>
      </c>
      <c r="J143" t="s">
        <v>207</v>
      </c>
      <c r="K143" t="str" cm="1">
        <f t="array" ref="K143">_xlfn.IFS(I143&lt;1000000,"Bin1",AND(I143&gt;=1000000,I143&lt;=10000000),"Bin2",I143&gt;10000000,"Bin3")</f>
        <v>Bin2</v>
      </c>
      <c r="L143">
        <f t="shared" si="4"/>
        <v>2018</v>
      </c>
      <c r="M143" t="str">
        <f>_xlfn.XLOOKUP(C143,'LookUp Table'!$A$1:$A$3031,'LookUp Table'!$B$1:$B$3031,"Not Found",0)</f>
        <v>Mumbai</v>
      </c>
      <c r="N143" t="str">
        <f t="shared" si="5"/>
        <v>Private Equity</v>
      </c>
      <c r="O143" t="str">
        <f>_xlfn.XLOOKUP(N143,'Com LookUp+Pivot'!$A$1:$A$49,'Com LookUp+Pivot'!$B$1:$B$49,"Not Found",0)</f>
        <v>PE</v>
      </c>
      <c r="W143" s="9" t="s">
        <v>555</v>
      </c>
      <c r="X143" s="9" t="s">
        <v>388</v>
      </c>
    </row>
    <row r="144" spans="1:24" x14ac:dyDescent="0.3">
      <c r="A144">
        <v>148</v>
      </c>
      <c r="B144" s="1">
        <v>43378</v>
      </c>
      <c r="C144" t="s">
        <v>556</v>
      </c>
      <c r="D144" t="s">
        <v>56</v>
      </c>
      <c r="E144" t="s">
        <v>557</v>
      </c>
      <c r="F144" t="s">
        <v>19</v>
      </c>
      <c r="G144" t="s">
        <v>558</v>
      </c>
      <c r="H144" t="s">
        <v>75</v>
      </c>
      <c r="I144" s="2">
        <v>3000000</v>
      </c>
      <c r="J144" t="s">
        <v>207</v>
      </c>
      <c r="K144" t="str" cm="1">
        <f t="array" ref="K144">_xlfn.IFS(I144&lt;1000000,"Bin1",AND(I144&gt;=1000000,I144&lt;=10000000),"Bin2",I144&gt;10000000,"Bin3")</f>
        <v>Bin2</v>
      </c>
      <c r="L144">
        <f t="shared" si="4"/>
        <v>2018</v>
      </c>
      <c r="M144" t="str">
        <f>_xlfn.XLOOKUP(C144,'LookUp Table'!$A$1:$A$3031,'LookUp Table'!$B$1:$B$3031,"Not Found",0)</f>
        <v>Gurgaon</v>
      </c>
      <c r="N144" t="str">
        <f t="shared" si="5"/>
        <v>Series E</v>
      </c>
      <c r="O144" t="str">
        <f>_xlfn.XLOOKUP(N144,'Com LookUp+Pivot'!$A$1:$A$49,'Com LookUp+Pivot'!$B$1:$B$49,"Not Found",0)</f>
        <v>VC</v>
      </c>
      <c r="W144" s="9" t="s">
        <v>558</v>
      </c>
      <c r="X144" s="9" t="s">
        <v>75</v>
      </c>
    </row>
    <row r="145" spans="1:24" x14ac:dyDescent="0.3">
      <c r="A145">
        <v>149</v>
      </c>
      <c r="B145" s="1">
        <v>43384</v>
      </c>
      <c r="C145" t="s">
        <v>559</v>
      </c>
      <c r="D145" t="s">
        <v>312</v>
      </c>
      <c r="E145" t="s">
        <v>560</v>
      </c>
      <c r="F145" t="s">
        <v>30</v>
      </c>
      <c r="G145" t="s">
        <v>561</v>
      </c>
      <c r="H145" t="s">
        <v>270</v>
      </c>
      <c r="I145" s="2">
        <v>4000000</v>
      </c>
      <c r="J145" t="s">
        <v>207</v>
      </c>
      <c r="K145" t="str" cm="1">
        <f t="array" ref="K145">_xlfn.IFS(I145&lt;1000000,"Bin1",AND(I145&gt;=1000000,I145&lt;=10000000),"Bin2",I145&gt;10000000,"Bin3")</f>
        <v>Bin2</v>
      </c>
      <c r="L145">
        <f t="shared" si="4"/>
        <v>2018</v>
      </c>
      <c r="M145" t="str">
        <f>_xlfn.XLOOKUP(C145,'LookUp Table'!$A$1:$A$3031,'LookUp Table'!$B$1:$B$3031,"Not Found",0)</f>
        <v>New Delhi</v>
      </c>
      <c r="N145" t="str">
        <f t="shared" si="5"/>
        <v>Pre-Series A</v>
      </c>
      <c r="O145" t="str">
        <f>_xlfn.XLOOKUP(N145,'Com LookUp+Pivot'!$A$1:$A$49,'Com LookUp+Pivot'!$B$1:$B$49,"Not Found",0)</f>
        <v>VC</v>
      </c>
      <c r="W145" s="9" t="s">
        <v>561</v>
      </c>
      <c r="X145" s="9" t="s">
        <v>270</v>
      </c>
    </row>
    <row r="146" spans="1:24" x14ac:dyDescent="0.3">
      <c r="A146">
        <v>150</v>
      </c>
      <c r="B146" s="1">
        <v>43385</v>
      </c>
      <c r="C146" t="s">
        <v>497</v>
      </c>
      <c r="D146" t="s">
        <v>562</v>
      </c>
      <c r="E146" t="s">
        <v>563</v>
      </c>
      <c r="F146" t="s">
        <v>13</v>
      </c>
      <c r="G146" t="s">
        <v>25</v>
      </c>
      <c r="H146" t="s">
        <v>564</v>
      </c>
      <c r="I146" s="2">
        <v>14680000</v>
      </c>
      <c r="J146" t="s">
        <v>207</v>
      </c>
      <c r="K146" t="str" cm="1">
        <f t="array" ref="K146">_xlfn.IFS(I146&lt;1000000,"Bin1",AND(I146&gt;=1000000,I146&lt;=10000000),"Bin2",I146&gt;10000000,"Bin3")</f>
        <v>Bin3</v>
      </c>
      <c r="L146">
        <f t="shared" si="4"/>
        <v>2018</v>
      </c>
      <c r="M146" t="str">
        <f>_xlfn.XLOOKUP(C146,'LookUp Table'!$A$1:$A$3031,'LookUp Table'!$B$1:$B$3031,"Not Found",0)</f>
        <v>Bengaluru</v>
      </c>
      <c r="N146" t="str">
        <f t="shared" si="5"/>
        <v>Series B</v>
      </c>
      <c r="O146" t="str">
        <f>_xlfn.XLOOKUP(N146,'Com LookUp+Pivot'!$A$1:$A$49,'Com LookUp+Pivot'!$B$1:$B$49,"Not Found",0)</f>
        <v>VC</v>
      </c>
      <c r="W146" s="9" t="s">
        <v>25</v>
      </c>
      <c r="X146" s="9" t="s">
        <v>564</v>
      </c>
    </row>
    <row r="147" spans="1:24" x14ac:dyDescent="0.3">
      <c r="A147">
        <v>151</v>
      </c>
      <c r="B147" s="1">
        <v>43385</v>
      </c>
      <c r="C147" t="s">
        <v>565</v>
      </c>
      <c r="D147" t="s">
        <v>562</v>
      </c>
      <c r="E147" t="s">
        <v>566</v>
      </c>
      <c r="F147" t="s">
        <v>13</v>
      </c>
      <c r="G147" t="s">
        <v>567</v>
      </c>
      <c r="H147" t="s">
        <v>21</v>
      </c>
      <c r="I147" s="2">
        <v>12000000</v>
      </c>
      <c r="J147" t="s">
        <v>207</v>
      </c>
      <c r="K147" t="str" cm="1">
        <f t="array" ref="K147">_xlfn.IFS(I147&lt;1000000,"Bin1",AND(I147&gt;=1000000,I147&lt;=10000000),"Bin2",I147&gt;10000000,"Bin3")</f>
        <v>Bin3</v>
      </c>
      <c r="L147">
        <f t="shared" si="4"/>
        <v>2018</v>
      </c>
      <c r="M147" t="str">
        <f>_xlfn.XLOOKUP(C147,'LookUp Table'!$A$1:$A$3031,'LookUp Table'!$B$1:$B$3031,"Not Found",0)</f>
        <v>Bengaluru</v>
      </c>
      <c r="N147" t="str">
        <f t="shared" si="5"/>
        <v>Series C</v>
      </c>
      <c r="O147" t="str">
        <f>_xlfn.XLOOKUP(N147,'Com LookUp+Pivot'!$A$1:$A$49,'Com LookUp+Pivot'!$B$1:$B$49,"Not Found",0)</f>
        <v>VC</v>
      </c>
      <c r="W147" s="9" t="s">
        <v>567</v>
      </c>
      <c r="X147" s="9" t="s">
        <v>21</v>
      </c>
    </row>
    <row r="148" spans="1:24" x14ac:dyDescent="0.3">
      <c r="A148">
        <v>152</v>
      </c>
      <c r="B148" s="1">
        <v>43344</v>
      </c>
      <c r="C148" t="s">
        <v>568</v>
      </c>
      <c r="D148" t="s">
        <v>569</v>
      </c>
      <c r="E148" t="s">
        <v>570</v>
      </c>
      <c r="F148" t="s">
        <v>42</v>
      </c>
      <c r="G148" t="s">
        <v>571</v>
      </c>
      <c r="H148" t="s">
        <v>388</v>
      </c>
      <c r="I148" s="2">
        <v>35000000</v>
      </c>
      <c r="J148" t="s">
        <v>207</v>
      </c>
      <c r="K148" t="str" cm="1">
        <f t="array" ref="K148">_xlfn.IFS(I148&lt;1000000,"Bin1",AND(I148&gt;=1000000,I148&lt;=10000000),"Bin2",I148&gt;10000000,"Bin3")</f>
        <v>Bin3</v>
      </c>
      <c r="L148">
        <f t="shared" si="4"/>
        <v>2018</v>
      </c>
      <c r="M148" t="str">
        <f>_xlfn.XLOOKUP(C148,'LookUp Table'!$A$1:$A$3031,'LookUp Table'!$B$1:$B$3031,"Not Found",0)</f>
        <v>Chennai</v>
      </c>
      <c r="N148" t="str">
        <f t="shared" si="5"/>
        <v>Private Equity</v>
      </c>
      <c r="O148" t="str">
        <f>_xlfn.XLOOKUP(N148,'Com LookUp+Pivot'!$A$1:$A$49,'Com LookUp+Pivot'!$B$1:$B$49,"Not Found",0)</f>
        <v>PE</v>
      </c>
      <c r="W148" s="9" t="s">
        <v>571</v>
      </c>
      <c r="X148" s="9" t="s">
        <v>388</v>
      </c>
    </row>
    <row r="149" spans="1:24" x14ac:dyDescent="0.3">
      <c r="A149">
        <v>153</v>
      </c>
      <c r="B149" s="1">
        <v>43346</v>
      </c>
      <c r="C149" t="s">
        <v>159</v>
      </c>
      <c r="D149" t="s">
        <v>572</v>
      </c>
      <c r="E149" t="s">
        <v>573</v>
      </c>
      <c r="F149" t="s">
        <v>13</v>
      </c>
      <c r="G149" t="s">
        <v>574</v>
      </c>
      <c r="H149" t="s">
        <v>388</v>
      </c>
      <c r="I149" s="2">
        <v>225000000</v>
      </c>
      <c r="J149" t="s">
        <v>207</v>
      </c>
      <c r="K149" t="str" cm="1">
        <f t="array" ref="K149">_xlfn.IFS(I149&lt;1000000,"Bin1",AND(I149&gt;=1000000,I149&lt;=10000000),"Bin2",I149&gt;10000000,"Bin3")</f>
        <v>Bin3</v>
      </c>
      <c r="L149">
        <f t="shared" si="4"/>
        <v>2018</v>
      </c>
      <c r="M149" t="str">
        <f>_xlfn.XLOOKUP(C149,'LookUp Table'!$A$1:$A$3031,'LookUp Table'!$B$1:$B$3031,"Not Found",0)</f>
        <v>Bengaluru</v>
      </c>
      <c r="N149" t="str">
        <f t="shared" si="5"/>
        <v>Private Equity</v>
      </c>
      <c r="O149" t="str">
        <f>_xlfn.XLOOKUP(N149,'Com LookUp+Pivot'!$A$1:$A$49,'Com LookUp+Pivot'!$B$1:$B$49,"Not Found",0)</f>
        <v>PE</v>
      </c>
      <c r="W149" s="9" t="s">
        <v>574</v>
      </c>
      <c r="X149" s="9" t="s">
        <v>388</v>
      </c>
    </row>
    <row r="150" spans="1:24" x14ac:dyDescent="0.3">
      <c r="A150">
        <v>154</v>
      </c>
      <c r="B150" s="1">
        <v>43346</v>
      </c>
      <c r="C150" t="s">
        <v>575</v>
      </c>
      <c r="D150" t="s">
        <v>569</v>
      </c>
      <c r="E150" t="s">
        <v>576</v>
      </c>
      <c r="F150" t="s">
        <v>13</v>
      </c>
      <c r="G150" t="s">
        <v>577</v>
      </c>
      <c r="H150" t="s">
        <v>388</v>
      </c>
      <c r="I150" s="2">
        <v>6390000</v>
      </c>
      <c r="J150" t="s">
        <v>207</v>
      </c>
      <c r="K150" t="str" cm="1">
        <f t="array" ref="K150">_xlfn.IFS(I150&lt;1000000,"Bin1",AND(I150&gt;=1000000,I150&lt;=10000000),"Bin2",I150&gt;10000000,"Bin3")</f>
        <v>Bin2</v>
      </c>
      <c r="L150">
        <f t="shared" si="4"/>
        <v>2018</v>
      </c>
      <c r="M150" t="str">
        <f>_xlfn.XLOOKUP(C150,'LookUp Table'!$A$1:$A$3031,'LookUp Table'!$B$1:$B$3031,"Not Found",0)</f>
        <v>Bengaluru</v>
      </c>
      <c r="N150" t="str">
        <f t="shared" si="5"/>
        <v>Private Equity</v>
      </c>
      <c r="O150" t="str">
        <f>_xlfn.XLOOKUP(N150,'Com LookUp+Pivot'!$A$1:$A$49,'Com LookUp+Pivot'!$B$1:$B$49,"Not Found",0)</f>
        <v>PE</v>
      </c>
      <c r="W150" s="9" t="s">
        <v>577</v>
      </c>
      <c r="X150" s="9" t="s">
        <v>388</v>
      </c>
    </row>
    <row r="151" spans="1:24" x14ac:dyDescent="0.3">
      <c r="A151">
        <v>155</v>
      </c>
      <c r="B151" s="1">
        <v>43347</v>
      </c>
      <c r="C151" t="s">
        <v>578</v>
      </c>
      <c r="D151" t="s">
        <v>141</v>
      </c>
      <c r="E151" t="s">
        <v>579</v>
      </c>
      <c r="F151" t="s">
        <v>138</v>
      </c>
      <c r="G151" t="s">
        <v>549</v>
      </c>
      <c r="H151" t="s">
        <v>580</v>
      </c>
      <c r="I151" s="2">
        <v>1000000</v>
      </c>
      <c r="J151" t="s">
        <v>207</v>
      </c>
      <c r="K151" t="str" cm="1">
        <f t="array" ref="K151">_xlfn.IFS(I151&lt;1000000,"Bin1",AND(I151&gt;=1000000,I151&lt;=10000000),"Bin2",I151&gt;10000000,"Bin3")</f>
        <v>Bin2</v>
      </c>
      <c r="L151">
        <f t="shared" si="4"/>
        <v>2018</v>
      </c>
      <c r="M151" t="str">
        <f>_xlfn.XLOOKUP(C151,'LookUp Table'!$A$1:$A$3031,'LookUp Table'!$B$1:$B$3031,"Not Found",0)</f>
        <v>Delhi</v>
      </c>
      <c r="N151" t="str">
        <f t="shared" si="5"/>
        <v>Seed / Angel Funding</v>
      </c>
      <c r="O151" t="str">
        <f>_xlfn.XLOOKUP(N151,'Com LookUp+Pivot'!$A$1:$A$49,'Com LookUp+Pivot'!$B$1:$B$49,"Not Found",0)</f>
        <v>Angel</v>
      </c>
      <c r="W151" s="9" t="s">
        <v>549</v>
      </c>
      <c r="X151" s="9" t="s">
        <v>580</v>
      </c>
    </row>
    <row r="152" spans="1:24" x14ac:dyDescent="0.3">
      <c r="A152">
        <v>156</v>
      </c>
      <c r="B152" s="1">
        <v>43347</v>
      </c>
      <c r="C152" t="s">
        <v>581</v>
      </c>
      <c r="D152" t="s">
        <v>569</v>
      </c>
      <c r="E152" t="s">
        <v>582</v>
      </c>
      <c r="F152" t="s">
        <v>225</v>
      </c>
      <c r="G152" t="s">
        <v>583</v>
      </c>
      <c r="H152" t="s">
        <v>388</v>
      </c>
      <c r="I152">
        <v>0</v>
      </c>
      <c r="J152" t="s">
        <v>207</v>
      </c>
      <c r="K152" t="str" cm="1">
        <f t="array" ref="K152">_xlfn.IFS(I152&lt;1000000,"Bin1",AND(I152&gt;=1000000,I152&lt;=10000000),"Bin2",I152&gt;10000000,"Bin3")</f>
        <v>Bin1</v>
      </c>
      <c r="L152">
        <f t="shared" si="4"/>
        <v>2018</v>
      </c>
      <c r="M152" t="str">
        <f>_xlfn.XLOOKUP(C152,'LookUp Table'!$A$1:$A$3031,'LookUp Table'!$B$1:$B$3031,"Not Found",0)</f>
        <v>Gurugram</v>
      </c>
      <c r="N152" t="str">
        <f t="shared" si="5"/>
        <v>Private Equity</v>
      </c>
      <c r="O152" t="str">
        <f>_xlfn.XLOOKUP(N152,'Com LookUp+Pivot'!$A$1:$A$49,'Com LookUp+Pivot'!$B$1:$B$49,"Not Found",0)</f>
        <v>PE</v>
      </c>
      <c r="W152" s="9" t="s">
        <v>583</v>
      </c>
      <c r="X152" s="9" t="s">
        <v>388</v>
      </c>
    </row>
    <row r="153" spans="1:24" x14ac:dyDescent="0.3">
      <c r="A153">
        <v>157</v>
      </c>
      <c r="B153" s="1">
        <v>43348</v>
      </c>
      <c r="C153" t="s">
        <v>584</v>
      </c>
      <c r="D153" t="s">
        <v>569</v>
      </c>
      <c r="E153" t="s">
        <v>585</v>
      </c>
      <c r="F153" t="s">
        <v>36</v>
      </c>
      <c r="G153" t="s">
        <v>586</v>
      </c>
      <c r="H153" t="s">
        <v>388</v>
      </c>
      <c r="I153" s="2">
        <v>157200000</v>
      </c>
      <c r="J153" t="s">
        <v>207</v>
      </c>
      <c r="K153" t="str" cm="1">
        <f t="array" ref="K153">_xlfn.IFS(I153&lt;1000000,"Bin1",AND(I153&gt;=1000000,I153&lt;=10000000),"Bin2",I153&gt;10000000,"Bin3")</f>
        <v>Bin3</v>
      </c>
      <c r="L153">
        <f t="shared" si="4"/>
        <v>2018</v>
      </c>
      <c r="M153" t="str">
        <f>_xlfn.XLOOKUP(C153,'LookUp Table'!$A$1:$A$3031,'LookUp Table'!$B$1:$B$3031,"Not Found",0)</f>
        <v>Mumbai</v>
      </c>
      <c r="N153" t="str">
        <f t="shared" si="5"/>
        <v>Private Equity</v>
      </c>
      <c r="O153" t="str">
        <f>_xlfn.XLOOKUP(N153,'Com LookUp+Pivot'!$A$1:$A$49,'Com LookUp+Pivot'!$B$1:$B$49,"Not Found",0)</f>
        <v>PE</v>
      </c>
      <c r="W153" s="9" t="s">
        <v>586</v>
      </c>
      <c r="X153" s="9" t="s">
        <v>388</v>
      </c>
    </row>
    <row r="154" spans="1:24" x14ac:dyDescent="0.3">
      <c r="A154">
        <v>158</v>
      </c>
      <c r="B154" s="1">
        <v>43348</v>
      </c>
      <c r="C154" t="s">
        <v>587</v>
      </c>
      <c r="D154" t="s">
        <v>50</v>
      </c>
      <c r="E154" t="s">
        <v>588</v>
      </c>
      <c r="F154" t="s">
        <v>42</v>
      </c>
      <c r="G154" t="s">
        <v>589</v>
      </c>
      <c r="H154" t="s">
        <v>388</v>
      </c>
      <c r="I154">
        <v>0</v>
      </c>
      <c r="J154" t="s">
        <v>207</v>
      </c>
      <c r="K154" t="str" cm="1">
        <f t="array" ref="K154">_xlfn.IFS(I154&lt;1000000,"Bin1",AND(I154&gt;=1000000,I154&lt;=10000000),"Bin2",I154&gt;10000000,"Bin3")</f>
        <v>Bin1</v>
      </c>
      <c r="L154">
        <f t="shared" si="4"/>
        <v>2018</v>
      </c>
      <c r="M154" t="str">
        <f>_xlfn.XLOOKUP(C154,'LookUp Table'!$A$1:$A$3031,'LookUp Table'!$B$1:$B$3031,"Not Found",0)</f>
        <v>Chennai</v>
      </c>
      <c r="N154" t="str">
        <f t="shared" si="5"/>
        <v>Private Equity</v>
      </c>
      <c r="O154" t="str">
        <f>_xlfn.XLOOKUP(N154,'Com LookUp+Pivot'!$A$1:$A$49,'Com LookUp+Pivot'!$B$1:$B$49,"Not Found",0)</f>
        <v>PE</v>
      </c>
      <c r="W154" s="9" t="s">
        <v>589</v>
      </c>
      <c r="X154" s="9" t="s">
        <v>388</v>
      </c>
    </row>
    <row r="155" spans="1:24" x14ac:dyDescent="0.3">
      <c r="A155">
        <v>159</v>
      </c>
      <c r="B155" s="1">
        <v>43349</v>
      </c>
      <c r="C155" t="s">
        <v>590</v>
      </c>
      <c r="D155" t="s">
        <v>569</v>
      </c>
      <c r="E155" t="s">
        <v>591</v>
      </c>
      <c r="F155" t="s">
        <v>36</v>
      </c>
      <c r="G155" t="s">
        <v>592</v>
      </c>
      <c r="H155" t="s">
        <v>388</v>
      </c>
      <c r="I155" s="2">
        <v>100000000</v>
      </c>
      <c r="J155" t="s">
        <v>207</v>
      </c>
      <c r="K155" t="str" cm="1">
        <f t="array" ref="K155">_xlfn.IFS(I155&lt;1000000,"Bin1",AND(I155&gt;=1000000,I155&lt;=10000000),"Bin2",I155&gt;10000000,"Bin3")</f>
        <v>Bin3</v>
      </c>
      <c r="L155">
        <f t="shared" si="4"/>
        <v>2018</v>
      </c>
      <c r="M155" t="str">
        <f>_xlfn.XLOOKUP(C155,'LookUp Table'!$A$1:$A$3031,'LookUp Table'!$B$1:$B$3031,"Not Found",0)</f>
        <v>Mumbai</v>
      </c>
      <c r="N155" t="str">
        <f t="shared" si="5"/>
        <v>Private Equity</v>
      </c>
      <c r="O155" t="str">
        <f>_xlfn.XLOOKUP(N155,'Com LookUp+Pivot'!$A$1:$A$49,'Com LookUp+Pivot'!$B$1:$B$49,"Not Found",0)</f>
        <v>PE</v>
      </c>
      <c r="W155" s="9" t="s">
        <v>592</v>
      </c>
      <c r="X155" s="9" t="s">
        <v>388</v>
      </c>
    </row>
    <row r="156" spans="1:24" x14ac:dyDescent="0.3">
      <c r="A156">
        <v>160</v>
      </c>
      <c r="B156" s="1">
        <v>43353</v>
      </c>
      <c r="C156" t="s">
        <v>593</v>
      </c>
      <c r="D156" t="s">
        <v>141</v>
      </c>
      <c r="E156" t="s">
        <v>594</v>
      </c>
      <c r="F156" t="s">
        <v>225</v>
      </c>
      <c r="G156" t="s">
        <v>595</v>
      </c>
      <c r="H156" t="s">
        <v>388</v>
      </c>
      <c r="I156" s="2">
        <v>4000000</v>
      </c>
      <c r="J156" t="s">
        <v>207</v>
      </c>
      <c r="K156" t="str" cm="1">
        <f t="array" ref="K156">_xlfn.IFS(I156&lt;1000000,"Bin1",AND(I156&gt;=1000000,I156&lt;=10000000),"Bin2",I156&gt;10000000,"Bin3")</f>
        <v>Bin2</v>
      </c>
      <c r="L156">
        <f t="shared" si="4"/>
        <v>2018</v>
      </c>
      <c r="M156" t="str">
        <f>_xlfn.XLOOKUP(C156,'LookUp Table'!$A$1:$A$3031,'LookUp Table'!$B$1:$B$3031,"Not Found",0)</f>
        <v>Bengaluru</v>
      </c>
      <c r="N156" t="str">
        <f t="shared" si="5"/>
        <v>Private Equity</v>
      </c>
      <c r="O156" t="str">
        <f>_xlfn.XLOOKUP(N156,'Com LookUp+Pivot'!$A$1:$A$49,'Com LookUp+Pivot'!$B$1:$B$49,"Not Found",0)</f>
        <v>PE</v>
      </c>
      <c r="W156" s="9" t="s">
        <v>595</v>
      </c>
      <c r="X156" s="9" t="s">
        <v>388</v>
      </c>
    </row>
    <row r="157" spans="1:24" x14ac:dyDescent="0.3">
      <c r="A157">
        <v>161</v>
      </c>
      <c r="B157" s="1">
        <v>43354</v>
      </c>
      <c r="C157" t="s">
        <v>596</v>
      </c>
      <c r="D157" t="s">
        <v>50</v>
      </c>
      <c r="E157" t="s">
        <v>597</v>
      </c>
      <c r="F157" t="s">
        <v>13</v>
      </c>
      <c r="G157" t="s">
        <v>598</v>
      </c>
      <c r="H157" t="s">
        <v>388</v>
      </c>
      <c r="I157" s="2">
        <v>32000000</v>
      </c>
      <c r="J157" t="s">
        <v>207</v>
      </c>
      <c r="K157" t="str" cm="1">
        <f t="array" ref="K157">_xlfn.IFS(I157&lt;1000000,"Bin1",AND(I157&gt;=1000000,I157&lt;=10000000),"Bin2",I157&gt;10000000,"Bin3")</f>
        <v>Bin3</v>
      </c>
      <c r="L157">
        <f t="shared" si="4"/>
        <v>2018</v>
      </c>
      <c r="M157" t="str">
        <f>_xlfn.XLOOKUP(C157,'LookUp Table'!$A$1:$A$3031,'LookUp Table'!$B$1:$B$3031,"Not Found",0)</f>
        <v>Bengaluru</v>
      </c>
      <c r="N157" t="str">
        <f t="shared" si="5"/>
        <v>Private Equity</v>
      </c>
      <c r="O157" t="str">
        <f>_xlfn.XLOOKUP(N157,'Com LookUp+Pivot'!$A$1:$A$49,'Com LookUp+Pivot'!$B$1:$B$49,"Not Found",0)</f>
        <v>PE</v>
      </c>
      <c r="W157" s="9" t="s">
        <v>598</v>
      </c>
      <c r="X157" s="9" t="s">
        <v>388</v>
      </c>
    </row>
    <row r="158" spans="1:24" x14ac:dyDescent="0.3">
      <c r="A158">
        <v>162</v>
      </c>
      <c r="B158" s="1">
        <v>43354</v>
      </c>
      <c r="C158" t="s">
        <v>599</v>
      </c>
      <c r="D158" t="s">
        <v>569</v>
      </c>
      <c r="E158" t="s">
        <v>600</v>
      </c>
      <c r="F158" t="s">
        <v>36</v>
      </c>
      <c r="G158" t="s">
        <v>601</v>
      </c>
      <c r="H158" t="s">
        <v>79</v>
      </c>
      <c r="I158" s="2">
        <v>5500000</v>
      </c>
      <c r="J158" t="s">
        <v>207</v>
      </c>
      <c r="K158" t="str" cm="1">
        <f t="array" ref="K158">_xlfn.IFS(I158&lt;1000000,"Bin1",AND(I158&gt;=1000000,I158&lt;=10000000),"Bin2",I158&gt;10000000,"Bin3")</f>
        <v>Bin2</v>
      </c>
      <c r="L158">
        <f t="shared" si="4"/>
        <v>2018</v>
      </c>
      <c r="M158" t="str">
        <f>_xlfn.XLOOKUP(C158,'LookUp Table'!$A$1:$A$3031,'LookUp Table'!$B$1:$B$3031,"Not Found",0)</f>
        <v>Mumbai</v>
      </c>
      <c r="N158" t="str">
        <f t="shared" si="5"/>
        <v>Debt Funding</v>
      </c>
      <c r="O158" t="str">
        <f>_xlfn.XLOOKUP(N158,'Com LookUp+Pivot'!$A$1:$A$49,'Com LookUp+Pivot'!$B$1:$B$49,"Not Found",0)</f>
        <v>Other</v>
      </c>
      <c r="W158" s="9" t="s">
        <v>601</v>
      </c>
      <c r="X158" s="9" t="s">
        <v>79</v>
      </c>
    </row>
    <row r="159" spans="1:24" x14ac:dyDescent="0.3">
      <c r="A159">
        <v>163</v>
      </c>
      <c r="B159" s="1">
        <v>43354</v>
      </c>
      <c r="C159" t="s">
        <v>602</v>
      </c>
      <c r="D159" t="s">
        <v>603</v>
      </c>
      <c r="E159" t="s">
        <v>604</v>
      </c>
      <c r="F159" t="s">
        <v>36</v>
      </c>
      <c r="G159" t="s">
        <v>605</v>
      </c>
      <c r="H159" t="s">
        <v>388</v>
      </c>
      <c r="I159" s="2">
        <v>5000000</v>
      </c>
      <c r="J159" t="s">
        <v>207</v>
      </c>
      <c r="K159" t="str" cm="1">
        <f t="array" ref="K159">_xlfn.IFS(I159&lt;1000000,"Bin1",AND(I159&gt;=1000000,I159&lt;=10000000),"Bin2",I159&gt;10000000,"Bin3")</f>
        <v>Bin2</v>
      </c>
      <c r="L159">
        <f t="shared" si="4"/>
        <v>2018</v>
      </c>
      <c r="M159" t="str">
        <f>_xlfn.XLOOKUP(C159,'LookUp Table'!$A$1:$A$3031,'LookUp Table'!$B$1:$B$3031,"Not Found",0)</f>
        <v>Mumbai</v>
      </c>
      <c r="N159" t="str">
        <f t="shared" si="5"/>
        <v>Private Equity</v>
      </c>
      <c r="O159" t="str">
        <f>_xlfn.XLOOKUP(N159,'Com LookUp+Pivot'!$A$1:$A$49,'Com LookUp+Pivot'!$B$1:$B$49,"Not Found",0)</f>
        <v>PE</v>
      </c>
      <c r="W159" s="9" t="s">
        <v>605</v>
      </c>
      <c r="X159" s="9" t="s">
        <v>388</v>
      </c>
    </row>
    <row r="160" spans="1:24" x14ac:dyDescent="0.3">
      <c r="A160">
        <v>164</v>
      </c>
      <c r="B160" s="1">
        <v>43355</v>
      </c>
      <c r="C160" t="s">
        <v>606</v>
      </c>
      <c r="D160" t="s">
        <v>603</v>
      </c>
      <c r="E160" t="s">
        <v>607</v>
      </c>
      <c r="F160" t="s">
        <v>36</v>
      </c>
      <c r="G160" t="s">
        <v>608</v>
      </c>
      <c r="H160" t="s">
        <v>388</v>
      </c>
      <c r="I160" s="2">
        <v>30000000</v>
      </c>
      <c r="J160" t="s">
        <v>207</v>
      </c>
      <c r="K160" t="str" cm="1">
        <f t="array" ref="K160">_xlfn.IFS(I160&lt;1000000,"Bin1",AND(I160&gt;=1000000,I160&lt;=10000000),"Bin2",I160&gt;10000000,"Bin3")</f>
        <v>Bin3</v>
      </c>
      <c r="L160">
        <f t="shared" si="4"/>
        <v>2018</v>
      </c>
      <c r="M160" t="str">
        <f>_xlfn.XLOOKUP(C160,'LookUp Table'!$A$1:$A$3031,'LookUp Table'!$B$1:$B$3031,"Not Found",0)</f>
        <v>Mumbai</v>
      </c>
      <c r="N160" t="str">
        <f t="shared" si="5"/>
        <v>Private Equity</v>
      </c>
      <c r="O160" t="str">
        <f>_xlfn.XLOOKUP(N160,'Com LookUp+Pivot'!$A$1:$A$49,'Com LookUp+Pivot'!$B$1:$B$49,"Not Found",0)</f>
        <v>PE</v>
      </c>
      <c r="W160" s="9" t="s">
        <v>608</v>
      </c>
      <c r="X160" s="9" t="s">
        <v>388</v>
      </c>
    </row>
    <row r="161" spans="1:24" x14ac:dyDescent="0.3">
      <c r="A161">
        <v>165</v>
      </c>
      <c r="B161" s="1">
        <v>43313</v>
      </c>
      <c r="C161" t="s">
        <v>609</v>
      </c>
      <c r="D161" t="s">
        <v>610</v>
      </c>
      <c r="E161" t="s">
        <v>611</v>
      </c>
      <c r="F161" t="s">
        <v>13</v>
      </c>
      <c r="G161" t="s">
        <v>612</v>
      </c>
      <c r="H161" t="s">
        <v>413</v>
      </c>
      <c r="I161" s="2">
        <v>400000</v>
      </c>
      <c r="J161" t="s">
        <v>207</v>
      </c>
      <c r="K161" t="str" cm="1">
        <f t="array" ref="K161">_xlfn.IFS(I161&lt;1000000,"Bin1",AND(I161&gt;=1000000,I161&lt;=10000000),"Bin2",I161&gt;10000000,"Bin3")</f>
        <v>Bin1</v>
      </c>
      <c r="L161">
        <f t="shared" si="4"/>
        <v>2018</v>
      </c>
      <c r="M161" t="str">
        <f>_xlfn.XLOOKUP(C161,'LookUp Table'!$A$1:$A$3031,'LookUp Table'!$B$1:$B$3031,"Not Found",0)</f>
        <v>Bengaluru</v>
      </c>
      <c r="N161" t="str">
        <f t="shared" si="5"/>
        <v>Seed/ Angel Funding</v>
      </c>
      <c r="O161" t="str">
        <f>_xlfn.XLOOKUP(N161,'Com LookUp+Pivot'!$A$1:$A$49,'Com LookUp+Pivot'!$B$1:$B$49,"Not Found",0)</f>
        <v>Angel</v>
      </c>
      <c r="W161" s="9" t="s">
        <v>612</v>
      </c>
      <c r="X161" s="9" t="s">
        <v>413</v>
      </c>
    </row>
    <row r="162" spans="1:24" x14ac:dyDescent="0.3">
      <c r="A162">
        <v>166</v>
      </c>
      <c r="B162" s="1">
        <v>43313</v>
      </c>
      <c r="C162" t="s">
        <v>613</v>
      </c>
      <c r="D162" t="s">
        <v>77</v>
      </c>
      <c r="E162" t="s">
        <v>614</v>
      </c>
      <c r="F162" t="s">
        <v>52</v>
      </c>
      <c r="G162" t="s">
        <v>615</v>
      </c>
      <c r="H162" t="s">
        <v>413</v>
      </c>
      <c r="I162">
        <v>0</v>
      </c>
      <c r="J162" t="s">
        <v>207</v>
      </c>
      <c r="K162" t="str" cm="1">
        <f t="array" ref="K162">_xlfn.IFS(I162&lt;1000000,"Bin1",AND(I162&gt;=1000000,I162&lt;=10000000),"Bin2",I162&gt;10000000,"Bin3")</f>
        <v>Bin1</v>
      </c>
      <c r="L162">
        <f t="shared" si="4"/>
        <v>2018</v>
      </c>
      <c r="M162" t="str">
        <f>_xlfn.XLOOKUP(C162,'LookUp Table'!$A$1:$A$3031,'LookUp Table'!$B$1:$B$3031,"Not Found",0)</f>
        <v>Pune</v>
      </c>
      <c r="N162" t="str">
        <f t="shared" si="5"/>
        <v>Seed/ Angel Funding</v>
      </c>
      <c r="O162" t="str">
        <f>_xlfn.XLOOKUP(N162,'Com LookUp+Pivot'!$A$1:$A$49,'Com LookUp+Pivot'!$B$1:$B$49,"Not Found",0)</f>
        <v>Angel</v>
      </c>
      <c r="W162" s="9" t="s">
        <v>615</v>
      </c>
      <c r="X162" s="9" t="s">
        <v>413</v>
      </c>
    </row>
    <row r="163" spans="1:24" x14ac:dyDescent="0.3">
      <c r="A163">
        <v>167</v>
      </c>
      <c r="B163" s="1">
        <v>43314</v>
      </c>
      <c r="C163" t="s">
        <v>616</v>
      </c>
      <c r="D163" t="s">
        <v>569</v>
      </c>
      <c r="E163" t="s">
        <v>617</v>
      </c>
      <c r="F163" t="s">
        <v>181</v>
      </c>
      <c r="G163" t="s">
        <v>618</v>
      </c>
      <c r="H163" t="s">
        <v>388</v>
      </c>
      <c r="I163" s="2">
        <v>7000000</v>
      </c>
      <c r="J163" t="s">
        <v>207</v>
      </c>
      <c r="K163" t="str" cm="1">
        <f t="array" ref="K163">_xlfn.IFS(I163&lt;1000000,"Bin1",AND(I163&gt;=1000000,I163&lt;=10000000),"Bin2",I163&gt;10000000,"Bin3")</f>
        <v>Bin2</v>
      </c>
      <c r="L163">
        <f t="shared" si="4"/>
        <v>2018</v>
      </c>
      <c r="M163" t="str">
        <f>_xlfn.XLOOKUP(C163,'LookUp Table'!$A$1:$A$3031,'LookUp Table'!$B$1:$B$3031,"Not Found",0)</f>
        <v>Hyderabad</v>
      </c>
      <c r="N163" t="str">
        <f t="shared" si="5"/>
        <v>Private Equity</v>
      </c>
      <c r="O163" t="str">
        <f>_xlfn.XLOOKUP(N163,'Com LookUp+Pivot'!$A$1:$A$49,'Com LookUp+Pivot'!$B$1:$B$49,"Not Found",0)</f>
        <v>PE</v>
      </c>
      <c r="W163" s="9" t="s">
        <v>618</v>
      </c>
      <c r="X163" s="9" t="s">
        <v>388</v>
      </c>
    </row>
    <row r="164" spans="1:24" x14ac:dyDescent="0.3">
      <c r="A164">
        <v>168</v>
      </c>
      <c r="B164" s="1">
        <v>43315</v>
      </c>
      <c r="C164" t="s">
        <v>619</v>
      </c>
      <c r="D164" t="s">
        <v>569</v>
      </c>
      <c r="E164" t="s">
        <v>620</v>
      </c>
      <c r="F164" t="s">
        <v>225</v>
      </c>
      <c r="G164" t="s">
        <v>621</v>
      </c>
      <c r="H164" t="s">
        <v>388</v>
      </c>
      <c r="I164" s="2">
        <v>120000</v>
      </c>
      <c r="J164" t="s">
        <v>207</v>
      </c>
      <c r="K164" t="str" cm="1">
        <f t="array" ref="K164">_xlfn.IFS(I164&lt;1000000,"Bin1",AND(I164&gt;=1000000,I164&lt;=10000000),"Bin2",I164&gt;10000000,"Bin3")</f>
        <v>Bin1</v>
      </c>
      <c r="L164">
        <f t="shared" si="4"/>
        <v>2018</v>
      </c>
      <c r="M164" t="str">
        <f>_xlfn.XLOOKUP(C164,'LookUp Table'!$A$1:$A$3031,'LookUp Table'!$B$1:$B$3031,"Not Found",0)</f>
        <v>Gurugram</v>
      </c>
      <c r="N164" t="str">
        <f t="shared" si="5"/>
        <v>Private Equity</v>
      </c>
      <c r="O164" t="str">
        <f>_xlfn.XLOOKUP(N164,'Com LookUp+Pivot'!$A$1:$A$49,'Com LookUp+Pivot'!$B$1:$B$49,"Not Found",0)</f>
        <v>PE</v>
      </c>
      <c r="W164" s="9" t="s">
        <v>621</v>
      </c>
      <c r="X164" s="9" t="s">
        <v>388</v>
      </c>
    </row>
    <row r="165" spans="1:24" x14ac:dyDescent="0.3">
      <c r="A165">
        <v>169</v>
      </c>
      <c r="B165" s="1">
        <v>43319</v>
      </c>
      <c r="C165" t="s">
        <v>622</v>
      </c>
      <c r="D165" t="s">
        <v>569</v>
      </c>
      <c r="E165" t="s">
        <v>623</v>
      </c>
      <c r="F165" t="s">
        <v>36</v>
      </c>
      <c r="G165" t="s">
        <v>549</v>
      </c>
      <c r="H165" t="s">
        <v>413</v>
      </c>
      <c r="I165" s="2">
        <v>1000000</v>
      </c>
      <c r="J165" t="s">
        <v>207</v>
      </c>
      <c r="K165" t="str" cm="1">
        <f t="array" ref="K165">_xlfn.IFS(I165&lt;1000000,"Bin1",AND(I165&gt;=1000000,I165&lt;=10000000),"Bin2",I165&gt;10000000,"Bin3")</f>
        <v>Bin2</v>
      </c>
      <c r="L165">
        <f t="shared" si="4"/>
        <v>2018</v>
      </c>
      <c r="M165" t="str">
        <f>_xlfn.XLOOKUP(C165,'LookUp Table'!$A$1:$A$3031,'LookUp Table'!$B$1:$B$3031,"Not Found",0)</f>
        <v>Mumbai</v>
      </c>
      <c r="N165" t="str">
        <f t="shared" si="5"/>
        <v>Seed / Angel Funding</v>
      </c>
      <c r="O165" t="str">
        <f>_xlfn.XLOOKUP(N165,'Com LookUp+Pivot'!$A$1:$A$49,'Com LookUp+Pivot'!$B$1:$B$49,"Not Found",0)</f>
        <v>Angel</v>
      </c>
      <c r="W165" s="9" t="s">
        <v>549</v>
      </c>
      <c r="X165" s="9" t="s">
        <v>413</v>
      </c>
    </row>
    <row r="166" spans="1:24" x14ac:dyDescent="0.3">
      <c r="A166">
        <v>170</v>
      </c>
      <c r="B166" s="1">
        <v>43319</v>
      </c>
      <c r="C166" t="s">
        <v>624</v>
      </c>
      <c r="D166" t="s">
        <v>569</v>
      </c>
      <c r="E166" t="s">
        <v>625</v>
      </c>
      <c r="F166" t="s">
        <v>13</v>
      </c>
      <c r="G166" t="s">
        <v>626</v>
      </c>
      <c r="H166" t="s">
        <v>388</v>
      </c>
      <c r="I166" s="2">
        <v>35000000</v>
      </c>
      <c r="J166" t="s">
        <v>207</v>
      </c>
      <c r="K166" t="str" cm="1">
        <f t="array" ref="K166">_xlfn.IFS(I166&lt;1000000,"Bin1",AND(I166&gt;=1000000,I166&lt;=10000000),"Bin2",I166&gt;10000000,"Bin3")</f>
        <v>Bin3</v>
      </c>
      <c r="L166">
        <f t="shared" si="4"/>
        <v>2018</v>
      </c>
      <c r="M166" t="str">
        <f>_xlfn.XLOOKUP(C166,'LookUp Table'!$A$1:$A$3031,'LookUp Table'!$B$1:$B$3031,"Not Found",0)</f>
        <v>Bengaluru</v>
      </c>
      <c r="N166" t="str">
        <f t="shared" si="5"/>
        <v>Private Equity</v>
      </c>
      <c r="O166" t="str">
        <f>_xlfn.XLOOKUP(N166,'Com LookUp+Pivot'!$A$1:$A$49,'Com LookUp+Pivot'!$B$1:$B$49,"Not Found",0)</f>
        <v>PE</v>
      </c>
      <c r="W166" s="9" t="s">
        <v>626</v>
      </c>
      <c r="X166" s="9" t="s">
        <v>388</v>
      </c>
    </row>
    <row r="167" spans="1:24" x14ac:dyDescent="0.3">
      <c r="A167">
        <v>171</v>
      </c>
      <c r="B167" s="1">
        <v>43319</v>
      </c>
      <c r="C167" t="s">
        <v>627</v>
      </c>
      <c r="D167" t="s">
        <v>569</v>
      </c>
      <c r="E167" t="s">
        <v>628</v>
      </c>
      <c r="F167" t="s">
        <v>225</v>
      </c>
      <c r="G167" t="s">
        <v>629</v>
      </c>
      <c r="H167" t="s">
        <v>388</v>
      </c>
      <c r="I167" s="2">
        <v>10000000</v>
      </c>
      <c r="J167" t="s">
        <v>207</v>
      </c>
      <c r="K167" t="str" cm="1">
        <f t="array" ref="K167">_xlfn.IFS(I167&lt;1000000,"Bin1",AND(I167&gt;=1000000,I167&lt;=10000000),"Bin2",I167&gt;10000000,"Bin3")</f>
        <v>Bin2</v>
      </c>
      <c r="L167">
        <f t="shared" si="4"/>
        <v>2018</v>
      </c>
      <c r="M167" t="str">
        <f>_xlfn.XLOOKUP(C167,'LookUp Table'!$A$1:$A$3031,'LookUp Table'!$B$1:$B$3031,"Not Found",0)</f>
        <v>Gurugram</v>
      </c>
      <c r="N167" t="str">
        <f t="shared" si="5"/>
        <v>Private Equity</v>
      </c>
      <c r="O167" t="str">
        <f>_xlfn.XLOOKUP(N167,'Com LookUp+Pivot'!$A$1:$A$49,'Com LookUp+Pivot'!$B$1:$B$49,"Not Found",0)</f>
        <v>PE</v>
      </c>
      <c r="W167" s="9" t="s">
        <v>629</v>
      </c>
      <c r="X167" s="9" t="s">
        <v>388</v>
      </c>
    </row>
    <row r="168" spans="1:24" x14ac:dyDescent="0.3">
      <c r="A168">
        <v>172</v>
      </c>
      <c r="B168" s="1">
        <v>43320</v>
      </c>
      <c r="C168" t="s">
        <v>630</v>
      </c>
      <c r="D168" t="s">
        <v>569</v>
      </c>
      <c r="E168" t="s">
        <v>631</v>
      </c>
      <c r="F168" t="s">
        <v>13</v>
      </c>
      <c r="G168" t="s">
        <v>632</v>
      </c>
      <c r="H168" t="s">
        <v>413</v>
      </c>
      <c r="I168" s="2">
        <v>4000000</v>
      </c>
      <c r="J168" t="s">
        <v>207</v>
      </c>
      <c r="K168" t="str" cm="1">
        <f t="array" ref="K168">_xlfn.IFS(I168&lt;1000000,"Bin1",AND(I168&gt;=1000000,I168&lt;=10000000),"Bin2",I168&gt;10000000,"Bin3")</f>
        <v>Bin2</v>
      </c>
      <c r="L168">
        <f t="shared" si="4"/>
        <v>2018</v>
      </c>
      <c r="M168" t="str">
        <f>_xlfn.XLOOKUP(C168,'LookUp Table'!$A$1:$A$3031,'LookUp Table'!$B$1:$B$3031,"Not Found",0)</f>
        <v>Bengaluru</v>
      </c>
      <c r="N168" t="str">
        <f t="shared" si="5"/>
        <v>Seed/ Angel Funding</v>
      </c>
      <c r="O168" t="str">
        <f>_xlfn.XLOOKUP(N168,'Com LookUp+Pivot'!$A$1:$A$49,'Com LookUp+Pivot'!$B$1:$B$49,"Not Found",0)</f>
        <v>Angel</v>
      </c>
      <c r="W168" s="9" t="s">
        <v>632</v>
      </c>
      <c r="X168" s="9" t="s">
        <v>413</v>
      </c>
    </row>
    <row r="169" spans="1:24" x14ac:dyDescent="0.3">
      <c r="A169">
        <v>173</v>
      </c>
      <c r="B169" s="1">
        <v>43320</v>
      </c>
      <c r="C169" t="s">
        <v>633</v>
      </c>
      <c r="D169" t="s">
        <v>569</v>
      </c>
      <c r="E169" t="s">
        <v>634</v>
      </c>
      <c r="F169" t="s">
        <v>13</v>
      </c>
      <c r="G169" t="s">
        <v>635</v>
      </c>
      <c r="H169" t="s">
        <v>388</v>
      </c>
      <c r="I169" s="2">
        <v>12200000</v>
      </c>
      <c r="J169" t="s">
        <v>207</v>
      </c>
      <c r="K169" t="str" cm="1">
        <f t="array" ref="K169">_xlfn.IFS(I169&lt;1000000,"Bin1",AND(I169&gt;=1000000,I169&lt;=10000000),"Bin2",I169&gt;10000000,"Bin3")</f>
        <v>Bin3</v>
      </c>
      <c r="L169">
        <f t="shared" si="4"/>
        <v>2018</v>
      </c>
      <c r="M169" t="str">
        <f>_xlfn.XLOOKUP(C169,'LookUp Table'!$A$1:$A$3031,'LookUp Table'!$B$1:$B$3031,"Not Found",0)</f>
        <v>Bengaluru</v>
      </c>
      <c r="N169" t="str">
        <f t="shared" si="5"/>
        <v>Private Equity</v>
      </c>
      <c r="O169" t="str">
        <f>_xlfn.XLOOKUP(N169,'Com LookUp+Pivot'!$A$1:$A$49,'Com LookUp+Pivot'!$B$1:$B$49,"Not Found",0)</f>
        <v>PE</v>
      </c>
      <c r="W169" s="9" t="s">
        <v>635</v>
      </c>
      <c r="X169" s="9" t="s">
        <v>388</v>
      </c>
    </row>
    <row r="170" spans="1:24" x14ac:dyDescent="0.3">
      <c r="A170">
        <v>174</v>
      </c>
      <c r="B170" s="1">
        <v>43320</v>
      </c>
      <c r="C170" t="s">
        <v>636</v>
      </c>
      <c r="D170" t="s">
        <v>569</v>
      </c>
      <c r="E170" t="s">
        <v>637</v>
      </c>
      <c r="F170" t="s">
        <v>13</v>
      </c>
      <c r="G170" t="s">
        <v>638</v>
      </c>
      <c r="H170" t="s">
        <v>388</v>
      </c>
      <c r="I170" s="2">
        <v>66000000</v>
      </c>
      <c r="J170" t="s">
        <v>207</v>
      </c>
      <c r="K170" t="str" cm="1">
        <f t="array" ref="K170">_xlfn.IFS(I170&lt;1000000,"Bin1",AND(I170&gt;=1000000,I170&lt;=10000000),"Bin2",I170&gt;10000000,"Bin3")</f>
        <v>Bin3</v>
      </c>
      <c r="L170">
        <f t="shared" si="4"/>
        <v>2018</v>
      </c>
      <c r="M170" t="str">
        <f>_xlfn.XLOOKUP(C170,'LookUp Table'!$A$1:$A$3031,'LookUp Table'!$B$1:$B$3031,"Not Found",0)</f>
        <v>Bengaluru</v>
      </c>
      <c r="N170" t="str">
        <f t="shared" si="5"/>
        <v>Private Equity</v>
      </c>
      <c r="O170" t="str">
        <f>_xlfn.XLOOKUP(N170,'Com LookUp+Pivot'!$A$1:$A$49,'Com LookUp+Pivot'!$B$1:$B$49,"Not Found",0)</f>
        <v>PE</v>
      </c>
      <c r="W170" s="9" t="s">
        <v>638</v>
      </c>
      <c r="X170" s="9" t="s">
        <v>388</v>
      </c>
    </row>
    <row r="171" spans="1:24" x14ac:dyDescent="0.3">
      <c r="A171">
        <v>175</v>
      </c>
      <c r="B171" s="1">
        <v>43321</v>
      </c>
      <c r="C171" t="s">
        <v>639</v>
      </c>
      <c r="D171" t="s">
        <v>640</v>
      </c>
      <c r="E171" t="s">
        <v>641</v>
      </c>
      <c r="F171" t="s">
        <v>13</v>
      </c>
      <c r="G171" t="s">
        <v>642</v>
      </c>
      <c r="H171" t="s">
        <v>413</v>
      </c>
      <c r="I171" s="2">
        <v>3000000</v>
      </c>
      <c r="J171" t="s">
        <v>207</v>
      </c>
      <c r="K171" t="str" cm="1">
        <f t="array" ref="K171">_xlfn.IFS(I171&lt;1000000,"Bin1",AND(I171&gt;=1000000,I171&lt;=10000000),"Bin2",I171&gt;10000000,"Bin3")</f>
        <v>Bin2</v>
      </c>
      <c r="L171">
        <f t="shared" si="4"/>
        <v>2018</v>
      </c>
      <c r="M171" t="str">
        <f>_xlfn.XLOOKUP(C171,'LookUp Table'!$A$1:$A$3031,'LookUp Table'!$B$1:$B$3031,"Not Found",0)</f>
        <v>Bengaluru</v>
      </c>
      <c r="N171" t="str">
        <f t="shared" si="5"/>
        <v>Seed/ Angel Funding</v>
      </c>
      <c r="O171" t="str">
        <f>_xlfn.XLOOKUP(N171,'Com LookUp+Pivot'!$A$1:$A$49,'Com LookUp+Pivot'!$B$1:$B$49,"Not Found",0)</f>
        <v>Angel</v>
      </c>
      <c r="W171" s="9" t="s">
        <v>642</v>
      </c>
      <c r="X171" s="9" t="s">
        <v>413</v>
      </c>
    </row>
    <row r="172" spans="1:24" x14ac:dyDescent="0.3">
      <c r="A172">
        <v>176</v>
      </c>
      <c r="B172" s="1">
        <v>43321</v>
      </c>
      <c r="C172" t="s">
        <v>643</v>
      </c>
      <c r="D172" t="s">
        <v>603</v>
      </c>
      <c r="E172" t="s">
        <v>644</v>
      </c>
      <c r="F172" t="s">
        <v>13</v>
      </c>
      <c r="G172" t="s">
        <v>645</v>
      </c>
      <c r="H172" t="s">
        <v>413</v>
      </c>
      <c r="I172" s="2">
        <v>1000000</v>
      </c>
      <c r="J172" t="s">
        <v>207</v>
      </c>
      <c r="K172" t="str" cm="1">
        <f t="array" ref="K172">_xlfn.IFS(I172&lt;1000000,"Bin1",AND(I172&gt;=1000000,I172&lt;=10000000),"Bin2",I172&gt;10000000,"Bin3")</f>
        <v>Bin2</v>
      </c>
      <c r="L172">
        <f t="shared" si="4"/>
        <v>2018</v>
      </c>
      <c r="M172" t="str">
        <f>_xlfn.XLOOKUP(C172,'LookUp Table'!$A$1:$A$3031,'LookUp Table'!$B$1:$B$3031,"Not Found",0)</f>
        <v>Bengaluru</v>
      </c>
      <c r="N172" t="str">
        <f t="shared" si="5"/>
        <v>Seed/ Angel Funding</v>
      </c>
      <c r="O172" t="str">
        <f>_xlfn.XLOOKUP(N172,'Com LookUp+Pivot'!$A$1:$A$49,'Com LookUp+Pivot'!$B$1:$B$49,"Not Found",0)</f>
        <v>Angel</v>
      </c>
      <c r="W172" s="9" t="s">
        <v>645</v>
      </c>
      <c r="X172" s="9" t="s">
        <v>413</v>
      </c>
    </row>
    <row r="173" spans="1:24" x14ac:dyDescent="0.3">
      <c r="A173">
        <v>177</v>
      </c>
      <c r="B173" s="1">
        <v>43325</v>
      </c>
      <c r="C173" t="s">
        <v>646</v>
      </c>
      <c r="D173" t="s">
        <v>569</v>
      </c>
      <c r="E173" t="s">
        <v>647</v>
      </c>
      <c r="F173" t="s">
        <v>42</v>
      </c>
      <c r="G173" t="s">
        <v>648</v>
      </c>
      <c r="H173" t="s">
        <v>413</v>
      </c>
      <c r="I173" s="2">
        <v>4000000</v>
      </c>
      <c r="J173" t="s">
        <v>207</v>
      </c>
      <c r="K173" t="str" cm="1">
        <f t="array" ref="K173">_xlfn.IFS(I173&lt;1000000,"Bin1",AND(I173&gt;=1000000,I173&lt;=10000000),"Bin2",I173&gt;10000000,"Bin3")</f>
        <v>Bin2</v>
      </c>
      <c r="L173">
        <f t="shared" si="4"/>
        <v>2018</v>
      </c>
      <c r="M173" t="str">
        <f>_xlfn.XLOOKUP(C173,'LookUp Table'!$A$1:$A$3031,'LookUp Table'!$B$1:$B$3031,"Not Found",0)</f>
        <v>Chennai</v>
      </c>
      <c r="N173" t="str">
        <f t="shared" si="5"/>
        <v>Seed/ Angel Funding</v>
      </c>
      <c r="O173" t="str">
        <f>_xlfn.XLOOKUP(N173,'Com LookUp+Pivot'!$A$1:$A$49,'Com LookUp+Pivot'!$B$1:$B$49,"Not Found",0)</f>
        <v>Angel</v>
      </c>
      <c r="W173" s="9" t="s">
        <v>648</v>
      </c>
      <c r="X173" s="9" t="s">
        <v>413</v>
      </c>
    </row>
    <row r="174" spans="1:24" x14ac:dyDescent="0.3">
      <c r="A174">
        <v>178</v>
      </c>
      <c r="B174" s="1">
        <v>43325</v>
      </c>
      <c r="C174" t="s">
        <v>649</v>
      </c>
      <c r="D174" t="s">
        <v>50</v>
      </c>
      <c r="E174" t="s">
        <v>650</v>
      </c>
      <c r="F174" t="s">
        <v>13</v>
      </c>
      <c r="G174" t="s">
        <v>651</v>
      </c>
      <c r="H174" t="s">
        <v>388</v>
      </c>
      <c r="I174" s="2">
        <v>8000000</v>
      </c>
      <c r="J174" t="s">
        <v>207</v>
      </c>
      <c r="K174" t="str" cm="1">
        <f t="array" ref="K174">_xlfn.IFS(I174&lt;1000000,"Bin1",AND(I174&gt;=1000000,I174&lt;=10000000),"Bin2",I174&gt;10000000,"Bin3")</f>
        <v>Bin2</v>
      </c>
      <c r="L174">
        <f t="shared" si="4"/>
        <v>2018</v>
      </c>
      <c r="M174" t="str">
        <f>_xlfn.XLOOKUP(C174,'LookUp Table'!$A$1:$A$3031,'LookUp Table'!$B$1:$B$3031,"Not Found",0)</f>
        <v>Bengaluru</v>
      </c>
      <c r="N174" t="str">
        <f t="shared" si="5"/>
        <v>Private Equity</v>
      </c>
      <c r="O174" t="str">
        <f>_xlfn.XLOOKUP(N174,'Com LookUp+Pivot'!$A$1:$A$49,'Com LookUp+Pivot'!$B$1:$B$49,"Not Found",0)</f>
        <v>PE</v>
      </c>
      <c r="W174" s="9" t="s">
        <v>651</v>
      </c>
      <c r="X174" s="9" t="s">
        <v>388</v>
      </c>
    </row>
    <row r="175" spans="1:24" x14ac:dyDescent="0.3">
      <c r="A175">
        <v>179</v>
      </c>
      <c r="B175" s="1">
        <v>43328</v>
      </c>
      <c r="C175" t="s">
        <v>652</v>
      </c>
      <c r="D175" t="s">
        <v>569</v>
      </c>
      <c r="E175" t="s">
        <v>650</v>
      </c>
      <c r="F175" t="s">
        <v>653</v>
      </c>
      <c r="G175" t="s">
        <v>549</v>
      </c>
      <c r="H175" t="s">
        <v>413</v>
      </c>
      <c r="I175" s="2">
        <v>114811</v>
      </c>
      <c r="J175" t="s">
        <v>207</v>
      </c>
      <c r="K175" t="str" cm="1">
        <f t="array" ref="K175">_xlfn.IFS(I175&lt;1000000,"Bin1",AND(I175&gt;=1000000,I175&lt;=10000000),"Bin2",I175&gt;10000000,"Bin3")</f>
        <v>Bin1</v>
      </c>
      <c r="L175">
        <f t="shared" si="4"/>
        <v>2018</v>
      </c>
      <c r="M175" t="str">
        <f>_xlfn.XLOOKUP(C175,'LookUp Table'!$A$1:$A$3031,'LookUp Table'!$B$1:$B$3031,"Not Found",0)</f>
        <v>Ahemadabad</v>
      </c>
      <c r="N175" t="str">
        <f t="shared" si="5"/>
        <v>Seed / Angel Funding</v>
      </c>
      <c r="O175" t="str">
        <f>_xlfn.XLOOKUP(N175,'Com LookUp+Pivot'!$A$1:$A$49,'Com LookUp+Pivot'!$B$1:$B$49,"Not Found",0)</f>
        <v>Angel</v>
      </c>
      <c r="W175" s="9" t="s">
        <v>549</v>
      </c>
      <c r="X175" s="9" t="s">
        <v>413</v>
      </c>
    </row>
    <row r="176" spans="1:24" x14ac:dyDescent="0.3">
      <c r="A176">
        <v>180</v>
      </c>
      <c r="B176" s="1">
        <v>43329</v>
      </c>
      <c r="C176" t="s">
        <v>654</v>
      </c>
      <c r="D176" t="s">
        <v>569</v>
      </c>
      <c r="E176" t="s">
        <v>655</v>
      </c>
      <c r="F176" t="s">
        <v>225</v>
      </c>
      <c r="G176" t="s">
        <v>656</v>
      </c>
      <c r="H176" t="s">
        <v>388</v>
      </c>
      <c r="I176" s="2">
        <v>5850000</v>
      </c>
      <c r="J176" t="s">
        <v>207</v>
      </c>
      <c r="K176" t="str" cm="1">
        <f t="array" ref="K176">_xlfn.IFS(I176&lt;1000000,"Bin1",AND(I176&gt;=1000000,I176&lt;=10000000),"Bin2",I176&gt;10000000,"Bin3")</f>
        <v>Bin2</v>
      </c>
      <c r="L176">
        <f t="shared" si="4"/>
        <v>2018</v>
      </c>
      <c r="M176" t="str">
        <f>_xlfn.XLOOKUP(C176,'LookUp Table'!$A$1:$A$3031,'LookUp Table'!$B$1:$B$3031,"Not Found",0)</f>
        <v>Gurugram</v>
      </c>
      <c r="N176" t="str">
        <f t="shared" si="5"/>
        <v>Private Equity</v>
      </c>
      <c r="O176" t="str">
        <f>_xlfn.XLOOKUP(N176,'Com LookUp+Pivot'!$A$1:$A$49,'Com LookUp+Pivot'!$B$1:$B$49,"Not Found",0)</f>
        <v>PE</v>
      </c>
      <c r="W176" s="9" t="s">
        <v>656</v>
      </c>
      <c r="X176" s="9" t="s">
        <v>388</v>
      </c>
    </row>
    <row r="177" spans="1:24" x14ac:dyDescent="0.3">
      <c r="A177">
        <v>181</v>
      </c>
      <c r="B177" s="1">
        <v>43332</v>
      </c>
      <c r="C177" t="s">
        <v>657</v>
      </c>
      <c r="D177" t="s">
        <v>77</v>
      </c>
      <c r="E177" t="s">
        <v>658</v>
      </c>
      <c r="F177" t="s">
        <v>13</v>
      </c>
      <c r="G177" t="s">
        <v>549</v>
      </c>
      <c r="H177" t="s">
        <v>580</v>
      </c>
      <c r="I177" s="2">
        <v>1000000</v>
      </c>
      <c r="J177" t="s">
        <v>207</v>
      </c>
      <c r="K177" t="str" cm="1">
        <f t="array" ref="K177">_xlfn.IFS(I177&lt;1000000,"Bin1",AND(I177&gt;=1000000,I177&lt;=10000000),"Bin2",I177&gt;10000000,"Bin3")</f>
        <v>Bin2</v>
      </c>
      <c r="L177">
        <f t="shared" si="4"/>
        <v>2018</v>
      </c>
      <c r="M177" t="str">
        <f>_xlfn.XLOOKUP(C177,'LookUp Table'!$A$1:$A$3031,'LookUp Table'!$B$1:$B$3031,"Not Found",0)</f>
        <v>Bengaluru</v>
      </c>
      <c r="N177" t="str">
        <f t="shared" si="5"/>
        <v>Seed / Angel Funding</v>
      </c>
      <c r="O177" t="str">
        <f>_xlfn.XLOOKUP(N177,'Com LookUp+Pivot'!$A$1:$A$49,'Com LookUp+Pivot'!$B$1:$B$49,"Not Found",0)</f>
        <v>Angel</v>
      </c>
      <c r="W177" s="9" t="s">
        <v>549</v>
      </c>
      <c r="X177" s="9" t="s">
        <v>580</v>
      </c>
    </row>
    <row r="178" spans="1:24" x14ac:dyDescent="0.3">
      <c r="A178">
        <v>182</v>
      </c>
      <c r="B178" s="1">
        <v>43332</v>
      </c>
      <c r="C178" t="s">
        <v>659</v>
      </c>
      <c r="D178" t="s">
        <v>569</v>
      </c>
      <c r="E178" t="s">
        <v>660</v>
      </c>
      <c r="F178" t="s">
        <v>36</v>
      </c>
      <c r="G178" t="s">
        <v>213</v>
      </c>
      <c r="H178" t="s">
        <v>79</v>
      </c>
      <c r="I178" s="2">
        <v>4800000</v>
      </c>
      <c r="J178" t="s">
        <v>207</v>
      </c>
      <c r="K178" t="str" cm="1">
        <f t="array" ref="K178">_xlfn.IFS(I178&lt;1000000,"Bin1",AND(I178&gt;=1000000,I178&lt;=10000000),"Bin2",I178&gt;10000000,"Bin3")</f>
        <v>Bin2</v>
      </c>
      <c r="L178">
        <f t="shared" si="4"/>
        <v>2018</v>
      </c>
      <c r="M178" t="str">
        <f>_xlfn.XLOOKUP(C178,'LookUp Table'!$A$1:$A$3031,'LookUp Table'!$B$1:$B$3031,"Not Found",0)</f>
        <v>Mumbai</v>
      </c>
      <c r="N178" t="str">
        <f t="shared" si="5"/>
        <v>Debt Funding</v>
      </c>
      <c r="O178" t="str">
        <f>_xlfn.XLOOKUP(N178,'Com LookUp+Pivot'!$A$1:$A$49,'Com LookUp+Pivot'!$B$1:$B$49,"Not Found",0)</f>
        <v>Other</v>
      </c>
      <c r="W178" s="9" t="s">
        <v>213</v>
      </c>
      <c r="X178" s="9" t="s">
        <v>79</v>
      </c>
    </row>
    <row r="179" spans="1:24" x14ac:dyDescent="0.3">
      <c r="A179">
        <v>183</v>
      </c>
      <c r="B179" s="1">
        <v>43334</v>
      </c>
      <c r="C179" t="s">
        <v>661</v>
      </c>
      <c r="D179" t="s">
        <v>50</v>
      </c>
      <c r="E179" t="s">
        <v>662</v>
      </c>
      <c r="F179" t="s">
        <v>13</v>
      </c>
      <c r="G179" t="s">
        <v>663</v>
      </c>
      <c r="H179" t="s">
        <v>388</v>
      </c>
      <c r="I179" s="2">
        <v>6000000</v>
      </c>
      <c r="J179" t="s">
        <v>207</v>
      </c>
      <c r="K179" t="str" cm="1">
        <f t="array" ref="K179">_xlfn.IFS(I179&lt;1000000,"Bin1",AND(I179&gt;=1000000,I179&lt;=10000000),"Bin2",I179&gt;10000000,"Bin3")</f>
        <v>Bin2</v>
      </c>
      <c r="L179">
        <f t="shared" si="4"/>
        <v>2018</v>
      </c>
      <c r="M179" t="str">
        <f>_xlfn.XLOOKUP(C179,'LookUp Table'!$A$1:$A$3031,'LookUp Table'!$B$1:$B$3031,"Not Found",0)</f>
        <v>Bengaluru</v>
      </c>
      <c r="N179" t="str">
        <f t="shared" si="5"/>
        <v>Private Equity</v>
      </c>
      <c r="O179" t="str">
        <f>_xlfn.XLOOKUP(N179,'Com LookUp+Pivot'!$A$1:$A$49,'Com LookUp+Pivot'!$B$1:$B$49,"Not Found",0)</f>
        <v>PE</v>
      </c>
      <c r="W179" s="9" t="s">
        <v>663</v>
      </c>
      <c r="X179" s="9" t="s">
        <v>388</v>
      </c>
    </row>
    <row r="180" spans="1:24" x14ac:dyDescent="0.3">
      <c r="A180">
        <v>184</v>
      </c>
      <c r="B180" s="1">
        <v>43334</v>
      </c>
      <c r="C180" t="s">
        <v>664</v>
      </c>
      <c r="D180" t="s">
        <v>569</v>
      </c>
      <c r="E180" t="s">
        <v>665</v>
      </c>
      <c r="F180" t="s">
        <v>225</v>
      </c>
      <c r="G180" t="s">
        <v>666</v>
      </c>
      <c r="H180" t="s">
        <v>388</v>
      </c>
      <c r="I180" s="2">
        <v>14270000</v>
      </c>
      <c r="J180" t="s">
        <v>207</v>
      </c>
      <c r="K180" t="str" cm="1">
        <f t="array" ref="K180">_xlfn.IFS(I180&lt;1000000,"Bin1",AND(I180&gt;=1000000,I180&lt;=10000000),"Bin2",I180&gt;10000000,"Bin3")</f>
        <v>Bin3</v>
      </c>
      <c r="L180">
        <f t="shared" si="4"/>
        <v>2018</v>
      </c>
      <c r="M180" t="str">
        <f>_xlfn.XLOOKUP(C180,'LookUp Table'!$A$1:$A$3031,'LookUp Table'!$B$1:$B$3031,"Not Found",0)</f>
        <v>Gurugram</v>
      </c>
      <c r="N180" t="str">
        <f t="shared" si="5"/>
        <v>Private Equity</v>
      </c>
      <c r="O180" t="str">
        <f>_xlfn.XLOOKUP(N180,'Com LookUp+Pivot'!$A$1:$A$49,'Com LookUp+Pivot'!$B$1:$B$49,"Not Found",0)</f>
        <v>PE</v>
      </c>
      <c r="W180" s="9" t="s">
        <v>666</v>
      </c>
      <c r="X180" s="9" t="s">
        <v>388</v>
      </c>
    </row>
    <row r="181" spans="1:24" x14ac:dyDescent="0.3">
      <c r="A181">
        <v>185</v>
      </c>
      <c r="B181" s="1">
        <v>43338</v>
      </c>
      <c r="C181" t="s">
        <v>667</v>
      </c>
      <c r="D181" t="s">
        <v>569</v>
      </c>
      <c r="E181" t="s">
        <v>349</v>
      </c>
      <c r="F181" t="s">
        <v>13</v>
      </c>
      <c r="G181" t="s">
        <v>668</v>
      </c>
      <c r="H181" t="s">
        <v>388</v>
      </c>
      <c r="I181" s="2">
        <v>13400000</v>
      </c>
      <c r="J181" t="s">
        <v>207</v>
      </c>
      <c r="K181" t="str" cm="1">
        <f t="array" ref="K181">_xlfn.IFS(I181&lt;1000000,"Bin1",AND(I181&gt;=1000000,I181&lt;=10000000),"Bin2",I181&gt;10000000,"Bin3")</f>
        <v>Bin3</v>
      </c>
      <c r="L181">
        <f t="shared" si="4"/>
        <v>2018</v>
      </c>
      <c r="M181" t="str">
        <f>_xlfn.XLOOKUP(C181,'LookUp Table'!$A$1:$A$3031,'LookUp Table'!$B$1:$B$3031,"Not Found",0)</f>
        <v>Bengaluru</v>
      </c>
      <c r="N181" t="str">
        <f t="shared" si="5"/>
        <v>Private Equity</v>
      </c>
      <c r="O181" t="str">
        <f>_xlfn.XLOOKUP(N181,'Com LookUp+Pivot'!$A$1:$A$49,'Com LookUp+Pivot'!$B$1:$B$49,"Not Found",0)</f>
        <v>PE</v>
      </c>
      <c r="W181" s="9" t="s">
        <v>668</v>
      </c>
      <c r="X181" s="9" t="s">
        <v>388</v>
      </c>
    </row>
    <row r="182" spans="1:24" x14ac:dyDescent="0.3">
      <c r="A182">
        <v>186</v>
      </c>
      <c r="B182" s="1">
        <v>43338</v>
      </c>
      <c r="C182" t="s">
        <v>669</v>
      </c>
      <c r="D182" t="s">
        <v>603</v>
      </c>
      <c r="E182" t="s">
        <v>670</v>
      </c>
      <c r="F182" t="s">
        <v>13</v>
      </c>
      <c r="G182" t="s">
        <v>671</v>
      </c>
      <c r="H182" t="s">
        <v>388</v>
      </c>
      <c r="I182" s="2">
        <v>4200000</v>
      </c>
      <c r="J182" t="s">
        <v>207</v>
      </c>
      <c r="K182" t="str" cm="1">
        <f t="array" ref="K182">_xlfn.IFS(I182&lt;1000000,"Bin1",AND(I182&gt;=1000000,I182&lt;=10000000),"Bin2",I182&gt;10000000,"Bin3")</f>
        <v>Bin2</v>
      </c>
      <c r="L182">
        <f t="shared" si="4"/>
        <v>2018</v>
      </c>
      <c r="M182" t="str">
        <f>_xlfn.XLOOKUP(C182,'LookUp Table'!$A$1:$A$3031,'LookUp Table'!$B$1:$B$3031,"Not Found",0)</f>
        <v>Bengaluru</v>
      </c>
      <c r="N182" t="str">
        <f t="shared" si="5"/>
        <v>Private Equity</v>
      </c>
      <c r="O182" t="str">
        <f>_xlfn.XLOOKUP(N182,'Com LookUp+Pivot'!$A$1:$A$49,'Com LookUp+Pivot'!$B$1:$B$49,"Not Found",0)</f>
        <v>PE</v>
      </c>
      <c r="W182" s="9" t="s">
        <v>671</v>
      </c>
      <c r="X182" s="9" t="s">
        <v>388</v>
      </c>
    </row>
    <row r="183" spans="1:24" x14ac:dyDescent="0.3">
      <c r="A183">
        <v>187</v>
      </c>
      <c r="B183" s="1">
        <v>43339</v>
      </c>
      <c r="C183" t="s">
        <v>672</v>
      </c>
      <c r="D183" t="s">
        <v>141</v>
      </c>
      <c r="E183" t="s">
        <v>673</v>
      </c>
      <c r="F183" t="s">
        <v>138</v>
      </c>
      <c r="G183" t="s">
        <v>674</v>
      </c>
      <c r="H183" t="s">
        <v>388</v>
      </c>
      <c r="I183" s="2">
        <v>5000000</v>
      </c>
      <c r="J183" t="s">
        <v>207</v>
      </c>
      <c r="K183" t="str" cm="1">
        <f t="array" ref="K183">_xlfn.IFS(I183&lt;1000000,"Bin1",AND(I183&gt;=1000000,I183&lt;=10000000),"Bin2",I183&gt;10000000,"Bin3")</f>
        <v>Bin2</v>
      </c>
      <c r="L183">
        <f t="shared" si="4"/>
        <v>2018</v>
      </c>
      <c r="M183" t="str">
        <f>_xlfn.XLOOKUP(C183,'LookUp Table'!$A$1:$A$3031,'LookUp Table'!$B$1:$B$3031,"Not Found",0)</f>
        <v>Delhi</v>
      </c>
      <c r="N183" t="str">
        <f t="shared" si="5"/>
        <v>Private Equity</v>
      </c>
      <c r="O183" t="str">
        <f>_xlfn.XLOOKUP(N183,'Com LookUp+Pivot'!$A$1:$A$49,'Com LookUp+Pivot'!$B$1:$B$49,"Not Found",0)</f>
        <v>PE</v>
      </c>
      <c r="W183" s="9" t="s">
        <v>674</v>
      </c>
      <c r="X183" s="9" t="s">
        <v>388</v>
      </c>
    </row>
    <row r="184" spans="1:24" x14ac:dyDescent="0.3">
      <c r="A184">
        <v>188</v>
      </c>
      <c r="B184" s="1">
        <v>43340</v>
      </c>
      <c r="C184" t="s">
        <v>675</v>
      </c>
      <c r="D184" t="s">
        <v>676</v>
      </c>
      <c r="E184" t="s">
        <v>677</v>
      </c>
      <c r="F184" t="s">
        <v>13</v>
      </c>
      <c r="G184" t="s">
        <v>678</v>
      </c>
      <c r="H184" t="s">
        <v>388</v>
      </c>
      <c r="I184" s="2">
        <v>3000000</v>
      </c>
      <c r="J184" t="s">
        <v>207</v>
      </c>
      <c r="K184" t="str" cm="1">
        <f t="array" ref="K184">_xlfn.IFS(I184&lt;1000000,"Bin1",AND(I184&gt;=1000000,I184&lt;=10000000),"Bin2",I184&gt;10000000,"Bin3")</f>
        <v>Bin2</v>
      </c>
      <c r="L184">
        <f t="shared" si="4"/>
        <v>2018</v>
      </c>
      <c r="M184" t="str">
        <f>_xlfn.XLOOKUP(C184,'LookUp Table'!$A$1:$A$3031,'LookUp Table'!$B$1:$B$3031,"Not Found",0)</f>
        <v>Bengaluru</v>
      </c>
      <c r="N184" t="str">
        <f t="shared" si="5"/>
        <v>Private Equity</v>
      </c>
      <c r="O184" t="str">
        <f>_xlfn.XLOOKUP(N184,'Com LookUp+Pivot'!$A$1:$A$49,'Com LookUp+Pivot'!$B$1:$B$49,"Not Found",0)</f>
        <v>PE</v>
      </c>
      <c r="W184" s="9" t="s">
        <v>678</v>
      </c>
      <c r="X184" s="9" t="s">
        <v>388</v>
      </c>
    </row>
    <row r="185" spans="1:24" x14ac:dyDescent="0.3">
      <c r="A185">
        <v>189</v>
      </c>
      <c r="B185" s="1">
        <v>43342</v>
      </c>
      <c r="C185" t="s">
        <v>679</v>
      </c>
      <c r="D185" t="s">
        <v>77</v>
      </c>
      <c r="E185" t="s">
        <v>680</v>
      </c>
      <c r="F185" t="s">
        <v>36</v>
      </c>
      <c r="G185" t="s">
        <v>549</v>
      </c>
      <c r="H185" t="s">
        <v>388</v>
      </c>
      <c r="I185" s="2">
        <v>600000000</v>
      </c>
      <c r="J185" t="s">
        <v>207</v>
      </c>
      <c r="K185" t="str" cm="1">
        <f t="array" ref="K185">_xlfn.IFS(I185&lt;1000000,"Bin1",AND(I185&gt;=1000000,I185&lt;=10000000),"Bin2",I185&gt;10000000,"Bin3")</f>
        <v>Bin3</v>
      </c>
      <c r="L185">
        <f t="shared" si="4"/>
        <v>2018</v>
      </c>
      <c r="M185" t="str">
        <f>_xlfn.XLOOKUP(C185,'LookUp Table'!$A$1:$A$3031,'LookUp Table'!$B$1:$B$3031,"Not Found",0)</f>
        <v>Mumbai</v>
      </c>
      <c r="N185" t="str">
        <f t="shared" si="5"/>
        <v>Seed / Angel Funding</v>
      </c>
      <c r="O185" t="str">
        <f>_xlfn.XLOOKUP(N185,'Com LookUp+Pivot'!$A$1:$A$49,'Com LookUp+Pivot'!$B$1:$B$49,"Not Found",0)</f>
        <v>Angel</v>
      </c>
      <c r="W185" s="9" t="s">
        <v>549</v>
      </c>
      <c r="X185" s="9" t="s">
        <v>388</v>
      </c>
    </row>
    <row r="186" spans="1:24" x14ac:dyDescent="0.3">
      <c r="A186">
        <v>190</v>
      </c>
      <c r="B186" s="1">
        <v>43282</v>
      </c>
      <c r="C186" t="s">
        <v>681</v>
      </c>
      <c r="D186" t="s">
        <v>50</v>
      </c>
      <c r="E186" t="s">
        <v>682</v>
      </c>
      <c r="F186" t="s">
        <v>225</v>
      </c>
      <c r="G186" t="s">
        <v>621</v>
      </c>
      <c r="H186" t="s">
        <v>413</v>
      </c>
      <c r="I186">
        <v>0</v>
      </c>
      <c r="J186" t="s">
        <v>207</v>
      </c>
      <c r="K186" t="str" cm="1">
        <f t="array" ref="K186">_xlfn.IFS(I186&lt;1000000,"Bin1",AND(I186&gt;=1000000,I186&lt;=10000000),"Bin2",I186&gt;10000000,"Bin3")</f>
        <v>Bin1</v>
      </c>
      <c r="L186">
        <f t="shared" si="4"/>
        <v>2018</v>
      </c>
      <c r="M186" t="str">
        <f>_xlfn.XLOOKUP(C186,'LookUp Table'!$A$1:$A$3031,'LookUp Table'!$B$1:$B$3031,"Not Found",0)</f>
        <v>Gurugram</v>
      </c>
      <c r="N186" t="str">
        <f t="shared" si="5"/>
        <v>Private Equity</v>
      </c>
      <c r="O186" t="str">
        <f>_xlfn.XLOOKUP(N186,'Com LookUp+Pivot'!$A$1:$A$49,'Com LookUp+Pivot'!$B$1:$B$49,"Not Found",0)</f>
        <v>PE</v>
      </c>
      <c r="W186" s="9" t="s">
        <v>621</v>
      </c>
      <c r="X186" s="9" t="s">
        <v>413</v>
      </c>
    </row>
    <row r="187" spans="1:24" x14ac:dyDescent="0.3">
      <c r="A187">
        <v>191</v>
      </c>
      <c r="B187" s="1">
        <v>43283</v>
      </c>
      <c r="C187" t="s">
        <v>683</v>
      </c>
      <c r="D187" t="s">
        <v>569</v>
      </c>
      <c r="E187" t="s">
        <v>684</v>
      </c>
      <c r="F187" t="s">
        <v>225</v>
      </c>
      <c r="G187" t="s">
        <v>685</v>
      </c>
      <c r="H187" t="s">
        <v>413</v>
      </c>
      <c r="I187" s="2">
        <v>1000000</v>
      </c>
      <c r="J187" t="s">
        <v>207</v>
      </c>
      <c r="K187" t="str" cm="1">
        <f t="array" ref="K187">_xlfn.IFS(I187&lt;1000000,"Bin1",AND(I187&gt;=1000000,I187&lt;=10000000),"Bin2",I187&gt;10000000,"Bin3")</f>
        <v>Bin2</v>
      </c>
      <c r="L187">
        <f t="shared" si="4"/>
        <v>2018</v>
      </c>
      <c r="M187" t="str">
        <f>_xlfn.XLOOKUP(C187,'LookUp Table'!$A$1:$A$3031,'LookUp Table'!$B$1:$B$3031,"Not Found",0)</f>
        <v>Gurugram</v>
      </c>
      <c r="N187" t="str">
        <f t="shared" si="5"/>
        <v>Seed/ Angel Funding</v>
      </c>
      <c r="O187" t="str">
        <f>_xlfn.XLOOKUP(N187,'Com LookUp+Pivot'!$A$1:$A$49,'Com LookUp+Pivot'!$B$1:$B$49,"Not Found",0)</f>
        <v>Angel</v>
      </c>
      <c r="W187" s="9" t="s">
        <v>685</v>
      </c>
      <c r="X187" s="9" t="s">
        <v>413</v>
      </c>
    </row>
    <row r="188" spans="1:24" x14ac:dyDescent="0.3">
      <c r="A188">
        <v>192</v>
      </c>
      <c r="B188" s="1">
        <v>43285</v>
      </c>
      <c r="C188" t="s">
        <v>686</v>
      </c>
      <c r="D188" t="s">
        <v>676</v>
      </c>
      <c r="E188" t="s">
        <v>687</v>
      </c>
      <c r="F188" t="s">
        <v>52</v>
      </c>
      <c r="G188" t="s">
        <v>688</v>
      </c>
      <c r="H188" t="s">
        <v>388</v>
      </c>
      <c r="I188" s="2">
        <v>4000000</v>
      </c>
      <c r="J188" t="s">
        <v>207</v>
      </c>
      <c r="K188" t="str" cm="1">
        <f t="array" ref="K188">_xlfn.IFS(I188&lt;1000000,"Bin1",AND(I188&gt;=1000000,I188&lt;=10000000),"Bin2",I188&gt;10000000,"Bin3")</f>
        <v>Bin2</v>
      </c>
      <c r="L188">
        <f t="shared" si="4"/>
        <v>2018</v>
      </c>
      <c r="M188" t="str">
        <f>_xlfn.XLOOKUP(C188,'LookUp Table'!$A$1:$A$3031,'LookUp Table'!$B$1:$B$3031,"Not Found",0)</f>
        <v>Pune</v>
      </c>
      <c r="N188" t="str">
        <f t="shared" si="5"/>
        <v>Private Equity</v>
      </c>
      <c r="O188" t="str">
        <f>_xlfn.XLOOKUP(N188,'Com LookUp+Pivot'!$A$1:$A$49,'Com LookUp+Pivot'!$B$1:$B$49,"Not Found",0)</f>
        <v>PE</v>
      </c>
      <c r="W188" s="9" t="s">
        <v>688</v>
      </c>
      <c r="X188" s="9" t="s">
        <v>388</v>
      </c>
    </row>
    <row r="189" spans="1:24" x14ac:dyDescent="0.3">
      <c r="A189">
        <v>194</v>
      </c>
      <c r="B189" s="1">
        <v>43287</v>
      </c>
      <c r="C189" t="s">
        <v>689</v>
      </c>
      <c r="D189" t="s">
        <v>569</v>
      </c>
      <c r="E189" t="s">
        <v>690</v>
      </c>
      <c r="F189" t="s">
        <v>225</v>
      </c>
      <c r="G189" t="s">
        <v>691</v>
      </c>
      <c r="H189" t="s">
        <v>388</v>
      </c>
      <c r="I189" s="2">
        <v>27700000</v>
      </c>
      <c r="J189" t="s">
        <v>207</v>
      </c>
      <c r="K189" t="str" cm="1">
        <f t="array" ref="K189">_xlfn.IFS(I189&lt;1000000,"Bin1",AND(I189&gt;=1000000,I189&lt;=10000000),"Bin2",I189&gt;10000000,"Bin3")</f>
        <v>Bin3</v>
      </c>
      <c r="L189">
        <f t="shared" ref="L189:L252" si="6">YEAR(B189)</f>
        <v>2018</v>
      </c>
      <c r="M189" t="str">
        <f>_xlfn.XLOOKUP(C189,'LookUp Table'!$A$1:$A$3031,'LookUp Table'!$B$1:$B$3031,"Not Found",0)</f>
        <v>Gurugram</v>
      </c>
      <c r="N189" t="str">
        <f t="shared" si="5"/>
        <v>Private Equity</v>
      </c>
      <c r="O189" t="str">
        <f>_xlfn.XLOOKUP(N189,'Com LookUp+Pivot'!$A$1:$A$49,'Com LookUp+Pivot'!$B$1:$B$49,"Not Found",0)</f>
        <v>PE</v>
      </c>
      <c r="W189" s="9" t="s">
        <v>691</v>
      </c>
      <c r="X189" s="9" t="s">
        <v>388</v>
      </c>
    </row>
    <row r="190" spans="1:24" x14ac:dyDescent="0.3">
      <c r="A190">
        <v>195</v>
      </c>
      <c r="B190" s="1">
        <v>43290</v>
      </c>
      <c r="C190" t="s">
        <v>692</v>
      </c>
      <c r="D190" t="s">
        <v>569</v>
      </c>
      <c r="E190" t="s">
        <v>693</v>
      </c>
      <c r="F190" t="s">
        <v>13</v>
      </c>
      <c r="G190" t="s">
        <v>694</v>
      </c>
      <c r="H190" t="s">
        <v>413</v>
      </c>
      <c r="I190" s="2">
        <v>440000</v>
      </c>
      <c r="J190" t="s">
        <v>207</v>
      </c>
      <c r="K190" t="str" cm="1">
        <f t="array" ref="K190">_xlfn.IFS(I190&lt;1000000,"Bin1",AND(I190&gt;=1000000,I190&lt;=10000000),"Bin2",I190&gt;10000000,"Bin3")</f>
        <v>Bin1</v>
      </c>
      <c r="L190">
        <f t="shared" si="6"/>
        <v>2018</v>
      </c>
      <c r="M190" t="str">
        <f>_xlfn.XLOOKUP(C190,'LookUp Table'!$A$1:$A$3031,'LookUp Table'!$B$1:$B$3031,"Not Found",0)</f>
        <v>Bengaluru</v>
      </c>
      <c r="N190" t="str">
        <f t="shared" si="5"/>
        <v>Seed/ Angel Funding</v>
      </c>
      <c r="O190" t="str">
        <f>_xlfn.XLOOKUP(N190,'Com LookUp+Pivot'!$A$1:$A$49,'Com LookUp+Pivot'!$B$1:$B$49,"Not Found",0)</f>
        <v>Angel</v>
      </c>
      <c r="W190" s="9" t="s">
        <v>694</v>
      </c>
      <c r="X190" s="9" t="s">
        <v>413</v>
      </c>
    </row>
    <row r="191" spans="1:24" x14ac:dyDescent="0.3">
      <c r="A191">
        <v>196</v>
      </c>
      <c r="B191" s="1">
        <v>43290</v>
      </c>
      <c r="C191" t="s">
        <v>695</v>
      </c>
      <c r="D191" t="s">
        <v>569</v>
      </c>
      <c r="E191" t="s">
        <v>696</v>
      </c>
      <c r="F191" t="s">
        <v>13</v>
      </c>
      <c r="G191" t="s">
        <v>697</v>
      </c>
      <c r="H191" t="s">
        <v>413</v>
      </c>
      <c r="I191" s="2">
        <v>1100000</v>
      </c>
      <c r="J191" t="s">
        <v>207</v>
      </c>
      <c r="K191" t="str" cm="1">
        <f t="array" ref="K191">_xlfn.IFS(I191&lt;1000000,"Bin1",AND(I191&gt;=1000000,I191&lt;=10000000),"Bin2",I191&gt;10000000,"Bin3")</f>
        <v>Bin2</v>
      </c>
      <c r="L191">
        <f t="shared" si="6"/>
        <v>2018</v>
      </c>
      <c r="M191" t="str">
        <f>_xlfn.XLOOKUP(C191,'LookUp Table'!$A$1:$A$3031,'LookUp Table'!$B$1:$B$3031,"Not Found",0)</f>
        <v>Bengaluru</v>
      </c>
      <c r="N191" t="str">
        <f t="shared" si="5"/>
        <v>Seed/ Angel Funding</v>
      </c>
      <c r="O191" t="str">
        <f>_xlfn.XLOOKUP(N191,'Com LookUp+Pivot'!$A$1:$A$49,'Com LookUp+Pivot'!$B$1:$B$49,"Not Found",0)</f>
        <v>Angel</v>
      </c>
      <c r="W191" s="9" t="s">
        <v>697</v>
      </c>
      <c r="X191" s="9" t="s">
        <v>413</v>
      </c>
    </row>
    <row r="192" spans="1:24" x14ac:dyDescent="0.3">
      <c r="A192">
        <v>197</v>
      </c>
      <c r="B192" s="1">
        <v>43291</v>
      </c>
      <c r="C192" t="s">
        <v>698</v>
      </c>
      <c r="D192" t="s">
        <v>569</v>
      </c>
      <c r="E192" t="s">
        <v>699</v>
      </c>
      <c r="F192" t="s">
        <v>225</v>
      </c>
      <c r="G192" t="s">
        <v>700</v>
      </c>
      <c r="H192" t="s">
        <v>413</v>
      </c>
      <c r="I192" s="2">
        <v>437000</v>
      </c>
      <c r="J192" t="s">
        <v>207</v>
      </c>
      <c r="K192" t="str" cm="1">
        <f t="array" ref="K192">_xlfn.IFS(I192&lt;1000000,"Bin1",AND(I192&gt;=1000000,I192&lt;=10000000),"Bin2",I192&gt;10000000,"Bin3")</f>
        <v>Bin1</v>
      </c>
      <c r="L192">
        <f t="shared" si="6"/>
        <v>2018</v>
      </c>
      <c r="M192" t="str">
        <f>_xlfn.XLOOKUP(C192,'LookUp Table'!$A$1:$A$3031,'LookUp Table'!$B$1:$B$3031,"Not Found",0)</f>
        <v>Gurugram</v>
      </c>
      <c r="N192" t="str">
        <f t="shared" si="5"/>
        <v>Seed/ Angel Funding</v>
      </c>
      <c r="O192" t="str">
        <f>_xlfn.XLOOKUP(N192,'Com LookUp+Pivot'!$A$1:$A$49,'Com LookUp+Pivot'!$B$1:$B$49,"Not Found",0)</f>
        <v>Angel</v>
      </c>
      <c r="W192" s="9" t="s">
        <v>700</v>
      </c>
      <c r="X192" s="9" t="s">
        <v>413</v>
      </c>
    </row>
    <row r="193" spans="1:24" x14ac:dyDescent="0.3">
      <c r="A193">
        <v>198</v>
      </c>
      <c r="B193" s="1">
        <v>43291</v>
      </c>
      <c r="C193" t="s">
        <v>701</v>
      </c>
      <c r="D193" t="s">
        <v>141</v>
      </c>
      <c r="E193" t="s">
        <v>702</v>
      </c>
      <c r="F193" t="s">
        <v>138</v>
      </c>
      <c r="G193" t="s">
        <v>511</v>
      </c>
      <c r="H193" t="s">
        <v>413</v>
      </c>
      <c r="I193">
        <v>0</v>
      </c>
      <c r="J193" t="s">
        <v>207</v>
      </c>
      <c r="K193" t="str" cm="1">
        <f t="array" ref="K193">_xlfn.IFS(I193&lt;1000000,"Bin1",AND(I193&gt;=1000000,I193&lt;=10000000),"Bin2",I193&gt;10000000,"Bin3")</f>
        <v>Bin1</v>
      </c>
      <c r="L193">
        <f t="shared" si="6"/>
        <v>2018</v>
      </c>
      <c r="M193" t="str">
        <f>_xlfn.XLOOKUP(C193,'LookUp Table'!$A$1:$A$3031,'LookUp Table'!$B$1:$B$3031,"Not Found",0)</f>
        <v>Delhi</v>
      </c>
      <c r="N193" t="str">
        <f t="shared" si="5"/>
        <v>Seed/ Angel Funding</v>
      </c>
      <c r="O193" t="str">
        <f>_xlfn.XLOOKUP(N193,'Com LookUp+Pivot'!$A$1:$A$49,'Com LookUp+Pivot'!$B$1:$B$49,"Not Found",0)</f>
        <v>Angel</v>
      </c>
      <c r="W193" s="9" t="s">
        <v>511</v>
      </c>
      <c r="X193" s="9" t="s">
        <v>413</v>
      </c>
    </row>
    <row r="194" spans="1:24" x14ac:dyDescent="0.3">
      <c r="A194">
        <v>199</v>
      </c>
      <c r="B194" s="1">
        <v>43291</v>
      </c>
      <c r="C194" t="s">
        <v>703</v>
      </c>
      <c r="D194" t="s">
        <v>77</v>
      </c>
      <c r="E194" t="s">
        <v>704</v>
      </c>
      <c r="F194" t="s">
        <v>13</v>
      </c>
      <c r="G194" t="s">
        <v>705</v>
      </c>
      <c r="H194" t="s">
        <v>388</v>
      </c>
      <c r="I194" s="2">
        <v>5000000</v>
      </c>
      <c r="J194" t="s">
        <v>207</v>
      </c>
      <c r="K194" t="str" cm="1">
        <f t="array" ref="K194">_xlfn.IFS(I194&lt;1000000,"Bin1",AND(I194&gt;=1000000,I194&lt;=10000000),"Bin2",I194&gt;10000000,"Bin3")</f>
        <v>Bin2</v>
      </c>
      <c r="L194">
        <f t="shared" si="6"/>
        <v>2018</v>
      </c>
      <c r="M194" t="str">
        <f>_xlfn.XLOOKUP(C194,'LookUp Table'!$A$1:$A$3031,'LookUp Table'!$B$1:$B$3031,"Not Found",0)</f>
        <v>Bengaluru</v>
      </c>
      <c r="N194" t="str">
        <f t="shared" si="5"/>
        <v>Private Equity</v>
      </c>
      <c r="O194" t="str">
        <f>_xlfn.XLOOKUP(N194,'Com LookUp+Pivot'!$A$1:$A$49,'Com LookUp+Pivot'!$B$1:$B$49,"Not Found",0)</f>
        <v>PE</v>
      </c>
      <c r="W194" s="9" t="s">
        <v>705</v>
      </c>
      <c r="X194" s="9" t="s">
        <v>388</v>
      </c>
    </row>
    <row r="195" spans="1:24" x14ac:dyDescent="0.3">
      <c r="A195">
        <v>200</v>
      </c>
      <c r="B195" s="1">
        <v>43291</v>
      </c>
      <c r="C195" t="s">
        <v>706</v>
      </c>
      <c r="D195" t="s">
        <v>569</v>
      </c>
      <c r="E195" t="s">
        <v>707</v>
      </c>
      <c r="F195" t="s">
        <v>36</v>
      </c>
      <c r="G195" t="s">
        <v>708</v>
      </c>
      <c r="H195" t="s">
        <v>388</v>
      </c>
      <c r="I195" s="2">
        <v>5000000</v>
      </c>
      <c r="J195" t="s">
        <v>207</v>
      </c>
      <c r="K195" t="str" cm="1">
        <f t="array" ref="K195">_xlfn.IFS(I195&lt;1000000,"Bin1",AND(I195&gt;=1000000,I195&lt;=10000000),"Bin2",I195&gt;10000000,"Bin3")</f>
        <v>Bin2</v>
      </c>
      <c r="L195">
        <f t="shared" si="6"/>
        <v>2018</v>
      </c>
      <c r="M195" t="str">
        <f>_xlfn.XLOOKUP(C195,'LookUp Table'!$A$1:$A$3031,'LookUp Table'!$B$1:$B$3031,"Not Found",0)</f>
        <v>Mumbai</v>
      </c>
      <c r="N195" t="str">
        <f t="shared" ref="N195:N258" si="7">IFERROR(VLOOKUP(G195,$W$1:$X$6025,2,FALSE),"Ignore")</f>
        <v>Private Equity</v>
      </c>
      <c r="O195" t="str">
        <f>_xlfn.XLOOKUP(N195,'Com LookUp+Pivot'!$A$1:$A$49,'Com LookUp+Pivot'!$B$1:$B$49,"Not Found",0)</f>
        <v>PE</v>
      </c>
      <c r="W195" s="9" t="s">
        <v>708</v>
      </c>
      <c r="X195" s="9" t="s">
        <v>388</v>
      </c>
    </row>
    <row r="196" spans="1:24" x14ac:dyDescent="0.3">
      <c r="A196">
        <v>201</v>
      </c>
      <c r="B196" s="1">
        <v>43292</v>
      </c>
      <c r="C196" t="s">
        <v>709</v>
      </c>
      <c r="D196" t="s">
        <v>569</v>
      </c>
      <c r="E196" t="s">
        <v>710</v>
      </c>
      <c r="F196" t="s">
        <v>711</v>
      </c>
      <c r="G196" t="s">
        <v>712</v>
      </c>
      <c r="H196" t="s">
        <v>388</v>
      </c>
      <c r="I196" s="2">
        <v>2500000</v>
      </c>
      <c r="J196" t="s">
        <v>207</v>
      </c>
      <c r="K196" t="str" cm="1">
        <f t="array" ref="K196">_xlfn.IFS(I196&lt;1000000,"Bin1",AND(I196&gt;=1000000,I196&lt;=10000000),"Bin2",I196&gt;10000000,"Bin3")</f>
        <v>Bin2</v>
      </c>
      <c r="L196">
        <f t="shared" si="6"/>
        <v>2018</v>
      </c>
      <c r="M196" t="str">
        <f>_xlfn.XLOOKUP(C196,'LookUp Table'!$A$1:$A$3031,'LookUp Table'!$B$1:$B$3031,"Not Found",0)</f>
        <v>Rourkela</v>
      </c>
      <c r="N196" t="str">
        <f t="shared" si="7"/>
        <v>Private Equity</v>
      </c>
      <c r="O196" t="str">
        <f>_xlfn.XLOOKUP(N196,'Com LookUp+Pivot'!$A$1:$A$49,'Com LookUp+Pivot'!$B$1:$B$49,"Not Found",0)</f>
        <v>PE</v>
      </c>
      <c r="W196" s="9" t="s">
        <v>712</v>
      </c>
      <c r="X196" s="9" t="s">
        <v>388</v>
      </c>
    </row>
    <row r="197" spans="1:24" x14ac:dyDescent="0.3">
      <c r="A197">
        <v>202</v>
      </c>
      <c r="B197" s="1">
        <v>43293</v>
      </c>
      <c r="C197" t="s">
        <v>713</v>
      </c>
      <c r="D197" t="s">
        <v>676</v>
      </c>
      <c r="E197" t="s">
        <v>714</v>
      </c>
      <c r="F197" t="s">
        <v>225</v>
      </c>
      <c r="G197" t="s">
        <v>715</v>
      </c>
      <c r="H197" t="s">
        <v>413</v>
      </c>
      <c r="I197" s="2">
        <v>180000</v>
      </c>
      <c r="J197" t="s">
        <v>207</v>
      </c>
      <c r="K197" t="str" cm="1">
        <f t="array" ref="K197">_xlfn.IFS(I197&lt;1000000,"Bin1",AND(I197&gt;=1000000,I197&lt;=10000000),"Bin2",I197&gt;10000000,"Bin3")</f>
        <v>Bin1</v>
      </c>
      <c r="L197">
        <f t="shared" si="6"/>
        <v>2018</v>
      </c>
      <c r="M197" t="str">
        <f>_xlfn.XLOOKUP(C197,'LookUp Table'!$A$1:$A$3031,'LookUp Table'!$B$1:$B$3031,"Not Found",0)</f>
        <v>Gurugram</v>
      </c>
      <c r="N197" t="str">
        <f t="shared" si="7"/>
        <v>Seed/ Angel Funding</v>
      </c>
      <c r="O197" t="str">
        <f>_xlfn.XLOOKUP(N197,'Com LookUp+Pivot'!$A$1:$A$49,'Com LookUp+Pivot'!$B$1:$B$49,"Not Found",0)</f>
        <v>Angel</v>
      </c>
      <c r="W197" s="9" t="s">
        <v>715</v>
      </c>
      <c r="X197" s="9" t="s">
        <v>413</v>
      </c>
    </row>
    <row r="198" spans="1:24" x14ac:dyDescent="0.3">
      <c r="A198">
        <v>203</v>
      </c>
      <c r="B198" s="1">
        <v>43293</v>
      </c>
      <c r="C198" t="s">
        <v>716</v>
      </c>
      <c r="D198" t="s">
        <v>141</v>
      </c>
      <c r="E198" t="s">
        <v>717</v>
      </c>
      <c r="F198" t="s">
        <v>13</v>
      </c>
      <c r="G198" t="s">
        <v>718</v>
      </c>
      <c r="H198" t="s">
        <v>413</v>
      </c>
      <c r="I198" s="2">
        <v>500000</v>
      </c>
      <c r="J198" t="s">
        <v>207</v>
      </c>
      <c r="K198" t="str" cm="1">
        <f t="array" ref="K198">_xlfn.IFS(I198&lt;1000000,"Bin1",AND(I198&gt;=1000000,I198&lt;=10000000),"Bin2",I198&gt;10000000,"Bin3")</f>
        <v>Bin1</v>
      </c>
      <c r="L198">
        <f t="shared" si="6"/>
        <v>2018</v>
      </c>
      <c r="M198" t="str">
        <f>_xlfn.XLOOKUP(C198,'LookUp Table'!$A$1:$A$3031,'LookUp Table'!$B$1:$B$3031,"Not Found",0)</f>
        <v>Bengaluru</v>
      </c>
      <c r="N198" t="str">
        <f t="shared" si="7"/>
        <v>Seed/ Angel Funding</v>
      </c>
      <c r="O198" t="str">
        <f>_xlfn.XLOOKUP(N198,'Com LookUp+Pivot'!$A$1:$A$49,'Com LookUp+Pivot'!$B$1:$B$49,"Not Found",0)</f>
        <v>Angel</v>
      </c>
      <c r="W198" s="9" t="s">
        <v>718</v>
      </c>
      <c r="X198" s="9" t="s">
        <v>413</v>
      </c>
    </row>
    <row r="199" spans="1:24" x14ac:dyDescent="0.3">
      <c r="A199">
        <v>204</v>
      </c>
      <c r="B199" s="1">
        <v>43294</v>
      </c>
      <c r="C199" t="s">
        <v>719</v>
      </c>
      <c r="D199" t="s">
        <v>141</v>
      </c>
      <c r="E199" t="s">
        <v>720</v>
      </c>
      <c r="F199" t="s">
        <v>448</v>
      </c>
      <c r="G199" t="s">
        <v>721</v>
      </c>
      <c r="H199" t="s">
        <v>413</v>
      </c>
      <c r="I199" s="2">
        <v>175000</v>
      </c>
      <c r="J199" t="s">
        <v>207</v>
      </c>
      <c r="K199" t="str" cm="1">
        <f t="array" ref="K199">_xlfn.IFS(I199&lt;1000000,"Bin1",AND(I199&gt;=1000000,I199&lt;=10000000),"Bin2",I199&gt;10000000,"Bin3")</f>
        <v>Bin1</v>
      </c>
      <c r="L199">
        <f t="shared" si="6"/>
        <v>2018</v>
      </c>
      <c r="M199" t="str">
        <f>_xlfn.XLOOKUP(C199,'LookUp Table'!$A$1:$A$3031,'LookUp Table'!$B$1:$B$3031,"Not Found",0)</f>
        <v>Jaipur</v>
      </c>
      <c r="N199" t="str">
        <f t="shared" si="7"/>
        <v>Seed/ Angel Funding</v>
      </c>
      <c r="O199" t="str">
        <f>_xlfn.XLOOKUP(N199,'Com LookUp+Pivot'!$A$1:$A$49,'Com LookUp+Pivot'!$B$1:$B$49,"Not Found",0)</f>
        <v>Angel</v>
      </c>
      <c r="W199" s="9" t="s">
        <v>721</v>
      </c>
      <c r="X199" s="9" t="s">
        <v>413</v>
      </c>
    </row>
    <row r="200" spans="1:24" x14ac:dyDescent="0.3">
      <c r="A200">
        <v>205</v>
      </c>
      <c r="B200" s="1">
        <v>43298</v>
      </c>
      <c r="C200" t="s">
        <v>722</v>
      </c>
      <c r="D200" t="s">
        <v>77</v>
      </c>
      <c r="E200" t="s">
        <v>723</v>
      </c>
      <c r="F200" t="s">
        <v>225</v>
      </c>
      <c r="G200" t="s">
        <v>724</v>
      </c>
      <c r="H200" t="s">
        <v>388</v>
      </c>
      <c r="I200" s="2">
        <v>29000000</v>
      </c>
      <c r="J200" t="s">
        <v>207</v>
      </c>
      <c r="K200" t="str" cm="1">
        <f t="array" ref="K200">_xlfn.IFS(I200&lt;1000000,"Bin1",AND(I200&gt;=1000000,I200&lt;=10000000),"Bin2",I200&gt;10000000,"Bin3")</f>
        <v>Bin3</v>
      </c>
      <c r="L200">
        <f t="shared" si="6"/>
        <v>2018</v>
      </c>
      <c r="M200" t="str">
        <f>_xlfn.XLOOKUP(C200,'LookUp Table'!$A$1:$A$3031,'LookUp Table'!$B$1:$B$3031,"Not Found",0)</f>
        <v>Gurugram</v>
      </c>
      <c r="N200" t="str">
        <f t="shared" si="7"/>
        <v>Private Equity</v>
      </c>
      <c r="O200" t="str">
        <f>_xlfn.XLOOKUP(N200,'Com LookUp+Pivot'!$A$1:$A$49,'Com LookUp+Pivot'!$B$1:$B$49,"Not Found",0)</f>
        <v>PE</v>
      </c>
      <c r="W200" s="9" t="s">
        <v>724</v>
      </c>
      <c r="X200" s="9" t="s">
        <v>388</v>
      </c>
    </row>
    <row r="201" spans="1:24" x14ac:dyDescent="0.3">
      <c r="A201">
        <v>206</v>
      </c>
      <c r="B201" s="1">
        <v>43298</v>
      </c>
      <c r="C201" t="s">
        <v>223</v>
      </c>
      <c r="D201" t="s">
        <v>569</v>
      </c>
      <c r="E201" t="s">
        <v>725</v>
      </c>
      <c r="F201" t="s">
        <v>225</v>
      </c>
      <c r="G201" t="s">
        <v>726</v>
      </c>
      <c r="H201" t="s">
        <v>388</v>
      </c>
      <c r="I201" s="2">
        <v>49700000</v>
      </c>
      <c r="J201" t="s">
        <v>207</v>
      </c>
      <c r="K201" t="str" cm="1">
        <f t="array" ref="K201">_xlfn.IFS(I201&lt;1000000,"Bin1",AND(I201&gt;=1000000,I201&lt;=10000000),"Bin2",I201&gt;10000000,"Bin3")</f>
        <v>Bin3</v>
      </c>
      <c r="L201">
        <f t="shared" si="6"/>
        <v>2018</v>
      </c>
      <c r="M201" t="str">
        <f>_xlfn.XLOOKUP(C201,'LookUp Table'!$A$1:$A$3031,'LookUp Table'!$B$1:$B$3031,"Not Found",0)</f>
        <v>Gurugram</v>
      </c>
      <c r="N201" t="str">
        <f t="shared" si="7"/>
        <v>Private Equity</v>
      </c>
      <c r="O201" t="str">
        <f>_xlfn.XLOOKUP(N201,'Com LookUp+Pivot'!$A$1:$A$49,'Com LookUp+Pivot'!$B$1:$B$49,"Not Found",0)</f>
        <v>PE</v>
      </c>
      <c r="W201" s="9" t="s">
        <v>726</v>
      </c>
      <c r="X201" s="9" t="s">
        <v>388</v>
      </c>
    </row>
    <row r="202" spans="1:24" x14ac:dyDescent="0.3">
      <c r="A202">
        <v>207</v>
      </c>
      <c r="B202" s="1">
        <v>43299</v>
      </c>
      <c r="C202" t="s">
        <v>727</v>
      </c>
      <c r="D202" t="s">
        <v>569</v>
      </c>
      <c r="E202" t="s">
        <v>728</v>
      </c>
      <c r="F202" t="s">
        <v>13</v>
      </c>
      <c r="G202" t="s">
        <v>729</v>
      </c>
      <c r="H202" t="s">
        <v>413</v>
      </c>
      <c r="I202" s="2">
        <v>1500000</v>
      </c>
      <c r="J202" t="s">
        <v>207</v>
      </c>
      <c r="K202" t="str" cm="1">
        <f t="array" ref="K202">_xlfn.IFS(I202&lt;1000000,"Bin1",AND(I202&gt;=1000000,I202&lt;=10000000),"Bin2",I202&gt;10000000,"Bin3")</f>
        <v>Bin2</v>
      </c>
      <c r="L202">
        <f t="shared" si="6"/>
        <v>2018</v>
      </c>
      <c r="M202" t="str">
        <f>_xlfn.XLOOKUP(C202,'LookUp Table'!$A$1:$A$3031,'LookUp Table'!$B$1:$B$3031,"Not Found",0)</f>
        <v>Bengaluru</v>
      </c>
      <c r="N202" t="str">
        <f t="shared" si="7"/>
        <v>Seed/ Angel Funding</v>
      </c>
      <c r="O202" t="str">
        <f>_xlfn.XLOOKUP(N202,'Com LookUp+Pivot'!$A$1:$A$49,'Com LookUp+Pivot'!$B$1:$B$49,"Not Found",0)</f>
        <v>Angel</v>
      </c>
      <c r="W202" s="9" t="s">
        <v>729</v>
      </c>
      <c r="X202" s="9" t="s">
        <v>413</v>
      </c>
    </row>
    <row r="203" spans="1:24" x14ac:dyDescent="0.3">
      <c r="A203">
        <v>208</v>
      </c>
      <c r="B203" s="1">
        <v>43300</v>
      </c>
      <c r="C203" t="s">
        <v>730</v>
      </c>
      <c r="D203" t="s">
        <v>569</v>
      </c>
      <c r="E203" t="s">
        <v>731</v>
      </c>
      <c r="F203" t="s">
        <v>36</v>
      </c>
      <c r="G203" t="s">
        <v>732</v>
      </c>
      <c r="H203" t="s">
        <v>388</v>
      </c>
      <c r="I203" s="2">
        <v>100000000</v>
      </c>
      <c r="J203" t="s">
        <v>207</v>
      </c>
      <c r="K203" t="str" cm="1">
        <f t="array" ref="K203">_xlfn.IFS(I203&lt;1000000,"Bin1",AND(I203&gt;=1000000,I203&lt;=10000000),"Bin2",I203&gt;10000000,"Bin3")</f>
        <v>Bin3</v>
      </c>
      <c r="L203">
        <f t="shared" si="6"/>
        <v>2018</v>
      </c>
      <c r="M203" t="str">
        <f>_xlfn.XLOOKUP(C203,'LookUp Table'!$A$1:$A$3031,'LookUp Table'!$B$1:$B$3031,"Not Found",0)</f>
        <v>Mumbai</v>
      </c>
      <c r="N203" t="str">
        <f t="shared" si="7"/>
        <v>Private Equity</v>
      </c>
      <c r="O203" t="str">
        <f>_xlfn.XLOOKUP(N203,'Com LookUp+Pivot'!$A$1:$A$49,'Com LookUp+Pivot'!$B$1:$B$49,"Not Found",0)</f>
        <v>PE</v>
      </c>
      <c r="W203" s="9" t="s">
        <v>732</v>
      </c>
      <c r="X203" s="9" t="s">
        <v>388</v>
      </c>
    </row>
    <row r="204" spans="1:24" x14ac:dyDescent="0.3">
      <c r="A204">
        <v>209</v>
      </c>
      <c r="B204" s="1">
        <v>43301</v>
      </c>
      <c r="C204" t="s">
        <v>733</v>
      </c>
      <c r="D204" t="s">
        <v>569</v>
      </c>
      <c r="E204" t="s">
        <v>734</v>
      </c>
      <c r="F204" t="s">
        <v>13</v>
      </c>
      <c r="G204" t="s">
        <v>549</v>
      </c>
      <c r="H204" t="s">
        <v>413</v>
      </c>
      <c r="I204" s="2">
        <v>1500000</v>
      </c>
      <c r="J204" t="s">
        <v>207</v>
      </c>
      <c r="K204" t="str" cm="1">
        <f t="array" ref="K204">_xlfn.IFS(I204&lt;1000000,"Bin1",AND(I204&gt;=1000000,I204&lt;=10000000),"Bin2",I204&gt;10000000,"Bin3")</f>
        <v>Bin2</v>
      </c>
      <c r="L204">
        <f t="shared" si="6"/>
        <v>2018</v>
      </c>
      <c r="M204" t="str">
        <f>_xlfn.XLOOKUP(C204,'LookUp Table'!$A$1:$A$3031,'LookUp Table'!$B$1:$B$3031,"Not Found",0)</f>
        <v>Bengaluru</v>
      </c>
      <c r="N204" t="str">
        <f t="shared" si="7"/>
        <v>Seed / Angel Funding</v>
      </c>
      <c r="O204" t="str">
        <f>_xlfn.XLOOKUP(N204,'Com LookUp+Pivot'!$A$1:$A$49,'Com LookUp+Pivot'!$B$1:$B$49,"Not Found",0)</f>
        <v>Angel</v>
      </c>
      <c r="W204" s="9" t="s">
        <v>549</v>
      </c>
      <c r="X204" s="9" t="s">
        <v>413</v>
      </c>
    </row>
    <row r="205" spans="1:24" x14ac:dyDescent="0.3">
      <c r="A205">
        <v>210</v>
      </c>
      <c r="B205" s="1">
        <v>43302</v>
      </c>
      <c r="C205" t="s">
        <v>735</v>
      </c>
      <c r="D205" t="s">
        <v>569</v>
      </c>
      <c r="E205" t="s">
        <v>736</v>
      </c>
      <c r="F205" t="s">
        <v>36</v>
      </c>
      <c r="G205" t="s">
        <v>737</v>
      </c>
      <c r="H205" t="s">
        <v>388</v>
      </c>
      <c r="I205" s="2">
        <v>18000000</v>
      </c>
      <c r="J205" t="s">
        <v>207</v>
      </c>
      <c r="K205" t="str" cm="1">
        <f t="array" ref="K205">_xlfn.IFS(I205&lt;1000000,"Bin1",AND(I205&gt;=1000000,I205&lt;=10000000),"Bin2",I205&gt;10000000,"Bin3")</f>
        <v>Bin3</v>
      </c>
      <c r="L205">
        <f t="shared" si="6"/>
        <v>2018</v>
      </c>
      <c r="M205" t="str">
        <f>_xlfn.XLOOKUP(C205,'LookUp Table'!$A$1:$A$3031,'LookUp Table'!$B$1:$B$3031,"Not Found",0)</f>
        <v>Mumbai</v>
      </c>
      <c r="N205" t="str">
        <f t="shared" si="7"/>
        <v>Private Equity</v>
      </c>
      <c r="O205" t="str">
        <f>_xlfn.XLOOKUP(N205,'Com LookUp+Pivot'!$A$1:$A$49,'Com LookUp+Pivot'!$B$1:$B$49,"Not Found",0)</f>
        <v>PE</v>
      </c>
      <c r="W205" s="9" t="s">
        <v>737</v>
      </c>
      <c r="X205" s="9" t="s">
        <v>388</v>
      </c>
    </row>
    <row r="206" spans="1:24" x14ac:dyDescent="0.3">
      <c r="A206">
        <v>211</v>
      </c>
      <c r="B206" s="1">
        <v>43304</v>
      </c>
      <c r="C206" t="s">
        <v>738</v>
      </c>
      <c r="D206" t="s">
        <v>50</v>
      </c>
      <c r="E206" t="s">
        <v>739</v>
      </c>
      <c r="F206" t="s">
        <v>13</v>
      </c>
      <c r="G206" t="s">
        <v>549</v>
      </c>
      <c r="H206" t="s">
        <v>413</v>
      </c>
      <c r="I206">
        <v>0</v>
      </c>
      <c r="J206" t="s">
        <v>207</v>
      </c>
      <c r="K206" t="str" cm="1">
        <f t="array" ref="K206">_xlfn.IFS(I206&lt;1000000,"Bin1",AND(I206&gt;=1000000,I206&lt;=10000000),"Bin2",I206&gt;10000000,"Bin3")</f>
        <v>Bin1</v>
      </c>
      <c r="L206">
        <f t="shared" si="6"/>
        <v>2018</v>
      </c>
      <c r="M206" t="str">
        <f>_xlfn.XLOOKUP(C206,'LookUp Table'!$A$1:$A$3031,'LookUp Table'!$B$1:$B$3031,"Not Found",0)</f>
        <v>Bengaluru</v>
      </c>
      <c r="N206" t="str">
        <f t="shared" si="7"/>
        <v>Seed / Angel Funding</v>
      </c>
      <c r="O206" t="str">
        <f>_xlfn.XLOOKUP(N206,'Com LookUp+Pivot'!$A$1:$A$49,'Com LookUp+Pivot'!$B$1:$B$49,"Not Found",0)</f>
        <v>Angel</v>
      </c>
      <c r="W206" s="9" t="s">
        <v>549</v>
      </c>
      <c r="X206" s="9" t="s">
        <v>413</v>
      </c>
    </row>
    <row r="207" spans="1:24" x14ac:dyDescent="0.3">
      <c r="A207">
        <v>212</v>
      </c>
      <c r="B207" s="1">
        <v>43304</v>
      </c>
      <c r="C207" t="s">
        <v>740</v>
      </c>
      <c r="D207" t="s">
        <v>50</v>
      </c>
      <c r="E207" t="s">
        <v>741</v>
      </c>
      <c r="F207" t="s">
        <v>225</v>
      </c>
      <c r="G207" t="s">
        <v>742</v>
      </c>
      <c r="H207" t="s">
        <v>413</v>
      </c>
      <c r="I207" s="2">
        <v>280000</v>
      </c>
      <c r="J207" t="s">
        <v>207</v>
      </c>
      <c r="K207" t="str" cm="1">
        <f t="array" ref="K207">_xlfn.IFS(I207&lt;1000000,"Bin1",AND(I207&gt;=1000000,I207&lt;=10000000),"Bin2",I207&gt;10000000,"Bin3")</f>
        <v>Bin1</v>
      </c>
      <c r="L207">
        <f t="shared" si="6"/>
        <v>2018</v>
      </c>
      <c r="M207" t="str">
        <f>_xlfn.XLOOKUP(C207,'LookUp Table'!$A$1:$A$3031,'LookUp Table'!$B$1:$B$3031,"Not Found",0)</f>
        <v>Gurugram</v>
      </c>
      <c r="N207" t="str">
        <f t="shared" si="7"/>
        <v>Seed/ Angel Funding</v>
      </c>
      <c r="O207" t="str">
        <f>_xlfn.XLOOKUP(N207,'Com LookUp+Pivot'!$A$1:$A$49,'Com LookUp+Pivot'!$B$1:$B$49,"Not Found",0)</f>
        <v>Angel</v>
      </c>
      <c r="W207" s="9" t="s">
        <v>742</v>
      </c>
      <c r="X207" s="9" t="s">
        <v>413</v>
      </c>
    </row>
    <row r="208" spans="1:24" x14ac:dyDescent="0.3">
      <c r="A208">
        <v>213</v>
      </c>
      <c r="B208" s="1">
        <v>43304</v>
      </c>
      <c r="C208" t="s">
        <v>743</v>
      </c>
      <c r="D208" t="s">
        <v>50</v>
      </c>
      <c r="E208" t="s">
        <v>744</v>
      </c>
      <c r="F208" t="s">
        <v>13</v>
      </c>
      <c r="G208" t="s">
        <v>745</v>
      </c>
      <c r="H208" t="s">
        <v>413</v>
      </c>
      <c r="I208" s="2">
        <v>436000</v>
      </c>
      <c r="J208" t="s">
        <v>207</v>
      </c>
      <c r="K208" t="str" cm="1">
        <f t="array" ref="K208">_xlfn.IFS(I208&lt;1000000,"Bin1",AND(I208&gt;=1000000,I208&lt;=10000000),"Bin2",I208&gt;10000000,"Bin3")</f>
        <v>Bin1</v>
      </c>
      <c r="L208">
        <f t="shared" si="6"/>
        <v>2018</v>
      </c>
      <c r="M208" t="str">
        <f>_xlfn.XLOOKUP(C208,'LookUp Table'!$A$1:$A$3031,'LookUp Table'!$B$1:$B$3031,"Not Found",0)</f>
        <v>Bengaluru</v>
      </c>
      <c r="N208" t="str">
        <f t="shared" si="7"/>
        <v>Seed/ Angel Funding</v>
      </c>
      <c r="O208" t="str">
        <f>_xlfn.XLOOKUP(N208,'Com LookUp+Pivot'!$A$1:$A$49,'Com LookUp+Pivot'!$B$1:$B$49,"Not Found",0)</f>
        <v>Angel</v>
      </c>
      <c r="W208" s="9" t="s">
        <v>745</v>
      </c>
      <c r="X208" s="9" t="s">
        <v>413</v>
      </c>
    </row>
    <row r="209" spans="1:24" x14ac:dyDescent="0.3">
      <c r="A209">
        <v>214</v>
      </c>
      <c r="B209" s="1">
        <v>43305</v>
      </c>
      <c r="C209" t="s">
        <v>746</v>
      </c>
      <c r="D209" t="s">
        <v>640</v>
      </c>
      <c r="E209" t="s">
        <v>747</v>
      </c>
      <c r="F209" t="s">
        <v>13</v>
      </c>
      <c r="G209" t="s">
        <v>748</v>
      </c>
      <c r="H209" t="s">
        <v>413</v>
      </c>
      <c r="I209" s="2">
        <v>180000</v>
      </c>
      <c r="J209" t="s">
        <v>207</v>
      </c>
      <c r="K209" t="str" cm="1">
        <f t="array" ref="K209">_xlfn.IFS(I209&lt;1000000,"Bin1",AND(I209&gt;=1000000,I209&lt;=10000000),"Bin2",I209&gt;10000000,"Bin3")</f>
        <v>Bin1</v>
      </c>
      <c r="L209">
        <f t="shared" si="6"/>
        <v>2018</v>
      </c>
      <c r="M209" t="str">
        <f>_xlfn.XLOOKUP(C209,'LookUp Table'!$A$1:$A$3031,'LookUp Table'!$B$1:$B$3031,"Not Found",0)</f>
        <v>Bengaluru</v>
      </c>
      <c r="N209" t="str">
        <f t="shared" si="7"/>
        <v>Seed/ Angel Funding</v>
      </c>
      <c r="O209" t="str">
        <f>_xlfn.XLOOKUP(N209,'Com LookUp+Pivot'!$A$1:$A$49,'Com LookUp+Pivot'!$B$1:$B$49,"Not Found",0)</f>
        <v>Angel</v>
      </c>
      <c r="W209" s="9" t="s">
        <v>748</v>
      </c>
      <c r="X209" s="9" t="s">
        <v>413</v>
      </c>
    </row>
    <row r="210" spans="1:24" x14ac:dyDescent="0.3">
      <c r="A210">
        <v>215</v>
      </c>
      <c r="B210" s="1">
        <v>43305</v>
      </c>
      <c r="C210" t="s">
        <v>749</v>
      </c>
      <c r="D210" t="s">
        <v>569</v>
      </c>
      <c r="E210" t="s">
        <v>750</v>
      </c>
      <c r="F210" t="s">
        <v>52</v>
      </c>
      <c r="G210" t="s">
        <v>751</v>
      </c>
      <c r="H210" t="s">
        <v>388</v>
      </c>
      <c r="I210" s="2">
        <v>45000000</v>
      </c>
      <c r="J210" t="s">
        <v>207</v>
      </c>
      <c r="K210" t="str" cm="1">
        <f t="array" ref="K210">_xlfn.IFS(I210&lt;1000000,"Bin1",AND(I210&gt;=1000000,I210&lt;=10000000),"Bin2",I210&gt;10000000,"Bin3")</f>
        <v>Bin3</v>
      </c>
      <c r="L210">
        <f t="shared" si="6"/>
        <v>2018</v>
      </c>
      <c r="M210" t="str">
        <f>_xlfn.XLOOKUP(C210,'LookUp Table'!$A$1:$A$3031,'LookUp Table'!$B$1:$B$3031,"Not Found",0)</f>
        <v>Pune</v>
      </c>
      <c r="N210" t="str">
        <f t="shared" si="7"/>
        <v>Private Equity</v>
      </c>
      <c r="O210" t="str">
        <f>_xlfn.XLOOKUP(N210,'Com LookUp+Pivot'!$A$1:$A$49,'Com LookUp+Pivot'!$B$1:$B$49,"Not Found",0)</f>
        <v>PE</v>
      </c>
      <c r="W210" s="9" t="s">
        <v>751</v>
      </c>
      <c r="X210" s="9" t="s">
        <v>388</v>
      </c>
    </row>
    <row r="211" spans="1:24" x14ac:dyDescent="0.3">
      <c r="A211">
        <v>216</v>
      </c>
      <c r="B211" s="1">
        <v>43306</v>
      </c>
      <c r="C211" t="s">
        <v>752</v>
      </c>
      <c r="D211" t="s">
        <v>77</v>
      </c>
      <c r="E211" t="s">
        <v>78</v>
      </c>
      <c r="F211" t="s">
        <v>36</v>
      </c>
      <c r="G211" t="s">
        <v>753</v>
      </c>
      <c r="H211" t="s">
        <v>388</v>
      </c>
      <c r="I211" s="2">
        <v>17000000</v>
      </c>
      <c r="J211" t="s">
        <v>207</v>
      </c>
      <c r="K211" t="str" cm="1">
        <f t="array" ref="K211">_xlfn.IFS(I211&lt;1000000,"Bin1",AND(I211&gt;=1000000,I211&lt;=10000000),"Bin2",I211&gt;10000000,"Bin3")</f>
        <v>Bin3</v>
      </c>
      <c r="L211">
        <f t="shared" si="6"/>
        <v>2018</v>
      </c>
      <c r="M211" t="str">
        <f>_xlfn.XLOOKUP(C211,'LookUp Table'!$A$1:$A$3031,'LookUp Table'!$B$1:$B$3031,"Not Found",0)</f>
        <v>Mumbai</v>
      </c>
      <c r="N211" t="str">
        <f t="shared" si="7"/>
        <v>Private Equity</v>
      </c>
      <c r="O211" t="str">
        <f>_xlfn.XLOOKUP(N211,'Com LookUp+Pivot'!$A$1:$A$49,'Com LookUp+Pivot'!$B$1:$B$49,"Not Found",0)</f>
        <v>PE</v>
      </c>
      <c r="W211" s="9" t="s">
        <v>753</v>
      </c>
      <c r="X211" s="9" t="s">
        <v>388</v>
      </c>
    </row>
    <row r="212" spans="1:24" x14ac:dyDescent="0.3">
      <c r="A212">
        <v>217</v>
      </c>
      <c r="B212" s="1">
        <v>43306</v>
      </c>
      <c r="C212" t="s">
        <v>80</v>
      </c>
      <c r="D212" t="s">
        <v>569</v>
      </c>
      <c r="E212" t="s">
        <v>754</v>
      </c>
      <c r="F212" t="s">
        <v>13</v>
      </c>
      <c r="G212" t="s">
        <v>755</v>
      </c>
      <c r="H212" t="s">
        <v>413</v>
      </c>
      <c r="I212" s="2">
        <v>1250000</v>
      </c>
      <c r="J212" t="s">
        <v>207</v>
      </c>
      <c r="K212" t="str" cm="1">
        <f t="array" ref="K212">_xlfn.IFS(I212&lt;1000000,"Bin1",AND(I212&gt;=1000000,I212&lt;=10000000),"Bin2",I212&gt;10000000,"Bin3")</f>
        <v>Bin2</v>
      </c>
      <c r="L212">
        <f t="shared" si="6"/>
        <v>2018</v>
      </c>
      <c r="M212" t="str">
        <f>_xlfn.XLOOKUP(C212,'LookUp Table'!$A$1:$A$3031,'LookUp Table'!$B$1:$B$3031,"Not Found",0)</f>
        <v>Bengaluru</v>
      </c>
      <c r="N212" t="str">
        <f t="shared" si="7"/>
        <v>Seed/ Angel Funding</v>
      </c>
      <c r="O212" t="str">
        <f>_xlfn.XLOOKUP(N212,'Com LookUp+Pivot'!$A$1:$A$49,'Com LookUp+Pivot'!$B$1:$B$49,"Not Found",0)</f>
        <v>Angel</v>
      </c>
      <c r="W212" s="9" t="s">
        <v>755</v>
      </c>
      <c r="X212" s="9" t="s">
        <v>413</v>
      </c>
    </row>
    <row r="213" spans="1:24" x14ac:dyDescent="0.3">
      <c r="A213">
        <v>218</v>
      </c>
      <c r="B213" s="1">
        <v>43306</v>
      </c>
      <c r="C213" t="s">
        <v>756</v>
      </c>
      <c r="D213" t="s">
        <v>50</v>
      </c>
      <c r="E213" t="s">
        <v>757</v>
      </c>
      <c r="F213" t="s">
        <v>13</v>
      </c>
      <c r="G213" t="s">
        <v>758</v>
      </c>
      <c r="H213" t="s">
        <v>413</v>
      </c>
      <c r="I213" s="2">
        <v>2500000</v>
      </c>
      <c r="J213" t="s">
        <v>207</v>
      </c>
      <c r="K213" t="str" cm="1">
        <f t="array" ref="K213">_xlfn.IFS(I213&lt;1000000,"Bin1",AND(I213&gt;=1000000,I213&lt;=10000000),"Bin2",I213&gt;10000000,"Bin3")</f>
        <v>Bin2</v>
      </c>
      <c r="L213">
        <f t="shared" si="6"/>
        <v>2018</v>
      </c>
      <c r="M213" t="str">
        <f>_xlfn.XLOOKUP(C213,'LookUp Table'!$A$1:$A$3031,'LookUp Table'!$B$1:$B$3031,"Not Found",0)</f>
        <v>Bengaluru</v>
      </c>
      <c r="N213" t="str">
        <f t="shared" si="7"/>
        <v>Seed/ Angel Funding</v>
      </c>
      <c r="O213" t="str">
        <f>_xlfn.XLOOKUP(N213,'Com LookUp+Pivot'!$A$1:$A$49,'Com LookUp+Pivot'!$B$1:$B$49,"Not Found",0)</f>
        <v>Angel</v>
      </c>
      <c r="W213" s="9" t="s">
        <v>758</v>
      </c>
      <c r="X213" s="9" t="s">
        <v>413</v>
      </c>
    </row>
    <row r="214" spans="1:24" x14ac:dyDescent="0.3">
      <c r="A214">
        <v>219</v>
      </c>
      <c r="B214" s="1">
        <v>43307</v>
      </c>
      <c r="C214" t="s">
        <v>759</v>
      </c>
      <c r="D214" t="s">
        <v>676</v>
      </c>
      <c r="E214" t="s">
        <v>760</v>
      </c>
      <c r="F214" t="s">
        <v>13</v>
      </c>
      <c r="G214" t="s">
        <v>761</v>
      </c>
      <c r="H214" t="s">
        <v>413</v>
      </c>
      <c r="I214" s="2">
        <v>1100000</v>
      </c>
      <c r="J214" t="s">
        <v>207</v>
      </c>
      <c r="K214" t="str" cm="1">
        <f t="array" ref="K214">_xlfn.IFS(I214&lt;1000000,"Bin1",AND(I214&gt;=1000000,I214&lt;=10000000),"Bin2",I214&gt;10000000,"Bin3")</f>
        <v>Bin2</v>
      </c>
      <c r="L214">
        <f t="shared" si="6"/>
        <v>2018</v>
      </c>
      <c r="M214" t="str">
        <f>_xlfn.XLOOKUP(C214,'LookUp Table'!$A$1:$A$3031,'LookUp Table'!$B$1:$B$3031,"Not Found",0)</f>
        <v>Bengaluru</v>
      </c>
      <c r="N214" t="str">
        <f t="shared" si="7"/>
        <v>Seed/ Angel Funding</v>
      </c>
      <c r="O214" t="str">
        <f>_xlfn.XLOOKUP(N214,'Com LookUp+Pivot'!$A$1:$A$49,'Com LookUp+Pivot'!$B$1:$B$49,"Not Found",0)</f>
        <v>Angel</v>
      </c>
      <c r="W214" s="9" t="s">
        <v>761</v>
      </c>
      <c r="X214" s="9" t="s">
        <v>413</v>
      </c>
    </row>
    <row r="215" spans="1:24" x14ac:dyDescent="0.3">
      <c r="A215">
        <v>220</v>
      </c>
      <c r="B215" s="1">
        <v>43307</v>
      </c>
      <c r="C215" t="s">
        <v>762</v>
      </c>
      <c r="D215" t="s">
        <v>50</v>
      </c>
      <c r="E215" t="s">
        <v>763</v>
      </c>
      <c r="F215" t="s">
        <v>13</v>
      </c>
      <c r="G215" t="s">
        <v>627</v>
      </c>
      <c r="H215" t="s">
        <v>388</v>
      </c>
      <c r="I215">
        <v>0</v>
      </c>
      <c r="J215" t="s">
        <v>207</v>
      </c>
      <c r="K215" t="str" cm="1">
        <f t="array" ref="K215">_xlfn.IFS(I215&lt;1000000,"Bin1",AND(I215&gt;=1000000,I215&lt;=10000000),"Bin2",I215&gt;10000000,"Bin3")</f>
        <v>Bin1</v>
      </c>
      <c r="L215">
        <f t="shared" si="6"/>
        <v>2018</v>
      </c>
      <c r="M215" t="str">
        <f>_xlfn.XLOOKUP(C215,'LookUp Table'!$A$1:$A$3031,'LookUp Table'!$B$1:$B$3031,"Not Found",0)</f>
        <v>Bengaluru</v>
      </c>
      <c r="N215" t="str">
        <f t="shared" si="7"/>
        <v>Private Equity</v>
      </c>
      <c r="O215" t="str">
        <f>_xlfn.XLOOKUP(N215,'Com LookUp+Pivot'!$A$1:$A$49,'Com LookUp+Pivot'!$B$1:$B$49,"Not Found",0)</f>
        <v>PE</v>
      </c>
      <c r="W215" s="9" t="s">
        <v>627</v>
      </c>
      <c r="X215" s="9" t="s">
        <v>388</v>
      </c>
    </row>
    <row r="216" spans="1:24" x14ac:dyDescent="0.3">
      <c r="A216">
        <v>221</v>
      </c>
      <c r="B216" s="1">
        <v>43307</v>
      </c>
      <c r="C216" t="s">
        <v>764</v>
      </c>
      <c r="D216" t="s">
        <v>603</v>
      </c>
      <c r="E216" t="s">
        <v>765</v>
      </c>
      <c r="F216" t="s">
        <v>181</v>
      </c>
      <c r="G216" t="s">
        <v>766</v>
      </c>
      <c r="H216" t="s">
        <v>388</v>
      </c>
      <c r="I216" s="2">
        <v>500000</v>
      </c>
      <c r="J216" t="s">
        <v>207</v>
      </c>
      <c r="K216" t="str" cm="1">
        <f t="array" ref="K216">_xlfn.IFS(I216&lt;1000000,"Bin1",AND(I216&gt;=1000000,I216&lt;=10000000),"Bin2",I216&gt;10000000,"Bin3")</f>
        <v>Bin1</v>
      </c>
      <c r="L216">
        <f t="shared" si="6"/>
        <v>2018</v>
      </c>
      <c r="M216" t="str">
        <f>_xlfn.XLOOKUP(C216,'LookUp Table'!$A$1:$A$3031,'LookUp Table'!$B$1:$B$3031,"Not Found",0)</f>
        <v>Hyderabad</v>
      </c>
      <c r="N216" t="str">
        <f t="shared" si="7"/>
        <v>Private Equity</v>
      </c>
      <c r="O216" t="str">
        <f>_xlfn.XLOOKUP(N216,'Com LookUp+Pivot'!$A$1:$A$49,'Com LookUp+Pivot'!$B$1:$B$49,"Not Found",0)</f>
        <v>PE</v>
      </c>
      <c r="W216" s="9" t="s">
        <v>766</v>
      </c>
      <c r="X216" s="9" t="s">
        <v>388</v>
      </c>
    </row>
    <row r="217" spans="1:24" x14ac:dyDescent="0.3">
      <c r="A217">
        <v>222</v>
      </c>
      <c r="B217" s="1">
        <v>43311</v>
      </c>
      <c r="C217" t="s">
        <v>16</v>
      </c>
      <c r="D217" t="s">
        <v>569</v>
      </c>
      <c r="E217" t="s">
        <v>767</v>
      </c>
      <c r="F217" t="s">
        <v>225</v>
      </c>
      <c r="G217" t="s">
        <v>768</v>
      </c>
      <c r="H217" t="s">
        <v>388</v>
      </c>
      <c r="I217" s="2">
        <v>11000000</v>
      </c>
      <c r="J217" t="s">
        <v>207</v>
      </c>
      <c r="K217" t="str" cm="1">
        <f t="array" ref="K217">_xlfn.IFS(I217&lt;1000000,"Bin1",AND(I217&gt;=1000000,I217&lt;=10000000),"Bin2",I217&gt;10000000,"Bin3")</f>
        <v>Bin3</v>
      </c>
      <c r="L217">
        <f t="shared" si="6"/>
        <v>2018</v>
      </c>
      <c r="M217" t="str">
        <f>_xlfn.XLOOKUP(C217,'LookUp Table'!$A$1:$A$3031,'LookUp Table'!$B$1:$B$3031,"Not Found",0)</f>
        <v>Gurgaon</v>
      </c>
      <c r="N217" t="str">
        <f t="shared" si="7"/>
        <v>Private Equity</v>
      </c>
      <c r="O217" t="str">
        <f>_xlfn.XLOOKUP(N217,'Com LookUp+Pivot'!$A$1:$A$49,'Com LookUp+Pivot'!$B$1:$B$49,"Not Found",0)</f>
        <v>PE</v>
      </c>
      <c r="W217" s="9" t="s">
        <v>768</v>
      </c>
      <c r="X217" s="9" t="s">
        <v>388</v>
      </c>
    </row>
    <row r="218" spans="1:24" x14ac:dyDescent="0.3">
      <c r="A218">
        <v>223</v>
      </c>
      <c r="B218" s="1">
        <v>43311</v>
      </c>
      <c r="C218" t="s">
        <v>769</v>
      </c>
      <c r="D218" t="s">
        <v>569</v>
      </c>
      <c r="E218" t="s">
        <v>770</v>
      </c>
      <c r="F218" t="s">
        <v>13</v>
      </c>
      <c r="G218" t="s">
        <v>771</v>
      </c>
      <c r="H218" t="s">
        <v>388</v>
      </c>
      <c r="I218" s="2">
        <v>120000000</v>
      </c>
      <c r="J218" t="s">
        <v>207</v>
      </c>
      <c r="K218" t="str" cm="1">
        <f t="array" ref="K218">_xlfn.IFS(I218&lt;1000000,"Bin1",AND(I218&gt;=1000000,I218&lt;=10000000),"Bin2",I218&gt;10000000,"Bin3")</f>
        <v>Bin3</v>
      </c>
      <c r="L218">
        <f t="shared" si="6"/>
        <v>2018</v>
      </c>
      <c r="M218" t="str">
        <f>_xlfn.XLOOKUP(C218,'LookUp Table'!$A$1:$A$3031,'LookUp Table'!$B$1:$B$3031,"Not Found",0)</f>
        <v>Bengaluru</v>
      </c>
      <c r="N218" t="str">
        <f t="shared" si="7"/>
        <v>Private Equity</v>
      </c>
      <c r="O218" t="str">
        <f>_xlfn.XLOOKUP(N218,'Com LookUp+Pivot'!$A$1:$A$49,'Com LookUp+Pivot'!$B$1:$B$49,"Not Found",0)</f>
        <v>PE</v>
      </c>
      <c r="W218" s="9" t="s">
        <v>771</v>
      </c>
      <c r="X218" s="9" t="s">
        <v>388</v>
      </c>
    </row>
    <row r="219" spans="1:24" x14ac:dyDescent="0.3">
      <c r="A219">
        <v>224</v>
      </c>
      <c r="B219" s="1">
        <v>43312</v>
      </c>
      <c r="C219" t="s">
        <v>772</v>
      </c>
      <c r="D219" t="s">
        <v>603</v>
      </c>
      <c r="E219" t="s">
        <v>773</v>
      </c>
      <c r="F219" t="s">
        <v>42</v>
      </c>
      <c r="G219" t="s">
        <v>774</v>
      </c>
      <c r="H219" t="s">
        <v>388</v>
      </c>
      <c r="I219" s="2">
        <v>100000000</v>
      </c>
      <c r="J219" t="s">
        <v>207</v>
      </c>
      <c r="K219" t="str" cm="1">
        <f t="array" ref="K219">_xlfn.IFS(I219&lt;1000000,"Bin1",AND(I219&gt;=1000000,I219&lt;=10000000),"Bin2",I219&gt;10000000,"Bin3")</f>
        <v>Bin3</v>
      </c>
      <c r="L219">
        <f t="shared" si="6"/>
        <v>2018</v>
      </c>
      <c r="M219" t="str">
        <f>_xlfn.XLOOKUP(C219,'LookUp Table'!$A$1:$A$3031,'LookUp Table'!$B$1:$B$3031,"Not Found",0)</f>
        <v>Chennai</v>
      </c>
      <c r="N219" t="str">
        <f t="shared" si="7"/>
        <v>Private Equity</v>
      </c>
      <c r="O219" t="str">
        <f>_xlfn.XLOOKUP(N219,'Com LookUp+Pivot'!$A$1:$A$49,'Com LookUp+Pivot'!$B$1:$B$49,"Not Found",0)</f>
        <v>PE</v>
      </c>
      <c r="W219" s="9" t="s">
        <v>774</v>
      </c>
      <c r="X219" s="9" t="s">
        <v>388</v>
      </c>
    </row>
    <row r="220" spans="1:24" x14ac:dyDescent="0.3">
      <c r="A220">
        <v>225</v>
      </c>
      <c r="B220" s="1">
        <v>43312</v>
      </c>
      <c r="C220" t="s">
        <v>775</v>
      </c>
      <c r="D220" t="s">
        <v>141</v>
      </c>
      <c r="E220" t="s">
        <v>776</v>
      </c>
      <c r="F220" t="s">
        <v>181</v>
      </c>
      <c r="G220" t="s">
        <v>777</v>
      </c>
      <c r="H220" t="s">
        <v>413</v>
      </c>
      <c r="I220" s="2">
        <v>5000000</v>
      </c>
      <c r="J220" t="s">
        <v>207</v>
      </c>
      <c r="K220" t="str" cm="1">
        <f t="array" ref="K220">_xlfn.IFS(I220&lt;1000000,"Bin1",AND(I220&gt;=1000000,I220&lt;=10000000),"Bin2",I220&gt;10000000,"Bin3")</f>
        <v>Bin2</v>
      </c>
      <c r="L220">
        <f t="shared" si="6"/>
        <v>2018</v>
      </c>
      <c r="M220" t="str">
        <f>_xlfn.XLOOKUP(C220,'LookUp Table'!$A$1:$A$3031,'LookUp Table'!$B$1:$B$3031,"Not Found",0)</f>
        <v>Hyderabad</v>
      </c>
      <c r="N220" t="str">
        <f t="shared" si="7"/>
        <v>Seed/ Angel Funding</v>
      </c>
      <c r="O220" t="str">
        <f>_xlfn.XLOOKUP(N220,'Com LookUp+Pivot'!$A$1:$A$49,'Com LookUp+Pivot'!$B$1:$B$49,"Not Found",0)</f>
        <v>Angel</v>
      </c>
      <c r="W220" s="9" t="s">
        <v>777</v>
      </c>
      <c r="X220" s="9" t="s">
        <v>413</v>
      </c>
    </row>
    <row r="221" spans="1:24" x14ac:dyDescent="0.3">
      <c r="A221">
        <v>226</v>
      </c>
      <c r="B221" s="1">
        <v>43252</v>
      </c>
      <c r="C221" t="s">
        <v>778</v>
      </c>
      <c r="D221" t="s">
        <v>77</v>
      </c>
      <c r="E221" t="s">
        <v>779</v>
      </c>
      <c r="F221" t="s">
        <v>225</v>
      </c>
      <c r="G221" t="s">
        <v>780</v>
      </c>
      <c r="H221" t="s">
        <v>388</v>
      </c>
      <c r="I221" s="2">
        <v>10000000</v>
      </c>
      <c r="J221" t="s">
        <v>207</v>
      </c>
      <c r="K221" t="str" cm="1">
        <f t="array" ref="K221">_xlfn.IFS(I221&lt;1000000,"Bin1",AND(I221&gt;=1000000,I221&lt;=10000000),"Bin2",I221&gt;10000000,"Bin3")</f>
        <v>Bin2</v>
      </c>
      <c r="L221">
        <f t="shared" si="6"/>
        <v>2018</v>
      </c>
      <c r="M221" t="str">
        <f>_xlfn.XLOOKUP(C221,'LookUp Table'!$A$1:$A$3031,'LookUp Table'!$B$1:$B$3031,"Not Found",0)</f>
        <v>Gurugram</v>
      </c>
      <c r="N221" t="str">
        <f t="shared" si="7"/>
        <v>Private Equity</v>
      </c>
      <c r="O221" t="str">
        <f>_xlfn.XLOOKUP(N221,'Com LookUp+Pivot'!$A$1:$A$49,'Com LookUp+Pivot'!$B$1:$B$49,"Not Found",0)</f>
        <v>PE</v>
      </c>
      <c r="W221" s="9" t="s">
        <v>780</v>
      </c>
      <c r="X221" s="9" t="s">
        <v>388</v>
      </c>
    </row>
    <row r="222" spans="1:24" x14ac:dyDescent="0.3">
      <c r="A222">
        <v>227</v>
      </c>
      <c r="B222" s="1">
        <v>43255</v>
      </c>
      <c r="C222" t="s">
        <v>781</v>
      </c>
      <c r="D222" t="s">
        <v>50</v>
      </c>
      <c r="E222" t="s">
        <v>782</v>
      </c>
      <c r="F222" t="s">
        <v>13</v>
      </c>
      <c r="G222" t="s">
        <v>783</v>
      </c>
      <c r="H222" t="s">
        <v>413</v>
      </c>
      <c r="I222" s="2">
        <v>125000</v>
      </c>
      <c r="J222" t="s">
        <v>207</v>
      </c>
      <c r="K222" t="str" cm="1">
        <f t="array" ref="K222">_xlfn.IFS(I222&lt;1000000,"Bin1",AND(I222&gt;=1000000,I222&lt;=10000000),"Bin2",I222&gt;10000000,"Bin3")</f>
        <v>Bin1</v>
      </c>
      <c r="L222">
        <f t="shared" si="6"/>
        <v>2018</v>
      </c>
      <c r="M222" t="str">
        <f>_xlfn.XLOOKUP(C222,'LookUp Table'!$A$1:$A$3031,'LookUp Table'!$B$1:$B$3031,"Not Found",0)</f>
        <v>Bengaluru</v>
      </c>
      <c r="N222" t="str">
        <f t="shared" si="7"/>
        <v>Seed/ Angel Funding</v>
      </c>
      <c r="O222" t="str">
        <f>_xlfn.XLOOKUP(N222,'Com LookUp+Pivot'!$A$1:$A$49,'Com LookUp+Pivot'!$B$1:$B$49,"Not Found",0)</f>
        <v>Angel</v>
      </c>
      <c r="W222" s="9" t="s">
        <v>783</v>
      </c>
      <c r="X222" s="9" t="s">
        <v>413</v>
      </c>
    </row>
    <row r="223" spans="1:24" x14ac:dyDescent="0.3">
      <c r="A223">
        <v>228</v>
      </c>
      <c r="B223" s="1">
        <v>43255</v>
      </c>
      <c r="C223" t="s">
        <v>784</v>
      </c>
      <c r="D223" t="s">
        <v>55</v>
      </c>
      <c r="E223" t="s">
        <v>785</v>
      </c>
      <c r="F223" t="s">
        <v>786</v>
      </c>
      <c r="G223" t="s">
        <v>787</v>
      </c>
      <c r="H223" t="s">
        <v>413</v>
      </c>
      <c r="I223">
        <v>0</v>
      </c>
      <c r="J223" t="s">
        <v>207</v>
      </c>
      <c r="K223" t="str" cm="1">
        <f t="array" ref="K223">_xlfn.IFS(I223&lt;1000000,"Bin1",AND(I223&gt;=1000000,I223&lt;=10000000),"Bin2",I223&gt;10000000,"Bin3")</f>
        <v>Bin1</v>
      </c>
      <c r="L223">
        <f t="shared" si="6"/>
        <v>2018</v>
      </c>
      <c r="M223" t="str">
        <f>_xlfn.XLOOKUP(C223,'LookUp Table'!$A$1:$A$3031,'LookUp Table'!$B$1:$B$3031,"Not Found",0)</f>
        <v>Srinagar</v>
      </c>
      <c r="N223" t="str">
        <f t="shared" si="7"/>
        <v>Seed/ Angel Funding</v>
      </c>
      <c r="O223" t="str">
        <f>_xlfn.XLOOKUP(N223,'Com LookUp+Pivot'!$A$1:$A$49,'Com LookUp+Pivot'!$B$1:$B$49,"Not Found",0)</f>
        <v>Angel</v>
      </c>
      <c r="W223" s="9" t="s">
        <v>787</v>
      </c>
      <c r="X223" s="9" t="s">
        <v>413</v>
      </c>
    </row>
    <row r="224" spans="1:24" x14ac:dyDescent="0.3">
      <c r="A224">
        <v>229</v>
      </c>
      <c r="B224" s="1">
        <v>43256</v>
      </c>
      <c r="C224" t="s">
        <v>788</v>
      </c>
      <c r="D224" t="s">
        <v>77</v>
      </c>
      <c r="E224" t="s">
        <v>789</v>
      </c>
      <c r="F224" t="s">
        <v>474</v>
      </c>
      <c r="G224" t="s">
        <v>790</v>
      </c>
      <c r="H224" t="s">
        <v>413</v>
      </c>
      <c r="I224">
        <v>0</v>
      </c>
      <c r="J224" t="s">
        <v>207</v>
      </c>
      <c r="K224" t="str" cm="1">
        <f t="array" ref="K224">_xlfn.IFS(I224&lt;1000000,"Bin1",AND(I224&gt;=1000000,I224&lt;=10000000),"Bin2",I224&gt;10000000,"Bin3")</f>
        <v>Bin1</v>
      </c>
      <c r="L224">
        <f t="shared" si="6"/>
        <v>2018</v>
      </c>
      <c r="M224" t="str">
        <f>_xlfn.XLOOKUP(C224,'LookUp Table'!$A$1:$A$3031,'LookUp Table'!$B$1:$B$3031,"Not Found",0)</f>
        <v>Nagpur</v>
      </c>
      <c r="N224" t="str">
        <f t="shared" si="7"/>
        <v>Seed/ Angel Funding</v>
      </c>
      <c r="O224" t="str">
        <f>_xlfn.XLOOKUP(N224,'Com LookUp+Pivot'!$A$1:$A$49,'Com LookUp+Pivot'!$B$1:$B$49,"Not Found",0)</f>
        <v>Angel</v>
      </c>
      <c r="W224" s="9" t="s">
        <v>790</v>
      </c>
      <c r="X224" s="9" t="s">
        <v>413</v>
      </c>
    </row>
    <row r="225" spans="1:24" x14ac:dyDescent="0.3">
      <c r="A225">
        <v>230</v>
      </c>
      <c r="B225" s="1">
        <v>43256</v>
      </c>
      <c r="C225" t="s">
        <v>791</v>
      </c>
      <c r="D225" t="s">
        <v>141</v>
      </c>
      <c r="E225" t="s">
        <v>792</v>
      </c>
      <c r="F225" t="s">
        <v>36</v>
      </c>
      <c r="G225" t="s">
        <v>793</v>
      </c>
      <c r="H225" t="s">
        <v>413</v>
      </c>
      <c r="I225">
        <v>0</v>
      </c>
      <c r="J225" t="s">
        <v>207</v>
      </c>
      <c r="K225" t="str" cm="1">
        <f t="array" ref="K225">_xlfn.IFS(I225&lt;1000000,"Bin1",AND(I225&gt;=1000000,I225&lt;=10000000),"Bin2",I225&gt;10000000,"Bin3")</f>
        <v>Bin1</v>
      </c>
      <c r="L225">
        <f t="shared" si="6"/>
        <v>2018</v>
      </c>
      <c r="M225" t="str">
        <f>_xlfn.XLOOKUP(C225,'LookUp Table'!$A$1:$A$3031,'LookUp Table'!$B$1:$B$3031,"Not Found",0)</f>
        <v>Mumbai</v>
      </c>
      <c r="N225" t="str">
        <f t="shared" si="7"/>
        <v>Seed/ Angel Funding</v>
      </c>
      <c r="O225" t="str">
        <f>_xlfn.XLOOKUP(N225,'Com LookUp+Pivot'!$A$1:$A$49,'Com LookUp+Pivot'!$B$1:$B$49,"Not Found",0)</f>
        <v>Angel</v>
      </c>
      <c r="W225" s="9" t="s">
        <v>793</v>
      </c>
      <c r="X225" s="9" t="s">
        <v>413</v>
      </c>
    </row>
    <row r="226" spans="1:24" x14ac:dyDescent="0.3">
      <c r="A226">
        <v>231</v>
      </c>
      <c r="B226" s="1">
        <v>43258</v>
      </c>
      <c r="C226" t="s">
        <v>794</v>
      </c>
      <c r="D226" t="s">
        <v>77</v>
      </c>
      <c r="E226" t="s">
        <v>78</v>
      </c>
      <c r="F226" t="s">
        <v>795</v>
      </c>
      <c r="G226" t="s">
        <v>796</v>
      </c>
      <c r="H226" t="s">
        <v>388</v>
      </c>
      <c r="I226" s="2">
        <v>23000000</v>
      </c>
      <c r="J226" t="s">
        <v>207</v>
      </c>
      <c r="K226" t="str" cm="1">
        <f t="array" ref="K226">_xlfn.IFS(I226&lt;1000000,"Bin1",AND(I226&gt;=1000000,I226&lt;=10000000),"Bin2",I226&gt;10000000,"Bin3")</f>
        <v>Bin3</v>
      </c>
      <c r="L226">
        <f t="shared" si="6"/>
        <v>2018</v>
      </c>
      <c r="M226" t="str">
        <f>_xlfn.XLOOKUP(C226,'LookUp Table'!$A$1:$A$3031,'LookUp Table'!$B$1:$B$3031,"Not Found",0)</f>
        <v>Bhubneswar</v>
      </c>
      <c r="N226" t="str">
        <f t="shared" si="7"/>
        <v>Private Equity</v>
      </c>
      <c r="O226" t="str">
        <f>_xlfn.XLOOKUP(N226,'Com LookUp+Pivot'!$A$1:$A$49,'Com LookUp+Pivot'!$B$1:$B$49,"Not Found",0)</f>
        <v>PE</v>
      </c>
      <c r="W226" s="9" t="s">
        <v>796</v>
      </c>
      <c r="X226" s="9" t="s">
        <v>388</v>
      </c>
    </row>
    <row r="227" spans="1:24" x14ac:dyDescent="0.3">
      <c r="A227">
        <v>232</v>
      </c>
      <c r="B227" s="1">
        <v>43258</v>
      </c>
      <c r="C227" t="s">
        <v>220</v>
      </c>
      <c r="D227" t="s">
        <v>569</v>
      </c>
      <c r="E227" t="s">
        <v>797</v>
      </c>
      <c r="F227" t="s">
        <v>13</v>
      </c>
      <c r="G227" t="s">
        <v>798</v>
      </c>
      <c r="H227" t="s">
        <v>388</v>
      </c>
      <c r="I227" s="2">
        <v>11500000</v>
      </c>
      <c r="J227" t="s">
        <v>207</v>
      </c>
      <c r="K227" t="str" cm="1">
        <f t="array" ref="K227">_xlfn.IFS(I227&lt;1000000,"Bin1",AND(I227&gt;=1000000,I227&lt;=10000000),"Bin2",I227&gt;10000000,"Bin3")</f>
        <v>Bin3</v>
      </c>
      <c r="L227">
        <f t="shared" si="6"/>
        <v>2018</v>
      </c>
      <c r="M227" t="str">
        <f>_xlfn.XLOOKUP(C227,'LookUp Table'!$A$1:$A$3031,'LookUp Table'!$B$1:$B$3031,"Not Found",0)</f>
        <v>Bengaluru</v>
      </c>
      <c r="N227" t="str">
        <f t="shared" si="7"/>
        <v>Private Equity</v>
      </c>
      <c r="O227" t="str">
        <f>_xlfn.XLOOKUP(N227,'Com LookUp+Pivot'!$A$1:$A$49,'Com LookUp+Pivot'!$B$1:$B$49,"Not Found",0)</f>
        <v>PE</v>
      </c>
      <c r="W227" s="9" t="s">
        <v>798</v>
      </c>
      <c r="X227" s="9" t="s">
        <v>388</v>
      </c>
    </row>
    <row r="228" spans="1:24" x14ac:dyDescent="0.3">
      <c r="A228">
        <v>233</v>
      </c>
      <c r="B228" s="1">
        <v>43261</v>
      </c>
      <c r="C228" t="s">
        <v>799</v>
      </c>
      <c r="D228" t="s">
        <v>77</v>
      </c>
      <c r="E228" t="s">
        <v>349</v>
      </c>
      <c r="F228" t="s">
        <v>225</v>
      </c>
      <c r="G228" t="s">
        <v>800</v>
      </c>
      <c r="H228" t="s">
        <v>388</v>
      </c>
      <c r="I228" s="2">
        <v>21500000</v>
      </c>
      <c r="J228" t="s">
        <v>207</v>
      </c>
      <c r="K228" t="str" cm="1">
        <f t="array" ref="K228">_xlfn.IFS(I228&lt;1000000,"Bin1",AND(I228&gt;=1000000,I228&lt;=10000000),"Bin2",I228&gt;10000000,"Bin3")</f>
        <v>Bin3</v>
      </c>
      <c r="L228">
        <f t="shared" si="6"/>
        <v>2018</v>
      </c>
      <c r="M228" t="str">
        <f>_xlfn.XLOOKUP(C228,'LookUp Table'!$A$1:$A$3031,'LookUp Table'!$B$1:$B$3031,"Not Found",0)</f>
        <v>Gurugram</v>
      </c>
      <c r="N228" t="str">
        <f t="shared" si="7"/>
        <v>Private Equity</v>
      </c>
      <c r="O228" t="str">
        <f>_xlfn.XLOOKUP(N228,'Com LookUp+Pivot'!$A$1:$A$49,'Com LookUp+Pivot'!$B$1:$B$49,"Not Found",0)</f>
        <v>PE</v>
      </c>
      <c r="W228" s="9" t="s">
        <v>800</v>
      </c>
      <c r="X228" s="9" t="s">
        <v>388</v>
      </c>
    </row>
    <row r="229" spans="1:24" x14ac:dyDescent="0.3">
      <c r="A229">
        <v>234</v>
      </c>
      <c r="B229" s="1">
        <v>43262</v>
      </c>
      <c r="C229" t="s">
        <v>801</v>
      </c>
      <c r="D229" t="s">
        <v>141</v>
      </c>
      <c r="E229" t="s">
        <v>802</v>
      </c>
      <c r="F229" t="s">
        <v>181</v>
      </c>
      <c r="G229" t="s">
        <v>803</v>
      </c>
      <c r="H229" t="s">
        <v>413</v>
      </c>
      <c r="I229">
        <v>0</v>
      </c>
      <c r="J229" t="s">
        <v>207</v>
      </c>
      <c r="K229" t="str" cm="1">
        <f t="array" ref="K229">_xlfn.IFS(I229&lt;1000000,"Bin1",AND(I229&gt;=1000000,I229&lt;=10000000),"Bin2",I229&gt;10000000,"Bin3")</f>
        <v>Bin1</v>
      </c>
      <c r="L229">
        <f t="shared" si="6"/>
        <v>2018</v>
      </c>
      <c r="M229" t="str">
        <f>_xlfn.XLOOKUP(C229,'LookUp Table'!$A$1:$A$3031,'LookUp Table'!$B$1:$B$3031,"Not Found",0)</f>
        <v>Hyderabad</v>
      </c>
      <c r="N229" t="str">
        <f t="shared" si="7"/>
        <v>Seed/ Angel Funding</v>
      </c>
      <c r="O229" t="str">
        <f>_xlfn.XLOOKUP(N229,'Com LookUp+Pivot'!$A$1:$A$49,'Com LookUp+Pivot'!$B$1:$B$49,"Not Found",0)</f>
        <v>Angel</v>
      </c>
      <c r="W229" s="9" t="s">
        <v>803</v>
      </c>
      <c r="X229" s="9" t="s">
        <v>413</v>
      </c>
    </row>
    <row r="230" spans="1:24" x14ac:dyDescent="0.3">
      <c r="A230">
        <v>235</v>
      </c>
      <c r="B230" s="1">
        <v>43263</v>
      </c>
      <c r="C230" t="s">
        <v>804</v>
      </c>
      <c r="D230" t="s">
        <v>77</v>
      </c>
      <c r="E230" t="s">
        <v>805</v>
      </c>
      <c r="F230" t="s">
        <v>36</v>
      </c>
      <c r="G230" t="s">
        <v>804</v>
      </c>
      <c r="H230" t="s">
        <v>388</v>
      </c>
      <c r="I230" s="2">
        <v>14800000</v>
      </c>
      <c r="J230" t="s">
        <v>207</v>
      </c>
      <c r="K230" t="str" cm="1">
        <f t="array" ref="K230">_xlfn.IFS(I230&lt;1000000,"Bin1",AND(I230&gt;=1000000,I230&lt;=10000000),"Bin2",I230&gt;10000000,"Bin3")</f>
        <v>Bin3</v>
      </c>
      <c r="L230">
        <f t="shared" si="6"/>
        <v>2018</v>
      </c>
      <c r="M230" t="str">
        <f>_xlfn.XLOOKUP(C230,'LookUp Table'!$A$1:$A$3031,'LookUp Table'!$B$1:$B$3031,"Not Found",0)</f>
        <v>Mumbai</v>
      </c>
      <c r="N230" t="str">
        <f t="shared" si="7"/>
        <v>Private Equity</v>
      </c>
      <c r="O230" t="str">
        <f>_xlfn.XLOOKUP(N230,'Com LookUp+Pivot'!$A$1:$A$49,'Com LookUp+Pivot'!$B$1:$B$49,"Not Found",0)</f>
        <v>PE</v>
      </c>
      <c r="W230" s="9" t="s">
        <v>804</v>
      </c>
      <c r="X230" s="9" t="s">
        <v>388</v>
      </c>
    </row>
    <row r="231" spans="1:24" x14ac:dyDescent="0.3">
      <c r="A231">
        <v>236</v>
      </c>
      <c r="B231" s="1">
        <v>43263</v>
      </c>
      <c r="C231" t="s">
        <v>806</v>
      </c>
      <c r="D231" t="s">
        <v>55</v>
      </c>
      <c r="E231" t="s">
        <v>807</v>
      </c>
      <c r="F231" t="s">
        <v>42</v>
      </c>
      <c r="G231" t="s">
        <v>808</v>
      </c>
      <c r="H231" t="s">
        <v>388</v>
      </c>
      <c r="I231" s="2">
        <v>10100000</v>
      </c>
      <c r="J231" t="s">
        <v>207</v>
      </c>
      <c r="K231" t="str" cm="1">
        <f t="array" ref="K231">_xlfn.IFS(I231&lt;1000000,"Bin1",AND(I231&gt;=1000000,I231&lt;=10000000),"Bin2",I231&gt;10000000,"Bin3")</f>
        <v>Bin3</v>
      </c>
      <c r="L231">
        <f t="shared" si="6"/>
        <v>2018</v>
      </c>
      <c r="M231" t="str">
        <f>_xlfn.XLOOKUP(C231,'LookUp Table'!$A$1:$A$3031,'LookUp Table'!$B$1:$B$3031,"Not Found",0)</f>
        <v>Chennai</v>
      </c>
      <c r="N231" t="str">
        <f t="shared" si="7"/>
        <v>Private Equity</v>
      </c>
      <c r="O231" t="str">
        <f>_xlfn.XLOOKUP(N231,'Com LookUp+Pivot'!$A$1:$A$49,'Com LookUp+Pivot'!$B$1:$B$49,"Not Found",0)</f>
        <v>PE</v>
      </c>
      <c r="W231" s="9" t="s">
        <v>808</v>
      </c>
      <c r="X231" s="9" t="s">
        <v>388</v>
      </c>
    </row>
    <row r="232" spans="1:24" x14ac:dyDescent="0.3">
      <c r="A232">
        <v>237</v>
      </c>
      <c r="B232" s="1">
        <v>43263</v>
      </c>
      <c r="C232" t="s">
        <v>809</v>
      </c>
      <c r="D232" t="s">
        <v>569</v>
      </c>
      <c r="E232" t="s">
        <v>810</v>
      </c>
      <c r="F232" t="s">
        <v>13</v>
      </c>
      <c r="G232" t="s">
        <v>811</v>
      </c>
      <c r="H232" t="s">
        <v>413</v>
      </c>
      <c r="I232" s="2">
        <v>3000000</v>
      </c>
      <c r="J232" t="s">
        <v>207</v>
      </c>
      <c r="K232" t="str" cm="1">
        <f t="array" ref="K232">_xlfn.IFS(I232&lt;1000000,"Bin1",AND(I232&gt;=1000000,I232&lt;=10000000),"Bin2",I232&gt;10000000,"Bin3")</f>
        <v>Bin2</v>
      </c>
      <c r="L232">
        <f t="shared" si="6"/>
        <v>2018</v>
      </c>
      <c r="M232" t="str">
        <f>_xlfn.XLOOKUP(C232,'LookUp Table'!$A$1:$A$3031,'LookUp Table'!$B$1:$B$3031,"Not Found",0)</f>
        <v>Bengaluru</v>
      </c>
      <c r="N232" t="str">
        <f t="shared" si="7"/>
        <v>Seed/ Angel Funding</v>
      </c>
      <c r="O232" t="str">
        <f>_xlfn.XLOOKUP(N232,'Com LookUp+Pivot'!$A$1:$A$49,'Com LookUp+Pivot'!$B$1:$B$49,"Not Found",0)</f>
        <v>Angel</v>
      </c>
      <c r="W232" s="9" t="s">
        <v>811</v>
      </c>
      <c r="X232" s="9" t="s">
        <v>413</v>
      </c>
    </row>
    <row r="233" spans="1:24" x14ac:dyDescent="0.3">
      <c r="A233">
        <v>238</v>
      </c>
      <c r="B233" s="1">
        <v>43264</v>
      </c>
      <c r="C233" t="s">
        <v>812</v>
      </c>
      <c r="D233" t="s">
        <v>141</v>
      </c>
      <c r="E233" t="s">
        <v>813</v>
      </c>
      <c r="F233" t="s">
        <v>225</v>
      </c>
      <c r="G233" t="s">
        <v>814</v>
      </c>
      <c r="H233" t="s">
        <v>413</v>
      </c>
      <c r="I233" t="s">
        <v>815</v>
      </c>
      <c r="J233" t="s">
        <v>207</v>
      </c>
      <c r="K233" t="str" cm="1">
        <f t="array" ref="K233">_xlfn.IFS(I233&lt;1000000,"Bin1",AND(I233&gt;=1000000,I233&lt;=10000000),"Bin2",I233&gt;10000000,"Bin3")</f>
        <v>Bin3</v>
      </c>
      <c r="L233">
        <f t="shared" si="6"/>
        <v>2018</v>
      </c>
      <c r="M233" t="str">
        <f>_xlfn.XLOOKUP(C233,'LookUp Table'!$A$1:$A$3031,'LookUp Table'!$B$1:$B$3031,"Not Found",0)</f>
        <v>Gurugram</v>
      </c>
      <c r="N233" t="str">
        <f t="shared" si="7"/>
        <v>Seed/ Angel Funding</v>
      </c>
      <c r="O233" t="str">
        <f>_xlfn.XLOOKUP(N233,'Com LookUp+Pivot'!$A$1:$A$49,'Com LookUp+Pivot'!$B$1:$B$49,"Not Found",0)</f>
        <v>Angel</v>
      </c>
      <c r="W233" s="9" t="s">
        <v>814</v>
      </c>
      <c r="X233" s="9" t="s">
        <v>413</v>
      </c>
    </row>
    <row r="234" spans="1:24" x14ac:dyDescent="0.3">
      <c r="A234">
        <v>239</v>
      </c>
      <c r="B234" s="1">
        <v>43264</v>
      </c>
      <c r="C234" t="s">
        <v>816</v>
      </c>
      <c r="D234" t="s">
        <v>77</v>
      </c>
      <c r="E234" t="s">
        <v>817</v>
      </c>
      <c r="F234" t="s">
        <v>87</v>
      </c>
      <c r="G234" t="s">
        <v>818</v>
      </c>
      <c r="H234" t="s">
        <v>413</v>
      </c>
      <c r="I234" s="2">
        <v>450000</v>
      </c>
      <c r="J234" t="s">
        <v>207</v>
      </c>
      <c r="K234" t="str" cm="1">
        <f t="array" ref="K234">_xlfn.IFS(I234&lt;1000000,"Bin1",AND(I234&gt;=1000000,I234&lt;=10000000),"Bin2",I234&gt;10000000,"Bin3")</f>
        <v>Bin1</v>
      </c>
      <c r="L234">
        <f t="shared" si="6"/>
        <v>2018</v>
      </c>
      <c r="M234" t="str">
        <f>_xlfn.XLOOKUP(C234,'LookUp Table'!$A$1:$A$3031,'LookUp Table'!$B$1:$B$3031,"Not Found",0)</f>
        <v>Noida</v>
      </c>
      <c r="N234" t="str">
        <f t="shared" si="7"/>
        <v>Seed/ Angel Funding</v>
      </c>
      <c r="O234" t="str">
        <f>_xlfn.XLOOKUP(N234,'Com LookUp+Pivot'!$A$1:$A$49,'Com LookUp+Pivot'!$B$1:$B$49,"Not Found",0)</f>
        <v>Angel</v>
      </c>
      <c r="W234" s="9" t="s">
        <v>818</v>
      </c>
      <c r="X234" s="9" t="s">
        <v>413</v>
      </c>
    </row>
    <row r="235" spans="1:24" x14ac:dyDescent="0.3">
      <c r="A235">
        <v>240</v>
      </c>
      <c r="B235" s="1">
        <v>43264</v>
      </c>
      <c r="C235" t="s">
        <v>819</v>
      </c>
      <c r="D235" t="s">
        <v>569</v>
      </c>
      <c r="E235" t="s">
        <v>820</v>
      </c>
      <c r="F235" t="s">
        <v>225</v>
      </c>
      <c r="G235" t="s">
        <v>821</v>
      </c>
      <c r="H235" t="s">
        <v>413</v>
      </c>
      <c r="I235">
        <v>0</v>
      </c>
      <c r="J235" t="s">
        <v>207</v>
      </c>
      <c r="K235" t="str" cm="1">
        <f t="array" ref="K235">_xlfn.IFS(I235&lt;1000000,"Bin1",AND(I235&gt;=1000000,I235&lt;=10000000),"Bin2",I235&gt;10000000,"Bin3")</f>
        <v>Bin1</v>
      </c>
      <c r="L235">
        <f t="shared" si="6"/>
        <v>2018</v>
      </c>
      <c r="M235" t="str">
        <f>_xlfn.XLOOKUP(C235,'LookUp Table'!$A$1:$A$3031,'LookUp Table'!$B$1:$B$3031,"Not Found",0)</f>
        <v>Gurugram</v>
      </c>
      <c r="N235" t="str">
        <f t="shared" si="7"/>
        <v>Seed/ Angel Funding</v>
      </c>
      <c r="O235" t="str">
        <f>_xlfn.XLOOKUP(N235,'Com LookUp+Pivot'!$A$1:$A$49,'Com LookUp+Pivot'!$B$1:$B$49,"Not Found",0)</f>
        <v>Angel</v>
      </c>
      <c r="W235" s="9" t="s">
        <v>821</v>
      </c>
      <c r="X235" s="9" t="s">
        <v>413</v>
      </c>
    </row>
    <row r="236" spans="1:24" x14ac:dyDescent="0.3">
      <c r="A236">
        <v>241</v>
      </c>
      <c r="B236" s="1">
        <v>43265</v>
      </c>
      <c r="C236" t="s">
        <v>822</v>
      </c>
      <c r="D236" t="s">
        <v>569</v>
      </c>
      <c r="E236" t="s">
        <v>823</v>
      </c>
      <c r="F236" t="s">
        <v>13</v>
      </c>
      <c r="G236" t="s">
        <v>824</v>
      </c>
      <c r="H236" t="s">
        <v>413</v>
      </c>
      <c r="I236" s="2">
        <v>3450000</v>
      </c>
      <c r="J236" t="s">
        <v>207</v>
      </c>
      <c r="K236" t="str" cm="1">
        <f t="array" ref="K236">_xlfn.IFS(I236&lt;1000000,"Bin1",AND(I236&gt;=1000000,I236&lt;=10000000),"Bin2",I236&gt;10000000,"Bin3")</f>
        <v>Bin2</v>
      </c>
      <c r="L236">
        <f t="shared" si="6"/>
        <v>2018</v>
      </c>
      <c r="M236" t="str">
        <f>_xlfn.XLOOKUP(C236,'LookUp Table'!$A$1:$A$3031,'LookUp Table'!$B$1:$B$3031,"Not Found",0)</f>
        <v>Bengaluru</v>
      </c>
      <c r="N236" t="str">
        <f t="shared" si="7"/>
        <v>Seed/ Angel Funding</v>
      </c>
      <c r="O236" t="str">
        <f>_xlfn.XLOOKUP(N236,'Com LookUp+Pivot'!$A$1:$A$49,'Com LookUp+Pivot'!$B$1:$B$49,"Not Found",0)</f>
        <v>Angel</v>
      </c>
      <c r="W236" s="9" t="s">
        <v>824</v>
      </c>
      <c r="X236" s="9" t="s">
        <v>413</v>
      </c>
    </row>
    <row r="237" spans="1:24" x14ac:dyDescent="0.3">
      <c r="A237">
        <v>242</v>
      </c>
      <c r="B237" s="1">
        <v>43265</v>
      </c>
      <c r="C237" t="s">
        <v>825</v>
      </c>
      <c r="D237" t="s">
        <v>50</v>
      </c>
      <c r="E237" t="s">
        <v>826</v>
      </c>
      <c r="F237" t="s">
        <v>36</v>
      </c>
      <c r="G237" t="s">
        <v>827</v>
      </c>
      <c r="H237" t="s">
        <v>388</v>
      </c>
      <c r="I237" s="2">
        <v>4800000</v>
      </c>
      <c r="J237" t="s">
        <v>207</v>
      </c>
      <c r="K237" t="str" cm="1">
        <f t="array" ref="K237">_xlfn.IFS(I237&lt;1000000,"Bin1",AND(I237&gt;=1000000,I237&lt;=10000000),"Bin2",I237&gt;10000000,"Bin3")</f>
        <v>Bin2</v>
      </c>
      <c r="L237">
        <f t="shared" si="6"/>
        <v>2018</v>
      </c>
      <c r="M237" t="str">
        <f>_xlfn.XLOOKUP(C237,'LookUp Table'!$A$1:$A$3031,'LookUp Table'!$B$1:$B$3031,"Not Found",0)</f>
        <v>Mumbai</v>
      </c>
      <c r="N237" t="str">
        <f t="shared" si="7"/>
        <v>Private Equity</v>
      </c>
      <c r="O237" t="str">
        <f>_xlfn.XLOOKUP(N237,'Com LookUp+Pivot'!$A$1:$A$49,'Com LookUp+Pivot'!$B$1:$B$49,"Not Found",0)</f>
        <v>PE</v>
      </c>
      <c r="W237" s="9" t="s">
        <v>827</v>
      </c>
      <c r="X237" s="9" t="s">
        <v>388</v>
      </c>
    </row>
    <row r="238" spans="1:24" x14ac:dyDescent="0.3">
      <c r="A238">
        <v>243</v>
      </c>
      <c r="B238" s="1">
        <v>43269</v>
      </c>
      <c r="C238" t="s">
        <v>828</v>
      </c>
      <c r="D238" t="s">
        <v>141</v>
      </c>
      <c r="E238" t="s">
        <v>829</v>
      </c>
      <c r="F238" t="s">
        <v>830</v>
      </c>
      <c r="G238" t="s">
        <v>831</v>
      </c>
      <c r="H238" t="s">
        <v>388</v>
      </c>
      <c r="I238" s="2">
        <v>21000000</v>
      </c>
      <c r="J238" t="s">
        <v>207</v>
      </c>
      <c r="K238" t="str" cm="1">
        <f t="array" ref="K238">_xlfn.IFS(I238&lt;1000000,"Bin1",AND(I238&gt;=1000000,I238&lt;=10000000),"Bin2",I238&gt;10000000,"Bin3")</f>
        <v>Bin3</v>
      </c>
      <c r="L238">
        <f t="shared" si="6"/>
        <v>2018</v>
      </c>
      <c r="M238" t="str">
        <f>_xlfn.XLOOKUP(C238,'LookUp Table'!$A$1:$A$3031,'LookUp Table'!$B$1:$B$3031,"Not Found",0)</f>
        <v>Chandigarh</v>
      </c>
      <c r="N238" t="str">
        <f t="shared" si="7"/>
        <v>Private Equity</v>
      </c>
      <c r="O238" t="str">
        <f>_xlfn.XLOOKUP(N238,'Com LookUp+Pivot'!$A$1:$A$49,'Com LookUp+Pivot'!$B$1:$B$49,"Not Found",0)</f>
        <v>PE</v>
      </c>
      <c r="W238" s="9" t="s">
        <v>831</v>
      </c>
      <c r="X238" s="9" t="s">
        <v>388</v>
      </c>
    </row>
    <row r="239" spans="1:24" x14ac:dyDescent="0.3">
      <c r="A239">
        <v>244</v>
      </c>
      <c r="B239" s="1">
        <v>43269</v>
      </c>
      <c r="C239" t="s">
        <v>832</v>
      </c>
      <c r="D239" t="s">
        <v>676</v>
      </c>
      <c r="E239" t="s">
        <v>833</v>
      </c>
      <c r="F239" t="s">
        <v>834</v>
      </c>
      <c r="G239" t="s">
        <v>835</v>
      </c>
      <c r="H239" t="s">
        <v>413</v>
      </c>
      <c r="I239" s="2">
        <v>1700000</v>
      </c>
      <c r="J239" t="s">
        <v>207</v>
      </c>
      <c r="K239" t="str" cm="1">
        <f t="array" ref="K239">_xlfn.IFS(I239&lt;1000000,"Bin1",AND(I239&gt;=1000000,I239&lt;=10000000),"Bin2",I239&gt;10000000,"Bin3")</f>
        <v>Bin2</v>
      </c>
      <c r="L239">
        <f t="shared" si="6"/>
        <v>2018</v>
      </c>
      <c r="M239" t="str">
        <f>_xlfn.XLOOKUP(C239,'LookUp Table'!$A$1:$A$3031,'LookUp Table'!$B$1:$B$3031,"Not Found",0)</f>
        <v>Delhi &amp; Cambridge</v>
      </c>
      <c r="N239" t="str">
        <f t="shared" si="7"/>
        <v>Seed/ Angel Funding</v>
      </c>
      <c r="O239" t="str">
        <f>_xlfn.XLOOKUP(N239,'Com LookUp+Pivot'!$A$1:$A$49,'Com LookUp+Pivot'!$B$1:$B$49,"Not Found",0)</f>
        <v>Angel</v>
      </c>
      <c r="W239" s="9" t="s">
        <v>835</v>
      </c>
      <c r="X239" s="9" t="s">
        <v>413</v>
      </c>
    </row>
    <row r="240" spans="1:24" x14ac:dyDescent="0.3">
      <c r="A240">
        <v>245</v>
      </c>
      <c r="B240" s="1">
        <v>43270</v>
      </c>
      <c r="C240" t="s">
        <v>836</v>
      </c>
      <c r="D240" t="s">
        <v>640</v>
      </c>
      <c r="E240" t="s">
        <v>837</v>
      </c>
      <c r="F240" t="s">
        <v>52</v>
      </c>
      <c r="G240" t="s">
        <v>838</v>
      </c>
      <c r="H240" t="s">
        <v>413</v>
      </c>
      <c r="I240">
        <v>0</v>
      </c>
      <c r="J240" t="s">
        <v>207</v>
      </c>
      <c r="K240" t="str" cm="1">
        <f t="array" ref="K240">_xlfn.IFS(I240&lt;1000000,"Bin1",AND(I240&gt;=1000000,I240&lt;=10000000),"Bin2",I240&gt;10000000,"Bin3")</f>
        <v>Bin1</v>
      </c>
      <c r="L240">
        <f t="shared" si="6"/>
        <v>2018</v>
      </c>
      <c r="M240" t="str">
        <f>_xlfn.XLOOKUP(C240,'LookUp Table'!$A$1:$A$3031,'LookUp Table'!$B$1:$B$3031,"Not Found",0)</f>
        <v>Pune</v>
      </c>
      <c r="N240" t="str">
        <f t="shared" si="7"/>
        <v>Seed/ Angel Funding</v>
      </c>
      <c r="O240" t="str">
        <f>_xlfn.XLOOKUP(N240,'Com LookUp+Pivot'!$A$1:$A$49,'Com LookUp+Pivot'!$B$1:$B$49,"Not Found",0)</f>
        <v>Angel</v>
      </c>
      <c r="W240" s="9" t="s">
        <v>838</v>
      </c>
      <c r="X240" s="9" t="s">
        <v>413</v>
      </c>
    </row>
    <row r="241" spans="1:24" x14ac:dyDescent="0.3">
      <c r="A241">
        <v>246</v>
      </c>
      <c r="B241" s="1">
        <v>43270</v>
      </c>
      <c r="C241" t="s">
        <v>839</v>
      </c>
      <c r="D241" t="s">
        <v>569</v>
      </c>
      <c r="E241" t="s">
        <v>840</v>
      </c>
      <c r="F241" t="s">
        <v>13</v>
      </c>
      <c r="G241" t="s">
        <v>841</v>
      </c>
      <c r="H241" t="s">
        <v>413</v>
      </c>
      <c r="I241" s="2">
        <v>1100000</v>
      </c>
      <c r="J241" t="s">
        <v>207</v>
      </c>
      <c r="K241" t="str" cm="1">
        <f t="array" ref="K241">_xlfn.IFS(I241&lt;1000000,"Bin1",AND(I241&gt;=1000000,I241&lt;=10000000),"Bin2",I241&gt;10000000,"Bin3")</f>
        <v>Bin2</v>
      </c>
      <c r="L241">
        <f t="shared" si="6"/>
        <v>2018</v>
      </c>
      <c r="M241" t="str">
        <f>_xlfn.XLOOKUP(C241,'LookUp Table'!$A$1:$A$3031,'LookUp Table'!$B$1:$B$3031,"Not Found",0)</f>
        <v>Bengaluru</v>
      </c>
      <c r="N241" t="str">
        <f t="shared" si="7"/>
        <v>Seed/ Angel Funding</v>
      </c>
      <c r="O241" t="str">
        <f>_xlfn.XLOOKUP(N241,'Com LookUp+Pivot'!$A$1:$A$49,'Com LookUp+Pivot'!$B$1:$B$49,"Not Found",0)</f>
        <v>Angel</v>
      </c>
      <c r="W241" s="9" t="s">
        <v>841</v>
      </c>
      <c r="X241" s="9" t="s">
        <v>413</v>
      </c>
    </row>
    <row r="242" spans="1:24" x14ac:dyDescent="0.3">
      <c r="A242">
        <v>247</v>
      </c>
      <c r="B242" s="1">
        <v>43271</v>
      </c>
      <c r="C242" t="s">
        <v>842</v>
      </c>
      <c r="D242" t="s">
        <v>77</v>
      </c>
      <c r="E242" t="s">
        <v>843</v>
      </c>
      <c r="F242" t="s">
        <v>36</v>
      </c>
      <c r="G242" t="s">
        <v>844</v>
      </c>
      <c r="H242" t="s">
        <v>388</v>
      </c>
      <c r="I242" s="2">
        <v>15000000</v>
      </c>
      <c r="J242" t="s">
        <v>207</v>
      </c>
      <c r="K242" t="str" cm="1">
        <f t="array" ref="K242">_xlfn.IFS(I242&lt;1000000,"Bin1",AND(I242&gt;=1000000,I242&lt;=10000000),"Bin2",I242&gt;10000000,"Bin3")</f>
        <v>Bin3</v>
      </c>
      <c r="L242">
        <f t="shared" si="6"/>
        <v>2018</v>
      </c>
      <c r="M242" t="str">
        <f>_xlfn.XLOOKUP(C242,'LookUp Table'!$A$1:$A$3031,'LookUp Table'!$B$1:$B$3031,"Not Found",0)</f>
        <v>Mumbai</v>
      </c>
      <c r="N242" t="str">
        <f t="shared" si="7"/>
        <v>Private Equity</v>
      </c>
      <c r="O242" t="str">
        <f>_xlfn.XLOOKUP(N242,'Com LookUp+Pivot'!$A$1:$A$49,'Com LookUp+Pivot'!$B$1:$B$49,"Not Found",0)</f>
        <v>PE</v>
      </c>
      <c r="W242" s="9" t="s">
        <v>844</v>
      </c>
      <c r="X242" s="9" t="s">
        <v>388</v>
      </c>
    </row>
    <row r="243" spans="1:24" x14ac:dyDescent="0.3">
      <c r="A243">
        <v>248</v>
      </c>
      <c r="B243" s="1">
        <v>43273</v>
      </c>
      <c r="C243" t="s">
        <v>845</v>
      </c>
      <c r="D243" t="s">
        <v>569</v>
      </c>
      <c r="E243" t="s">
        <v>846</v>
      </c>
      <c r="F243" t="s">
        <v>13</v>
      </c>
      <c r="G243" t="s">
        <v>847</v>
      </c>
      <c r="H243" t="s">
        <v>388</v>
      </c>
      <c r="I243" s="2">
        <v>9100000</v>
      </c>
      <c r="J243" t="s">
        <v>207</v>
      </c>
      <c r="K243" t="str" cm="1">
        <f t="array" ref="K243">_xlfn.IFS(I243&lt;1000000,"Bin1",AND(I243&gt;=1000000,I243&lt;=10000000),"Bin2",I243&gt;10000000,"Bin3")</f>
        <v>Bin2</v>
      </c>
      <c r="L243">
        <f t="shared" si="6"/>
        <v>2018</v>
      </c>
      <c r="M243" t="str">
        <f>_xlfn.XLOOKUP(C243,'LookUp Table'!$A$1:$A$3031,'LookUp Table'!$B$1:$B$3031,"Not Found",0)</f>
        <v>Bengaluru</v>
      </c>
      <c r="N243" t="str">
        <f t="shared" si="7"/>
        <v>Private Equity</v>
      </c>
      <c r="O243" t="str">
        <f>_xlfn.XLOOKUP(N243,'Com LookUp+Pivot'!$A$1:$A$49,'Com LookUp+Pivot'!$B$1:$B$49,"Not Found",0)</f>
        <v>PE</v>
      </c>
      <c r="W243" s="9" t="s">
        <v>847</v>
      </c>
      <c r="X243" s="9" t="s">
        <v>388</v>
      </c>
    </row>
    <row r="244" spans="1:24" x14ac:dyDescent="0.3">
      <c r="A244">
        <v>249</v>
      </c>
      <c r="B244" s="1">
        <v>43276</v>
      </c>
      <c r="C244" t="s">
        <v>689</v>
      </c>
      <c r="D244" t="s">
        <v>569</v>
      </c>
      <c r="E244" t="s">
        <v>690</v>
      </c>
      <c r="F244" t="s">
        <v>225</v>
      </c>
      <c r="G244" t="s">
        <v>848</v>
      </c>
      <c r="H244" t="s">
        <v>388</v>
      </c>
      <c r="I244" s="2">
        <v>200000000</v>
      </c>
      <c r="J244" t="s">
        <v>207</v>
      </c>
      <c r="K244" t="str" cm="1">
        <f t="array" ref="K244">_xlfn.IFS(I244&lt;1000000,"Bin1",AND(I244&gt;=1000000,I244&lt;=10000000),"Bin2",I244&gt;10000000,"Bin3")</f>
        <v>Bin3</v>
      </c>
      <c r="L244">
        <f t="shared" si="6"/>
        <v>2018</v>
      </c>
      <c r="M244" t="str">
        <f>_xlfn.XLOOKUP(C244,'LookUp Table'!$A$1:$A$3031,'LookUp Table'!$B$1:$B$3031,"Not Found",0)</f>
        <v>Gurugram</v>
      </c>
      <c r="N244" t="str">
        <f t="shared" si="7"/>
        <v>Private Equity</v>
      </c>
      <c r="O244" t="str">
        <f>_xlfn.XLOOKUP(N244,'Com LookUp+Pivot'!$A$1:$A$49,'Com LookUp+Pivot'!$B$1:$B$49,"Not Found",0)</f>
        <v>PE</v>
      </c>
      <c r="W244" s="9" t="s">
        <v>848</v>
      </c>
      <c r="X244" s="9" t="s">
        <v>388</v>
      </c>
    </row>
    <row r="245" spans="1:24" x14ac:dyDescent="0.3">
      <c r="A245">
        <v>250</v>
      </c>
      <c r="B245" s="1">
        <v>43276</v>
      </c>
      <c r="C245" t="s">
        <v>849</v>
      </c>
      <c r="D245" t="s">
        <v>569</v>
      </c>
      <c r="E245" t="s">
        <v>850</v>
      </c>
      <c r="F245" t="s">
        <v>13</v>
      </c>
      <c r="G245" t="s">
        <v>851</v>
      </c>
      <c r="H245" t="s">
        <v>388</v>
      </c>
      <c r="I245" s="2">
        <v>4000000</v>
      </c>
      <c r="J245" t="s">
        <v>207</v>
      </c>
      <c r="K245" t="str" cm="1">
        <f t="array" ref="K245">_xlfn.IFS(I245&lt;1000000,"Bin1",AND(I245&gt;=1000000,I245&lt;=10000000),"Bin2",I245&gt;10000000,"Bin3")</f>
        <v>Bin2</v>
      </c>
      <c r="L245">
        <f t="shared" si="6"/>
        <v>2018</v>
      </c>
      <c r="M245" t="str">
        <f>_xlfn.XLOOKUP(C245,'LookUp Table'!$A$1:$A$3031,'LookUp Table'!$B$1:$B$3031,"Not Found",0)</f>
        <v>Bengaluru</v>
      </c>
      <c r="N245" t="str">
        <f t="shared" si="7"/>
        <v>Private Equity</v>
      </c>
      <c r="O245" t="str">
        <f>_xlfn.XLOOKUP(N245,'Com LookUp+Pivot'!$A$1:$A$49,'Com LookUp+Pivot'!$B$1:$B$49,"Not Found",0)</f>
        <v>PE</v>
      </c>
      <c r="W245" s="9" t="s">
        <v>851</v>
      </c>
      <c r="X245" s="9" t="s">
        <v>388</v>
      </c>
    </row>
    <row r="246" spans="1:24" x14ac:dyDescent="0.3">
      <c r="A246">
        <v>251</v>
      </c>
      <c r="B246" s="1">
        <v>43276</v>
      </c>
      <c r="C246" t="s">
        <v>852</v>
      </c>
      <c r="D246" t="s">
        <v>77</v>
      </c>
      <c r="E246" t="s">
        <v>853</v>
      </c>
      <c r="F246" t="s">
        <v>225</v>
      </c>
      <c r="G246" t="s">
        <v>854</v>
      </c>
      <c r="H246" t="s">
        <v>413</v>
      </c>
      <c r="I246" s="2">
        <v>1000000</v>
      </c>
      <c r="J246" t="s">
        <v>207</v>
      </c>
      <c r="K246" t="str" cm="1">
        <f t="array" ref="K246">_xlfn.IFS(I246&lt;1000000,"Bin1",AND(I246&gt;=1000000,I246&lt;=10000000),"Bin2",I246&gt;10000000,"Bin3")</f>
        <v>Bin2</v>
      </c>
      <c r="L246">
        <f t="shared" si="6"/>
        <v>2018</v>
      </c>
      <c r="M246" t="str">
        <f>_xlfn.XLOOKUP(C246,'LookUp Table'!$A$1:$A$3031,'LookUp Table'!$B$1:$B$3031,"Not Found",0)</f>
        <v>Gurugram</v>
      </c>
      <c r="N246" t="str">
        <f t="shared" si="7"/>
        <v>Seed/ Angel Funding</v>
      </c>
      <c r="O246" t="str">
        <f>_xlfn.XLOOKUP(N246,'Com LookUp+Pivot'!$A$1:$A$49,'Com LookUp+Pivot'!$B$1:$B$49,"Not Found",0)</f>
        <v>Angel</v>
      </c>
      <c r="W246" s="9" t="s">
        <v>854</v>
      </c>
      <c r="X246" s="9" t="s">
        <v>413</v>
      </c>
    </row>
    <row r="247" spans="1:24" x14ac:dyDescent="0.3">
      <c r="A247">
        <v>252</v>
      </c>
      <c r="B247" s="1">
        <v>43277</v>
      </c>
      <c r="C247" t="s">
        <v>151</v>
      </c>
      <c r="D247" t="s">
        <v>50</v>
      </c>
      <c r="E247" t="s">
        <v>855</v>
      </c>
      <c r="F247" t="s">
        <v>87</v>
      </c>
      <c r="G247" t="s">
        <v>856</v>
      </c>
      <c r="H247" t="s">
        <v>388</v>
      </c>
      <c r="I247" s="2">
        <v>8950000</v>
      </c>
      <c r="J247" t="s">
        <v>207</v>
      </c>
      <c r="K247" t="str" cm="1">
        <f t="array" ref="K247">_xlfn.IFS(I247&lt;1000000,"Bin1",AND(I247&gt;=1000000,I247&lt;=10000000),"Bin2",I247&gt;10000000,"Bin3")</f>
        <v>Bin2</v>
      </c>
      <c r="L247">
        <f t="shared" si="6"/>
        <v>2018</v>
      </c>
      <c r="M247" t="str">
        <f>_xlfn.XLOOKUP(C247,'LookUp Table'!$A$1:$A$3031,'LookUp Table'!$B$1:$B$3031,"Not Found",0)</f>
        <v>Noida</v>
      </c>
      <c r="N247" t="str">
        <f t="shared" si="7"/>
        <v>Private Equity</v>
      </c>
      <c r="O247" t="str">
        <f>_xlfn.XLOOKUP(N247,'Com LookUp+Pivot'!$A$1:$A$49,'Com LookUp+Pivot'!$B$1:$B$49,"Not Found",0)</f>
        <v>PE</v>
      </c>
      <c r="W247" s="9" t="s">
        <v>856</v>
      </c>
      <c r="X247" s="9" t="s">
        <v>388</v>
      </c>
    </row>
    <row r="248" spans="1:24" x14ac:dyDescent="0.3">
      <c r="A248">
        <v>253</v>
      </c>
      <c r="B248" s="1">
        <v>43277</v>
      </c>
      <c r="C248" t="s">
        <v>857</v>
      </c>
      <c r="D248" t="s">
        <v>141</v>
      </c>
      <c r="E248" t="s">
        <v>858</v>
      </c>
      <c r="F248" t="s">
        <v>13</v>
      </c>
      <c r="G248" t="s">
        <v>859</v>
      </c>
      <c r="H248" t="s">
        <v>388</v>
      </c>
      <c r="I248" s="2">
        <v>19000000</v>
      </c>
      <c r="J248" t="s">
        <v>207</v>
      </c>
      <c r="K248" t="str" cm="1">
        <f t="array" ref="K248">_xlfn.IFS(I248&lt;1000000,"Bin1",AND(I248&gt;=1000000,I248&lt;=10000000),"Bin2",I248&gt;10000000,"Bin3")</f>
        <v>Bin3</v>
      </c>
      <c r="L248">
        <f t="shared" si="6"/>
        <v>2018</v>
      </c>
      <c r="M248" t="str">
        <f>_xlfn.XLOOKUP(C248,'LookUp Table'!$A$1:$A$3031,'LookUp Table'!$B$1:$B$3031,"Not Found",0)</f>
        <v>Bengaluru</v>
      </c>
      <c r="N248" t="str">
        <f t="shared" si="7"/>
        <v>Private Equity</v>
      </c>
      <c r="O248" t="str">
        <f>_xlfn.XLOOKUP(N248,'Com LookUp+Pivot'!$A$1:$A$49,'Com LookUp+Pivot'!$B$1:$B$49,"Not Found",0)</f>
        <v>PE</v>
      </c>
      <c r="W248" s="9" t="s">
        <v>859</v>
      </c>
      <c r="X248" s="9" t="s">
        <v>388</v>
      </c>
    </row>
    <row r="249" spans="1:24" x14ac:dyDescent="0.3">
      <c r="A249">
        <v>254</v>
      </c>
      <c r="B249" s="1">
        <v>43278</v>
      </c>
      <c r="C249" t="s">
        <v>860</v>
      </c>
      <c r="D249" t="s">
        <v>50</v>
      </c>
      <c r="E249" t="s">
        <v>861</v>
      </c>
      <c r="F249" t="s">
        <v>36</v>
      </c>
      <c r="G249" t="s">
        <v>862</v>
      </c>
      <c r="H249" t="s">
        <v>388</v>
      </c>
      <c r="I249" s="2">
        <v>4500000</v>
      </c>
      <c r="J249" t="s">
        <v>207</v>
      </c>
      <c r="K249" t="str" cm="1">
        <f t="array" ref="K249">_xlfn.IFS(I249&lt;1000000,"Bin1",AND(I249&gt;=1000000,I249&lt;=10000000),"Bin2",I249&gt;10000000,"Bin3")</f>
        <v>Bin2</v>
      </c>
      <c r="L249">
        <f t="shared" si="6"/>
        <v>2018</v>
      </c>
      <c r="M249" t="str">
        <f>_xlfn.XLOOKUP(C249,'LookUp Table'!$A$1:$A$3031,'LookUp Table'!$B$1:$B$3031,"Not Found",0)</f>
        <v>Mumbai</v>
      </c>
      <c r="N249" t="str">
        <f t="shared" si="7"/>
        <v>Private Equity</v>
      </c>
      <c r="O249" t="str">
        <f>_xlfn.XLOOKUP(N249,'Com LookUp+Pivot'!$A$1:$A$49,'Com LookUp+Pivot'!$B$1:$B$49,"Not Found",0)</f>
        <v>PE</v>
      </c>
      <c r="W249" s="9" t="s">
        <v>862</v>
      </c>
      <c r="X249" s="9" t="s">
        <v>388</v>
      </c>
    </row>
    <row r="250" spans="1:24" x14ac:dyDescent="0.3">
      <c r="A250">
        <v>255</v>
      </c>
      <c r="B250" s="1">
        <v>43279</v>
      </c>
      <c r="C250" t="s">
        <v>863</v>
      </c>
      <c r="D250" t="s">
        <v>50</v>
      </c>
      <c r="E250" t="s">
        <v>864</v>
      </c>
      <c r="F250" t="s">
        <v>13</v>
      </c>
      <c r="G250" t="s">
        <v>865</v>
      </c>
      <c r="H250" t="s">
        <v>413</v>
      </c>
      <c r="I250" s="2">
        <v>1100000</v>
      </c>
      <c r="J250" t="s">
        <v>207</v>
      </c>
      <c r="K250" t="str" cm="1">
        <f t="array" ref="K250">_xlfn.IFS(I250&lt;1000000,"Bin1",AND(I250&gt;=1000000,I250&lt;=10000000),"Bin2",I250&gt;10000000,"Bin3")</f>
        <v>Bin2</v>
      </c>
      <c r="L250">
        <f t="shared" si="6"/>
        <v>2018</v>
      </c>
      <c r="M250" t="str">
        <f>_xlfn.XLOOKUP(C250,'LookUp Table'!$A$1:$A$3031,'LookUp Table'!$B$1:$B$3031,"Not Found",0)</f>
        <v>Bengaluru</v>
      </c>
      <c r="N250" t="str">
        <f t="shared" si="7"/>
        <v>Seed/ Angel Funding</v>
      </c>
      <c r="O250" t="str">
        <f>_xlfn.XLOOKUP(N250,'Com LookUp+Pivot'!$A$1:$A$49,'Com LookUp+Pivot'!$B$1:$B$49,"Not Found",0)</f>
        <v>Angel</v>
      </c>
      <c r="W250" s="9" t="s">
        <v>865</v>
      </c>
      <c r="X250" s="9" t="s">
        <v>413</v>
      </c>
    </row>
    <row r="251" spans="1:24" x14ac:dyDescent="0.3">
      <c r="A251">
        <v>256</v>
      </c>
      <c r="B251" s="1">
        <v>43279</v>
      </c>
      <c r="C251" t="s">
        <v>866</v>
      </c>
      <c r="D251" t="s">
        <v>640</v>
      </c>
      <c r="E251" t="s">
        <v>867</v>
      </c>
      <c r="F251" t="s">
        <v>13</v>
      </c>
      <c r="G251" t="s">
        <v>868</v>
      </c>
      <c r="H251" t="s">
        <v>413</v>
      </c>
      <c r="I251" s="2">
        <v>2000000</v>
      </c>
      <c r="J251" t="s">
        <v>207</v>
      </c>
      <c r="K251" t="str" cm="1">
        <f t="array" ref="K251">_xlfn.IFS(I251&lt;1000000,"Bin1",AND(I251&gt;=1000000,I251&lt;=10000000),"Bin2",I251&gt;10000000,"Bin3")</f>
        <v>Bin2</v>
      </c>
      <c r="L251">
        <f t="shared" si="6"/>
        <v>2018</v>
      </c>
      <c r="M251" t="str">
        <f>_xlfn.XLOOKUP(C251,'LookUp Table'!$A$1:$A$3031,'LookUp Table'!$B$1:$B$3031,"Not Found",0)</f>
        <v>Bengaluru</v>
      </c>
      <c r="N251" t="str">
        <f t="shared" si="7"/>
        <v>Seed/ Angel Funding</v>
      </c>
      <c r="O251" t="str">
        <f>_xlfn.XLOOKUP(N251,'Com LookUp+Pivot'!$A$1:$A$49,'Com LookUp+Pivot'!$B$1:$B$49,"Not Found",0)</f>
        <v>Angel</v>
      </c>
      <c r="W251" s="9" t="s">
        <v>868</v>
      </c>
      <c r="X251" s="9" t="s">
        <v>413</v>
      </c>
    </row>
    <row r="252" spans="1:24" x14ac:dyDescent="0.3">
      <c r="A252">
        <v>257</v>
      </c>
      <c r="B252" s="1">
        <v>43280</v>
      </c>
      <c r="C252" t="s">
        <v>869</v>
      </c>
      <c r="D252" t="s">
        <v>50</v>
      </c>
      <c r="E252" t="s">
        <v>870</v>
      </c>
      <c r="F252" t="s">
        <v>871</v>
      </c>
      <c r="G252" t="s">
        <v>872</v>
      </c>
      <c r="H252" t="s">
        <v>413</v>
      </c>
      <c r="I252">
        <v>0</v>
      </c>
      <c r="J252" t="s">
        <v>207</v>
      </c>
      <c r="K252" t="str" cm="1">
        <f t="array" ref="K252">_xlfn.IFS(I252&lt;1000000,"Bin1",AND(I252&gt;=1000000,I252&lt;=10000000),"Bin2",I252&gt;10000000,"Bin3")</f>
        <v>Bin1</v>
      </c>
      <c r="L252">
        <f t="shared" si="6"/>
        <v>2018</v>
      </c>
      <c r="M252" t="str">
        <f>_xlfn.XLOOKUP(C252,'LookUp Table'!$A$1:$A$3031,'LookUp Table'!$B$1:$B$3031,"Not Found",0)</f>
        <v>Kolkatta</v>
      </c>
      <c r="N252" t="str">
        <f t="shared" si="7"/>
        <v>Seed/ Angel Funding</v>
      </c>
      <c r="O252" t="str">
        <f>_xlfn.XLOOKUP(N252,'Com LookUp+Pivot'!$A$1:$A$49,'Com LookUp+Pivot'!$B$1:$B$49,"Not Found",0)</f>
        <v>Angel</v>
      </c>
      <c r="W252" s="9" t="s">
        <v>872</v>
      </c>
      <c r="X252" s="9" t="s">
        <v>413</v>
      </c>
    </row>
    <row r="253" spans="1:24" x14ac:dyDescent="0.3">
      <c r="A253">
        <v>258</v>
      </c>
      <c r="B253" s="1">
        <v>43222</v>
      </c>
      <c r="C253" t="s">
        <v>873</v>
      </c>
      <c r="D253" t="s">
        <v>77</v>
      </c>
      <c r="E253" t="s">
        <v>349</v>
      </c>
      <c r="F253" t="s">
        <v>42</v>
      </c>
      <c r="G253" t="s">
        <v>874</v>
      </c>
      <c r="H253" t="s">
        <v>580</v>
      </c>
      <c r="I253" s="2">
        <v>450000</v>
      </c>
      <c r="J253" t="s">
        <v>207</v>
      </c>
      <c r="K253" t="str" cm="1">
        <f t="array" ref="K253">_xlfn.IFS(I253&lt;1000000,"Bin1",AND(I253&gt;=1000000,I253&lt;=10000000),"Bin2",I253&gt;10000000,"Bin3")</f>
        <v>Bin1</v>
      </c>
      <c r="L253">
        <f t="shared" ref="L253:L316" si="8">YEAR(B253)</f>
        <v>2018</v>
      </c>
      <c r="M253" t="str">
        <f>_xlfn.XLOOKUP(C253,'LookUp Table'!$A$1:$A$3031,'LookUp Table'!$B$1:$B$3031,"Not Found",0)</f>
        <v>Chennai</v>
      </c>
      <c r="N253" t="str">
        <f t="shared" si="7"/>
        <v>Seed / Angel Funding</v>
      </c>
      <c r="O253" t="str">
        <f>_xlfn.XLOOKUP(N253,'Com LookUp+Pivot'!$A$1:$A$49,'Com LookUp+Pivot'!$B$1:$B$49,"Not Found",0)</f>
        <v>Angel</v>
      </c>
      <c r="W253" s="9" t="s">
        <v>874</v>
      </c>
      <c r="X253" s="9" t="s">
        <v>580</v>
      </c>
    </row>
    <row r="254" spans="1:24" x14ac:dyDescent="0.3">
      <c r="A254">
        <v>259</v>
      </c>
      <c r="B254" s="1">
        <v>43222</v>
      </c>
      <c r="C254" t="s">
        <v>875</v>
      </c>
      <c r="D254" t="s">
        <v>569</v>
      </c>
      <c r="E254" t="s">
        <v>876</v>
      </c>
      <c r="F254" t="s">
        <v>36</v>
      </c>
      <c r="G254" t="s">
        <v>877</v>
      </c>
      <c r="H254" t="s">
        <v>388</v>
      </c>
      <c r="I254" s="2">
        <v>22000000</v>
      </c>
      <c r="J254" t="s">
        <v>207</v>
      </c>
      <c r="K254" t="str" cm="1">
        <f t="array" ref="K254">_xlfn.IFS(I254&lt;1000000,"Bin1",AND(I254&gt;=1000000,I254&lt;=10000000),"Bin2",I254&gt;10000000,"Bin3")</f>
        <v>Bin3</v>
      </c>
      <c r="L254">
        <f t="shared" si="8"/>
        <v>2018</v>
      </c>
      <c r="M254" t="str">
        <f>_xlfn.XLOOKUP(C254,'LookUp Table'!$A$1:$A$3031,'LookUp Table'!$B$1:$B$3031,"Not Found",0)</f>
        <v>Mumbai</v>
      </c>
      <c r="N254" t="str">
        <f t="shared" si="7"/>
        <v>Private Equity</v>
      </c>
      <c r="O254" t="str">
        <f>_xlfn.XLOOKUP(N254,'Com LookUp+Pivot'!$A$1:$A$49,'Com LookUp+Pivot'!$B$1:$B$49,"Not Found",0)</f>
        <v>PE</v>
      </c>
      <c r="W254" s="9" t="s">
        <v>877</v>
      </c>
      <c r="X254" s="9" t="s">
        <v>388</v>
      </c>
    </row>
    <row r="255" spans="1:24" x14ac:dyDescent="0.3">
      <c r="A255">
        <v>260</v>
      </c>
      <c r="B255" s="1">
        <v>43223</v>
      </c>
      <c r="C255" t="s">
        <v>878</v>
      </c>
      <c r="D255" t="s">
        <v>676</v>
      </c>
      <c r="E255" t="s">
        <v>127</v>
      </c>
      <c r="F255" t="s">
        <v>42</v>
      </c>
      <c r="G255" t="s">
        <v>879</v>
      </c>
      <c r="H255" t="s">
        <v>580</v>
      </c>
      <c r="I255" s="2">
        <v>2500000</v>
      </c>
      <c r="J255" t="s">
        <v>207</v>
      </c>
      <c r="K255" t="str" cm="1">
        <f t="array" ref="K255">_xlfn.IFS(I255&lt;1000000,"Bin1",AND(I255&gt;=1000000,I255&lt;=10000000),"Bin2",I255&gt;10000000,"Bin3")</f>
        <v>Bin2</v>
      </c>
      <c r="L255">
        <f t="shared" si="8"/>
        <v>2018</v>
      </c>
      <c r="M255" t="str">
        <f>_xlfn.XLOOKUP(C255,'LookUp Table'!$A$1:$A$3031,'LookUp Table'!$B$1:$B$3031,"Not Found",0)</f>
        <v>Chennai</v>
      </c>
      <c r="N255" t="str">
        <f t="shared" si="7"/>
        <v>Seed / Angel Funding</v>
      </c>
      <c r="O255" t="str">
        <f>_xlfn.XLOOKUP(N255,'Com LookUp+Pivot'!$A$1:$A$49,'Com LookUp+Pivot'!$B$1:$B$49,"Not Found",0)</f>
        <v>Angel</v>
      </c>
      <c r="W255" s="9" t="s">
        <v>879</v>
      </c>
      <c r="X255" s="9" t="s">
        <v>580</v>
      </c>
    </row>
    <row r="256" spans="1:24" x14ac:dyDescent="0.3">
      <c r="A256">
        <v>261</v>
      </c>
      <c r="B256" s="1">
        <v>43227</v>
      </c>
      <c r="C256" t="s">
        <v>880</v>
      </c>
      <c r="D256" t="s">
        <v>569</v>
      </c>
      <c r="E256" t="s">
        <v>881</v>
      </c>
      <c r="F256" t="s">
        <v>36</v>
      </c>
      <c r="G256" t="s">
        <v>549</v>
      </c>
      <c r="H256" t="s">
        <v>580</v>
      </c>
      <c r="I256" s="2">
        <v>225000</v>
      </c>
      <c r="J256" t="s">
        <v>207</v>
      </c>
      <c r="K256" t="str" cm="1">
        <f t="array" ref="K256">_xlfn.IFS(I256&lt;1000000,"Bin1",AND(I256&gt;=1000000,I256&lt;=10000000),"Bin2",I256&gt;10000000,"Bin3")</f>
        <v>Bin1</v>
      </c>
      <c r="L256">
        <f t="shared" si="8"/>
        <v>2018</v>
      </c>
      <c r="M256" t="str">
        <f>_xlfn.XLOOKUP(C256,'LookUp Table'!$A$1:$A$3031,'LookUp Table'!$B$1:$B$3031,"Not Found",0)</f>
        <v>Mumbai</v>
      </c>
      <c r="N256" t="str">
        <f t="shared" si="7"/>
        <v>Seed / Angel Funding</v>
      </c>
      <c r="O256" t="str">
        <f>_xlfn.XLOOKUP(N256,'Com LookUp+Pivot'!$A$1:$A$49,'Com LookUp+Pivot'!$B$1:$B$49,"Not Found",0)</f>
        <v>Angel</v>
      </c>
      <c r="W256" s="9" t="s">
        <v>549</v>
      </c>
      <c r="X256" s="9" t="s">
        <v>580</v>
      </c>
    </row>
    <row r="257" spans="1:24" x14ac:dyDescent="0.3">
      <c r="A257">
        <v>262</v>
      </c>
      <c r="B257" s="1">
        <v>43229</v>
      </c>
      <c r="C257" t="s">
        <v>882</v>
      </c>
      <c r="D257" t="s">
        <v>50</v>
      </c>
      <c r="E257" t="s">
        <v>883</v>
      </c>
      <c r="F257" t="s">
        <v>36</v>
      </c>
      <c r="G257" t="s">
        <v>884</v>
      </c>
      <c r="H257" t="s">
        <v>580</v>
      </c>
      <c r="I257" s="2">
        <v>1000000</v>
      </c>
      <c r="J257" t="s">
        <v>207</v>
      </c>
      <c r="K257" t="str" cm="1">
        <f t="array" ref="K257">_xlfn.IFS(I257&lt;1000000,"Bin1",AND(I257&gt;=1000000,I257&lt;=10000000),"Bin2",I257&gt;10000000,"Bin3")</f>
        <v>Bin2</v>
      </c>
      <c r="L257">
        <f t="shared" si="8"/>
        <v>2018</v>
      </c>
      <c r="M257" t="str">
        <f>_xlfn.XLOOKUP(C257,'LookUp Table'!$A$1:$A$3031,'LookUp Table'!$B$1:$B$3031,"Not Found",0)</f>
        <v>Mumbai</v>
      </c>
      <c r="N257" t="str">
        <f t="shared" si="7"/>
        <v>Seed / Angel Funding</v>
      </c>
      <c r="O257" t="str">
        <f>_xlfn.XLOOKUP(N257,'Com LookUp+Pivot'!$A$1:$A$49,'Com LookUp+Pivot'!$B$1:$B$49,"Not Found",0)</f>
        <v>Angel</v>
      </c>
      <c r="W257" s="9" t="s">
        <v>884</v>
      </c>
      <c r="X257" s="9" t="s">
        <v>580</v>
      </c>
    </row>
    <row r="258" spans="1:24" x14ac:dyDescent="0.3">
      <c r="A258">
        <v>263</v>
      </c>
      <c r="B258" s="1">
        <v>43231</v>
      </c>
      <c r="C258" t="s">
        <v>885</v>
      </c>
      <c r="D258" t="s">
        <v>569</v>
      </c>
      <c r="E258" t="s">
        <v>886</v>
      </c>
      <c r="F258" t="s">
        <v>52</v>
      </c>
      <c r="G258" t="s">
        <v>887</v>
      </c>
      <c r="H258" t="s">
        <v>580</v>
      </c>
      <c r="I258" s="2">
        <v>949000</v>
      </c>
      <c r="J258" t="s">
        <v>207</v>
      </c>
      <c r="K258" t="str" cm="1">
        <f t="array" ref="K258">_xlfn.IFS(I258&lt;1000000,"Bin1",AND(I258&gt;=1000000,I258&lt;=10000000),"Bin2",I258&gt;10000000,"Bin3")</f>
        <v>Bin1</v>
      </c>
      <c r="L258">
        <f t="shared" si="8"/>
        <v>2018</v>
      </c>
      <c r="M258" t="str">
        <f>_xlfn.XLOOKUP(C258,'LookUp Table'!$A$1:$A$3031,'LookUp Table'!$B$1:$B$3031,"Not Found",0)</f>
        <v>Pune</v>
      </c>
      <c r="N258" t="str">
        <f t="shared" si="7"/>
        <v>Seed / Angel Funding</v>
      </c>
      <c r="O258" t="str">
        <f>_xlfn.XLOOKUP(N258,'Com LookUp+Pivot'!$A$1:$A$49,'Com LookUp+Pivot'!$B$1:$B$49,"Not Found",0)</f>
        <v>Angel</v>
      </c>
      <c r="W258" s="9" t="s">
        <v>887</v>
      </c>
      <c r="X258" s="9" t="s">
        <v>580</v>
      </c>
    </row>
    <row r="259" spans="1:24" x14ac:dyDescent="0.3">
      <c r="A259">
        <v>264</v>
      </c>
      <c r="B259" s="1">
        <v>43234</v>
      </c>
      <c r="C259" t="s">
        <v>584</v>
      </c>
      <c r="D259" t="s">
        <v>569</v>
      </c>
      <c r="E259" t="s">
        <v>888</v>
      </c>
      <c r="F259" t="s">
        <v>36</v>
      </c>
      <c r="G259" t="s">
        <v>889</v>
      </c>
      <c r="H259" t="s">
        <v>388</v>
      </c>
      <c r="I259" s="2">
        <v>24000000</v>
      </c>
      <c r="J259" t="s">
        <v>207</v>
      </c>
      <c r="K259" t="str" cm="1">
        <f t="array" ref="K259">_xlfn.IFS(I259&lt;1000000,"Bin1",AND(I259&gt;=1000000,I259&lt;=10000000),"Bin2",I259&gt;10000000,"Bin3")</f>
        <v>Bin3</v>
      </c>
      <c r="L259">
        <f t="shared" si="8"/>
        <v>2018</v>
      </c>
      <c r="M259" t="str">
        <f>_xlfn.XLOOKUP(C259,'LookUp Table'!$A$1:$A$3031,'LookUp Table'!$B$1:$B$3031,"Not Found",0)</f>
        <v>Mumbai</v>
      </c>
      <c r="N259" t="str">
        <f t="shared" ref="N259:N322" si="9">IFERROR(VLOOKUP(G259,$W$1:$X$6025,2,FALSE),"Ignore")</f>
        <v>Private Equity</v>
      </c>
      <c r="O259" t="str">
        <f>_xlfn.XLOOKUP(N259,'Com LookUp+Pivot'!$A$1:$A$49,'Com LookUp+Pivot'!$B$1:$B$49,"Not Found",0)</f>
        <v>PE</v>
      </c>
      <c r="W259" s="9" t="s">
        <v>889</v>
      </c>
      <c r="X259" s="9" t="s">
        <v>388</v>
      </c>
    </row>
    <row r="260" spans="1:24" x14ac:dyDescent="0.3">
      <c r="A260">
        <v>265</v>
      </c>
      <c r="B260" s="1">
        <v>43236</v>
      </c>
      <c r="C260" t="s">
        <v>890</v>
      </c>
      <c r="D260" t="s">
        <v>141</v>
      </c>
      <c r="E260" t="s">
        <v>891</v>
      </c>
      <c r="F260" t="s">
        <v>13</v>
      </c>
      <c r="G260" t="s">
        <v>892</v>
      </c>
      <c r="H260" t="s">
        <v>388</v>
      </c>
      <c r="I260">
        <v>4200000</v>
      </c>
      <c r="J260" t="s">
        <v>207</v>
      </c>
      <c r="K260" t="str" cm="1">
        <f t="array" ref="K260">_xlfn.IFS(I260&lt;1000000,"Bin1",AND(I260&gt;=1000000,I260&lt;=10000000),"Bin2",I260&gt;10000000,"Bin3")</f>
        <v>Bin2</v>
      </c>
      <c r="L260">
        <f t="shared" si="8"/>
        <v>2018</v>
      </c>
      <c r="M260" t="str">
        <f>_xlfn.XLOOKUP(C260,'LookUp Table'!$A$1:$A$3031,'LookUp Table'!$B$1:$B$3031,"Not Found",0)</f>
        <v>Bengaluru</v>
      </c>
      <c r="N260" t="str">
        <f t="shared" si="9"/>
        <v>Private Equity</v>
      </c>
      <c r="O260" t="str">
        <f>_xlfn.XLOOKUP(N260,'Com LookUp+Pivot'!$A$1:$A$49,'Com LookUp+Pivot'!$B$1:$B$49,"Not Found",0)</f>
        <v>PE</v>
      </c>
      <c r="W260" s="9" t="s">
        <v>892</v>
      </c>
      <c r="X260" s="9" t="s">
        <v>388</v>
      </c>
    </row>
    <row r="261" spans="1:24" x14ac:dyDescent="0.3">
      <c r="A261">
        <v>266</v>
      </c>
      <c r="B261" s="1">
        <v>43241</v>
      </c>
      <c r="C261" t="s">
        <v>893</v>
      </c>
      <c r="D261" t="s">
        <v>50</v>
      </c>
      <c r="E261" t="s">
        <v>894</v>
      </c>
      <c r="F261" t="s">
        <v>13</v>
      </c>
      <c r="G261" t="s">
        <v>895</v>
      </c>
      <c r="H261" t="s">
        <v>413</v>
      </c>
      <c r="I261" s="2">
        <v>300000</v>
      </c>
      <c r="J261" t="s">
        <v>207</v>
      </c>
      <c r="K261" t="str" cm="1">
        <f t="array" ref="K261">_xlfn.IFS(I261&lt;1000000,"Bin1",AND(I261&gt;=1000000,I261&lt;=10000000),"Bin2",I261&gt;10000000,"Bin3")</f>
        <v>Bin1</v>
      </c>
      <c r="L261">
        <f t="shared" si="8"/>
        <v>2018</v>
      </c>
      <c r="M261" t="str">
        <f>_xlfn.XLOOKUP(C261,'LookUp Table'!$A$1:$A$3031,'LookUp Table'!$B$1:$B$3031,"Not Found",0)</f>
        <v>Bengaluru</v>
      </c>
      <c r="N261" t="str">
        <f t="shared" si="9"/>
        <v>Series A</v>
      </c>
      <c r="O261" t="str">
        <f>_xlfn.XLOOKUP(N261,'Com LookUp+Pivot'!$A$1:$A$49,'Com LookUp+Pivot'!$B$1:$B$49,"Not Found",0)</f>
        <v>VC</v>
      </c>
      <c r="W261" s="9" t="s">
        <v>895</v>
      </c>
      <c r="X261" s="9" t="s">
        <v>413</v>
      </c>
    </row>
    <row r="262" spans="1:24" x14ac:dyDescent="0.3">
      <c r="A262">
        <v>267</v>
      </c>
      <c r="B262" s="1">
        <v>43241</v>
      </c>
      <c r="C262" t="s">
        <v>896</v>
      </c>
      <c r="D262" t="s">
        <v>50</v>
      </c>
      <c r="E262" t="s">
        <v>897</v>
      </c>
      <c r="F262" t="s">
        <v>225</v>
      </c>
      <c r="G262" t="s">
        <v>898</v>
      </c>
      <c r="H262" t="s">
        <v>388</v>
      </c>
      <c r="I262" s="2">
        <v>7000000</v>
      </c>
      <c r="J262" t="s">
        <v>207</v>
      </c>
      <c r="K262" t="str" cm="1">
        <f t="array" ref="K262">_xlfn.IFS(I262&lt;1000000,"Bin1",AND(I262&gt;=1000000,I262&lt;=10000000),"Bin2",I262&gt;10000000,"Bin3")</f>
        <v>Bin2</v>
      </c>
      <c r="L262">
        <f t="shared" si="8"/>
        <v>2018</v>
      </c>
      <c r="M262" t="str">
        <f>_xlfn.XLOOKUP(C262,'LookUp Table'!$A$1:$A$3031,'LookUp Table'!$B$1:$B$3031,"Not Found",0)</f>
        <v>New Delhi</v>
      </c>
      <c r="N262" t="str">
        <f t="shared" si="9"/>
        <v>Private Equity</v>
      </c>
      <c r="O262" t="str">
        <f>_xlfn.XLOOKUP(N262,'Com LookUp+Pivot'!$A$1:$A$49,'Com LookUp+Pivot'!$B$1:$B$49,"Not Found",0)</f>
        <v>PE</v>
      </c>
      <c r="W262" s="9" t="s">
        <v>898</v>
      </c>
      <c r="X262" s="9" t="s">
        <v>388</v>
      </c>
    </row>
    <row r="263" spans="1:24" x14ac:dyDescent="0.3">
      <c r="A263">
        <v>268</v>
      </c>
      <c r="B263" s="1">
        <v>43242</v>
      </c>
      <c r="C263" t="s">
        <v>899</v>
      </c>
      <c r="D263" t="s">
        <v>77</v>
      </c>
      <c r="E263" t="s">
        <v>900</v>
      </c>
      <c r="F263" t="s">
        <v>13</v>
      </c>
      <c r="G263" t="s">
        <v>901</v>
      </c>
      <c r="H263" t="s">
        <v>413</v>
      </c>
      <c r="I263" s="2">
        <v>500000</v>
      </c>
      <c r="J263" t="s">
        <v>207</v>
      </c>
      <c r="K263" t="str" cm="1">
        <f t="array" ref="K263">_xlfn.IFS(I263&lt;1000000,"Bin1",AND(I263&gt;=1000000,I263&lt;=10000000),"Bin2",I263&gt;10000000,"Bin3")</f>
        <v>Bin1</v>
      </c>
      <c r="L263">
        <f t="shared" si="8"/>
        <v>2018</v>
      </c>
      <c r="M263" t="str">
        <f>_xlfn.XLOOKUP(C263,'LookUp Table'!$A$1:$A$3031,'LookUp Table'!$B$1:$B$3031,"Not Found",0)</f>
        <v>Bengaluru</v>
      </c>
      <c r="N263" t="str">
        <f t="shared" si="9"/>
        <v>Seed/ Angel Funding</v>
      </c>
      <c r="O263" t="str">
        <f>_xlfn.XLOOKUP(N263,'Com LookUp+Pivot'!$A$1:$A$49,'Com LookUp+Pivot'!$B$1:$B$49,"Not Found",0)</f>
        <v>Angel</v>
      </c>
      <c r="W263" s="9" t="s">
        <v>901</v>
      </c>
      <c r="X263" s="9" t="s">
        <v>413</v>
      </c>
    </row>
    <row r="264" spans="1:24" x14ac:dyDescent="0.3">
      <c r="A264">
        <v>269</v>
      </c>
      <c r="B264" s="1">
        <v>43242</v>
      </c>
      <c r="C264" t="s">
        <v>902</v>
      </c>
      <c r="D264" t="s">
        <v>569</v>
      </c>
      <c r="E264" t="s">
        <v>881</v>
      </c>
      <c r="F264" t="s">
        <v>13</v>
      </c>
      <c r="G264" t="s">
        <v>903</v>
      </c>
      <c r="H264" t="s">
        <v>413</v>
      </c>
      <c r="I264" s="2">
        <v>735000</v>
      </c>
      <c r="J264" t="s">
        <v>207</v>
      </c>
      <c r="K264" t="str" cm="1">
        <f t="array" ref="K264">_xlfn.IFS(I264&lt;1000000,"Bin1",AND(I264&gt;=1000000,I264&lt;=10000000),"Bin2",I264&gt;10000000,"Bin3")</f>
        <v>Bin1</v>
      </c>
      <c r="L264">
        <f t="shared" si="8"/>
        <v>2018</v>
      </c>
      <c r="M264" t="str">
        <f>_xlfn.XLOOKUP(C264,'LookUp Table'!$A$1:$A$3031,'LookUp Table'!$B$1:$B$3031,"Not Found",0)</f>
        <v>Bengaluru</v>
      </c>
      <c r="N264" t="str">
        <f t="shared" si="9"/>
        <v>Seed/ Angel Funding</v>
      </c>
      <c r="O264" t="str">
        <f>_xlfn.XLOOKUP(N264,'Com LookUp+Pivot'!$A$1:$A$49,'Com LookUp+Pivot'!$B$1:$B$49,"Not Found",0)</f>
        <v>Angel</v>
      </c>
      <c r="W264" s="9" t="s">
        <v>903</v>
      </c>
      <c r="X264" s="9" t="s">
        <v>413</v>
      </c>
    </row>
    <row r="265" spans="1:24" x14ac:dyDescent="0.3">
      <c r="A265">
        <v>270</v>
      </c>
      <c r="B265" s="1">
        <v>43243</v>
      </c>
      <c r="C265" t="s">
        <v>904</v>
      </c>
      <c r="D265" t="s">
        <v>55</v>
      </c>
      <c r="E265" t="s">
        <v>905</v>
      </c>
      <c r="F265" t="s">
        <v>13</v>
      </c>
      <c r="G265" t="s">
        <v>906</v>
      </c>
      <c r="H265" t="s">
        <v>413</v>
      </c>
      <c r="I265" s="2">
        <v>735000</v>
      </c>
      <c r="J265" t="s">
        <v>207</v>
      </c>
      <c r="K265" t="str" cm="1">
        <f t="array" ref="K265">_xlfn.IFS(I265&lt;1000000,"Bin1",AND(I265&gt;=1000000,I265&lt;=10000000),"Bin2",I265&gt;10000000,"Bin3")</f>
        <v>Bin1</v>
      </c>
      <c r="L265">
        <f t="shared" si="8"/>
        <v>2018</v>
      </c>
      <c r="M265" t="str">
        <f>_xlfn.XLOOKUP(C265,'LookUp Table'!$A$1:$A$3031,'LookUp Table'!$B$1:$B$3031,"Not Found",0)</f>
        <v>Bengaluru</v>
      </c>
      <c r="N265" t="str">
        <f t="shared" si="9"/>
        <v>Seed/ Angel Funding</v>
      </c>
      <c r="O265" t="str">
        <f>_xlfn.XLOOKUP(N265,'Com LookUp+Pivot'!$A$1:$A$49,'Com LookUp+Pivot'!$B$1:$B$49,"Not Found",0)</f>
        <v>Angel</v>
      </c>
      <c r="W265" s="9" t="s">
        <v>906</v>
      </c>
      <c r="X265" s="9" t="s">
        <v>413</v>
      </c>
    </row>
    <row r="266" spans="1:24" x14ac:dyDescent="0.3">
      <c r="A266">
        <v>271</v>
      </c>
      <c r="B266" s="1">
        <v>43243</v>
      </c>
      <c r="C266" t="s">
        <v>907</v>
      </c>
      <c r="D266" t="s">
        <v>77</v>
      </c>
      <c r="E266" t="s">
        <v>908</v>
      </c>
      <c r="F266" t="s">
        <v>909</v>
      </c>
      <c r="G266" t="s">
        <v>910</v>
      </c>
      <c r="H266" t="s">
        <v>413</v>
      </c>
      <c r="I266" s="2">
        <v>2000000</v>
      </c>
      <c r="J266" t="s">
        <v>207</v>
      </c>
      <c r="K266" t="str" cm="1">
        <f t="array" ref="K266">_xlfn.IFS(I266&lt;1000000,"Bin1",AND(I266&gt;=1000000,I266&lt;=10000000),"Bin2",I266&gt;10000000,"Bin3")</f>
        <v>Bin2</v>
      </c>
      <c r="L266">
        <f t="shared" si="8"/>
        <v>2018</v>
      </c>
      <c r="M266" t="str">
        <f>_xlfn.XLOOKUP(C266,'LookUp Table'!$A$1:$A$3031,'LookUp Table'!$B$1:$B$3031,"Not Found",0)</f>
        <v>Kolkata</v>
      </c>
      <c r="N266" t="str">
        <f t="shared" si="9"/>
        <v>Seed/ Angel Funding</v>
      </c>
      <c r="O266" t="str">
        <f>_xlfn.XLOOKUP(N266,'Com LookUp+Pivot'!$A$1:$A$49,'Com LookUp+Pivot'!$B$1:$B$49,"Not Found",0)</f>
        <v>Angel</v>
      </c>
      <c r="W266" s="9" t="s">
        <v>910</v>
      </c>
      <c r="X266" s="9" t="s">
        <v>413</v>
      </c>
    </row>
    <row r="267" spans="1:24" x14ac:dyDescent="0.3">
      <c r="A267">
        <v>272</v>
      </c>
      <c r="B267" s="1">
        <v>43244</v>
      </c>
      <c r="C267" t="s">
        <v>911</v>
      </c>
      <c r="D267" t="s">
        <v>912</v>
      </c>
      <c r="E267" t="s">
        <v>913</v>
      </c>
      <c r="F267" t="s">
        <v>138</v>
      </c>
      <c r="G267" t="s">
        <v>914</v>
      </c>
      <c r="H267" t="s">
        <v>413</v>
      </c>
      <c r="I267" s="2">
        <v>2000000</v>
      </c>
      <c r="J267" t="s">
        <v>207</v>
      </c>
      <c r="K267" t="str" cm="1">
        <f t="array" ref="K267">_xlfn.IFS(I267&lt;1000000,"Bin1",AND(I267&gt;=1000000,I267&lt;=10000000),"Bin2",I267&gt;10000000,"Bin3")</f>
        <v>Bin2</v>
      </c>
      <c r="L267">
        <f t="shared" si="8"/>
        <v>2018</v>
      </c>
      <c r="M267" t="str">
        <f>_xlfn.XLOOKUP(C267,'LookUp Table'!$A$1:$A$3031,'LookUp Table'!$B$1:$B$3031,"Not Found",0)</f>
        <v>Delhi</v>
      </c>
      <c r="N267" t="str">
        <f t="shared" si="9"/>
        <v>Seed/ Angel Funding</v>
      </c>
      <c r="O267" t="str">
        <f>_xlfn.XLOOKUP(N267,'Com LookUp+Pivot'!$A$1:$A$49,'Com LookUp+Pivot'!$B$1:$B$49,"Not Found",0)</f>
        <v>Angel</v>
      </c>
      <c r="W267" s="9" t="s">
        <v>914</v>
      </c>
      <c r="X267" s="9" t="s">
        <v>413</v>
      </c>
    </row>
    <row r="268" spans="1:24" x14ac:dyDescent="0.3">
      <c r="A268">
        <v>273</v>
      </c>
      <c r="B268" s="1">
        <v>43244</v>
      </c>
      <c r="C268" t="s">
        <v>915</v>
      </c>
      <c r="D268" t="s">
        <v>916</v>
      </c>
      <c r="E268" t="s">
        <v>917</v>
      </c>
      <c r="F268" t="s">
        <v>138</v>
      </c>
      <c r="G268" t="s">
        <v>918</v>
      </c>
      <c r="H268" t="s">
        <v>413</v>
      </c>
      <c r="I268" s="2">
        <v>293000</v>
      </c>
      <c r="J268" t="s">
        <v>207</v>
      </c>
      <c r="K268" t="str" cm="1">
        <f t="array" ref="K268">_xlfn.IFS(I268&lt;1000000,"Bin1",AND(I268&gt;=1000000,I268&lt;=10000000),"Bin2",I268&gt;10000000,"Bin3")</f>
        <v>Bin1</v>
      </c>
      <c r="L268">
        <f t="shared" si="8"/>
        <v>2018</v>
      </c>
      <c r="M268" t="str">
        <f>_xlfn.XLOOKUP(C268,'LookUp Table'!$A$1:$A$3031,'LookUp Table'!$B$1:$B$3031,"Not Found",0)</f>
        <v>Delhi</v>
      </c>
      <c r="N268" t="str">
        <f t="shared" si="9"/>
        <v>Seed/ Angel Funding</v>
      </c>
      <c r="O268" t="str">
        <f>_xlfn.XLOOKUP(N268,'Com LookUp+Pivot'!$A$1:$A$49,'Com LookUp+Pivot'!$B$1:$B$49,"Not Found",0)</f>
        <v>Angel</v>
      </c>
      <c r="W268" s="9" t="s">
        <v>918</v>
      </c>
      <c r="X268" s="9" t="s">
        <v>413</v>
      </c>
    </row>
    <row r="269" spans="1:24" x14ac:dyDescent="0.3">
      <c r="A269">
        <v>274</v>
      </c>
      <c r="B269" s="1">
        <v>43247</v>
      </c>
      <c r="C269" t="s">
        <v>919</v>
      </c>
      <c r="D269" t="s">
        <v>569</v>
      </c>
      <c r="E269" t="s">
        <v>920</v>
      </c>
      <c r="F269" t="s">
        <v>36</v>
      </c>
      <c r="G269" t="s">
        <v>921</v>
      </c>
      <c r="H269" t="s">
        <v>413</v>
      </c>
      <c r="I269" s="2">
        <v>12000000</v>
      </c>
      <c r="J269" t="s">
        <v>207</v>
      </c>
      <c r="K269" t="str" cm="1">
        <f t="array" ref="K269">_xlfn.IFS(I269&lt;1000000,"Bin1",AND(I269&gt;=1000000,I269&lt;=10000000),"Bin2",I269&gt;10000000,"Bin3")</f>
        <v>Bin3</v>
      </c>
      <c r="L269">
        <f t="shared" si="8"/>
        <v>2018</v>
      </c>
      <c r="M269" t="str">
        <f>_xlfn.XLOOKUP(C269,'LookUp Table'!$A$1:$A$3031,'LookUp Table'!$B$1:$B$3031,"Not Found",0)</f>
        <v>Mumbai</v>
      </c>
      <c r="N269" t="str">
        <f t="shared" si="9"/>
        <v>Seed/ Angel Funding</v>
      </c>
      <c r="O269" t="str">
        <f>_xlfn.XLOOKUP(N269,'Com LookUp+Pivot'!$A$1:$A$49,'Com LookUp+Pivot'!$B$1:$B$49,"Not Found",0)</f>
        <v>Angel</v>
      </c>
      <c r="W269" s="9" t="s">
        <v>921</v>
      </c>
      <c r="X269" s="9" t="s">
        <v>413</v>
      </c>
    </row>
    <row r="270" spans="1:24" x14ac:dyDescent="0.3">
      <c r="A270">
        <v>275</v>
      </c>
      <c r="B270" s="1">
        <v>43248</v>
      </c>
      <c r="C270" t="s">
        <v>922</v>
      </c>
      <c r="D270" t="s">
        <v>141</v>
      </c>
      <c r="E270" t="s">
        <v>923</v>
      </c>
      <c r="F270" t="s">
        <v>36</v>
      </c>
      <c r="G270" t="s">
        <v>924</v>
      </c>
      <c r="H270" t="s">
        <v>413</v>
      </c>
      <c r="I270" s="2">
        <v>200000</v>
      </c>
      <c r="J270" t="s">
        <v>207</v>
      </c>
      <c r="K270" t="str" cm="1">
        <f t="array" ref="K270">_xlfn.IFS(I270&lt;1000000,"Bin1",AND(I270&gt;=1000000,I270&lt;=10000000),"Bin2",I270&gt;10000000,"Bin3")</f>
        <v>Bin1</v>
      </c>
      <c r="L270">
        <f t="shared" si="8"/>
        <v>2018</v>
      </c>
      <c r="M270" t="str">
        <f>_xlfn.XLOOKUP(C270,'LookUp Table'!$A$1:$A$3031,'LookUp Table'!$B$1:$B$3031,"Not Found",0)</f>
        <v>Mumbai</v>
      </c>
      <c r="N270" t="str">
        <f t="shared" si="9"/>
        <v>Seed/ Angel Funding</v>
      </c>
      <c r="O270" t="str">
        <f>_xlfn.XLOOKUP(N270,'Com LookUp+Pivot'!$A$1:$A$49,'Com LookUp+Pivot'!$B$1:$B$49,"Not Found",0)</f>
        <v>Angel</v>
      </c>
      <c r="W270" s="9" t="s">
        <v>924</v>
      </c>
      <c r="X270" s="9" t="s">
        <v>413</v>
      </c>
    </row>
    <row r="271" spans="1:24" x14ac:dyDescent="0.3">
      <c r="A271">
        <v>276</v>
      </c>
      <c r="B271" s="1">
        <v>43249</v>
      </c>
      <c r="C271" t="s">
        <v>925</v>
      </c>
      <c r="D271" t="s">
        <v>569</v>
      </c>
      <c r="E271" t="s">
        <v>920</v>
      </c>
      <c r="F271" t="s">
        <v>225</v>
      </c>
      <c r="G271" t="s">
        <v>926</v>
      </c>
      <c r="H271" t="s">
        <v>413</v>
      </c>
      <c r="I271" s="2">
        <v>1500000</v>
      </c>
      <c r="J271" t="s">
        <v>207</v>
      </c>
      <c r="K271" t="str" cm="1">
        <f t="array" ref="K271">_xlfn.IFS(I271&lt;1000000,"Bin1",AND(I271&gt;=1000000,I271&lt;=10000000),"Bin2",I271&gt;10000000,"Bin3")</f>
        <v>Bin2</v>
      </c>
      <c r="L271">
        <f t="shared" si="8"/>
        <v>2018</v>
      </c>
      <c r="M271" t="str">
        <f>_xlfn.XLOOKUP(C271,'LookUp Table'!$A$1:$A$3031,'LookUp Table'!$B$1:$B$3031,"Not Found",0)</f>
        <v>Gurugram</v>
      </c>
      <c r="N271" t="str">
        <f t="shared" si="9"/>
        <v>Seed/ Angel Funding</v>
      </c>
      <c r="O271" t="str">
        <f>_xlfn.XLOOKUP(N271,'Com LookUp+Pivot'!$A$1:$A$49,'Com LookUp+Pivot'!$B$1:$B$49,"Not Found",0)</f>
        <v>Angel</v>
      </c>
      <c r="W271" s="9" t="s">
        <v>926</v>
      </c>
      <c r="X271" s="9" t="s">
        <v>413</v>
      </c>
    </row>
    <row r="272" spans="1:24" x14ac:dyDescent="0.3">
      <c r="A272">
        <v>277</v>
      </c>
      <c r="B272" s="1">
        <v>43249</v>
      </c>
      <c r="C272" t="s">
        <v>927</v>
      </c>
      <c r="D272" t="s">
        <v>50</v>
      </c>
      <c r="E272" t="s">
        <v>928</v>
      </c>
      <c r="F272" t="s">
        <v>13</v>
      </c>
      <c r="G272" t="s">
        <v>929</v>
      </c>
      <c r="H272" t="s">
        <v>388</v>
      </c>
      <c r="I272" s="2">
        <v>8000000</v>
      </c>
      <c r="J272" t="s">
        <v>207</v>
      </c>
      <c r="K272" t="str" cm="1">
        <f t="array" ref="K272">_xlfn.IFS(I272&lt;1000000,"Bin1",AND(I272&gt;=1000000,I272&lt;=10000000),"Bin2",I272&gt;10000000,"Bin3")</f>
        <v>Bin2</v>
      </c>
      <c r="L272">
        <f t="shared" si="8"/>
        <v>2018</v>
      </c>
      <c r="M272" t="str">
        <f>_xlfn.XLOOKUP(C272,'LookUp Table'!$A$1:$A$3031,'LookUp Table'!$B$1:$B$3031,"Not Found",0)</f>
        <v>Bengaluru</v>
      </c>
      <c r="N272" t="str">
        <f t="shared" si="9"/>
        <v>Private Equity</v>
      </c>
      <c r="O272" t="str">
        <f>_xlfn.XLOOKUP(N272,'Com LookUp+Pivot'!$A$1:$A$49,'Com LookUp+Pivot'!$B$1:$B$49,"Not Found",0)</f>
        <v>PE</v>
      </c>
      <c r="W272" s="9" t="s">
        <v>929</v>
      </c>
      <c r="X272" s="9" t="s">
        <v>388</v>
      </c>
    </row>
    <row r="273" spans="1:24" x14ac:dyDescent="0.3">
      <c r="A273">
        <v>278</v>
      </c>
      <c r="B273" s="1">
        <v>43250</v>
      </c>
      <c r="C273" t="s">
        <v>930</v>
      </c>
      <c r="D273" t="s">
        <v>569</v>
      </c>
      <c r="E273" t="s">
        <v>931</v>
      </c>
      <c r="F273" t="s">
        <v>13</v>
      </c>
      <c r="G273" t="s">
        <v>932</v>
      </c>
      <c r="H273" t="s">
        <v>388</v>
      </c>
      <c r="I273">
        <v>0</v>
      </c>
      <c r="J273" t="s">
        <v>207</v>
      </c>
      <c r="K273" t="str" cm="1">
        <f t="array" ref="K273">_xlfn.IFS(I273&lt;1000000,"Bin1",AND(I273&gt;=1000000,I273&lt;=10000000),"Bin2",I273&gt;10000000,"Bin3")</f>
        <v>Bin1</v>
      </c>
      <c r="L273">
        <f t="shared" si="8"/>
        <v>2018</v>
      </c>
      <c r="M273" t="str">
        <f>_xlfn.XLOOKUP(C273,'LookUp Table'!$A$1:$A$3031,'LookUp Table'!$B$1:$B$3031,"Not Found",0)</f>
        <v>Bengaluru</v>
      </c>
      <c r="N273" t="str">
        <f t="shared" si="9"/>
        <v>Private Equity</v>
      </c>
      <c r="O273" t="str">
        <f>_xlfn.XLOOKUP(N273,'Com LookUp+Pivot'!$A$1:$A$49,'Com LookUp+Pivot'!$B$1:$B$49,"Not Found",0)</f>
        <v>PE</v>
      </c>
      <c r="W273" s="9" t="s">
        <v>932</v>
      </c>
      <c r="X273" s="9" t="s">
        <v>388</v>
      </c>
    </row>
    <row r="274" spans="1:24" x14ac:dyDescent="0.3">
      <c r="A274">
        <v>279</v>
      </c>
      <c r="B274" s="1">
        <v>43250</v>
      </c>
      <c r="C274" t="s">
        <v>933</v>
      </c>
      <c r="D274" t="s">
        <v>50</v>
      </c>
      <c r="E274" t="s">
        <v>934</v>
      </c>
      <c r="F274" t="s">
        <v>13</v>
      </c>
      <c r="G274" t="s">
        <v>935</v>
      </c>
      <c r="H274" t="s">
        <v>388</v>
      </c>
      <c r="I274" s="2">
        <v>14000000</v>
      </c>
      <c r="J274" t="s">
        <v>207</v>
      </c>
      <c r="K274" t="str" cm="1">
        <f t="array" ref="K274">_xlfn.IFS(I274&lt;1000000,"Bin1",AND(I274&gt;=1000000,I274&lt;=10000000),"Bin2",I274&gt;10000000,"Bin3")</f>
        <v>Bin3</v>
      </c>
      <c r="L274">
        <f t="shared" si="8"/>
        <v>2018</v>
      </c>
      <c r="M274" t="str">
        <f>_xlfn.XLOOKUP(C274,'LookUp Table'!$A$1:$A$3031,'LookUp Table'!$B$1:$B$3031,"Not Found",0)</f>
        <v>Bengaluru</v>
      </c>
      <c r="N274" t="str">
        <f t="shared" si="9"/>
        <v>Private Equity</v>
      </c>
      <c r="O274" t="str">
        <f>_xlfn.XLOOKUP(N274,'Com LookUp+Pivot'!$A$1:$A$49,'Com LookUp+Pivot'!$B$1:$B$49,"Not Found",0)</f>
        <v>PE</v>
      </c>
      <c r="W274" s="9" t="s">
        <v>935</v>
      </c>
      <c r="X274" s="9" t="s">
        <v>388</v>
      </c>
    </row>
    <row r="275" spans="1:24" x14ac:dyDescent="0.3">
      <c r="A275">
        <v>280</v>
      </c>
      <c r="B275" s="1">
        <v>43251</v>
      </c>
      <c r="C275" t="s">
        <v>936</v>
      </c>
      <c r="D275" t="s">
        <v>569</v>
      </c>
      <c r="E275" t="s">
        <v>937</v>
      </c>
      <c r="F275" t="s">
        <v>181</v>
      </c>
      <c r="G275" t="s">
        <v>938</v>
      </c>
      <c r="H275" t="s">
        <v>413</v>
      </c>
      <c r="I275" t="s">
        <v>939</v>
      </c>
      <c r="J275" t="s">
        <v>207</v>
      </c>
      <c r="K275" t="str" cm="1">
        <f t="array" ref="K275">_xlfn.IFS(I275&lt;1000000,"Bin1",AND(I275&gt;=1000000,I275&lt;=10000000),"Bin2",I275&gt;10000000,"Bin3")</f>
        <v>Bin3</v>
      </c>
      <c r="L275">
        <f t="shared" si="8"/>
        <v>2018</v>
      </c>
      <c r="M275" t="str">
        <f>_xlfn.XLOOKUP(C275,'LookUp Table'!$A$1:$A$3031,'LookUp Table'!$B$1:$B$3031,"Not Found",0)</f>
        <v>Hyderabad</v>
      </c>
      <c r="N275" t="str">
        <f t="shared" si="9"/>
        <v>Seed/ Angel Funding</v>
      </c>
      <c r="O275" t="str">
        <f>_xlfn.XLOOKUP(N275,'Com LookUp+Pivot'!$A$1:$A$49,'Com LookUp+Pivot'!$B$1:$B$49,"Not Found",0)</f>
        <v>Angel</v>
      </c>
      <c r="W275" s="9" t="s">
        <v>938</v>
      </c>
      <c r="X275" s="9" t="s">
        <v>413</v>
      </c>
    </row>
    <row r="276" spans="1:24" x14ac:dyDescent="0.3">
      <c r="A276">
        <v>281</v>
      </c>
      <c r="B276" s="1">
        <v>43192</v>
      </c>
      <c r="C276" t="s">
        <v>940</v>
      </c>
      <c r="D276" t="s">
        <v>569</v>
      </c>
      <c r="E276" t="s">
        <v>941</v>
      </c>
      <c r="F276" t="s">
        <v>36</v>
      </c>
      <c r="G276" t="s">
        <v>942</v>
      </c>
      <c r="H276" t="s">
        <v>388</v>
      </c>
      <c r="I276" s="2">
        <v>2000000</v>
      </c>
      <c r="J276" t="s">
        <v>207</v>
      </c>
      <c r="K276" t="str" cm="1">
        <f t="array" ref="K276">_xlfn.IFS(I276&lt;1000000,"Bin1",AND(I276&gt;=1000000,I276&lt;=10000000),"Bin2",I276&gt;10000000,"Bin3")</f>
        <v>Bin2</v>
      </c>
      <c r="L276">
        <f t="shared" si="8"/>
        <v>2018</v>
      </c>
      <c r="M276" t="str">
        <f>_xlfn.XLOOKUP(C276,'LookUp Table'!$A$1:$A$3031,'LookUp Table'!$B$1:$B$3031,"Not Found",0)</f>
        <v>Mumbai</v>
      </c>
      <c r="N276" t="str">
        <f t="shared" si="9"/>
        <v>Private Equity</v>
      </c>
      <c r="O276" t="str">
        <f>_xlfn.XLOOKUP(N276,'Com LookUp+Pivot'!$A$1:$A$49,'Com LookUp+Pivot'!$B$1:$B$49,"Not Found",0)</f>
        <v>PE</v>
      </c>
      <c r="W276" s="9" t="s">
        <v>942</v>
      </c>
      <c r="X276" s="9" t="s">
        <v>388</v>
      </c>
    </row>
    <row r="277" spans="1:24" x14ac:dyDescent="0.3">
      <c r="A277">
        <v>282</v>
      </c>
      <c r="B277" s="1">
        <v>43192</v>
      </c>
      <c r="C277" t="s">
        <v>943</v>
      </c>
      <c r="D277" t="s">
        <v>50</v>
      </c>
      <c r="E277" t="s">
        <v>944</v>
      </c>
      <c r="F277" t="s">
        <v>945</v>
      </c>
      <c r="G277" t="s">
        <v>946</v>
      </c>
      <c r="H277" t="s">
        <v>580</v>
      </c>
      <c r="I277" s="2">
        <v>307600</v>
      </c>
      <c r="J277" t="s">
        <v>207</v>
      </c>
      <c r="K277" t="str" cm="1">
        <f t="array" ref="K277">_xlfn.IFS(I277&lt;1000000,"Bin1",AND(I277&gt;=1000000,I277&lt;=10000000),"Bin2",I277&gt;10000000,"Bin3")</f>
        <v>Bin1</v>
      </c>
      <c r="L277">
        <f t="shared" si="8"/>
        <v>2018</v>
      </c>
      <c r="M277" t="str">
        <f>_xlfn.XLOOKUP(C277,'LookUp Table'!$A$1:$A$3031,'LookUp Table'!$B$1:$B$3031,"Not Found",0)</f>
        <v>Coimbatore</v>
      </c>
      <c r="N277" t="str">
        <f t="shared" si="9"/>
        <v>Seed / Angel Funding</v>
      </c>
      <c r="O277" t="str">
        <f>_xlfn.XLOOKUP(N277,'Com LookUp+Pivot'!$A$1:$A$49,'Com LookUp+Pivot'!$B$1:$B$49,"Not Found",0)</f>
        <v>Angel</v>
      </c>
      <c r="W277" s="9" t="s">
        <v>946</v>
      </c>
      <c r="X277" s="9" t="s">
        <v>580</v>
      </c>
    </row>
    <row r="278" spans="1:24" x14ac:dyDescent="0.3">
      <c r="A278">
        <v>283</v>
      </c>
      <c r="B278" s="1">
        <v>43192</v>
      </c>
      <c r="C278" t="s">
        <v>947</v>
      </c>
      <c r="D278" t="s">
        <v>50</v>
      </c>
      <c r="E278" t="s">
        <v>948</v>
      </c>
      <c r="F278" t="s">
        <v>225</v>
      </c>
      <c r="G278" t="s">
        <v>949</v>
      </c>
      <c r="H278" t="s">
        <v>580</v>
      </c>
      <c r="I278">
        <v>0</v>
      </c>
      <c r="J278" t="s">
        <v>207</v>
      </c>
      <c r="K278" t="str" cm="1">
        <f t="array" ref="K278">_xlfn.IFS(I278&lt;1000000,"Bin1",AND(I278&gt;=1000000,I278&lt;=10000000),"Bin2",I278&gt;10000000,"Bin3")</f>
        <v>Bin1</v>
      </c>
      <c r="L278">
        <f t="shared" si="8"/>
        <v>2018</v>
      </c>
      <c r="M278" t="str">
        <f>_xlfn.XLOOKUP(C278,'LookUp Table'!$A$1:$A$3031,'LookUp Table'!$B$1:$B$3031,"Not Found",0)</f>
        <v>Gurugram</v>
      </c>
      <c r="N278" t="str">
        <f t="shared" si="9"/>
        <v>Seed / Angel Funding</v>
      </c>
      <c r="O278" t="str">
        <f>_xlfn.XLOOKUP(N278,'Com LookUp+Pivot'!$A$1:$A$49,'Com LookUp+Pivot'!$B$1:$B$49,"Not Found",0)</f>
        <v>Angel</v>
      </c>
      <c r="W278" s="9" t="s">
        <v>949</v>
      </c>
      <c r="X278" s="9" t="s">
        <v>580</v>
      </c>
    </row>
    <row r="279" spans="1:24" x14ac:dyDescent="0.3">
      <c r="A279">
        <v>284</v>
      </c>
      <c r="B279" s="1">
        <v>43192</v>
      </c>
      <c r="C279" t="s">
        <v>657</v>
      </c>
      <c r="D279" t="s">
        <v>569</v>
      </c>
      <c r="E279" t="s">
        <v>658</v>
      </c>
      <c r="F279" t="s">
        <v>13</v>
      </c>
      <c r="G279" t="s">
        <v>549</v>
      </c>
      <c r="H279" t="s">
        <v>580</v>
      </c>
      <c r="I279" s="2">
        <v>1300000</v>
      </c>
      <c r="J279" t="s">
        <v>207</v>
      </c>
      <c r="K279" t="str" cm="1">
        <f t="array" ref="K279">_xlfn.IFS(I279&lt;1000000,"Bin1",AND(I279&gt;=1000000,I279&lt;=10000000),"Bin2",I279&gt;10000000,"Bin3")</f>
        <v>Bin2</v>
      </c>
      <c r="L279">
        <f t="shared" si="8"/>
        <v>2018</v>
      </c>
      <c r="M279" t="str">
        <f>_xlfn.XLOOKUP(C279,'LookUp Table'!$A$1:$A$3031,'LookUp Table'!$B$1:$B$3031,"Not Found",0)</f>
        <v>Bengaluru</v>
      </c>
      <c r="N279" t="str">
        <f t="shared" si="9"/>
        <v>Seed / Angel Funding</v>
      </c>
      <c r="O279" t="str">
        <f>_xlfn.XLOOKUP(N279,'Com LookUp+Pivot'!$A$1:$A$49,'Com LookUp+Pivot'!$B$1:$B$49,"Not Found",0)</f>
        <v>Angel</v>
      </c>
      <c r="W279" s="9" t="s">
        <v>549</v>
      </c>
      <c r="X279" s="9" t="s">
        <v>580</v>
      </c>
    </row>
    <row r="280" spans="1:24" x14ac:dyDescent="0.3">
      <c r="A280">
        <v>285</v>
      </c>
      <c r="B280" s="1">
        <v>43194</v>
      </c>
      <c r="C280" t="s">
        <v>950</v>
      </c>
      <c r="D280" t="s">
        <v>77</v>
      </c>
      <c r="E280" t="s">
        <v>951</v>
      </c>
      <c r="F280" t="s">
        <v>13</v>
      </c>
      <c r="G280" t="s">
        <v>952</v>
      </c>
      <c r="H280" t="s">
        <v>388</v>
      </c>
      <c r="I280" s="2">
        <v>55000000</v>
      </c>
      <c r="J280" t="s">
        <v>207</v>
      </c>
      <c r="K280" t="str" cm="1">
        <f t="array" ref="K280">_xlfn.IFS(I280&lt;1000000,"Bin1",AND(I280&gt;=1000000,I280&lt;=10000000),"Bin2",I280&gt;10000000,"Bin3")</f>
        <v>Bin3</v>
      </c>
      <c r="L280">
        <f t="shared" si="8"/>
        <v>2018</v>
      </c>
      <c r="M280" t="str">
        <f>_xlfn.XLOOKUP(C280,'LookUp Table'!$A$1:$A$3031,'LookUp Table'!$B$1:$B$3031,"Not Found",0)</f>
        <v>Bengaluru</v>
      </c>
      <c r="N280" t="str">
        <f t="shared" si="9"/>
        <v>Private Equity</v>
      </c>
      <c r="O280" t="str">
        <f>_xlfn.XLOOKUP(N280,'Com LookUp+Pivot'!$A$1:$A$49,'Com LookUp+Pivot'!$B$1:$B$49,"Not Found",0)</f>
        <v>PE</v>
      </c>
      <c r="W280" s="9" t="s">
        <v>952</v>
      </c>
      <c r="X280" s="9" t="s">
        <v>388</v>
      </c>
    </row>
    <row r="281" spans="1:24" x14ac:dyDescent="0.3">
      <c r="A281">
        <v>286</v>
      </c>
      <c r="B281" s="1">
        <v>43195</v>
      </c>
      <c r="C281" t="s">
        <v>953</v>
      </c>
      <c r="D281" t="s">
        <v>640</v>
      </c>
      <c r="E281" t="s">
        <v>867</v>
      </c>
      <c r="F281" t="s">
        <v>181</v>
      </c>
      <c r="G281" t="s">
        <v>954</v>
      </c>
      <c r="H281" t="s">
        <v>580</v>
      </c>
      <c r="I281" s="2">
        <v>150000</v>
      </c>
      <c r="J281" t="s">
        <v>207</v>
      </c>
      <c r="K281" t="str" cm="1">
        <f t="array" ref="K281">_xlfn.IFS(I281&lt;1000000,"Bin1",AND(I281&gt;=1000000,I281&lt;=10000000),"Bin2",I281&gt;10000000,"Bin3")</f>
        <v>Bin1</v>
      </c>
      <c r="L281">
        <f t="shared" si="8"/>
        <v>2018</v>
      </c>
      <c r="M281" t="str">
        <f>_xlfn.XLOOKUP(C281,'LookUp Table'!$A$1:$A$3031,'LookUp Table'!$B$1:$B$3031,"Not Found",0)</f>
        <v>Hyderabad</v>
      </c>
      <c r="N281" t="str">
        <f t="shared" si="9"/>
        <v>Seed / Angel Funding</v>
      </c>
      <c r="O281" t="str">
        <f>_xlfn.XLOOKUP(N281,'Com LookUp+Pivot'!$A$1:$A$49,'Com LookUp+Pivot'!$B$1:$B$49,"Not Found",0)</f>
        <v>Angel</v>
      </c>
      <c r="W281" s="9" t="s">
        <v>954</v>
      </c>
      <c r="X281" s="9" t="s">
        <v>580</v>
      </c>
    </row>
    <row r="282" spans="1:24" x14ac:dyDescent="0.3">
      <c r="A282">
        <v>287</v>
      </c>
      <c r="B282" s="1">
        <v>43195</v>
      </c>
      <c r="C282" t="s">
        <v>955</v>
      </c>
      <c r="D282" t="s">
        <v>640</v>
      </c>
      <c r="E282" t="s">
        <v>956</v>
      </c>
      <c r="F282" t="s">
        <v>957</v>
      </c>
      <c r="G282" t="s">
        <v>958</v>
      </c>
      <c r="H282" t="s">
        <v>388</v>
      </c>
      <c r="I282" s="2">
        <v>10000000</v>
      </c>
      <c r="J282" t="s">
        <v>207</v>
      </c>
      <c r="K282" t="str" cm="1">
        <f t="array" ref="K282">_xlfn.IFS(I282&lt;1000000,"Bin1",AND(I282&gt;=1000000,I282&lt;=10000000),"Bin2",I282&gt;10000000,"Bin3")</f>
        <v>Bin2</v>
      </c>
      <c r="L282">
        <f t="shared" si="8"/>
        <v>2018</v>
      </c>
      <c r="M282" t="str">
        <f>_xlfn.XLOOKUP(C282,'LookUp Table'!$A$1:$A$3031,'LookUp Table'!$B$1:$B$3031,"Not Found",0)</f>
        <v>Bangalore</v>
      </c>
      <c r="N282" t="str">
        <f t="shared" si="9"/>
        <v>Private Equity</v>
      </c>
      <c r="O282" t="str">
        <f>_xlfn.XLOOKUP(N282,'Com LookUp+Pivot'!$A$1:$A$49,'Com LookUp+Pivot'!$B$1:$B$49,"Not Found",0)</f>
        <v>PE</v>
      </c>
      <c r="W282" s="9" t="s">
        <v>958</v>
      </c>
      <c r="X282" s="9" t="s">
        <v>388</v>
      </c>
    </row>
    <row r="283" spans="1:24" x14ac:dyDescent="0.3">
      <c r="A283">
        <v>288</v>
      </c>
      <c r="B283" s="1">
        <v>43199</v>
      </c>
      <c r="C283" t="s">
        <v>959</v>
      </c>
      <c r="D283" t="s">
        <v>960</v>
      </c>
      <c r="E283" t="s">
        <v>961</v>
      </c>
      <c r="F283" t="s">
        <v>42</v>
      </c>
      <c r="G283" t="s">
        <v>962</v>
      </c>
      <c r="H283" t="s">
        <v>580</v>
      </c>
      <c r="I283" s="2">
        <v>2800000</v>
      </c>
      <c r="J283" t="s">
        <v>207</v>
      </c>
      <c r="K283" t="str" cm="1">
        <f t="array" ref="K283">_xlfn.IFS(I283&lt;1000000,"Bin1",AND(I283&gt;=1000000,I283&lt;=10000000),"Bin2",I283&gt;10000000,"Bin3")</f>
        <v>Bin2</v>
      </c>
      <c r="L283">
        <f t="shared" si="8"/>
        <v>2018</v>
      </c>
      <c r="M283" t="str">
        <f>_xlfn.XLOOKUP(C283,'LookUp Table'!$A$1:$A$3031,'LookUp Table'!$B$1:$B$3031,"Not Found",0)</f>
        <v>Chennai</v>
      </c>
      <c r="N283" t="str">
        <f t="shared" si="9"/>
        <v>Seed / Angel Funding</v>
      </c>
      <c r="O283" t="str">
        <f>_xlfn.XLOOKUP(N283,'Com LookUp+Pivot'!$A$1:$A$49,'Com LookUp+Pivot'!$B$1:$B$49,"Not Found",0)</f>
        <v>Angel</v>
      </c>
      <c r="W283" s="9" t="s">
        <v>962</v>
      </c>
      <c r="X283" s="9" t="s">
        <v>580</v>
      </c>
    </row>
    <row r="284" spans="1:24" x14ac:dyDescent="0.3">
      <c r="A284">
        <v>289</v>
      </c>
      <c r="B284" s="1">
        <v>43199</v>
      </c>
      <c r="C284" t="s">
        <v>963</v>
      </c>
      <c r="D284" t="s">
        <v>569</v>
      </c>
      <c r="E284" t="s">
        <v>964</v>
      </c>
      <c r="F284" t="s">
        <v>36</v>
      </c>
      <c r="G284" t="s">
        <v>965</v>
      </c>
      <c r="H284" t="s">
        <v>580</v>
      </c>
      <c r="I284" t="s">
        <v>966</v>
      </c>
      <c r="J284" t="s">
        <v>207</v>
      </c>
      <c r="K284" t="str" cm="1">
        <f t="array" ref="K284">_xlfn.IFS(I284&lt;1000000,"Bin1",AND(I284&gt;=1000000,I284&lt;=10000000),"Bin2",I284&gt;10000000,"Bin3")</f>
        <v>Bin3</v>
      </c>
      <c r="L284">
        <f t="shared" si="8"/>
        <v>2018</v>
      </c>
      <c r="M284" t="str">
        <f>_xlfn.XLOOKUP(C284,'LookUp Table'!$A$1:$A$3031,'LookUp Table'!$B$1:$B$3031,"Not Found",0)</f>
        <v>Mumbai</v>
      </c>
      <c r="N284" t="str">
        <f t="shared" si="9"/>
        <v>Seed / Angel Funding</v>
      </c>
      <c r="O284" t="str">
        <f>_xlfn.XLOOKUP(N284,'Com LookUp+Pivot'!$A$1:$A$49,'Com LookUp+Pivot'!$B$1:$B$49,"Not Found",0)</f>
        <v>Angel</v>
      </c>
      <c r="W284" s="9" t="s">
        <v>965</v>
      </c>
      <c r="X284" s="9" t="s">
        <v>580</v>
      </c>
    </row>
    <row r="285" spans="1:24" x14ac:dyDescent="0.3">
      <c r="A285">
        <v>290</v>
      </c>
      <c r="B285" s="1">
        <v>43199</v>
      </c>
      <c r="C285" t="s">
        <v>967</v>
      </c>
      <c r="D285" t="s">
        <v>50</v>
      </c>
      <c r="E285" t="s">
        <v>968</v>
      </c>
      <c r="F285" t="s">
        <v>36</v>
      </c>
      <c r="G285" t="s">
        <v>969</v>
      </c>
      <c r="H285" t="s">
        <v>580</v>
      </c>
      <c r="I285">
        <v>0</v>
      </c>
      <c r="J285" t="s">
        <v>207</v>
      </c>
      <c r="K285" t="str" cm="1">
        <f t="array" ref="K285">_xlfn.IFS(I285&lt;1000000,"Bin1",AND(I285&gt;=1000000,I285&lt;=10000000),"Bin2",I285&gt;10000000,"Bin3")</f>
        <v>Bin1</v>
      </c>
      <c r="L285">
        <f t="shared" si="8"/>
        <v>2018</v>
      </c>
      <c r="M285" t="str">
        <f>_xlfn.XLOOKUP(C285,'LookUp Table'!$A$1:$A$3031,'LookUp Table'!$B$1:$B$3031,"Not Found",0)</f>
        <v>Mumbai</v>
      </c>
      <c r="N285" t="str">
        <f t="shared" si="9"/>
        <v>Seed / Angel Funding</v>
      </c>
      <c r="O285" t="str">
        <f>_xlfn.XLOOKUP(N285,'Com LookUp+Pivot'!$A$1:$A$49,'Com LookUp+Pivot'!$B$1:$B$49,"Not Found",0)</f>
        <v>Angel</v>
      </c>
      <c r="W285" s="9" t="s">
        <v>969</v>
      </c>
      <c r="X285" s="9" t="s">
        <v>580</v>
      </c>
    </row>
    <row r="286" spans="1:24" x14ac:dyDescent="0.3">
      <c r="A286">
        <v>291</v>
      </c>
      <c r="B286" s="1">
        <v>43199</v>
      </c>
      <c r="C286" t="s">
        <v>970</v>
      </c>
      <c r="D286" t="s">
        <v>640</v>
      </c>
      <c r="E286" t="s">
        <v>971</v>
      </c>
      <c r="F286" t="s">
        <v>138</v>
      </c>
      <c r="G286" t="s">
        <v>549</v>
      </c>
      <c r="H286" t="s">
        <v>580</v>
      </c>
      <c r="I286" s="2">
        <v>46140</v>
      </c>
      <c r="J286" t="s">
        <v>207</v>
      </c>
      <c r="K286" t="str" cm="1">
        <f t="array" ref="K286">_xlfn.IFS(I286&lt;1000000,"Bin1",AND(I286&gt;=1000000,I286&lt;=10000000),"Bin2",I286&gt;10000000,"Bin3")</f>
        <v>Bin1</v>
      </c>
      <c r="L286">
        <f t="shared" si="8"/>
        <v>2018</v>
      </c>
      <c r="M286" t="str">
        <f>_xlfn.XLOOKUP(C286,'LookUp Table'!$A$1:$A$3031,'LookUp Table'!$B$1:$B$3031,"Not Found",0)</f>
        <v>Delhi</v>
      </c>
      <c r="N286" t="str">
        <f t="shared" si="9"/>
        <v>Seed / Angel Funding</v>
      </c>
      <c r="O286" t="str">
        <f>_xlfn.XLOOKUP(N286,'Com LookUp+Pivot'!$A$1:$A$49,'Com LookUp+Pivot'!$B$1:$B$49,"Not Found",0)</f>
        <v>Angel</v>
      </c>
      <c r="W286" s="9" t="s">
        <v>549</v>
      </c>
      <c r="X286" s="9" t="s">
        <v>580</v>
      </c>
    </row>
    <row r="287" spans="1:24" x14ac:dyDescent="0.3">
      <c r="A287">
        <v>292</v>
      </c>
      <c r="B287" s="1">
        <v>43200</v>
      </c>
      <c r="C287" t="s">
        <v>972</v>
      </c>
      <c r="D287" t="s">
        <v>77</v>
      </c>
      <c r="E287" t="s">
        <v>973</v>
      </c>
      <c r="F287" t="s">
        <v>13</v>
      </c>
      <c r="G287" t="s">
        <v>974</v>
      </c>
      <c r="H287" t="s">
        <v>580</v>
      </c>
      <c r="I287">
        <v>0</v>
      </c>
      <c r="J287" t="s">
        <v>207</v>
      </c>
      <c r="K287" t="str" cm="1">
        <f t="array" ref="K287">_xlfn.IFS(I287&lt;1000000,"Bin1",AND(I287&gt;=1000000,I287&lt;=10000000),"Bin2",I287&gt;10000000,"Bin3")</f>
        <v>Bin1</v>
      </c>
      <c r="L287">
        <f t="shared" si="8"/>
        <v>2018</v>
      </c>
      <c r="M287" t="str">
        <f>_xlfn.XLOOKUP(C287,'LookUp Table'!$A$1:$A$3031,'LookUp Table'!$B$1:$B$3031,"Not Found",0)</f>
        <v>Bengaluru</v>
      </c>
      <c r="N287" t="str">
        <f t="shared" si="9"/>
        <v>Seed / Angel Funding</v>
      </c>
      <c r="O287" t="str">
        <f>_xlfn.XLOOKUP(N287,'Com LookUp+Pivot'!$A$1:$A$49,'Com LookUp+Pivot'!$B$1:$B$49,"Not Found",0)</f>
        <v>Angel</v>
      </c>
      <c r="W287" s="9" t="s">
        <v>974</v>
      </c>
      <c r="X287" s="9" t="s">
        <v>580</v>
      </c>
    </row>
    <row r="288" spans="1:24" x14ac:dyDescent="0.3">
      <c r="A288">
        <v>293</v>
      </c>
      <c r="B288" s="1">
        <v>43200</v>
      </c>
      <c r="C288" t="s">
        <v>975</v>
      </c>
      <c r="D288" t="s">
        <v>569</v>
      </c>
      <c r="E288" t="s">
        <v>976</v>
      </c>
      <c r="F288" t="s">
        <v>225</v>
      </c>
      <c r="G288" t="s">
        <v>977</v>
      </c>
      <c r="H288" t="s">
        <v>388</v>
      </c>
      <c r="I288" s="2">
        <v>12000000</v>
      </c>
      <c r="J288" t="s">
        <v>207</v>
      </c>
      <c r="K288" t="str" cm="1">
        <f t="array" ref="K288">_xlfn.IFS(I288&lt;1000000,"Bin1",AND(I288&gt;=1000000,I288&lt;=10000000),"Bin2",I288&gt;10000000,"Bin3")</f>
        <v>Bin3</v>
      </c>
      <c r="L288">
        <f t="shared" si="8"/>
        <v>2018</v>
      </c>
      <c r="M288" t="str">
        <f>_xlfn.XLOOKUP(C288,'LookUp Table'!$A$1:$A$3031,'LookUp Table'!$B$1:$B$3031,"Not Found",0)</f>
        <v>Gurugram</v>
      </c>
      <c r="N288" t="str">
        <f t="shared" si="9"/>
        <v>Private Equity</v>
      </c>
      <c r="O288" t="str">
        <f>_xlfn.XLOOKUP(N288,'Com LookUp+Pivot'!$A$1:$A$49,'Com LookUp+Pivot'!$B$1:$B$49,"Not Found",0)</f>
        <v>PE</v>
      </c>
      <c r="W288" s="9" t="s">
        <v>977</v>
      </c>
      <c r="X288" s="9" t="s">
        <v>388</v>
      </c>
    </row>
    <row r="289" spans="1:24" x14ac:dyDescent="0.3">
      <c r="A289">
        <v>294</v>
      </c>
      <c r="B289" s="1">
        <v>43202</v>
      </c>
      <c r="C289" t="s">
        <v>978</v>
      </c>
      <c r="D289" t="s">
        <v>141</v>
      </c>
      <c r="E289" t="s">
        <v>979</v>
      </c>
      <c r="F289" t="s">
        <v>138</v>
      </c>
      <c r="G289" t="s">
        <v>980</v>
      </c>
      <c r="H289" t="s">
        <v>580</v>
      </c>
      <c r="I289" s="2">
        <v>1000000</v>
      </c>
      <c r="J289" t="s">
        <v>207</v>
      </c>
      <c r="K289" t="str" cm="1">
        <f t="array" ref="K289">_xlfn.IFS(I289&lt;1000000,"Bin1",AND(I289&gt;=1000000,I289&lt;=10000000),"Bin2",I289&gt;10000000,"Bin3")</f>
        <v>Bin2</v>
      </c>
      <c r="L289">
        <f t="shared" si="8"/>
        <v>2018</v>
      </c>
      <c r="M289" t="str">
        <f>_xlfn.XLOOKUP(C289,'LookUp Table'!$A$1:$A$3031,'LookUp Table'!$B$1:$B$3031,"Not Found",0)</f>
        <v>Delhi</v>
      </c>
      <c r="N289" t="str">
        <f t="shared" si="9"/>
        <v>Seed / Angel Funding</v>
      </c>
      <c r="O289" t="str">
        <f>_xlfn.XLOOKUP(N289,'Com LookUp+Pivot'!$A$1:$A$49,'Com LookUp+Pivot'!$B$1:$B$49,"Not Found",0)</f>
        <v>Angel</v>
      </c>
      <c r="W289" s="9" t="s">
        <v>980</v>
      </c>
      <c r="X289" s="9" t="s">
        <v>580</v>
      </c>
    </row>
    <row r="290" spans="1:24" x14ac:dyDescent="0.3">
      <c r="A290">
        <v>295</v>
      </c>
      <c r="B290" s="1">
        <v>43202</v>
      </c>
      <c r="C290" t="s">
        <v>799</v>
      </c>
      <c r="D290" t="s">
        <v>77</v>
      </c>
      <c r="E290" t="s">
        <v>349</v>
      </c>
      <c r="F290" t="s">
        <v>225</v>
      </c>
      <c r="G290" t="s">
        <v>981</v>
      </c>
      <c r="H290" t="s">
        <v>79</v>
      </c>
      <c r="I290" t="s">
        <v>982</v>
      </c>
      <c r="J290" t="s">
        <v>207</v>
      </c>
      <c r="K290" t="str" cm="1">
        <f t="array" ref="K290">_xlfn.IFS(I290&lt;1000000,"Bin1",AND(I290&gt;=1000000,I290&lt;=10000000),"Bin2",I290&gt;10000000,"Bin3")</f>
        <v>Bin3</v>
      </c>
      <c r="L290">
        <f t="shared" si="8"/>
        <v>2018</v>
      </c>
      <c r="M290" t="str">
        <f>_xlfn.XLOOKUP(C290,'LookUp Table'!$A$1:$A$3031,'LookUp Table'!$B$1:$B$3031,"Not Found",0)</f>
        <v>Gurugram</v>
      </c>
      <c r="N290" t="str">
        <f t="shared" si="9"/>
        <v>Debt Funding</v>
      </c>
      <c r="O290" t="str">
        <f>_xlfn.XLOOKUP(N290,'Com LookUp+Pivot'!$A$1:$A$49,'Com LookUp+Pivot'!$B$1:$B$49,"Not Found",0)</f>
        <v>Other</v>
      </c>
      <c r="W290" s="9" t="s">
        <v>981</v>
      </c>
      <c r="X290" s="9" t="s">
        <v>79</v>
      </c>
    </row>
    <row r="291" spans="1:24" x14ac:dyDescent="0.3">
      <c r="A291">
        <v>296</v>
      </c>
      <c r="B291" s="1">
        <v>43203</v>
      </c>
      <c r="C291" t="s">
        <v>983</v>
      </c>
      <c r="D291" t="s">
        <v>77</v>
      </c>
      <c r="E291" t="s">
        <v>349</v>
      </c>
      <c r="F291" t="s">
        <v>36</v>
      </c>
      <c r="G291" t="s">
        <v>984</v>
      </c>
      <c r="H291" t="s">
        <v>580</v>
      </c>
      <c r="I291" s="2">
        <v>2000000</v>
      </c>
      <c r="J291" t="s">
        <v>207</v>
      </c>
      <c r="K291" t="str" cm="1">
        <f t="array" ref="K291">_xlfn.IFS(I291&lt;1000000,"Bin1",AND(I291&gt;=1000000,I291&lt;=10000000),"Bin2",I291&gt;10000000,"Bin3")</f>
        <v>Bin2</v>
      </c>
      <c r="L291">
        <f t="shared" si="8"/>
        <v>2018</v>
      </c>
      <c r="M291" t="str">
        <f>_xlfn.XLOOKUP(C291,'LookUp Table'!$A$1:$A$3031,'LookUp Table'!$B$1:$B$3031,"Not Found",0)</f>
        <v>Mumbai</v>
      </c>
      <c r="N291" t="str">
        <f t="shared" si="9"/>
        <v>Seed / Angel Funding</v>
      </c>
      <c r="O291" t="str">
        <f>_xlfn.XLOOKUP(N291,'Com LookUp+Pivot'!$A$1:$A$49,'Com LookUp+Pivot'!$B$1:$B$49,"Not Found",0)</f>
        <v>Angel</v>
      </c>
      <c r="W291" s="9" t="s">
        <v>984</v>
      </c>
      <c r="X291" s="9" t="s">
        <v>580</v>
      </c>
    </row>
    <row r="292" spans="1:24" x14ac:dyDescent="0.3">
      <c r="A292">
        <v>297</v>
      </c>
      <c r="B292" s="1">
        <v>43206</v>
      </c>
      <c r="C292" t="s">
        <v>985</v>
      </c>
      <c r="D292" t="s">
        <v>569</v>
      </c>
      <c r="E292" t="s">
        <v>986</v>
      </c>
      <c r="F292" t="s">
        <v>138</v>
      </c>
      <c r="G292" t="s">
        <v>987</v>
      </c>
      <c r="H292" t="s">
        <v>580</v>
      </c>
      <c r="I292" s="2">
        <v>500000</v>
      </c>
      <c r="J292" t="s">
        <v>207</v>
      </c>
      <c r="K292" t="str" cm="1">
        <f t="array" ref="K292">_xlfn.IFS(I292&lt;1000000,"Bin1",AND(I292&gt;=1000000,I292&lt;=10000000),"Bin2",I292&gt;10000000,"Bin3")</f>
        <v>Bin1</v>
      </c>
      <c r="L292">
        <f t="shared" si="8"/>
        <v>2018</v>
      </c>
      <c r="M292" t="str">
        <f>_xlfn.XLOOKUP(C292,'LookUp Table'!$A$1:$A$3031,'LookUp Table'!$B$1:$B$3031,"Not Found",0)</f>
        <v>Delhi</v>
      </c>
      <c r="N292" t="str">
        <f t="shared" si="9"/>
        <v>Seed / Angel Funding</v>
      </c>
      <c r="O292" t="str">
        <f>_xlfn.XLOOKUP(N292,'Com LookUp+Pivot'!$A$1:$A$49,'Com LookUp+Pivot'!$B$1:$B$49,"Not Found",0)</f>
        <v>Angel</v>
      </c>
      <c r="W292" s="9" t="s">
        <v>987</v>
      </c>
      <c r="X292" s="9" t="s">
        <v>580</v>
      </c>
    </row>
    <row r="293" spans="1:24" x14ac:dyDescent="0.3">
      <c r="A293">
        <v>298</v>
      </c>
      <c r="B293" s="1">
        <v>43206</v>
      </c>
      <c r="C293" t="s">
        <v>988</v>
      </c>
      <c r="D293" t="s">
        <v>141</v>
      </c>
      <c r="E293" t="s">
        <v>989</v>
      </c>
      <c r="F293" t="s">
        <v>13</v>
      </c>
      <c r="G293" t="s">
        <v>990</v>
      </c>
      <c r="H293" t="s">
        <v>580</v>
      </c>
      <c r="I293">
        <v>0</v>
      </c>
      <c r="J293" t="s">
        <v>207</v>
      </c>
      <c r="K293" t="str" cm="1">
        <f t="array" ref="K293">_xlfn.IFS(I293&lt;1000000,"Bin1",AND(I293&gt;=1000000,I293&lt;=10000000),"Bin2",I293&gt;10000000,"Bin3")</f>
        <v>Bin1</v>
      </c>
      <c r="L293">
        <f t="shared" si="8"/>
        <v>2018</v>
      </c>
      <c r="M293" t="str">
        <f>_xlfn.XLOOKUP(C293,'LookUp Table'!$A$1:$A$3031,'LookUp Table'!$B$1:$B$3031,"Not Found",0)</f>
        <v>Bengaluru</v>
      </c>
      <c r="N293" t="str">
        <f t="shared" si="9"/>
        <v>Seed / Angel Funding</v>
      </c>
      <c r="O293" t="str">
        <f>_xlfn.XLOOKUP(N293,'Com LookUp+Pivot'!$A$1:$A$49,'Com LookUp+Pivot'!$B$1:$B$49,"Not Found",0)</f>
        <v>Angel</v>
      </c>
      <c r="W293" s="9" t="s">
        <v>990</v>
      </c>
      <c r="X293" s="9" t="s">
        <v>580</v>
      </c>
    </row>
    <row r="294" spans="1:24" x14ac:dyDescent="0.3">
      <c r="A294">
        <v>299</v>
      </c>
      <c r="B294" s="1">
        <v>43208</v>
      </c>
      <c r="C294" t="s">
        <v>991</v>
      </c>
      <c r="D294" t="s">
        <v>569</v>
      </c>
      <c r="E294" t="s">
        <v>992</v>
      </c>
      <c r="F294" t="s">
        <v>36</v>
      </c>
      <c r="G294" t="s">
        <v>993</v>
      </c>
      <c r="H294" t="s">
        <v>388</v>
      </c>
      <c r="I294" s="2">
        <v>22000000</v>
      </c>
      <c r="J294" t="s">
        <v>207</v>
      </c>
      <c r="K294" t="str" cm="1">
        <f t="array" ref="K294">_xlfn.IFS(I294&lt;1000000,"Bin1",AND(I294&gt;=1000000,I294&lt;=10000000),"Bin2",I294&gt;10000000,"Bin3")</f>
        <v>Bin3</v>
      </c>
      <c r="L294">
        <f t="shared" si="8"/>
        <v>2018</v>
      </c>
      <c r="M294" t="str">
        <f>_xlfn.XLOOKUP(C294,'LookUp Table'!$A$1:$A$3031,'LookUp Table'!$B$1:$B$3031,"Not Found",0)</f>
        <v>Mumbai</v>
      </c>
      <c r="N294" t="str">
        <f t="shared" si="9"/>
        <v>Private Equity</v>
      </c>
      <c r="O294" t="str">
        <f>_xlfn.XLOOKUP(N294,'Com LookUp+Pivot'!$A$1:$A$49,'Com LookUp+Pivot'!$B$1:$B$49,"Not Found",0)</f>
        <v>PE</v>
      </c>
      <c r="W294" s="9" t="s">
        <v>993</v>
      </c>
      <c r="X294" s="9" t="s">
        <v>388</v>
      </c>
    </row>
    <row r="295" spans="1:24" x14ac:dyDescent="0.3">
      <c r="A295">
        <v>300</v>
      </c>
      <c r="B295" s="1">
        <v>43209</v>
      </c>
      <c r="C295" t="s">
        <v>994</v>
      </c>
      <c r="D295" t="s">
        <v>569</v>
      </c>
      <c r="E295" t="s">
        <v>995</v>
      </c>
      <c r="F295" t="s">
        <v>91</v>
      </c>
      <c r="G295" t="s">
        <v>996</v>
      </c>
      <c r="H295" t="s">
        <v>388</v>
      </c>
      <c r="I295">
        <v>0</v>
      </c>
      <c r="J295" t="s">
        <v>207</v>
      </c>
      <c r="K295" t="str" cm="1">
        <f t="array" ref="K295">_xlfn.IFS(I295&lt;1000000,"Bin1",AND(I295&gt;=1000000,I295&lt;=10000000),"Bin2",I295&gt;10000000,"Bin3")</f>
        <v>Bin1</v>
      </c>
      <c r="L295">
        <f t="shared" si="8"/>
        <v>2018</v>
      </c>
      <c r="M295" t="str">
        <f>_xlfn.XLOOKUP(C295,'LookUp Table'!$A$1:$A$3031,'LookUp Table'!$B$1:$B$3031,"Not Found",0)</f>
        <v>Faridabad</v>
      </c>
      <c r="N295" t="str">
        <f t="shared" si="9"/>
        <v>Private Equity</v>
      </c>
      <c r="O295" t="str">
        <f>_xlfn.XLOOKUP(N295,'Com LookUp+Pivot'!$A$1:$A$49,'Com LookUp+Pivot'!$B$1:$B$49,"Not Found",0)</f>
        <v>PE</v>
      </c>
      <c r="W295" s="9" t="s">
        <v>996</v>
      </c>
      <c r="X295" s="9" t="s">
        <v>388</v>
      </c>
    </row>
    <row r="296" spans="1:24" x14ac:dyDescent="0.3">
      <c r="A296">
        <v>301</v>
      </c>
      <c r="B296" s="1">
        <v>43209</v>
      </c>
      <c r="C296" t="s">
        <v>997</v>
      </c>
      <c r="D296" t="s">
        <v>141</v>
      </c>
      <c r="E296" t="s">
        <v>998</v>
      </c>
      <c r="F296" t="s">
        <v>225</v>
      </c>
      <c r="G296" t="s">
        <v>999</v>
      </c>
      <c r="H296" t="s">
        <v>388</v>
      </c>
      <c r="I296">
        <v>0</v>
      </c>
      <c r="J296" t="s">
        <v>207</v>
      </c>
      <c r="K296" t="str" cm="1">
        <f t="array" ref="K296">_xlfn.IFS(I296&lt;1000000,"Bin1",AND(I296&gt;=1000000,I296&lt;=10000000),"Bin2",I296&gt;10000000,"Bin3")</f>
        <v>Bin1</v>
      </c>
      <c r="L296">
        <f t="shared" si="8"/>
        <v>2018</v>
      </c>
      <c r="M296" t="str">
        <f>_xlfn.XLOOKUP(C296,'LookUp Table'!$A$1:$A$3031,'LookUp Table'!$B$1:$B$3031,"Not Found",0)</f>
        <v>Bengaluru</v>
      </c>
      <c r="N296" t="str">
        <f t="shared" si="9"/>
        <v>Private Equity</v>
      </c>
      <c r="O296" t="str">
        <f>_xlfn.XLOOKUP(N296,'Com LookUp+Pivot'!$A$1:$A$49,'Com LookUp+Pivot'!$B$1:$B$49,"Not Found",0)</f>
        <v>PE</v>
      </c>
      <c r="W296" s="9" t="s">
        <v>999</v>
      </c>
      <c r="X296" s="9" t="s">
        <v>388</v>
      </c>
    </row>
    <row r="297" spans="1:24" x14ac:dyDescent="0.3">
      <c r="A297">
        <v>302</v>
      </c>
      <c r="B297" s="1">
        <v>43209</v>
      </c>
      <c r="C297" t="s">
        <v>1000</v>
      </c>
      <c r="D297" t="s">
        <v>50</v>
      </c>
      <c r="E297" t="s">
        <v>1001</v>
      </c>
      <c r="F297" t="s">
        <v>13</v>
      </c>
      <c r="G297" t="s">
        <v>1002</v>
      </c>
      <c r="H297" t="s">
        <v>580</v>
      </c>
      <c r="I297" t="s">
        <v>1003</v>
      </c>
      <c r="J297" t="s">
        <v>207</v>
      </c>
      <c r="K297" t="str" cm="1">
        <f t="array" ref="K297">_xlfn.IFS(I297&lt;1000000,"Bin1",AND(I297&gt;=1000000,I297&lt;=10000000),"Bin2",I297&gt;10000000,"Bin3")</f>
        <v>Bin3</v>
      </c>
      <c r="L297">
        <f t="shared" si="8"/>
        <v>2018</v>
      </c>
      <c r="M297" t="str">
        <f>_xlfn.XLOOKUP(C297,'LookUp Table'!$A$1:$A$3031,'LookUp Table'!$B$1:$B$3031,"Not Found",0)</f>
        <v>Bengaluru</v>
      </c>
      <c r="N297" t="str">
        <f t="shared" si="9"/>
        <v>Seed / Angel Funding</v>
      </c>
      <c r="O297" t="str">
        <f>_xlfn.XLOOKUP(N297,'Com LookUp+Pivot'!$A$1:$A$49,'Com LookUp+Pivot'!$B$1:$B$49,"Not Found",0)</f>
        <v>Angel</v>
      </c>
      <c r="W297" s="9" t="s">
        <v>1002</v>
      </c>
      <c r="X297" s="9" t="s">
        <v>580</v>
      </c>
    </row>
    <row r="298" spans="1:24" x14ac:dyDescent="0.3">
      <c r="A298">
        <v>303</v>
      </c>
      <c r="B298" s="1">
        <v>43209</v>
      </c>
      <c r="C298" t="s">
        <v>1004</v>
      </c>
      <c r="D298" t="s">
        <v>50</v>
      </c>
      <c r="E298" t="s">
        <v>1005</v>
      </c>
      <c r="F298" t="s">
        <v>225</v>
      </c>
      <c r="G298" t="s">
        <v>1006</v>
      </c>
      <c r="H298" t="s">
        <v>388</v>
      </c>
      <c r="I298" s="2">
        <v>23000000</v>
      </c>
      <c r="J298" t="s">
        <v>207</v>
      </c>
      <c r="K298" t="str" cm="1">
        <f t="array" ref="K298">_xlfn.IFS(I298&lt;1000000,"Bin1",AND(I298&gt;=1000000,I298&lt;=10000000),"Bin2",I298&gt;10000000,"Bin3")</f>
        <v>Bin3</v>
      </c>
      <c r="L298">
        <f t="shared" si="8"/>
        <v>2018</v>
      </c>
      <c r="M298" t="str">
        <f>_xlfn.XLOOKUP(C298,'LookUp Table'!$A$1:$A$3031,'LookUp Table'!$B$1:$B$3031,"Not Found",0)</f>
        <v>Gurugram</v>
      </c>
      <c r="N298" t="str">
        <f t="shared" si="9"/>
        <v>Private Equity</v>
      </c>
      <c r="O298" t="str">
        <f>_xlfn.XLOOKUP(N298,'Com LookUp+Pivot'!$A$1:$A$49,'Com LookUp+Pivot'!$B$1:$B$49,"Not Found",0)</f>
        <v>PE</v>
      </c>
      <c r="W298" s="9" t="s">
        <v>1006</v>
      </c>
      <c r="X298" s="9" t="s">
        <v>388</v>
      </c>
    </row>
    <row r="299" spans="1:24" x14ac:dyDescent="0.3">
      <c r="A299">
        <v>304</v>
      </c>
      <c r="B299" s="1">
        <v>43212</v>
      </c>
      <c r="C299" t="s">
        <v>1007</v>
      </c>
      <c r="D299" t="s">
        <v>141</v>
      </c>
      <c r="E299" t="s">
        <v>1008</v>
      </c>
      <c r="F299" t="s">
        <v>138</v>
      </c>
      <c r="G299" t="s">
        <v>1009</v>
      </c>
      <c r="H299" t="s">
        <v>388</v>
      </c>
      <c r="I299">
        <v>0</v>
      </c>
      <c r="J299" t="s">
        <v>207</v>
      </c>
      <c r="K299" t="str" cm="1">
        <f t="array" ref="K299">_xlfn.IFS(I299&lt;1000000,"Bin1",AND(I299&gt;=1000000,I299&lt;=10000000),"Bin2",I299&gt;10000000,"Bin3")</f>
        <v>Bin1</v>
      </c>
      <c r="L299">
        <f t="shared" si="8"/>
        <v>2018</v>
      </c>
      <c r="M299" t="str">
        <f>_xlfn.XLOOKUP(C299,'LookUp Table'!$A$1:$A$3031,'LookUp Table'!$B$1:$B$3031,"Not Found",0)</f>
        <v>Delhi</v>
      </c>
      <c r="N299" t="str">
        <f t="shared" si="9"/>
        <v>Private Equity</v>
      </c>
      <c r="O299" t="str">
        <f>_xlfn.XLOOKUP(N299,'Com LookUp+Pivot'!$A$1:$A$49,'Com LookUp+Pivot'!$B$1:$B$49,"Not Found",0)</f>
        <v>PE</v>
      </c>
      <c r="W299" s="9" t="s">
        <v>1009</v>
      </c>
      <c r="X299" s="9" t="s">
        <v>388</v>
      </c>
    </row>
    <row r="300" spans="1:24" x14ac:dyDescent="0.3">
      <c r="A300">
        <v>305</v>
      </c>
      <c r="B300" s="1">
        <v>43212</v>
      </c>
      <c r="C300" t="s">
        <v>1010</v>
      </c>
      <c r="D300" t="s">
        <v>141</v>
      </c>
      <c r="E300" t="s">
        <v>1011</v>
      </c>
      <c r="F300" t="s">
        <v>36</v>
      </c>
      <c r="G300" t="s">
        <v>1012</v>
      </c>
      <c r="H300" t="s">
        <v>580</v>
      </c>
      <c r="I300" s="2">
        <v>1900000</v>
      </c>
      <c r="J300" t="s">
        <v>207</v>
      </c>
      <c r="K300" t="str" cm="1">
        <f t="array" ref="K300">_xlfn.IFS(I300&lt;1000000,"Bin1",AND(I300&gt;=1000000,I300&lt;=10000000),"Bin2",I300&gt;10000000,"Bin3")</f>
        <v>Bin2</v>
      </c>
      <c r="L300">
        <f t="shared" si="8"/>
        <v>2018</v>
      </c>
      <c r="M300" t="str">
        <f>_xlfn.XLOOKUP(C300,'LookUp Table'!$A$1:$A$3031,'LookUp Table'!$B$1:$B$3031,"Not Found",0)</f>
        <v>Mumbai</v>
      </c>
      <c r="N300" t="str">
        <f t="shared" si="9"/>
        <v>Seed / Angel Funding</v>
      </c>
      <c r="O300" t="str">
        <f>_xlfn.XLOOKUP(N300,'Com LookUp+Pivot'!$A$1:$A$49,'Com LookUp+Pivot'!$B$1:$B$49,"Not Found",0)</f>
        <v>Angel</v>
      </c>
      <c r="W300" s="9" t="s">
        <v>1012</v>
      </c>
      <c r="X300" s="9" t="s">
        <v>580</v>
      </c>
    </row>
    <row r="301" spans="1:24" x14ac:dyDescent="0.3">
      <c r="A301">
        <v>306</v>
      </c>
      <c r="B301" s="1">
        <v>43212</v>
      </c>
      <c r="C301" t="s">
        <v>584</v>
      </c>
      <c r="D301" t="s">
        <v>569</v>
      </c>
      <c r="E301" t="s">
        <v>888</v>
      </c>
      <c r="F301" t="s">
        <v>36</v>
      </c>
      <c r="G301" t="s">
        <v>889</v>
      </c>
      <c r="H301" t="s">
        <v>388</v>
      </c>
      <c r="I301" s="2">
        <v>11000000</v>
      </c>
      <c r="J301" t="s">
        <v>207</v>
      </c>
      <c r="K301" t="str" cm="1">
        <f t="array" ref="K301">_xlfn.IFS(I301&lt;1000000,"Bin1",AND(I301&gt;=1000000,I301&lt;=10000000),"Bin2",I301&gt;10000000,"Bin3")</f>
        <v>Bin3</v>
      </c>
      <c r="L301">
        <f t="shared" si="8"/>
        <v>2018</v>
      </c>
      <c r="M301" t="str">
        <f>_xlfn.XLOOKUP(C301,'LookUp Table'!$A$1:$A$3031,'LookUp Table'!$B$1:$B$3031,"Not Found",0)</f>
        <v>Mumbai</v>
      </c>
      <c r="N301" t="str">
        <f t="shared" si="9"/>
        <v>Private Equity</v>
      </c>
      <c r="O301" t="str">
        <f>_xlfn.XLOOKUP(N301,'Com LookUp+Pivot'!$A$1:$A$49,'Com LookUp+Pivot'!$B$1:$B$49,"Not Found",0)</f>
        <v>PE</v>
      </c>
      <c r="W301" s="9" t="s">
        <v>889</v>
      </c>
      <c r="X301" s="9" t="s">
        <v>388</v>
      </c>
    </row>
    <row r="302" spans="1:24" x14ac:dyDescent="0.3">
      <c r="A302">
        <v>307</v>
      </c>
      <c r="B302" s="1">
        <v>43213</v>
      </c>
      <c r="C302" t="s">
        <v>1013</v>
      </c>
      <c r="D302" t="s">
        <v>77</v>
      </c>
      <c r="E302" t="s">
        <v>1014</v>
      </c>
      <c r="F302" t="s">
        <v>36</v>
      </c>
      <c r="G302" t="s">
        <v>549</v>
      </c>
      <c r="H302" t="s">
        <v>580</v>
      </c>
      <c r="I302" s="2">
        <v>150000</v>
      </c>
      <c r="J302" t="s">
        <v>207</v>
      </c>
      <c r="K302" t="str" cm="1">
        <f t="array" ref="K302">_xlfn.IFS(I302&lt;1000000,"Bin1",AND(I302&gt;=1000000,I302&lt;=10000000),"Bin2",I302&gt;10000000,"Bin3")</f>
        <v>Bin1</v>
      </c>
      <c r="L302">
        <f t="shared" si="8"/>
        <v>2018</v>
      </c>
      <c r="M302" t="str">
        <f>_xlfn.XLOOKUP(C302,'LookUp Table'!$A$1:$A$3031,'LookUp Table'!$B$1:$B$3031,"Not Found",0)</f>
        <v>Mumbai</v>
      </c>
      <c r="N302" t="str">
        <f t="shared" si="9"/>
        <v>Seed / Angel Funding</v>
      </c>
      <c r="O302" t="str">
        <f>_xlfn.XLOOKUP(N302,'Com LookUp+Pivot'!$A$1:$A$49,'Com LookUp+Pivot'!$B$1:$B$49,"Not Found",0)</f>
        <v>Angel</v>
      </c>
      <c r="W302" s="9" t="s">
        <v>549</v>
      </c>
      <c r="X302" s="9" t="s">
        <v>580</v>
      </c>
    </row>
    <row r="303" spans="1:24" x14ac:dyDescent="0.3">
      <c r="A303">
        <v>308</v>
      </c>
      <c r="B303" s="1">
        <v>43213</v>
      </c>
      <c r="C303" t="s">
        <v>1015</v>
      </c>
      <c r="D303" t="s">
        <v>77</v>
      </c>
      <c r="E303" t="s">
        <v>349</v>
      </c>
      <c r="F303" t="s">
        <v>13</v>
      </c>
      <c r="G303" t="s">
        <v>1016</v>
      </c>
      <c r="H303" t="s">
        <v>388</v>
      </c>
      <c r="I303" s="2">
        <v>22000000</v>
      </c>
      <c r="J303" t="s">
        <v>207</v>
      </c>
      <c r="K303" t="str" cm="1">
        <f t="array" ref="K303">_xlfn.IFS(I303&lt;1000000,"Bin1",AND(I303&gt;=1000000,I303&lt;=10000000),"Bin2",I303&gt;10000000,"Bin3")</f>
        <v>Bin3</v>
      </c>
      <c r="L303">
        <f t="shared" si="8"/>
        <v>2018</v>
      </c>
      <c r="M303" t="str">
        <f>_xlfn.XLOOKUP(C303,'LookUp Table'!$A$1:$A$3031,'LookUp Table'!$B$1:$B$3031,"Not Found",0)</f>
        <v>Bengaluru</v>
      </c>
      <c r="N303" t="str">
        <f t="shared" si="9"/>
        <v>Private Equity</v>
      </c>
      <c r="O303" t="str">
        <f>_xlfn.XLOOKUP(N303,'Com LookUp+Pivot'!$A$1:$A$49,'Com LookUp+Pivot'!$B$1:$B$49,"Not Found",0)</f>
        <v>PE</v>
      </c>
      <c r="W303" s="9" t="s">
        <v>1016</v>
      </c>
      <c r="X303" s="9" t="s">
        <v>388</v>
      </c>
    </row>
    <row r="304" spans="1:24" x14ac:dyDescent="0.3">
      <c r="A304">
        <v>309</v>
      </c>
      <c r="B304" s="1">
        <v>43215</v>
      </c>
      <c r="C304" t="s">
        <v>1017</v>
      </c>
      <c r="D304" t="s">
        <v>569</v>
      </c>
      <c r="E304" t="s">
        <v>976</v>
      </c>
      <c r="F304" t="s">
        <v>138</v>
      </c>
      <c r="G304" t="s">
        <v>1018</v>
      </c>
      <c r="H304" t="s">
        <v>580</v>
      </c>
      <c r="I304" s="2">
        <v>246000</v>
      </c>
      <c r="J304" t="s">
        <v>207</v>
      </c>
      <c r="K304" t="str" cm="1">
        <f t="array" ref="K304">_xlfn.IFS(I304&lt;1000000,"Bin1",AND(I304&gt;=1000000,I304&lt;=10000000),"Bin2",I304&gt;10000000,"Bin3")</f>
        <v>Bin1</v>
      </c>
      <c r="L304">
        <f t="shared" si="8"/>
        <v>2018</v>
      </c>
      <c r="M304" t="str">
        <f>_xlfn.XLOOKUP(C304,'LookUp Table'!$A$1:$A$3031,'LookUp Table'!$B$1:$B$3031,"Not Found",0)</f>
        <v>Delhi</v>
      </c>
      <c r="N304" t="str">
        <f t="shared" si="9"/>
        <v>Seed / Angel Funding</v>
      </c>
      <c r="O304" t="str">
        <f>_xlfn.XLOOKUP(N304,'Com LookUp+Pivot'!$A$1:$A$49,'Com LookUp+Pivot'!$B$1:$B$49,"Not Found",0)</f>
        <v>Angel</v>
      </c>
      <c r="W304" s="9" t="s">
        <v>1018</v>
      </c>
      <c r="X304" s="9" t="s">
        <v>580</v>
      </c>
    </row>
    <row r="305" spans="1:24" x14ac:dyDescent="0.3">
      <c r="A305">
        <v>310</v>
      </c>
      <c r="B305" s="1">
        <v>43216</v>
      </c>
      <c r="C305" t="s">
        <v>1019</v>
      </c>
      <c r="D305" t="s">
        <v>50</v>
      </c>
      <c r="E305" t="s">
        <v>1020</v>
      </c>
      <c r="F305" t="s">
        <v>138</v>
      </c>
      <c r="G305" t="s">
        <v>1021</v>
      </c>
      <c r="H305" t="s">
        <v>388</v>
      </c>
      <c r="I305" s="2">
        <v>5500000</v>
      </c>
      <c r="J305" t="s">
        <v>207</v>
      </c>
      <c r="K305" t="str" cm="1">
        <f t="array" ref="K305">_xlfn.IFS(I305&lt;1000000,"Bin1",AND(I305&gt;=1000000,I305&lt;=10000000),"Bin2",I305&gt;10000000,"Bin3")</f>
        <v>Bin2</v>
      </c>
      <c r="L305">
        <f t="shared" si="8"/>
        <v>2018</v>
      </c>
      <c r="M305" t="str">
        <f>_xlfn.XLOOKUP(C305,'LookUp Table'!$A$1:$A$3031,'LookUp Table'!$B$1:$B$3031,"Not Found",0)</f>
        <v>Delhi</v>
      </c>
      <c r="N305" t="str">
        <f t="shared" si="9"/>
        <v>Private Equity</v>
      </c>
      <c r="O305" t="str">
        <f>_xlfn.XLOOKUP(N305,'Com LookUp+Pivot'!$A$1:$A$49,'Com LookUp+Pivot'!$B$1:$B$49,"Not Found",0)</f>
        <v>PE</v>
      </c>
      <c r="W305" s="9" t="s">
        <v>1021</v>
      </c>
      <c r="X305" s="9" t="s">
        <v>388</v>
      </c>
    </row>
    <row r="306" spans="1:24" x14ac:dyDescent="0.3">
      <c r="A306">
        <v>311</v>
      </c>
      <c r="B306" s="1">
        <v>43216</v>
      </c>
      <c r="C306" t="s">
        <v>1022</v>
      </c>
      <c r="D306" t="s">
        <v>569</v>
      </c>
      <c r="E306" t="s">
        <v>1023</v>
      </c>
      <c r="F306" t="s">
        <v>87</v>
      </c>
      <c r="G306" t="s">
        <v>1024</v>
      </c>
      <c r="H306" t="s">
        <v>388</v>
      </c>
      <c r="I306">
        <v>0</v>
      </c>
      <c r="J306" t="s">
        <v>207</v>
      </c>
      <c r="K306" t="str" cm="1">
        <f t="array" ref="K306">_xlfn.IFS(I306&lt;1000000,"Bin1",AND(I306&gt;=1000000,I306&lt;=10000000),"Bin2",I306&gt;10000000,"Bin3")</f>
        <v>Bin1</v>
      </c>
      <c r="L306">
        <f t="shared" si="8"/>
        <v>2018</v>
      </c>
      <c r="M306" t="str">
        <f>_xlfn.XLOOKUP(C306,'LookUp Table'!$A$1:$A$3031,'LookUp Table'!$B$1:$B$3031,"Not Found",0)</f>
        <v>Noida</v>
      </c>
      <c r="N306" t="str">
        <f t="shared" si="9"/>
        <v>Private Equity</v>
      </c>
      <c r="O306" t="str">
        <f>_xlfn.XLOOKUP(N306,'Com LookUp+Pivot'!$A$1:$A$49,'Com LookUp+Pivot'!$B$1:$B$49,"Not Found",0)</f>
        <v>PE</v>
      </c>
      <c r="W306" s="9" t="s">
        <v>1024</v>
      </c>
      <c r="X306" s="9" t="s">
        <v>388</v>
      </c>
    </row>
    <row r="307" spans="1:24" x14ac:dyDescent="0.3">
      <c r="A307">
        <v>312</v>
      </c>
      <c r="B307" s="1">
        <v>43217</v>
      </c>
      <c r="C307" t="s">
        <v>1025</v>
      </c>
      <c r="D307" t="s">
        <v>569</v>
      </c>
      <c r="E307" t="s">
        <v>1026</v>
      </c>
      <c r="F307" t="s">
        <v>225</v>
      </c>
      <c r="G307" t="s">
        <v>1027</v>
      </c>
      <c r="H307" t="s">
        <v>388</v>
      </c>
      <c r="I307" s="2">
        <v>10000000</v>
      </c>
      <c r="J307" t="s">
        <v>207</v>
      </c>
      <c r="K307" t="str" cm="1">
        <f t="array" ref="K307">_xlfn.IFS(I307&lt;1000000,"Bin1",AND(I307&gt;=1000000,I307&lt;=10000000),"Bin2",I307&gt;10000000,"Bin3")</f>
        <v>Bin2</v>
      </c>
      <c r="L307">
        <f t="shared" si="8"/>
        <v>2018</v>
      </c>
      <c r="M307" t="str">
        <f>_xlfn.XLOOKUP(C307,'LookUp Table'!$A$1:$A$3031,'LookUp Table'!$B$1:$B$3031,"Not Found",0)</f>
        <v>Gurugram</v>
      </c>
      <c r="N307" t="str">
        <f t="shared" si="9"/>
        <v>Private Equity</v>
      </c>
      <c r="O307" t="str">
        <f>_xlfn.XLOOKUP(N307,'Com LookUp+Pivot'!$A$1:$A$49,'Com LookUp+Pivot'!$B$1:$B$49,"Not Found",0)</f>
        <v>PE</v>
      </c>
      <c r="W307" s="9" t="s">
        <v>1027</v>
      </c>
      <c r="X307" s="9" t="s">
        <v>388</v>
      </c>
    </row>
    <row r="308" spans="1:24" x14ac:dyDescent="0.3">
      <c r="A308">
        <v>313</v>
      </c>
      <c r="B308" s="1">
        <v>43219</v>
      </c>
      <c r="C308" t="s">
        <v>1028</v>
      </c>
      <c r="D308" t="s">
        <v>569</v>
      </c>
      <c r="E308" t="s">
        <v>1029</v>
      </c>
      <c r="F308" t="s">
        <v>36</v>
      </c>
      <c r="G308" t="s">
        <v>1030</v>
      </c>
      <c r="H308" t="s">
        <v>388</v>
      </c>
      <c r="I308">
        <v>0</v>
      </c>
      <c r="J308" t="s">
        <v>207</v>
      </c>
      <c r="K308" t="str" cm="1">
        <f t="array" ref="K308">_xlfn.IFS(I308&lt;1000000,"Bin1",AND(I308&gt;=1000000,I308&lt;=10000000),"Bin2",I308&gt;10000000,"Bin3")</f>
        <v>Bin1</v>
      </c>
      <c r="L308">
        <f t="shared" si="8"/>
        <v>2018</v>
      </c>
      <c r="M308" t="str">
        <f>_xlfn.XLOOKUP(C308,'LookUp Table'!$A$1:$A$3031,'LookUp Table'!$B$1:$B$3031,"Not Found",0)</f>
        <v>Mumbai</v>
      </c>
      <c r="N308" t="str">
        <f t="shared" si="9"/>
        <v>Private Equity</v>
      </c>
      <c r="O308" t="str">
        <f>_xlfn.XLOOKUP(N308,'Com LookUp+Pivot'!$A$1:$A$49,'Com LookUp+Pivot'!$B$1:$B$49,"Not Found",0)</f>
        <v>PE</v>
      </c>
      <c r="W308" s="9" t="s">
        <v>1030</v>
      </c>
      <c r="X308" s="9" t="s">
        <v>388</v>
      </c>
    </row>
    <row r="309" spans="1:24" x14ac:dyDescent="0.3">
      <c r="A309">
        <v>314</v>
      </c>
      <c r="B309" s="1">
        <v>43220</v>
      </c>
      <c r="C309" t="s">
        <v>1031</v>
      </c>
      <c r="D309" t="s">
        <v>569</v>
      </c>
      <c r="E309" t="s">
        <v>1032</v>
      </c>
      <c r="F309" t="s">
        <v>36</v>
      </c>
      <c r="G309" t="s">
        <v>1033</v>
      </c>
      <c r="H309" t="s">
        <v>388</v>
      </c>
      <c r="I309" s="2">
        <v>7500000</v>
      </c>
      <c r="J309" t="s">
        <v>207</v>
      </c>
      <c r="K309" t="str" cm="1">
        <f t="array" ref="K309">_xlfn.IFS(I309&lt;1000000,"Bin1",AND(I309&gt;=1000000,I309&lt;=10000000),"Bin2",I309&gt;10000000,"Bin3")</f>
        <v>Bin2</v>
      </c>
      <c r="L309">
        <f t="shared" si="8"/>
        <v>2018</v>
      </c>
      <c r="M309" t="str">
        <f>_xlfn.XLOOKUP(C309,'LookUp Table'!$A$1:$A$3031,'LookUp Table'!$B$1:$B$3031,"Not Found",0)</f>
        <v>Mumbai</v>
      </c>
      <c r="N309" t="str">
        <f t="shared" si="9"/>
        <v>Private Equity</v>
      </c>
      <c r="O309" t="str">
        <f>_xlfn.XLOOKUP(N309,'Com LookUp+Pivot'!$A$1:$A$49,'Com LookUp+Pivot'!$B$1:$B$49,"Not Found",0)</f>
        <v>PE</v>
      </c>
      <c r="W309" s="9" t="s">
        <v>1033</v>
      </c>
      <c r="X309" s="9" t="s">
        <v>388</v>
      </c>
    </row>
    <row r="310" spans="1:24" x14ac:dyDescent="0.3">
      <c r="A310">
        <v>315</v>
      </c>
      <c r="B310" s="1">
        <v>43220</v>
      </c>
      <c r="C310" t="s">
        <v>1034</v>
      </c>
      <c r="D310" t="s">
        <v>77</v>
      </c>
      <c r="E310" t="s">
        <v>1035</v>
      </c>
      <c r="F310" t="s">
        <v>19</v>
      </c>
      <c r="G310" t="s">
        <v>1036</v>
      </c>
      <c r="H310" t="s">
        <v>580</v>
      </c>
      <c r="I310" s="2">
        <v>978000</v>
      </c>
      <c r="J310" t="s">
        <v>207</v>
      </c>
      <c r="K310" t="str" cm="1">
        <f t="array" ref="K310">_xlfn.IFS(I310&lt;1000000,"Bin1",AND(I310&gt;=1000000,I310&lt;=10000000),"Bin2",I310&gt;10000000,"Bin3")</f>
        <v>Bin1</v>
      </c>
      <c r="L310">
        <f t="shared" si="8"/>
        <v>2018</v>
      </c>
      <c r="M310" t="str">
        <f>_xlfn.XLOOKUP(C310,'LookUp Table'!$A$1:$A$3031,'LookUp Table'!$B$1:$B$3031,"Not Found",0)</f>
        <v>Gurgaon</v>
      </c>
      <c r="N310" t="str">
        <f t="shared" si="9"/>
        <v>Seed / Angel Funding</v>
      </c>
      <c r="O310" t="str">
        <f>_xlfn.XLOOKUP(N310,'Com LookUp+Pivot'!$A$1:$A$49,'Com LookUp+Pivot'!$B$1:$B$49,"Not Found",0)</f>
        <v>Angel</v>
      </c>
      <c r="W310" s="9" t="s">
        <v>1036</v>
      </c>
      <c r="X310" s="9" t="s">
        <v>580</v>
      </c>
    </row>
    <row r="311" spans="1:24" x14ac:dyDescent="0.3">
      <c r="A311">
        <v>316</v>
      </c>
      <c r="B311" s="1">
        <v>43160</v>
      </c>
      <c r="C311" t="s">
        <v>1037</v>
      </c>
      <c r="D311" t="s">
        <v>569</v>
      </c>
      <c r="E311" t="s">
        <v>1026</v>
      </c>
      <c r="F311" t="s">
        <v>36</v>
      </c>
      <c r="G311" t="s">
        <v>1038</v>
      </c>
      <c r="H311" t="s">
        <v>388</v>
      </c>
      <c r="I311">
        <v>0</v>
      </c>
      <c r="J311" t="s">
        <v>207</v>
      </c>
      <c r="K311" t="str" cm="1">
        <f t="array" ref="K311">_xlfn.IFS(I311&lt;1000000,"Bin1",AND(I311&gt;=1000000,I311&lt;=10000000),"Bin2",I311&gt;10000000,"Bin3")</f>
        <v>Bin1</v>
      </c>
      <c r="L311">
        <f t="shared" si="8"/>
        <v>2018</v>
      </c>
      <c r="M311" t="str">
        <f>_xlfn.XLOOKUP(C311,'LookUp Table'!$A$1:$A$3031,'LookUp Table'!$B$1:$B$3031,"Not Found",0)</f>
        <v>Mumbai</v>
      </c>
      <c r="N311" t="str">
        <f t="shared" si="9"/>
        <v>Private Equity</v>
      </c>
      <c r="O311" t="str">
        <f>_xlfn.XLOOKUP(N311,'Com LookUp+Pivot'!$A$1:$A$49,'Com LookUp+Pivot'!$B$1:$B$49,"Not Found",0)</f>
        <v>PE</v>
      </c>
      <c r="W311" s="9" t="s">
        <v>1038</v>
      </c>
      <c r="X311" s="9" t="s">
        <v>388</v>
      </c>
    </row>
    <row r="312" spans="1:24" x14ac:dyDescent="0.3">
      <c r="A312">
        <v>317</v>
      </c>
      <c r="B312" s="1">
        <v>43160</v>
      </c>
      <c r="C312" t="s">
        <v>1039</v>
      </c>
      <c r="D312" t="s">
        <v>569</v>
      </c>
      <c r="E312" t="s">
        <v>1040</v>
      </c>
      <c r="F312" t="s">
        <v>87</v>
      </c>
      <c r="G312" t="s">
        <v>1041</v>
      </c>
      <c r="H312" t="s">
        <v>388</v>
      </c>
      <c r="I312" s="2">
        <v>3000000</v>
      </c>
      <c r="J312" t="s">
        <v>207</v>
      </c>
      <c r="K312" t="str" cm="1">
        <f t="array" ref="K312">_xlfn.IFS(I312&lt;1000000,"Bin1",AND(I312&gt;=1000000,I312&lt;=10000000),"Bin2",I312&gt;10000000,"Bin3")</f>
        <v>Bin2</v>
      </c>
      <c r="L312">
        <f t="shared" si="8"/>
        <v>2018</v>
      </c>
      <c r="M312" t="str">
        <f>_xlfn.XLOOKUP(C312,'LookUp Table'!$A$1:$A$3031,'LookUp Table'!$B$1:$B$3031,"Not Found",0)</f>
        <v>Noida</v>
      </c>
      <c r="N312" t="str">
        <f t="shared" si="9"/>
        <v>Private Equity</v>
      </c>
      <c r="O312" t="str">
        <f>_xlfn.XLOOKUP(N312,'Com LookUp+Pivot'!$A$1:$A$49,'Com LookUp+Pivot'!$B$1:$B$49,"Not Found",0)</f>
        <v>PE</v>
      </c>
      <c r="W312" s="9" t="s">
        <v>1041</v>
      </c>
      <c r="X312" s="9" t="s">
        <v>388</v>
      </c>
    </row>
    <row r="313" spans="1:24" x14ac:dyDescent="0.3">
      <c r="A313">
        <v>318</v>
      </c>
      <c r="B313" s="1">
        <v>43160</v>
      </c>
      <c r="C313" t="s">
        <v>1042</v>
      </c>
      <c r="D313" t="s">
        <v>55</v>
      </c>
      <c r="E313" t="s">
        <v>1043</v>
      </c>
      <c r="F313" t="s">
        <v>13</v>
      </c>
      <c r="G313" t="s">
        <v>1044</v>
      </c>
      <c r="H313" t="s">
        <v>388</v>
      </c>
      <c r="I313" s="2">
        <v>12000000</v>
      </c>
      <c r="J313" t="s">
        <v>207</v>
      </c>
      <c r="K313" t="str" cm="1">
        <f t="array" ref="K313">_xlfn.IFS(I313&lt;1000000,"Bin1",AND(I313&gt;=1000000,I313&lt;=10000000),"Bin2",I313&gt;10000000,"Bin3")</f>
        <v>Bin3</v>
      </c>
      <c r="L313">
        <f t="shared" si="8"/>
        <v>2018</v>
      </c>
      <c r="M313" t="str">
        <f>_xlfn.XLOOKUP(C313,'LookUp Table'!$A$1:$A$3031,'LookUp Table'!$B$1:$B$3031,"Not Found",0)</f>
        <v>Bengaluru</v>
      </c>
      <c r="N313" t="str">
        <f t="shared" si="9"/>
        <v>Private Equity</v>
      </c>
      <c r="O313" t="str">
        <f>_xlfn.XLOOKUP(N313,'Com LookUp+Pivot'!$A$1:$A$49,'Com LookUp+Pivot'!$B$1:$B$49,"Not Found",0)</f>
        <v>PE</v>
      </c>
      <c r="W313" s="9" t="s">
        <v>1044</v>
      </c>
      <c r="X313" s="9" t="s">
        <v>388</v>
      </c>
    </row>
    <row r="314" spans="1:24" x14ac:dyDescent="0.3">
      <c r="A314">
        <v>319</v>
      </c>
      <c r="B314" s="1">
        <v>43162</v>
      </c>
      <c r="C314" t="s">
        <v>383</v>
      </c>
      <c r="D314" t="s">
        <v>569</v>
      </c>
      <c r="E314" t="s">
        <v>1045</v>
      </c>
      <c r="F314" t="s">
        <v>13</v>
      </c>
      <c r="G314" t="s">
        <v>1046</v>
      </c>
      <c r="H314" t="s">
        <v>580</v>
      </c>
      <c r="I314" s="2">
        <v>250000</v>
      </c>
      <c r="J314" t="s">
        <v>207</v>
      </c>
      <c r="K314" t="str" cm="1">
        <f t="array" ref="K314">_xlfn.IFS(I314&lt;1000000,"Bin1",AND(I314&gt;=1000000,I314&lt;=10000000),"Bin2",I314&gt;10000000,"Bin3")</f>
        <v>Bin1</v>
      </c>
      <c r="L314">
        <f t="shared" si="8"/>
        <v>2018</v>
      </c>
      <c r="M314" t="str">
        <f>_xlfn.XLOOKUP(C314,'LookUp Table'!$A$1:$A$3031,'LookUp Table'!$B$1:$B$3031,"Not Found",0)</f>
        <v>Bengaluru</v>
      </c>
      <c r="N314" t="str">
        <f t="shared" si="9"/>
        <v>Seed / Angel Funding</v>
      </c>
      <c r="O314" t="str">
        <f>_xlfn.XLOOKUP(N314,'Com LookUp+Pivot'!$A$1:$A$49,'Com LookUp+Pivot'!$B$1:$B$49,"Not Found",0)</f>
        <v>Angel</v>
      </c>
      <c r="W314" s="9" t="s">
        <v>1046</v>
      </c>
      <c r="X314" s="9" t="s">
        <v>580</v>
      </c>
    </row>
    <row r="315" spans="1:24" x14ac:dyDescent="0.3">
      <c r="A315">
        <v>320</v>
      </c>
      <c r="B315" s="1">
        <v>43163</v>
      </c>
      <c r="C315" t="s">
        <v>1047</v>
      </c>
      <c r="D315" t="s">
        <v>50</v>
      </c>
      <c r="E315" t="s">
        <v>886</v>
      </c>
      <c r="F315" t="s">
        <v>477</v>
      </c>
      <c r="G315" t="s">
        <v>1048</v>
      </c>
      <c r="H315" t="s">
        <v>1049</v>
      </c>
      <c r="I315" s="2">
        <v>1000000</v>
      </c>
      <c r="J315" t="s">
        <v>207</v>
      </c>
      <c r="K315" t="str" cm="1">
        <f t="array" ref="K315">_xlfn.IFS(I315&lt;1000000,"Bin1",AND(I315&gt;=1000000,I315&lt;=10000000),"Bin2",I315&gt;10000000,"Bin3")</f>
        <v>Bin2</v>
      </c>
      <c r="L315">
        <f t="shared" si="8"/>
        <v>2018</v>
      </c>
      <c r="M315" t="str">
        <f>_xlfn.XLOOKUP(C315,'LookUp Table'!$A$1:$A$3031,'LookUp Table'!$B$1:$B$3031,"Not Found",0)</f>
        <v>Indore</v>
      </c>
      <c r="N315" t="str">
        <f t="shared" si="9"/>
        <v>Seed/Angel Funding</v>
      </c>
      <c r="O315" t="str">
        <f>_xlfn.XLOOKUP(N315,'Com LookUp+Pivot'!$A$1:$A$49,'Com LookUp+Pivot'!$B$1:$B$49,"Not Found",0)</f>
        <v>Angel</v>
      </c>
      <c r="W315" s="9" t="s">
        <v>1048</v>
      </c>
      <c r="X315" s="9" t="s">
        <v>1049</v>
      </c>
    </row>
    <row r="316" spans="1:24" x14ac:dyDescent="0.3">
      <c r="A316">
        <v>321</v>
      </c>
      <c r="B316" s="1">
        <v>43164</v>
      </c>
      <c r="C316" t="s">
        <v>1050</v>
      </c>
      <c r="D316" t="s">
        <v>141</v>
      </c>
      <c r="E316" t="s">
        <v>1051</v>
      </c>
      <c r="F316" t="s">
        <v>36</v>
      </c>
      <c r="G316" t="s">
        <v>1052</v>
      </c>
      <c r="H316" t="s">
        <v>388</v>
      </c>
      <c r="I316" s="2">
        <v>2100000</v>
      </c>
      <c r="J316" t="s">
        <v>207</v>
      </c>
      <c r="K316" t="str" cm="1">
        <f t="array" ref="K316">_xlfn.IFS(I316&lt;1000000,"Bin1",AND(I316&gt;=1000000,I316&lt;=10000000),"Bin2",I316&gt;10000000,"Bin3")</f>
        <v>Bin2</v>
      </c>
      <c r="L316">
        <f t="shared" si="8"/>
        <v>2018</v>
      </c>
      <c r="M316" t="str">
        <f>_xlfn.XLOOKUP(C316,'LookUp Table'!$A$1:$A$3031,'LookUp Table'!$B$1:$B$3031,"Not Found",0)</f>
        <v>Mumbai</v>
      </c>
      <c r="N316" t="str">
        <f t="shared" si="9"/>
        <v>Private Equity</v>
      </c>
      <c r="O316" t="str">
        <f>_xlfn.XLOOKUP(N316,'Com LookUp+Pivot'!$A$1:$A$49,'Com LookUp+Pivot'!$B$1:$B$49,"Not Found",0)</f>
        <v>PE</v>
      </c>
      <c r="W316" s="9" t="s">
        <v>1052</v>
      </c>
      <c r="X316" s="9" t="s">
        <v>388</v>
      </c>
    </row>
    <row r="317" spans="1:24" x14ac:dyDescent="0.3">
      <c r="A317">
        <v>322</v>
      </c>
      <c r="B317" s="1">
        <v>43164</v>
      </c>
      <c r="C317" t="s">
        <v>1053</v>
      </c>
      <c r="D317" t="s">
        <v>141</v>
      </c>
      <c r="E317" t="s">
        <v>1054</v>
      </c>
      <c r="F317" t="s">
        <v>13</v>
      </c>
      <c r="G317" t="s">
        <v>1055</v>
      </c>
      <c r="H317" t="s">
        <v>388</v>
      </c>
      <c r="I317" s="2">
        <v>10000000</v>
      </c>
      <c r="J317" t="s">
        <v>207</v>
      </c>
      <c r="K317" t="str" cm="1">
        <f t="array" ref="K317">_xlfn.IFS(I317&lt;1000000,"Bin1",AND(I317&gt;=1000000,I317&lt;=10000000),"Bin2",I317&gt;10000000,"Bin3")</f>
        <v>Bin2</v>
      </c>
      <c r="L317">
        <f t="shared" ref="L317:L380" si="10">YEAR(B317)</f>
        <v>2018</v>
      </c>
      <c r="M317" t="str">
        <f>_xlfn.XLOOKUP(C317,'LookUp Table'!$A$1:$A$3031,'LookUp Table'!$B$1:$B$3031,"Not Found",0)</f>
        <v>Bengaluru</v>
      </c>
      <c r="N317" t="str">
        <f t="shared" si="9"/>
        <v>Private Equity</v>
      </c>
      <c r="O317" t="str">
        <f>_xlfn.XLOOKUP(N317,'Com LookUp+Pivot'!$A$1:$A$49,'Com LookUp+Pivot'!$B$1:$B$49,"Not Found",0)</f>
        <v>PE</v>
      </c>
      <c r="W317" s="9" t="s">
        <v>1055</v>
      </c>
      <c r="X317" s="9" t="s">
        <v>388</v>
      </c>
    </row>
    <row r="318" spans="1:24" x14ac:dyDescent="0.3">
      <c r="A318">
        <v>323</v>
      </c>
      <c r="B318" s="1">
        <v>43164</v>
      </c>
      <c r="C318" t="s">
        <v>1056</v>
      </c>
      <c r="D318" t="s">
        <v>569</v>
      </c>
      <c r="E318" t="s">
        <v>1057</v>
      </c>
      <c r="F318" t="s">
        <v>448</v>
      </c>
      <c r="G318" t="s">
        <v>1058</v>
      </c>
      <c r="H318" t="s">
        <v>388</v>
      </c>
      <c r="I318" s="2">
        <v>6000000</v>
      </c>
      <c r="J318" t="s">
        <v>207</v>
      </c>
      <c r="K318" t="str" cm="1">
        <f t="array" ref="K318">_xlfn.IFS(I318&lt;1000000,"Bin1",AND(I318&gt;=1000000,I318&lt;=10000000),"Bin2",I318&gt;10000000,"Bin3")</f>
        <v>Bin2</v>
      </c>
      <c r="L318">
        <f t="shared" si="10"/>
        <v>2018</v>
      </c>
      <c r="M318" t="str">
        <f>_xlfn.XLOOKUP(C318,'LookUp Table'!$A$1:$A$3031,'LookUp Table'!$B$1:$B$3031,"Not Found",0)</f>
        <v>Jaipur</v>
      </c>
      <c r="N318" t="str">
        <f t="shared" si="9"/>
        <v>Private Equity</v>
      </c>
      <c r="O318" t="str">
        <f>_xlfn.XLOOKUP(N318,'Com LookUp+Pivot'!$A$1:$A$49,'Com LookUp+Pivot'!$B$1:$B$49,"Not Found",0)</f>
        <v>PE</v>
      </c>
      <c r="W318" s="9" t="s">
        <v>1058</v>
      </c>
      <c r="X318" s="9" t="s">
        <v>388</v>
      </c>
    </row>
    <row r="319" spans="1:24" x14ac:dyDescent="0.3">
      <c r="A319">
        <v>324</v>
      </c>
      <c r="B319" s="1">
        <v>43164</v>
      </c>
      <c r="C319" t="s">
        <v>1059</v>
      </c>
      <c r="D319" t="s">
        <v>50</v>
      </c>
      <c r="E319" t="s">
        <v>1060</v>
      </c>
      <c r="F319" t="s">
        <v>87</v>
      </c>
      <c r="G319" t="s">
        <v>1061</v>
      </c>
      <c r="H319" t="s">
        <v>388</v>
      </c>
      <c r="I319" s="2">
        <v>5000000</v>
      </c>
      <c r="J319" t="s">
        <v>207</v>
      </c>
      <c r="K319" t="str" cm="1">
        <f t="array" ref="K319">_xlfn.IFS(I319&lt;1000000,"Bin1",AND(I319&gt;=1000000,I319&lt;=10000000),"Bin2",I319&gt;10000000,"Bin3")</f>
        <v>Bin2</v>
      </c>
      <c r="L319">
        <f t="shared" si="10"/>
        <v>2018</v>
      </c>
      <c r="M319" t="str">
        <f>_xlfn.XLOOKUP(C319,'LookUp Table'!$A$1:$A$3031,'LookUp Table'!$B$1:$B$3031,"Not Found",0)</f>
        <v>Noida</v>
      </c>
      <c r="N319" t="str">
        <f t="shared" si="9"/>
        <v>Private Equity</v>
      </c>
      <c r="O319" t="str">
        <f>_xlfn.XLOOKUP(N319,'Com LookUp+Pivot'!$A$1:$A$49,'Com LookUp+Pivot'!$B$1:$B$49,"Not Found",0)</f>
        <v>PE</v>
      </c>
      <c r="W319" s="9" t="s">
        <v>1061</v>
      </c>
      <c r="X319" s="9" t="s">
        <v>388</v>
      </c>
    </row>
    <row r="320" spans="1:24" x14ac:dyDescent="0.3">
      <c r="A320">
        <v>325</v>
      </c>
      <c r="B320" s="1">
        <v>43163</v>
      </c>
      <c r="C320" t="s">
        <v>1062</v>
      </c>
      <c r="D320" t="s">
        <v>569</v>
      </c>
      <c r="E320" t="s">
        <v>1063</v>
      </c>
      <c r="F320" t="s">
        <v>52</v>
      </c>
      <c r="G320" t="s">
        <v>345</v>
      </c>
      <c r="H320" t="s">
        <v>580</v>
      </c>
      <c r="I320" s="2">
        <v>1100000</v>
      </c>
      <c r="J320" t="s">
        <v>207</v>
      </c>
      <c r="K320" t="str" cm="1">
        <f t="array" ref="K320">_xlfn.IFS(I320&lt;1000000,"Bin1",AND(I320&gt;=1000000,I320&lt;=10000000),"Bin2",I320&gt;10000000,"Bin3")</f>
        <v>Bin2</v>
      </c>
      <c r="L320">
        <f t="shared" si="10"/>
        <v>2018</v>
      </c>
      <c r="M320" t="str">
        <f>_xlfn.XLOOKUP(C320,'LookUp Table'!$A$1:$A$3031,'LookUp Table'!$B$1:$B$3031,"Not Found",0)</f>
        <v>Pune</v>
      </c>
      <c r="N320" t="str">
        <f t="shared" si="9"/>
        <v>Seed Funding</v>
      </c>
      <c r="O320" t="str">
        <f>_xlfn.XLOOKUP(N320,'Com LookUp+Pivot'!$A$1:$A$49,'Com LookUp+Pivot'!$B$1:$B$49,"Not Found",0)</f>
        <v>Angel</v>
      </c>
      <c r="W320" s="9" t="s">
        <v>345</v>
      </c>
      <c r="X320" s="9" t="s">
        <v>580</v>
      </c>
    </row>
    <row r="321" spans="1:24" x14ac:dyDescent="0.3">
      <c r="A321">
        <v>326</v>
      </c>
      <c r="B321" s="1">
        <v>43165</v>
      </c>
      <c r="C321" t="s">
        <v>1064</v>
      </c>
      <c r="D321" t="s">
        <v>50</v>
      </c>
      <c r="E321" t="s">
        <v>1065</v>
      </c>
      <c r="F321" t="s">
        <v>42</v>
      </c>
      <c r="G321" t="s">
        <v>1066</v>
      </c>
      <c r="H321" t="s">
        <v>79</v>
      </c>
      <c r="I321" s="2">
        <v>9700000</v>
      </c>
      <c r="J321" t="s">
        <v>207</v>
      </c>
      <c r="K321" t="str" cm="1">
        <f t="array" ref="K321">_xlfn.IFS(I321&lt;1000000,"Bin1",AND(I321&gt;=1000000,I321&lt;=10000000),"Bin2",I321&gt;10000000,"Bin3")</f>
        <v>Bin2</v>
      </c>
      <c r="L321">
        <f t="shared" si="10"/>
        <v>2018</v>
      </c>
      <c r="M321" t="str">
        <f>_xlfn.XLOOKUP(C321,'LookUp Table'!$A$1:$A$3031,'LookUp Table'!$B$1:$B$3031,"Not Found",0)</f>
        <v>Chennai</v>
      </c>
      <c r="N321" t="str">
        <f t="shared" si="9"/>
        <v>Debt Funding</v>
      </c>
      <c r="O321" t="str">
        <f>_xlfn.XLOOKUP(N321,'Com LookUp+Pivot'!$A$1:$A$49,'Com LookUp+Pivot'!$B$1:$B$49,"Not Found",0)</f>
        <v>Other</v>
      </c>
      <c r="W321" s="9" t="s">
        <v>1066</v>
      </c>
      <c r="X321" s="9" t="s">
        <v>79</v>
      </c>
    </row>
    <row r="322" spans="1:24" x14ac:dyDescent="0.3">
      <c r="A322">
        <v>327</v>
      </c>
      <c r="B322" s="1">
        <v>43165</v>
      </c>
      <c r="C322" t="s">
        <v>991</v>
      </c>
      <c r="D322" t="s">
        <v>569</v>
      </c>
      <c r="E322" t="s">
        <v>992</v>
      </c>
      <c r="F322" t="s">
        <v>36</v>
      </c>
      <c r="G322" t="s">
        <v>1067</v>
      </c>
      <c r="H322" t="s">
        <v>388</v>
      </c>
      <c r="I322" s="2">
        <v>7600000</v>
      </c>
      <c r="J322" t="s">
        <v>207</v>
      </c>
      <c r="K322" t="str" cm="1">
        <f t="array" ref="K322">_xlfn.IFS(I322&lt;1000000,"Bin1",AND(I322&gt;=1000000,I322&lt;=10000000),"Bin2",I322&gt;10000000,"Bin3")</f>
        <v>Bin2</v>
      </c>
      <c r="L322">
        <f t="shared" si="10"/>
        <v>2018</v>
      </c>
      <c r="M322" t="str">
        <f>_xlfn.XLOOKUP(C322,'LookUp Table'!$A$1:$A$3031,'LookUp Table'!$B$1:$B$3031,"Not Found",0)</f>
        <v>Mumbai</v>
      </c>
      <c r="N322" t="str">
        <f t="shared" si="9"/>
        <v>Private Equity</v>
      </c>
      <c r="O322" t="str">
        <f>_xlfn.XLOOKUP(N322,'Com LookUp+Pivot'!$A$1:$A$49,'Com LookUp+Pivot'!$B$1:$B$49,"Not Found",0)</f>
        <v>PE</v>
      </c>
      <c r="W322" s="9" t="s">
        <v>1067</v>
      </c>
      <c r="X322" s="9" t="s">
        <v>388</v>
      </c>
    </row>
    <row r="323" spans="1:24" x14ac:dyDescent="0.3">
      <c r="A323">
        <v>328</v>
      </c>
      <c r="B323" s="1">
        <v>43167</v>
      </c>
      <c r="C323" t="s">
        <v>1068</v>
      </c>
      <c r="D323" t="s">
        <v>569</v>
      </c>
      <c r="E323" t="s">
        <v>1069</v>
      </c>
      <c r="F323" t="s">
        <v>36</v>
      </c>
      <c r="G323" t="s">
        <v>1070</v>
      </c>
      <c r="H323" t="s">
        <v>388</v>
      </c>
      <c r="I323" s="2">
        <v>38400000</v>
      </c>
      <c r="J323" t="s">
        <v>207</v>
      </c>
      <c r="K323" t="str" cm="1">
        <f t="array" ref="K323">_xlfn.IFS(I323&lt;1000000,"Bin1",AND(I323&gt;=1000000,I323&lt;=10000000),"Bin2",I323&gt;10000000,"Bin3")</f>
        <v>Bin3</v>
      </c>
      <c r="L323">
        <f t="shared" si="10"/>
        <v>2018</v>
      </c>
      <c r="M323" t="str">
        <f>_xlfn.XLOOKUP(C323,'LookUp Table'!$A$1:$A$3031,'LookUp Table'!$B$1:$B$3031,"Not Found",0)</f>
        <v>Mumbai</v>
      </c>
      <c r="N323" t="str">
        <f t="shared" ref="N323:N386" si="11">IFERROR(VLOOKUP(G323,$W$1:$X$6025,2,FALSE),"Ignore")</f>
        <v>Private Equity</v>
      </c>
      <c r="O323" t="str">
        <f>_xlfn.XLOOKUP(N323,'Com LookUp+Pivot'!$A$1:$A$49,'Com LookUp+Pivot'!$B$1:$B$49,"Not Found",0)</f>
        <v>PE</v>
      </c>
      <c r="W323" s="9" t="s">
        <v>1070</v>
      </c>
      <c r="X323" s="9" t="s">
        <v>388</v>
      </c>
    </row>
    <row r="324" spans="1:24" x14ac:dyDescent="0.3">
      <c r="A324">
        <v>329</v>
      </c>
      <c r="B324" s="1">
        <v>43167</v>
      </c>
      <c r="C324" t="s">
        <v>1071</v>
      </c>
      <c r="D324" t="s">
        <v>569</v>
      </c>
      <c r="E324" t="s">
        <v>1072</v>
      </c>
      <c r="F324" t="s">
        <v>225</v>
      </c>
      <c r="G324" t="s">
        <v>1073</v>
      </c>
      <c r="H324" t="s">
        <v>79</v>
      </c>
      <c r="I324" s="2">
        <v>1000000</v>
      </c>
      <c r="J324" t="s">
        <v>207</v>
      </c>
      <c r="K324" t="str" cm="1">
        <f t="array" ref="K324">_xlfn.IFS(I324&lt;1000000,"Bin1",AND(I324&gt;=1000000,I324&lt;=10000000),"Bin2",I324&gt;10000000,"Bin3")</f>
        <v>Bin2</v>
      </c>
      <c r="L324">
        <f t="shared" si="10"/>
        <v>2018</v>
      </c>
      <c r="M324" t="str">
        <f>_xlfn.XLOOKUP(C324,'LookUp Table'!$A$1:$A$3031,'LookUp Table'!$B$1:$B$3031,"Not Found",0)</f>
        <v>Gurugram</v>
      </c>
      <c r="N324" t="str">
        <f t="shared" si="11"/>
        <v>Debt Funding</v>
      </c>
      <c r="O324" t="str">
        <f>_xlfn.XLOOKUP(N324,'Com LookUp+Pivot'!$A$1:$A$49,'Com LookUp+Pivot'!$B$1:$B$49,"Not Found",0)</f>
        <v>Other</v>
      </c>
      <c r="W324" s="9" t="s">
        <v>1073</v>
      </c>
      <c r="X324" s="9" t="s">
        <v>79</v>
      </c>
    </row>
    <row r="325" spans="1:24" x14ac:dyDescent="0.3">
      <c r="A325">
        <v>330</v>
      </c>
      <c r="B325" s="1">
        <v>43171</v>
      </c>
      <c r="C325" t="s">
        <v>1074</v>
      </c>
      <c r="D325" t="s">
        <v>569</v>
      </c>
      <c r="E325" t="s">
        <v>1075</v>
      </c>
      <c r="F325" t="s">
        <v>36</v>
      </c>
      <c r="G325" t="s">
        <v>1076</v>
      </c>
      <c r="H325" t="s">
        <v>580</v>
      </c>
      <c r="I325" s="2">
        <v>1000000</v>
      </c>
      <c r="J325" t="s">
        <v>207</v>
      </c>
      <c r="K325" t="str" cm="1">
        <f t="array" ref="K325">_xlfn.IFS(I325&lt;1000000,"Bin1",AND(I325&gt;=1000000,I325&lt;=10000000),"Bin2",I325&gt;10000000,"Bin3")</f>
        <v>Bin2</v>
      </c>
      <c r="L325">
        <f t="shared" si="10"/>
        <v>2018</v>
      </c>
      <c r="M325" t="str">
        <f>_xlfn.XLOOKUP(C325,'LookUp Table'!$A$1:$A$3031,'LookUp Table'!$B$1:$B$3031,"Not Found",0)</f>
        <v>Mumbai</v>
      </c>
      <c r="N325" t="str">
        <f t="shared" si="11"/>
        <v>Seed / Angel Funding</v>
      </c>
      <c r="O325" t="str">
        <f>_xlfn.XLOOKUP(N325,'Com LookUp+Pivot'!$A$1:$A$49,'Com LookUp+Pivot'!$B$1:$B$49,"Not Found",0)</f>
        <v>Angel</v>
      </c>
      <c r="W325" s="9" t="s">
        <v>1076</v>
      </c>
      <c r="X325" s="9" t="s">
        <v>580</v>
      </c>
    </row>
    <row r="326" spans="1:24" x14ac:dyDescent="0.3">
      <c r="A326">
        <v>331</v>
      </c>
      <c r="B326" s="1">
        <v>43172</v>
      </c>
      <c r="C326" t="s">
        <v>1077</v>
      </c>
      <c r="D326" t="s">
        <v>50</v>
      </c>
      <c r="E326" t="s">
        <v>855</v>
      </c>
      <c r="F326" t="s">
        <v>36</v>
      </c>
      <c r="G326" t="s">
        <v>1078</v>
      </c>
      <c r="H326" t="s">
        <v>388</v>
      </c>
      <c r="I326" s="2">
        <v>82000000</v>
      </c>
      <c r="J326" t="s">
        <v>207</v>
      </c>
      <c r="K326" t="str" cm="1">
        <f t="array" ref="K326">_xlfn.IFS(I326&lt;1000000,"Bin1",AND(I326&gt;=1000000,I326&lt;=10000000),"Bin2",I326&gt;10000000,"Bin3")</f>
        <v>Bin3</v>
      </c>
      <c r="L326">
        <f t="shared" si="10"/>
        <v>2018</v>
      </c>
      <c r="M326" t="str">
        <f>_xlfn.XLOOKUP(C326,'LookUp Table'!$A$1:$A$3031,'LookUp Table'!$B$1:$B$3031,"Not Found",0)</f>
        <v>Mumbai</v>
      </c>
      <c r="N326" t="str">
        <f t="shared" si="11"/>
        <v>Private Equity</v>
      </c>
      <c r="O326" t="str">
        <f>_xlfn.XLOOKUP(N326,'Com LookUp+Pivot'!$A$1:$A$49,'Com LookUp+Pivot'!$B$1:$B$49,"Not Found",0)</f>
        <v>PE</v>
      </c>
      <c r="W326" s="9" t="s">
        <v>1078</v>
      </c>
      <c r="X326" s="9" t="s">
        <v>388</v>
      </c>
    </row>
    <row r="327" spans="1:24" x14ac:dyDescent="0.3">
      <c r="A327">
        <v>332</v>
      </c>
      <c r="B327" s="1">
        <v>43173</v>
      </c>
      <c r="C327" t="s">
        <v>1079</v>
      </c>
      <c r="D327" t="s">
        <v>569</v>
      </c>
      <c r="E327" t="s">
        <v>1080</v>
      </c>
      <c r="F327" t="s">
        <v>181</v>
      </c>
      <c r="G327" t="s">
        <v>1081</v>
      </c>
      <c r="H327" t="s">
        <v>580</v>
      </c>
      <c r="I327">
        <v>0</v>
      </c>
      <c r="J327" t="s">
        <v>207</v>
      </c>
      <c r="K327" t="str" cm="1">
        <f t="array" ref="K327">_xlfn.IFS(I327&lt;1000000,"Bin1",AND(I327&gt;=1000000,I327&lt;=10000000),"Bin2",I327&gt;10000000,"Bin3")</f>
        <v>Bin1</v>
      </c>
      <c r="L327">
        <f t="shared" si="10"/>
        <v>2018</v>
      </c>
      <c r="M327" t="str">
        <f>_xlfn.XLOOKUP(C327,'LookUp Table'!$A$1:$A$3031,'LookUp Table'!$B$1:$B$3031,"Not Found",0)</f>
        <v>Hyderabad</v>
      </c>
      <c r="N327" t="str">
        <f t="shared" si="11"/>
        <v>Seed / Angel Funding</v>
      </c>
      <c r="O327" t="str">
        <f>_xlfn.XLOOKUP(N327,'Com LookUp+Pivot'!$A$1:$A$49,'Com LookUp+Pivot'!$B$1:$B$49,"Not Found",0)</f>
        <v>Angel</v>
      </c>
      <c r="W327" s="9" t="s">
        <v>1081</v>
      </c>
      <c r="X327" s="9" t="s">
        <v>580</v>
      </c>
    </row>
    <row r="328" spans="1:24" x14ac:dyDescent="0.3">
      <c r="A328">
        <v>333</v>
      </c>
      <c r="B328" s="1">
        <v>43173</v>
      </c>
      <c r="C328" t="s">
        <v>1082</v>
      </c>
      <c r="D328" t="s">
        <v>569</v>
      </c>
      <c r="E328" t="s">
        <v>349</v>
      </c>
      <c r="F328" t="s">
        <v>13</v>
      </c>
      <c r="G328" t="s">
        <v>1083</v>
      </c>
      <c r="H328" t="s">
        <v>388</v>
      </c>
      <c r="I328" s="2">
        <v>17200000</v>
      </c>
      <c r="J328" t="s">
        <v>207</v>
      </c>
      <c r="K328" t="str" cm="1">
        <f t="array" ref="K328">_xlfn.IFS(I328&lt;1000000,"Bin1",AND(I328&gt;=1000000,I328&lt;=10000000),"Bin2",I328&gt;10000000,"Bin3")</f>
        <v>Bin3</v>
      </c>
      <c r="L328">
        <f t="shared" si="10"/>
        <v>2018</v>
      </c>
      <c r="M328" t="str">
        <f>_xlfn.XLOOKUP(C328,'LookUp Table'!$A$1:$A$3031,'LookUp Table'!$B$1:$B$3031,"Not Found",0)</f>
        <v>Bengaluru</v>
      </c>
      <c r="N328" t="str">
        <f t="shared" si="11"/>
        <v>Private Equity</v>
      </c>
      <c r="O328" t="str">
        <f>_xlfn.XLOOKUP(N328,'Com LookUp+Pivot'!$A$1:$A$49,'Com LookUp+Pivot'!$B$1:$B$49,"Not Found",0)</f>
        <v>PE</v>
      </c>
      <c r="W328" s="9" t="s">
        <v>1083</v>
      </c>
      <c r="X328" s="9" t="s">
        <v>388</v>
      </c>
    </row>
    <row r="329" spans="1:24" x14ac:dyDescent="0.3">
      <c r="A329">
        <v>334</v>
      </c>
      <c r="B329" s="1">
        <v>43174</v>
      </c>
      <c r="C329" t="s">
        <v>257</v>
      </c>
      <c r="D329" t="s">
        <v>569</v>
      </c>
      <c r="E329" t="s">
        <v>1084</v>
      </c>
      <c r="F329" t="s">
        <v>225</v>
      </c>
      <c r="G329" t="s">
        <v>1085</v>
      </c>
      <c r="H329" t="s">
        <v>388</v>
      </c>
      <c r="I329" s="2">
        <v>62000000</v>
      </c>
      <c r="J329" t="s">
        <v>207</v>
      </c>
      <c r="K329" t="str" cm="1">
        <f t="array" ref="K329">_xlfn.IFS(I329&lt;1000000,"Bin1",AND(I329&gt;=1000000,I329&lt;=10000000),"Bin2",I329&gt;10000000,"Bin3")</f>
        <v>Bin3</v>
      </c>
      <c r="L329">
        <f t="shared" si="10"/>
        <v>2018</v>
      </c>
      <c r="M329" t="str">
        <f>_xlfn.XLOOKUP(C329,'LookUp Table'!$A$1:$A$3031,'LookUp Table'!$B$1:$B$3031,"Not Found",0)</f>
        <v>Gurgaon</v>
      </c>
      <c r="N329" t="str">
        <f t="shared" si="11"/>
        <v>Private Equity</v>
      </c>
      <c r="O329" t="str">
        <f>_xlfn.XLOOKUP(N329,'Com LookUp+Pivot'!$A$1:$A$49,'Com LookUp+Pivot'!$B$1:$B$49,"Not Found",0)</f>
        <v>PE</v>
      </c>
      <c r="W329" s="9" t="s">
        <v>1085</v>
      </c>
      <c r="X329" s="9" t="s">
        <v>388</v>
      </c>
    </row>
    <row r="330" spans="1:24" x14ac:dyDescent="0.3">
      <c r="A330">
        <v>335</v>
      </c>
      <c r="B330" s="1">
        <v>43178</v>
      </c>
      <c r="C330" t="s">
        <v>1086</v>
      </c>
      <c r="D330" t="s">
        <v>569</v>
      </c>
      <c r="E330" t="s">
        <v>1087</v>
      </c>
      <c r="F330" t="s">
        <v>36</v>
      </c>
      <c r="G330" t="s">
        <v>213</v>
      </c>
      <c r="H330" t="s">
        <v>79</v>
      </c>
      <c r="I330" s="2">
        <v>1310000</v>
      </c>
      <c r="J330" t="s">
        <v>207</v>
      </c>
      <c r="K330" t="str" cm="1">
        <f t="array" ref="K330">_xlfn.IFS(I330&lt;1000000,"Bin1",AND(I330&gt;=1000000,I330&lt;=10000000),"Bin2",I330&gt;10000000,"Bin3")</f>
        <v>Bin2</v>
      </c>
      <c r="L330">
        <f t="shared" si="10"/>
        <v>2018</v>
      </c>
      <c r="M330" t="str">
        <f>_xlfn.XLOOKUP(C330,'LookUp Table'!$A$1:$A$3031,'LookUp Table'!$B$1:$B$3031,"Not Found",0)</f>
        <v>Mumbai</v>
      </c>
      <c r="N330" t="str">
        <f t="shared" si="11"/>
        <v>Debt Funding</v>
      </c>
      <c r="O330" t="str">
        <f>_xlfn.XLOOKUP(N330,'Com LookUp+Pivot'!$A$1:$A$49,'Com LookUp+Pivot'!$B$1:$B$49,"Not Found",0)</f>
        <v>Other</v>
      </c>
      <c r="W330" s="9" t="s">
        <v>213</v>
      </c>
      <c r="X330" s="9" t="s">
        <v>79</v>
      </c>
    </row>
    <row r="331" spans="1:24" x14ac:dyDescent="0.3">
      <c r="A331">
        <v>336</v>
      </c>
      <c r="B331" s="1">
        <v>43178</v>
      </c>
      <c r="C331" t="s">
        <v>1088</v>
      </c>
      <c r="D331" t="s">
        <v>141</v>
      </c>
      <c r="E331" t="s">
        <v>1089</v>
      </c>
      <c r="F331" t="s">
        <v>1090</v>
      </c>
      <c r="G331" t="s">
        <v>1091</v>
      </c>
      <c r="H331" t="s">
        <v>580</v>
      </c>
      <c r="I331" s="2">
        <v>500000</v>
      </c>
      <c r="J331" t="s">
        <v>207</v>
      </c>
      <c r="K331" t="str" cm="1">
        <f t="array" ref="K331">_xlfn.IFS(I331&lt;1000000,"Bin1",AND(I331&gt;=1000000,I331&lt;=10000000),"Bin2",I331&gt;10000000,"Bin3")</f>
        <v>Bin1</v>
      </c>
      <c r="L331">
        <f t="shared" si="10"/>
        <v>2018</v>
      </c>
      <c r="M331" t="str">
        <f>_xlfn.XLOOKUP(C331,'LookUp Table'!$A$1:$A$3031,'LookUp Table'!$B$1:$B$3031,"Not Found",0)</f>
        <v>Udaipur</v>
      </c>
      <c r="N331" t="str">
        <f t="shared" si="11"/>
        <v>Seed / Angel Funding</v>
      </c>
      <c r="O331" t="str">
        <f>_xlfn.XLOOKUP(N331,'Com LookUp+Pivot'!$A$1:$A$49,'Com LookUp+Pivot'!$B$1:$B$49,"Not Found",0)</f>
        <v>Angel</v>
      </c>
      <c r="W331" s="9" t="s">
        <v>1091</v>
      </c>
      <c r="X331" s="9" t="s">
        <v>580</v>
      </c>
    </row>
    <row r="332" spans="1:24" x14ac:dyDescent="0.3">
      <c r="A332">
        <v>337</v>
      </c>
      <c r="B332" s="1">
        <v>43178</v>
      </c>
      <c r="C332" t="s">
        <v>1092</v>
      </c>
      <c r="D332" t="s">
        <v>1093</v>
      </c>
      <c r="E332" t="s">
        <v>1094</v>
      </c>
      <c r="F332" t="s">
        <v>225</v>
      </c>
      <c r="G332" t="s">
        <v>1095</v>
      </c>
      <c r="H332" t="s">
        <v>580</v>
      </c>
      <c r="I332" s="2">
        <v>3000000</v>
      </c>
      <c r="J332" t="s">
        <v>207</v>
      </c>
      <c r="K332" t="str" cm="1">
        <f t="array" ref="K332">_xlfn.IFS(I332&lt;1000000,"Bin1",AND(I332&gt;=1000000,I332&lt;=10000000),"Bin2",I332&gt;10000000,"Bin3")</f>
        <v>Bin2</v>
      </c>
      <c r="L332">
        <f t="shared" si="10"/>
        <v>2018</v>
      </c>
      <c r="M332" t="str">
        <f>_xlfn.XLOOKUP(C332,'LookUp Table'!$A$1:$A$3031,'LookUp Table'!$B$1:$B$3031,"Not Found",0)</f>
        <v>Gurugram</v>
      </c>
      <c r="N332" t="str">
        <f t="shared" si="11"/>
        <v>Seed / Angel Funding</v>
      </c>
      <c r="O332" t="str">
        <f>_xlfn.XLOOKUP(N332,'Com LookUp+Pivot'!$A$1:$A$49,'Com LookUp+Pivot'!$B$1:$B$49,"Not Found",0)</f>
        <v>Angel</v>
      </c>
      <c r="W332" s="9" t="s">
        <v>1095</v>
      </c>
      <c r="X332" s="9" t="s">
        <v>580</v>
      </c>
    </row>
    <row r="333" spans="1:24" x14ac:dyDescent="0.3">
      <c r="A333">
        <v>338</v>
      </c>
      <c r="B333" s="1">
        <v>43178</v>
      </c>
      <c r="C333" t="s">
        <v>1096</v>
      </c>
      <c r="D333" t="s">
        <v>50</v>
      </c>
      <c r="E333" t="s">
        <v>1097</v>
      </c>
      <c r="F333" t="s">
        <v>225</v>
      </c>
      <c r="G333" t="s">
        <v>1098</v>
      </c>
      <c r="H333" t="s">
        <v>580</v>
      </c>
      <c r="I333" s="2">
        <v>1000000</v>
      </c>
      <c r="J333" t="s">
        <v>207</v>
      </c>
      <c r="K333" t="str" cm="1">
        <f t="array" ref="K333">_xlfn.IFS(I333&lt;1000000,"Bin1",AND(I333&gt;=1000000,I333&lt;=10000000),"Bin2",I333&gt;10000000,"Bin3")</f>
        <v>Bin2</v>
      </c>
      <c r="L333">
        <f t="shared" si="10"/>
        <v>2018</v>
      </c>
      <c r="M333" t="str">
        <f>_xlfn.XLOOKUP(C333,'LookUp Table'!$A$1:$A$3031,'LookUp Table'!$B$1:$B$3031,"Not Found",0)</f>
        <v>Gurugram</v>
      </c>
      <c r="N333" t="str">
        <f t="shared" si="11"/>
        <v>Seed / Angel Funding</v>
      </c>
      <c r="O333" t="str">
        <f>_xlfn.XLOOKUP(N333,'Com LookUp+Pivot'!$A$1:$A$49,'Com LookUp+Pivot'!$B$1:$B$49,"Not Found",0)</f>
        <v>Angel</v>
      </c>
      <c r="W333" s="9" t="s">
        <v>1098</v>
      </c>
      <c r="X333" s="9" t="s">
        <v>580</v>
      </c>
    </row>
    <row r="334" spans="1:24" x14ac:dyDescent="0.3">
      <c r="A334">
        <v>339</v>
      </c>
      <c r="B334" s="1">
        <v>43179</v>
      </c>
      <c r="C334" t="s">
        <v>1099</v>
      </c>
      <c r="D334" t="s">
        <v>569</v>
      </c>
      <c r="E334" t="s">
        <v>1100</v>
      </c>
      <c r="F334" t="s">
        <v>549</v>
      </c>
      <c r="G334" t="s">
        <v>1101</v>
      </c>
      <c r="H334" t="s">
        <v>388</v>
      </c>
      <c r="I334">
        <v>0</v>
      </c>
      <c r="J334" t="s">
        <v>207</v>
      </c>
      <c r="K334" t="str" cm="1">
        <f t="array" ref="K334">_xlfn.IFS(I334&lt;1000000,"Bin1",AND(I334&gt;=1000000,I334&lt;=10000000),"Bin2",I334&gt;10000000,"Bin3")</f>
        <v>Bin1</v>
      </c>
      <c r="L334">
        <f t="shared" si="10"/>
        <v>2018</v>
      </c>
      <c r="M334" t="str">
        <f>_xlfn.XLOOKUP(C334,'LookUp Table'!$A$1:$A$3031,'LookUp Table'!$B$1:$B$3031,"Not Found",0)</f>
        <v>N/A</v>
      </c>
      <c r="N334" t="str">
        <f t="shared" si="11"/>
        <v>Private Equity</v>
      </c>
      <c r="O334" t="str">
        <f>_xlfn.XLOOKUP(N334,'Com LookUp+Pivot'!$A$1:$A$49,'Com LookUp+Pivot'!$B$1:$B$49,"Not Found",0)</f>
        <v>PE</v>
      </c>
      <c r="W334" s="9" t="s">
        <v>1101</v>
      </c>
      <c r="X334" s="9" t="s">
        <v>388</v>
      </c>
    </row>
    <row r="335" spans="1:24" x14ac:dyDescent="0.3">
      <c r="A335">
        <v>340</v>
      </c>
      <c r="B335" s="1">
        <v>43180</v>
      </c>
      <c r="C335" t="s">
        <v>1102</v>
      </c>
      <c r="D335" t="s">
        <v>569</v>
      </c>
      <c r="E335" t="s">
        <v>1103</v>
      </c>
      <c r="F335" t="s">
        <v>52</v>
      </c>
      <c r="G335" t="s">
        <v>1104</v>
      </c>
      <c r="H335" t="s">
        <v>580</v>
      </c>
      <c r="I335">
        <v>0</v>
      </c>
      <c r="J335" t="s">
        <v>207</v>
      </c>
      <c r="K335" t="str" cm="1">
        <f t="array" ref="K335">_xlfn.IFS(I335&lt;1000000,"Bin1",AND(I335&gt;=1000000,I335&lt;=10000000),"Bin2",I335&gt;10000000,"Bin3")</f>
        <v>Bin1</v>
      </c>
      <c r="L335">
        <f t="shared" si="10"/>
        <v>2018</v>
      </c>
      <c r="M335" t="str">
        <f>_xlfn.XLOOKUP(C335,'LookUp Table'!$A$1:$A$3031,'LookUp Table'!$B$1:$B$3031,"Not Found",0)</f>
        <v>Pune</v>
      </c>
      <c r="N335" t="str">
        <f t="shared" si="11"/>
        <v>Seed / Angel Funding</v>
      </c>
      <c r="O335" t="str">
        <f>_xlfn.XLOOKUP(N335,'Com LookUp+Pivot'!$A$1:$A$49,'Com LookUp+Pivot'!$B$1:$B$49,"Not Found",0)</f>
        <v>Angel</v>
      </c>
      <c r="W335" s="9" t="s">
        <v>1104</v>
      </c>
      <c r="X335" s="9" t="s">
        <v>580</v>
      </c>
    </row>
    <row r="336" spans="1:24" x14ac:dyDescent="0.3">
      <c r="A336">
        <v>341</v>
      </c>
      <c r="B336" s="1">
        <v>43181</v>
      </c>
      <c r="C336" t="s">
        <v>1105</v>
      </c>
      <c r="D336" t="s">
        <v>50</v>
      </c>
      <c r="E336" t="s">
        <v>1106</v>
      </c>
      <c r="F336" t="s">
        <v>42</v>
      </c>
      <c r="G336" t="s">
        <v>1107</v>
      </c>
      <c r="H336" t="s">
        <v>388</v>
      </c>
      <c r="I336" s="2">
        <v>18000000</v>
      </c>
      <c r="J336" t="s">
        <v>207</v>
      </c>
      <c r="K336" t="str" cm="1">
        <f t="array" ref="K336">_xlfn.IFS(I336&lt;1000000,"Bin1",AND(I336&gt;=1000000,I336&lt;=10000000),"Bin2",I336&gt;10000000,"Bin3")</f>
        <v>Bin3</v>
      </c>
      <c r="L336">
        <f t="shared" si="10"/>
        <v>2018</v>
      </c>
      <c r="M336" t="str">
        <f>_xlfn.XLOOKUP(C336,'LookUp Table'!$A$1:$A$3031,'LookUp Table'!$B$1:$B$3031,"Not Found",0)</f>
        <v>Chennai</v>
      </c>
      <c r="N336" t="str">
        <f t="shared" si="11"/>
        <v>Private Equity</v>
      </c>
      <c r="O336" t="str">
        <f>_xlfn.XLOOKUP(N336,'Com LookUp+Pivot'!$A$1:$A$49,'Com LookUp+Pivot'!$B$1:$B$49,"Not Found",0)</f>
        <v>PE</v>
      </c>
      <c r="W336" s="9" t="s">
        <v>1107</v>
      </c>
      <c r="X336" s="9" t="s">
        <v>388</v>
      </c>
    </row>
    <row r="337" spans="1:24" x14ac:dyDescent="0.3">
      <c r="A337">
        <v>342</v>
      </c>
      <c r="B337" s="1">
        <v>43181</v>
      </c>
      <c r="C337" t="s">
        <v>1108</v>
      </c>
      <c r="D337" t="s">
        <v>569</v>
      </c>
      <c r="E337" t="s">
        <v>1109</v>
      </c>
      <c r="F337" t="s">
        <v>87</v>
      </c>
      <c r="G337" t="s">
        <v>1110</v>
      </c>
      <c r="H337" t="s">
        <v>580</v>
      </c>
      <c r="I337" s="2">
        <v>768000</v>
      </c>
      <c r="J337" t="s">
        <v>207</v>
      </c>
      <c r="K337" t="str" cm="1">
        <f t="array" ref="K337">_xlfn.IFS(I337&lt;1000000,"Bin1",AND(I337&gt;=1000000,I337&lt;=10000000),"Bin2",I337&gt;10000000,"Bin3")</f>
        <v>Bin1</v>
      </c>
      <c r="L337">
        <f t="shared" si="10"/>
        <v>2018</v>
      </c>
      <c r="M337" t="str">
        <f>_xlfn.XLOOKUP(C337,'LookUp Table'!$A$1:$A$3031,'LookUp Table'!$B$1:$B$3031,"Not Found",0)</f>
        <v>Noida</v>
      </c>
      <c r="N337" t="str">
        <f t="shared" si="11"/>
        <v>Seed / Angel Funding</v>
      </c>
      <c r="O337" t="str">
        <f>_xlfn.XLOOKUP(N337,'Com LookUp+Pivot'!$A$1:$A$49,'Com LookUp+Pivot'!$B$1:$B$49,"Not Found",0)</f>
        <v>Angel</v>
      </c>
      <c r="W337" s="9" t="s">
        <v>1110</v>
      </c>
      <c r="X337" s="9" t="s">
        <v>580</v>
      </c>
    </row>
    <row r="338" spans="1:24" x14ac:dyDescent="0.3">
      <c r="A338">
        <v>343</v>
      </c>
      <c r="B338" s="1">
        <v>43181</v>
      </c>
      <c r="C338" t="s">
        <v>1111</v>
      </c>
      <c r="D338" t="s">
        <v>50</v>
      </c>
      <c r="E338" t="s">
        <v>1112</v>
      </c>
      <c r="F338" t="s">
        <v>13</v>
      </c>
      <c r="G338" t="s">
        <v>192</v>
      </c>
      <c r="H338" t="s">
        <v>580</v>
      </c>
      <c r="I338" s="2">
        <v>1240000</v>
      </c>
      <c r="J338" t="s">
        <v>207</v>
      </c>
      <c r="K338" t="str" cm="1">
        <f t="array" ref="K338">_xlfn.IFS(I338&lt;1000000,"Bin1",AND(I338&gt;=1000000,I338&lt;=10000000),"Bin2",I338&gt;10000000,"Bin3")</f>
        <v>Bin2</v>
      </c>
      <c r="L338">
        <f t="shared" si="10"/>
        <v>2018</v>
      </c>
      <c r="M338" t="str">
        <f>_xlfn.XLOOKUP(C338,'LookUp Table'!$A$1:$A$3031,'LookUp Table'!$B$1:$B$3031,"Not Found",0)</f>
        <v>Bengaluru</v>
      </c>
      <c r="N338" t="str">
        <f t="shared" si="11"/>
        <v>Seed</v>
      </c>
      <c r="O338" t="str">
        <f>_xlfn.XLOOKUP(N338,'Com LookUp+Pivot'!$A$1:$A$49,'Com LookUp+Pivot'!$B$1:$B$49,"Not Found",0)</f>
        <v>Angel</v>
      </c>
      <c r="W338" s="9" t="s">
        <v>192</v>
      </c>
      <c r="X338" s="9" t="s">
        <v>580</v>
      </c>
    </row>
    <row r="339" spans="1:24" x14ac:dyDescent="0.3">
      <c r="A339">
        <v>344</v>
      </c>
      <c r="B339" s="1">
        <v>43181</v>
      </c>
      <c r="C339" t="s">
        <v>1113</v>
      </c>
      <c r="D339" t="s">
        <v>50</v>
      </c>
      <c r="E339" t="s">
        <v>1114</v>
      </c>
      <c r="F339" t="s">
        <v>13</v>
      </c>
      <c r="G339" t="s">
        <v>1115</v>
      </c>
      <c r="H339" t="s">
        <v>580</v>
      </c>
      <c r="I339">
        <v>0</v>
      </c>
      <c r="J339" t="s">
        <v>207</v>
      </c>
      <c r="K339" t="str" cm="1">
        <f t="array" ref="K339">_xlfn.IFS(I339&lt;1000000,"Bin1",AND(I339&gt;=1000000,I339&lt;=10000000),"Bin2",I339&gt;10000000,"Bin3")</f>
        <v>Bin1</v>
      </c>
      <c r="L339">
        <f t="shared" si="10"/>
        <v>2018</v>
      </c>
      <c r="M339" t="str">
        <f>_xlfn.XLOOKUP(C339,'LookUp Table'!$A$1:$A$3031,'LookUp Table'!$B$1:$B$3031,"Not Found",0)</f>
        <v>Bengaluru</v>
      </c>
      <c r="N339" t="str">
        <f t="shared" si="11"/>
        <v>Seed / Angel Funding</v>
      </c>
      <c r="O339" t="str">
        <f>_xlfn.XLOOKUP(N339,'Com LookUp+Pivot'!$A$1:$A$49,'Com LookUp+Pivot'!$B$1:$B$49,"Not Found",0)</f>
        <v>Angel</v>
      </c>
      <c r="W339" s="9" t="s">
        <v>1115</v>
      </c>
      <c r="X339" s="9" t="s">
        <v>580</v>
      </c>
    </row>
    <row r="340" spans="1:24" x14ac:dyDescent="0.3">
      <c r="A340">
        <v>345</v>
      </c>
      <c r="B340" s="1">
        <v>43185</v>
      </c>
      <c r="C340" t="s">
        <v>1116</v>
      </c>
      <c r="D340" t="s">
        <v>569</v>
      </c>
      <c r="E340" t="s">
        <v>1109</v>
      </c>
      <c r="F340" t="s">
        <v>138</v>
      </c>
      <c r="G340" t="s">
        <v>1117</v>
      </c>
      <c r="H340" t="s">
        <v>580</v>
      </c>
      <c r="I340" s="2">
        <v>1000000</v>
      </c>
      <c r="J340" t="s">
        <v>207</v>
      </c>
      <c r="K340" t="str" cm="1">
        <f t="array" ref="K340">_xlfn.IFS(I340&lt;1000000,"Bin1",AND(I340&gt;=1000000,I340&lt;=10000000),"Bin2",I340&gt;10000000,"Bin3")</f>
        <v>Bin2</v>
      </c>
      <c r="L340">
        <f t="shared" si="10"/>
        <v>2018</v>
      </c>
      <c r="M340" t="str">
        <f>_xlfn.XLOOKUP(C340,'LookUp Table'!$A$1:$A$3031,'LookUp Table'!$B$1:$B$3031,"Not Found",0)</f>
        <v>Delhi</v>
      </c>
      <c r="N340" t="str">
        <f t="shared" si="11"/>
        <v>Seed / Angel Funding</v>
      </c>
      <c r="O340" t="str">
        <f>_xlfn.XLOOKUP(N340,'Com LookUp+Pivot'!$A$1:$A$49,'Com LookUp+Pivot'!$B$1:$B$49,"Not Found",0)</f>
        <v>Angel</v>
      </c>
      <c r="W340" s="9" t="s">
        <v>1117</v>
      </c>
      <c r="X340" s="9" t="s">
        <v>580</v>
      </c>
    </row>
    <row r="341" spans="1:24" x14ac:dyDescent="0.3">
      <c r="A341">
        <v>346</v>
      </c>
      <c r="B341" s="1">
        <v>43187</v>
      </c>
      <c r="C341" t="s">
        <v>1118</v>
      </c>
      <c r="D341" t="s">
        <v>50</v>
      </c>
      <c r="E341" t="s">
        <v>1119</v>
      </c>
      <c r="F341" t="s">
        <v>138</v>
      </c>
      <c r="G341" t="s">
        <v>549</v>
      </c>
      <c r="H341" t="s">
        <v>388</v>
      </c>
      <c r="I341" s="2">
        <v>250000</v>
      </c>
      <c r="J341" t="s">
        <v>207</v>
      </c>
      <c r="K341" t="str" cm="1">
        <f t="array" ref="K341">_xlfn.IFS(I341&lt;1000000,"Bin1",AND(I341&gt;=1000000,I341&lt;=10000000),"Bin2",I341&gt;10000000,"Bin3")</f>
        <v>Bin1</v>
      </c>
      <c r="L341">
        <f t="shared" si="10"/>
        <v>2018</v>
      </c>
      <c r="M341" t="str">
        <f>_xlfn.XLOOKUP(C341,'LookUp Table'!$A$1:$A$3031,'LookUp Table'!$B$1:$B$3031,"Not Found",0)</f>
        <v>Delhi</v>
      </c>
      <c r="N341" t="str">
        <f t="shared" si="11"/>
        <v>Seed / Angel Funding</v>
      </c>
      <c r="O341" t="str">
        <f>_xlfn.XLOOKUP(N341,'Com LookUp+Pivot'!$A$1:$A$49,'Com LookUp+Pivot'!$B$1:$B$49,"Not Found",0)</f>
        <v>Angel</v>
      </c>
      <c r="W341" s="9" t="s">
        <v>549</v>
      </c>
      <c r="X341" s="9" t="s">
        <v>388</v>
      </c>
    </row>
    <row r="342" spans="1:24" x14ac:dyDescent="0.3">
      <c r="A342">
        <v>347</v>
      </c>
      <c r="B342" s="1">
        <v>43187</v>
      </c>
      <c r="C342" t="s">
        <v>1120</v>
      </c>
      <c r="D342" t="s">
        <v>77</v>
      </c>
      <c r="E342" t="s">
        <v>1121</v>
      </c>
      <c r="F342" t="s">
        <v>13</v>
      </c>
      <c r="G342" t="s">
        <v>1122</v>
      </c>
      <c r="H342" t="s">
        <v>580</v>
      </c>
      <c r="I342" s="2">
        <v>2000000</v>
      </c>
      <c r="J342" t="s">
        <v>207</v>
      </c>
      <c r="K342" t="str" cm="1">
        <f t="array" ref="K342">_xlfn.IFS(I342&lt;1000000,"Bin1",AND(I342&gt;=1000000,I342&lt;=10000000),"Bin2",I342&gt;10000000,"Bin3")</f>
        <v>Bin2</v>
      </c>
      <c r="L342">
        <f t="shared" si="10"/>
        <v>2018</v>
      </c>
      <c r="M342" t="str">
        <f>_xlfn.XLOOKUP(C342,'LookUp Table'!$A$1:$A$3031,'LookUp Table'!$B$1:$B$3031,"Not Found",0)</f>
        <v>Bengaluru</v>
      </c>
      <c r="N342" t="str">
        <f t="shared" si="11"/>
        <v>Seed / Angel Funding</v>
      </c>
      <c r="O342" t="str">
        <f>_xlfn.XLOOKUP(N342,'Com LookUp+Pivot'!$A$1:$A$49,'Com LookUp+Pivot'!$B$1:$B$49,"Not Found",0)</f>
        <v>Angel</v>
      </c>
      <c r="W342" s="9" t="s">
        <v>1122</v>
      </c>
      <c r="X342" s="9" t="s">
        <v>580</v>
      </c>
    </row>
    <row r="343" spans="1:24" x14ac:dyDescent="0.3">
      <c r="A343">
        <v>348</v>
      </c>
      <c r="B343" s="1">
        <v>43186</v>
      </c>
      <c r="C343" t="s">
        <v>1123</v>
      </c>
      <c r="D343" t="s">
        <v>1124</v>
      </c>
      <c r="E343" t="s">
        <v>1125</v>
      </c>
      <c r="F343" t="s">
        <v>138</v>
      </c>
      <c r="G343" t="s">
        <v>1126</v>
      </c>
      <c r="H343" t="s">
        <v>580</v>
      </c>
      <c r="I343" s="2">
        <v>535000</v>
      </c>
      <c r="J343" t="s">
        <v>207</v>
      </c>
      <c r="K343" t="str" cm="1">
        <f t="array" ref="K343">_xlfn.IFS(I343&lt;1000000,"Bin1",AND(I343&gt;=1000000,I343&lt;=10000000),"Bin2",I343&gt;10000000,"Bin3")</f>
        <v>Bin1</v>
      </c>
      <c r="L343">
        <f t="shared" si="10"/>
        <v>2018</v>
      </c>
      <c r="M343" t="str">
        <f>_xlfn.XLOOKUP(C343,'LookUp Table'!$A$1:$A$3031,'LookUp Table'!$B$1:$B$3031,"Not Found",0)</f>
        <v>Delhi</v>
      </c>
      <c r="N343" t="str">
        <f t="shared" si="11"/>
        <v>Seed / Angel Funding</v>
      </c>
      <c r="O343" t="str">
        <f>_xlfn.XLOOKUP(N343,'Com LookUp+Pivot'!$A$1:$A$49,'Com LookUp+Pivot'!$B$1:$B$49,"Not Found",0)</f>
        <v>Angel</v>
      </c>
      <c r="W343" s="9" t="s">
        <v>1126</v>
      </c>
      <c r="X343" s="9" t="s">
        <v>580</v>
      </c>
    </row>
    <row r="344" spans="1:24" x14ac:dyDescent="0.3">
      <c r="A344">
        <v>349</v>
      </c>
      <c r="B344" s="1">
        <v>43186</v>
      </c>
      <c r="C344" t="s">
        <v>505</v>
      </c>
      <c r="D344" t="s">
        <v>50</v>
      </c>
      <c r="E344" t="s">
        <v>1127</v>
      </c>
      <c r="F344" t="s">
        <v>13</v>
      </c>
      <c r="G344" t="s">
        <v>1128</v>
      </c>
      <c r="H344" t="s">
        <v>388</v>
      </c>
      <c r="I344" s="2">
        <v>3000000</v>
      </c>
      <c r="J344" t="s">
        <v>207</v>
      </c>
      <c r="K344" t="str" cm="1">
        <f t="array" ref="K344">_xlfn.IFS(I344&lt;1000000,"Bin1",AND(I344&gt;=1000000,I344&lt;=10000000),"Bin2",I344&gt;10000000,"Bin3")</f>
        <v>Bin2</v>
      </c>
      <c r="L344">
        <f t="shared" si="10"/>
        <v>2018</v>
      </c>
      <c r="M344" t="str">
        <f>_xlfn.XLOOKUP(C344,'LookUp Table'!$A$1:$A$3031,'LookUp Table'!$B$1:$B$3031,"Not Found",0)</f>
        <v>Bengaluru</v>
      </c>
      <c r="N344" t="str">
        <f t="shared" si="11"/>
        <v>Private Equity</v>
      </c>
      <c r="O344" t="str">
        <f>_xlfn.XLOOKUP(N344,'Com LookUp+Pivot'!$A$1:$A$49,'Com LookUp+Pivot'!$B$1:$B$49,"Not Found",0)</f>
        <v>PE</v>
      </c>
      <c r="W344" s="9" t="s">
        <v>1128</v>
      </c>
      <c r="X344" s="9" t="s">
        <v>388</v>
      </c>
    </row>
    <row r="345" spans="1:24" x14ac:dyDescent="0.3">
      <c r="A345">
        <v>350</v>
      </c>
      <c r="B345" s="1">
        <v>43188</v>
      </c>
      <c r="C345" t="s">
        <v>1129</v>
      </c>
      <c r="D345" t="s">
        <v>569</v>
      </c>
      <c r="E345" t="s">
        <v>1130</v>
      </c>
      <c r="F345" t="s">
        <v>36</v>
      </c>
      <c r="G345" t="s">
        <v>1131</v>
      </c>
      <c r="H345" t="s">
        <v>580</v>
      </c>
      <c r="I345">
        <v>0</v>
      </c>
      <c r="J345" t="s">
        <v>207</v>
      </c>
      <c r="K345" t="str" cm="1">
        <f t="array" ref="K345">_xlfn.IFS(I345&lt;1000000,"Bin1",AND(I345&gt;=1000000,I345&lt;=10000000),"Bin2",I345&gt;10000000,"Bin3")</f>
        <v>Bin1</v>
      </c>
      <c r="L345">
        <f t="shared" si="10"/>
        <v>2018</v>
      </c>
      <c r="M345" t="str">
        <f>_xlfn.XLOOKUP(C345,'LookUp Table'!$A$1:$A$3031,'LookUp Table'!$B$1:$B$3031,"Not Found",0)</f>
        <v>Mumbai</v>
      </c>
      <c r="N345" t="str">
        <f t="shared" si="11"/>
        <v>Seed / Angel Funding</v>
      </c>
      <c r="O345" t="str">
        <f>_xlfn.XLOOKUP(N345,'Com LookUp+Pivot'!$A$1:$A$49,'Com LookUp+Pivot'!$B$1:$B$49,"Not Found",0)</f>
        <v>Angel</v>
      </c>
      <c r="W345" s="9" t="s">
        <v>1131</v>
      </c>
      <c r="X345" s="9" t="s">
        <v>580</v>
      </c>
    </row>
    <row r="346" spans="1:24" x14ac:dyDescent="0.3">
      <c r="A346">
        <v>351</v>
      </c>
      <c r="B346" s="1">
        <v>43132</v>
      </c>
      <c r="C346" t="s">
        <v>1132</v>
      </c>
      <c r="D346" t="s">
        <v>569</v>
      </c>
      <c r="E346" t="s">
        <v>1133</v>
      </c>
      <c r="F346" t="s">
        <v>13</v>
      </c>
      <c r="G346" t="s">
        <v>1134</v>
      </c>
      <c r="H346" t="s">
        <v>388</v>
      </c>
      <c r="I346" s="2">
        <v>300000000</v>
      </c>
      <c r="J346" t="s">
        <v>207</v>
      </c>
      <c r="K346" t="str" cm="1">
        <f t="array" ref="K346">_xlfn.IFS(I346&lt;1000000,"Bin1",AND(I346&gt;=1000000,I346&lt;=10000000),"Bin2",I346&gt;10000000,"Bin3")</f>
        <v>Bin3</v>
      </c>
      <c r="L346">
        <f t="shared" si="10"/>
        <v>2018</v>
      </c>
      <c r="M346" t="str">
        <f>_xlfn.XLOOKUP(C346,'LookUp Table'!$A$1:$A$3031,'LookUp Table'!$B$1:$B$3031,"Not Found",0)</f>
        <v>Bengaluru</v>
      </c>
      <c r="N346" t="str">
        <f t="shared" si="11"/>
        <v>Private Equity</v>
      </c>
      <c r="O346" t="str">
        <f>_xlfn.XLOOKUP(N346,'Com LookUp+Pivot'!$A$1:$A$49,'Com LookUp+Pivot'!$B$1:$B$49,"Not Found",0)</f>
        <v>PE</v>
      </c>
      <c r="W346" s="9" t="s">
        <v>1134</v>
      </c>
      <c r="X346" s="9" t="s">
        <v>388</v>
      </c>
    </row>
    <row r="347" spans="1:24" x14ac:dyDescent="0.3">
      <c r="A347">
        <v>352</v>
      </c>
      <c r="B347" s="1">
        <v>43132</v>
      </c>
      <c r="C347" t="s">
        <v>45</v>
      </c>
      <c r="D347" t="s">
        <v>1135</v>
      </c>
      <c r="E347" t="s">
        <v>1136</v>
      </c>
      <c r="F347" t="s">
        <v>225</v>
      </c>
      <c r="G347" t="s">
        <v>1137</v>
      </c>
      <c r="H347" t="s">
        <v>388</v>
      </c>
      <c r="I347" s="2">
        <v>200000000</v>
      </c>
      <c r="J347" t="s">
        <v>207</v>
      </c>
      <c r="K347" t="str" cm="1">
        <f t="array" ref="K347">_xlfn.IFS(I347&lt;1000000,"Bin1",AND(I347&gt;=1000000,I347&lt;=10000000),"Bin2",I347&gt;10000000,"Bin3")</f>
        <v>Bin3</v>
      </c>
      <c r="L347">
        <f t="shared" si="10"/>
        <v>2018</v>
      </c>
      <c r="M347" t="str">
        <f>_xlfn.XLOOKUP(C347,'LookUp Table'!$A$1:$A$3031,'LookUp Table'!$B$1:$B$3031,"Not Found",0)</f>
        <v>Gurgaon</v>
      </c>
      <c r="N347" t="str">
        <f t="shared" si="11"/>
        <v>Private Equity</v>
      </c>
      <c r="O347" t="str">
        <f>_xlfn.XLOOKUP(N347,'Com LookUp+Pivot'!$A$1:$A$49,'Com LookUp+Pivot'!$B$1:$B$49,"Not Found",0)</f>
        <v>PE</v>
      </c>
      <c r="W347" s="9" t="s">
        <v>1137</v>
      </c>
      <c r="X347" s="9" t="s">
        <v>388</v>
      </c>
    </row>
    <row r="348" spans="1:24" x14ac:dyDescent="0.3">
      <c r="A348">
        <v>353</v>
      </c>
      <c r="B348" s="1">
        <v>43136</v>
      </c>
      <c r="C348" t="s">
        <v>339</v>
      </c>
      <c r="D348" t="s">
        <v>1138</v>
      </c>
      <c r="E348" t="s">
        <v>1139</v>
      </c>
      <c r="F348" t="s">
        <v>13</v>
      </c>
      <c r="G348" t="s">
        <v>1140</v>
      </c>
      <c r="H348" t="s">
        <v>388</v>
      </c>
      <c r="I348" s="2">
        <v>4300000</v>
      </c>
      <c r="J348" t="s">
        <v>207</v>
      </c>
      <c r="K348" t="str" cm="1">
        <f t="array" ref="K348">_xlfn.IFS(I348&lt;1000000,"Bin1",AND(I348&gt;=1000000,I348&lt;=10000000),"Bin2",I348&gt;10000000,"Bin3")</f>
        <v>Bin2</v>
      </c>
      <c r="L348">
        <f t="shared" si="10"/>
        <v>2018</v>
      </c>
      <c r="M348" t="str">
        <f>_xlfn.XLOOKUP(C348,'LookUp Table'!$A$1:$A$3031,'LookUp Table'!$B$1:$B$3031,"Not Found",0)</f>
        <v>Bengaluru</v>
      </c>
      <c r="N348" t="str">
        <f t="shared" si="11"/>
        <v>Private Equity</v>
      </c>
      <c r="O348" t="str">
        <f>_xlfn.XLOOKUP(N348,'Com LookUp+Pivot'!$A$1:$A$49,'Com LookUp+Pivot'!$B$1:$B$49,"Not Found",0)</f>
        <v>PE</v>
      </c>
      <c r="W348" s="9" t="s">
        <v>1140</v>
      </c>
      <c r="X348" s="9" t="s">
        <v>388</v>
      </c>
    </row>
    <row r="349" spans="1:24" x14ac:dyDescent="0.3">
      <c r="A349">
        <v>354</v>
      </c>
      <c r="B349" s="1">
        <v>43136</v>
      </c>
      <c r="C349" t="s">
        <v>1141</v>
      </c>
      <c r="D349" t="s">
        <v>141</v>
      </c>
      <c r="E349" t="s">
        <v>1142</v>
      </c>
      <c r="F349" t="s">
        <v>91</v>
      </c>
      <c r="G349" t="s">
        <v>1143</v>
      </c>
      <c r="H349" t="s">
        <v>388</v>
      </c>
      <c r="I349" s="2">
        <v>21000000</v>
      </c>
      <c r="J349" t="s">
        <v>207</v>
      </c>
      <c r="K349" t="str" cm="1">
        <f t="array" ref="K349">_xlfn.IFS(I349&lt;1000000,"Bin1",AND(I349&gt;=1000000,I349&lt;=10000000),"Bin2",I349&gt;10000000,"Bin3")</f>
        <v>Bin3</v>
      </c>
      <c r="L349">
        <f t="shared" si="10"/>
        <v>2018</v>
      </c>
      <c r="M349" t="str">
        <f>_xlfn.XLOOKUP(C349,'LookUp Table'!$A$1:$A$3031,'LookUp Table'!$B$1:$B$3031,"Not Found",0)</f>
        <v>Faridabad</v>
      </c>
      <c r="N349" t="str">
        <f t="shared" si="11"/>
        <v>Private Equity</v>
      </c>
      <c r="O349" t="str">
        <f>_xlfn.XLOOKUP(N349,'Com LookUp+Pivot'!$A$1:$A$49,'Com LookUp+Pivot'!$B$1:$B$49,"Not Found",0)</f>
        <v>PE</v>
      </c>
      <c r="W349" s="9" t="s">
        <v>1143</v>
      </c>
      <c r="X349" s="9" t="s">
        <v>388</v>
      </c>
    </row>
    <row r="350" spans="1:24" x14ac:dyDescent="0.3">
      <c r="A350">
        <v>355</v>
      </c>
      <c r="B350" s="1">
        <v>43136</v>
      </c>
      <c r="C350" t="s">
        <v>1144</v>
      </c>
      <c r="D350" t="s">
        <v>569</v>
      </c>
      <c r="E350" t="s">
        <v>1145</v>
      </c>
      <c r="F350" t="s">
        <v>225</v>
      </c>
      <c r="G350" t="s">
        <v>1146</v>
      </c>
      <c r="H350" t="s">
        <v>388</v>
      </c>
      <c r="I350" s="2">
        <v>2000000</v>
      </c>
      <c r="J350" t="s">
        <v>207</v>
      </c>
      <c r="K350" t="str" cm="1">
        <f t="array" ref="K350">_xlfn.IFS(I350&lt;1000000,"Bin1",AND(I350&gt;=1000000,I350&lt;=10000000),"Bin2",I350&gt;10000000,"Bin3")</f>
        <v>Bin2</v>
      </c>
      <c r="L350">
        <f t="shared" si="10"/>
        <v>2018</v>
      </c>
      <c r="M350" t="str">
        <f>_xlfn.XLOOKUP(C350,'LookUp Table'!$A$1:$A$3031,'LookUp Table'!$B$1:$B$3031,"Not Found",0)</f>
        <v>Gurugram</v>
      </c>
      <c r="N350" t="str">
        <f t="shared" si="11"/>
        <v>Private Equity</v>
      </c>
      <c r="O350" t="str">
        <f>_xlfn.XLOOKUP(N350,'Com LookUp+Pivot'!$A$1:$A$49,'Com LookUp+Pivot'!$B$1:$B$49,"Not Found",0)</f>
        <v>PE</v>
      </c>
      <c r="W350" s="9" t="s">
        <v>1146</v>
      </c>
      <c r="X350" s="9" t="s">
        <v>388</v>
      </c>
    </row>
    <row r="351" spans="1:24" x14ac:dyDescent="0.3">
      <c r="A351">
        <v>356</v>
      </c>
      <c r="B351" s="1">
        <v>43137</v>
      </c>
      <c r="C351" t="s">
        <v>1147</v>
      </c>
      <c r="D351" t="s">
        <v>569</v>
      </c>
      <c r="E351" t="s">
        <v>1148</v>
      </c>
      <c r="F351" t="s">
        <v>1149</v>
      </c>
      <c r="G351" t="s">
        <v>1150</v>
      </c>
      <c r="H351" t="s">
        <v>1151</v>
      </c>
      <c r="I351">
        <v>0</v>
      </c>
      <c r="J351" t="s">
        <v>207</v>
      </c>
      <c r="K351" t="str" cm="1">
        <f t="array" ref="K351">_xlfn.IFS(I351&lt;1000000,"Bin1",AND(I351&gt;=1000000,I351&lt;=10000000),"Bin2",I351&gt;10000000,"Bin3")</f>
        <v>Bin1</v>
      </c>
      <c r="L351">
        <f t="shared" si="10"/>
        <v>2018</v>
      </c>
      <c r="M351" t="str">
        <f>_xlfn.XLOOKUP(C351,'LookUp Table'!$A$1:$A$3031,'LookUp Table'!$B$1:$B$3031,"Not Found",0)</f>
        <v>Ahemdabad</v>
      </c>
      <c r="N351" t="str">
        <f t="shared" si="11"/>
        <v>Seed funding</v>
      </c>
      <c r="O351" t="str">
        <f>_xlfn.XLOOKUP(N351,'Com LookUp+Pivot'!$A$1:$A$49,'Com LookUp+Pivot'!$B$1:$B$49,"Not Found",0)</f>
        <v>Angel</v>
      </c>
      <c r="W351" s="9" t="s">
        <v>1150</v>
      </c>
      <c r="X351" s="9" t="s">
        <v>1151</v>
      </c>
    </row>
    <row r="352" spans="1:24" x14ac:dyDescent="0.3">
      <c r="A352">
        <v>357</v>
      </c>
      <c r="B352" s="1">
        <v>43137</v>
      </c>
      <c r="C352" t="s">
        <v>1152</v>
      </c>
      <c r="D352" t="s">
        <v>141</v>
      </c>
      <c r="E352" t="s">
        <v>1153</v>
      </c>
      <c r="F352" t="s">
        <v>13</v>
      </c>
      <c r="G352" t="s">
        <v>1154</v>
      </c>
      <c r="H352" t="s">
        <v>388</v>
      </c>
      <c r="I352" s="2">
        <v>3100000</v>
      </c>
      <c r="J352" t="s">
        <v>207</v>
      </c>
      <c r="K352" t="str" cm="1">
        <f t="array" ref="K352">_xlfn.IFS(I352&lt;1000000,"Bin1",AND(I352&gt;=1000000,I352&lt;=10000000),"Bin2",I352&gt;10000000,"Bin3")</f>
        <v>Bin2</v>
      </c>
      <c r="L352">
        <f t="shared" si="10"/>
        <v>2018</v>
      </c>
      <c r="M352" t="str">
        <f>_xlfn.XLOOKUP(C352,'LookUp Table'!$A$1:$A$3031,'LookUp Table'!$B$1:$B$3031,"Not Found",0)</f>
        <v>Bengaluru</v>
      </c>
      <c r="N352" t="str">
        <f t="shared" si="11"/>
        <v>Private Equity</v>
      </c>
      <c r="O352" t="str">
        <f>_xlfn.XLOOKUP(N352,'Com LookUp+Pivot'!$A$1:$A$49,'Com LookUp+Pivot'!$B$1:$B$49,"Not Found",0)</f>
        <v>PE</v>
      </c>
      <c r="W352" s="9" t="s">
        <v>1154</v>
      </c>
      <c r="X352" s="9" t="s">
        <v>388</v>
      </c>
    </row>
    <row r="353" spans="1:24" x14ac:dyDescent="0.3">
      <c r="A353">
        <v>358</v>
      </c>
      <c r="B353" s="1">
        <v>43138</v>
      </c>
      <c r="C353" t="s">
        <v>1155</v>
      </c>
      <c r="D353" t="s">
        <v>1135</v>
      </c>
      <c r="E353" t="s">
        <v>684</v>
      </c>
      <c r="F353" t="s">
        <v>13</v>
      </c>
      <c r="G353" t="s">
        <v>222</v>
      </c>
      <c r="H353" t="s">
        <v>388</v>
      </c>
      <c r="I353" s="2">
        <v>100000000</v>
      </c>
      <c r="J353" t="s">
        <v>207</v>
      </c>
      <c r="K353" t="str" cm="1">
        <f t="array" ref="K353">_xlfn.IFS(I353&lt;1000000,"Bin1",AND(I353&gt;=1000000,I353&lt;=10000000),"Bin2",I353&gt;10000000,"Bin3")</f>
        <v>Bin3</v>
      </c>
      <c r="L353">
        <f t="shared" si="10"/>
        <v>2018</v>
      </c>
      <c r="M353" t="str">
        <f>_xlfn.XLOOKUP(C353,'LookUp Table'!$A$1:$A$3031,'LookUp Table'!$B$1:$B$3031,"Not Found",0)</f>
        <v>Bengaluru</v>
      </c>
      <c r="N353" t="str">
        <f t="shared" si="11"/>
        <v>Series D</v>
      </c>
      <c r="O353" t="str">
        <f>_xlfn.XLOOKUP(N353,'Com LookUp+Pivot'!$A$1:$A$49,'Com LookUp+Pivot'!$B$1:$B$49,"Not Found",0)</f>
        <v>VC</v>
      </c>
      <c r="W353" s="9" t="s">
        <v>222</v>
      </c>
      <c r="X353" s="9" t="s">
        <v>388</v>
      </c>
    </row>
    <row r="354" spans="1:24" x14ac:dyDescent="0.3">
      <c r="A354">
        <v>359</v>
      </c>
      <c r="B354" s="1">
        <v>43139</v>
      </c>
      <c r="C354" t="s">
        <v>1156</v>
      </c>
      <c r="D354" t="s">
        <v>141</v>
      </c>
      <c r="E354" t="s">
        <v>1157</v>
      </c>
      <c r="F354" t="s">
        <v>52</v>
      </c>
      <c r="G354" t="s">
        <v>1158</v>
      </c>
      <c r="H354" t="s">
        <v>1159</v>
      </c>
      <c r="I354" s="2">
        <v>100000000</v>
      </c>
      <c r="J354" t="s">
        <v>207</v>
      </c>
      <c r="K354" t="str" cm="1">
        <f t="array" ref="K354">_xlfn.IFS(I354&lt;1000000,"Bin1",AND(I354&gt;=1000000,I354&lt;=10000000),"Bin2",I354&gt;10000000,"Bin3")</f>
        <v>Bin3</v>
      </c>
      <c r="L354">
        <f t="shared" si="10"/>
        <v>2018</v>
      </c>
      <c r="M354" t="str">
        <f>_xlfn.XLOOKUP(C354,'LookUp Table'!$A$1:$A$3031,'LookUp Table'!$B$1:$B$3031,"Not Found",0)</f>
        <v>Pune</v>
      </c>
      <c r="N354" t="str">
        <f t="shared" si="11"/>
        <v>Seed / Angle Funding</v>
      </c>
      <c r="O354" t="str">
        <f>_xlfn.XLOOKUP(N354,'Com LookUp+Pivot'!$A$1:$A$49,'Com LookUp+Pivot'!$B$1:$B$49,"Not Found",0)</f>
        <v>Angel</v>
      </c>
      <c r="W354" s="9" t="s">
        <v>1158</v>
      </c>
      <c r="X354" s="9" t="s">
        <v>1159</v>
      </c>
    </row>
    <row r="355" spans="1:24" x14ac:dyDescent="0.3">
      <c r="A355">
        <v>360</v>
      </c>
      <c r="B355" s="1">
        <v>43139</v>
      </c>
      <c r="C355" t="s">
        <v>1160</v>
      </c>
      <c r="D355" t="s">
        <v>569</v>
      </c>
      <c r="E355" t="s">
        <v>1161</v>
      </c>
      <c r="F355" t="s">
        <v>52</v>
      </c>
      <c r="G355" t="s">
        <v>1162</v>
      </c>
      <c r="H355" t="s">
        <v>388</v>
      </c>
      <c r="I355" s="2">
        <v>50000000</v>
      </c>
      <c r="J355" t="s">
        <v>207</v>
      </c>
      <c r="K355" t="str" cm="1">
        <f t="array" ref="K355">_xlfn.IFS(I355&lt;1000000,"Bin1",AND(I355&gt;=1000000,I355&lt;=10000000),"Bin2",I355&gt;10000000,"Bin3")</f>
        <v>Bin3</v>
      </c>
      <c r="L355">
        <f t="shared" si="10"/>
        <v>2018</v>
      </c>
      <c r="M355" t="str">
        <f>_xlfn.XLOOKUP(C355,'LookUp Table'!$A$1:$A$3031,'LookUp Table'!$B$1:$B$3031,"Not Found",0)</f>
        <v>Pune</v>
      </c>
      <c r="N355" t="str">
        <f t="shared" si="11"/>
        <v>Private Equity</v>
      </c>
      <c r="O355" t="str">
        <f>_xlfn.XLOOKUP(N355,'Com LookUp+Pivot'!$A$1:$A$49,'Com LookUp+Pivot'!$B$1:$B$49,"Not Found",0)</f>
        <v>PE</v>
      </c>
      <c r="W355" s="9" t="s">
        <v>1162</v>
      </c>
      <c r="X355" s="9" t="s">
        <v>388</v>
      </c>
    </row>
    <row r="356" spans="1:24" x14ac:dyDescent="0.3">
      <c r="A356">
        <v>361</v>
      </c>
      <c r="B356" s="1">
        <v>43140</v>
      </c>
      <c r="C356" t="s">
        <v>1163</v>
      </c>
      <c r="D356" t="s">
        <v>141</v>
      </c>
      <c r="E356" t="s">
        <v>1164</v>
      </c>
      <c r="F356" t="s">
        <v>13</v>
      </c>
      <c r="G356" t="s">
        <v>1165</v>
      </c>
      <c r="H356" t="s">
        <v>388</v>
      </c>
      <c r="I356" s="2">
        <v>12000000</v>
      </c>
      <c r="J356" t="s">
        <v>207</v>
      </c>
      <c r="K356" t="str" cm="1">
        <f t="array" ref="K356">_xlfn.IFS(I356&lt;1000000,"Bin1",AND(I356&gt;=1000000,I356&lt;=10000000),"Bin2",I356&gt;10000000,"Bin3")</f>
        <v>Bin3</v>
      </c>
      <c r="L356">
        <f t="shared" si="10"/>
        <v>2018</v>
      </c>
      <c r="M356" t="str">
        <f>_xlfn.XLOOKUP(C356,'LookUp Table'!$A$1:$A$3031,'LookUp Table'!$B$1:$B$3031,"Not Found",0)</f>
        <v>Bengaluru</v>
      </c>
      <c r="N356" t="str">
        <f t="shared" si="11"/>
        <v>Private Equity</v>
      </c>
      <c r="O356" t="str">
        <f>_xlfn.XLOOKUP(N356,'Com LookUp+Pivot'!$A$1:$A$49,'Com LookUp+Pivot'!$B$1:$B$49,"Not Found",0)</f>
        <v>PE</v>
      </c>
      <c r="W356" s="9" t="s">
        <v>1165</v>
      </c>
      <c r="X356" s="9" t="s">
        <v>388</v>
      </c>
    </row>
    <row r="357" spans="1:24" x14ac:dyDescent="0.3">
      <c r="A357">
        <v>362</v>
      </c>
      <c r="B357" s="1">
        <v>43140</v>
      </c>
      <c r="C357" t="s">
        <v>1166</v>
      </c>
      <c r="D357" t="s">
        <v>141</v>
      </c>
      <c r="E357" t="s">
        <v>1167</v>
      </c>
      <c r="F357" t="s">
        <v>1168</v>
      </c>
      <c r="G357" t="s">
        <v>1169</v>
      </c>
      <c r="H357" t="s">
        <v>388</v>
      </c>
      <c r="I357">
        <v>0</v>
      </c>
      <c r="J357" t="s">
        <v>207</v>
      </c>
      <c r="K357" t="str" cm="1">
        <f t="array" ref="K357">_xlfn.IFS(I357&lt;1000000,"Bin1",AND(I357&gt;=1000000,I357&lt;=10000000),"Bin2",I357&gt;10000000,"Bin3")</f>
        <v>Bin1</v>
      </c>
      <c r="L357">
        <f t="shared" si="10"/>
        <v>2018</v>
      </c>
      <c r="M357" t="str">
        <f>_xlfn.XLOOKUP(C357,'LookUp Table'!$A$1:$A$3031,'LookUp Table'!$B$1:$B$3031,"Not Found",0)</f>
        <v>Bhubaneswar</v>
      </c>
      <c r="N357" t="str">
        <f t="shared" si="11"/>
        <v>Private Equity</v>
      </c>
      <c r="O357" t="str">
        <f>_xlfn.XLOOKUP(N357,'Com LookUp+Pivot'!$A$1:$A$49,'Com LookUp+Pivot'!$B$1:$B$49,"Not Found",0)</f>
        <v>PE</v>
      </c>
      <c r="W357" s="9" t="s">
        <v>1169</v>
      </c>
      <c r="X357" s="9" t="s">
        <v>388</v>
      </c>
    </row>
    <row r="358" spans="1:24" x14ac:dyDescent="0.3">
      <c r="A358">
        <v>363</v>
      </c>
      <c r="B358" s="1">
        <v>43140</v>
      </c>
      <c r="C358" t="s">
        <v>1170</v>
      </c>
      <c r="D358" t="s">
        <v>569</v>
      </c>
      <c r="E358" t="s">
        <v>1171</v>
      </c>
      <c r="F358" t="s">
        <v>13</v>
      </c>
      <c r="G358" t="s">
        <v>1172</v>
      </c>
      <c r="H358" t="s">
        <v>388</v>
      </c>
      <c r="I358" s="2">
        <v>6830000</v>
      </c>
      <c r="J358" t="s">
        <v>207</v>
      </c>
      <c r="K358" t="str" cm="1">
        <f t="array" ref="K358">_xlfn.IFS(I358&lt;1000000,"Bin1",AND(I358&gt;=1000000,I358&lt;=10000000),"Bin2",I358&gt;10000000,"Bin3")</f>
        <v>Bin2</v>
      </c>
      <c r="L358">
        <f t="shared" si="10"/>
        <v>2018</v>
      </c>
      <c r="M358" t="str">
        <f>_xlfn.XLOOKUP(C358,'LookUp Table'!$A$1:$A$3031,'LookUp Table'!$B$1:$B$3031,"Not Found",0)</f>
        <v>Bengaluru</v>
      </c>
      <c r="N358" t="str">
        <f t="shared" si="11"/>
        <v>Private Equity</v>
      </c>
      <c r="O358" t="str">
        <f>_xlfn.XLOOKUP(N358,'Com LookUp+Pivot'!$A$1:$A$49,'Com LookUp+Pivot'!$B$1:$B$49,"Not Found",0)</f>
        <v>PE</v>
      </c>
      <c r="W358" s="9" t="s">
        <v>1172</v>
      </c>
      <c r="X358" s="9" t="s">
        <v>388</v>
      </c>
    </row>
    <row r="359" spans="1:24" x14ac:dyDescent="0.3">
      <c r="A359">
        <v>364</v>
      </c>
      <c r="B359" s="1">
        <v>43140</v>
      </c>
      <c r="C359" t="s">
        <v>1173</v>
      </c>
      <c r="D359" t="s">
        <v>50</v>
      </c>
      <c r="E359" t="s">
        <v>1174</v>
      </c>
      <c r="F359" t="s">
        <v>36</v>
      </c>
      <c r="G359" t="s">
        <v>1175</v>
      </c>
      <c r="H359" t="s">
        <v>388</v>
      </c>
      <c r="I359">
        <v>0</v>
      </c>
      <c r="J359" t="s">
        <v>207</v>
      </c>
      <c r="K359" t="str" cm="1">
        <f t="array" ref="K359">_xlfn.IFS(I359&lt;1000000,"Bin1",AND(I359&gt;=1000000,I359&lt;=10000000),"Bin2",I359&gt;10000000,"Bin3")</f>
        <v>Bin1</v>
      </c>
      <c r="L359">
        <f t="shared" si="10"/>
        <v>2018</v>
      </c>
      <c r="M359" t="str">
        <f>_xlfn.XLOOKUP(C359,'LookUp Table'!$A$1:$A$3031,'LookUp Table'!$B$1:$B$3031,"Not Found",0)</f>
        <v>Mumbai</v>
      </c>
      <c r="N359" t="str">
        <f t="shared" si="11"/>
        <v>Private Equity</v>
      </c>
      <c r="O359" t="str">
        <f>_xlfn.XLOOKUP(N359,'Com LookUp+Pivot'!$A$1:$A$49,'Com LookUp+Pivot'!$B$1:$B$49,"Not Found",0)</f>
        <v>PE</v>
      </c>
      <c r="W359" s="9" t="s">
        <v>1175</v>
      </c>
      <c r="X359" s="9" t="s">
        <v>388</v>
      </c>
    </row>
    <row r="360" spans="1:24" x14ac:dyDescent="0.3">
      <c r="A360">
        <v>365</v>
      </c>
      <c r="B360" s="1">
        <v>43143</v>
      </c>
      <c r="C360" t="s">
        <v>1176</v>
      </c>
      <c r="D360" t="s">
        <v>77</v>
      </c>
      <c r="E360" t="s">
        <v>349</v>
      </c>
      <c r="F360" t="s">
        <v>13</v>
      </c>
      <c r="G360" t="s">
        <v>1177</v>
      </c>
      <c r="H360" t="s">
        <v>388</v>
      </c>
      <c r="I360" s="2">
        <v>87000000</v>
      </c>
      <c r="J360" t="s">
        <v>207</v>
      </c>
      <c r="K360" t="str" cm="1">
        <f t="array" ref="K360">_xlfn.IFS(I360&lt;1000000,"Bin1",AND(I360&gt;=1000000,I360&lt;=10000000),"Bin2",I360&gt;10000000,"Bin3")</f>
        <v>Bin3</v>
      </c>
      <c r="L360">
        <f t="shared" si="10"/>
        <v>2018</v>
      </c>
      <c r="M360" t="str">
        <f>_xlfn.XLOOKUP(C360,'LookUp Table'!$A$1:$A$3031,'LookUp Table'!$B$1:$B$3031,"Not Found",0)</f>
        <v>Bengaluru</v>
      </c>
      <c r="N360" t="str">
        <f t="shared" si="11"/>
        <v>Private Equity</v>
      </c>
      <c r="O360" t="str">
        <f>_xlfn.XLOOKUP(N360,'Com LookUp+Pivot'!$A$1:$A$49,'Com LookUp+Pivot'!$B$1:$B$49,"Not Found",0)</f>
        <v>PE</v>
      </c>
      <c r="W360" s="9" t="s">
        <v>1177</v>
      </c>
      <c r="X360" s="9" t="s">
        <v>388</v>
      </c>
    </row>
    <row r="361" spans="1:24" x14ac:dyDescent="0.3">
      <c r="A361">
        <v>366</v>
      </c>
      <c r="B361" s="1">
        <v>43143</v>
      </c>
      <c r="C361" t="s">
        <v>1178</v>
      </c>
      <c r="D361" t="s">
        <v>569</v>
      </c>
      <c r="E361" t="s">
        <v>1179</v>
      </c>
      <c r="F361" t="s">
        <v>225</v>
      </c>
      <c r="G361" t="s">
        <v>1180</v>
      </c>
      <c r="H361" t="s">
        <v>388</v>
      </c>
      <c r="I361">
        <v>0</v>
      </c>
      <c r="J361" t="s">
        <v>207</v>
      </c>
      <c r="K361" t="str" cm="1">
        <f t="array" ref="K361">_xlfn.IFS(I361&lt;1000000,"Bin1",AND(I361&gt;=1000000,I361&lt;=10000000),"Bin2",I361&gt;10000000,"Bin3")</f>
        <v>Bin1</v>
      </c>
      <c r="L361">
        <f t="shared" si="10"/>
        <v>2018</v>
      </c>
      <c r="M361" t="str">
        <f>_xlfn.XLOOKUP(C361,'LookUp Table'!$A$1:$A$3031,'LookUp Table'!$B$1:$B$3031,"Not Found",0)</f>
        <v>Gurugram</v>
      </c>
      <c r="N361" t="str">
        <f t="shared" si="11"/>
        <v>Private Equity</v>
      </c>
      <c r="O361" t="str">
        <f>_xlfn.XLOOKUP(N361,'Com LookUp+Pivot'!$A$1:$A$49,'Com LookUp+Pivot'!$B$1:$B$49,"Not Found",0)</f>
        <v>PE</v>
      </c>
      <c r="W361" s="9" t="s">
        <v>1180</v>
      </c>
      <c r="X361" s="9" t="s">
        <v>388</v>
      </c>
    </row>
    <row r="362" spans="1:24" x14ac:dyDescent="0.3">
      <c r="A362">
        <v>367</v>
      </c>
      <c r="B362" s="1">
        <v>43143</v>
      </c>
      <c r="C362" t="s">
        <v>1181</v>
      </c>
      <c r="D362" t="s">
        <v>55</v>
      </c>
      <c r="E362" t="s">
        <v>1182</v>
      </c>
      <c r="F362" t="s">
        <v>225</v>
      </c>
      <c r="G362" t="s">
        <v>1073</v>
      </c>
      <c r="H362" t="s">
        <v>79</v>
      </c>
      <c r="I362" s="2">
        <v>935089</v>
      </c>
      <c r="J362" t="s">
        <v>207</v>
      </c>
      <c r="K362" t="str" cm="1">
        <f t="array" ref="K362">_xlfn.IFS(I362&lt;1000000,"Bin1",AND(I362&gt;=1000000,I362&lt;=10000000),"Bin2",I362&gt;10000000,"Bin3")</f>
        <v>Bin1</v>
      </c>
      <c r="L362">
        <f t="shared" si="10"/>
        <v>2018</v>
      </c>
      <c r="M362" t="str">
        <f>_xlfn.XLOOKUP(C362,'LookUp Table'!$A$1:$A$3031,'LookUp Table'!$B$1:$B$3031,"Not Found",0)</f>
        <v>Gurugram</v>
      </c>
      <c r="N362" t="str">
        <f t="shared" si="11"/>
        <v>Debt Funding</v>
      </c>
      <c r="O362" t="str">
        <f>_xlfn.XLOOKUP(N362,'Com LookUp+Pivot'!$A$1:$A$49,'Com LookUp+Pivot'!$B$1:$B$49,"Not Found",0)</f>
        <v>Other</v>
      </c>
      <c r="W362" s="9" t="s">
        <v>1073</v>
      </c>
      <c r="X362" s="9" t="s">
        <v>79</v>
      </c>
    </row>
    <row r="363" spans="1:24" x14ac:dyDescent="0.3">
      <c r="A363">
        <v>368</v>
      </c>
      <c r="B363" s="1">
        <v>43144</v>
      </c>
      <c r="C363" t="s">
        <v>1183</v>
      </c>
      <c r="D363" t="s">
        <v>1135</v>
      </c>
      <c r="E363" t="s">
        <v>684</v>
      </c>
      <c r="F363" t="s">
        <v>36</v>
      </c>
      <c r="G363" t="s">
        <v>1184</v>
      </c>
      <c r="H363" t="s">
        <v>1159</v>
      </c>
      <c r="I363" s="2">
        <v>311200</v>
      </c>
      <c r="J363" t="s">
        <v>207</v>
      </c>
      <c r="K363" t="str" cm="1">
        <f t="array" ref="K363">_xlfn.IFS(I363&lt;1000000,"Bin1",AND(I363&gt;=1000000,I363&lt;=10000000),"Bin2",I363&gt;10000000,"Bin3")</f>
        <v>Bin1</v>
      </c>
      <c r="L363">
        <f t="shared" si="10"/>
        <v>2018</v>
      </c>
      <c r="M363" t="str">
        <f>_xlfn.XLOOKUP(C363,'LookUp Table'!$A$1:$A$3031,'LookUp Table'!$B$1:$B$3031,"Not Found",0)</f>
        <v>Mumbai</v>
      </c>
      <c r="N363" t="str">
        <f t="shared" si="11"/>
        <v>Seed / Angle Funding</v>
      </c>
      <c r="O363" t="str">
        <f>_xlfn.XLOOKUP(N363,'Com LookUp+Pivot'!$A$1:$A$49,'Com LookUp+Pivot'!$B$1:$B$49,"Not Found",0)</f>
        <v>Angel</v>
      </c>
      <c r="W363" s="9" t="s">
        <v>1184</v>
      </c>
      <c r="X363" s="9" t="s">
        <v>1159</v>
      </c>
    </row>
    <row r="364" spans="1:24" x14ac:dyDescent="0.3">
      <c r="A364">
        <v>369</v>
      </c>
      <c r="B364" s="1">
        <v>43144</v>
      </c>
      <c r="C364" t="s">
        <v>1185</v>
      </c>
      <c r="D364" t="s">
        <v>50</v>
      </c>
      <c r="E364" t="s">
        <v>1186</v>
      </c>
      <c r="F364" t="s">
        <v>1187</v>
      </c>
      <c r="G364" t="s">
        <v>1188</v>
      </c>
      <c r="H364" t="s">
        <v>1159</v>
      </c>
      <c r="I364">
        <v>0</v>
      </c>
      <c r="J364" t="s">
        <v>207</v>
      </c>
      <c r="K364" t="str" cm="1">
        <f t="array" ref="K364">_xlfn.IFS(I364&lt;1000000,"Bin1",AND(I364&gt;=1000000,I364&lt;=10000000),"Bin2",I364&gt;10000000,"Bin3")</f>
        <v>Bin1</v>
      </c>
      <c r="L364">
        <f t="shared" si="10"/>
        <v>2018</v>
      </c>
      <c r="M364" t="str">
        <f>_xlfn.XLOOKUP(C364,'LookUp Table'!$A$1:$A$3031,'LookUp Table'!$B$1:$B$3031,"Not Found",0)</f>
        <v>Ahmedabad</v>
      </c>
      <c r="N364" t="str">
        <f t="shared" si="11"/>
        <v>Seed / Angle Funding</v>
      </c>
      <c r="O364" t="str">
        <f>_xlfn.XLOOKUP(N364,'Com LookUp+Pivot'!$A$1:$A$49,'Com LookUp+Pivot'!$B$1:$B$49,"Not Found",0)</f>
        <v>Angel</v>
      </c>
      <c r="W364" s="9" t="s">
        <v>1188</v>
      </c>
      <c r="X364" s="9" t="s">
        <v>1159</v>
      </c>
    </row>
    <row r="365" spans="1:24" x14ac:dyDescent="0.3">
      <c r="A365">
        <v>370</v>
      </c>
      <c r="B365" s="1">
        <v>43144</v>
      </c>
      <c r="C365" t="s">
        <v>1189</v>
      </c>
      <c r="D365" t="s">
        <v>640</v>
      </c>
      <c r="E365" t="s">
        <v>1190</v>
      </c>
      <c r="F365" t="s">
        <v>13</v>
      </c>
      <c r="G365" t="s">
        <v>1191</v>
      </c>
      <c r="H365" t="s">
        <v>388</v>
      </c>
      <c r="I365" s="2">
        <v>13500000</v>
      </c>
      <c r="J365" t="s">
        <v>207</v>
      </c>
      <c r="K365" t="str" cm="1">
        <f t="array" ref="K365">_xlfn.IFS(I365&lt;1000000,"Bin1",AND(I365&gt;=1000000,I365&lt;=10000000),"Bin2",I365&gt;10000000,"Bin3")</f>
        <v>Bin3</v>
      </c>
      <c r="L365">
        <f t="shared" si="10"/>
        <v>2018</v>
      </c>
      <c r="M365" t="str">
        <f>_xlfn.XLOOKUP(C365,'LookUp Table'!$A$1:$A$3031,'LookUp Table'!$B$1:$B$3031,"Not Found",0)</f>
        <v>Bengaluru</v>
      </c>
      <c r="N365" t="str">
        <f t="shared" si="11"/>
        <v>Private Equity</v>
      </c>
      <c r="O365" t="str">
        <f>_xlfn.XLOOKUP(N365,'Com LookUp+Pivot'!$A$1:$A$49,'Com LookUp+Pivot'!$B$1:$B$49,"Not Found",0)</f>
        <v>PE</v>
      </c>
      <c r="W365" s="9" t="s">
        <v>1191</v>
      </c>
      <c r="X365" s="9" t="s">
        <v>388</v>
      </c>
    </row>
    <row r="366" spans="1:24" x14ac:dyDescent="0.3">
      <c r="A366">
        <v>371</v>
      </c>
      <c r="B366" s="1">
        <v>43145</v>
      </c>
      <c r="C366" t="s">
        <v>1192</v>
      </c>
      <c r="D366" t="s">
        <v>640</v>
      </c>
      <c r="E366" t="s">
        <v>867</v>
      </c>
      <c r="F366" t="s">
        <v>42</v>
      </c>
      <c r="G366" t="s">
        <v>1193</v>
      </c>
      <c r="H366" t="s">
        <v>388</v>
      </c>
      <c r="I366" s="2">
        <v>3000000</v>
      </c>
      <c r="J366" t="s">
        <v>207</v>
      </c>
      <c r="K366" t="str" cm="1">
        <f t="array" ref="K366">_xlfn.IFS(I366&lt;1000000,"Bin1",AND(I366&gt;=1000000,I366&lt;=10000000),"Bin2",I366&gt;10000000,"Bin3")</f>
        <v>Bin2</v>
      </c>
      <c r="L366">
        <f t="shared" si="10"/>
        <v>2018</v>
      </c>
      <c r="M366" t="str">
        <f>_xlfn.XLOOKUP(C366,'LookUp Table'!$A$1:$A$3031,'LookUp Table'!$B$1:$B$3031,"Not Found",0)</f>
        <v>Chennai</v>
      </c>
      <c r="N366" t="str">
        <f t="shared" si="11"/>
        <v>Private Equity</v>
      </c>
      <c r="O366" t="str">
        <f>_xlfn.XLOOKUP(N366,'Com LookUp+Pivot'!$A$1:$A$49,'Com LookUp+Pivot'!$B$1:$B$49,"Not Found",0)</f>
        <v>PE</v>
      </c>
      <c r="W366" s="9" t="s">
        <v>1193</v>
      </c>
      <c r="X366" s="9" t="s">
        <v>388</v>
      </c>
    </row>
    <row r="367" spans="1:24" x14ac:dyDescent="0.3">
      <c r="A367">
        <v>372</v>
      </c>
      <c r="B367" s="1">
        <v>43145</v>
      </c>
      <c r="C367" t="s">
        <v>404</v>
      </c>
      <c r="D367" t="s">
        <v>640</v>
      </c>
      <c r="E367" t="s">
        <v>867</v>
      </c>
      <c r="F367" t="s">
        <v>36</v>
      </c>
      <c r="G367" t="s">
        <v>1194</v>
      </c>
      <c r="H367" t="s">
        <v>388</v>
      </c>
      <c r="I367" s="2">
        <v>100000</v>
      </c>
      <c r="J367" t="s">
        <v>207</v>
      </c>
      <c r="K367" t="str" cm="1">
        <f t="array" ref="K367">_xlfn.IFS(I367&lt;1000000,"Bin1",AND(I367&gt;=1000000,I367&lt;=10000000),"Bin2",I367&gt;10000000,"Bin3")</f>
        <v>Bin1</v>
      </c>
      <c r="L367">
        <f t="shared" si="10"/>
        <v>2018</v>
      </c>
      <c r="M367" t="str">
        <f>_xlfn.XLOOKUP(C367,'LookUp Table'!$A$1:$A$3031,'LookUp Table'!$B$1:$B$3031,"Not Found",0)</f>
        <v>Mumbai</v>
      </c>
      <c r="N367" t="str">
        <f t="shared" si="11"/>
        <v>Private Equity</v>
      </c>
      <c r="O367" t="str">
        <f>_xlfn.XLOOKUP(N367,'Com LookUp+Pivot'!$A$1:$A$49,'Com LookUp+Pivot'!$B$1:$B$49,"Not Found",0)</f>
        <v>PE</v>
      </c>
      <c r="W367" s="9" t="s">
        <v>1194</v>
      </c>
      <c r="X367" s="9" t="s">
        <v>388</v>
      </c>
    </row>
    <row r="368" spans="1:24" x14ac:dyDescent="0.3">
      <c r="A368">
        <v>373</v>
      </c>
      <c r="B368" s="1">
        <v>43145</v>
      </c>
      <c r="C368" t="s">
        <v>1195</v>
      </c>
      <c r="D368" t="s">
        <v>640</v>
      </c>
      <c r="E368" t="s">
        <v>1196</v>
      </c>
      <c r="F368" t="s">
        <v>36</v>
      </c>
      <c r="G368" t="s">
        <v>1197</v>
      </c>
      <c r="H368" t="s">
        <v>388</v>
      </c>
      <c r="I368" s="2">
        <v>500000</v>
      </c>
      <c r="J368" t="s">
        <v>207</v>
      </c>
      <c r="K368" t="str" cm="1">
        <f t="array" ref="K368">_xlfn.IFS(I368&lt;1000000,"Bin1",AND(I368&gt;=1000000,I368&lt;=10000000),"Bin2",I368&gt;10000000,"Bin3")</f>
        <v>Bin1</v>
      </c>
      <c r="L368">
        <f t="shared" si="10"/>
        <v>2018</v>
      </c>
      <c r="M368" t="str">
        <f>_xlfn.XLOOKUP(C368,'LookUp Table'!$A$1:$A$3031,'LookUp Table'!$B$1:$B$3031,"Not Found",0)</f>
        <v>Mumbai</v>
      </c>
      <c r="N368" t="str">
        <f t="shared" si="11"/>
        <v>Private Equity</v>
      </c>
      <c r="O368" t="str">
        <f>_xlfn.XLOOKUP(N368,'Com LookUp+Pivot'!$A$1:$A$49,'Com LookUp+Pivot'!$B$1:$B$49,"Not Found",0)</f>
        <v>PE</v>
      </c>
      <c r="W368" s="9" t="s">
        <v>1197</v>
      </c>
      <c r="X368" s="9" t="s">
        <v>388</v>
      </c>
    </row>
    <row r="369" spans="1:24" x14ac:dyDescent="0.3">
      <c r="A369">
        <v>374</v>
      </c>
      <c r="B369" s="1">
        <v>43145</v>
      </c>
      <c r="C369" t="s">
        <v>1198</v>
      </c>
      <c r="D369" t="s">
        <v>50</v>
      </c>
      <c r="E369" t="s">
        <v>1199</v>
      </c>
      <c r="F369" t="s">
        <v>36</v>
      </c>
      <c r="G369" t="s">
        <v>1200</v>
      </c>
      <c r="H369" t="s">
        <v>388</v>
      </c>
      <c r="I369" s="2">
        <v>5000000</v>
      </c>
      <c r="J369" t="s">
        <v>207</v>
      </c>
      <c r="K369" t="str" cm="1">
        <f t="array" ref="K369">_xlfn.IFS(I369&lt;1000000,"Bin1",AND(I369&gt;=1000000,I369&lt;=10000000),"Bin2",I369&gt;10000000,"Bin3")</f>
        <v>Bin2</v>
      </c>
      <c r="L369">
        <f t="shared" si="10"/>
        <v>2018</v>
      </c>
      <c r="M369" t="str">
        <f>_xlfn.XLOOKUP(C369,'LookUp Table'!$A$1:$A$3031,'LookUp Table'!$B$1:$B$3031,"Not Found",0)</f>
        <v>Mumbai</v>
      </c>
      <c r="N369" t="str">
        <f t="shared" si="11"/>
        <v>Private Equity</v>
      </c>
      <c r="O369" t="str">
        <f>_xlfn.XLOOKUP(N369,'Com LookUp+Pivot'!$A$1:$A$49,'Com LookUp+Pivot'!$B$1:$B$49,"Not Found",0)</f>
        <v>PE</v>
      </c>
      <c r="W369" s="9" t="s">
        <v>1200</v>
      </c>
      <c r="X369" s="9" t="s">
        <v>388</v>
      </c>
    </row>
    <row r="370" spans="1:24" x14ac:dyDescent="0.3">
      <c r="A370">
        <v>375</v>
      </c>
      <c r="B370" s="1">
        <v>43146</v>
      </c>
      <c r="C370" t="s">
        <v>1201</v>
      </c>
      <c r="D370" t="s">
        <v>569</v>
      </c>
      <c r="E370" t="s">
        <v>1202</v>
      </c>
      <c r="F370" t="s">
        <v>225</v>
      </c>
      <c r="G370" t="s">
        <v>1203</v>
      </c>
      <c r="H370" t="s">
        <v>580</v>
      </c>
      <c r="I370" s="2">
        <v>148434</v>
      </c>
      <c r="J370" t="s">
        <v>207</v>
      </c>
      <c r="K370" t="str" cm="1">
        <f t="array" ref="K370">_xlfn.IFS(I370&lt;1000000,"Bin1",AND(I370&gt;=1000000,I370&lt;=10000000),"Bin2",I370&gt;10000000,"Bin3")</f>
        <v>Bin1</v>
      </c>
      <c r="L370">
        <f t="shared" si="10"/>
        <v>2018</v>
      </c>
      <c r="M370" t="str">
        <f>_xlfn.XLOOKUP(C370,'LookUp Table'!$A$1:$A$3031,'LookUp Table'!$B$1:$B$3031,"Not Found",0)</f>
        <v>Gurugram</v>
      </c>
      <c r="N370" t="str">
        <f t="shared" si="11"/>
        <v>Seed / Angel Funding</v>
      </c>
      <c r="O370" t="str">
        <f>_xlfn.XLOOKUP(N370,'Com LookUp+Pivot'!$A$1:$A$49,'Com LookUp+Pivot'!$B$1:$B$49,"Not Found",0)</f>
        <v>Angel</v>
      </c>
      <c r="W370" s="9" t="s">
        <v>1203</v>
      </c>
      <c r="X370" s="9" t="s">
        <v>580</v>
      </c>
    </row>
    <row r="371" spans="1:24" x14ac:dyDescent="0.3">
      <c r="A371">
        <v>376</v>
      </c>
      <c r="B371" s="1">
        <v>43146</v>
      </c>
      <c r="C371" t="s">
        <v>1204</v>
      </c>
      <c r="D371" t="s">
        <v>55</v>
      </c>
      <c r="E371" t="s">
        <v>1205</v>
      </c>
      <c r="F371" t="s">
        <v>653</v>
      </c>
      <c r="G371" t="s">
        <v>1206</v>
      </c>
      <c r="H371" t="s">
        <v>388</v>
      </c>
      <c r="I371" s="2">
        <v>6230000</v>
      </c>
      <c r="J371" t="s">
        <v>207</v>
      </c>
      <c r="K371" t="str" cm="1">
        <f t="array" ref="K371">_xlfn.IFS(I371&lt;1000000,"Bin1",AND(I371&gt;=1000000,I371&lt;=10000000),"Bin2",I371&gt;10000000,"Bin3")</f>
        <v>Bin2</v>
      </c>
      <c r="L371">
        <f t="shared" si="10"/>
        <v>2018</v>
      </c>
      <c r="M371" t="str">
        <f>_xlfn.XLOOKUP(C371,'LookUp Table'!$A$1:$A$3031,'LookUp Table'!$B$1:$B$3031,"Not Found",0)</f>
        <v>Ahemadabad</v>
      </c>
      <c r="N371" t="str">
        <f t="shared" si="11"/>
        <v>Private Equity</v>
      </c>
      <c r="O371" t="str">
        <f>_xlfn.XLOOKUP(N371,'Com LookUp+Pivot'!$A$1:$A$49,'Com LookUp+Pivot'!$B$1:$B$49,"Not Found",0)</f>
        <v>PE</v>
      </c>
      <c r="W371" s="9" t="s">
        <v>1206</v>
      </c>
      <c r="X371" s="9" t="s">
        <v>388</v>
      </c>
    </row>
    <row r="372" spans="1:24" x14ac:dyDescent="0.3">
      <c r="A372">
        <v>377</v>
      </c>
      <c r="B372" s="1">
        <v>43147</v>
      </c>
      <c r="C372" t="s">
        <v>1207</v>
      </c>
      <c r="D372" t="s">
        <v>77</v>
      </c>
      <c r="E372" t="s">
        <v>1208</v>
      </c>
      <c r="F372" t="s">
        <v>13</v>
      </c>
      <c r="G372" t="s">
        <v>1209</v>
      </c>
      <c r="H372" t="s">
        <v>580</v>
      </c>
      <c r="I372" s="2">
        <v>250000</v>
      </c>
      <c r="J372" t="s">
        <v>207</v>
      </c>
      <c r="K372" t="str" cm="1">
        <f t="array" ref="K372">_xlfn.IFS(I372&lt;1000000,"Bin1",AND(I372&gt;=1000000,I372&lt;=10000000),"Bin2",I372&gt;10000000,"Bin3")</f>
        <v>Bin1</v>
      </c>
      <c r="L372">
        <f t="shared" si="10"/>
        <v>2018</v>
      </c>
      <c r="M372" t="str">
        <f>_xlfn.XLOOKUP(C372,'LookUp Table'!$A$1:$A$3031,'LookUp Table'!$B$1:$B$3031,"Not Found",0)</f>
        <v>Bengaluru</v>
      </c>
      <c r="N372" t="str">
        <f t="shared" si="11"/>
        <v>Seed / Angel Funding</v>
      </c>
      <c r="O372" t="str">
        <f>_xlfn.XLOOKUP(N372,'Com LookUp+Pivot'!$A$1:$A$49,'Com LookUp+Pivot'!$B$1:$B$49,"Not Found",0)</f>
        <v>Angel</v>
      </c>
      <c r="W372" s="9" t="s">
        <v>1209</v>
      </c>
      <c r="X372" s="9" t="s">
        <v>580</v>
      </c>
    </row>
    <row r="373" spans="1:24" x14ac:dyDescent="0.3">
      <c r="A373">
        <v>378</v>
      </c>
      <c r="B373" s="1">
        <v>43147</v>
      </c>
      <c r="C373" t="s">
        <v>1210</v>
      </c>
      <c r="D373" t="s">
        <v>77</v>
      </c>
      <c r="E373" t="s">
        <v>603</v>
      </c>
      <c r="F373" t="s">
        <v>36</v>
      </c>
      <c r="G373" t="s">
        <v>1211</v>
      </c>
      <c r="H373" t="s">
        <v>580</v>
      </c>
      <c r="I373" s="2">
        <v>150000</v>
      </c>
      <c r="J373" t="s">
        <v>207</v>
      </c>
      <c r="K373" t="str" cm="1">
        <f t="array" ref="K373">_xlfn.IFS(I373&lt;1000000,"Bin1",AND(I373&gt;=1000000,I373&lt;=10000000),"Bin2",I373&gt;10000000,"Bin3")</f>
        <v>Bin1</v>
      </c>
      <c r="L373">
        <f t="shared" si="10"/>
        <v>2018</v>
      </c>
      <c r="M373" t="str">
        <f>_xlfn.XLOOKUP(C373,'LookUp Table'!$A$1:$A$3031,'LookUp Table'!$B$1:$B$3031,"Not Found",0)</f>
        <v>Mumbai</v>
      </c>
      <c r="N373" t="str">
        <f t="shared" si="11"/>
        <v>Seed / Angel Funding</v>
      </c>
      <c r="O373" t="str">
        <f>_xlfn.XLOOKUP(N373,'Com LookUp+Pivot'!$A$1:$A$49,'Com LookUp+Pivot'!$B$1:$B$49,"Not Found",0)</f>
        <v>Angel</v>
      </c>
      <c r="W373" s="9" t="s">
        <v>1211</v>
      </c>
      <c r="X373" s="9" t="s">
        <v>580</v>
      </c>
    </row>
    <row r="374" spans="1:24" x14ac:dyDescent="0.3">
      <c r="A374">
        <v>379</v>
      </c>
      <c r="B374" s="1">
        <v>43150</v>
      </c>
      <c r="C374" t="s">
        <v>799</v>
      </c>
      <c r="D374" t="s">
        <v>77</v>
      </c>
      <c r="E374" t="s">
        <v>1057</v>
      </c>
      <c r="F374" t="s">
        <v>225</v>
      </c>
      <c r="G374" t="s">
        <v>1212</v>
      </c>
      <c r="H374" t="s">
        <v>388</v>
      </c>
      <c r="I374" s="2">
        <v>3800000</v>
      </c>
      <c r="J374" t="s">
        <v>207</v>
      </c>
      <c r="K374" t="str" cm="1">
        <f t="array" ref="K374">_xlfn.IFS(I374&lt;1000000,"Bin1",AND(I374&gt;=1000000,I374&lt;=10000000),"Bin2",I374&gt;10000000,"Bin3")</f>
        <v>Bin2</v>
      </c>
      <c r="L374">
        <f t="shared" si="10"/>
        <v>2018</v>
      </c>
      <c r="M374" t="str">
        <f>_xlfn.XLOOKUP(C374,'LookUp Table'!$A$1:$A$3031,'LookUp Table'!$B$1:$B$3031,"Not Found",0)</f>
        <v>Gurugram</v>
      </c>
      <c r="N374" t="str">
        <f t="shared" si="11"/>
        <v>Private Equity</v>
      </c>
      <c r="O374" t="str">
        <f>_xlfn.XLOOKUP(N374,'Com LookUp+Pivot'!$A$1:$A$49,'Com LookUp+Pivot'!$B$1:$B$49,"Not Found",0)</f>
        <v>PE</v>
      </c>
      <c r="W374" s="9" t="s">
        <v>1212</v>
      </c>
      <c r="X374" s="9" t="s">
        <v>388</v>
      </c>
    </row>
    <row r="375" spans="1:24" x14ac:dyDescent="0.3">
      <c r="A375">
        <v>380</v>
      </c>
      <c r="B375" s="1">
        <v>43151</v>
      </c>
      <c r="C375" t="s">
        <v>1213</v>
      </c>
      <c r="D375" t="s">
        <v>332</v>
      </c>
      <c r="E375" t="s">
        <v>886</v>
      </c>
      <c r="F375" t="s">
        <v>36</v>
      </c>
      <c r="G375" t="s">
        <v>1214</v>
      </c>
      <c r="H375" t="s">
        <v>580</v>
      </c>
      <c r="I375" s="2">
        <v>500000</v>
      </c>
      <c r="J375" t="s">
        <v>207</v>
      </c>
      <c r="K375" t="str" cm="1">
        <f t="array" ref="K375">_xlfn.IFS(I375&lt;1000000,"Bin1",AND(I375&gt;=1000000,I375&lt;=10000000),"Bin2",I375&gt;10000000,"Bin3")</f>
        <v>Bin1</v>
      </c>
      <c r="L375">
        <f t="shared" si="10"/>
        <v>2018</v>
      </c>
      <c r="M375" t="str">
        <f>_xlfn.XLOOKUP(C375,'LookUp Table'!$A$1:$A$3031,'LookUp Table'!$B$1:$B$3031,"Not Found",0)</f>
        <v>Mumbai</v>
      </c>
      <c r="N375" t="str">
        <f t="shared" si="11"/>
        <v>Seed / Angel Funding</v>
      </c>
      <c r="O375" t="str">
        <f>_xlfn.XLOOKUP(N375,'Com LookUp+Pivot'!$A$1:$A$49,'Com LookUp+Pivot'!$B$1:$B$49,"Not Found",0)</f>
        <v>Angel</v>
      </c>
      <c r="W375" s="9" t="s">
        <v>1214</v>
      </c>
      <c r="X375" s="9" t="s">
        <v>580</v>
      </c>
    </row>
    <row r="376" spans="1:24" x14ac:dyDescent="0.3">
      <c r="A376">
        <v>381</v>
      </c>
      <c r="B376" s="1">
        <v>43152</v>
      </c>
      <c r="C376" t="s">
        <v>159</v>
      </c>
      <c r="D376" t="s">
        <v>55</v>
      </c>
      <c r="E376" t="s">
        <v>1179</v>
      </c>
      <c r="F376" t="s">
        <v>13</v>
      </c>
      <c r="G376" t="s">
        <v>1215</v>
      </c>
      <c r="H376" t="s">
        <v>388</v>
      </c>
      <c r="I376" s="2">
        <v>50000000</v>
      </c>
      <c r="J376" t="s">
        <v>207</v>
      </c>
      <c r="K376" t="str" cm="1">
        <f t="array" ref="K376">_xlfn.IFS(I376&lt;1000000,"Bin1",AND(I376&gt;=1000000,I376&lt;=10000000),"Bin2",I376&gt;10000000,"Bin3")</f>
        <v>Bin3</v>
      </c>
      <c r="L376">
        <f t="shared" si="10"/>
        <v>2018</v>
      </c>
      <c r="M376" t="str">
        <f>_xlfn.XLOOKUP(C376,'LookUp Table'!$A$1:$A$3031,'LookUp Table'!$B$1:$B$3031,"Not Found",0)</f>
        <v>Bengaluru</v>
      </c>
      <c r="N376" t="str">
        <f t="shared" si="11"/>
        <v>Private Equity</v>
      </c>
      <c r="O376" t="str">
        <f>_xlfn.XLOOKUP(N376,'Com LookUp+Pivot'!$A$1:$A$49,'Com LookUp+Pivot'!$B$1:$B$49,"Not Found",0)</f>
        <v>PE</v>
      </c>
      <c r="W376" s="9" t="s">
        <v>1215</v>
      </c>
      <c r="X376" s="9" t="s">
        <v>388</v>
      </c>
    </row>
    <row r="377" spans="1:24" x14ac:dyDescent="0.3">
      <c r="A377">
        <v>382</v>
      </c>
      <c r="B377" s="1">
        <v>43152</v>
      </c>
      <c r="C377" t="s">
        <v>1216</v>
      </c>
      <c r="D377" t="s">
        <v>676</v>
      </c>
      <c r="E377" t="s">
        <v>127</v>
      </c>
      <c r="F377" t="s">
        <v>13</v>
      </c>
      <c r="G377" t="s">
        <v>1217</v>
      </c>
      <c r="H377" t="s">
        <v>388</v>
      </c>
      <c r="I377" s="2">
        <v>20000000</v>
      </c>
      <c r="J377" t="s">
        <v>207</v>
      </c>
      <c r="K377" t="str" cm="1">
        <f t="array" ref="K377">_xlfn.IFS(I377&lt;1000000,"Bin1",AND(I377&gt;=1000000,I377&lt;=10000000),"Bin2",I377&gt;10000000,"Bin3")</f>
        <v>Bin3</v>
      </c>
      <c r="L377">
        <f t="shared" si="10"/>
        <v>2018</v>
      </c>
      <c r="M377" t="str">
        <f>_xlfn.XLOOKUP(C377,'LookUp Table'!$A$1:$A$3031,'LookUp Table'!$B$1:$B$3031,"Not Found",0)</f>
        <v>Bengaluru</v>
      </c>
      <c r="N377" t="str">
        <f t="shared" si="11"/>
        <v>Private Equity</v>
      </c>
      <c r="O377" t="str">
        <f>_xlfn.XLOOKUP(N377,'Com LookUp+Pivot'!$A$1:$A$49,'Com LookUp+Pivot'!$B$1:$B$49,"Not Found",0)</f>
        <v>PE</v>
      </c>
      <c r="W377" s="9" t="s">
        <v>1217</v>
      </c>
      <c r="X377" s="9" t="s">
        <v>388</v>
      </c>
    </row>
    <row r="378" spans="1:24" x14ac:dyDescent="0.3">
      <c r="A378">
        <v>383</v>
      </c>
      <c r="B378" s="1">
        <v>43152</v>
      </c>
      <c r="C378" t="s">
        <v>1218</v>
      </c>
      <c r="D378" t="s">
        <v>141</v>
      </c>
      <c r="E378" t="s">
        <v>1219</v>
      </c>
      <c r="F378" t="s">
        <v>225</v>
      </c>
      <c r="G378" t="s">
        <v>1220</v>
      </c>
      <c r="H378" t="s">
        <v>388</v>
      </c>
      <c r="I378" s="2">
        <v>2100000</v>
      </c>
      <c r="J378" t="s">
        <v>207</v>
      </c>
      <c r="K378" t="str" cm="1">
        <f t="array" ref="K378">_xlfn.IFS(I378&lt;1000000,"Bin1",AND(I378&gt;=1000000,I378&lt;=10000000),"Bin2",I378&gt;10000000,"Bin3")</f>
        <v>Bin2</v>
      </c>
      <c r="L378">
        <f t="shared" si="10"/>
        <v>2018</v>
      </c>
      <c r="M378" t="str">
        <f>_xlfn.XLOOKUP(C378,'LookUp Table'!$A$1:$A$3031,'LookUp Table'!$B$1:$B$3031,"Not Found",0)</f>
        <v>Gurugram</v>
      </c>
      <c r="N378" t="str">
        <f t="shared" si="11"/>
        <v>Private Equity</v>
      </c>
      <c r="O378" t="str">
        <f>_xlfn.XLOOKUP(N378,'Com LookUp+Pivot'!$A$1:$A$49,'Com LookUp+Pivot'!$B$1:$B$49,"Not Found",0)</f>
        <v>PE</v>
      </c>
      <c r="W378" s="9" t="s">
        <v>1220</v>
      </c>
      <c r="X378" s="9" t="s">
        <v>388</v>
      </c>
    </row>
    <row r="379" spans="1:24" x14ac:dyDescent="0.3">
      <c r="A379">
        <v>384</v>
      </c>
      <c r="B379" s="1">
        <v>43152</v>
      </c>
      <c r="C379" t="s">
        <v>1221</v>
      </c>
      <c r="D379" t="s">
        <v>50</v>
      </c>
      <c r="E379" t="s">
        <v>1222</v>
      </c>
      <c r="F379" t="s">
        <v>181</v>
      </c>
      <c r="G379" t="s">
        <v>1223</v>
      </c>
      <c r="H379" t="s">
        <v>388</v>
      </c>
      <c r="I379">
        <v>0</v>
      </c>
      <c r="J379" t="s">
        <v>207</v>
      </c>
      <c r="K379" t="str" cm="1">
        <f t="array" ref="K379">_xlfn.IFS(I379&lt;1000000,"Bin1",AND(I379&gt;=1000000,I379&lt;=10000000),"Bin2",I379&gt;10000000,"Bin3")</f>
        <v>Bin1</v>
      </c>
      <c r="L379">
        <f t="shared" si="10"/>
        <v>2018</v>
      </c>
      <c r="M379" t="str">
        <f>_xlfn.XLOOKUP(C379,'LookUp Table'!$A$1:$A$3031,'LookUp Table'!$B$1:$B$3031,"Not Found",0)</f>
        <v>Hyderabad</v>
      </c>
      <c r="N379" t="str">
        <f t="shared" si="11"/>
        <v>Private Equity</v>
      </c>
      <c r="O379" t="str">
        <f>_xlfn.XLOOKUP(N379,'Com LookUp+Pivot'!$A$1:$A$49,'Com LookUp+Pivot'!$B$1:$B$49,"Not Found",0)</f>
        <v>PE</v>
      </c>
      <c r="W379" s="9" t="s">
        <v>1223</v>
      </c>
      <c r="X379" s="9" t="s">
        <v>388</v>
      </c>
    </row>
    <row r="380" spans="1:24" x14ac:dyDescent="0.3">
      <c r="A380">
        <v>385</v>
      </c>
      <c r="B380" s="1">
        <v>43157</v>
      </c>
      <c r="C380" t="s">
        <v>1224</v>
      </c>
      <c r="D380" t="s">
        <v>640</v>
      </c>
      <c r="E380" t="s">
        <v>105</v>
      </c>
      <c r="F380" t="s">
        <v>138</v>
      </c>
      <c r="G380" t="s">
        <v>1225</v>
      </c>
      <c r="H380" t="s">
        <v>388</v>
      </c>
      <c r="I380" s="2">
        <v>772500</v>
      </c>
      <c r="J380" t="s">
        <v>207</v>
      </c>
      <c r="K380" t="str" cm="1">
        <f t="array" ref="K380">_xlfn.IFS(I380&lt;1000000,"Bin1",AND(I380&gt;=1000000,I380&lt;=10000000),"Bin2",I380&gt;10000000,"Bin3")</f>
        <v>Bin1</v>
      </c>
      <c r="L380">
        <f t="shared" si="10"/>
        <v>2018</v>
      </c>
      <c r="M380" t="str">
        <f>_xlfn.XLOOKUP(C380,'LookUp Table'!$A$1:$A$3031,'LookUp Table'!$B$1:$B$3031,"Not Found",0)</f>
        <v>Delhi</v>
      </c>
      <c r="N380" t="str">
        <f t="shared" si="11"/>
        <v>Private Equity</v>
      </c>
      <c r="O380" t="str">
        <f>_xlfn.XLOOKUP(N380,'Com LookUp+Pivot'!$A$1:$A$49,'Com LookUp+Pivot'!$B$1:$B$49,"Not Found",0)</f>
        <v>PE</v>
      </c>
      <c r="W380" s="9" t="s">
        <v>1225</v>
      </c>
      <c r="X380" s="9" t="s">
        <v>388</v>
      </c>
    </row>
    <row r="381" spans="1:24" x14ac:dyDescent="0.3">
      <c r="A381">
        <v>386</v>
      </c>
      <c r="B381" s="1">
        <v>43157</v>
      </c>
      <c r="C381" t="s">
        <v>1226</v>
      </c>
      <c r="D381" t="s">
        <v>50</v>
      </c>
      <c r="E381" t="s">
        <v>1227</v>
      </c>
      <c r="F381" t="s">
        <v>42</v>
      </c>
      <c r="G381" t="s">
        <v>1228</v>
      </c>
      <c r="H381" t="s">
        <v>388</v>
      </c>
      <c r="I381" s="2">
        <v>1040000</v>
      </c>
      <c r="J381" t="s">
        <v>207</v>
      </c>
      <c r="K381" t="str" cm="1">
        <f t="array" ref="K381">_xlfn.IFS(I381&lt;1000000,"Bin1",AND(I381&gt;=1000000,I381&lt;=10000000),"Bin2",I381&gt;10000000,"Bin3")</f>
        <v>Bin2</v>
      </c>
      <c r="L381">
        <f t="shared" ref="L381:L444" si="12">YEAR(B381)</f>
        <v>2018</v>
      </c>
      <c r="M381" t="str">
        <f>_xlfn.XLOOKUP(C381,'LookUp Table'!$A$1:$A$3031,'LookUp Table'!$B$1:$B$3031,"Not Found",0)</f>
        <v>Chennai</v>
      </c>
      <c r="N381" t="str">
        <f t="shared" si="11"/>
        <v>Private Equity</v>
      </c>
      <c r="O381" t="str">
        <f>_xlfn.XLOOKUP(N381,'Com LookUp+Pivot'!$A$1:$A$49,'Com LookUp+Pivot'!$B$1:$B$49,"Not Found",0)</f>
        <v>PE</v>
      </c>
      <c r="W381" s="9" t="s">
        <v>1228</v>
      </c>
      <c r="X381" s="9" t="s">
        <v>388</v>
      </c>
    </row>
    <row r="382" spans="1:24" x14ac:dyDescent="0.3">
      <c r="A382">
        <v>387</v>
      </c>
      <c r="B382" s="1">
        <v>43158</v>
      </c>
      <c r="C382" t="s">
        <v>1229</v>
      </c>
      <c r="D382" t="s">
        <v>50</v>
      </c>
      <c r="E382" t="s">
        <v>1230</v>
      </c>
      <c r="F382" t="s">
        <v>13</v>
      </c>
      <c r="G382" t="s">
        <v>1231</v>
      </c>
      <c r="H382" t="s">
        <v>580</v>
      </c>
      <c r="I382">
        <v>0</v>
      </c>
      <c r="J382" t="s">
        <v>207</v>
      </c>
      <c r="K382" t="str" cm="1">
        <f t="array" ref="K382">_xlfn.IFS(I382&lt;1000000,"Bin1",AND(I382&gt;=1000000,I382&lt;=10000000),"Bin2",I382&gt;10000000,"Bin3")</f>
        <v>Bin1</v>
      </c>
      <c r="L382">
        <f t="shared" si="12"/>
        <v>2018</v>
      </c>
      <c r="M382" t="str">
        <f>_xlfn.XLOOKUP(C382,'LookUp Table'!$A$1:$A$3031,'LookUp Table'!$B$1:$B$3031,"Not Found",0)</f>
        <v>Bengaluru</v>
      </c>
      <c r="N382" t="str">
        <f t="shared" si="11"/>
        <v>Seed / Angel Funding</v>
      </c>
      <c r="O382" t="str">
        <f>_xlfn.XLOOKUP(N382,'Com LookUp+Pivot'!$A$1:$A$49,'Com LookUp+Pivot'!$B$1:$B$49,"Not Found",0)</f>
        <v>Angel</v>
      </c>
      <c r="W382" s="9" t="s">
        <v>1231</v>
      </c>
      <c r="X382" s="9" t="s">
        <v>580</v>
      </c>
    </row>
    <row r="383" spans="1:24" x14ac:dyDescent="0.3">
      <c r="A383">
        <v>388</v>
      </c>
      <c r="B383" s="1">
        <v>43158</v>
      </c>
      <c r="C383" t="s">
        <v>1232</v>
      </c>
      <c r="D383" t="s">
        <v>50</v>
      </c>
      <c r="E383" t="s">
        <v>1233</v>
      </c>
      <c r="F383" t="s">
        <v>36</v>
      </c>
      <c r="G383" t="s">
        <v>1234</v>
      </c>
      <c r="H383" t="s">
        <v>580</v>
      </c>
      <c r="I383" s="2">
        <v>250000</v>
      </c>
      <c r="J383" t="s">
        <v>207</v>
      </c>
      <c r="K383" t="str" cm="1">
        <f t="array" ref="K383">_xlfn.IFS(I383&lt;1000000,"Bin1",AND(I383&gt;=1000000,I383&lt;=10000000),"Bin2",I383&gt;10000000,"Bin3")</f>
        <v>Bin1</v>
      </c>
      <c r="L383">
        <f t="shared" si="12"/>
        <v>2018</v>
      </c>
      <c r="M383" t="str">
        <f>_xlfn.XLOOKUP(C383,'LookUp Table'!$A$1:$A$3031,'LookUp Table'!$B$1:$B$3031,"Not Found",0)</f>
        <v>Mumbai</v>
      </c>
      <c r="N383" t="str">
        <f t="shared" si="11"/>
        <v>Seed / Angel Funding</v>
      </c>
      <c r="O383" t="str">
        <f>_xlfn.XLOOKUP(N383,'Com LookUp+Pivot'!$A$1:$A$49,'Com LookUp+Pivot'!$B$1:$B$49,"Not Found",0)</f>
        <v>Angel</v>
      </c>
      <c r="W383" s="9" t="s">
        <v>1234</v>
      </c>
      <c r="X383" s="9" t="s">
        <v>580</v>
      </c>
    </row>
    <row r="384" spans="1:24" x14ac:dyDescent="0.3">
      <c r="A384">
        <v>389</v>
      </c>
      <c r="B384" s="1">
        <v>43159</v>
      </c>
      <c r="C384" t="s">
        <v>1235</v>
      </c>
      <c r="D384" t="s">
        <v>50</v>
      </c>
      <c r="E384" t="s">
        <v>1236</v>
      </c>
      <c r="F384" t="s">
        <v>225</v>
      </c>
      <c r="G384" t="s">
        <v>1237</v>
      </c>
      <c r="H384" t="s">
        <v>388</v>
      </c>
      <c r="I384" s="2">
        <v>115000000</v>
      </c>
      <c r="J384" t="s">
        <v>207</v>
      </c>
      <c r="K384" t="str" cm="1">
        <f t="array" ref="K384">_xlfn.IFS(I384&lt;1000000,"Bin1",AND(I384&gt;=1000000,I384&lt;=10000000),"Bin2",I384&gt;10000000,"Bin3")</f>
        <v>Bin3</v>
      </c>
      <c r="L384">
        <f t="shared" si="12"/>
        <v>2018</v>
      </c>
      <c r="M384" t="str">
        <f>_xlfn.XLOOKUP(C384,'LookUp Table'!$A$1:$A$3031,'LookUp Table'!$B$1:$B$3031,"Not Found",0)</f>
        <v>Gurugram</v>
      </c>
      <c r="N384" t="str">
        <f t="shared" si="11"/>
        <v>Private Equity</v>
      </c>
      <c r="O384" t="str">
        <f>_xlfn.XLOOKUP(N384,'Com LookUp+Pivot'!$A$1:$A$49,'Com LookUp+Pivot'!$B$1:$B$49,"Not Found",0)</f>
        <v>PE</v>
      </c>
      <c r="W384" s="9" t="s">
        <v>1237</v>
      </c>
      <c r="X384" s="9" t="s">
        <v>388</v>
      </c>
    </row>
    <row r="385" spans="1:24" x14ac:dyDescent="0.3">
      <c r="A385">
        <v>390</v>
      </c>
      <c r="B385" s="1">
        <v>43159</v>
      </c>
      <c r="C385" t="s">
        <v>1238</v>
      </c>
      <c r="D385" t="s">
        <v>676</v>
      </c>
      <c r="E385" t="s">
        <v>127</v>
      </c>
      <c r="F385" t="s">
        <v>13</v>
      </c>
      <c r="G385" t="s">
        <v>1239</v>
      </c>
      <c r="H385" t="s">
        <v>580</v>
      </c>
      <c r="I385" s="2">
        <v>1400000</v>
      </c>
      <c r="J385" t="s">
        <v>207</v>
      </c>
      <c r="K385" t="str" cm="1">
        <f t="array" ref="K385">_xlfn.IFS(I385&lt;1000000,"Bin1",AND(I385&gt;=1000000,I385&lt;=10000000),"Bin2",I385&gt;10000000,"Bin3")</f>
        <v>Bin2</v>
      </c>
      <c r="L385">
        <f t="shared" si="12"/>
        <v>2018</v>
      </c>
      <c r="M385" t="str">
        <f>_xlfn.XLOOKUP(C385,'LookUp Table'!$A$1:$A$3031,'LookUp Table'!$B$1:$B$3031,"Not Found",0)</f>
        <v>Bengaluru</v>
      </c>
      <c r="N385" t="str">
        <f t="shared" si="11"/>
        <v>Seed / Angel Funding</v>
      </c>
      <c r="O385" t="str">
        <f>_xlfn.XLOOKUP(N385,'Com LookUp+Pivot'!$A$1:$A$49,'Com LookUp+Pivot'!$B$1:$B$49,"Not Found",0)</f>
        <v>Angel</v>
      </c>
      <c r="W385" s="9" t="s">
        <v>1239</v>
      </c>
      <c r="X385" s="9" t="s">
        <v>580</v>
      </c>
    </row>
    <row r="386" spans="1:24" x14ac:dyDescent="0.3">
      <c r="A386">
        <v>391</v>
      </c>
      <c r="B386" s="1">
        <v>43159</v>
      </c>
      <c r="C386" t="s">
        <v>1240</v>
      </c>
      <c r="D386" t="s">
        <v>141</v>
      </c>
      <c r="E386" t="s">
        <v>1241</v>
      </c>
      <c r="F386" t="s">
        <v>13</v>
      </c>
      <c r="G386" t="s">
        <v>1242</v>
      </c>
      <c r="H386" t="s">
        <v>1049</v>
      </c>
      <c r="I386">
        <v>0</v>
      </c>
      <c r="J386" t="s">
        <v>207</v>
      </c>
      <c r="K386" t="str" cm="1">
        <f t="array" ref="K386">_xlfn.IFS(I386&lt;1000000,"Bin1",AND(I386&gt;=1000000,I386&lt;=10000000),"Bin2",I386&gt;10000000,"Bin3")</f>
        <v>Bin1</v>
      </c>
      <c r="L386">
        <f t="shared" si="12"/>
        <v>2018</v>
      </c>
      <c r="M386" t="str">
        <f>_xlfn.XLOOKUP(C386,'LookUp Table'!$A$1:$A$3031,'LookUp Table'!$B$1:$B$3031,"Not Found",0)</f>
        <v>Bengaluru</v>
      </c>
      <c r="N386" t="str">
        <f t="shared" si="11"/>
        <v>Seed/Angel Funding</v>
      </c>
      <c r="O386" t="str">
        <f>_xlfn.XLOOKUP(N386,'Com LookUp+Pivot'!$A$1:$A$49,'Com LookUp+Pivot'!$B$1:$B$49,"Not Found",0)</f>
        <v>Angel</v>
      </c>
      <c r="W386" s="9" t="s">
        <v>1242</v>
      </c>
      <c r="X386" s="9" t="s">
        <v>1049</v>
      </c>
    </row>
    <row r="387" spans="1:24" x14ac:dyDescent="0.3">
      <c r="A387">
        <v>392</v>
      </c>
      <c r="B387" s="1">
        <v>43102</v>
      </c>
      <c r="C387" t="s">
        <v>414</v>
      </c>
      <c r="D387" t="s">
        <v>50</v>
      </c>
      <c r="E387" t="s">
        <v>1243</v>
      </c>
      <c r="F387" t="s">
        <v>36</v>
      </c>
      <c r="G387" t="s">
        <v>1244</v>
      </c>
      <c r="H387" t="s">
        <v>1245</v>
      </c>
      <c r="I387">
        <v>0</v>
      </c>
      <c r="J387" t="s">
        <v>207</v>
      </c>
      <c r="K387" t="str" cm="1">
        <f t="array" ref="K387">_xlfn.IFS(I387&lt;1000000,"Bin1",AND(I387&gt;=1000000,I387&lt;=10000000),"Bin2",I387&gt;10000000,"Bin3")</f>
        <v>Bin1</v>
      </c>
      <c r="L387">
        <f t="shared" si="12"/>
        <v>2018</v>
      </c>
      <c r="M387" t="str">
        <f>_xlfn.XLOOKUP(C387,'LookUp Table'!$A$1:$A$3031,'LookUp Table'!$B$1:$B$3031,"Not Found",0)</f>
        <v>Mumbai</v>
      </c>
      <c r="N387" t="str">
        <f t="shared" ref="N387:N450" si="13">IFERROR(VLOOKUP(G387,$W$1:$X$6025,2,FALSE),"Ignore")</f>
        <v>Angel / Seed Funding</v>
      </c>
      <c r="O387" t="str">
        <f>_xlfn.XLOOKUP(N387,'Com LookUp+Pivot'!$A$1:$A$49,'Com LookUp+Pivot'!$B$1:$B$49,"Not Found",0)</f>
        <v>Angel</v>
      </c>
      <c r="W387" s="9" t="s">
        <v>1244</v>
      </c>
      <c r="X387" s="9" t="s">
        <v>1245</v>
      </c>
    </row>
    <row r="388" spans="1:24" x14ac:dyDescent="0.3">
      <c r="A388">
        <v>393</v>
      </c>
      <c r="B388" s="1">
        <v>43104</v>
      </c>
      <c r="C388" t="s">
        <v>1246</v>
      </c>
      <c r="D388" t="s">
        <v>77</v>
      </c>
      <c r="E388" t="s">
        <v>1057</v>
      </c>
      <c r="F388" t="s">
        <v>52</v>
      </c>
      <c r="G388" t="s">
        <v>1247</v>
      </c>
      <c r="H388" t="s">
        <v>1248</v>
      </c>
      <c r="I388" s="2">
        <v>15700000</v>
      </c>
      <c r="J388" t="s">
        <v>207</v>
      </c>
      <c r="K388" t="str" cm="1">
        <f t="array" ref="K388">_xlfn.IFS(I388&lt;1000000,"Bin1",AND(I388&gt;=1000000,I388&lt;=10000000),"Bin2",I388&gt;10000000,"Bin3")</f>
        <v>Bin3</v>
      </c>
      <c r="L388">
        <f t="shared" si="12"/>
        <v>2018</v>
      </c>
      <c r="M388" t="str">
        <f>_xlfn.XLOOKUP(C388,'LookUp Table'!$A$1:$A$3031,'LookUp Table'!$B$1:$B$3031,"Not Found",0)</f>
        <v>Pune</v>
      </c>
      <c r="N388" t="str">
        <f t="shared" si="13"/>
        <v>Private</v>
      </c>
      <c r="O388" t="str">
        <f>_xlfn.XLOOKUP(N388,'Com LookUp+Pivot'!$A$1:$A$49,'Com LookUp+Pivot'!$B$1:$B$49,"Not Found",0)</f>
        <v>Other</v>
      </c>
      <c r="W388" s="9" t="s">
        <v>1247</v>
      </c>
      <c r="X388" s="9" t="s">
        <v>1248</v>
      </c>
    </row>
    <row r="389" spans="1:24" x14ac:dyDescent="0.3">
      <c r="A389">
        <v>394</v>
      </c>
      <c r="B389" s="1">
        <v>43105</v>
      </c>
      <c r="C389" t="s">
        <v>1249</v>
      </c>
      <c r="D389" t="s">
        <v>23</v>
      </c>
      <c r="E389" t="s">
        <v>1135</v>
      </c>
      <c r="F389" t="s">
        <v>13</v>
      </c>
      <c r="G389" t="s">
        <v>1250</v>
      </c>
      <c r="H389" t="s">
        <v>1245</v>
      </c>
      <c r="I389">
        <v>0</v>
      </c>
      <c r="J389" t="s">
        <v>207</v>
      </c>
      <c r="K389" t="str" cm="1">
        <f t="array" ref="K389">_xlfn.IFS(I389&lt;1000000,"Bin1",AND(I389&gt;=1000000,I389&lt;=10000000),"Bin2",I389&gt;10000000,"Bin3")</f>
        <v>Bin1</v>
      </c>
      <c r="L389">
        <f t="shared" si="12"/>
        <v>2018</v>
      </c>
      <c r="M389" t="str">
        <f>_xlfn.XLOOKUP(C389,'LookUp Table'!$A$1:$A$3031,'LookUp Table'!$B$1:$B$3031,"Not Found",0)</f>
        <v>Bengaluru</v>
      </c>
      <c r="N389" t="str">
        <f t="shared" si="13"/>
        <v>Angel / Seed Funding</v>
      </c>
      <c r="O389" t="str">
        <f>_xlfn.XLOOKUP(N389,'Com LookUp+Pivot'!$A$1:$A$49,'Com LookUp+Pivot'!$B$1:$B$49,"Not Found",0)</f>
        <v>Angel</v>
      </c>
      <c r="W389" s="9" t="s">
        <v>1250</v>
      </c>
      <c r="X389" s="9" t="s">
        <v>1245</v>
      </c>
    </row>
    <row r="390" spans="1:24" x14ac:dyDescent="0.3">
      <c r="A390">
        <v>395</v>
      </c>
      <c r="B390" s="1">
        <v>43108</v>
      </c>
      <c r="C390" t="s">
        <v>1251</v>
      </c>
      <c r="D390" t="s">
        <v>23</v>
      </c>
      <c r="E390" t="s">
        <v>1252</v>
      </c>
      <c r="F390" t="s">
        <v>13</v>
      </c>
      <c r="G390" t="s">
        <v>1253</v>
      </c>
      <c r="H390" t="s">
        <v>1245</v>
      </c>
      <c r="I390">
        <v>0</v>
      </c>
      <c r="J390" t="s">
        <v>207</v>
      </c>
      <c r="K390" t="str" cm="1">
        <f t="array" ref="K390">_xlfn.IFS(I390&lt;1000000,"Bin1",AND(I390&gt;=1000000,I390&lt;=10000000),"Bin2",I390&gt;10000000,"Bin3")</f>
        <v>Bin1</v>
      </c>
      <c r="L390">
        <f t="shared" si="12"/>
        <v>2018</v>
      </c>
      <c r="M390" t="str">
        <f>_xlfn.XLOOKUP(C390,'LookUp Table'!$A$1:$A$3031,'LookUp Table'!$B$1:$B$3031,"Not Found",0)</f>
        <v>Bengaluru</v>
      </c>
      <c r="N390" t="str">
        <f t="shared" si="13"/>
        <v>Angel / Seed Funding</v>
      </c>
      <c r="O390" t="str">
        <f>_xlfn.XLOOKUP(N390,'Com LookUp+Pivot'!$A$1:$A$49,'Com LookUp+Pivot'!$B$1:$B$49,"Not Found",0)</f>
        <v>Angel</v>
      </c>
      <c r="W390" s="9" t="s">
        <v>1253</v>
      </c>
      <c r="X390" s="9" t="s">
        <v>1245</v>
      </c>
    </row>
    <row r="391" spans="1:24" x14ac:dyDescent="0.3">
      <c r="A391">
        <v>396</v>
      </c>
      <c r="B391" s="1">
        <v>43109</v>
      </c>
      <c r="C391" t="s">
        <v>1176</v>
      </c>
      <c r="D391" t="s">
        <v>77</v>
      </c>
      <c r="E391" t="s">
        <v>1057</v>
      </c>
      <c r="F391" t="s">
        <v>1187</v>
      </c>
      <c r="G391" t="s">
        <v>1254</v>
      </c>
      <c r="H391" t="s">
        <v>79</v>
      </c>
      <c r="I391" s="2">
        <v>4700000</v>
      </c>
      <c r="J391" t="s">
        <v>207</v>
      </c>
      <c r="K391" t="str" cm="1">
        <f t="array" ref="K391">_xlfn.IFS(I391&lt;1000000,"Bin1",AND(I391&gt;=1000000,I391&lt;=10000000),"Bin2",I391&gt;10000000,"Bin3")</f>
        <v>Bin2</v>
      </c>
      <c r="L391">
        <f t="shared" si="12"/>
        <v>2018</v>
      </c>
      <c r="M391" t="str">
        <f>_xlfn.XLOOKUP(C391,'LookUp Table'!$A$1:$A$3031,'LookUp Table'!$B$1:$B$3031,"Not Found",0)</f>
        <v>Bengaluru</v>
      </c>
      <c r="N391" t="str">
        <f t="shared" si="13"/>
        <v>Debt Funding</v>
      </c>
      <c r="O391" t="str">
        <f>_xlfn.XLOOKUP(N391,'Com LookUp+Pivot'!$A$1:$A$49,'Com LookUp+Pivot'!$B$1:$B$49,"Not Found",0)</f>
        <v>Other</v>
      </c>
      <c r="W391" s="9" t="s">
        <v>1254</v>
      </c>
      <c r="X391" s="9" t="s">
        <v>79</v>
      </c>
    </row>
    <row r="392" spans="1:24" x14ac:dyDescent="0.3">
      <c r="A392">
        <v>397</v>
      </c>
      <c r="B392" s="1">
        <v>43109</v>
      </c>
      <c r="C392" t="s">
        <v>1255</v>
      </c>
      <c r="D392" t="s">
        <v>1256</v>
      </c>
      <c r="E392" t="s">
        <v>1257</v>
      </c>
      <c r="F392" t="s">
        <v>36</v>
      </c>
      <c r="G392" t="s">
        <v>549</v>
      </c>
      <c r="H392" t="s">
        <v>1049</v>
      </c>
      <c r="I392" s="2">
        <v>2500000</v>
      </c>
      <c r="J392" t="s">
        <v>207</v>
      </c>
      <c r="K392" t="str" cm="1">
        <f t="array" ref="K392">_xlfn.IFS(I392&lt;1000000,"Bin1",AND(I392&gt;=1000000,I392&lt;=10000000),"Bin2",I392&gt;10000000,"Bin3")</f>
        <v>Bin2</v>
      </c>
      <c r="L392">
        <f t="shared" si="12"/>
        <v>2018</v>
      </c>
      <c r="M392" t="str">
        <f>_xlfn.XLOOKUP(C392,'LookUp Table'!$A$1:$A$3031,'LookUp Table'!$B$1:$B$3031,"Not Found",0)</f>
        <v>Mumbai</v>
      </c>
      <c r="N392" t="str">
        <f t="shared" si="13"/>
        <v>Seed / Angel Funding</v>
      </c>
      <c r="O392" t="str">
        <f>_xlfn.XLOOKUP(N392,'Com LookUp+Pivot'!$A$1:$A$49,'Com LookUp+Pivot'!$B$1:$B$49,"Not Found",0)</f>
        <v>Angel</v>
      </c>
      <c r="W392" s="9" t="s">
        <v>549</v>
      </c>
      <c r="X392" s="9" t="s">
        <v>1049</v>
      </c>
    </row>
    <row r="393" spans="1:24" x14ac:dyDescent="0.3">
      <c r="A393">
        <v>398</v>
      </c>
      <c r="B393" s="1">
        <v>43110</v>
      </c>
      <c r="C393" t="s">
        <v>1258</v>
      </c>
      <c r="D393" t="s">
        <v>50</v>
      </c>
      <c r="E393" t="s">
        <v>1259</v>
      </c>
      <c r="F393" t="s">
        <v>13</v>
      </c>
      <c r="G393" t="s">
        <v>1260</v>
      </c>
      <c r="H393" t="s">
        <v>388</v>
      </c>
      <c r="I393" s="2">
        <v>1930000</v>
      </c>
      <c r="J393" t="s">
        <v>207</v>
      </c>
      <c r="K393" t="str" cm="1">
        <f t="array" ref="K393">_xlfn.IFS(I393&lt;1000000,"Bin1",AND(I393&gt;=1000000,I393&lt;=10000000),"Bin2",I393&gt;10000000,"Bin3")</f>
        <v>Bin2</v>
      </c>
      <c r="L393">
        <f t="shared" si="12"/>
        <v>2018</v>
      </c>
      <c r="M393" t="str">
        <f>_xlfn.XLOOKUP(C393,'LookUp Table'!$A$1:$A$3031,'LookUp Table'!$B$1:$B$3031,"Not Found",0)</f>
        <v>Bengaluru</v>
      </c>
      <c r="N393" t="str">
        <f t="shared" si="13"/>
        <v>Private Equity</v>
      </c>
      <c r="O393" t="str">
        <f>_xlfn.XLOOKUP(N393,'Com LookUp+Pivot'!$A$1:$A$49,'Com LookUp+Pivot'!$B$1:$B$49,"Not Found",0)</f>
        <v>PE</v>
      </c>
      <c r="W393" s="9" t="s">
        <v>1260</v>
      </c>
      <c r="X393" s="9" t="s">
        <v>388</v>
      </c>
    </row>
    <row r="394" spans="1:24" x14ac:dyDescent="0.3">
      <c r="A394">
        <v>399</v>
      </c>
      <c r="B394" s="1">
        <v>43110</v>
      </c>
      <c r="C394" t="s">
        <v>1261</v>
      </c>
      <c r="D394" t="s">
        <v>23</v>
      </c>
      <c r="E394" t="s">
        <v>212</v>
      </c>
      <c r="F394" t="s">
        <v>138</v>
      </c>
      <c r="G394" t="s">
        <v>1262</v>
      </c>
      <c r="H394" t="s">
        <v>388</v>
      </c>
      <c r="I394" s="2">
        <v>18840000</v>
      </c>
      <c r="J394" t="s">
        <v>207</v>
      </c>
      <c r="K394" t="str" cm="1">
        <f t="array" ref="K394">_xlfn.IFS(I394&lt;1000000,"Bin1",AND(I394&gt;=1000000,I394&lt;=10000000),"Bin2",I394&gt;10000000,"Bin3")</f>
        <v>Bin3</v>
      </c>
      <c r="L394">
        <f t="shared" si="12"/>
        <v>2018</v>
      </c>
      <c r="M394" t="str">
        <f>_xlfn.XLOOKUP(C394,'LookUp Table'!$A$1:$A$3031,'LookUp Table'!$B$1:$B$3031,"Not Found",0)</f>
        <v>Delhi</v>
      </c>
      <c r="N394" t="str">
        <f t="shared" si="13"/>
        <v>Private Equity</v>
      </c>
      <c r="O394" t="str">
        <f>_xlfn.XLOOKUP(N394,'Com LookUp+Pivot'!$A$1:$A$49,'Com LookUp+Pivot'!$B$1:$B$49,"Not Found",0)</f>
        <v>PE</v>
      </c>
      <c r="W394" s="9" t="s">
        <v>1262</v>
      </c>
      <c r="X394" s="9" t="s">
        <v>388</v>
      </c>
    </row>
    <row r="395" spans="1:24" x14ac:dyDescent="0.3">
      <c r="A395">
        <v>400</v>
      </c>
      <c r="B395" s="1">
        <v>43110</v>
      </c>
      <c r="C395" t="s">
        <v>1263</v>
      </c>
      <c r="D395" t="s">
        <v>77</v>
      </c>
      <c r="E395" t="s">
        <v>1264</v>
      </c>
      <c r="F395" t="s">
        <v>42</v>
      </c>
      <c r="G395" t="s">
        <v>1265</v>
      </c>
      <c r="H395" t="s">
        <v>388</v>
      </c>
      <c r="I395" s="2">
        <v>23500000</v>
      </c>
      <c r="J395" t="s">
        <v>207</v>
      </c>
      <c r="K395" t="str" cm="1">
        <f t="array" ref="K395">_xlfn.IFS(I395&lt;1000000,"Bin1",AND(I395&gt;=1000000,I395&lt;=10000000),"Bin2",I395&gt;10000000,"Bin3")</f>
        <v>Bin3</v>
      </c>
      <c r="L395">
        <f t="shared" si="12"/>
        <v>2018</v>
      </c>
      <c r="M395" t="str">
        <f>_xlfn.XLOOKUP(C395,'LookUp Table'!$A$1:$A$3031,'LookUp Table'!$B$1:$B$3031,"Not Found",0)</f>
        <v>Chennai</v>
      </c>
      <c r="N395" t="str">
        <f t="shared" si="13"/>
        <v>Private Equity</v>
      </c>
      <c r="O395" t="str">
        <f>_xlfn.XLOOKUP(N395,'Com LookUp+Pivot'!$A$1:$A$49,'Com LookUp+Pivot'!$B$1:$B$49,"Not Found",0)</f>
        <v>PE</v>
      </c>
      <c r="W395" s="9" t="s">
        <v>1265</v>
      </c>
      <c r="X395" s="9" t="s">
        <v>388</v>
      </c>
    </row>
    <row r="396" spans="1:24" x14ac:dyDescent="0.3">
      <c r="A396">
        <v>401</v>
      </c>
      <c r="B396" s="1">
        <v>43110</v>
      </c>
      <c r="C396" t="s">
        <v>1266</v>
      </c>
      <c r="D396" t="s">
        <v>50</v>
      </c>
      <c r="E396" t="s">
        <v>1267</v>
      </c>
      <c r="F396" t="s">
        <v>1268</v>
      </c>
      <c r="G396" t="s">
        <v>1269</v>
      </c>
      <c r="H396" t="s">
        <v>388</v>
      </c>
      <c r="I396" s="2">
        <v>36230000</v>
      </c>
      <c r="J396" t="s">
        <v>207</v>
      </c>
      <c r="K396" t="str" cm="1">
        <f t="array" ref="K396">_xlfn.IFS(I396&lt;1000000,"Bin1",AND(I396&gt;=1000000,I396&lt;=10000000),"Bin2",I396&gt;10000000,"Bin3")</f>
        <v>Bin3</v>
      </c>
      <c r="L396">
        <f t="shared" si="12"/>
        <v>2018</v>
      </c>
      <c r="M396" t="str">
        <f>_xlfn.XLOOKUP(C396,'LookUp Table'!$A$1:$A$3031,'LookUp Table'!$B$1:$B$3031,"Not Found",0)</f>
        <v>Surat</v>
      </c>
      <c r="N396" t="str">
        <f t="shared" si="13"/>
        <v>Private Equity</v>
      </c>
      <c r="O396" t="str">
        <f>_xlfn.XLOOKUP(N396,'Com LookUp+Pivot'!$A$1:$A$49,'Com LookUp+Pivot'!$B$1:$B$49,"Not Found",0)</f>
        <v>PE</v>
      </c>
      <c r="W396" s="9" t="s">
        <v>1269</v>
      </c>
      <c r="X396" s="9" t="s">
        <v>388</v>
      </c>
    </row>
    <row r="397" spans="1:24" x14ac:dyDescent="0.3">
      <c r="A397">
        <v>402</v>
      </c>
      <c r="B397" s="1">
        <v>43112</v>
      </c>
      <c r="C397" t="s">
        <v>1270</v>
      </c>
      <c r="D397" t="s">
        <v>50</v>
      </c>
      <c r="E397" t="s">
        <v>1271</v>
      </c>
      <c r="F397" t="s">
        <v>19</v>
      </c>
      <c r="G397" t="s">
        <v>1272</v>
      </c>
      <c r="H397" t="s">
        <v>1245</v>
      </c>
      <c r="I397" s="2">
        <v>80000</v>
      </c>
      <c r="J397" t="s">
        <v>207</v>
      </c>
      <c r="K397" t="str" cm="1">
        <f t="array" ref="K397">_xlfn.IFS(I397&lt;1000000,"Bin1",AND(I397&gt;=1000000,I397&lt;=10000000),"Bin2",I397&gt;10000000,"Bin3")</f>
        <v>Bin1</v>
      </c>
      <c r="L397">
        <f t="shared" si="12"/>
        <v>2018</v>
      </c>
      <c r="M397" t="str">
        <f>_xlfn.XLOOKUP(C397,'LookUp Table'!$A$1:$A$3031,'LookUp Table'!$B$1:$B$3031,"Not Found",0)</f>
        <v>Gurgaon</v>
      </c>
      <c r="N397" t="str">
        <f t="shared" si="13"/>
        <v>Angel / Seed Funding</v>
      </c>
      <c r="O397" t="str">
        <f>_xlfn.XLOOKUP(N397,'Com LookUp+Pivot'!$A$1:$A$49,'Com LookUp+Pivot'!$B$1:$B$49,"Not Found",0)</f>
        <v>Angel</v>
      </c>
      <c r="W397" s="9" t="s">
        <v>1272</v>
      </c>
      <c r="X397" s="9" t="s">
        <v>1245</v>
      </c>
    </row>
    <row r="398" spans="1:24" x14ac:dyDescent="0.3">
      <c r="A398">
        <v>403</v>
      </c>
      <c r="B398" s="1">
        <v>43112</v>
      </c>
      <c r="C398" t="s">
        <v>1273</v>
      </c>
      <c r="D398" t="s">
        <v>50</v>
      </c>
      <c r="E398" t="s">
        <v>1274</v>
      </c>
      <c r="F398" t="s">
        <v>13</v>
      </c>
      <c r="G398" t="s">
        <v>1275</v>
      </c>
      <c r="H398" t="s">
        <v>388</v>
      </c>
      <c r="I398" s="2">
        <v>20000000</v>
      </c>
      <c r="J398" t="s">
        <v>207</v>
      </c>
      <c r="K398" t="str" cm="1">
        <f t="array" ref="K398">_xlfn.IFS(I398&lt;1000000,"Bin1",AND(I398&gt;=1000000,I398&lt;=10000000),"Bin2",I398&gt;10000000,"Bin3")</f>
        <v>Bin3</v>
      </c>
      <c r="L398">
        <f t="shared" si="12"/>
        <v>2018</v>
      </c>
      <c r="M398" t="str">
        <f>_xlfn.XLOOKUP(C398,'LookUp Table'!$A$1:$A$3031,'LookUp Table'!$B$1:$B$3031,"Not Found",0)</f>
        <v>Bengaluru</v>
      </c>
      <c r="N398" t="str">
        <f t="shared" si="13"/>
        <v>Private Equity</v>
      </c>
      <c r="O398" t="str">
        <f>_xlfn.XLOOKUP(N398,'Com LookUp+Pivot'!$A$1:$A$49,'Com LookUp+Pivot'!$B$1:$B$49,"Not Found",0)</f>
        <v>PE</v>
      </c>
      <c r="W398" s="9" t="s">
        <v>1275</v>
      </c>
      <c r="X398" s="9" t="s">
        <v>388</v>
      </c>
    </row>
    <row r="399" spans="1:24" x14ac:dyDescent="0.3">
      <c r="A399">
        <v>404</v>
      </c>
      <c r="B399" s="1">
        <v>43115</v>
      </c>
      <c r="C399" t="s">
        <v>1276</v>
      </c>
      <c r="D399" t="s">
        <v>50</v>
      </c>
      <c r="E399" t="s">
        <v>1271</v>
      </c>
      <c r="F399" t="s">
        <v>13</v>
      </c>
      <c r="G399" t="s">
        <v>1277</v>
      </c>
      <c r="H399" t="s">
        <v>1245</v>
      </c>
      <c r="I399" s="2">
        <v>354600</v>
      </c>
      <c r="J399" t="s">
        <v>207</v>
      </c>
      <c r="K399" t="str" cm="1">
        <f t="array" ref="K399">_xlfn.IFS(I399&lt;1000000,"Bin1",AND(I399&gt;=1000000,I399&lt;=10000000),"Bin2",I399&gt;10000000,"Bin3")</f>
        <v>Bin1</v>
      </c>
      <c r="L399">
        <f t="shared" si="12"/>
        <v>2018</v>
      </c>
      <c r="M399" t="str">
        <f>_xlfn.XLOOKUP(C399,'LookUp Table'!$A$1:$A$3031,'LookUp Table'!$B$1:$B$3031,"Not Found",0)</f>
        <v>Bengaluru</v>
      </c>
      <c r="N399" t="str">
        <f t="shared" si="13"/>
        <v>Angel / Seed Funding</v>
      </c>
      <c r="O399" t="str">
        <f>_xlfn.XLOOKUP(N399,'Com LookUp+Pivot'!$A$1:$A$49,'Com LookUp+Pivot'!$B$1:$B$49,"Not Found",0)</f>
        <v>Angel</v>
      </c>
      <c r="W399" s="9" t="s">
        <v>1277</v>
      </c>
      <c r="X399" s="9" t="s">
        <v>1245</v>
      </c>
    </row>
    <row r="400" spans="1:24" x14ac:dyDescent="0.3">
      <c r="A400">
        <v>405</v>
      </c>
      <c r="B400" s="1">
        <v>43115</v>
      </c>
      <c r="C400" t="s">
        <v>1278</v>
      </c>
      <c r="D400" t="s">
        <v>77</v>
      </c>
      <c r="E400" t="s">
        <v>1279</v>
      </c>
      <c r="F400" t="s">
        <v>13</v>
      </c>
      <c r="G400" t="s">
        <v>1280</v>
      </c>
      <c r="H400" t="s">
        <v>388</v>
      </c>
      <c r="I400" s="2">
        <v>25000000</v>
      </c>
      <c r="J400" t="s">
        <v>207</v>
      </c>
      <c r="K400" t="str" cm="1">
        <f t="array" ref="K400">_xlfn.IFS(I400&lt;1000000,"Bin1",AND(I400&gt;=1000000,I400&lt;=10000000),"Bin2",I400&gt;10000000,"Bin3")</f>
        <v>Bin3</v>
      </c>
      <c r="L400">
        <f t="shared" si="12"/>
        <v>2018</v>
      </c>
      <c r="M400" t="str">
        <f>_xlfn.XLOOKUP(C400,'LookUp Table'!$A$1:$A$3031,'LookUp Table'!$B$1:$B$3031,"Not Found",0)</f>
        <v>Bengaluru</v>
      </c>
      <c r="N400" t="str">
        <f t="shared" si="13"/>
        <v>Private Equity</v>
      </c>
      <c r="O400" t="str">
        <f>_xlfn.XLOOKUP(N400,'Com LookUp+Pivot'!$A$1:$A$49,'Com LookUp+Pivot'!$B$1:$B$49,"Not Found",0)</f>
        <v>PE</v>
      </c>
      <c r="W400" s="9" t="s">
        <v>1280</v>
      </c>
      <c r="X400" s="9" t="s">
        <v>388</v>
      </c>
    </row>
    <row r="401" spans="1:24" x14ac:dyDescent="0.3">
      <c r="A401">
        <v>406</v>
      </c>
      <c r="B401" s="1">
        <v>43115</v>
      </c>
      <c r="C401" t="s">
        <v>1281</v>
      </c>
      <c r="D401" t="s">
        <v>50</v>
      </c>
      <c r="E401" t="s">
        <v>676</v>
      </c>
      <c r="F401" t="s">
        <v>30</v>
      </c>
      <c r="G401" t="s">
        <v>1282</v>
      </c>
      <c r="H401" t="s">
        <v>388</v>
      </c>
      <c r="I401" s="2">
        <v>20000000</v>
      </c>
      <c r="J401" t="s">
        <v>207</v>
      </c>
      <c r="K401" t="str" cm="1">
        <f t="array" ref="K401">_xlfn.IFS(I401&lt;1000000,"Bin1",AND(I401&gt;=1000000,I401&lt;=10000000),"Bin2",I401&gt;10000000,"Bin3")</f>
        <v>Bin3</v>
      </c>
      <c r="L401">
        <f t="shared" si="12"/>
        <v>2018</v>
      </c>
      <c r="M401" t="str">
        <f>_xlfn.XLOOKUP(C401,'LookUp Table'!$A$1:$A$3031,'LookUp Table'!$B$1:$B$3031,"Not Found",0)</f>
        <v>New Delhi</v>
      </c>
      <c r="N401" t="str">
        <f t="shared" si="13"/>
        <v>Private Equity</v>
      </c>
      <c r="O401" t="str">
        <f>_xlfn.XLOOKUP(N401,'Com LookUp+Pivot'!$A$1:$A$49,'Com LookUp+Pivot'!$B$1:$B$49,"Not Found",0)</f>
        <v>PE</v>
      </c>
      <c r="W401" s="9" t="s">
        <v>1282</v>
      </c>
      <c r="X401" s="9" t="s">
        <v>388</v>
      </c>
    </row>
    <row r="402" spans="1:24" x14ac:dyDescent="0.3">
      <c r="A402">
        <v>407</v>
      </c>
      <c r="B402" s="1">
        <v>43117</v>
      </c>
      <c r="C402" t="s">
        <v>1283</v>
      </c>
      <c r="D402" t="s">
        <v>50</v>
      </c>
      <c r="E402" t="s">
        <v>105</v>
      </c>
      <c r="F402" t="s">
        <v>52</v>
      </c>
      <c r="G402" t="s">
        <v>1284</v>
      </c>
      <c r="H402" t="s">
        <v>388</v>
      </c>
      <c r="I402" s="2">
        <v>1000000</v>
      </c>
      <c r="J402" t="s">
        <v>207</v>
      </c>
      <c r="K402" t="str" cm="1">
        <f t="array" ref="K402">_xlfn.IFS(I402&lt;1000000,"Bin1",AND(I402&gt;=1000000,I402&lt;=10000000),"Bin2",I402&gt;10000000,"Bin3")</f>
        <v>Bin2</v>
      </c>
      <c r="L402">
        <f t="shared" si="12"/>
        <v>2018</v>
      </c>
      <c r="M402" t="str">
        <f>_xlfn.XLOOKUP(C402,'LookUp Table'!$A$1:$A$3031,'LookUp Table'!$B$1:$B$3031,"Not Found",0)</f>
        <v>Pune</v>
      </c>
      <c r="N402" t="str">
        <f t="shared" si="13"/>
        <v>Private Equity</v>
      </c>
      <c r="O402" t="str">
        <f>_xlfn.XLOOKUP(N402,'Com LookUp+Pivot'!$A$1:$A$49,'Com LookUp+Pivot'!$B$1:$B$49,"Not Found",0)</f>
        <v>PE</v>
      </c>
      <c r="W402" s="9" t="s">
        <v>1284</v>
      </c>
      <c r="X402" s="9" t="s">
        <v>388</v>
      </c>
    </row>
    <row r="403" spans="1:24" x14ac:dyDescent="0.3">
      <c r="A403">
        <v>408</v>
      </c>
      <c r="B403" s="1">
        <v>43118</v>
      </c>
      <c r="C403" t="s">
        <v>1285</v>
      </c>
      <c r="D403" t="s">
        <v>50</v>
      </c>
      <c r="E403" t="s">
        <v>1286</v>
      </c>
      <c r="F403" t="s">
        <v>13</v>
      </c>
      <c r="G403" t="s">
        <v>1287</v>
      </c>
      <c r="H403" t="s">
        <v>388</v>
      </c>
      <c r="I403" s="2">
        <v>18200000</v>
      </c>
      <c r="J403" t="s">
        <v>207</v>
      </c>
      <c r="K403" t="str" cm="1">
        <f t="array" ref="K403">_xlfn.IFS(I403&lt;1000000,"Bin1",AND(I403&gt;=1000000,I403&lt;=10000000),"Bin2",I403&gt;10000000,"Bin3")</f>
        <v>Bin3</v>
      </c>
      <c r="L403">
        <f t="shared" si="12"/>
        <v>2018</v>
      </c>
      <c r="M403" t="str">
        <f>_xlfn.XLOOKUP(C403,'LookUp Table'!$A$1:$A$3031,'LookUp Table'!$B$1:$B$3031,"Not Found",0)</f>
        <v>Bengaluru</v>
      </c>
      <c r="N403" t="str">
        <f t="shared" si="13"/>
        <v>Private Equity</v>
      </c>
      <c r="O403" t="str">
        <f>_xlfn.XLOOKUP(N403,'Com LookUp+Pivot'!$A$1:$A$49,'Com LookUp+Pivot'!$B$1:$B$49,"Not Found",0)</f>
        <v>PE</v>
      </c>
      <c r="W403" s="9" t="s">
        <v>1287</v>
      </c>
      <c r="X403" s="9" t="s">
        <v>388</v>
      </c>
    </row>
    <row r="404" spans="1:24" x14ac:dyDescent="0.3">
      <c r="A404">
        <v>409</v>
      </c>
      <c r="B404" s="1">
        <v>43122</v>
      </c>
      <c r="C404" t="s">
        <v>1288</v>
      </c>
      <c r="D404" t="s">
        <v>50</v>
      </c>
      <c r="E404" t="s">
        <v>676</v>
      </c>
      <c r="F404" t="s">
        <v>42</v>
      </c>
      <c r="G404" t="s">
        <v>1289</v>
      </c>
      <c r="H404" t="s">
        <v>1245</v>
      </c>
      <c r="I404" s="2">
        <v>400000</v>
      </c>
      <c r="J404" t="s">
        <v>207</v>
      </c>
      <c r="K404" t="str" cm="1">
        <f t="array" ref="K404">_xlfn.IFS(I404&lt;1000000,"Bin1",AND(I404&gt;=1000000,I404&lt;=10000000),"Bin2",I404&gt;10000000,"Bin3")</f>
        <v>Bin1</v>
      </c>
      <c r="L404">
        <f t="shared" si="12"/>
        <v>2018</v>
      </c>
      <c r="M404" t="str">
        <f>_xlfn.XLOOKUP(C404,'LookUp Table'!$A$1:$A$3031,'LookUp Table'!$B$1:$B$3031,"Not Found",0)</f>
        <v>Chennai</v>
      </c>
      <c r="N404" t="str">
        <f t="shared" si="13"/>
        <v>Angel / Seed Funding</v>
      </c>
      <c r="O404" t="str">
        <f>_xlfn.XLOOKUP(N404,'Com LookUp+Pivot'!$A$1:$A$49,'Com LookUp+Pivot'!$B$1:$B$49,"Not Found",0)</f>
        <v>Angel</v>
      </c>
      <c r="W404" s="9" t="s">
        <v>1289</v>
      </c>
      <c r="X404" s="9" t="s">
        <v>1245</v>
      </c>
    </row>
    <row r="405" spans="1:24" x14ac:dyDescent="0.3">
      <c r="A405">
        <v>410</v>
      </c>
      <c r="B405" s="1">
        <v>43122</v>
      </c>
      <c r="C405" t="s">
        <v>245</v>
      </c>
      <c r="D405" t="s">
        <v>569</v>
      </c>
      <c r="E405" t="s">
        <v>1135</v>
      </c>
      <c r="F405" t="s">
        <v>957</v>
      </c>
      <c r="G405" t="s">
        <v>1290</v>
      </c>
      <c r="H405" t="s">
        <v>388</v>
      </c>
      <c r="I405" s="2">
        <v>2500000</v>
      </c>
      <c r="J405" t="s">
        <v>207</v>
      </c>
      <c r="K405" t="str" cm="1">
        <f t="array" ref="K405">_xlfn.IFS(I405&lt;1000000,"Bin1",AND(I405&gt;=1000000,I405&lt;=10000000),"Bin2",I405&gt;10000000,"Bin3")</f>
        <v>Bin2</v>
      </c>
      <c r="L405">
        <f t="shared" si="12"/>
        <v>2018</v>
      </c>
      <c r="M405" t="str">
        <f>_xlfn.XLOOKUP(C405,'LookUp Table'!$A$1:$A$3031,'LookUp Table'!$B$1:$B$3031,"Not Found",0)</f>
        <v>Bengaluru</v>
      </c>
      <c r="N405" t="str">
        <f t="shared" si="13"/>
        <v>Private Equity</v>
      </c>
      <c r="O405" t="str">
        <f>_xlfn.XLOOKUP(N405,'Com LookUp+Pivot'!$A$1:$A$49,'Com LookUp+Pivot'!$B$1:$B$49,"Not Found",0)</f>
        <v>PE</v>
      </c>
      <c r="W405" s="9" t="s">
        <v>1290</v>
      </c>
      <c r="X405" s="9" t="s">
        <v>388</v>
      </c>
    </row>
    <row r="406" spans="1:24" x14ac:dyDescent="0.3">
      <c r="A406">
        <v>411</v>
      </c>
      <c r="B406" s="1">
        <v>43122</v>
      </c>
      <c r="C406" t="s">
        <v>1291</v>
      </c>
      <c r="D406" t="s">
        <v>50</v>
      </c>
      <c r="E406" t="s">
        <v>1292</v>
      </c>
      <c r="F406" t="s">
        <v>13</v>
      </c>
      <c r="G406" t="s">
        <v>1293</v>
      </c>
      <c r="H406" t="s">
        <v>388</v>
      </c>
      <c r="I406">
        <v>0</v>
      </c>
      <c r="J406" t="s">
        <v>207</v>
      </c>
      <c r="K406" t="str" cm="1">
        <f t="array" ref="K406">_xlfn.IFS(I406&lt;1000000,"Bin1",AND(I406&gt;=1000000,I406&lt;=10000000),"Bin2",I406&gt;10000000,"Bin3")</f>
        <v>Bin1</v>
      </c>
      <c r="L406">
        <f t="shared" si="12"/>
        <v>2018</v>
      </c>
      <c r="M406" t="str">
        <f>_xlfn.XLOOKUP(C406,'LookUp Table'!$A$1:$A$3031,'LookUp Table'!$B$1:$B$3031,"Not Found",0)</f>
        <v>Bengaluru</v>
      </c>
      <c r="N406" t="str">
        <f t="shared" si="13"/>
        <v>Private Equity</v>
      </c>
      <c r="O406" t="str">
        <f>_xlfn.XLOOKUP(N406,'Com LookUp+Pivot'!$A$1:$A$49,'Com LookUp+Pivot'!$B$1:$B$49,"Not Found",0)</f>
        <v>PE</v>
      </c>
      <c r="W406" s="9" t="s">
        <v>1293</v>
      </c>
      <c r="X406" s="9" t="s">
        <v>388</v>
      </c>
    </row>
    <row r="407" spans="1:24" x14ac:dyDescent="0.3">
      <c r="A407">
        <v>412</v>
      </c>
      <c r="B407" s="1">
        <v>43122</v>
      </c>
      <c r="C407" t="s">
        <v>1294</v>
      </c>
      <c r="D407" t="s">
        <v>77</v>
      </c>
      <c r="E407" t="s">
        <v>1295</v>
      </c>
      <c r="F407" t="s">
        <v>42</v>
      </c>
      <c r="G407" t="s">
        <v>1296</v>
      </c>
      <c r="H407" t="s">
        <v>388</v>
      </c>
      <c r="I407" s="2">
        <v>4000000</v>
      </c>
      <c r="J407" t="s">
        <v>207</v>
      </c>
      <c r="K407" t="str" cm="1">
        <f t="array" ref="K407">_xlfn.IFS(I407&lt;1000000,"Bin1",AND(I407&gt;=1000000,I407&lt;=10000000),"Bin2",I407&gt;10000000,"Bin3")</f>
        <v>Bin2</v>
      </c>
      <c r="L407">
        <f t="shared" si="12"/>
        <v>2018</v>
      </c>
      <c r="M407" t="str">
        <f>_xlfn.XLOOKUP(C407,'LookUp Table'!$A$1:$A$3031,'LookUp Table'!$B$1:$B$3031,"Not Found",0)</f>
        <v>Chennai</v>
      </c>
      <c r="N407" t="str">
        <f t="shared" si="13"/>
        <v>Private Equity</v>
      </c>
      <c r="O407" t="str">
        <f>_xlfn.XLOOKUP(N407,'Com LookUp+Pivot'!$A$1:$A$49,'Com LookUp+Pivot'!$B$1:$B$49,"Not Found",0)</f>
        <v>PE</v>
      </c>
      <c r="W407" s="9" t="s">
        <v>1296</v>
      </c>
      <c r="X407" s="9" t="s">
        <v>388</v>
      </c>
    </row>
    <row r="408" spans="1:24" x14ac:dyDescent="0.3">
      <c r="A408">
        <v>413</v>
      </c>
      <c r="B408" s="1">
        <v>43122</v>
      </c>
      <c r="C408" t="s">
        <v>1297</v>
      </c>
      <c r="D408" t="s">
        <v>50</v>
      </c>
      <c r="E408" t="s">
        <v>105</v>
      </c>
      <c r="F408" t="s">
        <v>13</v>
      </c>
      <c r="G408" t="s">
        <v>1298</v>
      </c>
      <c r="H408" t="s">
        <v>388</v>
      </c>
      <c r="I408" s="2">
        <v>3200000</v>
      </c>
      <c r="J408" t="s">
        <v>207</v>
      </c>
      <c r="K408" t="str" cm="1">
        <f t="array" ref="K408">_xlfn.IFS(I408&lt;1000000,"Bin1",AND(I408&gt;=1000000,I408&lt;=10000000),"Bin2",I408&gt;10000000,"Bin3")</f>
        <v>Bin2</v>
      </c>
      <c r="L408">
        <f t="shared" si="12"/>
        <v>2018</v>
      </c>
      <c r="M408" t="str">
        <f>_xlfn.XLOOKUP(C408,'LookUp Table'!$A$1:$A$3031,'LookUp Table'!$B$1:$B$3031,"Not Found",0)</f>
        <v>Bengaluru</v>
      </c>
      <c r="N408" t="str">
        <f t="shared" si="13"/>
        <v>Private Equity</v>
      </c>
      <c r="O408" t="str">
        <f>_xlfn.XLOOKUP(N408,'Com LookUp+Pivot'!$A$1:$A$49,'Com LookUp+Pivot'!$B$1:$B$49,"Not Found",0)</f>
        <v>PE</v>
      </c>
      <c r="W408" s="9" t="s">
        <v>1298</v>
      </c>
      <c r="X408" s="9" t="s">
        <v>388</v>
      </c>
    </row>
    <row r="409" spans="1:24" x14ac:dyDescent="0.3">
      <c r="A409">
        <v>414</v>
      </c>
      <c r="B409" s="1">
        <v>43123</v>
      </c>
      <c r="C409" t="s">
        <v>1299</v>
      </c>
      <c r="D409" t="s">
        <v>23</v>
      </c>
      <c r="E409" t="s">
        <v>1300</v>
      </c>
      <c r="F409" t="s">
        <v>225</v>
      </c>
      <c r="G409" t="s">
        <v>1301</v>
      </c>
      <c r="H409" t="s">
        <v>388</v>
      </c>
      <c r="I409" s="2">
        <v>3000000</v>
      </c>
      <c r="J409" t="s">
        <v>207</v>
      </c>
      <c r="K409" t="str" cm="1">
        <f t="array" ref="K409">_xlfn.IFS(I409&lt;1000000,"Bin1",AND(I409&gt;=1000000,I409&lt;=10000000),"Bin2",I409&gt;10000000,"Bin3")</f>
        <v>Bin2</v>
      </c>
      <c r="L409">
        <f t="shared" si="12"/>
        <v>2018</v>
      </c>
      <c r="M409" t="str">
        <f>_xlfn.XLOOKUP(C409,'LookUp Table'!$A$1:$A$3031,'LookUp Table'!$B$1:$B$3031,"Not Found",0)</f>
        <v>New Delhi</v>
      </c>
      <c r="N409" t="str">
        <f t="shared" si="13"/>
        <v>Private Equity</v>
      </c>
      <c r="O409" t="str">
        <f>_xlfn.XLOOKUP(N409,'Com LookUp+Pivot'!$A$1:$A$49,'Com LookUp+Pivot'!$B$1:$B$49,"Not Found",0)</f>
        <v>PE</v>
      </c>
      <c r="W409" s="9" t="s">
        <v>1301</v>
      </c>
      <c r="X409" s="9" t="s">
        <v>388</v>
      </c>
    </row>
    <row r="410" spans="1:24" x14ac:dyDescent="0.3">
      <c r="A410">
        <v>415</v>
      </c>
      <c r="B410" s="1">
        <v>43124</v>
      </c>
      <c r="C410" t="s">
        <v>1302</v>
      </c>
      <c r="D410" t="s">
        <v>77</v>
      </c>
      <c r="E410" t="s">
        <v>1303</v>
      </c>
      <c r="F410" t="s">
        <v>36</v>
      </c>
      <c r="G410" t="s">
        <v>1304</v>
      </c>
      <c r="H410" t="s">
        <v>388</v>
      </c>
      <c r="I410" s="2">
        <v>47000000</v>
      </c>
      <c r="J410" t="s">
        <v>207</v>
      </c>
      <c r="K410" t="str" cm="1">
        <f t="array" ref="K410">_xlfn.IFS(I410&lt;1000000,"Bin1",AND(I410&gt;=1000000,I410&lt;=10000000),"Bin2",I410&gt;10000000,"Bin3")</f>
        <v>Bin3</v>
      </c>
      <c r="L410">
        <f t="shared" si="12"/>
        <v>2018</v>
      </c>
      <c r="M410" t="str">
        <f>_xlfn.XLOOKUP(C410,'LookUp Table'!$A$1:$A$3031,'LookUp Table'!$B$1:$B$3031,"Not Found",0)</f>
        <v>Mumbai</v>
      </c>
      <c r="N410" t="str">
        <f t="shared" si="13"/>
        <v>Private Equity</v>
      </c>
      <c r="O410" t="str">
        <f>_xlfn.XLOOKUP(N410,'Com LookUp+Pivot'!$A$1:$A$49,'Com LookUp+Pivot'!$B$1:$B$49,"Not Found",0)</f>
        <v>PE</v>
      </c>
      <c r="W410" s="9" t="s">
        <v>1304</v>
      </c>
      <c r="X410" s="9" t="s">
        <v>388</v>
      </c>
    </row>
    <row r="411" spans="1:24" x14ac:dyDescent="0.3">
      <c r="A411">
        <v>416</v>
      </c>
      <c r="B411" s="1">
        <v>43124</v>
      </c>
      <c r="C411" t="s">
        <v>1305</v>
      </c>
      <c r="D411" t="s">
        <v>105</v>
      </c>
      <c r="E411" t="s">
        <v>1306</v>
      </c>
      <c r="F411" t="s">
        <v>36</v>
      </c>
      <c r="G411" t="s">
        <v>1307</v>
      </c>
      <c r="H411" t="s">
        <v>1308</v>
      </c>
      <c r="I411" s="2">
        <v>8600000</v>
      </c>
      <c r="J411" t="s">
        <v>207</v>
      </c>
      <c r="K411" t="str" cm="1">
        <f t="array" ref="K411">_xlfn.IFS(I411&lt;1000000,"Bin1",AND(I411&gt;=1000000,I411&lt;=10000000),"Bin2",I411&gt;10000000,"Bin3")</f>
        <v>Bin2</v>
      </c>
      <c r="L411">
        <f t="shared" si="12"/>
        <v>2018</v>
      </c>
      <c r="M411" t="str">
        <f>_xlfn.XLOOKUP(C411,'LookUp Table'!$A$1:$A$3031,'LookUp Table'!$B$1:$B$3031,"Not Found",0)</f>
        <v>Mumbai</v>
      </c>
      <c r="N411" t="str">
        <f t="shared" si="13"/>
        <v>Structured Debt</v>
      </c>
      <c r="O411" t="str">
        <f>_xlfn.XLOOKUP(N411,'Com LookUp+Pivot'!$A$1:$A$49,'Com LookUp+Pivot'!$B$1:$B$49,"Not Found",0)</f>
        <v>Other</v>
      </c>
      <c r="W411" s="9" t="s">
        <v>1307</v>
      </c>
      <c r="X411" s="9" t="s">
        <v>1308</v>
      </c>
    </row>
    <row r="412" spans="1:24" x14ac:dyDescent="0.3">
      <c r="A412">
        <v>417</v>
      </c>
      <c r="B412" s="1">
        <v>43124</v>
      </c>
      <c r="C412" t="s">
        <v>119</v>
      </c>
      <c r="D412" t="s">
        <v>77</v>
      </c>
      <c r="E412" t="s">
        <v>1057</v>
      </c>
      <c r="F412" t="s">
        <v>225</v>
      </c>
      <c r="G412" t="s">
        <v>1309</v>
      </c>
      <c r="H412" t="s">
        <v>1310</v>
      </c>
      <c r="I412" s="2">
        <v>6240000</v>
      </c>
      <c r="J412" t="s">
        <v>207</v>
      </c>
      <c r="K412" t="str" cm="1">
        <f t="array" ref="K412">_xlfn.IFS(I412&lt;1000000,"Bin1",AND(I412&gt;=1000000,I412&lt;=10000000),"Bin2",I412&gt;10000000,"Bin3")</f>
        <v>Bin2</v>
      </c>
      <c r="L412">
        <f t="shared" si="12"/>
        <v>2018</v>
      </c>
      <c r="M412" t="str">
        <f>_xlfn.XLOOKUP(C412,'LookUp Table'!$A$1:$A$3031,'LookUp Table'!$B$1:$B$3031,"Not Found",0)</f>
        <v>Gurgaon</v>
      </c>
      <c r="N412" t="str">
        <f t="shared" si="13"/>
        <v>Term Loan</v>
      </c>
      <c r="O412" t="str">
        <f>_xlfn.XLOOKUP(N412,'Com LookUp+Pivot'!$A$1:$A$49,'Com LookUp+Pivot'!$B$1:$B$49,"Not Found",0)</f>
        <v>Other</v>
      </c>
      <c r="W412" s="9" t="s">
        <v>1309</v>
      </c>
      <c r="X412" s="9" t="s">
        <v>1310</v>
      </c>
    </row>
    <row r="413" spans="1:24" x14ac:dyDescent="0.3">
      <c r="A413">
        <v>418</v>
      </c>
      <c r="B413" s="1">
        <v>43125</v>
      </c>
      <c r="C413" t="s">
        <v>1311</v>
      </c>
      <c r="D413" t="s">
        <v>435</v>
      </c>
      <c r="E413" t="s">
        <v>1312</v>
      </c>
      <c r="F413" t="s">
        <v>13</v>
      </c>
      <c r="G413" t="s">
        <v>1313</v>
      </c>
      <c r="H413" t="s">
        <v>1245</v>
      </c>
      <c r="I413">
        <v>0</v>
      </c>
      <c r="J413" t="s">
        <v>207</v>
      </c>
      <c r="K413" t="str" cm="1">
        <f t="array" ref="K413">_xlfn.IFS(I413&lt;1000000,"Bin1",AND(I413&gt;=1000000,I413&lt;=10000000),"Bin2",I413&gt;10000000,"Bin3")</f>
        <v>Bin1</v>
      </c>
      <c r="L413">
        <f t="shared" si="12"/>
        <v>2018</v>
      </c>
      <c r="M413" t="str">
        <f>_xlfn.XLOOKUP(C413,'LookUp Table'!$A$1:$A$3031,'LookUp Table'!$B$1:$B$3031,"Not Found",0)</f>
        <v>Bengaluru</v>
      </c>
      <c r="N413" t="str">
        <f t="shared" si="13"/>
        <v>Angel / Seed Funding</v>
      </c>
      <c r="O413" t="str">
        <f>_xlfn.XLOOKUP(N413,'Com LookUp+Pivot'!$A$1:$A$49,'Com LookUp+Pivot'!$B$1:$B$49,"Not Found",0)</f>
        <v>Angel</v>
      </c>
      <c r="W413" s="9" t="s">
        <v>1313</v>
      </c>
      <c r="X413" s="9" t="s">
        <v>1245</v>
      </c>
    </row>
    <row r="414" spans="1:24" x14ac:dyDescent="0.3">
      <c r="A414">
        <v>419</v>
      </c>
      <c r="B414" s="1">
        <v>43125</v>
      </c>
      <c r="C414" t="s">
        <v>1314</v>
      </c>
      <c r="D414" t="s">
        <v>50</v>
      </c>
      <c r="E414" t="s">
        <v>105</v>
      </c>
      <c r="F414" t="s">
        <v>36</v>
      </c>
      <c r="G414" t="s">
        <v>1315</v>
      </c>
      <c r="H414" t="s">
        <v>388</v>
      </c>
      <c r="I414" s="2">
        <v>1000000</v>
      </c>
      <c r="J414" t="s">
        <v>207</v>
      </c>
      <c r="K414" t="str" cm="1">
        <f t="array" ref="K414">_xlfn.IFS(I414&lt;1000000,"Bin1",AND(I414&gt;=1000000,I414&lt;=10000000),"Bin2",I414&gt;10000000,"Bin3")</f>
        <v>Bin2</v>
      </c>
      <c r="L414">
        <f t="shared" si="12"/>
        <v>2018</v>
      </c>
      <c r="M414" t="str">
        <f>_xlfn.XLOOKUP(C414,'LookUp Table'!$A$1:$A$3031,'LookUp Table'!$B$1:$B$3031,"Not Found",0)</f>
        <v>Mumbai</v>
      </c>
      <c r="N414" t="str">
        <f t="shared" si="13"/>
        <v>Private Equity</v>
      </c>
      <c r="O414" t="str">
        <f>_xlfn.XLOOKUP(N414,'Com LookUp+Pivot'!$A$1:$A$49,'Com LookUp+Pivot'!$B$1:$B$49,"Not Found",0)</f>
        <v>PE</v>
      </c>
      <c r="W414" s="9" t="s">
        <v>1315</v>
      </c>
      <c r="X414" s="9" t="s">
        <v>388</v>
      </c>
    </row>
    <row r="415" spans="1:24" x14ac:dyDescent="0.3">
      <c r="A415">
        <v>420</v>
      </c>
      <c r="B415" s="1">
        <v>43126</v>
      </c>
      <c r="C415" t="s">
        <v>1316</v>
      </c>
      <c r="D415" t="s">
        <v>141</v>
      </c>
      <c r="E415" t="s">
        <v>1317</v>
      </c>
      <c r="F415" t="s">
        <v>13</v>
      </c>
      <c r="G415" t="s">
        <v>1318</v>
      </c>
      <c r="H415" t="s">
        <v>388</v>
      </c>
      <c r="I415" s="2">
        <v>7400000</v>
      </c>
      <c r="J415" t="s">
        <v>207</v>
      </c>
      <c r="K415" t="str" cm="1">
        <f t="array" ref="K415">_xlfn.IFS(I415&lt;1000000,"Bin1",AND(I415&gt;=1000000,I415&lt;=10000000),"Bin2",I415&gt;10000000,"Bin3")</f>
        <v>Bin2</v>
      </c>
      <c r="L415">
        <f t="shared" si="12"/>
        <v>2018</v>
      </c>
      <c r="M415" t="str">
        <f>_xlfn.XLOOKUP(C415,'LookUp Table'!$A$1:$A$3031,'LookUp Table'!$B$1:$B$3031,"Not Found",0)</f>
        <v>Bengaluru</v>
      </c>
      <c r="N415" t="str">
        <f t="shared" si="13"/>
        <v>Private Equity</v>
      </c>
      <c r="O415" t="str">
        <f>_xlfn.XLOOKUP(N415,'Com LookUp+Pivot'!$A$1:$A$49,'Com LookUp+Pivot'!$B$1:$B$49,"Not Found",0)</f>
        <v>PE</v>
      </c>
      <c r="W415" s="9" t="s">
        <v>1318</v>
      </c>
      <c r="X415" s="9" t="s">
        <v>388</v>
      </c>
    </row>
    <row r="416" spans="1:24" x14ac:dyDescent="0.3">
      <c r="A416">
        <v>421</v>
      </c>
      <c r="B416" s="1">
        <v>43129</v>
      </c>
      <c r="C416" t="s">
        <v>1319</v>
      </c>
      <c r="D416" t="s">
        <v>141</v>
      </c>
      <c r="E416" t="s">
        <v>50</v>
      </c>
      <c r="F416" t="s">
        <v>181</v>
      </c>
      <c r="G416" t="s">
        <v>1320</v>
      </c>
      <c r="H416" t="s">
        <v>388</v>
      </c>
      <c r="I416" s="2">
        <v>1500000</v>
      </c>
      <c r="J416" t="s">
        <v>207</v>
      </c>
      <c r="K416" t="str" cm="1">
        <f t="array" ref="K416">_xlfn.IFS(I416&lt;1000000,"Bin1",AND(I416&gt;=1000000,I416&lt;=10000000),"Bin2",I416&gt;10000000,"Bin3")</f>
        <v>Bin2</v>
      </c>
      <c r="L416">
        <f t="shared" si="12"/>
        <v>2018</v>
      </c>
      <c r="M416" t="str">
        <f>_xlfn.XLOOKUP(C416,'LookUp Table'!$A$1:$A$3031,'LookUp Table'!$B$1:$B$3031,"Not Found",0)</f>
        <v>Hyderabad</v>
      </c>
      <c r="N416" t="str">
        <f t="shared" si="13"/>
        <v>Private Equity</v>
      </c>
      <c r="O416" t="str">
        <f>_xlfn.XLOOKUP(N416,'Com LookUp+Pivot'!$A$1:$A$49,'Com LookUp+Pivot'!$B$1:$B$49,"Not Found",0)</f>
        <v>PE</v>
      </c>
      <c r="W416" s="9" t="s">
        <v>1320</v>
      </c>
      <c r="X416" s="9" t="s">
        <v>388</v>
      </c>
    </row>
    <row r="417" spans="1:24" x14ac:dyDescent="0.3">
      <c r="A417">
        <v>422</v>
      </c>
      <c r="B417" s="1">
        <v>43129</v>
      </c>
      <c r="C417" t="s">
        <v>1321</v>
      </c>
      <c r="D417" t="s">
        <v>1322</v>
      </c>
      <c r="E417" t="s">
        <v>1323</v>
      </c>
      <c r="F417" t="s">
        <v>36</v>
      </c>
      <c r="G417" t="s">
        <v>301</v>
      </c>
      <c r="H417" t="s">
        <v>388</v>
      </c>
      <c r="I417" s="2">
        <v>1000000</v>
      </c>
      <c r="J417" t="s">
        <v>207</v>
      </c>
      <c r="K417" t="str" cm="1">
        <f t="array" ref="K417">_xlfn.IFS(I417&lt;1000000,"Bin1",AND(I417&gt;=1000000,I417&lt;=10000000),"Bin2",I417&gt;10000000,"Bin3")</f>
        <v>Bin2</v>
      </c>
      <c r="L417">
        <f t="shared" si="12"/>
        <v>2018</v>
      </c>
      <c r="M417" t="str">
        <f>_xlfn.XLOOKUP(C417,'LookUp Table'!$A$1:$A$3031,'LookUp Table'!$B$1:$B$3031,"Not Found",0)</f>
        <v>Mumbai</v>
      </c>
      <c r="N417" t="str">
        <f t="shared" si="13"/>
        <v>Series A</v>
      </c>
      <c r="O417" t="str">
        <f>_xlfn.XLOOKUP(N417,'Com LookUp+Pivot'!$A$1:$A$49,'Com LookUp+Pivot'!$B$1:$B$49,"Not Found",0)</f>
        <v>VC</v>
      </c>
      <c r="W417" s="9" t="s">
        <v>301</v>
      </c>
      <c r="X417" s="9" t="s">
        <v>388</v>
      </c>
    </row>
    <row r="418" spans="1:24" x14ac:dyDescent="0.3">
      <c r="A418">
        <v>423</v>
      </c>
      <c r="B418" s="1">
        <v>43130</v>
      </c>
      <c r="C418" t="s">
        <v>1324</v>
      </c>
      <c r="D418" t="s">
        <v>141</v>
      </c>
      <c r="E418" t="s">
        <v>1325</v>
      </c>
      <c r="F418" t="s">
        <v>225</v>
      </c>
      <c r="G418" t="s">
        <v>1326</v>
      </c>
      <c r="H418" t="s">
        <v>388</v>
      </c>
      <c r="I418" s="2">
        <v>1000000</v>
      </c>
      <c r="J418" t="s">
        <v>207</v>
      </c>
      <c r="K418" t="str" cm="1">
        <f t="array" ref="K418">_xlfn.IFS(I418&lt;1000000,"Bin1",AND(I418&gt;=1000000,I418&lt;=10000000),"Bin2",I418&gt;10000000,"Bin3")</f>
        <v>Bin2</v>
      </c>
      <c r="L418">
        <f t="shared" si="12"/>
        <v>2018</v>
      </c>
      <c r="M418" t="str">
        <f>_xlfn.XLOOKUP(C418,'LookUp Table'!$A$1:$A$3031,'LookUp Table'!$B$1:$B$3031,"Not Found",0)</f>
        <v>Gurugram</v>
      </c>
      <c r="N418" t="str">
        <f t="shared" si="13"/>
        <v>Private Equity</v>
      </c>
      <c r="O418" t="str">
        <f>_xlfn.XLOOKUP(N418,'Com LookUp+Pivot'!$A$1:$A$49,'Com LookUp+Pivot'!$B$1:$B$49,"Not Found",0)</f>
        <v>PE</v>
      </c>
      <c r="W418" s="9" t="s">
        <v>1326</v>
      </c>
      <c r="X418" s="9" t="s">
        <v>388</v>
      </c>
    </row>
    <row r="419" spans="1:24" x14ac:dyDescent="0.3">
      <c r="A419">
        <v>424</v>
      </c>
      <c r="B419" s="1">
        <v>43130</v>
      </c>
      <c r="C419" t="s">
        <v>1327</v>
      </c>
      <c r="D419" t="s">
        <v>50</v>
      </c>
      <c r="E419" t="s">
        <v>1328</v>
      </c>
      <c r="F419" t="s">
        <v>36</v>
      </c>
      <c r="G419" t="s">
        <v>1329</v>
      </c>
      <c r="H419" t="s">
        <v>388</v>
      </c>
      <c r="I419" s="2">
        <v>50000000</v>
      </c>
      <c r="J419" t="s">
        <v>207</v>
      </c>
      <c r="K419" t="str" cm="1">
        <f t="array" ref="K419">_xlfn.IFS(I419&lt;1000000,"Bin1",AND(I419&gt;=1000000,I419&lt;=10000000),"Bin2",I419&gt;10000000,"Bin3")</f>
        <v>Bin3</v>
      </c>
      <c r="L419">
        <f t="shared" si="12"/>
        <v>2018</v>
      </c>
      <c r="M419" t="str">
        <f>_xlfn.XLOOKUP(C419,'LookUp Table'!$A$1:$A$3031,'LookUp Table'!$B$1:$B$3031,"Not Found",0)</f>
        <v>Mumbai</v>
      </c>
      <c r="N419" t="str">
        <f t="shared" si="13"/>
        <v>Private Equity</v>
      </c>
      <c r="O419" t="str">
        <f>_xlfn.XLOOKUP(N419,'Com LookUp+Pivot'!$A$1:$A$49,'Com LookUp+Pivot'!$B$1:$B$49,"Not Found",0)</f>
        <v>PE</v>
      </c>
      <c r="W419" s="9" t="s">
        <v>1329</v>
      </c>
      <c r="X419" s="9" t="s">
        <v>388</v>
      </c>
    </row>
    <row r="420" spans="1:24" x14ac:dyDescent="0.3">
      <c r="A420">
        <v>425</v>
      </c>
      <c r="B420" s="1">
        <v>43130</v>
      </c>
      <c r="C420" t="s">
        <v>1330</v>
      </c>
      <c r="D420" t="s">
        <v>50</v>
      </c>
      <c r="E420" t="s">
        <v>1331</v>
      </c>
      <c r="F420" t="s">
        <v>13</v>
      </c>
      <c r="G420" t="s">
        <v>1332</v>
      </c>
      <c r="H420" t="s">
        <v>1245</v>
      </c>
      <c r="I420" s="2">
        <v>500000</v>
      </c>
      <c r="J420" t="s">
        <v>207</v>
      </c>
      <c r="K420" t="str" cm="1">
        <f t="array" ref="K420">_xlfn.IFS(I420&lt;1000000,"Bin1",AND(I420&gt;=1000000,I420&lt;=10000000),"Bin2",I420&gt;10000000,"Bin3")</f>
        <v>Bin1</v>
      </c>
      <c r="L420">
        <f t="shared" si="12"/>
        <v>2018</v>
      </c>
      <c r="M420" t="str">
        <f>_xlfn.XLOOKUP(C420,'LookUp Table'!$A$1:$A$3031,'LookUp Table'!$B$1:$B$3031,"Not Found",0)</f>
        <v>Bengaluru</v>
      </c>
      <c r="N420" t="str">
        <f t="shared" si="13"/>
        <v>Angel / Seed Funding</v>
      </c>
      <c r="O420" t="str">
        <f>_xlfn.XLOOKUP(N420,'Com LookUp+Pivot'!$A$1:$A$49,'Com LookUp+Pivot'!$B$1:$B$49,"Not Found",0)</f>
        <v>Angel</v>
      </c>
      <c r="W420" s="9" t="s">
        <v>1332</v>
      </c>
      <c r="X420" s="9" t="s">
        <v>1245</v>
      </c>
    </row>
    <row r="421" spans="1:24" x14ac:dyDescent="0.3">
      <c r="A421">
        <v>426</v>
      </c>
      <c r="B421" s="1">
        <v>43130</v>
      </c>
      <c r="C421" t="s">
        <v>1198</v>
      </c>
      <c r="D421" t="s">
        <v>50</v>
      </c>
      <c r="E421" t="s">
        <v>1333</v>
      </c>
      <c r="F421" t="s">
        <v>36</v>
      </c>
      <c r="G421" t="s">
        <v>1334</v>
      </c>
      <c r="H421" t="s">
        <v>388</v>
      </c>
      <c r="I421" s="2">
        <v>7600000</v>
      </c>
      <c r="J421" t="s">
        <v>207</v>
      </c>
      <c r="K421" t="str" cm="1">
        <f t="array" ref="K421">_xlfn.IFS(I421&lt;1000000,"Bin1",AND(I421&gt;=1000000,I421&lt;=10000000),"Bin2",I421&gt;10000000,"Bin3")</f>
        <v>Bin2</v>
      </c>
      <c r="L421">
        <f t="shared" si="12"/>
        <v>2018</v>
      </c>
      <c r="M421" t="str">
        <f>_xlfn.XLOOKUP(C421,'LookUp Table'!$A$1:$A$3031,'LookUp Table'!$B$1:$B$3031,"Not Found",0)</f>
        <v>Mumbai</v>
      </c>
      <c r="N421" t="str">
        <f t="shared" si="13"/>
        <v>Private Equity</v>
      </c>
      <c r="O421" t="str">
        <f>_xlfn.XLOOKUP(N421,'Com LookUp+Pivot'!$A$1:$A$49,'Com LookUp+Pivot'!$B$1:$B$49,"Not Found",0)</f>
        <v>PE</v>
      </c>
      <c r="W421" s="9" t="s">
        <v>1334</v>
      </c>
      <c r="X421" s="9" t="s">
        <v>388</v>
      </c>
    </row>
    <row r="422" spans="1:24" x14ac:dyDescent="0.3">
      <c r="A422">
        <v>427</v>
      </c>
      <c r="B422" s="1">
        <v>43130</v>
      </c>
      <c r="C422" t="s">
        <v>1335</v>
      </c>
      <c r="D422" t="s">
        <v>141</v>
      </c>
      <c r="E422" t="s">
        <v>1336</v>
      </c>
      <c r="F422" t="s">
        <v>13</v>
      </c>
      <c r="G422" t="s">
        <v>1337</v>
      </c>
      <c r="H422" t="s">
        <v>79</v>
      </c>
      <c r="I422" s="2">
        <v>10000000</v>
      </c>
      <c r="J422" t="s">
        <v>207</v>
      </c>
      <c r="K422" t="str" cm="1">
        <f t="array" ref="K422">_xlfn.IFS(I422&lt;1000000,"Bin1",AND(I422&gt;=1000000,I422&lt;=10000000),"Bin2",I422&gt;10000000,"Bin3")</f>
        <v>Bin2</v>
      </c>
      <c r="L422">
        <f t="shared" si="12"/>
        <v>2018</v>
      </c>
      <c r="M422" t="str">
        <f>_xlfn.XLOOKUP(C422,'LookUp Table'!$A$1:$A$3031,'LookUp Table'!$B$1:$B$3031,"Not Found",0)</f>
        <v>Bengaluru</v>
      </c>
      <c r="N422" t="str">
        <f t="shared" si="13"/>
        <v>Debt Funding</v>
      </c>
      <c r="O422" t="str">
        <f>_xlfn.XLOOKUP(N422,'Com LookUp+Pivot'!$A$1:$A$49,'Com LookUp+Pivot'!$B$1:$B$49,"Not Found",0)</f>
        <v>Other</v>
      </c>
      <c r="W422" s="9" t="s">
        <v>1337</v>
      </c>
      <c r="X422" s="9" t="s">
        <v>79</v>
      </c>
    </row>
    <row r="423" spans="1:24" x14ac:dyDescent="0.3">
      <c r="A423">
        <v>428</v>
      </c>
      <c r="B423" s="1">
        <v>43131</v>
      </c>
      <c r="C423" t="s">
        <v>1338</v>
      </c>
      <c r="D423" t="s">
        <v>50</v>
      </c>
      <c r="E423" t="s">
        <v>1339</v>
      </c>
      <c r="F423" t="s">
        <v>13</v>
      </c>
      <c r="G423" t="s">
        <v>297</v>
      </c>
      <c r="H423" t="s">
        <v>388</v>
      </c>
      <c r="I423" s="2">
        <v>4400000</v>
      </c>
      <c r="J423" t="s">
        <v>207</v>
      </c>
      <c r="K423" t="str" cm="1">
        <f t="array" ref="K423">_xlfn.IFS(I423&lt;1000000,"Bin1",AND(I423&gt;=1000000,I423&lt;=10000000),"Bin2",I423&gt;10000000,"Bin3")</f>
        <v>Bin2</v>
      </c>
      <c r="L423">
        <f t="shared" si="12"/>
        <v>2018</v>
      </c>
      <c r="M423" t="str">
        <f>_xlfn.XLOOKUP(C423,'LookUp Table'!$A$1:$A$3031,'LookUp Table'!$B$1:$B$3031,"Not Found",0)</f>
        <v>Bengaluru</v>
      </c>
      <c r="N423" t="str">
        <f t="shared" si="13"/>
        <v>Series B</v>
      </c>
      <c r="O423" t="str">
        <f>_xlfn.XLOOKUP(N423,'Com LookUp+Pivot'!$A$1:$A$49,'Com LookUp+Pivot'!$B$1:$B$49,"Not Found",0)</f>
        <v>VC</v>
      </c>
      <c r="W423" s="9" t="s">
        <v>297</v>
      </c>
      <c r="X423" s="9" t="s">
        <v>388</v>
      </c>
    </row>
    <row r="424" spans="1:24" x14ac:dyDescent="0.3">
      <c r="A424">
        <v>429</v>
      </c>
      <c r="B424" s="1">
        <v>43070</v>
      </c>
      <c r="C424" t="s">
        <v>1340</v>
      </c>
      <c r="D424" t="s">
        <v>50</v>
      </c>
      <c r="E424" t="s">
        <v>1341</v>
      </c>
      <c r="F424" t="s">
        <v>36</v>
      </c>
      <c r="G424" t="s">
        <v>1342</v>
      </c>
      <c r="H424" t="s">
        <v>388</v>
      </c>
      <c r="I424">
        <v>0</v>
      </c>
      <c r="J424" t="s">
        <v>207</v>
      </c>
      <c r="K424" t="str" cm="1">
        <f t="array" ref="K424">_xlfn.IFS(I424&lt;1000000,"Bin1",AND(I424&gt;=1000000,I424&lt;=10000000),"Bin2",I424&gt;10000000,"Bin3")</f>
        <v>Bin1</v>
      </c>
      <c r="L424">
        <f t="shared" si="12"/>
        <v>2017</v>
      </c>
      <c r="M424" t="str">
        <f>_xlfn.XLOOKUP(C424,'LookUp Table'!$A$1:$A$3031,'LookUp Table'!$B$1:$B$3031,"Not Found",0)</f>
        <v>Mumbai</v>
      </c>
      <c r="N424" t="str">
        <f t="shared" si="13"/>
        <v>Private Equity</v>
      </c>
      <c r="O424" t="str">
        <f>_xlfn.XLOOKUP(N424,'Com LookUp+Pivot'!$A$1:$A$49,'Com LookUp+Pivot'!$B$1:$B$49,"Not Found",0)</f>
        <v>PE</v>
      </c>
      <c r="W424" s="9" t="s">
        <v>1342</v>
      </c>
      <c r="X424" s="9" t="s">
        <v>388</v>
      </c>
    </row>
    <row r="425" spans="1:24" x14ac:dyDescent="0.3">
      <c r="A425">
        <v>430</v>
      </c>
      <c r="B425" s="1">
        <v>43074</v>
      </c>
      <c r="C425" t="s">
        <v>155</v>
      </c>
      <c r="D425" t="s">
        <v>50</v>
      </c>
      <c r="E425" t="s">
        <v>1343</v>
      </c>
      <c r="F425" t="s">
        <v>957</v>
      </c>
      <c r="G425" t="s">
        <v>1344</v>
      </c>
      <c r="H425" t="s">
        <v>388</v>
      </c>
      <c r="I425" s="2">
        <v>12300000</v>
      </c>
      <c r="J425" t="s">
        <v>207</v>
      </c>
      <c r="K425" t="str" cm="1">
        <f t="array" ref="K425">_xlfn.IFS(I425&lt;1000000,"Bin1",AND(I425&gt;=1000000,I425&lt;=10000000),"Bin2",I425&gt;10000000,"Bin3")</f>
        <v>Bin3</v>
      </c>
      <c r="L425">
        <f t="shared" si="12"/>
        <v>2017</v>
      </c>
      <c r="M425" t="str">
        <f>_xlfn.XLOOKUP(C425,'LookUp Table'!$A$1:$A$3031,'LookUp Table'!$B$1:$B$3031,"Not Found",0)</f>
        <v>Bengaluru</v>
      </c>
      <c r="N425" t="str">
        <f t="shared" si="13"/>
        <v>Private Equity</v>
      </c>
      <c r="O425" t="str">
        <f>_xlfn.XLOOKUP(N425,'Com LookUp+Pivot'!$A$1:$A$49,'Com LookUp+Pivot'!$B$1:$B$49,"Not Found",0)</f>
        <v>PE</v>
      </c>
      <c r="W425" s="9" t="s">
        <v>1344</v>
      </c>
      <c r="X425" s="9" t="s">
        <v>388</v>
      </c>
    </row>
    <row r="426" spans="1:24" x14ac:dyDescent="0.3">
      <c r="A426">
        <v>431</v>
      </c>
      <c r="B426" s="1">
        <v>43074</v>
      </c>
      <c r="C426" t="s">
        <v>1345</v>
      </c>
      <c r="D426" t="s">
        <v>312</v>
      </c>
      <c r="E426" t="s">
        <v>1346</v>
      </c>
      <c r="F426" t="s">
        <v>36</v>
      </c>
      <c r="G426" t="s">
        <v>1347</v>
      </c>
      <c r="H426" t="s">
        <v>388</v>
      </c>
      <c r="I426" s="2">
        <v>23000000</v>
      </c>
      <c r="J426" t="s">
        <v>207</v>
      </c>
      <c r="K426" t="str" cm="1">
        <f t="array" ref="K426">_xlfn.IFS(I426&lt;1000000,"Bin1",AND(I426&gt;=1000000,I426&lt;=10000000),"Bin2",I426&gt;10000000,"Bin3")</f>
        <v>Bin3</v>
      </c>
      <c r="L426">
        <f t="shared" si="12"/>
        <v>2017</v>
      </c>
      <c r="M426" t="str">
        <f>_xlfn.XLOOKUP(C426,'LookUp Table'!$A$1:$A$3031,'LookUp Table'!$B$1:$B$3031,"Not Found",0)</f>
        <v>Mumbai</v>
      </c>
      <c r="N426" t="str">
        <f t="shared" si="13"/>
        <v>Private Equity</v>
      </c>
      <c r="O426" t="str">
        <f>_xlfn.XLOOKUP(N426,'Com LookUp+Pivot'!$A$1:$A$49,'Com LookUp+Pivot'!$B$1:$B$49,"Not Found",0)</f>
        <v>PE</v>
      </c>
      <c r="W426" s="9" t="s">
        <v>1347</v>
      </c>
      <c r="X426" s="9" t="s">
        <v>388</v>
      </c>
    </row>
    <row r="427" spans="1:24" x14ac:dyDescent="0.3">
      <c r="A427">
        <v>432</v>
      </c>
      <c r="B427" s="1">
        <v>43074</v>
      </c>
      <c r="C427" t="s">
        <v>1348</v>
      </c>
      <c r="D427" t="s">
        <v>50</v>
      </c>
      <c r="E427" t="s">
        <v>1349</v>
      </c>
      <c r="F427" t="s">
        <v>1350</v>
      </c>
      <c r="G427" t="s">
        <v>1351</v>
      </c>
      <c r="H427" t="s">
        <v>388</v>
      </c>
      <c r="I427" s="2">
        <v>1000000</v>
      </c>
      <c r="J427" t="s">
        <v>207</v>
      </c>
      <c r="K427" t="str" cm="1">
        <f t="array" ref="K427">_xlfn.IFS(I427&lt;1000000,"Bin1",AND(I427&gt;=1000000,I427&lt;=10000000),"Bin2",I427&gt;10000000,"Bin3")</f>
        <v>Bin2</v>
      </c>
      <c r="L427">
        <f t="shared" si="12"/>
        <v>2017</v>
      </c>
      <c r="M427" t="str">
        <f>_xlfn.XLOOKUP(C427,'LookUp Table'!$A$1:$A$3031,'LookUp Table'!$B$1:$B$3031,"Not Found",0)</f>
        <v>Goa</v>
      </c>
      <c r="N427" t="str">
        <f t="shared" si="13"/>
        <v>Private Equity</v>
      </c>
      <c r="O427" t="str">
        <f>_xlfn.XLOOKUP(N427,'Com LookUp+Pivot'!$A$1:$A$49,'Com LookUp+Pivot'!$B$1:$B$49,"Not Found",0)</f>
        <v>PE</v>
      </c>
      <c r="W427" s="9" t="s">
        <v>1351</v>
      </c>
      <c r="X427" s="9" t="s">
        <v>388</v>
      </c>
    </row>
    <row r="428" spans="1:24" x14ac:dyDescent="0.3">
      <c r="A428">
        <v>433</v>
      </c>
      <c r="B428" s="1">
        <v>43074</v>
      </c>
      <c r="C428" t="s">
        <v>1352</v>
      </c>
      <c r="D428" t="s">
        <v>50</v>
      </c>
      <c r="E428" t="s">
        <v>1353</v>
      </c>
      <c r="F428" t="s">
        <v>19</v>
      </c>
      <c r="G428" t="s">
        <v>1334</v>
      </c>
      <c r="H428" t="s">
        <v>1049</v>
      </c>
      <c r="I428" s="2">
        <v>500000</v>
      </c>
      <c r="J428" t="s">
        <v>207</v>
      </c>
      <c r="K428" t="str" cm="1">
        <f t="array" ref="K428">_xlfn.IFS(I428&lt;1000000,"Bin1",AND(I428&gt;=1000000,I428&lt;=10000000),"Bin2",I428&gt;10000000,"Bin3")</f>
        <v>Bin1</v>
      </c>
      <c r="L428">
        <f t="shared" si="12"/>
        <v>2017</v>
      </c>
      <c r="M428" t="str">
        <f>_xlfn.XLOOKUP(C428,'LookUp Table'!$A$1:$A$3031,'LookUp Table'!$B$1:$B$3031,"Not Found",0)</f>
        <v>Gurgaon</v>
      </c>
      <c r="N428" t="str">
        <f t="shared" si="13"/>
        <v>Private Equity</v>
      </c>
      <c r="O428" t="str">
        <f>_xlfn.XLOOKUP(N428,'Com LookUp+Pivot'!$A$1:$A$49,'Com LookUp+Pivot'!$B$1:$B$49,"Not Found",0)</f>
        <v>PE</v>
      </c>
      <c r="W428" s="9" t="s">
        <v>1334</v>
      </c>
      <c r="X428" s="9" t="s">
        <v>1049</v>
      </c>
    </row>
    <row r="429" spans="1:24" x14ac:dyDescent="0.3">
      <c r="A429">
        <v>434</v>
      </c>
      <c r="B429" s="1">
        <v>43075</v>
      </c>
      <c r="C429" t="s">
        <v>1354</v>
      </c>
      <c r="D429" t="s">
        <v>50</v>
      </c>
      <c r="E429" t="s">
        <v>1355</v>
      </c>
      <c r="F429" t="s">
        <v>36</v>
      </c>
      <c r="G429" t="s">
        <v>1356</v>
      </c>
      <c r="H429" t="s">
        <v>388</v>
      </c>
      <c r="I429" s="2">
        <v>60000000</v>
      </c>
      <c r="J429" t="s">
        <v>207</v>
      </c>
      <c r="K429" t="str" cm="1">
        <f t="array" ref="K429">_xlfn.IFS(I429&lt;1000000,"Bin1",AND(I429&gt;=1000000,I429&lt;=10000000),"Bin2",I429&gt;10000000,"Bin3")</f>
        <v>Bin3</v>
      </c>
      <c r="L429">
        <f t="shared" si="12"/>
        <v>2017</v>
      </c>
      <c r="M429" t="str">
        <f>_xlfn.XLOOKUP(C429,'LookUp Table'!$A$1:$A$3031,'LookUp Table'!$B$1:$B$3031,"Not Found",0)</f>
        <v>Mumbai</v>
      </c>
      <c r="N429" t="str">
        <f t="shared" si="13"/>
        <v>Private Equity</v>
      </c>
      <c r="O429" t="str">
        <f>_xlfn.XLOOKUP(N429,'Com LookUp+Pivot'!$A$1:$A$49,'Com LookUp+Pivot'!$B$1:$B$49,"Not Found",0)</f>
        <v>PE</v>
      </c>
      <c r="W429" s="9" t="s">
        <v>1356</v>
      </c>
      <c r="X429" s="9" t="s">
        <v>388</v>
      </c>
    </row>
    <row r="430" spans="1:24" x14ac:dyDescent="0.3">
      <c r="A430">
        <v>435</v>
      </c>
      <c r="B430" s="1">
        <v>43075</v>
      </c>
      <c r="C430" t="s">
        <v>1357</v>
      </c>
      <c r="D430" t="s">
        <v>50</v>
      </c>
      <c r="E430" t="s">
        <v>1358</v>
      </c>
      <c r="F430" t="s">
        <v>42</v>
      </c>
      <c r="G430" t="s">
        <v>158</v>
      </c>
      <c r="H430" t="s">
        <v>388</v>
      </c>
      <c r="I430" s="2">
        <v>7000000</v>
      </c>
      <c r="J430" t="s">
        <v>207</v>
      </c>
      <c r="K430" t="str" cm="1">
        <f t="array" ref="K430">_xlfn.IFS(I430&lt;1000000,"Bin1",AND(I430&gt;=1000000,I430&lt;=10000000),"Bin2",I430&gt;10000000,"Bin3")</f>
        <v>Bin2</v>
      </c>
      <c r="L430">
        <f t="shared" si="12"/>
        <v>2017</v>
      </c>
      <c r="M430" t="str">
        <f>_xlfn.XLOOKUP(C430,'LookUp Table'!$A$1:$A$3031,'LookUp Table'!$B$1:$B$3031,"Not Found",0)</f>
        <v>Chennai</v>
      </c>
      <c r="N430" t="str">
        <f t="shared" si="13"/>
        <v>Series D</v>
      </c>
      <c r="O430" t="str">
        <f>_xlfn.XLOOKUP(N430,'Com LookUp+Pivot'!$A$1:$A$49,'Com LookUp+Pivot'!$B$1:$B$49,"Not Found",0)</f>
        <v>VC</v>
      </c>
      <c r="W430" s="9" t="s">
        <v>158</v>
      </c>
      <c r="X430" s="9" t="s">
        <v>388</v>
      </c>
    </row>
    <row r="431" spans="1:24" x14ac:dyDescent="0.3">
      <c r="A431">
        <v>436</v>
      </c>
      <c r="B431" s="1">
        <v>43076</v>
      </c>
      <c r="C431" t="s">
        <v>1359</v>
      </c>
      <c r="D431" t="s">
        <v>50</v>
      </c>
      <c r="E431" t="s">
        <v>1360</v>
      </c>
      <c r="F431" t="s">
        <v>36</v>
      </c>
      <c r="G431" t="s">
        <v>1361</v>
      </c>
      <c r="H431" t="s">
        <v>388</v>
      </c>
      <c r="I431" s="2">
        <v>10000000</v>
      </c>
      <c r="J431" t="s">
        <v>207</v>
      </c>
      <c r="K431" t="str" cm="1">
        <f t="array" ref="K431">_xlfn.IFS(I431&lt;1000000,"Bin1",AND(I431&gt;=1000000,I431&lt;=10000000),"Bin2",I431&gt;10000000,"Bin3")</f>
        <v>Bin2</v>
      </c>
      <c r="L431">
        <f t="shared" si="12"/>
        <v>2017</v>
      </c>
      <c r="M431" t="str">
        <f>_xlfn.XLOOKUP(C431,'LookUp Table'!$A$1:$A$3031,'LookUp Table'!$B$1:$B$3031,"Not Found",0)</f>
        <v>Mumbai</v>
      </c>
      <c r="N431" t="str">
        <f t="shared" si="13"/>
        <v>Private Equity</v>
      </c>
      <c r="O431" t="str">
        <f>_xlfn.XLOOKUP(N431,'Com LookUp+Pivot'!$A$1:$A$49,'Com LookUp+Pivot'!$B$1:$B$49,"Not Found",0)</f>
        <v>PE</v>
      </c>
      <c r="W431" s="9" t="s">
        <v>1361</v>
      </c>
      <c r="X431" s="9" t="s">
        <v>388</v>
      </c>
    </row>
    <row r="432" spans="1:24" x14ac:dyDescent="0.3">
      <c r="A432">
        <v>437</v>
      </c>
      <c r="B432" s="1">
        <v>43076</v>
      </c>
      <c r="C432" t="s">
        <v>1362</v>
      </c>
      <c r="D432" t="s">
        <v>55</v>
      </c>
      <c r="E432" t="s">
        <v>1363</v>
      </c>
      <c r="F432" t="s">
        <v>36</v>
      </c>
      <c r="G432" t="s">
        <v>1364</v>
      </c>
      <c r="H432" t="s">
        <v>388</v>
      </c>
      <c r="I432" s="2">
        <v>3100000</v>
      </c>
      <c r="J432" t="s">
        <v>207</v>
      </c>
      <c r="K432" t="str" cm="1">
        <f t="array" ref="K432">_xlfn.IFS(I432&lt;1000000,"Bin1",AND(I432&gt;=1000000,I432&lt;=10000000),"Bin2",I432&gt;10000000,"Bin3")</f>
        <v>Bin2</v>
      </c>
      <c r="L432">
        <f t="shared" si="12"/>
        <v>2017</v>
      </c>
      <c r="M432" t="str">
        <f>_xlfn.XLOOKUP(C432,'LookUp Table'!$A$1:$A$3031,'LookUp Table'!$B$1:$B$3031,"Not Found",0)</f>
        <v>Mumbai</v>
      </c>
      <c r="N432" t="str">
        <f t="shared" si="13"/>
        <v>Private Equity</v>
      </c>
      <c r="O432" t="str">
        <f>_xlfn.XLOOKUP(N432,'Com LookUp+Pivot'!$A$1:$A$49,'Com LookUp+Pivot'!$B$1:$B$49,"Not Found",0)</f>
        <v>PE</v>
      </c>
      <c r="W432" s="9" t="s">
        <v>1364</v>
      </c>
      <c r="X432" s="9" t="s">
        <v>388</v>
      </c>
    </row>
    <row r="433" spans="1:24" x14ac:dyDescent="0.3">
      <c r="A433">
        <v>438</v>
      </c>
      <c r="B433" s="1">
        <v>43076</v>
      </c>
      <c r="C433" t="s">
        <v>1365</v>
      </c>
      <c r="D433" t="s">
        <v>141</v>
      </c>
      <c r="E433" t="s">
        <v>1366</v>
      </c>
      <c r="F433" t="s">
        <v>19</v>
      </c>
      <c r="G433" t="s">
        <v>1367</v>
      </c>
      <c r="H433" t="s">
        <v>1049</v>
      </c>
      <c r="I433" s="2">
        <v>750000</v>
      </c>
      <c r="J433" t="s">
        <v>207</v>
      </c>
      <c r="K433" t="str" cm="1">
        <f t="array" ref="K433">_xlfn.IFS(I433&lt;1000000,"Bin1",AND(I433&gt;=1000000,I433&lt;=10000000),"Bin2",I433&gt;10000000,"Bin3")</f>
        <v>Bin1</v>
      </c>
      <c r="L433">
        <f t="shared" si="12"/>
        <v>2017</v>
      </c>
      <c r="M433" t="str">
        <f>_xlfn.XLOOKUP(C433,'LookUp Table'!$A$1:$A$3031,'LookUp Table'!$B$1:$B$3031,"Not Found",0)</f>
        <v>Gurgaon</v>
      </c>
      <c r="N433" t="str">
        <f t="shared" si="13"/>
        <v>Seed/Angel Funding</v>
      </c>
      <c r="O433" t="str">
        <f>_xlfn.XLOOKUP(N433,'Com LookUp+Pivot'!$A$1:$A$49,'Com LookUp+Pivot'!$B$1:$B$49,"Not Found",0)</f>
        <v>Angel</v>
      </c>
      <c r="W433" s="9" t="s">
        <v>1367</v>
      </c>
      <c r="X433" s="9" t="s">
        <v>1049</v>
      </c>
    </row>
    <row r="434" spans="1:24" x14ac:dyDescent="0.3">
      <c r="A434">
        <v>439</v>
      </c>
      <c r="B434" s="1">
        <v>43076</v>
      </c>
      <c r="C434" t="s">
        <v>1368</v>
      </c>
      <c r="D434" t="s">
        <v>435</v>
      </c>
      <c r="E434" t="s">
        <v>1369</v>
      </c>
      <c r="F434" t="s">
        <v>42</v>
      </c>
      <c r="G434" t="s">
        <v>1370</v>
      </c>
      <c r="H434" t="s">
        <v>79</v>
      </c>
      <c r="I434" s="2">
        <v>2300000</v>
      </c>
      <c r="J434" t="s">
        <v>207</v>
      </c>
      <c r="K434" t="str" cm="1">
        <f t="array" ref="K434">_xlfn.IFS(I434&lt;1000000,"Bin1",AND(I434&gt;=1000000,I434&lt;=10000000),"Bin2",I434&gt;10000000,"Bin3")</f>
        <v>Bin2</v>
      </c>
      <c r="L434">
        <f t="shared" si="12"/>
        <v>2017</v>
      </c>
      <c r="M434" t="str">
        <f>_xlfn.XLOOKUP(C434,'LookUp Table'!$A$1:$A$3031,'LookUp Table'!$B$1:$B$3031,"Not Found",0)</f>
        <v>Chennai</v>
      </c>
      <c r="N434" t="str">
        <f t="shared" si="13"/>
        <v>Debt Funding</v>
      </c>
      <c r="O434" t="str">
        <f>_xlfn.XLOOKUP(N434,'Com LookUp+Pivot'!$A$1:$A$49,'Com LookUp+Pivot'!$B$1:$B$49,"Not Found",0)</f>
        <v>Other</v>
      </c>
      <c r="W434" s="9" t="s">
        <v>1370</v>
      </c>
      <c r="X434" s="9" t="s">
        <v>79</v>
      </c>
    </row>
    <row r="435" spans="1:24" x14ac:dyDescent="0.3">
      <c r="A435">
        <v>440</v>
      </c>
      <c r="B435" s="1">
        <v>43077</v>
      </c>
      <c r="C435" t="s">
        <v>1371</v>
      </c>
      <c r="D435" t="s">
        <v>50</v>
      </c>
      <c r="E435" t="s">
        <v>1372</v>
      </c>
      <c r="F435" t="s">
        <v>87</v>
      </c>
      <c r="G435" t="s">
        <v>501</v>
      </c>
      <c r="H435" t="s">
        <v>388</v>
      </c>
      <c r="I435" s="2">
        <v>5000000</v>
      </c>
      <c r="J435" t="s">
        <v>207</v>
      </c>
      <c r="K435" t="str" cm="1">
        <f t="array" ref="K435">_xlfn.IFS(I435&lt;1000000,"Bin1",AND(I435&gt;=1000000,I435&lt;=10000000),"Bin2",I435&gt;10000000,"Bin3")</f>
        <v>Bin2</v>
      </c>
      <c r="L435">
        <f t="shared" si="12"/>
        <v>2017</v>
      </c>
      <c r="M435" t="str">
        <f>_xlfn.XLOOKUP(C435,'LookUp Table'!$A$1:$A$3031,'LookUp Table'!$B$1:$B$3031,"Not Found",0)</f>
        <v>Noida</v>
      </c>
      <c r="N435" t="str">
        <f t="shared" si="13"/>
        <v>Series A</v>
      </c>
      <c r="O435" t="str">
        <f>_xlfn.XLOOKUP(N435,'Com LookUp+Pivot'!$A$1:$A$49,'Com LookUp+Pivot'!$B$1:$B$49,"Not Found",0)</f>
        <v>VC</v>
      </c>
      <c r="W435" s="9" t="s">
        <v>501</v>
      </c>
      <c r="X435" s="9" t="s">
        <v>388</v>
      </c>
    </row>
    <row r="436" spans="1:24" x14ac:dyDescent="0.3">
      <c r="A436">
        <v>441</v>
      </c>
      <c r="B436" s="1">
        <v>43080</v>
      </c>
      <c r="C436" t="s">
        <v>1373</v>
      </c>
      <c r="D436" t="s">
        <v>55</v>
      </c>
      <c r="E436" t="s">
        <v>1374</v>
      </c>
      <c r="F436" t="s">
        <v>138</v>
      </c>
      <c r="G436" t="s">
        <v>1375</v>
      </c>
      <c r="H436" t="s">
        <v>388</v>
      </c>
      <c r="I436" s="2">
        <v>1500000</v>
      </c>
      <c r="J436" t="s">
        <v>207</v>
      </c>
      <c r="K436" t="str" cm="1">
        <f t="array" ref="K436">_xlfn.IFS(I436&lt;1000000,"Bin1",AND(I436&gt;=1000000,I436&lt;=10000000),"Bin2",I436&gt;10000000,"Bin3")</f>
        <v>Bin2</v>
      </c>
      <c r="L436">
        <f t="shared" si="12"/>
        <v>2017</v>
      </c>
      <c r="M436" t="str">
        <f>_xlfn.XLOOKUP(C436,'LookUp Table'!$A$1:$A$3031,'LookUp Table'!$B$1:$B$3031,"Not Found",0)</f>
        <v>Delhi</v>
      </c>
      <c r="N436" t="str">
        <f t="shared" si="13"/>
        <v>Private Equity</v>
      </c>
      <c r="O436" t="str">
        <f>_xlfn.XLOOKUP(N436,'Com LookUp+Pivot'!$A$1:$A$49,'Com LookUp+Pivot'!$B$1:$B$49,"Not Found",0)</f>
        <v>PE</v>
      </c>
      <c r="W436" s="9" t="s">
        <v>1375</v>
      </c>
      <c r="X436" s="9" t="s">
        <v>388</v>
      </c>
    </row>
    <row r="437" spans="1:24" x14ac:dyDescent="0.3">
      <c r="A437">
        <v>442</v>
      </c>
      <c r="B437" s="1">
        <v>43080</v>
      </c>
      <c r="C437" t="s">
        <v>1376</v>
      </c>
      <c r="D437" t="s">
        <v>50</v>
      </c>
      <c r="E437" t="s">
        <v>1377</v>
      </c>
      <c r="F437" t="s">
        <v>36</v>
      </c>
      <c r="G437" t="s">
        <v>1378</v>
      </c>
      <c r="H437" t="s">
        <v>1049</v>
      </c>
      <c r="I437" s="2">
        <v>50000</v>
      </c>
      <c r="J437" t="s">
        <v>207</v>
      </c>
      <c r="K437" t="str" cm="1">
        <f t="array" ref="K437">_xlfn.IFS(I437&lt;1000000,"Bin1",AND(I437&gt;=1000000,I437&lt;=10000000),"Bin2",I437&gt;10000000,"Bin3")</f>
        <v>Bin1</v>
      </c>
      <c r="L437">
        <f t="shared" si="12"/>
        <v>2017</v>
      </c>
      <c r="M437" t="str">
        <f>_xlfn.XLOOKUP(C437,'LookUp Table'!$A$1:$A$3031,'LookUp Table'!$B$1:$B$3031,"Not Found",0)</f>
        <v>Mumbai</v>
      </c>
      <c r="N437" t="str">
        <f t="shared" si="13"/>
        <v>Seed/Angel Funding</v>
      </c>
      <c r="O437" t="str">
        <f>_xlfn.XLOOKUP(N437,'Com LookUp+Pivot'!$A$1:$A$49,'Com LookUp+Pivot'!$B$1:$B$49,"Not Found",0)</f>
        <v>Angel</v>
      </c>
      <c r="W437" s="9" t="s">
        <v>1378</v>
      </c>
      <c r="X437" s="9" t="s">
        <v>1049</v>
      </c>
    </row>
    <row r="438" spans="1:24" x14ac:dyDescent="0.3">
      <c r="A438">
        <v>443</v>
      </c>
      <c r="B438" s="1">
        <v>43080</v>
      </c>
      <c r="C438" t="s">
        <v>1379</v>
      </c>
      <c r="D438" t="s">
        <v>50</v>
      </c>
      <c r="E438" t="s">
        <v>1380</v>
      </c>
      <c r="F438" t="s">
        <v>13</v>
      </c>
      <c r="G438" t="s">
        <v>1378</v>
      </c>
      <c r="H438" t="s">
        <v>1049</v>
      </c>
      <c r="I438" s="2">
        <v>50000</v>
      </c>
      <c r="J438" t="s">
        <v>207</v>
      </c>
      <c r="K438" t="str" cm="1">
        <f t="array" ref="K438">_xlfn.IFS(I438&lt;1000000,"Bin1",AND(I438&gt;=1000000,I438&lt;=10000000),"Bin2",I438&gt;10000000,"Bin3")</f>
        <v>Bin1</v>
      </c>
      <c r="L438">
        <f t="shared" si="12"/>
        <v>2017</v>
      </c>
      <c r="M438" t="str">
        <f>_xlfn.XLOOKUP(C438,'LookUp Table'!$A$1:$A$3031,'LookUp Table'!$B$1:$B$3031,"Not Found",0)</f>
        <v>Bengaluru</v>
      </c>
      <c r="N438" t="str">
        <f t="shared" si="13"/>
        <v>Seed/Angel Funding</v>
      </c>
      <c r="O438" t="str">
        <f>_xlfn.XLOOKUP(N438,'Com LookUp+Pivot'!$A$1:$A$49,'Com LookUp+Pivot'!$B$1:$B$49,"Not Found",0)</f>
        <v>Angel</v>
      </c>
      <c r="W438" s="9" t="s">
        <v>1378</v>
      </c>
      <c r="X438" s="9" t="s">
        <v>1049</v>
      </c>
    </row>
    <row r="439" spans="1:24" x14ac:dyDescent="0.3">
      <c r="A439">
        <v>444</v>
      </c>
      <c r="B439" s="1">
        <v>43080</v>
      </c>
      <c r="C439" t="s">
        <v>1381</v>
      </c>
      <c r="D439" t="s">
        <v>50</v>
      </c>
      <c r="E439" t="s">
        <v>1382</v>
      </c>
      <c r="F439" t="s">
        <v>13</v>
      </c>
      <c r="G439" t="s">
        <v>1383</v>
      </c>
      <c r="H439" t="s">
        <v>79</v>
      </c>
      <c r="I439" s="2">
        <v>1200000</v>
      </c>
      <c r="J439" t="s">
        <v>207</v>
      </c>
      <c r="K439" t="str" cm="1">
        <f t="array" ref="K439">_xlfn.IFS(I439&lt;1000000,"Bin1",AND(I439&gt;=1000000,I439&lt;=10000000),"Bin2",I439&gt;10000000,"Bin3")</f>
        <v>Bin2</v>
      </c>
      <c r="L439">
        <f t="shared" si="12"/>
        <v>2017</v>
      </c>
      <c r="M439" t="str">
        <f>_xlfn.XLOOKUP(C439,'LookUp Table'!$A$1:$A$3031,'LookUp Table'!$B$1:$B$3031,"Not Found",0)</f>
        <v>Bengaluru</v>
      </c>
      <c r="N439" t="str">
        <f t="shared" si="13"/>
        <v>Debt Funding</v>
      </c>
      <c r="O439" t="str">
        <f>_xlfn.XLOOKUP(N439,'Com LookUp+Pivot'!$A$1:$A$49,'Com LookUp+Pivot'!$B$1:$B$49,"Not Found",0)</f>
        <v>Other</v>
      </c>
      <c r="W439" s="9" t="s">
        <v>1383</v>
      </c>
      <c r="X439" s="9" t="s">
        <v>79</v>
      </c>
    </row>
    <row r="440" spans="1:24" x14ac:dyDescent="0.3">
      <c r="A440">
        <v>445</v>
      </c>
      <c r="B440" s="1">
        <v>43081</v>
      </c>
      <c r="C440" t="s">
        <v>1384</v>
      </c>
      <c r="D440" t="s">
        <v>50</v>
      </c>
      <c r="E440" t="s">
        <v>1385</v>
      </c>
      <c r="F440" t="s">
        <v>138</v>
      </c>
      <c r="G440" t="s">
        <v>1386</v>
      </c>
      <c r="H440" t="s">
        <v>388</v>
      </c>
      <c r="I440" s="2">
        <v>1800000</v>
      </c>
      <c r="J440" t="s">
        <v>207</v>
      </c>
      <c r="K440" t="str" cm="1">
        <f t="array" ref="K440">_xlfn.IFS(I440&lt;1000000,"Bin1",AND(I440&gt;=1000000,I440&lt;=10000000),"Bin2",I440&gt;10000000,"Bin3")</f>
        <v>Bin2</v>
      </c>
      <c r="L440">
        <f t="shared" si="12"/>
        <v>2017</v>
      </c>
      <c r="M440" t="str">
        <f>_xlfn.XLOOKUP(C440,'LookUp Table'!$A$1:$A$3031,'LookUp Table'!$B$1:$B$3031,"Not Found",0)</f>
        <v>Delhi</v>
      </c>
      <c r="N440" t="str">
        <f t="shared" si="13"/>
        <v>Private Equity</v>
      </c>
      <c r="O440" t="str">
        <f>_xlfn.XLOOKUP(N440,'Com LookUp+Pivot'!$A$1:$A$49,'Com LookUp+Pivot'!$B$1:$B$49,"Not Found",0)</f>
        <v>PE</v>
      </c>
      <c r="W440" s="9" t="s">
        <v>1386</v>
      </c>
      <c r="X440" s="9" t="s">
        <v>388</v>
      </c>
    </row>
    <row r="441" spans="1:24" x14ac:dyDescent="0.3">
      <c r="A441">
        <v>446</v>
      </c>
      <c r="B441" s="1">
        <v>43081</v>
      </c>
      <c r="C441" t="s">
        <v>1387</v>
      </c>
      <c r="D441" t="s">
        <v>50</v>
      </c>
      <c r="E441" t="s">
        <v>1388</v>
      </c>
      <c r="F441" t="s">
        <v>13</v>
      </c>
      <c r="G441" t="s">
        <v>1389</v>
      </c>
      <c r="H441" t="s">
        <v>1049</v>
      </c>
      <c r="I441">
        <v>0</v>
      </c>
      <c r="J441" t="s">
        <v>207</v>
      </c>
      <c r="K441" t="str" cm="1">
        <f t="array" ref="K441">_xlfn.IFS(I441&lt;1000000,"Bin1",AND(I441&gt;=1000000,I441&lt;=10000000),"Bin2",I441&gt;10000000,"Bin3")</f>
        <v>Bin1</v>
      </c>
      <c r="L441">
        <f t="shared" si="12"/>
        <v>2017</v>
      </c>
      <c r="M441" t="str">
        <f>_xlfn.XLOOKUP(C441,'LookUp Table'!$A$1:$A$3031,'LookUp Table'!$B$1:$B$3031,"Not Found",0)</f>
        <v>Bengaluru</v>
      </c>
      <c r="N441" t="str">
        <f t="shared" si="13"/>
        <v>Seed/Angel Funding</v>
      </c>
      <c r="O441" t="str">
        <f>_xlfn.XLOOKUP(N441,'Com LookUp+Pivot'!$A$1:$A$49,'Com LookUp+Pivot'!$B$1:$B$49,"Not Found",0)</f>
        <v>Angel</v>
      </c>
      <c r="W441" s="9" t="s">
        <v>1389</v>
      </c>
      <c r="X441" s="9" t="s">
        <v>1049</v>
      </c>
    </row>
    <row r="442" spans="1:24" x14ac:dyDescent="0.3">
      <c r="A442">
        <v>447</v>
      </c>
      <c r="B442" s="1">
        <v>43081</v>
      </c>
      <c r="C442" t="s">
        <v>1390</v>
      </c>
      <c r="D442" t="s">
        <v>50</v>
      </c>
      <c r="E442" t="s">
        <v>1391</v>
      </c>
      <c r="F442" t="s">
        <v>181</v>
      </c>
      <c r="G442" t="s">
        <v>1329</v>
      </c>
      <c r="H442" t="s">
        <v>388</v>
      </c>
      <c r="I442" s="2">
        <v>17500000</v>
      </c>
      <c r="J442" t="s">
        <v>207</v>
      </c>
      <c r="K442" t="str" cm="1">
        <f t="array" ref="K442">_xlfn.IFS(I442&lt;1000000,"Bin1",AND(I442&gt;=1000000,I442&lt;=10000000),"Bin2",I442&gt;10000000,"Bin3")</f>
        <v>Bin3</v>
      </c>
      <c r="L442">
        <f t="shared" si="12"/>
        <v>2017</v>
      </c>
      <c r="M442" t="str">
        <f>_xlfn.XLOOKUP(C442,'LookUp Table'!$A$1:$A$3031,'LookUp Table'!$B$1:$B$3031,"Not Found",0)</f>
        <v>Hyderabad</v>
      </c>
      <c r="N442" t="str">
        <f t="shared" si="13"/>
        <v>Private Equity</v>
      </c>
      <c r="O442" t="str">
        <f>_xlfn.XLOOKUP(N442,'Com LookUp+Pivot'!$A$1:$A$49,'Com LookUp+Pivot'!$B$1:$B$49,"Not Found",0)</f>
        <v>PE</v>
      </c>
      <c r="W442" s="9" t="s">
        <v>1329</v>
      </c>
      <c r="X442" s="9" t="s">
        <v>388</v>
      </c>
    </row>
    <row r="443" spans="1:24" x14ac:dyDescent="0.3">
      <c r="A443">
        <v>448</v>
      </c>
      <c r="B443" s="1">
        <v>43081</v>
      </c>
      <c r="C443" t="s">
        <v>1392</v>
      </c>
      <c r="D443" t="s">
        <v>55</v>
      </c>
      <c r="E443" t="s">
        <v>1393</v>
      </c>
      <c r="F443" t="s">
        <v>19</v>
      </c>
      <c r="G443" t="s">
        <v>1394</v>
      </c>
      <c r="H443" t="s">
        <v>1049</v>
      </c>
      <c r="I443" s="2">
        <v>233000</v>
      </c>
      <c r="J443" t="s">
        <v>207</v>
      </c>
      <c r="K443" t="str" cm="1">
        <f t="array" ref="K443">_xlfn.IFS(I443&lt;1000000,"Bin1",AND(I443&gt;=1000000,I443&lt;=10000000),"Bin2",I443&gt;10000000,"Bin3")</f>
        <v>Bin1</v>
      </c>
      <c r="L443">
        <f t="shared" si="12"/>
        <v>2017</v>
      </c>
      <c r="M443" t="str">
        <f>_xlfn.XLOOKUP(C443,'LookUp Table'!$A$1:$A$3031,'LookUp Table'!$B$1:$B$3031,"Not Found",0)</f>
        <v>Gurgaon</v>
      </c>
      <c r="N443" t="str">
        <f t="shared" si="13"/>
        <v>Seed/Angel Funding</v>
      </c>
      <c r="O443" t="str">
        <f>_xlfn.XLOOKUP(N443,'Com LookUp+Pivot'!$A$1:$A$49,'Com LookUp+Pivot'!$B$1:$B$49,"Not Found",0)</f>
        <v>Angel</v>
      </c>
      <c r="W443" s="9" t="s">
        <v>1394</v>
      </c>
      <c r="X443" s="9" t="s">
        <v>1049</v>
      </c>
    </row>
    <row r="444" spans="1:24" x14ac:dyDescent="0.3">
      <c r="A444">
        <v>449</v>
      </c>
      <c r="B444" s="1">
        <v>43082</v>
      </c>
      <c r="C444" t="s">
        <v>1395</v>
      </c>
      <c r="D444" t="s">
        <v>50</v>
      </c>
      <c r="E444" t="s">
        <v>1396</v>
      </c>
      <c r="F444" t="s">
        <v>52</v>
      </c>
      <c r="G444" t="s">
        <v>1397</v>
      </c>
      <c r="H444" t="s">
        <v>388</v>
      </c>
      <c r="I444" s="2">
        <v>27000000</v>
      </c>
      <c r="J444" t="s">
        <v>207</v>
      </c>
      <c r="K444" t="str" cm="1">
        <f t="array" ref="K444">_xlfn.IFS(I444&lt;1000000,"Bin1",AND(I444&gt;=1000000,I444&lt;=10000000),"Bin2",I444&gt;10000000,"Bin3")</f>
        <v>Bin3</v>
      </c>
      <c r="L444">
        <f t="shared" si="12"/>
        <v>2017</v>
      </c>
      <c r="M444" t="str">
        <f>_xlfn.XLOOKUP(C444,'LookUp Table'!$A$1:$A$3031,'LookUp Table'!$B$1:$B$3031,"Not Found",0)</f>
        <v>Pune</v>
      </c>
      <c r="N444" t="str">
        <f t="shared" si="13"/>
        <v>Private Equity</v>
      </c>
      <c r="O444" t="str">
        <f>_xlfn.XLOOKUP(N444,'Com LookUp+Pivot'!$A$1:$A$49,'Com LookUp+Pivot'!$B$1:$B$49,"Not Found",0)</f>
        <v>PE</v>
      </c>
      <c r="W444" s="9" t="s">
        <v>1397</v>
      </c>
      <c r="X444" s="9" t="s">
        <v>388</v>
      </c>
    </row>
    <row r="445" spans="1:24" x14ac:dyDescent="0.3">
      <c r="A445">
        <v>450</v>
      </c>
      <c r="B445" s="1">
        <v>43082</v>
      </c>
      <c r="C445" t="s">
        <v>1398</v>
      </c>
      <c r="D445" t="s">
        <v>50</v>
      </c>
      <c r="E445" t="s">
        <v>1399</v>
      </c>
      <c r="F445" t="s">
        <v>36</v>
      </c>
      <c r="G445" t="s">
        <v>1400</v>
      </c>
      <c r="H445" t="s">
        <v>388</v>
      </c>
      <c r="I445" s="2">
        <v>27000000</v>
      </c>
      <c r="J445" t="s">
        <v>207</v>
      </c>
      <c r="K445" t="str" cm="1">
        <f t="array" ref="K445">_xlfn.IFS(I445&lt;1000000,"Bin1",AND(I445&gt;=1000000,I445&lt;=10000000),"Bin2",I445&gt;10000000,"Bin3")</f>
        <v>Bin3</v>
      </c>
      <c r="L445">
        <f t="shared" ref="L445:L508" si="14">YEAR(B445)</f>
        <v>2017</v>
      </c>
      <c r="M445" t="str">
        <f>_xlfn.XLOOKUP(C445,'LookUp Table'!$A$1:$A$3031,'LookUp Table'!$B$1:$B$3031,"Not Found",0)</f>
        <v>Mumbai</v>
      </c>
      <c r="N445" t="str">
        <f t="shared" si="13"/>
        <v>Private Equity</v>
      </c>
      <c r="O445" t="str">
        <f>_xlfn.XLOOKUP(N445,'Com LookUp+Pivot'!$A$1:$A$49,'Com LookUp+Pivot'!$B$1:$B$49,"Not Found",0)</f>
        <v>PE</v>
      </c>
      <c r="W445" s="9" t="s">
        <v>1400</v>
      </c>
      <c r="X445" s="9" t="s">
        <v>388</v>
      </c>
    </row>
    <row r="446" spans="1:24" x14ac:dyDescent="0.3">
      <c r="A446">
        <v>451</v>
      </c>
      <c r="B446" s="1">
        <v>43082</v>
      </c>
      <c r="C446" t="s">
        <v>1401</v>
      </c>
      <c r="D446" t="s">
        <v>50</v>
      </c>
      <c r="E446" t="s">
        <v>1402</v>
      </c>
      <c r="F446" t="s">
        <v>13</v>
      </c>
      <c r="G446" t="s">
        <v>1403</v>
      </c>
      <c r="H446" t="s">
        <v>388</v>
      </c>
      <c r="I446" s="2">
        <v>7200000</v>
      </c>
      <c r="J446" t="s">
        <v>207</v>
      </c>
      <c r="K446" t="str" cm="1">
        <f t="array" ref="K446">_xlfn.IFS(I446&lt;1000000,"Bin1",AND(I446&gt;=1000000,I446&lt;=10000000),"Bin2",I446&gt;10000000,"Bin3")</f>
        <v>Bin2</v>
      </c>
      <c r="L446">
        <f t="shared" si="14"/>
        <v>2017</v>
      </c>
      <c r="M446" t="str">
        <f>_xlfn.XLOOKUP(C446,'LookUp Table'!$A$1:$A$3031,'LookUp Table'!$B$1:$B$3031,"Not Found",0)</f>
        <v>Bengaluru</v>
      </c>
      <c r="N446" t="str">
        <f t="shared" si="13"/>
        <v>Private Equity</v>
      </c>
      <c r="O446" t="str">
        <f>_xlfn.XLOOKUP(N446,'Com LookUp+Pivot'!$A$1:$A$49,'Com LookUp+Pivot'!$B$1:$B$49,"Not Found",0)</f>
        <v>PE</v>
      </c>
      <c r="W446" s="9" t="s">
        <v>1403</v>
      </c>
      <c r="X446" s="9" t="s">
        <v>388</v>
      </c>
    </row>
    <row r="447" spans="1:24" x14ac:dyDescent="0.3">
      <c r="A447">
        <v>452</v>
      </c>
      <c r="B447" s="1">
        <v>43082</v>
      </c>
      <c r="C447" t="s">
        <v>1404</v>
      </c>
      <c r="D447" t="s">
        <v>50</v>
      </c>
      <c r="E447" t="s">
        <v>1405</v>
      </c>
      <c r="F447" t="s">
        <v>36</v>
      </c>
      <c r="G447" t="s">
        <v>1406</v>
      </c>
      <c r="H447" t="s">
        <v>388</v>
      </c>
      <c r="I447">
        <v>0</v>
      </c>
      <c r="J447" t="s">
        <v>207</v>
      </c>
      <c r="K447" t="str" cm="1">
        <f t="array" ref="K447">_xlfn.IFS(I447&lt;1000000,"Bin1",AND(I447&gt;=1000000,I447&lt;=10000000),"Bin2",I447&gt;10000000,"Bin3")</f>
        <v>Bin1</v>
      </c>
      <c r="L447">
        <f t="shared" si="14"/>
        <v>2017</v>
      </c>
      <c r="M447" t="str">
        <f>_xlfn.XLOOKUP(C447,'LookUp Table'!$A$1:$A$3031,'LookUp Table'!$B$1:$B$3031,"Not Found",0)</f>
        <v>Mumbai</v>
      </c>
      <c r="N447" t="str">
        <f t="shared" si="13"/>
        <v>Private Equity</v>
      </c>
      <c r="O447" t="str">
        <f>_xlfn.XLOOKUP(N447,'Com LookUp+Pivot'!$A$1:$A$49,'Com LookUp+Pivot'!$B$1:$B$49,"Not Found",0)</f>
        <v>PE</v>
      </c>
      <c r="W447" s="9" t="s">
        <v>1406</v>
      </c>
      <c r="X447" s="9" t="s">
        <v>388</v>
      </c>
    </row>
    <row r="448" spans="1:24" x14ac:dyDescent="0.3">
      <c r="A448">
        <v>453</v>
      </c>
      <c r="B448" s="1">
        <v>43083</v>
      </c>
      <c r="C448" t="s">
        <v>1407</v>
      </c>
      <c r="D448" t="s">
        <v>55</v>
      </c>
      <c r="E448" t="s">
        <v>1408</v>
      </c>
      <c r="F448" t="s">
        <v>13</v>
      </c>
      <c r="G448" t="s">
        <v>111</v>
      </c>
      <c r="H448" t="s">
        <v>388</v>
      </c>
      <c r="I448" s="2">
        <v>7000000</v>
      </c>
      <c r="J448" t="s">
        <v>207</v>
      </c>
      <c r="K448" t="str" cm="1">
        <f t="array" ref="K448">_xlfn.IFS(I448&lt;1000000,"Bin1",AND(I448&gt;=1000000,I448&lt;=10000000),"Bin2",I448&gt;10000000,"Bin3")</f>
        <v>Bin2</v>
      </c>
      <c r="L448">
        <f t="shared" si="14"/>
        <v>2017</v>
      </c>
      <c r="M448" t="str">
        <f>_xlfn.XLOOKUP(C448,'LookUp Table'!$A$1:$A$3031,'LookUp Table'!$B$1:$B$3031,"Not Found",0)</f>
        <v>Bengaluru</v>
      </c>
      <c r="N448" t="str">
        <f t="shared" si="13"/>
        <v>Venture</v>
      </c>
      <c r="O448" t="str">
        <f>_xlfn.XLOOKUP(N448,'Com LookUp+Pivot'!$A$1:$A$49,'Com LookUp+Pivot'!$B$1:$B$49,"Not Found",0)</f>
        <v>Other</v>
      </c>
      <c r="W448" s="9" t="s">
        <v>111</v>
      </c>
      <c r="X448" s="9" t="s">
        <v>388</v>
      </c>
    </row>
    <row r="449" spans="1:24" x14ac:dyDescent="0.3">
      <c r="A449">
        <v>454</v>
      </c>
      <c r="B449" s="1">
        <v>43083</v>
      </c>
      <c r="C449" t="s">
        <v>1409</v>
      </c>
      <c r="D449" t="s">
        <v>50</v>
      </c>
      <c r="E449" t="s">
        <v>1410</v>
      </c>
      <c r="F449" t="s">
        <v>13</v>
      </c>
      <c r="G449" t="s">
        <v>320</v>
      </c>
      <c r="H449" t="s">
        <v>388</v>
      </c>
      <c r="I449" s="2">
        <v>6000000</v>
      </c>
      <c r="J449" t="s">
        <v>207</v>
      </c>
      <c r="K449" t="str" cm="1">
        <f t="array" ref="K449">_xlfn.IFS(I449&lt;1000000,"Bin1",AND(I449&gt;=1000000,I449&lt;=10000000),"Bin2",I449&gt;10000000,"Bin3")</f>
        <v>Bin2</v>
      </c>
      <c r="L449">
        <f t="shared" si="14"/>
        <v>2017</v>
      </c>
      <c r="M449" t="str">
        <f>_xlfn.XLOOKUP(C449,'LookUp Table'!$A$1:$A$3031,'LookUp Table'!$B$1:$B$3031,"Not Found",0)</f>
        <v>Bengaluru</v>
      </c>
      <c r="N449" t="str">
        <f t="shared" si="13"/>
        <v>Series A</v>
      </c>
      <c r="O449" t="str">
        <f>_xlfn.XLOOKUP(N449,'Com LookUp+Pivot'!$A$1:$A$49,'Com LookUp+Pivot'!$B$1:$B$49,"Not Found",0)</f>
        <v>VC</v>
      </c>
      <c r="W449" s="9" t="s">
        <v>320</v>
      </c>
      <c r="X449" s="9" t="s">
        <v>388</v>
      </c>
    </row>
    <row r="450" spans="1:24" x14ac:dyDescent="0.3">
      <c r="A450">
        <v>455</v>
      </c>
      <c r="B450" s="1">
        <v>43083</v>
      </c>
      <c r="C450" t="s">
        <v>1411</v>
      </c>
      <c r="D450" t="s">
        <v>50</v>
      </c>
      <c r="E450" t="s">
        <v>1412</v>
      </c>
      <c r="F450" t="s">
        <v>19</v>
      </c>
      <c r="G450" t="s">
        <v>1413</v>
      </c>
      <c r="H450" t="s">
        <v>1049</v>
      </c>
      <c r="I450" s="2">
        <v>250000</v>
      </c>
      <c r="J450" t="s">
        <v>207</v>
      </c>
      <c r="K450" t="str" cm="1">
        <f t="array" ref="K450">_xlfn.IFS(I450&lt;1000000,"Bin1",AND(I450&gt;=1000000,I450&lt;=10000000),"Bin2",I450&gt;10000000,"Bin3")</f>
        <v>Bin1</v>
      </c>
      <c r="L450">
        <f t="shared" si="14"/>
        <v>2017</v>
      </c>
      <c r="M450" t="str">
        <f>_xlfn.XLOOKUP(C450,'LookUp Table'!$A$1:$A$3031,'LookUp Table'!$B$1:$B$3031,"Not Found",0)</f>
        <v>Gurgaon</v>
      </c>
      <c r="N450" t="str">
        <f t="shared" si="13"/>
        <v>Seed/Angel Funding</v>
      </c>
      <c r="O450" t="str">
        <f>_xlfn.XLOOKUP(N450,'Com LookUp+Pivot'!$A$1:$A$49,'Com LookUp+Pivot'!$B$1:$B$49,"Not Found",0)</f>
        <v>Angel</v>
      </c>
      <c r="W450" s="9" t="s">
        <v>1413</v>
      </c>
      <c r="X450" s="9" t="s">
        <v>1049</v>
      </c>
    </row>
    <row r="451" spans="1:24" x14ac:dyDescent="0.3">
      <c r="A451">
        <v>456</v>
      </c>
      <c r="B451" s="1">
        <v>43083</v>
      </c>
      <c r="C451" t="s">
        <v>822</v>
      </c>
      <c r="D451" t="s">
        <v>55</v>
      </c>
      <c r="E451" t="s">
        <v>1414</v>
      </c>
      <c r="F451" t="s">
        <v>13</v>
      </c>
      <c r="G451" t="s">
        <v>1415</v>
      </c>
      <c r="H451" t="s">
        <v>388</v>
      </c>
      <c r="I451" s="2">
        <v>10000000</v>
      </c>
      <c r="J451" t="s">
        <v>207</v>
      </c>
      <c r="K451" t="str" cm="1">
        <f t="array" ref="K451">_xlfn.IFS(I451&lt;1000000,"Bin1",AND(I451&gt;=1000000,I451&lt;=10000000),"Bin2",I451&gt;10000000,"Bin3")</f>
        <v>Bin2</v>
      </c>
      <c r="L451">
        <f t="shared" si="14"/>
        <v>2017</v>
      </c>
      <c r="M451" t="str">
        <f>_xlfn.XLOOKUP(C451,'LookUp Table'!$A$1:$A$3031,'LookUp Table'!$B$1:$B$3031,"Not Found",0)</f>
        <v>Bengaluru</v>
      </c>
      <c r="N451" t="str">
        <f t="shared" ref="N451:N514" si="15">IFERROR(VLOOKUP(G451,$W$1:$X$6025,2,FALSE),"Ignore")</f>
        <v>Private Equity</v>
      </c>
      <c r="O451" t="str">
        <f>_xlfn.XLOOKUP(N451,'Com LookUp+Pivot'!$A$1:$A$49,'Com LookUp+Pivot'!$B$1:$B$49,"Not Found",0)</f>
        <v>PE</v>
      </c>
      <c r="W451" s="9" t="s">
        <v>1415</v>
      </c>
      <c r="X451" s="9" t="s">
        <v>388</v>
      </c>
    </row>
    <row r="452" spans="1:24" x14ac:dyDescent="0.3">
      <c r="A452">
        <v>457</v>
      </c>
      <c r="B452" s="1">
        <v>43083</v>
      </c>
      <c r="C452" t="s">
        <v>1416</v>
      </c>
      <c r="D452" t="s">
        <v>50</v>
      </c>
      <c r="E452" t="s">
        <v>1417</v>
      </c>
      <c r="F452" t="s">
        <v>138</v>
      </c>
      <c r="G452" t="s">
        <v>803</v>
      </c>
      <c r="H452" t="s">
        <v>388</v>
      </c>
      <c r="I452">
        <v>0</v>
      </c>
      <c r="J452" t="s">
        <v>207</v>
      </c>
      <c r="K452" t="str" cm="1">
        <f t="array" ref="K452">_xlfn.IFS(I452&lt;1000000,"Bin1",AND(I452&gt;=1000000,I452&lt;=10000000),"Bin2",I452&gt;10000000,"Bin3")</f>
        <v>Bin1</v>
      </c>
      <c r="L452">
        <f t="shared" si="14"/>
        <v>2017</v>
      </c>
      <c r="M452" t="str">
        <f>_xlfn.XLOOKUP(C452,'LookUp Table'!$A$1:$A$3031,'LookUp Table'!$B$1:$B$3031,"Not Found",0)</f>
        <v>Delhi</v>
      </c>
      <c r="N452" t="str">
        <f t="shared" si="15"/>
        <v>Seed/ Angel Funding</v>
      </c>
      <c r="O452" t="str">
        <f>_xlfn.XLOOKUP(N452,'Com LookUp+Pivot'!$A$1:$A$49,'Com LookUp+Pivot'!$B$1:$B$49,"Not Found",0)</f>
        <v>Angel</v>
      </c>
      <c r="W452" s="9" t="s">
        <v>803</v>
      </c>
      <c r="X452" s="9" t="s">
        <v>388</v>
      </c>
    </row>
    <row r="453" spans="1:24" x14ac:dyDescent="0.3">
      <c r="A453">
        <v>458</v>
      </c>
      <c r="B453" s="1">
        <v>43084</v>
      </c>
      <c r="C453" t="s">
        <v>1418</v>
      </c>
      <c r="D453" t="s">
        <v>55</v>
      </c>
      <c r="E453" t="s">
        <v>1419</v>
      </c>
      <c r="F453" t="s">
        <v>36</v>
      </c>
      <c r="G453" t="s">
        <v>1420</v>
      </c>
      <c r="H453" t="s">
        <v>1049</v>
      </c>
      <c r="I453" s="2">
        <v>537000</v>
      </c>
      <c r="J453" t="s">
        <v>207</v>
      </c>
      <c r="K453" t="str" cm="1">
        <f t="array" ref="K453">_xlfn.IFS(I453&lt;1000000,"Bin1",AND(I453&gt;=1000000,I453&lt;=10000000),"Bin2",I453&gt;10000000,"Bin3")</f>
        <v>Bin1</v>
      </c>
      <c r="L453">
        <f t="shared" si="14"/>
        <v>2017</v>
      </c>
      <c r="M453" t="str">
        <f>_xlfn.XLOOKUP(C453,'LookUp Table'!$A$1:$A$3031,'LookUp Table'!$B$1:$B$3031,"Not Found",0)</f>
        <v>Mumbai</v>
      </c>
      <c r="N453" t="str">
        <f t="shared" si="15"/>
        <v>Seed/Angel Funding</v>
      </c>
      <c r="O453" t="str">
        <f>_xlfn.XLOOKUP(N453,'Com LookUp+Pivot'!$A$1:$A$49,'Com LookUp+Pivot'!$B$1:$B$49,"Not Found",0)</f>
        <v>Angel</v>
      </c>
      <c r="W453" s="9" t="s">
        <v>1420</v>
      </c>
      <c r="X453" s="9" t="s">
        <v>1049</v>
      </c>
    </row>
    <row r="454" spans="1:24" x14ac:dyDescent="0.3">
      <c r="A454">
        <v>459</v>
      </c>
      <c r="B454" s="1">
        <v>43084</v>
      </c>
      <c r="C454" t="s">
        <v>1116</v>
      </c>
      <c r="D454" t="s">
        <v>55</v>
      </c>
      <c r="E454" t="s">
        <v>1421</v>
      </c>
      <c r="F454" t="s">
        <v>138</v>
      </c>
      <c r="G454" t="s">
        <v>549</v>
      </c>
      <c r="H454" t="s">
        <v>79</v>
      </c>
      <c r="I454" s="2">
        <v>2700000</v>
      </c>
      <c r="J454" t="s">
        <v>207</v>
      </c>
      <c r="K454" t="str" cm="1">
        <f t="array" ref="K454">_xlfn.IFS(I454&lt;1000000,"Bin1",AND(I454&gt;=1000000,I454&lt;=10000000),"Bin2",I454&gt;10000000,"Bin3")</f>
        <v>Bin2</v>
      </c>
      <c r="L454">
        <f t="shared" si="14"/>
        <v>2017</v>
      </c>
      <c r="M454" t="str">
        <f>_xlfn.XLOOKUP(C454,'LookUp Table'!$A$1:$A$3031,'LookUp Table'!$B$1:$B$3031,"Not Found",0)</f>
        <v>Delhi</v>
      </c>
      <c r="N454" t="str">
        <f t="shared" si="15"/>
        <v>Seed / Angel Funding</v>
      </c>
      <c r="O454" t="str">
        <f>_xlfn.XLOOKUP(N454,'Com LookUp+Pivot'!$A$1:$A$49,'Com LookUp+Pivot'!$B$1:$B$49,"Not Found",0)</f>
        <v>Angel</v>
      </c>
      <c r="W454" s="9" t="s">
        <v>549</v>
      </c>
      <c r="X454" s="9" t="s">
        <v>79</v>
      </c>
    </row>
    <row r="455" spans="1:24" x14ac:dyDescent="0.3">
      <c r="A455">
        <v>460</v>
      </c>
      <c r="B455" s="1">
        <v>43087</v>
      </c>
      <c r="C455" t="s">
        <v>1422</v>
      </c>
      <c r="D455" t="s">
        <v>50</v>
      </c>
      <c r="E455" t="s">
        <v>1423</v>
      </c>
      <c r="F455" t="s">
        <v>87</v>
      </c>
      <c r="G455" t="s">
        <v>1424</v>
      </c>
      <c r="H455" t="s">
        <v>388</v>
      </c>
      <c r="I455">
        <v>0</v>
      </c>
      <c r="J455" t="s">
        <v>207</v>
      </c>
      <c r="K455" t="str" cm="1">
        <f t="array" ref="K455">_xlfn.IFS(I455&lt;1000000,"Bin1",AND(I455&gt;=1000000,I455&lt;=10000000),"Bin2",I455&gt;10000000,"Bin3")</f>
        <v>Bin1</v>
      </c>
      <c r="L455">
        <f t="shared" si="14"/>
        <v>2017</v>
      </c>
      <c r="M455" t="str">
        <f>_xlfn.XLOOKUP(C455,'LookUp Table'!$A$1:$A$3031,'LookUp Table'!$B$1:$B$3031,"Not Found",0)</f>
        <v>Noida</v>
      </c>
      <c r="N455" t="str">
        <f t="shared" si="15"/>
        <v>Private Equity</v>
      </c>
      <c r="O455" t="str">
        <f>_xlfn.XLOOKUP(N455,'Com LookUp+Pivot'!$A$1:$A$49,'Com LookUp+Pivot'!$B$1:$B$49,"Not Found",0)</f>
        <v>PE</v>
      </c>
      <c r="W455" s="9" t="s">
        <v>1424</v>
      </c>
      <c r="X455" s="9" t="s">
        <v>388</v>
      </c>
    </row>
    <row r="456" spans="1:24" x14ac:dyDescent="0.3">
      <c r="A456">
        <v>461</v>
      </c>
      <c r="B456" s="1">
        <v>43088</v>
      </c>
      <c r="C456" t="s">
        <v>1425</v>
      </c>
      <c r="D456" t="s">
        <v>50</v>
      </c>
      <c r="E456" t="s">
        <v>1426</v>
      </c>
      <c r="F456" t="s">
        <v>13</v>
      </c>
      <c r="G456" t="s">
        <v>1427</v>
      </c>
      <c r="H456" t="s">
        <v>388</v>
      </c>
      <c r="I456" s="2">
        <v>9500000</v>
      </c>
      <c r="J456" t="s">
        <v>207</v>
      </c>
      <c r="K456" t="str" cm="1">
        <f t="array" ref="K456">_xlfn.IFS(I456&lt;1000000,"Bin1",AND(I456&gt;=1000000,I456&lt;=10000000),"Bin2",I456&gt;10000000,"Bin3")</f>
        <v>Bin2</v>
      </c>
      <c r="L456">
        <f t="shared" si="14"/>
        <v>2017</v>
      </c>
      <c r="M456" t="str">
        <f>_xlfn.XLOOKUP(C456,'LookUp Table'!$A$1:$A$3031,'LookUp Table'!$B$1:$B$3031,"Not Found",0)</f>
        <v>Bengaluru</v>
      </c>
      <c r="N456" t="str">
        <f t="shared" si="15"/>
        <v>Private Equity</v>
      </c>
      <c r="O456" t="str">
        <f>_xlfn.XLOOKUP(N456,'Com LookUp+Pivot'!$A$1:$A$49,'Com LookUp+Pivot'!$B$1:$B$49,"Not Found",0)</f>
        <v>PE</v>
      </c>
      <c r="W456" s="9" t="s">
        <v>1427</v>
      </c>
      <c r="X456" s="9" t="s">
        <v>388</v>
      </c>
    </row>
    <row r="457" spans="1:24" x14ac:dyDescent="0.3">
      <c r="A457">
        <v>462</v>
      </c>
      <c r="B457" s="1">
        <v>43088</v>
      </c>
      <c r="C457" t="s">
        <v>1428</v>
      </c>
      <c r="D457" t="s">
        <v>50</v>
      </c>
      <c r="E457" t="s">
        <v>1429</v>
      </c>
      <c r="F457" t="s">
        <v>36</v>
      </c>
      <c r="G457" t="s">
        <v>1301</v>
      </c>
      <c r="H457" t="s">
        <v>388</v>
      </c>
      <c r="I457">
        <v>0</v>
      </c>
      <c r="J457" t="s">
        <v>207</v>
      </c>
      <c r="K457" t="str" cm="1">
        <f t="array" ref="K457">_xlfn.IFS(I457&lt;1000000,"Bin1",AND(I457&gt;=1000000,I457&lt;=10000000),"Bin2",I457&gt;10000000,"Bin3")</f>
        <v>Bin1</v>
      </c>
      <c r="L457">
        <f t="shared" si="14"/>
        <v>2017</v>
      </c>
      <c r="M457" t="str">
        <f>_xlfn.XLOOKUP(C457,'LookUp Table'!$A$1:$A$3031,'LookUp Table'!$B$1:$B$3031,"Not Found",0)</f>
        <v>Mumbai</v>
      </c>
      <c r="N457" t="str">
        <f t="shared" si="15"/>
        <v>Private Equity</v>
      </c>
      <c r="O457" t="str">
        <f>_xlfn.XLOOKUP(N457,'Com LookUp+Pivot'!$A$1:$A$49,'Com LookUp+Pivot'!$B$1:$B$49,"Not Found",0)</f>
        <v>PE</v>
      </c>
      <c r="W457" s="9" t="s">
        <v>1301</v>
      </c>
      <c r="X457" s="9" t="s">
        <v>388</v>
      </c>
    </row>
    <row r="458" spans="1:24" x14ac:dyDescent="0.3">
      <c r="A458">
        <v>463</v>
      </c>
      <c r="B458" s="1">
        <v>43088</v>
      </c>
      <c r="C458" t="s">
        <v>1430</v>
      </c>
      <c r="D458" t="s">
        <v>50</v>
      </c>
      <c r="E458" t="s">
        <v>1431</v>
      </c>
      <c r="F458" t="s">
        <v>138</v>
      </c>
      <c r="G458" t="s">
        <v>1432</v>
      </c>
      <c r="H458" t="s">
        <v>388</v>
      </c>
      <c r="I458" s="2">
        <v>1500000</v>
      </c>
      <c r="J458" t="s">
        <v>207</v>
      </c>
      <c r="K458" t="str" cm="1">
        <f t="array" ref="K458">_xlfn.IFS(I458&lt;1000000,"Bin1",AND(I458&gt;=1000000,I458&lt;=10000000),"Bin2",I458&gt;10000000,"Bin3")</f>
        <v>Bin2</v>
      </c>
      <c r="L458">
        <f t="shared" si="14"/>
        <v>2017</v>
      </c>
      <c r="M458" t="str">
        <f>_xlfn.XLOOKUP(C458,'LookUp Table'!$A$1:$A$3031,'LookUp Table'!$B$1:$B$3031,"Not Found",0)</f>
        <v>Delhi</v>
      </c>
      <c r="N458" t="str">
        <f t="shared" si="15"/>
        <v>Private Equity</v>
      </c>
      <c r="O458" t="str">
        <f>_xlfn.XLOOKUP(N458,'Com LookUp+Pivot'!$A$1:$A$49,'Com LookUp+Pivot'!$B$1:$B$49,"Not Found",0)</f>
        <v>PE</v>
      </c>
      <c r="W458" s="9" t="s">
        <v>1432</v>
      </c>
      <c r="X458" s="9" t="s">
        <v>388</v>
      </c>
    </row>
    <row r="459" spans="1:24" x14ac:dyDescent="0.3">
      <c r="A459">
        <v>464</v>
      </c>
      <c r="B459" s="1">
        <v>43089</v>
      </c>
      <c r="C459" t="s">
        <v>1433</v>
      </c>
      <c r="D459" t="s">
        <v>50</v>
      </c>
      <c r="E459" t="s">
        <v>1434</v>
      </c>
      <c r="F459" t="s">
        <v>13</v>
      </c>
      <c r="G459" t="s">
        <v>1435</v>
      </c>
      <c r="H459" t="s">
        <v>388</v>
      </c>
      <c r="I459" s="2">
        <v>1000000</v>
      </c>
      <c r="J459" t="s">
        <v>207</v>
      </c>
      <c r="K459" t="str" cm="1">
        <f t="array" ref="K459">_xlfn.IFS(I459&lt;1000000,"Bin1",AND(I459&gt;=1000000,I459&lt;=10000000),"Bin2",I459&gt;10000000,"Bin3")</f>
        <v>Bin2</v>
      </c>
      <c r="L459">
        <f t="shared" si="14"/>
        <v>2017</v>
      </c>
      <c r="M459" t="str">
        <f>_xlfn.XLOOKUP(C459,'LookUp Table'!$A$1:$A$3031,'LookUp Table'!$B$1:$B$3031,"Not Found",0)</f>
        <v>Bengaluru</v>
      </c>
      <c r="N459" t="str">
        <f t="shared" si="15"/>
        <v>Private Equity</v>
      </c>
      <c r="O459" t="str">
        <f>_xlfn.XLOOKUP(N459,'Com LookUp+Pivot'!$A$1:$A$49,'Com LookUp+Pivot'!$B$1:$B$49,"Not Found",0)</f>
        <v>PE</v>
      </c>
      <c r="W459" s="9" t="s">
        <v>1435</v>
      </c>
      <c r="X459" s="9" t="s">
        <v>388</v>
      </c>
    </row>
    <row r="460" spans="1:24" x14ac:dyDescent="0.3">
      <c r="A460">
        <v>465</v>
      </c>
      <c r="B460" s="1">
        <v>43089</v>
      </c>
      <c r="C460" t="s">
        <v>1436</v>
      </c>
      <c r="D460" t="s">
        <v>77</v>
      </c>
      <c r="E460" t="s">
        <v>1437</v>
      </c>
      <c r="F460" t="s">
        <v>181</v>
      </c>
      <c r="G460" t="s">
        <v>1438</v>
      </c>
      <c r="H460" t="s">
        <v>388</v>
      </c>
      <c r="I460" s="2">
        <v>19500000</v>
      </c>
      <c r="J460" t="s">
        <v>207</v>
      </c>
      <c r="K460" t="str" cm="1">
        <f t="array" ref="K460">_xlfn.IFS(I460&lt;1000000,"Bin1",AND(I460&gt;=1000000,I460&lt;=10000000),"Bin2",I460&gt;10000000,"Bin3")</f>
        <v>Bin3</v>
      </c>
      <c r="L460">
        <f t="shared" si="14"/>
        <v>2017</v>
      </c>
      <c r="M460" t="str">
        <f>_xlfn.XLOOKUP(C460,'LookUp Table'!$A$1:$A$3031,'LookUp Table'!$B$1:$B$3031,"Not Found",0)</f>
        <v>Hyderabad</v>
      </c>
      <c r="N460" t="str">
        <f t="shared" si="15"/>
        <v>Private Equity</v>
      </c>
      <c r="O460" t="str">
        <f>_xlfn.XLOOKUP(N460,'Com LookUp+Pivot'!$A$1:$A$49,'Com LookUp+Pivot'!$B$1:$B$49,"Not Found",0)</f>
        <v>PE</v>
      </c>
      <c r="W460" s="9" t="s">
        <v>1438</v>
      </c>
      <c r="X460" s="9" t="s">
        <v>388</v>
      </c>
    </row>
    <row r="461" spans="1:24" x14ac:dyDescent="0.3">
      <c r="A461">
        <v>466</v>
      </c>
      <c r="B461" s="1">
        <v>43090</v>
      </c>
      <c r="C461" t="s">
        <v>294</v>
      </c>
      <c r="D461" t="s">
        <v>50</v>
      </c>
      <c r="E461" t="s">
        <v>1439</v>
      </c>
      <c r="F461" t="s">
        <v>36</v>
      </c>
      <c r="G461" t="s">
        <v>1140</v>
      </c>
      <c r="H461" t="s">
        <v>388</v>
      </c>
      <c r="I461" s="2">
        <v>4000000</v>
      </c>
      <c r="J461" t="s">
        <v>207</v>
      </c>
      <c r="K461" t="str" cm="1">
        <f t="array" ref="K461">_xlfn.IFS(I461&lt;1000000,"Bin1",AND(I461&gt;=1000000,I461&lt;=10000000),"Bin2",I461&gt;10000000,"Bin3")</f>
        <v>Bin2</v>
      </c>
      <c r="L461">
        <f t="shared" si="14"/>
        <v>2017</v>
      </c>
      <c r="M461" t="str">
        <f>_xlfn.XLOOKUP(C461,'LookUp Table'!$A$1:$A$3031,'LookUp Table'!$B$1:$B$3031,"Not Found",0)</f>
        <v>Andheri</v>
      </c>
      <c r="N461" t="str">
        <f t="shared" si="15"/>
        <v>Private Equity</v>
      </c>
      <c r="O461" t="str">
        <f>_xlfn.XLOOKUP(N461,'Com LookUp+Pivot'!$A$1:$A$49,'Com LookUp+Pivot'!$B$1:$B$49,"Not Found",0)</f>
        <v>PE</v>
      </c>
      <c r="W461" s="9" t="s">
        <v>1140</v>
      </c>
      <c r="X461" s="9" t="s">
        <v>388</v>
      </c>
    </row>
    <row r="462" spans="1:24" x14ac:dyDescent="0.3">
      <c r="A462">
        <v>467</v>
      </c>
      <c r="B462" s="1">
        <v>43090</v>
      </c>
      <c r="C462" t="s">
        <v>1440</v>
      </c>
      <c r="D462" t="s">
        <v>55</v>
      </c>
      <c r="E462" t="s">
        <v>1441</v>
      </c>
      <c r="F462" t="s">
        <v>13</v>
      </c>
      <c r="G462" t="s">
        <v>1442</v>
      </c>
      <c r="H462" t="s">
        <v>1049</v>
      </c>
      <c r="I462" s="2">
        <v>150000</v>
      </c>
      <c r="J462" t="s">
        <v>207</v>
      </c>
      <c r="K462" t="str" cm="1">
        <f t="array" ref="K462">_xlfn.IFS(I462&lt;1000000,"Bin1",AND(I462&gt;=1000000,I462&lt;=10000000),"Bin2",I462&gt;10000000,"Bin3")</f>
        <v>Bin1</v>
      </c>
      <c r="L462">
        <f t="shared" si="14"/>
        <v>2017</v>
      </c>
      <c r="M462" t="str">
        <f>_xlfn.XLOOKUP(C462,'LookUp Table'!$A$1:$A$3031,'LookUp Table'!$B$1:$B$3031,"Not Found",0)</f>
        <v>Bengaluru</v>
      </c>
      <c r="N462" t="str">
        <f t="shared" si="15"/>
        <v>Seed/Angel Funding</v>
      </c>
      <c r="O462" t="str">
        <f>_xlfn.XLOOKUP(N462,'Com LookUp+Pivot'!$A$1:$A$49,'Com LookUp+Pivot'!$B$1:$B$49,"Not Found",0)</f>
        <v>Angel</v>
      </c>
      <c r="W462" s="9" t="s">
        <v>1442</v>
      </c>
      <c r="X462" s="9" t="s">
        <v>1049</v>
      </c>
    </row>
    <row r="463" spans="1:24" x14ac:dyDescent="0.3">
      <c r="A463">
        <v>468</v>
      </c>
      <c r="B463" s="1">
        <v>43090</v>
      </c>
      <c r="C463" t="s">
        <v>1443</v>
      </c>
      <c r="D463" t="s">
        <v>55</v>
      </c>
      <c r="E463" t="s">
        <v>1444</v>
      </c>
      <c r="F463" t="s">
        <v>1445</v>
      </c>
      <c r="G463" t="s">
        <v>511</v>
      </c>
      <c r="H463" t="s">
        <v>388</v>
      </c>
      <c r="I463">
        <v>0</v>
      </c>
      <c r="J463" t="s">
        <v>207</v>
      </c>
      <c r="K463" t="str" cm="1">
        <f t="array" ref="K463">_xlfn.IFS(I463&lt;1000000,"Bin1",AND(I463&gt;=1000000,I463&lt;=10000000),"Bin2",I463&gt;10000000,"Bin3")</f>
        <v>Bin1</v>
      </c>
      <c r="L463">
        <f t="shared" si="14"/>
        <v>2017</v>
      </c>
      <c r="M463" t="str">
        <f>_xlfn.XLOOKUP(C463,'LookUp Table'!$A$1:$A$3031,'LookUp Table'!$B$1:$B$3031,"Not Found",0)</f>
        <v>Uttar Pradesh</v>
      </c>
      <c r="N463" t="str">
        <f t="shared" si="15"/>
        <v>Seed/ Angel Funding</v>
      </c>
      <c r="O463" t="str">
        <f>_xlfn.XLOOKUP(N463,'Com LookUp+Pivot'!$A$1:$A$49,'Com LookUp+Pivot'!$B$1:$B$49,"Not Found",0)</f>
        <v>Angel</v>
      </c>
      <c r="W463" s="9" t="s">
        <v>511</v>
      </c>
      <c r="X463" s="9" t="s">
        <v>388</v>
      </c>
    </row>
    <row r="464" spans="1:24" x14ac:dyDescent="0.3">
      <c r="A464">
        <v>469</v>
      </c>
      <c r="B464" s="1">
        <v>43095</v>
      </c>
      <c r="C464" t="s">
        <v>1446</v>
      </c>
      <c r="D464" t="s">
        <v>55</v>
      </c>
      <c r="E464" t="s">
        <v>1447</v>
      </c>
      <c r="F464" t="s">
        <v>42</v>
      </c>
      <c r="G464" t="s">
        <v>1247</v>
      </c>
      <c r="H464" t="s">
        <v>388</v>
      </c>
      <c r="I464" s="2">
        <v>10000000</v>
      </c>
      <c r="J464" t="s">
        <v>207</v>
      </c>
      <c r="K464" t="str" cm="1">
        <f t="array" ref="K464">_xlfn.IFS(I464&lt;1000000,"Bin1",AND(I464&gt;=1000000,I464&lt;=10000000),"Bin2",I464&gt;10000000,"Bin3")</f>
        <v>Bin2</v>
      </c>
      <c r="L464">
        <f t="shared" si="14"/>
        <v>2017</v>
      </c>
      <c r="M464" t="str">
        <f>_xlfn.XLOOKUP(C464,'LookUp Table'!$A$1:$A$3031,'LookUp Table'!$B$1:$B$3031,"Not Found",0)</f>
        <v>Chennai</v>
      </c>
      <c r="N464" t="str">
        <f t="shared" si="15"/>
        <v>Private</v>
      </c>
      <c r="O464" t="str">
        <f>_xlfn.XLOOKUP(N464,'Com LookUp+Pivot'!$A$1:$A$49,'Com LookUp+Pivot'!$B$1:$B$49,"Not Found",0)</f>
        <v>Other</v>
      </c>
      <c r="W464" s="9" t="s">
        <v>1247</v>
      </c>
      <c r="X464" s="9" t="s">
        <v>388</v>
      </c>
    </row>
    <row r="465" spans="1:24" x14ac:dyDescent="0.3">
      <c r="A465">
        <v>470</v>
      </c>
      <c r="B465" s="1">
        <v>43096</v>
      </c>
      <c r="C465" t="s">
        <v>1448</v>
      </c>
      <c r="D465" t="s">
        <v>55</v>
      </c>
      <c r="E465" t="s">
        <v>1449</v>
      </c>
      <c r="F465" t="s">
        <v>87</v>
      </c>
      <c r="G465" t="s">
        <v>1450</v>
      </c>
      <c r="H465" t="s">
        <v>388</v>
      </c>
      <c r="I465">
        <v>0</v>
      </c>
      <c r="J465" t="s">
        <v>207</v>
      </c>
      <c r="K465" t="str" cm="1">
        <f t="array" ref="K465">_xlfn.IFS(I465&lt;1000000,"Bin1",AND(I465&gt;=1000000,I465&lt;=10000000),"Bin2",I465&gt;10000000,"Bin3")</f>
        <v>Bin1</v>
      </c>
      <c r="L465">
        <f t="shared" si="14"/>
        <v>2017</v>
      </c>
      <c r="M465" t="str">
        <f>_xlfn.XLOOKUP(C465,'LookUp Table'!$A$1:$A$3031,'LookUp Table'!$B$1:$B$3031,"Not Found",0)</f>
        <v>Noida</v>
      </c>
      <c r="N465" t="str">
        <f t="shared" si="15"/>
        <v>Private Equity</v>
      </c>
      <c r="O465" t="str">
        <f>_xlfn.XLOOKUP(N465,'Com LookUp+Pivot'!$A$1:$A$49,'Com LookUp+Pivot'!$B$1:$B$49,"Not Found",0)</f>
        <v>PE</v>
      </c>
      <c r="W465" s="9" t="s">
        <v>1450</v>
      </c>
      <c r="X465" s="9" t="s">
        <v>388</v>
      </c>
    </row>
    <row r="466" spans="1:24" x14ac:dyDescent="0.3">
      <c r="A466">
        <v>471</v>
      </c>
      <c r="B466" s="1">
        <v>43096</v>
      </c>
      <c r="C466" t="s">
        <v>1451</v>
      </c>
      <c r="D466" t="s">
        <v>50</v>
      </c>
      <c r="E466" t="s">
        <v>1452</v>
      </c>
      <c r="F466" t="s">
        <v>181</v>
      </c>
      <c r="G466" t="s">
        <v>1453</v>
      </c>
      <c r="H466" t="s">
        <v>388</v>
      </c>
      <c r="I466" s="2">
        <v>3800000</v>
      </c>
      <c r="J466" t="s">
        <v>207</v>
      </c>
      <c r="K466" t="str" cm="1">
        <f t="array" ref="K466">_xlfn.IFS(I466&lt;1000000,"Bin1",AND(I466&gt;=1000000,I466&lt;=10000000),"Bin2",I466&gt;10000000,"Bin3")</f>
        <v>Bin2</v>
      </c>
      <c r="L466">
        <f t="shared" si="14"/>
        <v>2017</v>
      </c>
      <c r="M466" t="str">
        <f>_xlfn.XLOOKUP(C466,'LookUp Table'!$A$1:$A$3031,'LookUp Table'!$B$1:$B$3031,"Not Found",0)</f>
        <v>Hyderabad</v>
      </c>
      <c r="N466" t="str">
        <f t="shared" si="15"/>
        <v>Private Equity</v>
      </c>
      <c r="O466" t="str">
        <f>_xlfn.XLOOKUP(N466,'Com LookUp+Pivot'!$A$1:$A$49,'Com LookUp+Pivot'!$B$1:$B$49,"Not Found",0)</f>
        <v>PE</v>
      </c>
      <c r="W466" s="9" t="s">
        <v>1453</v>
      </c>
      <c r="X466" s="9" t="s">
        <v>388</v>
      </c>
    </row>
    <row r="467" spans="1:24" x14ac:dyDescent="0.3">
      <c r="A467">
        <v>472</v>
      </c>
      <c r="B467" s="1">
        <v>43041</v>
      </c>
      <c r="C467" t="s">
        <v>1454</v>
      </c>
      <c r="D467" t="s">
        <v>77</v>
      </c>
      <c r="E467" t="s">
        <v>1455</v>
      </c>
      <c r="F467" t="s">
        <v>30</v>
      </c>
      <c r="G467" t="s">
        <v>1456</v>
      </c>
      <c r="H467" t="s">
        <v>125</v>
      </c>
      <c r="I467" s="2">
        <v>570000</v>
      </c>
      <c r="J467" t="s">
        <v>207</v>
      </c>
      <c r="K467" t="str" cm="1">
        <f t="array" ref="K467">_xlfn.IFS(I467&lt;1000000,"Bin1",AND(I467&gt;=1000000,I467&lt;=10000000),"Bin2",I467&gt;10000000,"Bin3")</f>
        <v>Bin1</v>
      </c>
      <c r="L467">
        <f t="shared" si="14"/>
        <v>2017</v>
      </c>
      <c r="M467" t="str">
        <f>_xlfn.XLOOKUP(C467,'LookUp Table'!$A$1:$A$3031,'LookUp Table'!$B$1:$B$3031,"Not Found",0)</f>
        <v>New Delhi</v>
      </c>
      <c r="N467" t="str">
        <f t="shared" si="15"/>
        <v>Seed Funding</v>
      </c>
      <c r="O467" t="str">
        <f>_xlfn.XLOOKUP(N467,'Com LookUp+Pivot'!$A$1:$A$49,'Com LookUp+Pivot'!$B$1:$B$49,"Not Found",0)</f>
        <v>Angel</v>
      </c>
      <c r="W467" s="9" t="s">
        <v>1456</v>
      </c>
      <c r="X467" s="9" t="s">
        <v>125</v>
      </c>
    </row>
    <row r="468" spans="1:24" x14ac:dyDescent="0.3">
      <c r="A468">
        <v>473</v>
      </c>
      <c r="B468" s="1">
        <v>43041</v>
      </c>
      <c r="C468" t="s">
        <v>1457</v>
      </c>
      <c r="D468" t="s">
        <v>50</v>
      </c>
      <c r="E468" t="s">
        <v>1458</v>
      </c>
      <c r="F468" t="s">
        <v>52</v>
      </c>
      <c r="G468" t="s">
        <v>1459</v>
      </c>
      <c r="H468" t="s">
        <v>125</v>
      </c>
      <c r="I468">
        <v>0</v>
      </c>
      <c r="J468" t="s">
        <v>207</v>
      </c>
      <c r="K468" t="str" cm="1">
        <f t="array" ref="K468">_xlfn.IFS(I468&lt;1000000,"Bin1",AND(I468&gt;=1000000,I468&lt;=10000000),"Bin2",I468&gt;10000000,"Bin3")</f>
        <v>Bin1</v>
      </c>
      <c r="L468">
        <f t="shared" si="14"/>
        <v>2017</v>
      </c>
      <c r="M468" t="str">
        <f>_xlfn.XLOOKUP(C468,'LookUp Table'!$A$1:$A$3031,'LookUp Table'!$B$1:$B$3031,"Not Found",0)</f>
        <v>Pune</v>
      </c>
      <c r="N468" t="str">
        <f t="shared" si="15"/>
        <v>Seed Funding</v>
      </c>
      <c r="O468" t="str">
        <f>_xlfn.XLOOKUP(N468,'Com LookUp+Pivot'!$A$1:$A$49,'Com LookUp+Pivot'!$B$1:$B$49,"Not Found",0)</f>
        <v>Angel</v>
      </c>
      <c r="W468" s="9" t="s">
        <v>1459</v>
      </c>
      <c r="X468" s="9" t="s">
        <v>125</v>
      </c>
    </row>
    <row r="469" spans="1:24" x14ac:dyDescent="0.3">
      <c r="A469">
        <v>474</v>
      </c>
      <c r="B469" s="1">
        <v>43041</v>
      </c>
      <c r="C469" t="s">
        <v>1460</v>
      </c>
      <c r="D469" t="s">
        <v>1461</v>
      </c>
      <c r="E469" t="s">
        <v>1462</v>
      </c>
      <c r="F469" t="s">
        <v>957</v>
      </c>
      <c r="G469" t="s">
        <v>1463</v>
      </c>
      <c r="H469" t="s">
        <v>125</v>
      </c>
      <c r="I469">
        <v>0</v>
      </c>
      <c r="J469" t="s">
        <v>207</v>
      </c>
      <c r="K469" t="str" cm="1">
        <f t="array" ref="K469">_xlfn.IFS(I469&lt;1000000,"Bin1",AND(I469&gt;=1000000,I469&lt;=10000000),"Bin2",I469&gt;10000000,"Bin3")</f>
        <v>Bin1</v>
      </c>
      <c r="L469">
        <f t="shared" si="14"/>
        <v>2017</v>
      </c>
      <c r="M469" t="str">
        <f>_xlfn.XLOOKUP(C469,'LookUp Table'!$A$1:$A$3031,'LookUp Table'!$B$1:$B$3031,"Not Found",0)</f>
        <v>Bangalore</v>
      </c>
      <c r="N469" t="str">
        <f t="shared" si="15"/>
        <v>Seed Funding</v>
      </c>
      <c r="O469" t="str">
        <f>_xlfn.XLOOKUP(N469,'Com LookUp+Pivot'!$A$1:$A$49,'Com LookUp+Pivot'!$B$1:$B$49,"Not Found",0)</f>
        <v>Angel</v>
      </c>
      <c r="W469" s="9" t="s">
        <v>1463</v>
      </c>
      <c r="X469" s="9" t="s">
        <v>125</v>
      </c>
    </row>
    <row r="470" spans="1:24" x14ac:dyDescent="0.3">
      <c r="A470">
        <v>475</v>
      </c>
      <c r="B470" s="1">
        <v>43042</v>
      </c>
      <c r="C470" t="s">
        <v>1464</v>
      </c>
      <c r="D470" t="s">
        <v>50</v>
      </c>
      <c r="E470" t="s">
        <v>1465</v>
      </c>
      <c r="F470" t="s">
        <v>957</v>
      </c>
      <c r="G470" t="s">
        <v>1334</v>
      </c>
      <c r="H470" t="s">
        <v>125</v>
      </c>
      <c r="I470" s="2">
        <v>1000000</v>
      </c>
      <c r="J470" t="s">
        <v>207</v>
      </c>
      <c r="K470" t="str" cm="1">
        <f t="array" ref="K470">_xlfn.IFS(I470&lt;1000000,"Bin1",AND(I470&gt;=1000000,I470&lt;=10000000),"Bin2",I470&gt;10000000,"Bin3")</f>
        <v>Bin2</v>
      </c>
      <c r="L470">
        <f t="shared" si="14"/>
        <v>2017</v>
      </c>
      <c r="M470" t="str">
        <f>_xlfn.XLOOKUP(C470,'LookUp Table'!$A$1:$A$3031,'LookUp Table'!$B$1:$B$3031,"Not Found",0)</f>
        <v>Bangalore</v>
      </c>
      <c r="N470" t="str">
        <f t="shared" si="15"/>
        <v>Private Equity</v>
      </c>
      <c r="O470" t="str">
        <f>_xlfn.XLOOKUP(N470,'Com LookUp+Pivot'!$A$1:$A$49,'Com LookUp+Pivot'!$B$1:$B$49,"Not Found",0)</f>
        <v>PE</v>
      </c>
      <c r="W470" s="9" t="s">
        <v>1334</v>
      </c>
      <c r="X470" s="9" t="s">
        <v>125</v>
      </c>
    </row>
    <row r="471" spans="1:24" x14ac:dyDescent="0.3">
      <c r="A471">
        <v>476</v>
      </c>
      <c r="B471" s="1">
        <v>43042</v>
      </c>
      <c r="C471" t="s">
        <v>1466</v>
      </c>
      <c r="D471" t="s">
        <v>569</v>
      </c>
      <c r="E471" t="s">
        <v>1467</v>
      </c>
      <c r="F471" t="s">
        <v>36</v>
      </c>
      <c r="G471" t="s">
        <v>1468</v>
      </c>
      <c r="H471" t="s">
        <v>125</v>
      </c>
      <c r="I471">
        <v>0</v>
      </c>
      <c r="J471" t="s">
        <v>207</v>
      </c>
      <c r="K471" t="str" cm="1">
        <f t="array" ref="K471">_xlfn.IFS(I471&lt;1000000,"Bin1",AND(I471&gt;=1000000,I471&lt;=10000000),"Bin2",I471&gt;10000000,"Bin3")</f>
        <v>Bin1</v>
      </c>
      <c r="L471">
        <f t="shared" si="14"/>
        <v>2017</v>
      </c>
      <c r="M471" t="str">
        <f>_xlfn.XLOOKUP(C471,'LookUp Table'!$A$1:$A$3031,'LookUp Table'!$B$1:$B$3031,"Not Found",0)</f>
        <v>Mumbai</v>
      </c>
      <c r="N471" t="str">
        <f t="shared" si="15"/>
        <v>Seed Funding</v>
      </c>
      <c r="O471" t="str">
        <f>_xlfn.XLOOKUP(N471,'Com LookUp+Pivot'!$A$1:$A$49,'Com LookUp+Pivot'!$B$1:$B$49,"Not Found",0)</f>
        <v>Angel</v>
      </c>
      <c r="W471" s="9" t="s">
        <v>1468</v>
      </c>
      <c r="X471" s="9" t="s">
        <v>125</v>
      </c>
    </row>
    <row r="472" spans="1:24" x14ac:dyDescent="0.3">
      <c r="A472">
        <v>477</v>
      </c>
      <c r="B472" s="1">
        <v>43042</v>
      </c>
      <c r="C472" t="s">
        <v>1469</v>
      </c>
      <c r="D472" t="s">
        <v>50</v>
      </c>
      <c r="E472" t="s">
        <v>1470</v>
      </c>
      <c r="F472" t="s">
        <v>957</v>
      </c>
      <c r="G472" t="s">
        <v>511</v>
      </c>
      <c r="H472" t="s">
        <v>125</v>
      </c>
      <c r="I472" s="2">
        <v>500000</v>
      </c>
      <c r="J472" t="s">
        <v>207</v>
      </c>
      <c r="K472" t="str" cm="1">
        <f t="array" ref="K472">_xlfn.IFS(I472&lt;1000000,"Bin1",AND(I472&gt;=1000000,I472&lt;=10000000),"Bin2",I472&gt;10000000,"Bin3")</f>
        <v>Bin1</v>
      </c>
      <c r="L472">
        <f t="shared" si="14"/>
        <v>2017</v>
      </c>
      <c r="M472" t="str">
        <f>_xlfn.XLOOKUP(C472,'LookUp Table'!$A$1:$A$3031,'LookUp Table'!$B$1:$B$3031,"Not Found",0)</f>
        <v>Bangalore</v>
      </c>
      <c r="N472" t="str">
        <f t="shared" si="15"/>
        <v>Seed/ Angel Funding</v>
      </c>
      <c r="O472" t="str">
        <f>_xlfn.XLOOKUP(N472,'Com LookUp+Pivot'!$A$1:$A$49,'Com LookUp+Pivot'!$B$1:$B$49,"Not Found",0)</f>
        <v>Angel</v>
      </c>
      <c r="W472" s="9" t="s">
        <v>511</v>
      </c>
      <c r="X472" s="9" t="s">
        <v>125</v>
      </c>
    </row>
    <row r="473" spans="1:24" x14ac:dyDescent="0.3">
      <c r="A473">
        <v>478</v>
      </c>
      <c r="B473" s="1">
        <v>43043</v>
      </c>
      <c r="C473" t="s">
        <v>1471</v>
      </c>
      <c r="D473" t="s">
        <v>50</v>
      </c>
      <c r="E473" t="s">
        <v>1472</v>
      </c>
      <c r="F473" t="s">
        <v>957</v>
      </c>
      <c r="G473" t="s">
        <v>1473</v>
      </c>
      <c r="H473" t="s">
        <v>388</v>
      </c>
      <c r="I473" s="2">
        <v>1000000</v>
      </c>
      <c r="J473" t="s">
        <v>207</v>
      </c>
      <c r="K473" t="str" cm="1">
        <f t="array" ref="K473">_xlfn.IFS(I473&lt;1000000,"Bin1",AND(I473&gt;=1000000,I473&lt;=10000000),"Bin2",I473&gt;10000000,"Bin3")</f>
        <v>Bin2</v>
      </c>
      <c r="L473">
        <f t="shared" si="14"/>
        <v>2017</v>
      </c>
      <c r="M473" t="str">
        <f>_xlfn.XLOOKUP(C473,'LookUp Table'!$A$1:$A$3031,'LookUp Table'!$B$1:$B$3031,"Not Found",0)</f>
        <v>Bangalore</v>
      </c>
      <c r="N473" t="str">
        <f t="shared" si="15"/>
        <v>Private Equity</v>
      </c>
      <c r="O473" t="str">
        <f>_xlfn.XLOOKUP(N473,'Com LookUp+Pivot'!$A$1:$A$49,'Com LookUp+Pivot'!$B$1:$B$49,"Not Found",0)</f>
        <v>PE</v>
      </c>
      <c r="W473" s="9" t="s">
        <v>1473</v>
      </c>
      <c r="X473" s="9" t="s">
        <v>388</v>
      </c>
    </row>
    <row r="474" spans="1:24" x14ac:dyDescent="0.3">
      <c r="A474">
        <v>479</v>
      </c>
      <c r="B474" s="1">
        <v>43045</v>
      </c>
      <c r="C474" t="s">
        <v>1474</v>
      </c>
      <c r="D474" t="s">
        <v>50</v>
      </c>
      <c r="E474" t="s">
        <v>1475</v>
      </c>
      <c r="F474" t="s">
        <v>957</v>
      </c>
      <c r="G474" t="s">
        <v>1473</v>
      </c>
      <c r="H474" t="s">
        <v>388</v>
      </c>
      <c r="I474">
        <v>0</v>
      </c>
      <c r="J474" t="s">
        <v>207</v>
      </c>
      <c r="K474" t="str" cm="1">
        <f t="array" ref="K474">_xlfn.IFS(I474&lt;1000000,"Bin1",AND(I474&gt;=1000000,I474&lt;=10000000),"Bin2",I474&gt;10000000,"Bin3")</f>
        <v>Bin1</v>
      </c>
      <c r="L474">
        <f t="shared" si="14"/>
        <v>2017</v>
      </c>
      <c r="M474" t="str">
        <f>_xlfn.XLOOKUP(C474,'LookUp Table'!$A$1:$A$3031,'LookUp Table'!$B$1:$B$3031,"Not Found",0)</f>
        <v>Bangalore</v>
      </c>
      <c r="N474" t="str">
        <f t="shared" si="15"/>
        <v>Private Equity</v>
      </c>
      <c r="O474" t="str">
        <f>_xlfn.XLOOKUP(N474,'Com LookUp+Pivot'!$A$1:$A$49,'Com LookUp+Pivot'!$B$1:$B$49,"Not Found",0)</f>
        <v>PE</v>
      </c>
      <c r="W474" s="9" t="s">
        <v>1473</v>
      </c>
      <c r="X474" s="9" t="s">
        <v>388</v>
      </c>
    </row>
    <row r="475" spans="1:24" x14ac:dyDescent="0.3">
      <c r="A475">
        <v>480</v>
      </c>
      <c r="B475" s="1">
        <v>43045</v>
      </c>
      <c r="C475" t="s">
        <v>1476</v>
      </c>
      <c r="D475" t="s">
        <v>1461</v>
      </c>
      <c r="E475" t="s">
        <v>1145</v>
      </c>
      <c r="F475" t="s">
        <v>30</v>
      </c>
      <c r="G475" t="s">
        <v>1477</v>
      </c>
      <c r="H475" t="s">
        <v>125</v>
      </c>
      <c r="I475">
        <v>0</v>
      </c>
      <c r="J475" t="s">
        <v>207</v>
      </c>
      <c r="K475" t="str" cm="1">
        <f t="array" ref="K475">_xlfn.IFS(I475&lt;1000000,"Bin1",AND(I475&gt;=1000000,I475&lt;=10000000),"Bin2",I475&gt;10000000,"Bin3")</f>
        <v>Bin1</v>
      </c>
      <c r="L475">
        <f t="shared" si="14"/>
        <v>2017</v>
      </c>
      <c r="M475" t="str">
        <f>_xlfn.XLOOKUP(C475,'LookUp Table'!$A$1:$A$3031,'LookUp Table'!$B$1:$B$3031,"Not Found",0)</f>
        <v>New Delhi</v>
      </c>
      <c r="N475" t="str">
        <f t="shared" si="15"/>
        <v>Seed Funding</v>
      </c>
      <c r="O475" t="str">
        <f>_xlfn.XLOOKUP(N475,'Com LookUp+Pivot'!$A$1:$A$49,'Com LookUp+Pivot'!$B$1:$B$49,"Not Found",0)</f>
        <v>Angel</v>
      </c>
      <c r="W475" s="9" t="s">
        <v>1477</v>
      </c>
      <c r="X475" s="9" t="s">
        <v>125</v>
      </c>
    </row>
    <row r="476" spans="1:24" x14ac:dyDescent="0.3">
      <c r="A476">
        <v>481</v>
      </c>
      <c r="B476" s="1">
        <v>43046</v>
      </c>
      <c r="C476" t="s">
        <v>1478</v>
      </c>
      <c r="D476" t="s">
        <v>50</v>
      </c>
      <c r="E476" t="s">
        <v>1479</v>
      </c>
      <c r="F476" t="s">
        <v>30</v>
      </c>
      <c r="G476" t="s">
        <v>1480</v>
      </c>
      <c r="H476" t="s">
        <v>125</v>
      </c>
      <c r="I476">
        <v>0</v>
      </c>
      <c r="J476" t="s">
        <v>207</v>
      </c>
      <c r="K476" t="str" cm="1">
        <f t="array" ref="K476">_xlfn.IFS(I476&lt;1000000,"Bin1",AND(I476&gt;=1000000,I476&lt;=10000000),"Bin2",I476&gt;10000000,"Bin3")</f>
        <v>Bin1</v>
      </c>
      <c r="L476">
        <f t="shared" si="14"/>
        <v>2017</v>
      </c>
      <c r="M476" t="str">
        <f>_xlfn.XLOOKUP(C476,'LookUp Table'!$A$1:$A$3031,'LookUp Table'!$B$1:$B$3031,"Not Found",0)</f>
        <v>New Delhi</v>
      </c>
      <c r="N476" t="str">
        <f t="shared" si="15"/>
        <v>Seed Funding</v>
      </c>
      <c r="O476" t="str">
        <f>_xlfn.XLOOKUP(N476,'Com LookUp+Pivot'!$A$1:$A$49,'Com LookUp+Pivot'!$B$1:$B$49,"Not Found",0)</f>
        <v>Angel</v>
      </c>
      <c r="W476" s="9" t="s">
        <v>1480</v>
      </c>
      <c r="X476" s="9" t="s">
        <v>125</v>
      </c>
    </row>
    <row r="477" spans="1:24" x14ac:dyDescent="0.3">
      <c r="A477">
        <v>482</v>
      </c>
      <c r="B477" s="1">
        <v>43046</v>
      </c>
      <c r="C477" t="s">
        <v>1481</v>
      </c>
      <c r="D477" t="s">
        <v>50</v>
      </c>
      <c r="E477" t="s">
        <v>1482</v>
      </c>
      <c r="F477" t="s">
        <v>36</v>
      </c>
      <c r="G477" t="s">
        <v>1483</v>
      </c>
      <c r="H477" t="s">
        <v>388</v>
      </c>
      <c r="I477" s="2">
        <v>5000000</v>
      </c>
      <c r="J477" t="s">
        <v>207</v>
      </c>
      <c r="K477" t="str" cm="1">
        <f t="array" ref="K477">_xlfn.IFS(I477&lt;1000000,"Bin1",AND(I477&gt;=1000000,I477&lt;=10000000),"Bin2",I477&gt;10000000,"Bin3")</f>
        <v>Bin2</v>
      </c>
      <c r="L477">
        <f t="shared" si="14"/>
        <v>2017</v>
      </c>
      <c r="M477" t="str">
        <f>_xlfn.XLOOKUP(C477,'LookUp Table'!$A$1:$A$3031,'LookUp Table'!$B$1:$B$3031,"Not Found",0)</f>
        <v>Mumbai</v>
      </c>
      <c r="N477" t="str">
        <f t="shared" si="15"/>
        <v>Private Equity</v>
      </c>
      <c r="O477" t="str">
        <f>_xlfn.XLOOKUP(N477,'Com LookUp+Pivot'!$A$1:$A$49,'Com LookUp+Pivot'!$B$1:$B$49,"Not Found",0)</f>
        <v>PE</v>
      </c>
      <c r="W477" s="9" t="s">
        <v>1483</v>
      </c>
      <c r="X477" s="9" t="s">
        <v>388</v>
      </c>
    </row>
    <row r="478" spans="1:24" x14ac:dyDescent="0.3">
      <c r="A478">
        <v>483</v>
      </c>
      <c r="B478" s="1">
        <v>43046</v>
      </c>
      <c r="C478" t="s">
        <v>1484</v>
      </c>
      <c r="D478" t="s">
        <v>50</v>
      </c>
      <c r="E478" t="s">
        <v>1485</v>
      </c>
      <c r="F478" t="s">
        <v>957</v>
      </c>
      <c r="G478" t="s">
        <v>1486</v>
      </c>
      <c r="H478" t="s">
        <v>388</v>
      </c>
      <c r="I478" s="2">
        <v>5000000</v>
      </c>
      <c r="J478" t="s">
        <v>207</v>
      </c>
      <c r="K478" t="str" cm="1">
        <f t="array" ref="K478">_xlfn.IFS(I478&lt;1000000,"Bin1",AND(I478&gt;=1000000,I478&lt;=10000000),"Bin2",I478&gt;10000000,"Bin3")</f>
        <v>Bin2</v>
      </c>
      <c r="L478">
        <f t="shared" si="14"/>
        <v>2017</v>
      </c>
      <c r="M478" t="str">
        <f>_xlfn.XLOOKUP(C478,'LookUp Table'!$A$1:$A$3031,'LookUp Table'!$B$1:$B$3031,"Not Found",0)</f>
        <v>Bangalore</v>
      </c>
      <c r="N478" t="str">
        <f t="shared" si="15"/>
        <v>Private Equity</v>
      </c>
      <c r="O478" t="str">
        <f>_xlfn.XLOOKUP(N478,'Com LookUp+Pivot'!$A$1:$A$49,'Com LookUp+Pivot'!$B$1:$B$49,"Not Found",0)</f>
        <v>PE</v>
      </c>
      <c r="W478" s="9" t="s">
        <v>1486</v>
      </c>
      <c r="X478" s="9" t="s">
        <v>388</v>
      </c>
    </row>
    <row r="479" spans="1:24" x14ac:dyDescent="0.3">
      <c r="A479">
        <v>484</v>
      </c>
      <c r="B479" s="1">
        <v>43047</v>
      </c>
      <c r="C479" t="s">
        <v>1487</v>
      </c>
      <c r="D479" t="s">
        <v>50</v>
      </c>
      <c r="E479" t="s">
        <v>1488</v>
      </c>
      <c r="F479" t="s">
        <v>957</v>
      </c>
      <c r="G479" t="s">
        <v>1489</v>
      </c>
      <c r="H479" t="s">
        <v>388</v>
      </c>
      <c r="I479" s="2">
        <v>7600000</v>
      </c>
      <c r="J479" t="s">
        <v>207</v>
      </c>
      <c r="K479" t="str" cm="1">
        <f t="array" ref="K479">_xlfn.IFS(I479&lt;1000000,"Bin1",AND(I479&gt;=1000000,I479&lt;=10000000),"Bin2",I479&gt;10000000,"Bin3")</f>
        <v>Bin2</v>
      </c>
      <c r="L479">
        <f t="shared" si="14"/>
        <v>2017</v>
      </c>
      <c r="M479" t="str">
        <f>_xlfn.XLOOKUP(C479,'LookUp Table'!$A$1:$A$3031,'LookUp Table'!$B$1:$B$3031,"Not Found",0)</f>
        <v>Bangalore</v>
      </c>
      <c r="N479" t="str">
        <f t="shared" si="15"/>
        <v>Private Equity</v>
      </c>
      <c r="O479" t="str">
        <f>_xlfn.XLOOKUP(N479,'Com LookUp+Pivot'!$A$1:$A$49,'Com LookUp+Pivot'!$B$1:$B$49,"Not Found",0)</f>
        <v>PE</v>
      </c>
      <c r="W479" s="9" t="s">
        <v>1489</v>
      </c>
      <c r="X479" s="9" t="s">
        <v>388</v>
      </c>
    </row>
    <row r="480" spans="1:24" x14ac:dyDescent="0.3">
      <c r="A480">
        <v>485</v>
      </c>
      <c r="B480" s="1">
        <v>43047</v>
      </c>
      <c r="C480" t="s">
        <v>1490</v>
      </c>
      <c r="D480" t="s">
        <v>77</v>
      </c>
      <c r="E480" t="s">
        <v>1491</v>
      </c>
      <c r="F480" t="s">
        <v>957</v>
      </c>
      <c r="G480" t="s">
        <v>1492</v>
      </c>
      <c r="H480" t="s">
        <v>388</v>
      </c>
      <c r="I480" s="2">
        <v>3000000</v>
      </c>
      <c r="J480" t="s">
        <v>207</v>
      </c>
      <c r="K480" t="str" cm="1">
        <f t="array" ref="K480">_xlfn.IFS(I480&lt;1000000,"Bin1",AND(I480&gt;=1000000,I480&lt;=10000000),"Bin2",I480&gt;10000000,"Bin3")</f>
        <v>Bin2</v>
      </c>
      <c r="L480">
        <f t="shared" si="14"/>
        <v>2017</v>
      </c>
      <c r="M480" t="str">
        <f>_xlfn.XLOOKUP(C480,'LookUp Table'!$A$1:$A$3031,'LookUp Table'!$B$1:$B$3031,"Not Found",0)</f>
        <v>Bangalore</v>
      </c>
      <c r="N480" t="str">
        <f t="shared" si="15"/>
        <v>Private Equity</v>
      </c>
      <c r="O480" t="str">
        <f>_xlfn.XLOOKUP(N480,'Com LookUp+Pivot'!$A$1:$A$49,'Com LookUp+Pivot'!$B$1:$B$49,"Not Found",0)</f>
        <v>PE</v>
      </c>
      <c r="W480" s="9" t="s">
        <v>1492</v>
      </c>
      <c r="X480" s="9" t="s">
        <v>388</v>
      </c>
    </row>
    <row r="481" spans="1:24" x14ac:dyDescent="0.3">
      <c r="A481">
        <v>486</v>
      </c>
      <c r="B481" s="1">
        <v>43047</v>
      </c>
      <c r="C481" t="s">
        <v>1493</v>
      </c>
      <c r="D481" t="s">
        <v>473</v>
      </c>
      <c r="E481" t="s">
        <v>1494</v>
      </c>
      <c r="F481" t="s">
        <v>36</v>
      </c>
      <c r="G481" t="s">
        <v>1495</v>
      </c>
      <c r="H481" t="s">
        <v>388</v>
      </c>
      <c r="I481" s="2">
        <v>3000000</v>
      </c>
      <c r="J481" t="s">
        <v>207</v>
      </c>
      <c r="K481" t="str" cm="1">
        <f t="array" ref="K481">_xlfn.IFS(I481&lt;1000000,"Bin1",AND(I481&gt;=1000000,I481&lt;=10000000),"Bin2",I481&gt;10000000,"Bin3")</f>
        <v>Bin2</v>
      </c>
      <c r="L481">
        <f t="shared" si="14"/>
        <v>2017</v>
      </c>
      <c r="M481" t="str">
        <f>_xlfn.XLOOKUP(C481,'LookUp Table'!$A$1:$A$3031,'LookUp Table'!$B$1:$B$3031,"Not Found",0)</f>
        <v>Mumbai</v>
      </c>
      <c r="N481" t="str">
        <f t="shared" si="15"/>
        <v>Private Equity</v>
      </c>
      <c r="O481" t="str">
        <f>_xlfn.XLOOKUP(N481,'Com LookUp+Pivot'!$A$1:$A$49,'Com LookUp+Pivot'!$B$1:$B$49,"Not Found",0)</f>
        <v>PE</v>
      </c>
      <c r="W481" s="9" t="s">
        <v>1495</v>
      </c>
      <c r="X481" s="9" t="s">
        <v>388</v>
      </c>
    </row>
    <row r="482" spans="1:24" x14ac:dyDescent="0.3">
      <c r="A482">
        <v>487</v>
      </c>
      <c r="B482" s="1">
        <v>43047</v>
      </c>
      <c r="C482" t="s">
        <v>1496</v>
      </c>
      <c r="D482" t="s">
        <v>50</v>
      </c>
      <c r="E482" t="s">
        <v>1497</v>
      </c>
      <c r="F482" t="s">
        <v>957</v>
      </c>
      <c r="G482" t="s">
        <v>1498</v>
      </c>
      <c r="H482" t="s">
        <v>388</v>
      </c>
      <c r="I482" s="2">
        <v>3600000</v>
      </c>
      <c r="J482" t="s">
        <v>207</v>
      </c>
      <c r="K482" t="str" cm="1">
        <f t="array" ref="K482">_xlfn.IFS(I482&lt;1000000,"Bin1",AND(I482&gt;=1000000,I482&lt;=10000000),"Bin2",I482&gt;10000000,"Bin3")</f>
        <v>Bin2</v>
      </c>
      <c r="L482">
        <f t="shared" si="14"/>
        <v>2017</v>
      </c>
      <c r="M482" t="str">
        <f>_xlfn.XLOOKUP(C482,'LookUp Table'!$A$1:$A$3031,'LookUp Table'!$B$1:$B$3031,"Not Found",0)</f>
        <v>Bangalore</v>
      </c>
      <c r="N482" t="str">
        <f t="shared" si="15"/>
        <v>Private Equity</v>
      </c>
      <c r="O482" t="str">
        <f>_xlfn.XLOOKUP(N482,'Com LookUp+Pivot'!$A$1:$A$49,'Com LookUp+Pivot'!$B$1:$B$49,"Not Found",0)</f>
        <v>PE</v>
      </c>
      <c r="W482" s="9" t="s">
        <v>1498</v>
      </c>
      <c r="X482" s="9" t="s">
        <v>388</v>
      </c>
    </row>
    <row r="483" spans="1:24" x14ac:dyDescent="0.3">
      <c r="A483">
        <v>488</v>
      </c>
      <c r="B483" s="1">
        <v>43048</v>
      </c>
      <c r="C483" t="s">
        <v>1499</v>
      </c>
      <c r="D483" t="s">
        <v>50</v>
      </c>
      <c r="E483" t="s">
        <v>1500</v>
      </c>
      <c r="F483" t="s">
        <v>138</v>
      </c>
      <c r="G483" t="s">
        <v>1501</v>
      </c>
      <c r="H483" t="s">
        <v>125</v>
      </c>
      <c r="I483" s="2">
        <v>872000</v>
      </c>
      <c r="J483" t="s">
        <v>207</v>
      </c>
      <c r="K483" t="str" cm="1">
        <f t="array" ref="K483">_xlfn.IFS(I483&lt;1000000,"Bin1",AND(I483&gt;=1000000,I483&lt;=10000000),"Bin2",I483&gt;10000000,"Bin3")</f>
        <v>Bin1</v>
      </c>
      <c r="L483">
        <f t="shared" si="14"/>
        <v>2017</v>
      </c>
      <c r="M483" t="str">
        <f>_xlfn.XLOOKUP(C483,'LookUp Table'!$A$1:$A$3031,'LookUp Table'!$B$1:$B$3031,"Not Found",0)</f>
        <v>Delhi</v>
      </c>
      <c r="N483" t="str">
        <f t="shared" si="15"/>
        <v>Seed Funding</v>
      </c>
      <c r="O483" t="str">
        <f>_xlfn.XLOOKUP(N483,'Com LookUp+Pivot'!$A$1:$A$49,'Com LookUp+Pivot'!$B$1:$B$49,"Not Found",0)</f>
        <v>Angel</v>
      </c>
      <c r="W483" s="9" t="s">
        <v>1501</v>
      </c>
      <c r="X483" s="9" t="s">
        <v>125</v>
      </c>
    </row>
    <row r="484" spans="1:24" x14ac:dyDescent="0.3">
      <c r="A484">
        <v>489</v>
      </c>
      <c r="B484" s="1">
        <v>43048</v>
      </c>
      <c r="C484" t="s">
        <v>1502</v>
      </c>
      <c r="D484" t="s">
        <v>50</v>
      </c>
      <c r="E484" t="s">
        <v>1503</v>
      </c>
      <c r="F484" t="s">
        <v>957</v>
      </c>
      <c r="G484" t="s">
        <v>320</v>
      </c>
      <c r="H484" t="s">
        <v>125</v>
      </c>
      <c r="I484">
        <v>0</v>
      </c>
      <c r="J484" t="s">
        <v>207</v>
      </c>
      <c r="K484" t="str" cm="1">
        <f t="array" ref="K484">_xlfn.IFS(I484&lt;1000000,"Bin1",AND(I484&gt;=1000000,I484&lt;=10000000),"Bin2",I484&gt;10000000,"Bin3")</f>
        <v>Bin1</v>
      </c>
      <c r="L484">
        <f t="shared" si="14"/>
        <v>2017</v>
      </c>
      <c r="M484" t="str">
        <f>_xlfn.XLOOKUP(C484,'LookUp Table'!$A$1:$A$3031,'LookUp Table'!$B$1:$B$3031,"Not Found",0)</f>
        <v>Bangalore</v>
      </c>
      <c r="N484" t="str">
        <f t="shared" si="15"/>
        <v>Series A</v>
      </c>
      <c r="O484" t="str">
        <f>_xlfn.XLOOKUP(N484,'Com LookUp+Pivot'!$A$1:$A$49,'Com LookUp+Pivot'!$B$1:$B$49,"Not Found",0)</f>
        <v>VC</v>
      </c>
      <c r="W484" s="9" t="s">
        <v>320</v>
      </c>
      <c r="X484" s="9" t="s">
        <v>125</v>
      </c>
    </row>
    <row r="485" spans="1:24" x14ac:dyDescent="0.3">
      <c r="A485">
        <v>490</v>
      </c>
      <c r="B485" s="1">
        <v>43048</v>
      </c>
      <c r="C485" t="s">
        <v>1504</v>
      </c>
      <c r="D485" t="s">
        <v>50</v>
      </c>
      <c r="E485" t="s">
        <v>1505</v>
      </c>
      <c r="F485" t="s">
        <v>957</v>
      </c>
      <c r="G485" t="s">
        <v>1506</v>
      </c>
      <c r="H485" t="s">
        <v>388</v>
      </c>
      <c r="I485">
        <v>0</v>
      </c>
      <c r="J485" t="s">
        <v>207</v>
      </c>
      <c r="K485" t="str" cm="1">
        <f t="array" ref="K485">_xlfn.IFS(I485&lt;1000000,"Bin1",AND(I485&gt;=1000000,I485&lt;=10000000),"Bin2",I485&gt;10000000,"Bin3")</f>
        <v>Bin1</v>
      </c>
      <c r="L485">
        <f t="shared" si="14"/>
        <v>2017</v>
      </c>
      <c r="M485" t="str">
        <f>_xlfn.XLOOKUP(C485,'LookUp Table'!$A$1:$A$3031,'LookUp Table'!$B$1:$B$3031,"Not Found",0)</f>
        <v>Bangalore</v>
      </c>
      <c r="N485" t="str">
        <f t="shared" si="15"/>
        <v>Private Equity</v>
      </c>
      <c r="O485" t="str">
        <f>_xlfn.XLOOKUP(N485,'Com LookUp+Pivot'!$A$1:$A$49,'Com LookUp+Pivot'!$B$1:$B$49,"Not Found",0)</f>
        <v>PE</v>
      </c>
      <c r="W485" s="9" t="s">
        <v>1506</v>
      </c>
      <c r="X485" s="9" t="s">
        <v>388</v>
      </c>
    </row>
    <row r="486" spans="1:24" x14ac:dyDescent="0.3">
      <c r="A486">
        <v>491</v>
      </c>
      <c r="B486" s="1">
        <v>43049</v>
      </c>
      <c r="C486" t="s">
        <v>1507</v>
      </c>
      <c r="D486" t="s">
        <v>50</v>
      </c>
      <c r="E486" t="s">
        <v>1508</v>
      </c>
      <c r="F486" t="s">
        <v>957</v>
      </c>
      <c r="G486" t="s">
        <v>1509</v>
      </c>
      <c r="H486" t="s">
        <v>388</v>
      </c>
      <c r="I486" s="2">
        <v>25000000</v>
      </c>
      <c r="J486" t="s">
        <v>207</v>
      </c>
      <c r="K486" t="str" cm="1">
        <f t="array" ref="K486">_xlfn.IFS(I486&lt;1000000,"Bin1",AND(I486&gt;=1000000,I486&lt;=10000000),"Bin2",I486&gt;10000000,"Bin3")</f>
        <v>Bin3</v>
      </c>
      <c r="L486">
        <f t="shared" si="14"/>
        <v>2017</v>
      </c>
      <c r="M486" t="str">
        <f>_xlfn.XLOOKUP(C486,'LookUp Table'!$A$1:$A$3031,'LookUp Table'!$B$1:$B$3031,"Not Found",0)</f>
        <v>Bangalore</v>
      </c>
      <c r="N486" t="str">
        <f t="shared" si="15"/>
        <v>Private Equity</v>
      </c>
      <c r="O486" t="str">
        <f>_xlfn.XLOOKUP(N486,'Com LookUp+Pivot'!$A$1:$A$49,'Com LookUp+Pivot'!$B$1:$B$49,"Not Found",0)</f>
        <v>PE</v>
      </c>
      <c r="W486" s="9" t="s">
        <v>1509</v>
      </c>
      <c r="X486" s="9" t="s">
        <v>388</v>
      </c>
    </row>
    <row r="487" spans="1:24" x14ac:dyDescent="0.3">
      <c r="A487">
        <v>492</v>
      </c>
      <c r="B487" s="1">
        <v>43049</v>
      </c>
      <c r="C487" t="s">
        <v>1510</v>
      </c>
      <c r="D487" t="s">
        <v>1461</v>
      </c>
      <c r="E487" t="s">
        <v>1511</v>
      </c>
      <c r="F487" t="s">
        <v>1512</v>
      </c>
      <c r="G487" t="s">
        <v>1513</v>
      </c>
      <c r="H487" t="s">
        <v>388</v>
      </c>
      <c r="I487">
        <v>0</v>
      </c>
      <c r="J487" t="s">
        <v>207</v>
      </c>
      <c r="K487" t="str" cm="1">
        <f t="array" ref="K487">_xlfn.IFS(I487&lt;1000000,"Bin1",AND(I487&gt;=1000000,I487&lt;=10000000),"Bin2",I487&gt;10000000,"Bin3")</f>
        <v>Bin1</v>
      </c>
      <c r="L487">
        <f t="shared" si="14"/>
        <v>2017</v>
      </c>
      <c r="M487" t="str">
        <f>_xlfn.XLOOKUP(C487,'LookUp Table'!$A$1:$A$3031,'LookUp Table'!$B$1:$B$3031,"Not Found",0)</f>
        <v>Nw Delhi</v>
      </c>
      <c r="N487" t="str">
        <f t="shared" si="15"/>
        <v>Private Equity</v>
      </c>
      <c r="O487" t="str">
        <f>_xlfn.XLOOKUP(N487,'Com LookUp+Pivot'!$A$1:$A$49,'Com LookUp+Pivot'!$B$1:$B$49,"Not Found",0)</f>
        <v>PE</v>
      </c>
      <c r="W487" s="9" t="s">
        <v>1513</v>
      </c>
      <c r="X487" s="9" t="s">
        <v>388</v>
      </c>
    </row>
    <row r="488" spans="1:24" x14ac:dyDescent="0.3">
      <c r="A488">
        <v>493</v>
      </c>
      <c r="B488" s="1">
        <v>43052</v>
      </c>
      <c r="C488" t="s">
        <v>1514</v>
      </c>
      <c r="D488" t="s">
        <v>1461</v>
      </c>
      <c r="E488" t="s">
        <v>1515</v>
      </c>
      <c r="F488" t="s">
        <v>36</v>
      </c>
      <c r="G488" t="s">
        <v>1329</v>
      </c>
      <c r="H488" t="s">
        <v>1516</v>
      </c>
      <c r="I488" s="2">
        <v>15000000</v>
      </c>
      <c r="J488" t="s">
        <v>207</v>
      </c>
      <c r="K488" t="str" cm="1">
        <f t="array" ref="K488">_xlfn.IFS(I488&lt;1000000,"Bin1",AND(I488&gt;=1000000,I488&lt;=10000000),"Bin2",I488&gt;10000000,"Bin3")</f>
        <v>Bin3</v>
      </c>
      <c r="L488">
        <f t="shared" si="14"/>
        <v>2017</v>
      </c>
      <c r="M488" t="str">
        <f>_xlfn.XLOOKUP(C488,'LookUp Table'!$A$1:$A$3031,'LookUp Table'!$B$1:$B$3031,"Not Found",0)</f>
        <v>Mumbai</v>
      </c>
      <c r="N488" t="str">
        <f t="shared" si="15"/>
        <v>Private Equity</v>
      </c>
      <c r="O488" t="str">
        <f>_xlfn.XLOOKUP(N488,'Com LookUp+Pivot'!$A$1:$A$49,'Com LookUp+Pivot'!$B$1:$B$49,"Not Found",0)</f>
        <v>PE</v>
      </c>
      <c r="W488" s="9" t="s">
        <v>1329</v>
      </c>
      <c r="X488" s="9" t="s">
        <v>1516</v>
      </c>
    </row>
    <row r="489" spans="1:24" x14ac:dyDescent="0.3">
      <c r="A489">
        <v>494</v>
      </c>
      <c r="B489" s="1">
        <v>43053</v>
      </c>
      <c r="C489" t="s">
        <v>1517</v>
      </c>
      <c r="D489" t="s">
        <v>435</v>
      </c>
      <c r="E489" t="s">
        <v>1518</v>
      </c>
      <c r="F489" t="s">
        <v>19</v>
      </c>
      <c r="G489" t="s">
        <v>1519</v>
      </c>
      <c r="H489" t="s">
        <v>125</v>
      </c>
      <c r="I489">
        <v>0</v>
      </c>
      <c r="J489" t="s">
        <v>207</v>
      </c>
      <c r="K489" t="str" cm="1">
        <f t="array" ref="K489">_xlfn.IFS(I489&lt;1000000,"Bin1",AND(I489&gt;=1000000,I489&lt;=10000000),"Bin2",I489&gt;10000000,"Bin3")</f>
        <v>Bin1</v>
      </c>
      <c r="L489">
        <f t="shared" si="14"/>
        <v>2017</v>
      </c>
      <c r="M489" t="str">
        <f>_xlfn.XLOOKUP(C489,'LookUp Table'!$A$1:$A$3031,'LookUp Table'!$B$1:$B$3031,"Not Found",0)</f>
        <v>Gurgaon</v>
      </c>
      <c r="N489" t="str">
        <f t="shared" si="15"/>
        <v>Seed Funding</v>
      </c>
      <c r="O489" t="str">
        <f>_xlfn.XLOOKUP(N489,'Com LookUp+Pivot'!$A$1:$A$49,'Com LookUp+Pivot'!$B$1:$B$49,"Not Found",0)</f>
        <v>Angel</v>
      </c>
      <c r="W489" s="9" t="s">
        <v>1519</v>
      </c>
      <c r="X489" s="9" t="s">
        <v>125</v>
      </c>
    </row>
    <row r="490" spans="1:24" x14ac:dyDescent="0.3">
      <c r="A490">
        <v>495</v>
      </c>
      <c r="B490" s="1">
        <v>43053</v>
      </c>
      <c r="C490" t="s">
        <v>1520</v>
      </c>
      <c r="D490" t="s">
        <v>50</v>
      </c>
      <c r="E490" t="s">
        <v>1521</v>
      </c>
      <c r="F490" t="s">
        <v>957</v>
      </c>
      <c r="G490" t="s">
        <v>632</v>
      </c>
      <c r="H490" t="s">
        <v>388</v>
      </c>
      <c r="I490" s="2">
        <v>8250000</v>
      </c>
      <c r="J490" t="s">
        <v>207</v>
      </c>
      <c r="K490" t="str" cm="1">
        <f t="array" ref="K490">_xlfn.IFS(I490&lt;1000000,"Bin1",AND(I490&gt;=1000000,I490&lt;=10000000),"Bin2",I490&gt;10000000,"Bin3")</f>
        <v>Bin2</v>
      </c>
      <c r="L490">
        <f t="shared" si="14"/>
        <v>2017</v>
      </c>
      <c r="M490" t="str">
        <f>_xlfn.XLOOKUP(C490,'LookUp Table'!$A$1:$A$3031,'LookUp Table'!$B$1:$B$3031,"Not Found",0)</f>
        <v>Bangalore</v>
      </c>
      <c r="N490" t="str">
        <f t="shared" si="15"/>
        <v>Seed/ Angel Funding</v>
      </c>
      <c r="O490" t="str">
        <f>_xlfn.XLOOKUP(N490,'Com LookUp+Pivot'!$A$1:$A$49,'Com LookUp+Pivot'!$B$1:$B$49,"Not Found",0)</f>
        <v>Angel</v>
      </c>
      <c r="W490" s="9" t="s">
        <v>632</v>
      </c>
      <c r="X490" s="9" t="s">
        <v>388</v>
      </c>
    </row>
    <row r="491" spans="1:24" x14ac:dyDescent="0.3">
      <c r="A491">
        <v>496</v>
      </c>
      <c r="B491" s="1">
        <v>43054</v>
      </c>
      <c r="C491" t="s">
        <v>1522</v>
      </c>
      <c r="D491" t="s">
        <v>50</v>
      </c>
      <c r="E491" t="s">
        <v>1523</v>
      </c>
      <c r="F491" t="s">
        <v>957</v>
      </c>
      <c r="G491" t="s">
        <v>1334</v>
      </c>
      <c r="H491" t="s">
        <v>125</v>
      </c>
      <c r="I491" s="2">
        <v>900000</v>
      </c>
      <c r="J491" t="s">
        <v>207</v>
      </c>
      <c r="K491" t="str" cm="1">
        <f t="array" ref="K491">_xlfn.IFS(I491&lt;1000000,"Bin1",AND(I491&gt;=1000000,I491&lt;=10000000),"Bin2",I491&gt;10000000,"Bin3")</f>
        <v>Bin1</v>
      </c>
      <c r="L491">
        <f t="shared" si="14"/>
        <v>2017</v>
      </c>
      <c r="M491" t="str">
        <f>_xlfn.XLOOKUP(C491,'LookUp Table'!$A$1:$A$3031,'LookUp Table'!$B$1:$B$3031,"Not Found",0)</f>
        <v>Bangalore</v>
      </c>
      <c r="N491" t="str">
        <f t="shared" si="15"/>
        <v>Private Equity</v>
      </c>
      <c r="O491" t="str">
        <f>_xlfn.XLOOKUP(N491,'Com LookUp+Pivot'!$A$1:$A$49,'Com LookUp+Pivot'!$B$1:$B$49,"Not Found",0)</f>
        <v>PE</v>
      </c>
      <c r="W491" s="9" t="s">
        <v>1334</v>
      </c>
      <c r="X491" s="9" t="s">
        <v>125</v>
      </c>
    </row>
    <row r="492" spans="1:24" x14ac:dyDescent="0.3">
      <c r="A492">
        <v>497</v>
      </c>
      <c r="B492" s="1">
        <v>43054</v>
      </c>
      <c r="C492" t="s">
        <v>1524</v>
      </c>
      <c r="D492" t="s">
        <v>299</v>
      </c>
      <c r="E492" t="s">
        <v>1525</v>
      </c>
      <c r="F492" t="s">
        <v>957</v>
      </c>
      <c r="G492" t="s">
        <v>1526</v>
      </c>
      <c r="H492" t="s">
        <v>1527</v>
      </c>
      <c r="I492">
        <v>0</v>
      </c>
      <c r="J492" t="s">
        <v>207</v>
      </c>
      <c r="K492" t="str" cm="1">
        <f t="array" ref="K492">_xlfn.IFS(I492&lt;1000000,"Bin1",AND(I492&gt;=1000000,I492&lt;=10000000),"Bin2",I492&gt;10000000,"Bin3")</f>
        <v>Bin1</v>
      </c>
      <c r="L492">
        <f t="shared" si="14"/>
        <v>2017</v>
      </c>
      <c r="M492" t="str">
        <f>_xlfn.XLOOKUP(C492,'LookUp Table'!$A$1:$A$3031,'LookUp Table'!$B$1:$B$3031,"Not Found",0)</f>
        <v>Bangalore</v>
      </c>
      <c r="N492" t="str">
        <f t="shared" si="15"/>
        <v>Angel Funding</v>
      </c>
      <c r="O492" t="str">
        <f>_xlfn.XLOOKUP(N492,'Com LookUp+Pivot'!$A$1:$A$49,'Com LookUp+Pivot'!$B$1:$B$49,"Not Found",0)</f>
        <v>Angel</v>
      </c>
      <c r="W492" s="9" t="s">
        <v>1526</v>
      </c>
      <c r="X492" s="9" t="s">
        <v>1527</v>
      </c>
    </row>
    <row r="493" spans="1:24" x14ac:dyDescent="0.3">
      <c r="A493">
        <v>498</v>
      </c>
      <c r="B493" s="1">
        <v>43054</v>
      </c>
      <c r="C493" t="s">
        <v>1528</v>
      </c>
      <c r="D493" t="s">
        <v>50</v>
      </c>
      <c r="E493" t="s">
        <v>1529</v>
      </c>
      <c r="F493" t="s">
        <v>138</v>
      </c>
      <c r="G493" t="s">
        <v>1140</v>
      </c>
      <c r="H493" t="s">
        <v>388</v>
      </c>
      <c r="I493" s="2">
        <v>3000000</v>
      </c>
      <c r="J493" t="s">
        <v>207</v>
      </c>
      <c r="K493" t="str" cm="1">
        <f t="array" ref="K493">_xlfn.IFS(I493&lt;1000000,"Bin1",AND(I493&gt;=1000000,I493&lt;=10000000),"Bin2",I493&gt;10000000,"Bin3")</f>
        <v>Bin2</v>
      </c>
      <c r="L493">
        <f t="shared" si="14"/>
        <v>2017</v>
      </c>
      <c r="M493" t="str">
        <f>_xlfn.XLOOKUP(C493,'LookUp Table'!$A$1:$A$3031,'LookUp Table'!$B$1:$B$3031,"Not Found",0)</f>
        <v>Delhi</v>
      </c>
      <c r="N493" t="str">
        <f t="shared" si="15"/>
        <v>Private Equity</v>
      </c>
      <c r="O493" t="str">
        <f>_xlfn.XLOOKUP(N493,'Com LookUp+Pivot'!$A$1:$A$49,'Com LookUp+Pivot'!$B$1:$B$49,"Not Found",0)</f>
        <v>PE</v>
      </c>
      <c r="W493" s="9" t="s">
        <v>1140</v>
      </c>
      <c r="X493" s="9" t="s">
        <v>388</v>
      </c>
    </row>
    <row r="494" spans="1:24" x14ac:dyDescent="0.3">
      <c r="A494">
        <v>499</v>
      </c>
      <c r="B494" s="1">
        <v>43054</v>
      </c>
      <c r="C494" t="s">
        <v>1530</v>
      </c>
      <c r="D494" t="s">
        <v>1531</v>
      </c>
      <c r="E494" t="s">
        <v>1532</v>
      </c>
      <c r="F494" t="s">
        <v>19</v>
      </c>
      <c r="G494" t="s">
        <v>1533</v>
      </c>
      <c r="H494" t="s">
        <v>388</v>
      </c>
      <c r="I494">
        <v>0</v>
      </c>
      <c r="J494" t="s">
        <v>207</v>
      </c>
      <c r="K494" t="str" cm="1">
        <f t="array" ref="K494">_xlfn.IFS(I494&lt;1000000,"Bin1",AND(I494&gt;=1000000,I494&lt;=10000000),"Bin2",I494&gt;10000000,"Bin3")</f>
        <v>Bin1</v>
      </c>
      <c r="L494">
        <f t="shared" si="14"/>
        <v>2017</v>
      </c>
      <c r="M494" t="str">
        <f>_xlfn.XLOOKUP(C494,'LookUp Table'!$A$1:$A$3031,'LookUp Table'!$B$1:$B$3031,"Not Found",0)</f>
        <v>Gurgaon</v>
      </c>
      <c r="N494" t="str">
        <f t="shared" si="15"/>
        <v>Private Equity</v>
      </c>
      <c r="O494" t="str">
        <f>_xlfn.XLOOKUP(N494,'Com LookUp+Pivot'!$A$1:$A$49,'Com LookUp+Pivot'!$B$1:$B$49,"Not Found",0)</f>
        <v>PE</v>
      </c>
      <c r="W494" s="9" t="s">
        <v>1533</v>
      </c>
      <c r="X494" s="9" t="s">
        <v>388</v>
      </c>
    </row>
    <row r="495" spans="1:24" x14ac:dyDescent="0.3">
      <c r="A495">
        <v>500</v>
      </c>
      <c r="B495" s="1">
        <v>43054</v>
      </c>
      <c r="C495" t="s">
        <v>1534</v>
      </c>
      <c r="D495" t="s">
        <v>50</v>
      </c>
      <c r="E495" t="s">
        <v>1535</v>
      </c>
      <c r="F495" t="s">
        <v>30</v>
      </c>
      <c r="G495" t="s">
        <v>1536</v>
      </c>
      <c r="H495" t="s">
        <v>125</v>
      </c>
      <c r="I495">
        <v>0</v>
      </c>
      <c r="J495" t="s">
        <v>207</v>
      </c>
      <c r="K495" t="str" cm="1">
        <f t="array" ref="K495">_xlfn.IFS(I495&lt;1000000,"Bin1",AND(I495&gt;=1000000,I495&lt;=10000000),"Bin2",I495&gt;10000000,"Bin3")</f>
        <v>Bin1</v>
      </c>
      <c r="L495">
        <f t="shared" si="14"/>
        <v>2017</v>
      </c>
      <c r="M495" t="str">
        <f>_xlfn.XLOOKUP(C495,'LookUp Table'!$A$1:$A$3031,'LookUp Table'!$B$1:$B$3031,"Not Found",0)</f>
        <v>New Delhi</v>
      </c>
      <c r="N495" t="str">
        <f t="shared" si="15"/>
        <v>Seed Funding</v>
      </c>
      <c r="O495" t="str">
        <f>_xlfn.XLOOKUP(N495,'Com LookUp+Pivot'!$A$1:$A$49,'Com LookUp+Pivot'!$B$1:$B$49,"Not Found",0)</f>
        <v>Angel</v>
      </c>
      <c r="W495" s="9" t="s">
        <v>1536</v>
      </c>
      <c r="X495" s="9" t="s">
        <v>125</v>
      </c>
    </row>
    <row r="496" spans="1:24" x14ac:dyDescent="0.3">
      <c r="A496">
        <v>501</v>
      </c>
      <c r="B496" s="1">
        <v>43056</v>
      </c>
      <c r="C496" t="s">
        <v>1537</v>
      </c>
      <c r="D496" t="s">
        <v>1531</v>
      </c>
      <c r="E496" t="s">
        <v>1532</v>
      </c>
      <c r="F496" t="s">
        <v>181</v>
      </c>
      <c r="G496" t="s">
        <v>1334</v>
      </c>
      <c r="H496" t="s">
        <v>1049</v>
      </c>
      <c r="I496" s="2">
        <v>200000</v>
      </c>
      <c r="J496" t="s">
        <v>207</v>
      </c>
      <c r="K496" t="str" cm="1">
        <f t="array" ref="K496">_xlfn.IFS(I496&lt;1000000,"Bin1",AND(I496&gt;=1000000,I496&lt;=10000000),"Bin2",I496&gt;10000000,"Bin3")</f>
        <v>Bin1</v>
      </c>
      <c r="L496">
        <f t="shared" si="14"/>
        <v>2017</v>
      </c>
      <c r="M496" t="str">
        <f>_xlfn.XLOOKUP(C496,'LookUp Table'!$A$1:$A$3031,'LookUp Table'!$B$1:$B$3031,"Not Found",0)</f>
        <v>Hyderabad</v>
      </c>
      <c r="N496" t="str">
        <f t="shared" si="15"/>
        <v>Private Equity</v>
      </c>
      <c r="O496" t="str">
        <f>_xlfn.XLOOKUP(N496,'Com LookUp+Pivot'!$A$1:$A$49,'Com LookUp+Pivot'!$B$1:$B$49,"Not Found",0)</f>
        <v>PE</v>
      </c>
      <c r="W496" s="9" t="s">
        <v>1334</v>
      </c>
      <c r="X496" s="9" t="s">
        <v>1049</v>
      </c>
    </row>
    <row r="497" spans="1:24" x14ac:dyDescent="0.3">
      <c r="A497">
        <v>502</v>
      </c>
      <c r="B497" s="1">
        <v>43056</v>
      </c>
      <c r="C497" t="s">
        <v>1538</v>
      </c>
      <c r="D497" t="s">
        <v>50</v>
      </c>
      <c r="E497" t="s">
        <v>1539</v>
      </c>
      <c r="F497" t="s">
        <v>138</v>
      </c>
      <c r="G497" t="s">
        <v>1540</v>
      </c>
      <c r="H497" t="s">
        <v>1049</v>
      </c>
      <c r="I497">
        <v>0</v>
      </c>
      <c r="J497" t="s">
        <v>207</v>
      </c>
      <c r="K497" t="str" cm="1">
        <f t="array" ref="K497">_xlfn.IFS(I497&lt;1000000,"Bin1",AND(I497&gt;=1000000,I497&lt;=10000000),"Bin2",I497&gt;10000000,"Bin3")</f>
        <v>Bin1</v>
      </c>
      <c r="L497">
        <f t="shared" si="14"/>
        <v>2017</v>
      </c>
      <c r="M497" t="str">
        <f>_xlfn.XLOOKUP(C497,'LookUp Table'!$A$1:$A$3031,'LookUp Table'!$B$1:$B$3031,"Not Found",0)</f>
        <v>Delhi</v>
      </c>
      <c r="N497" t="str">
        <f t="shared" si="15"/>
        <v>Seed/Angel Funding</v>
      </c>
      <c r="O497" t="str">
        <f>_xlfn.XLOOKUP(N497,'Com LookUp+Pivot'!$A$1:$A$49,'Com LookUp+Pivot'!$B$1:$B$49,"Not Found",0)</f>
        <v>Angel</v>
      </c>
      <c r="W497" s="9" t="s">
        <v>1540</v>
      </c>
      <c r="X497" s="9" t="s">
        <v>1049</v>
      </c>
    </row>
    <row r="498" spans="1:24" x14ac:dyDescent="0.3">
      <c r="A498">
        <v>503</v>
      </c>
      <c r="B498" s="1">
        <v>43059</v>
      </c>
      <c r="C498" t="s">
        <v>1541</v>
      </c>
      <c r="D498" t="s">
        <v>50</v>
      </c>
      <c r="E498" t="s">
        <v>1542</v>
      </c>
      <c r="F498" t="s">
        <v>36</v>
      </c>
      <c r="G498" t="s">
        <v>1543</v>
      </c>
      <c r="H498" t="s">
        <v>1049</v>
      </c>
      <c r="I498" s="2">
        <v>692000</v>
      </c>
      <c r="J498" t="s">
        <v>207</v>
      </c>
      <c r="K498" t="str" cm="1">
        <f t="array" ref="K498">_xlfn.IFS(I498&lt;1000000,"Bin1",AND(I498&gt;=1000000,I498&lt;=10000000),"Bin2",I498&gt;10000000,"Bin3")</f>
        <v>Bin1</v>
      </c>
      <c r="L498">
        <f t="shared" si="14"/>
        <v>2017</v>
      </c>
      <c r="M498" t="str">
        <f>_xlfn.XLOOKUP(C498,'LookUp Table'!$A$1:$A$3031,'LookUp Table'!$B$1:$B$3031,"Not Found",0)</f>
        <v>Mumbai</v>
      </c>
      <c r="N498" t="str">
        <f t="shared" si="15"/>
        <v>Seed/Angel Funding</v>
      </c>
      <c r="O498" t="str">
        <f>_xlfn.XLOOKUP(N498,'Com LookUp+Pivot'!$A$1:$A$49,'Com LookUp+Pivot'!$B$1:$B$49,"Not Found",0)</f>
        <v>Angel</v>
      </c>
      <c r="W498" s="9" t="s">
        <v>1543</v>
      </c>
      <c r="X498" s="9" t="s">
        <v>1049</v>
      </c>
    </row>
    <row r="499" spans="1:24" x14ac:dyDescent="0.3">
      <c r="A499">
        <v>504</v>
      </c>
      <c r="B499" s="1">
        <v>43060</v>
      </c>
      <c r="C499" t="s">
        <v>1544</v>
      </c>
      <c r="D499" t="s">
        <v>50</v>
      </c>
      <c r="E499" t="s">
        <v>1545</v>
      </c>
      <c r="F499" t="s">
        <v>181</v>
      </c>
      <c r="G499" t="s">
        <v>1546</v>
      </c>
      <c r="H499" t="s">
        <v>1049</v>
      </c>
      <c r="I499" s="2">
        <v>329230</v>
      </c>
      <c r="J499" t="s">
        <v>207</v>
      </c>
      <c r="K499" t="str" cm="1">
        <f t="array" ref="K499">_xlfn.IFS(I499&lt;1000000,"Bin1",AND(I499&gt;=1000000,I499&lt;=10000000),"Bin2",I499&gt;10000000,"Bin3")</f>
        <v>Bin1</v>
      </c>
      <c r="L499">
        <f t="shared" si="14"/>
        <v>2017</v>
      </c>
      <c r="M499" t="str">
        <f>_xlfn.XLOOKUP(C499,'LookUp Table'!$A$1:$A$3031,'LookUp Table'!$B$1:$B$3031,"Not Found",0)</f>
        <v>Hyderabad</v>
      </c>
      <c r="N499" t="str">
        <f t="shared" si="15"/>
        <v>Seed/Angel Funding</v>
      </c>
      <c r="O499" t="str">
        <f>_xlfn.XLOOKUP(N499,'Com LookUp+Pivot'!$A$1:$A$49,'Com LookUp+Pivot'!$B$1:$B$49,"Not Found",0)</f>
        <v>Angel</v>
      </c>
      <c r="W499" s="9" t="s">
        <v>1546</v>
      </c>
      <c r="X499" s="9" t="s">
        <v>1049</v>
      </c>
    </row>
    <row r="500" spans="1:24" x14ac:dyDescent="0.3">
      <c r="A500">
        <v>505</v>
      </c>
      <c r="B500" s="1">
        <v>43060</v>
      </c>
      <c r="C500" t="s">
        <v>1547</v>
      </c>
      <c r="D500" t="s">
        <v>50</v>
      </c>
      <c r="E500" t="s">
        <v>1548</v>
      </c>
      <c r="F500" t="s">
        <v>36</v>
      </c>
      <c r="G500" t="s">
        <v>1549</v>
      </c>
      <c r="H500" t="s">
        <v>388</v>
      </c>
      <c r="I500" s="2">
        <v>2700000</v>
      </c>
      <c r="J500" t="s">
        <v>207</v>
      </c>
      <c r="K500" t="str" cm="1">
        <f t="array" ref="K500">_xlfn.IFS(I500&lt;1000000,"Bin1",AND(I500&gt;=1000000,I500&lt;=10000000),"Bin2",I500&gt;10000000,"Bin3")</f>
        <v>Bin2</v>
      </c>
      <c r="L500">
        <f t="shared" si="14"/>
        <v>2017</v>
      </c>
      <c r="M500" t="str">
        <f>_xlfn.XLOOKUP(C500,'LookUp Table'!$A$1:$A$3031,'LookUp Table'!$B$1:$B$3031,"Not Found",0)</f>
        <v>Mumbai</v>
      </c>
      <c r="N500" t="str">
        <f t="shared" si="15"/>
        <v>Private Equity</v>
      </c>
      <c r="O500" t="str">
        <f>_xlfn.XLOOKUP(N500,'Com LookUp+Pivot'!$A$1:$A$49,'Com LookUp+Pivot'!$B$1:$B$49,"Not Found",0)</f>
        <v>PE</v>
      </c>
      <c r="W500" s="9" t="s">
        <v>1549</v>
      </c>
      <c r="X500" s="9" t="s">
        <v>388</v>
      </c>
    </row>
    <row r="501" spans="1:24" x14ac:dyDescent="0.3">
      <c r="A501">
        <v>506</v>
      </c>
      <c r="B501" s="1">
        <v>43060</v>
      </c>
      <c r="C501" t="s">
        <v>1550</v>
      </c>
      <c r="D501" t="s">
        <v>50</v>
      </c>
      <c r="E501" t="s">
        <v>1551</v>
      </c>
      <c r="F501" t="s">
        <v>36</v>
      </c>
      <c r="G501" t="s">
        <v>1552</v>
      </c>
      <c r="H501" t="s">
        <v>1049</v>
      </c>
      <c r="I501" s="2">
        <v>400000</v>
      </c>
      <c r="J501" t="s">
        <v>207</v>
      </c>
      <c r="K501" t="str" cm="1">
        <f t="array" ref="K501">_xlfn.IFS(I501&lt;1000000,"Bin1",AND(I501&gt;=1000000,I501&lt;=10000000),"Bin2",I501&gt;10000000,"Bin3")</f>
        <v>Bin1</v>
      </c>
      <c r="L501">
        <f t="shared" si="14"/>
        <v>2017</v>
      </c>
      <c r="M501" t="str">
        <f>_xlfn.XLOOKUP(C501,'LookUp Table'!$A$1:$A$3031,'LookUp Table'!$B$1:$B$3031,"Not Found",0)</f>
        <v>Mumbai</v>
      </c>
      <c r="N501" t="str">
        <f t="shared" si="15"/>
        <v>Seed/Angel Funding</v>
      </c>
      <c r="O501" t="str">
        <f>_xlfn.XLOOKUP(N501,'Com LookUp+Pivot'!$A$1:$A$49,'Com LookUp+Pivot'!$B$1:$B$49,"Not Found",0)</f>
        <v>Angel</v>
      </c>
      <c r="W501" s="9" t="s">
        <v>1552</v>
      </c>
      <c r="X501" s="9" t="s">
        <v>1049</v>
      </c>
    </row>
    <row r="502" spans="1:24" x14ac:dyDescent="0.3">
      <c r="A502">
        <v>507</v>
      </c>
      <c r="B502" s="1">
        <v>43060</v>
      </c>
      <c r="C502" t="s">
        <v>1553</v>
      </c>
      <c r="D502" t="s">
        <v>50</v>
      </c>
      <c r="E502" t="s">
        <v>1554</v>
      </c>
      <c r="F502" t="s">
        <v>36</v>
      </c>
      <c r="G502" t="s">
        <v>1555</v>
      </c>
      <c r="H502" t="s">
        <v>1049</v>
      </c>
      <c r="I502" s="2">
        <v>250000</v>
      </c>
      <c r="J502" t="s">
        <v>207</v>
      </c>
      <c r="K502" t="str" cm="1">
        <f t="array" ref="K502">_xlfn.IFS(I502&lt;1000000,"Bin1",AND(I502&gt;=1000000,I502&lt;=10000000),"Bin2",I502&gt;10000000,"Bin3")</f>
        <v>Bin1</v>
      </c>
      <c r="L502">
        <f t="shared" si="14"/>
        <v>2017</v>
      </c>
      <c r="M502" t="str">
        <f>_xlfn.XLOOKUP(C502,'LookUp Table'!$A$1:$A$3031,'LookUp Table'!$B$1:$B$3031,"Not Found",0)</f>
        <v>Mumbai</v>
      </c>
      <c r="N502" t="str">
        <f t="shared" si="15"/>
        <v>Seed/Angel Funding</v>
      </c>
      <c r="O502" t="str">
        <f>_xlfn.XLOOKUP(N502,'Com LookUp+Pivot'!$A$1:$A$49,'Com LookUp+Pivot'!$B$1:$B$49,"Not Found",0)</f>
        <v>Angel</v>
      </c>
      <c r="W502" s="9" t="s">
        <v>1555</v>
      </c>
      <c r="X502" s="9" t="s">
        <v>1049</v>
      </c>
    </row>
    <row r="503" spans="1:24" x14ac:dyDescent="0.3">
      <c r="A503">
        <v>508</v>
      </c>
      <c r="B503" s="1">
        <v>43060</v>
      </c>
      <c r="C503" t="s">
        <v>1556</v>
      </c>
      <c r="D503" t="s">
        <v>141</v>
      </c>
      <c r="E503" t="s">
        <v>1557</v>
      </c>
      <c r="F503" t="s">
        <v>957</v>
      </c>
      <c r="G503" t="s">
        <v>1558</v>
      </c>
      <c r="H503" t="s">
        <v>388</v>
      </c>
      <c r="I503" s="2">
        <v>26000000</v>
      </c>
      <c r="J503" t="s">
        <v>207</v>
      </c>
      <c r="K503" t="str" cm="1">
        <f t="array" ref="K503">_xlfn.IFS(I503&lt;1000000,"Bin1",AND(I503&gt;=1000000,I503&lt;=10000000),"Bin2",I503&gt;10000000,"Bin3")</f>
        <v>Bin3</v>
      </c>
      <c r="L503">
        <f t="shared" si="14"/>
        <v>2017</v>
      </c>
      <c r="M503" t="str">
        <f>_xlfn.XLOOKUP(C503,'LookUp Table'!$A$1:$A$3031,'LookUp Table'!$B$1:$B$3031,"Not Found",0)</f>
        <v>Bangalore</v>
      </c>
      <c r="N503" t="str">
        <f t="shared" si="15"/>
        <v>Private Equity</v>
      </c>
      <c r="O503" t="str">
        <f>_xlfn.XLOOKUP(N503,'Com LookUp+Pivot'!$A$1:$A$49,'Com LookUp+Pivot'!$B$1:$B$49,"Not Found",0)</f>
        <v>PE</v>
      </c>
      <c r="W503" s="9" t="s">
        <v>1558</v>
      </c>
      <c r="X503" s="9" t="s">
        <v>388</v>
      </c>
    </row>
    <row r="504" spans="1:24" x14ac:dyDescent="0.3">
      <c r="A504">
        <v>509</v>
      </c>
      <c r="B504" s="1">
        <v>43060</v>
      </c>
      <c r="C504" t="s">
        <v>1559</v>
      </c>
      <c r="D504" t="s">
        <v>50</v>
      </c>
      <c r="E504" t="s">
        <v>1560</v>
      </c>
      <c r="F504" t="s">
        <v>36</v>
      </c>
      <c r="G504" t="s">
        <v>151</v>
      </c>
      <c r="H504" t="s">
        <v>388</v>
      </c>
      <c r="I504">
        <v>0</v>
      </c>
      <c r="J504" t="s">
        <v>207</v>
      </c>
      <c r="K504" t="str" cm="1">
        <f t="array" ref="K504">_xlfn.IFS(I504&lt;1000000,"Bin1",AND(I504&gt;=1000000,I504&lt;=10000000),"Bin2",I504&gt;10000000,"Bin3")</f>
        <v>Bin1</v>
      </c>
      <c r="L504">
        <f t="shared" si="14"/>
        <v>2017</v>
      </c>
      <c r="M504" t="str">
        <f>_xlfn.XLOOKUP(C504,'LookUp Table'!$A$1:$A$3031,'LookUp Table'!$B$1:$B$3031,"Not Found",0)</f>
        <v>Mumbai</v>
      </c>
      <c r="N504" t="str">
        <f t="shared" si="15"/>
        <v>Private Equity</v>
      </c>
      <c r="O504" t="str">
        <f>_xlfn.XLOOKUP(N504,'Com LookUp+Pivot'!$A$1:$A$49,'Com LookUp+Pivot'!$B$1:$B$49,"Not Found",0)</f>
        <v>PE</v>
      </c>
      <c r="W504" s="9" t="s">
        <v>151</v>
      </c>
      <c r="X504" s="9" t="s">
        <v>388</v>
      </c>
    </row>
    <row r="505" spans="1:24" x14ac:dyDescent="0.3">
      <c r="A505">
        <v>510</v>
      </c>
      <c r="B505" s="1">
        <v>43060</v>
      </c>
      <c r="C505" t="s">
        <v>1561</v>
      </c>
      <c r="D505" t="s">
        <v>77</v>
      </c>
      <c r="E505" t="s">
        <v>1562</v>
      </c>
      <c r="F505" t="s">
        <v>36</v>
      </c>
      <c r="G505" t="s">
        <v>1563</v>
      </c>
      <c r="H505" t="s">
        <v>388</v>
      </c>
      <c r="I505" s="2">
        <v>200000000</v>
      </c>
      <c r="J505" t="s">
        <v>207</v>
      </c>
      <c r="K505" t="str" cm="1">
        <f t="array" ref="K505">_xlfn.IFS(I505&lt;1000000,"Bin1",AND(I505&gt;=1000000,I505&lt;=10000000),"Bin2",I505&gt;10000000,"Bin3")</f>
        <v>Bin3</v>
      </c>
      <c r="L505">
        <f t="shared" si="14"/>
        <v>2017</v>
      </c>
      <c r="M505" t="str">
        <f>_xlfn.XLOOKUP(C505,'LookUp Table'!$A$1:$A$3031,'LookUp Table'!$B$1:$B$3031,"Not Found",0)</f>
        <v>Mumbai</v>
      </c>
      <c r="N505" t="str">
        <f t="shared" si="15"/>
        <v>Private Equity</v>
      </c>
      <c r="O505" t="str">
        <f>_xlfn.XLOOKUP(N505,'Com LookUp+Pivot'!$A$1:$A$49,'Com LookUp+Pivot'!$B$1:$B$49,"Not Found",0)</f>
        <v>PE</v>
      </c>
      <c r="W505" s="9" t="s">
        <v>1563</v>
      </c>
      <c r="X505" s="9" t="s">
        <v>388</v>
      </c>
    </row>
    <row r="506" spans="1:24" x14ac:dyDescent="0.3">
      <c r="A506">
        <v>511</v>
      </c>
      <c r="B506" s="1">
        <v>43061</v>
      </c>
      <c r="C506" t="s">
        <v>1564</v>
      </c>
      <c r="D506" t="s">
        <v>50</v>
      </c>
      <c r="E506" t="s">
        <v>1565</v>
      </c>
      <c r="F506" t="s">
        <v>957</v>
      </c>
      <c r="G506" t="s">
        <v>1566</v>
      </c>
      <c r="H506" t="s">
        <v>1049</v>
      </c>
      <c r="I506">
        <v>0</v>
      </c>
      <c r="J506" t="s">
        <v>207</v>
      </c>
      <c r="K506" t="str" cm="1">
        <f t="array" ref="K506">_xlfn.IFS(I506&lt;1000000,"Bin1",AND(I506&gt;=1000000,I506&lt;=10000000),"Bin2",I506&gt;10000000,"Bin3")</f>
        <v>Bin1</v>
      </c>
      <c r="L506">
        <f t="shared" si="14"/>
        <v>2017</v>
      </c>
      <c r="M506" t="str">
        <f>_xlfn.XLOOKUP(C506,'LookUp Table'!$A$1:$A$3031,'LookUp Table'!$B$1:$B$3031,"Not Found",0)</f>
        <v>Bangalore</v>
      </c>
      <c r="N506" t="str">
        <f t="shared" si="15"/>
        <v>Seed/Angel Funding</v>
      </c>
      <c r="O506" t="str">
        <f>_xlfn.XLOOKUP(N506,'Com LookUp+Pivot'!$A$1:$A$49,'Com LookUp+Pivot'!$B$1:$B$49,"Not Found",0)</f>
        <v>Angel</v>
      </c>
      <c r="W506" s="9" t="s">
        <v>1566</v>
      </c>
      <c r="X506" s="9" t="s">
        <v>1049</v>
      </c>
    </row>
    <row r="507" spans="1:24" x14ac:dyDescent="0.3">
      <c r="A507">
        <v>512</v>
      </c>
      <c r="B507" s="1">
        <v>43062</v>
      </c>
      <c r="C507" t="s">
        <v>1567</v>
      </c>
      <c r="D507" t="s">
        <v>1568</v>
      </c>
      <c r="E507" t="s">
        <v>1569</v>
      </c>
      <c r="F507" t="s">
        <v>477</v>
      </c>
      <c r="G507" t="s">
        <v>1570</v>
      </c>
      <c r="H507" t="s">
        <v>1049</v>
      </c>
      <c r="I507">
        <v>0</v>
      </c>
      <c r="J507" t="s">
        <v>207</v>
      </c>
      <c r="K507" t="str" cm="1">
        <f t="array" ref="K507">_xlfn.IFS(I507&lt;1000000,"Bin1",AND(I507&gt;=1000000,I507&lt;=10000000),"Bin2",I507&gt;10000000,"Bin3")</f>
        <v>Bin1</v>
      </c>
      <c r="L507">
        <f t="shared" si="14"/>
        <v>2017</v>
      </c>
      <c r="M507" t="str">
        <f>_xlfn.XLOOKUP(C507,'LookUp Table'!$A$1:$A$3031,'LookUp Table'!$B$1:$B$3031,"Not Found",0)</f>
        <v>Indore</v>
      </c>
      <c r="N507" t="str">
        <f t="shared" si="15"/>
        <v>Seed/Angel Funding</v>
      </c>
      <c r="O507" t="str">
        <f>_xlfn.XLOOKUP(N507,'Com LookUp+Pivot'!$A$1:$A$49,'Com LookUp+Pivot'!$B$1:$B$49,"Not Found",0)</f>
        <v>Angel</v>
      </c>
      <c r="W507" s="9" t="s">
        <v>1570</v>
      </c>
      <c r="X507" s="9" t="s">
        <v>1049</v>
      </c>
    </row>
    <row r="508" spans="1:24" x14ac:dyDescent="0.3">
      <c r="A508">
        <v>513</v>
      </c>
      <c r="B508" s="1">
        <v>43063</v>
      </c>
      <c r="C508" t="s">
        <v>1370</v>
      </c>
      <c r="D508" t="s">
        <v>77</v>
      </c>
      <c r="E508" t="s">
        <v>1571</v>
      </c>
      <c r="F508" t="s">
        <v>957</v>
      </c>
      <c r="G508" t="s">
        <v>1572</v>
      </c>
      <c r="H508" t="s">
        <v>388</v>
      </c>
      <c r="I508" s="2">
        <v>10000000</v>
      </c>
      <c r="J508" t="s">
        <v>207</v>
      </c>
      <c r="K508" t="str" cm="1">
        <f t="array" ref="K508">_xlfn.IFS(I508&lt;1000000,"Bin1",AND(I508&gt;=1000000,I508&lt;=10000000),"Bin2",I508&gt;10000000,"Bin3")</f>
        <v>Bin2</v>
      </c>
      <c r="L508">
        <f t="shared" si="14"/>
        <v>2017</v>
      </c>
      <c r="M508" t="str">
        <f>_xlfn.XLOOKUP(C508,'LookUp Table'!$A$1:$A$3031,'LookUp Table'!$B$1:$B$3031,"Not Found",0)</f>
        <v>Bangalore</v>
      </c>
      <c r="N508" t="str">
        <f t="shared" si="15"/>
        <v>Private Equity</v>
      </c>
      <c r="O508" t="str">
        <f>_xlfn.XLOOKUP(N508,'Com LookUp+Pivot'!$A$1:$A$49,'Com LookUp+Pivot'!$B$1:$B$49,"Not Found",0)</f>
        <v>PE</v>
      </c>
      <c r="W508" s="9" t="s">
        <v>1572</v>
      </c>
      <c r="X508" s="9" t="s">
        <v>388</v>
      </c>
    </row>
    <row r="509" spans="1:24" x14ac:dyDescent="0.3">
      <c r="A509">
        <v>514</v>
      </c>
      <c r="B509" s="1">
        <v>43063</v>
      </c>
      <c r="C509" t="s">
        <v>1573</v>
      </c>
      <c r="D509" t="s">
        <v>50</v>
      </c>
      <c r="E509" t="s">
        <v>1574</v>
      </c>
      <c r="F509" t="s">
        <v>1350</v>
      </c>
      <c r="G509" t="s">
        <v>1575</v>
      </c>
      <c r="H509" t="s">
        <v>1049</v>
      </c>
      <c r="I509" s="2">
        <v>250000</v>
      </c>
      <c r="J509" t="s">
        <v>207</v>
      </c>
      <c r="K509" t="str" cm="1">
        <f t="array" ref="K509">_xlfn.IFS(I509&lt;1000000,"Bin1",AND(I509&gt;=1000000,I509&lt;=10000000),"Bin2",I509&gt;10000000,"Bin3")</f>
        <v>Bin1</v>
      </c>
      <c r="L509">
        <f t="shared" ref="L509:L572" si="16">YEAR(B509)</f>
        <v>2017</v>
      </c>
      <c r="M509" t="str">
        <f>_xlfn.XLOOKUP(C509,'LookUp Table'!$A$1:$A$3031,'LookUp Table'!$B$1:$B$3031,"Not Found",0)</f>
        <v>Goa</v>
      </c>
      <c r="N509" t="str">
        <f t="shared" si="15"/>
        <v>Seed/Angel Funding</v>
      </c>
      <c r="O509" t="str">
        <f>_xlfn.XLOOKUP(N509,'Com LookUp+Pivot'!$A$1:$A$49,'Com LookUp+Pivot'!$B$1:$B$49,"Not Found",0)</f>
        <v>Angel</v>
      </c>
      <c r="W509" s="9" t="s">
        <v>1575</v>
      </c>
      <c r="X509" s="9" t="s">
        <v>1049</v>
      </c>
    </row>
    <row r="510" spans="1:24" x14ac:dyDescent="0.3">
      <c r="A510">
        <v>515</v>
      </c>
      <c r="B510" s="1">
        <v>43066</v>
      </c>
      <c r="C510" t="s">
        <v>1576</v>
      </c>
      <c r="D510" t="s">
        <v>77</v>
      </c>
      <c r="E510" t="s">
        <v>1577</v>
      </c>
      <c r="F510" t="s">
        <v>36</v>
      </c>
      <c r="G510" t="s">
        <v>1578</v>
      </c>
      <c r="H510" t="s">
        <v>388</v>
      </c>
      <c r="I510" s="2">
        <v>270000000</v>
      </c>
      <c r="J510" t="s">
        <v>207</v>
      </c>
      <c r="K510" t="str" cm="1">
        <f t="array" ref="K510">_xlfn.IFS(I510&lt;1000000,"Bin1",AND(I510&gt;=1000000,I510&lt;=10000000),"Bin2",I510&gt;10000000,"Bin3")</f>
        <v>Bin3</v>
      </c>
      <c r="L510">
        <f t="shared" si="16"/>
        <v>2017</v>
      </c>
      <c r="M510" t="str">
        <f>_xlfn.XLOOKUP(C510,'LookUp Table'!$A$1:$A$3031,'LookUp Table'!$B$1:$B$3031,"Not Found",0)</f>
        <v>Mumbai</v>
      </c>
      <c r="N510" t="str">
        <f t="shared" si="15"/>
        <v>Private Equity</v>
      </c>
      <c r="O510" t="str">
        <f>_xlfn.XLOOKUP(N510,'Com LookUp+Pivot'!$A$1:$A$49,'Com LookUp+Pivot'!$B$1:$B$49,"Not Found",0)</f>
        <v>PE</v>
      </c>
      <c r="W510" s="9" t="s">
        <v>1578</v>
      </c>
      <c r="X510" s="9" t="s">
        <v>388</v>
      </c>
    </row>
    <row r="511" spans="1:24" x14ac:dyDescent="0.3">
      <c r="A511">
        <v>516</v>
      </c>
      <c r="B511" s="1">
        <v>43066</v>
      </c>
      <c r="C511" t="s">
        <v>1579</v>
      </c>
      <c r="D511" t="s">
        <v>50</v>
      </c>
      <c r="E511" t="s">
        <v>1580</v>
      </c>
      <c r="F511" t="s">
        <v>36</v>
      </c>
      <c r="G511" t="s">
        <v>1581</v>
      </c>
      <c r="H511" t="s">
        <v>1049</v>
      </c>
      <c r="I511" s="2">
        <v>39000</v>
      </c>
      <c r="J511" t="s">
        <v>207</v>
      </c>
      <c r="K511" t="str" cm="1">
        <f t="array" ref="K511">_xlfn.IFS(I511&lt;1000000,"Bin1",AND(I511&gt;=1000000,I511&lt;=10000000),"Bin2",I511&gt;10000000,"Bin3")</f>
        <v>Bin1</v>
      </c>
      <c r="L511">
        <f t="shared" si="16"/>
        <v>2017</v>
      </c>
      <c r="M511" t="str">
        <f>_xlfn.XLOOKUP(C511,'LookUp Table'!$A$1:$A$3031,'LookUp Table'!$B$1:$B$3031,"Not Found",0)</f>
        <v>Mumbai</v>
      </c>
      <c r="N511" t="str">
        <f t="shared" si="15"/>
        <v>Seed/Angel Funding</v>
      </c>
      <c r="O511" t="str">
        <f>_xlfn.XLOOKUP(N511,'Com LookUp+Pivot'!$A$1:$A$49,'Com LookUp+Pivot'!$B$1:$B$49,"Not Found",0)</f>
        <v>Angel</v>
      </c>
      <c r="W511" s="9" t="s">
        <v>1581</v>
      </c>
      <c r="X511" s="9" t="s">
        <v>1049</v>
      </c>
    </row>
    <row r="512" spans="1:24" x14ac:dyDescent="0.3">
      <c r="A512">
        <v>517</v>
      </c>
      <c r="B512" s="1">
        <v>43066</v>
      </c>
      <c r="C512" t="s">
        <v>1582</v>
      </c>
      <c r="D512" t="s">
        <v>50</v>
      </c>
      <c r="E512" t="s">
        <v>1583</v>
      </c>
      <c r="F512" t="s">
        <v>36</v>
      </c>
      <c r="G512" t="s">
        <v>382</v>
      </c>
      <c r="H512" t="s">
        <v>388</v>
      </c>
      <c r="I512" s="2">
        <v>3800000</v>
      </c>
      <c r="J512" t="s">
        <v>207</v>
      </c>
      <c r="K512" t="str" cm="1">
        <f t="array" ref="K512">_xlfn.IFS(I512&lt;1000000,"Bin1",AND(I512&gt;=1000000,I512&lt;=10000000),"Bin2",I512&gt;10000000,"Bin3")</f>
        <v>Bin2</v>
      </c>
      <c r="L512">
        <f t="shared" si="16"/>
        <v>2017</v>
      </c>
      <c r="M512" t="str">
        <f>_xlfn.XLOOKUP(C512,'LookUp Table'!$A$1:$A$3031,'LookUp Table'!$B$1:$B$3031,"Not Found",0)</f>
        <v>Mumbai</v>
      </c>
      <c r="N512" t="str">
        <f t="shared" si="15"/>
        <v>Series B</v>
      </c>
      <c r="O512" t="str">
        <f>_xlfn.XLOOKUP(N512,'Com LookUp+Pivot'!$A$1:$A$49,'Com LookUp+Pivot'!$B$1:$B$49,"Not Found",0)</f>
        <v>VC</v>
      </c>
      <c r="W512" s="9" t="s">
        <v>382</v>
      </c>
      <c r="X512" s="9" t="s">
        <v>388</v>
      </c>
    </row>
    <row r="513" spans="1:24" x14ac:dyDescent="0.3">
      <c r="A513">
        <v>518</v>
      </c>
      <c r="B513" s="1">
        <v>43067</v>
      </c>
      <c r="C513" t="s">
        <v>1584</v>
      </c>
      <c r="D513" t="s">
        <v>1585</v>
      </c>
      <c r="E513" t="s">
        <v>1586</v>
      </c>
      <c r="F513" t="s">
        <v>957</v>
      </c>
      <c r="G513" t="s">
        <v>1587</v>
      </c>
      <c r="H513" t="s">
        <v>388</v>
      </c>
      <c r="I513" s="2">
        <v>13000000</v>
      </c>
      <c r="J513" t="s">
        <v>207</v>
      </c>
      <c r="K513" t="str" cm="1">
        <f t="array" ref="K513">_xlfn.IFS(I513&lt;1000000,"Bin1",AND(I513&gt;=1000000,I513&lt;=10000000),"Bin2",I513&gt;10000000,"Bin3")</f>
        <v>Bin3</v>
      </c>
      <c r="L513">
        <f t="shared" si="16"/>
        <v>2017</v>
      </c>
      <c r="M513" t="str">
        <f>_xlfn.XLOOKUP(C513,'LookUp Table'!$A$1:$A$3031,'LookUp Table'!$B$1:$B$3031,"Not Found",0)</f>
        <v>Bangalore</v>
      </c>
      <c r="N513" t="str">
        <f t="shared" si="15"/>
        <v>Private Equity</v>
      </c>
      <c r="O513" t="str">
        <f>_xlfn.XLOOKUP(N513,'Com LookUp+Pivot'!$A$1:$A$49,'Com LookUp+Pivot'!$B$1:$B$49,"Not Found",0)</f>
        <v>PE</v>
      </c>
      <c r="W513" s="9" t="s">
        <v>1587</v>
      </c>
      <c r="X513" s="9" t="s">
        <v>388</v>
      </c>
    </row>
    <row r="514" spans="1:24" x14ac:dyDescent="0.3">
      <c r="A514">
        <v>519</v>
      </c>
      <c r="B514" s="1">
        <v>43067</v>
      </c>
      <c r="C514" t="s">
        <v>1588</v>
      </c>
      <c r="D514" t="s">
        <v>50</v>
      </c>
      <c r="E514" t="s">
        <v>1589</v>
      </c>
      <c r="F514" t="s">
        <v>42</v>
      </c>
      <c r="G514" t="s">
        <v>1309</v>
      </c>
      <c r="H514" t="s">
        <v>79</v>
      </c>
      <c r="I514" s="2">
        <v>1500000</v>
      </c>
      <c r="J514" t="s">
        <v>207</v>
      </c>
      <c r="K514" t="str" cm="1">
        <f t="array" ref="K514">_xlfn.IFS(I514&lt;1000000,"Bin1",AND(I514&gt;=1000000,I514&lt;=10000000),"Bin2",I514&gt;10000000,"Bin3")</f>
        <v>Bin2</v>
      </c>
      <c r="L514">
        <f t="shared" si="16"/>
        <v>2017</v>
      </c>
      <c r="M514" t="str">
        <f>_xlfn.XLOOKUP(C514,'LookUp Table'!$A$1:$A$3031,'LookUp Table'!$B$1:$B$3031,"Not Found",0)</f>
        <v>Chennai</v>
      </c>
      <c r="N514" t="str">
        <f t="shared" si="15"/>
        <v>Term Loan</v>
      </c>
      <c r="O514" t="str">
        <f>_xlfn.XLOOKUP(N514,'Com LookUp+Pivot'!$A$1:$A$49,'Com LookUp+Pivot'!$B$1:$B$49,"Not Found",0)</f>
        <v>Other</v>
      </c>
      <c r="W514" s="9" t="s">
        <v>1309</v>
      </c>
      <c r="X514" s="9" t="s">
        <v>79</v>
      </c>
    </row>
    <row r="515" spans="1:24" x14ac:dyDescent="0.3">
      <c r="A515">
        <v>520</v>
      </c>
      <c r="B515" s="1">
        <v>43067</v>
      </c>
      <c r="C515" t="s">
        <v>1590</v>
      </c>
      <c r="D515" t="s">
        <v>141</v>
      </c>
      <c r="E515" t="s">
        <v>1591</v>
      </c>
      <c r="F515" t="s">
        <v>1350</v>
      </c>
      <c r="G515" t="s">
        <v>1592</v>
      </c>
      <c r="H515" t="s">
        <v>1049</v>
      </c>
      <c r="I515" s="2">
        <v>1350000</v>
      </c>
      <c r="J515" t="s">
        <v>207</v>
      </c>
      <c r="K515" t="str" cm="1">
        <f t="array" ref="K515">_xlfn.IFS(I515&lt;1000000,"Bin1",AND(I515&gt;=1000000,I515&lt;=10000000),"Bin2",I515&gt;10000000,"Bin3")</f>
        <v>Bin2</v>
      </c>
      <c r="L515">
        <f t="shared" si="16"/>
        <v>2017</v>
      </c>
      <c r="M515" t="str">
        <f>_xlfn.XLOOKUP(C515,'LookUp Table'!$A$1:$A$3031,'LookUp Table'!$B$1:$B$3031,"Not Found",0)</f>
        <v>Goa</v>
      </c>
      <c r="N515" t="str">
        <f t="shared" ref="N515:N578" si="17">IFERROR(VLOOKUP(G515,$W$1:$X$6025,2,FALSE),"Ignore")</f>
        <v>Seed/Angel Funding</v>
      </c>
      <c r="O515" t="str">
        <f>_xlfn.XLOOKUP(N515,'Com LookUp+Pivot'!$A$1:$A$49,'Com LookUp+Pivot'!$B$1:$B$49,"Not Found",0)</f>
        <v>Angel</v>
      </c>
      <c r="W515" s="9" t="s">
        <v>1592</v>
      </c>
      <c r="X515" s="9" t="s">
        <v>1049</v>
      </c>
    </row>
    <row r="516" spans="1:24" x14ac:dyDescent="0.3">
      <c r="A516">
        <v>521</v>
      </c>
      <c r="B516" s="1">
        <v>43067</v>
      </c>
      <c r="C516" t="s">
        <v>1593</v>
      </c>
      <c r="D516" t="s">
        <v>50</v>
      </c>
      <c r="E516" t="s">
        <v>1594</v>
      </c>
      <c r="F516" t="s">
        <v>138</v>
      </c>
      <c r="G516" t="s">
        <v>1595</v>
      </c>
      <c r="H516" t="s">
        <v>388</v>
      </c>
      <c r="I516" s="2">
        <v>2000000</v>
      </c>
      <c r="J516" t="s">
        <v>207</v>
      </c>
      <c r="K516" t="str" cm="1">
        <f t="array" ref="K516">_xlfn.IFS(I516&lt;1000000,"Bin1",AND(I516&gt;=1000000,I516&lt;=10000000),"Bin2",I516&gt;10000000,"Bin3")</f>
        <v>Bin2</v>
      </c>
      <c r="L516">
        <f t="shared" si="16"/>
        <v>2017</v>
      </c>
      <c r="M516" t="str">
        <f>_xlfn.XLOOKUP(C516,'LookUp Table'!$A$1:$A$3031,'LookUp Table'!$B$1:$B$3031,"Not Found",0)</f>
        <v>Delhi</v>
      </c>
      <c r="N516" t="str">
        <f t="shared" si="17"/>
        <v>Private Equity</v>
      </c>
      <c r="O516" t="str">
        <f>_xlfn.XLOOKUP(N516,'Com LookUp+Pivot'!$A$1:$A$49,'Com LookUp+Pivot'!$B$1:$B$49,"Not Found",0)</f>
        <v>PE</v>
      </c>
      <c r="W516" s="9" t="s">
        <v>1595</v>
      </c>
      <c r="X516" s="9" t="s">
        <v>388</v>
      </c>
    </row>
    <row r="517" spans="1:24" x14ac:dyDescent="0.3">
      <c r="A517">
        <v>522</v>
      </c>
      <c r="B517" s="1">
        <v>43011</v>
      </c>
      <c r="C517" t="s">
        <v>1596</v>
      </c>
      <c r="D517" t="s">
        <v>569</v>
      </c>
      <c r="E517" t="s">
        <v>1597</v>
      </c>
      <c r="F517" t="s">
        <v>19</v>
      </c>
      <c r="G517" t="s">
        <v>1598</v>
      </c>
      <c r="H517" t="s">
        <v>125</v>
      </c>
      <c r="I517">
        <v>0</v>
      </c>
      <c r="J517" t="s">
        <v>207</v>
      </c>
      <c r="K517" t="str" cm="1">
        <f t="array" ref="K517">_xlfn.IFS(I517&lt;1000000,"Bin1",AND(I517&gt;=1000000,I517&lt;=10000000),"Bin2",I517&gt;10000000,"Bin3")</f>
        <v>Bin1</v>
      </c>
      <c r="L517">
        <f t="shared" si="16"/>
        <v>2017</v>
      </c>
      <c r="M517" t="str">
        <f>_xlfn.XLOOKUP(C517,'LookUp Table'!$A$1:$A$3031,'LookUp Table'!$B$1:$B$3031,"Not Found",0)</f>
        <v>Gurgaon</v>
      </c>
      <c r="N517" t="str">
        <f t="shared" si="17"/>
        <v>Seed Funding</v>
      </c>
      <c r="O517" t="str">
        <f>_xlfn.XLOOKUP(N517,'Com LookUp+Pivot'!$A$1:$A$49,'Com LookUp+Pivot'!$B$1:$B$49,"Not Found",0)</f>
        <v>Angel</v>
      </c>
      <c r="W517" s="9" t="s">
        <v>1598</v>
      </c>
      <c r="X517" s="9" t="s">
        <v>125</v>
      </c>
    </row>
    <row r="518" spans="1:24" x14ac:dyDescent="0.3">
      <c r="A518">
        <v>523</v>
      </c>
      <c r="B518" s="1">
        <v>43011</v>
      </c>
      <c r="C518" t="s">
        <v>1599</v>
      </c>
      <c r="D518" t="s">
        <v>569</v>
      </c>
      <c r="E518" t="s">
        <v>1600</v>
      </c>
      <c r="F518" t="s">
        <v>36</v>
      </c>
      <c r="G518" t="s">
        <v>511</v>
      </c>
      <c r="H518" t="s">
        <v>125</v>
      </c>
      <c r="I518">
        <v>0</v>
      </c>
      <c r="J518" t="s">
        <v>207</v>
      </c>
      <c r="K518" t="str" cm="1">
        <f t="array" ref="K518">_xlfn.IFS(I518&lt;1000000,"Bin1",AND(I518&gt;=1000000,I518&lt;=10000000),"Bin2",I518&gt;10000000,"Bin3")</f>
        <v>Bin1</v>
      </c>
      <c r="L518">
        <f t="shared" si="16"/>
        <v>2017</v>
      </c>
      <c r="M518" t="str">
        <f>_xlfn.XLOOKUP(C518,'LookUp Table'!$A$1:$A$3031,'LookUp Table'!$B$1:$B$3031,"Not Found",0)</f>
        <v>Mumbai</v>
      </c>
      <c r="N518" t="str">
        <f t="shared" si="17"/>
        <v>Seed/ Angel Funding</v>
      </c>
      <c r="O518" t="str">
        <f>_xlfn.XLOOKUP(N518,'Com LookUp+Pivot'!$A$1:$A$49,'Com LookUp+Pivot'!$B$1:$B$49,"Not Found",0)</f>
        <v>Angel</v>
      </c>
      <c r="W518" s="9" t="s">
        <v>511</v>
      </c>
      <c r="X518" s="9" t="s">
        <v>125</v>
      </c>
    </row>
    <row r="519" spans="1:24" x14ac:dyDescent="0.3">
      <c r="A519">
        <v>524</v>
      </c>
      <c r="B519" s="1">
        <v>43011</v>
      </c>
      <c r="C519" t="s">
        <v>276</v>
      </c>
      <c r="D519" t="s">
        <v>569</v>
      </c>
      <c r="E519" t="s">
        <v>1601</v>
      </c>
      <c r="F519" t="s">
        <v>957</v>
      </c>
      <c r="G519" t="s">
        <v>1602</v>
      </c>
      <c r="H519" t="s">
        <v>388</v>
      </c>
      <c r="I519" s="2">
        <v>110000000</v>
      </c>
      <c r="J519" t="s">
        <v>207</v>
      </c>
      <c r="K519" t="str" cm="1">
        <f t="array" ref="K519">_xlfn.IFS(I519&lt;1000000,"Bin1",AND(I519&gt;=1000000,I519&lt;=10000000),"Bin2",I519&gt;10000000,"Bin3")</f>
        <v>Bin3</v>
      </c>
      <c r="L519">
        <f t="shared" si="16"/>
        <v>2017</v>
      </c>
      <c r="M519" t="str">
        <f>_xlfn.XLOOKUP(C519,'LookUp Table'!$A$1:$A$3031,'LookUp Table'!$B$1:$B$3031,"Not Found",0)</f>
        <v>Kormangala</v>
      </c>
      <c r="N519" t="str">
        <f t="shared" si="17"/>
        <v>Private Equity</v>
      </c>
      <c r="O519" t="str">
        <f>_xlfn.XLOOKUP(N519,'Com LookUp+Pivot'!$A$1:$A$49,'Com LookUp+Pivot'!$B$1:$B$49,"Not Found",0)</f>
        <v>PE</v>
      </c>
      <c r="W519" s="9" t="s">
        <v>1602</v>
      </c>
      <c r="X519" s="9" t="s">
        <v>388</v>
      </c>
    </row>
    <row r="520" spans="1:24" x14ac:dyDescent="0.3">
      <c r="A520">
        <v>525</v>
      </c>
      <c r="B520" s="1">
        <v>43012</v>
      </c>
      <c r="C520" t="s">
        <v>1603</v>
      </c>
      <c r="D520" t="s">
        <v>569</v>
      </c>
      <c r="E520" t="s">
        <v>1604</v>
      </c>
      <c r="F520" t="s">
        <v>957</v>
      </c>
      <c r="G520" t="s">
        <v>1605</v>
      </c>
      <c r="H520" t="s">
        <v>125</v>
      </c>
      <c r="I520">
        <v>0</v>
      </c>
      <c r="J520" t="s">
        <v>207</v>
      </c>
      <c r="K520" t="str" cm="1">
        <f t="array" ref="K520">_xlfn.IFS(I520&lt;1000000,"Bin1",AND(I520&gt;=1000000,I520&lt;=10000000),"Bin2",I520&gt;10000000,"Bin3")</f>
        <v>Bin1</v>
      </c>
      <c r="L520">
        <f t="shared" si="16"/>
        <v>2017</v>
      </c>
      <c r="M520" t="str">
        <f>_xlfn.XLOOKUP(C520,'LookUp Table'!$A$1:$A$3031,'LookUp Table'!$B$1:$B$3031,"Not Found",0)</f>
        <v>Bangalore</v>
      </c>
      <c r="N520" t="str">
        <f t="shared" si="17"/>
        <v>Seed Funding</v>
      </c>
      <c r="O520" t="str">
        <f>_xlfn.XLOOKUP(N520,'Com LookUp+Pivot'!$A$1:$A$49,'Com LookUp+Pivot'!$B$1:$B$49,"Not Found",0)</f>
        <v>Angel</v>
      </c>
      <c r="W520" s="9" t="s">
        <v>1605</v>
      </c>
      <c r="X520" s="9" t="s">
        <v>125</v>
      </c>
    </row>
    <row r="521" spans="1:24" x14ac:dyDescent="0.3">
      <c r="A521">
        <v>526</v>
      </c>
      <c r="B521" s="1">
        <v>43012</v>
      </c>
      <c r="C521" t="s">
        <v>1606</v>
      </c>
      <c r="D521" t="s">
        <v>569</v>
      </c>
      <c r="E521" t="s">
        <v>1607</v>
      </c>
      <c r="F521" t="s">
        <v>957</v>
      </c>
      <c r="G521" t="s">
        <v>1608</v>
      </c>
      <c r="H521" t="s">
        <v>125</v>
      </c>
      <c r="I521" s="2">
        <v>306000</v>
      </c>
      <c r="J521" t="s">
        <v>207</v>
      </c>
      <c r="K521" t="str" cm="1">
        <f t="array" ref="K521">_xlfn.IFS(I521&lt;1000000,"Bin1",AND(I521&gt;=1000000,I521&lt;=10000000),"Bin2",I521&gt;10000000,"Bin3")</f>
        <v>Bin1</v>
      </c>
      <c r="L521">
        <f t="shared" si="16"/>
        <v>2017</v>
      </c>
      <c r="M521" t="str">
        <f>_xlfn.XLOOKUP(C521,'LookUp Table'!$A$1:$A$3031,'LookUp Table'!$B$1:$B$3031,"Not Found",0)</f>
        <v>Bangalore</v>
      </c>
      <c r="N521" t="str">
        <f t="shared" si="17"/>
        <v>Seed Funding</v>
      </c>
      <c r="O521" t="str">
        <f>_xlfn.XLOOKUP(N521,'Com LookUp+Pivot'!$A$1:$A$49,'Com LookUp+Pivot'!$B$1:$B$49,"Not Found",0)</f>
        <v>Angel</v>
      </c>
      <c r="W521" s="9" t="s">
        <v>1608</v>
      </c>
      <c r="X521" s="9" t="s">
        <v>125</v>
      </c>
    </row>
    <row r="522" spans="1:24" x14ac:dyDescent="0.3">
      <c r="A522">
        <v>527</v>
      </c>
      <c r="B522" s="1">
        <v>43012</v>
      </c>
      <c r="C522" t="s">
        <v>1609</v>
      </c>
      <c r="D522" t="s">
        <v>569</v>
      </c>
      <c r="E522" t="s">
        <v>1610</v>
      </c>
      <c r="F522" t="s">
        <v>957</v>
      </c>
      <c r="G522" t="s">
        <v>638</v>
      </c>
      <c r="H522" t="s">
        <v>388</v>
      </c>
      <c r="I522" s="2">
        <v>38700000</v>
      </c>
      <c r="J522" t="s">
        <v>207</v>
      </c>
      <c r="K522" t="str" cm="1">
        <f t="array" ref="K522">_xlfn.IFS(I522&lt;1000000,"Bin1",AND(I522&gt;=1000000,I522&lt;=10000000),"Bin2",I522&gt;10000000,"Bin3")</f>
        <v>Bin3</v>
      </c>
      <c r="L522">
        <f t="shared" si="16"/>
        <v>2017</v>
      </c>
      <c r="M522" t="str">
        <f>_xlfn.XLOOKUP(C522,'LookUp Table'!$A$1:$A$3031,'LookUp Table'!$B$1:$B$3031,"Not Found",0)</f>
        <v>Bangalore</v>
      </c>
      <c r="N522" t="str">
        <f t="shared" si="17"/>
        <v>Private Equity</v>
      </c>
      <c r="O522" t="str">
        <f>_xlfn.XLOOKUP(N522,'Com LookUp+Pivot'!$A$1:$A$49,'Com LookUp+Pivot'!$B$1:$B$49,"Not Found",0)</f>
        <v>PE</v>
      </c>
      <c r="W522" s="9" t="s">
        <v>638</v>
      </c>
      <c r="X522" s="9" t="s">
        <v>388</v>
      </c>
    </row>
    <row r="523" spans="1:24" x14ac:dyDescent="0.3">
      <c r="A523">
        <v>528</v>
      </c>
      <c r="B523" s="1">
        <v>43013</v>
      </c>
      <c r="C523" t="s">
        <v>1611</v>
      </c>
      <c r="D523" t="s">
        <v>569</v>
      </c>
      <c r="E523" t="s">
        <v>1612</v>
      </c>
      <c r="F523" t="s">
        <v>30</v>
      </c>
      <c r="G523" t="s">
        <v>1613</v>
      </c>
      <c r="H523" t="s">
        <v>388</v>
      </c>
      <c r="I523" s="2">
        <v>1000000</v>
      </c>
      <c r="J523" t="s">
        <v>207</v>
      </c>
      <c r="K523" t="str" cm="1">
        <f t="array" ref="K523">_xlfn.IFS(I523&lt;1000000,"Bin1",AND(I523&gt;=1000000,I523&lt;=10000000),"Bin2",I523&gt;10000000,"Bin3")</f>
        <v>Bin2</v>
      </c>
      <c r="L523">
        <f t="shared" si="16"/>
        <v>2017</v>
      </c>
      <c r="M523" t="str">
        <f>_xlfn.XLOOKUP(C523,'LookUp Table'!$A$1:$A$3031,'LookUp Table'!$B$1:$B$3031,"Not Found",0)</f>
        <v>New Delhi</v>
      </c>
      <c r="N523" t="str">
        <f t="shared" si="17"/>
        <v>Private Equity</v>
      </c>
      <c r="O523" t="str">
        <f>_xlfn.XLOOKUP(N523,'Com LookUp+Pivot'!$A$1:$A$49,'Com LookUp+Pivot'!$B$1:$B$49,"Not Found",0)</f>
        <v>PE</v>
      </c>
      <c r="W523" s="9" t="s">
        <v>1613</v>
      </c>
      <c r="X523" s="9" t="s">
        <v>388</v>
      </c>
    </row>
    <row r="524" spans="1:24" x14ac:dyDescent="0.3">
      <c r="A524">
        <v>529</v>
      </c>
      <c r="B524" s="1">
        <v>43013</v>
      </c>
      <c r="C524" t="s">
        <v>1614</v>
      </c>
      <c r="D524" t="s">
        <v>50</v>
      </c>
      <c r="E524" t="s">
        <v>1615</v>
      </c>
      <c r="F524" t="s">
        <v>36</v>
      </c>
      <c r="G524" t="s">
        <v>1616</v>
      </c>
      <c r="H524" t="s">
        <v>125</v>
      </c>
      <c r="I524" s="2">
        <v>450000</v>
      </c>
      <c r="J524" t="s">
        <v>207</v>
      </c>
      <c r="K524" t="str" cm="1">
        <f t="array" ref="K524">_xlfn.IFS(I524&lt;1000000,"Bin1",AND(I524&gt;=1000000,I524&lt;=10000000),"Bin2",I524&gt;10000000,"Bin3")</f>
        <v>Bin1</v>
      </c>
      <c r="L524">
        <f t="shared" si="16"/>
        <v>2017</v>
      </c>
      <c r="M524" t="str">
        <f>_xlfn.XLOOKUP(C524,'LookUp Table'!$A$1:$A$3031,'LookUp Table'!$B$1:$B$3031,"Not Found",0)</f>
        <v>Mumbai</v>
      </c>
      <c r="N524" t="str">
        <f t="shared" si="17"/>
        <v>Seed Funding</v>
      </c>
      <c r="O524" t="str">
        <f>_xlfn.XLOOKUP(N524,'Com LookUp+Pivot'!$A$1:$A$49,'Com LookUp+Pivot'!$B$1:$B$49,"Not Found",0)</f>
        <v>Angel</v>
      </c>
      <c r="W524" s="9" t="s">
        <v>1616</v>
      </c>
      <c r="X524" s="9" t="s">
        <v>125</v>
      </c>
    </row>
    <row r="525" spans="1:24" x14ac:dyDescent="0.3">
      <c r="A525">
        <v>530</v>
      </c>
      <c r="B525" s="1">
        <v>43013</v>
      </c>
      <c r="C525" t="s">
        <v>1617</v>
      </c>
      <c r="D525" t="s">
        <v>1461</v>
      </c>
      <c r="E525" t="s">
        <v>1618</v>
      </c>
      <c r="F525" t="s">
        <v>957</v>
      </c>
      <c r="G525" t="s">
        <v>1619</v>
      </c>
      <c r="H525" t="s">
        <v>388</v>
      </c>
      <c r="I525" s="2">
        <v>9200000</v>
      </c>
      <c r="J525" t="s">
        <v>207</v>
      </c>
      <c r="K525" t="str" cm="1">
        <f t="array" ref="K525">_xlfn.IFS(I525&lt;1000000,"Bin1",AND(I525&gt;=1000000,I525&lt;=10000000),"Bin2",I525&gt;10000000,"Bin3")</f>
        <v>Bin2</v>
      </c>
      <c r="L525">
        <f t="shared" si="16"/>
        <v>2017</v>
      </c>
      <c r="M525" t="str">
        <f>_xlfn.XLOOKUP(C525,'LookUp Table'!$A$1:$A$3031,'LookUp Table'!$B$1:$B$3031,"Not Found",0)</f>
        <v>Bangalore</v>
      </c>
      <c r="N525" t="str">
        <f t="shared" si="17"/>
        <v>Private Equity</v>
      </c>
      <c r="O525" t="str">
        <f>_xlfn.XLOOKUP(N525,'Com LookUp+Pivot'!$A$1:$A$49,'Com LookUp+Pivot'!$B$1:$B$49,"Not Found",0)</f>
        <v>PE</v>
      </c>
      <c r="W525" s="9" t="s">
        <v>1619</v>
      </c>
      <c r="X525" s="9" t="s">
        <v>388</v>
      </c>
    </row>
    <row r="526" spans="1:24" x14ac:dyDescent="0.3">
      <c r="A526">
        <v>531</v>
      </c>
      <c r="B526" s="1">
        <v>43014</v>
      </c>
      <c r="C526" t="s">
        <v>1620</v>
      </c>
      <c r="D526" t="s">
        <v>1461</v>
      </c>
      <c r="E526" t="s">
        <v>1621</v>
      </c>
      <c r="F526" t="s">
        <v>30</v>
      </c>
      <c r="G526" t="s">
        <v>1622</v>
      </c>
      <c r="H526" t="s">
        <v>388</v>
      </c>
      <c r="I526" s="2">
        <v>3100000</v>
      </c>
      <c r="J526" t="s">
        <v>207</v>
      </c>
      <c r="K526" t="str" cm="1">
        <f t="array" ref="K526">_xlfn.IFS(I526&lt;1000000,"Bin1",AND(I526&gt;=1000000,I526&lt;=10000000),"Bin2",I526&gt;10000000,"Bin3")</f>
        <v>Bin2</v>
      </c>
      <c r="L526">
        <f t="shared" si="16"/>
        <v>2017</v>
      </c>
      <c r="M526" t="str">
        <f>_xlfn.XLOOKUP(C526,'LookUp Table'!$A$1:$A$3031,'LookUp Table'!$B$1:$B$3031,"Not Found",0)</f>
        <v>New Delhi</v>
      </c>
      <c r="N526" t="str">
        <f t="shared" si="17"/>
        <v>Private Equity</v>
      </c>
      <c r="O526" t="str">
        <f>_xlfn.XLOOKUP(N526,'Com LookUp+Pivot'!$A$1:$A$49,'Com LookUp+Pivot'!$B$1:$B$49,"Not Found",0)</f>
        <v>PE</v>
      </c>
      <c r="W526" s="9" t="s">
        <v>1622</v>
      </c>
      <c r="X526" s="9" t="s">
        <v>388</v>
      </c>
    </row>
    <row r="527" spans="1:24" x14ac:dyDescent="0.3">
      <c r="A527">
        <v>532</v>
      </c>
      <c r="B527" s="1">
        <v>43014</v>
      </c>
      <c r="C527" t="s">
        <v>1623</v>
      </c>
      <c r="D527" t="s">
        <v>50</v>
      </c>
      <c r="E527" t="s">
        <v>1624</v>
      </c>
      <c r="F527" t="s">
        <v>957</v>
      </c>
      <c r="G527" t="s">
        <v>1625</v>
      </c>
      <c r="H527" t="s">
        <v>388</v>
      </c>
      <c r="I527" s="2">
        <v>8000000</v>
      </c>
      <c r="J527" t="s">
        <v>207</v>
      </c>
      <c r="K527" t="str" cm="1">
        <f t="array" ref="K527">_xlfn.IFS(I527&lt;1000000,"Bin1",AND(I527&gt;=1000000,I527&lt;=10000000),"Bin2",I527&gt;10000000,"Bin3")</f>
        <v>Bin2</v>
      </c>
      <c r="L527">
        <f t="shared" si="16"/>
        <v>2017</v>
      </c>
      <c r="M527" t="str">
        <f>_xlfn.XLOOKUP(C527,'LookUp Table'!$A$1:$A$3031,'LookUp Table'!$B$1:$B$3031,"Not Found",0)</f>
        <v>Bangalore</v>
      </c>
      <c r="N527" t="str">
        <f t="shared" si="17"/>
        <v>Private Equity</v>
      </c>
      <c r="O527" t="str">
        <f>_xlfn.XLOOKUP(N527,'Com LookUp+Pivot'!$A$1:$A$49,'Com LookUp+Pivot'!$B$1:$B$49,"Not Found",0)</f>
        <v>PE</v>
      </c>
      <c r="W527" s="9" t="s">
        <v>1625</v>
      </c>
      <c r="X527" s="9" t="s">
        <v>388</v>
      </c>
    </row>
    <row r="528" spans="1:24" x14ac:dyDescent="0.3">
      <c r="A528">
        <v>533</v>
      </c>
      <c r="B528" s="1">
        <v>43014</v>
      </c>
      <c r="C528" t="s">
        <v>1626</v>
      </c>
      <c r="D528" t="s">
        <v>569</v>
      </c>
      <c r="E528" t="s">
        <v>1627</v>
      </c>
      <c r="F528" t="s">
        <v>957</v>
      </c>
      <c r="G528" t="s">
        <v>1628</v>
      </c>
      <c r="H528" t="s">
        <v>388</v>
      </c>
      <c r="I528" s="2">
        <v>10000000</v>
      </c>
      <c r="J528" t="s">
        <v>207</v>
      </c>
      <c r="K528" t="str" cm="1">
        <f t="array" ref="K528">_xlfn.IFS(I528&lt;1000000,"Bin1",AND(I528&gt;=1000000,I528&lt;=10000000),"Bin2",I528&gt;10000000,"Bin3")</f>
        <v>Bin2</v>
      </c>
      <c r="L528">
        <f t="shared" si="16"/>
        <v>2017</v>
      </c>
      <c r="M528" t="str">
        <f>_xlfn.XLOOKUP(C528,'LookUp Table'!$A$1:$A$3031,'LookUp Table'!$B$1:$B$3031,"Not Found",0)</f>
        <v>Bangalore</v>
      </c>
      <c r="N528" t="str">
        <f t="shared" si="17"/>
        <v>Private Equity</v>
      </c>
      <c r="O528" t="str">
        <f>_xlfn.XLOOKUP(N528,'Com LookUp+Pivot'!$A$1:$A$49,'Com LookUp+Pivot'!$B$1:$B$49,"Not Found",0)</f>
        <v>PE</v>
      </c>
      <c r="W528" s="9" t="s">
        <v>1628</v>
      </c>
      <c r="X528" s="9" t="s">
        <v>388</v>
      </c>
    </row>
    <row r="529" spans="1:24" x14ac:dyDescent="0.3">
      <c r="A529">
        <v>534</v>
      </c>
      <c r="B529" s="1">
        <v>43014</v>
      </c>
      <c r="C529" t="s">
        <v>1629</v>
      </c>
      <c r="D529" t="s">
        <v>569</v>
      </c>
      <c r="E529" t="s">
        <v>1630</v>
      </c>
      <c r="F529" t="s">
        <v>957</v>
      </c>
      <c r="G529" t="s">
        <v>1631</v>
      </c>
      <c r="H529" t="s">
        <v>388</v>
      </c>
      <c r="I529" s="2">
        <v>2000000</v>
      </c>
      <c r="J529" t="s">
        <v>207</v>
      </c>
      <c r="K529" t="str" cm="1">
        <f t="array" ref="K529">_xlfn.IFS(I529&lt;1000000,"Bin1",AND(I529&gt;=1000000,I529&lt;=10000000),"Bin2",I529&gt;10000000,"Bin3")</f>
        <v>Bin2</v>
      </c>
      <c r="L529">
        <f t="shared" si="16"/>
        <v>2017</v>
      </c>
      <c r="M529" t="str">
        <f>_xlfn.XLOOKUP(C529,'LookUp Table'!$A$1:$A$3031,'LookUp Table'!$B$1:$B$3031,"Not Found",0)</f>
        <v>Bangalore</v>
      </c>
      <c r="N529" t="str">
        <f t="shared" si="17"/>
        <v>Private Equity</v>
      </c>
      <c r="O529" t="str">
        <f>_xlfn.XLOOKUP(N529,'Com LookUp+Pivot'!$A$1:$A$49,'Com LookUp+Pivot'!$B$1:$B$49,"Not Found",0)</f>
        <v>PE</v>
      </c>
      <c r="W529" s="9" t="s">
        <v>1631</v>
      </c>
      <c r="X529" s="9" t="s">
        <v>388</v>
      </c>
    </row>
    <row r="530" spans="1:24" x14ac:dyDescent="0.3">
      <c r="A530">
        <v>535</v>
      </c>
      <c r="B530" s="1">
        <v>43017</v>
      </c>
      <c r="C530" t="s">
        <v>1632</v>
      </c>
      <c r="D530" t="s">
        <v>50</v>
      </c>
      <c r="E530" t="s">
        <v>1633</v>
      </c>
      <c r="F530" t="s">
        <v>19</v>
      </c>
      <c r="G530" t="s">
        <v>1634</v>
      </c>
      <c r="H530" t="s">
        <v>125</v>
      </c>
      <c r="I530">
        <v>0</v>
      </c>
      <c r="J530" t="s">
        <v>207</v>
      </c>
      <c r="K530" t="str" cm="1">
        <f t="array" ref="K530">_xlfn.IFS(I530&lt;1000000,"Bin1",AND(I530&gt;=1000000,I530&lt;=10000000),"Bin2",I530&gt;10000000,"Bin3")</f>
        <v>Bin1</v>
      </c>
      <c r="L530">
        <f t="shared" si="16"/>
        <v>2017</v>
      </c>
      <c r="M530" t="str">
        <f>_xlfn.XLOOKUP(C530,'LookUp Table'!$A$1:$A$3031,'LookUp Table'!$B$1:$B$3031,"Not Found",0)</f>
        <v>Gurgaon</v>
      </c>
      <c r="N530" t="str">
        <f t="shared" si="17"/>
        <v>Seed Funding</v>
      </c>
      <c r="O530" t="str">
        <f>_xlfn.XLOOKUP(N530,'Com LookUp+Pivot'!$A$1:$A$49,'Com LookUp+Pivot'!$B$1:$B$49,"Not Found",0)</f>
        <v>Angel</v>
      </c>
      <c r="W530" s="9" t="s">
        <v>1634</v>
      </c>
      <c r="X530" s="9" t="s">
        <v>125</v>
      </c>
    </row>
    <row r="531" spans="1:24" x14ac:dyDescent="0.3">
      <c r="A531">
        <v>536</v>
      </c>
      <c r="B531" s="1">
        <v>43017</v>
      </c>
      <c r="C531" t="s">
        <v>1635</v>
      </c>
      <c r="D531" t="s">
        <v>473</v>
      </c>
      <c r="E531" t="s">
        <v>1636</v>
      </c>
      <c r="F531" t="s">
        <v>957</v>
      </c>
      <c r="G531" t="s">
        <v>1637</v>
      </c>
      <c r="H531" t="s">
        <v>388</v>
      </c>
      <c r="I531" s="2">
        <v>2700000</v>
      </c>
      <c r="J531" t="s">
        <v>207</v>
      </c>
      <c r="K531" t="str" cm="1">
        <f t="array" ref="K531">_xlfn.IFS(I531&lt;1000000,"Bin1",AND(I531&gt;=1000000,I531&lt;=10000000),"Bin2",I531&gt;10000000,"Bin3")</f>
        <v>Bin2</v>
      </c>
      <c r="L531">
        <f t="shared" si="16"/>
        <v>2017</v>
      </c>
      <c r="M531" t="str">
        <f>_xlfn.XLOOKUP(C531,'LookUp Table'!$A$1:$A$3031,'LookUp Table'!$B$1:$B$3031,"Not Found",0)</f>
        <v>Bangalore</v>
      </c>
      <c r="N531" t="str">
        <f t="shared" si="17"/>
        <v>Private Equity</v>
      </c>
      <c r="O531" t="str">
        <f>_xlfn.XLOOKUP(N531,'Com LookUp+Pivot'!$A$1:$A$49,'Com LookUp+Pivot'!$B$1:$B$49,"Not Found",0)</f>
        <v>PE</v>
      </c>
      <c r="W531" s="9" t="s">
        <v>1637</v>
      </c>
      <c r="X531" s="9" t="s">
        <v>388</v>
      </c>
    </row>
    <row r="532" spans="1:24" x14ac:dyDescent="0.3">
      <c r="A532">
        <v>537</v>
      </c>
      <c r="B532" s="1">
        <v>43017</v>
      </c>
      <c r="C532" t="s">
        <v>1638</v>
      </c>
      <c r="D532" t="s">
        <v>50</v>
      </c>
      <c r="E532" t="s">
        <v>1639</v>
      </c>
      <c r="F532" t="s">
        <v>957</v>
      </c>
      <c r="G532" t="s">
        <v>1640</v>
      </c>
      <c r="H532" t="s">
        <v>125</v>
      </c>
      <c r="I532">
        <v>0</v>
      </c>
      <c r="J532" t="s">
        <v>207</v>
      </c>
      <c r="K532" t="str" cm="1">
        <f t="array" ref="K532">_xlfn.IFS(I532&lt;1000000,"Bin1",AND(I532&gt;=1000000,I532&lt;=10000000),"Bin2",I532&gt;10000000,"Bin3")</f>
        <v>Bin1</v>
      </c>
      <c r="L532">
        <f t="shared" si="16"/>
        <v>2017</v>
      </c>
      <c r="M532" t="str">
        <f>_xlfn.XLOOKUP(C532,'LookUp Table'!$A$1:$A$3031,'LookUp Table'!$B$1:$B$3031,"Not Found",0)</f>
        <v>Bangalore</v>
      </c>
      <c r="N532" t="str">
        <f t="shared" si="17"/>
        <v>Seed Funding</v>
      </c>
      <c r="O532" t="str">
        <f>_xlfn.XLOOKUP(N532,'Com LookUp+Pivot'!$A$1:$A$49,'Com LookUp+Pivot'!$B$1:$B$49,"Not Found",0)</f>
        <v>Angel</v>
      </c>
      <c r="W532" s="9" t="s">
        <v>1640</v>
      </c>
      <c r="X532" s="9" t="s">
        <v>125</v>
      </c>
    </row>
    <row r="533" spans="1:24" x14ac:dyDescent="0.3">
      <c r="A533">
        <v>538</v>
      </c>
      <c r="B533" s="1">
        <v>43017</v>
      </c>
      <c r="C533" t="s">
        <v>1641</v>
      </c>
      <c r="D533" t="s">
        <v>569</v>
      </c>
      <c r="E533" t="s">
        <v>1642</v>
      </c>
      <c r="F533" t="s">
        <v>957</v>
      </c>
      <c r="G533" t="s">
        <v>1643</v>
      </c>
      <c r="H533" t="s">
        <v>388</v>
      </c>
      <c r="I533">
        <v>0</v>
      </c>
      <c r="J533" t="s">
        <v>207</v>
      </c>
      <c r="K533" t="str" cm="1">
        <f t="array" ref="K533">_xlfn.IFS(I533&lt;1000000,"Bin1",AND(I533&gt;=1000000,I533&lt;=10000000),"Bin2",I533&gt;10000000,"Bin3")</f>
        <v>Bin1</v>
      </c>
      <c r="L533">
        <f t="shared" si="16"/>
        <v>2017</v>
      </c>
      <c r="M533" t="str">
        <f>_xlfn.XLOOKUP(C533,'LookUp Table'!$A$1:$A$3031,'LookUp Table'!$B$1:$B$3031,"Not Found",0)</f>
        <v>Bangalore</v>
      </c>
      <c r="N533" t="str">
        <f t="shared" si="17"/>
        <v>Private Equity</v>
      </c>
      <c r="O533" t="str">
        <f>_xlfn.XLOOKUP(N533,'Com LookUp+Pivot'!$A$1:$A$49,'Com LookUp+Pivot'!$B$1:$B$49,"Not Found",0)</f>
        <v>PE</v>
      </c>
      <c r="W533" s="9" t="s">
        <v>1643</v>
      </c>
      <c r="X533" s="9" t="s">
        <v>388</v>
      </c>
    </row>
    <row r="534" spans="1:24" x14ac:dyDescent="0.3">
      <c r="A534">
        <v>539</v>
      </c>
      <c r="B534" s="1">
        <v>43017</v>
      </c>
      <c r="C534" t="s">
        <v>1644</v>
      </c>
      <c r="D534" t="s">
        <v>50</v>
      </c>
      <c r="E534" t="s">
        <v>1645</v>
      </c>
      <c r="F534" t="s">
        <v>30</v>
      </c>
      <c r="G534" t="s">
        <v>1646</v>
      </c>
      <c r="H534" t="s">
        <v>125</v>
      </c>
      <c r="I534" s="2">
        <v>336000</v>
      </c>
      <c r="J534" t="s">
        <v>207</v>
      </c>
      <c r="K534" t="str" cm="1">
        <f t="array" ref="K534">_xlfn.IFS(I534&lt;1000000,"Bin1",AND(I534&gt;=1000000,I534&lt;=10000000),"Bin2",I534&gt;10000000,"Bin3")</f>
        <v>Bin1</v>
      </c>
      <c r="L534">
        <f t="shared" si="16"/>
        <v>2017</v>
      </c>
      <c r="M534" t="str">
        <f>_xlfn.XLOOKUP(C534,'LookUp Table'!$A$1:$A$3031,'LookUp Table'!$B$1:$B$3031,"Not Found",0)</f>
        <v>New Delhi</v>
      </c>
      <c r="N534" t="str">
        <f t="shared" si="17"/>
        <v>Seed Funding</v>
      </c>
      <c r="O534" t="str">
        <f>_xlfn.XLOOKUP(N534,'Com LookUp+Pivot'!$A$1:$A$49,'Com LookUp+Pivot'!$B$1:$B$49,"Not Found",0)</f>
        <v>Angel</v>
      </c>
      <c r="W534" s="9" t="s">
        <v>1646</v>
      </c>
      <c r="X534" s="9" t="s">
        <v>125</v>
      </c>
    </row>
    <row r="535" spans="1:24" x14ac:dyDescent="0.3">
      <c r="A535">
        <v>540</v>
      </c>
      <c r="B535" s="1">
        <v>43017</v>
      </c>
      <c r="C535" t="s">
        <v>1647</v>
      </c>
      <c r="D535" t="s">
        <v>50</v>
      </c>
      <c r="E535" t="s">
        <v>1648</v>
      </c>
      <c r="F535" t="s">
        <v>19</v>
      </c>
      <c r="G535" t="s">
        <v>1649</v>
      </c>
      <c r="H535" t="s">
        <v>125</v>
      </c>
      <c r="I535">
        <v>0</v>
      </c>
      <c r="J535" t="s">
        <v>207</v>
      </c>
      <c r="K535" t="str" cm="1">
        <f t="array" ref="K535">_xlfn.IFS(I535&lt;1000000,"Bin1",AND(I535&gt;=1000000,I535&lt;=10000000),"Bin2",I535&gt;10000000,"Bin3")</f>
        <v>Bin1</v>
      </c>
      <c r="L535">
        <f t="shared" si="16"/>
        <v>2017</v>
      </c>
      <c r="M535" t="str">
        <f>_xlfn.XLOOKUP(C535,'LookUp Table'!$A$1:$A$3031,'LookUp Table'!$B$1:$B$3031,"Not Found",0)</f>
        <v>Gurgaon</v>
      </c>
      <c r="N535" t="str">
        <f t="shared" si="17"/>
        <v>Seed Funding</v>
      </c>
      <c r="O535" t="str">
        <f>_xlfn.XLOOKUP(N535,'Com LookUp+Pivot'!$A$1:$A$49,'Com LookUp+Pivot'!$B$1:$B$49,"Not Found",0)</f>
        <v>Angel</v>
      </c>
      <c r="W535" s="9" t="s">
        <v>1649</v>
      </c>
      <c r="X535" s="9" t="s">
        <v>125</v>
      </c>
    </row>
    <row r="536" spans="1:24" x14ac:dyDescent="0.3">
      <c r="A536">
        <v>541</v>
      </c>
      <c r="B536" s="1">
        <v>43018</v>
      </c>
      <c r="C536" t="s">
        <v>1650</v>
      </c>
      <c r="D536" t="s">
        <v>50</v>
      </c>
      <c r="E536" t="s">
        <v>1651</v>
      </c>
      <c r="F536" t="s">
        <v>19</v>
      </c>
      <c r="G536" t="s">
        <v>1652</v>
      </c>
      <c r="H536" t="s">
        <v>388</v>
      </c>
      <c r="I536" s="2">
        <v>1400000</v>
      </c>
      <c r="J536" t="s">
        <v>207</v>
      </c>
      <c r="K536" t="str" cm="1">
        <f t="array" ref="K536">_xlfn.IFS(I536&lt;1000000,"Bin1",AND(I536&gt;=1000000,I536&lt;=10000000),"Bin2",I536&gt;10000000,"Bin3")</f>
        <v>Bin2</v>
      </c>
      <c r="L536">
        <f t="shared" si="16"/>
        <v>2017</v>
      </c>
      <c r="M536" t="str">
        <f>_xlfn.XLOOKUP(C536,'LookUp Table'!$A$1:$A$3031,'LookUp Table'!$B$1:$B$3031,"Not Found",0)</f>
        <v>Gurgaon</v>
      </c>
      <c r="N536" t="str">
        <f t="shared" si="17"/>
        <v>Private Equity</v>
      </c>
      <c r="O536" t="str">
        <f>_xlfn.XLOOKUP(N536,'Com LookUp+Pivot'!$A$1:$A$49,'Com LookUp+Pivot'!$B$1:$B$49,"Not Found",0)</f>
        <v>PE</v>
      </c>
      <c r="W536" s="9" t="s">
        <v>1652</v>
      </c>
      <c r="X536" s="9" t="s">
        <v>388</v>
      </c>
    </row>
    <row r="537" spans="1:24" x14ac:dyDescent="0.3">
      <c r="A537">
        <v>542</v>
      </c>
      <c r="B537" s="1">
        <v>43018</v>
      </c>
      <c r="C537" t="s">
        <v>1653</v>
      </c>
      <c r="D537" t="s">
        <v>569</v>
      </c>
      <c r="E537" t="s">
        <v>1654</v>
      </c>
      <c r="F537" t="s">
        <v>19</v>
      </c>
      <c r="G537" t="s">
        <v>1655</v>
      </c>
      <c r="H537" t="s">
        <v>388</v>
      </c>
      <c r="I537" s="2">
        <v>4500000</v>
      </c>
      <c r="J537" t="s">
        <v>207</v>
      </c>
      <c r="K537" t="str" cm="1">
        <f t="array" ref="K537">_xlfn.IFS(I537&lt;1000000,"Bin1",AND(I537&gt;=1000000,I537&lt;=10000000),"Bin2",I537&gt;10000000,"Bin3")</f>
        <v>Bin2</v>
      </c>
      <c r="L537">
        <f t="shared" si="16"/>
        <v>2017</v>
      </c>
      <c r="M537" t="str">
        <f>_xlfn.XLOOKUP(C537,'LookUp Table'!$A$1:$A$3031,'LookUp Table'!$B$1:$B$3031,"Not Found",0)</f>
        <v>Gurgaon</v>
      </c>
      <c r="N537" t="str">
        <f t="shared" si="17"/>
        <v>Private Equity</v>
      </c>
      <c r="O537" t="str">
        <f>_xlfn.XLOOKUP(N537,'Com LookUp+Pivot'!$A$1:$A$49,'Com LookUp+Pivot'!$B$1:$B$49,"Not Found",0)</f>
        <v>PE</v>
      </c>
      <c r="W537" s="9" t="s">
        <v>1655</v>
      </c>
      <c r="X537" s="9" t="s">
        <v>388</v>
      </c>
    </row>
    <row r="538" spans="1:24" x14ac:dyDescent="0.3">
      <c r="A538">
        <v>543</v>
      </c>
      <c r="B538" s="1">
        <v>43019</v>
      </c>
      <c r="C538" t="s">
        <v>220</v>
      </c>
      <c r="D538" t="s">
        <v>1461</v>
      </c>
      <c r="E538" t="s">
        <v>1656</v>
      </c>
      <c r="F538" t="s">
        <v>957</v>
      </c>
      <c r="G538" t="s">
        <v>1657</v>
      </c>
      <c r="H538" t="s">
        <v>388</v>
      </c>
      <c r="I538" s="2">
        <v>3100000</v>
      </c>
      <c r="J538" t="s">
        <v>207</v>
      </c>
      <c r="K538" t="str" cm="1">
        <f t="array" ref="K538">_xlfn.IFS(I538&lt;1000000,"Bin1",AND(I538&gt;=1000000,I538&lt;=10000000),"Bin2",I538&gt;10000000,"Bin3")</f>
        <v>Bin2</v>
      </c>
      <c r="L538">
        <f t="shared" si="16"/>
        <v>2017</v>
      </c>
      <c r="M538" t="str">
        <f>_xlfn.XLOOKUP(C538,'LookUp Table'!$A$1:$A$3031,'LookUp Table'!$B$1:$B$3031,"Not Found",0)</f>
        <v>Bengaluru</v>
      </c>
      <c r="N538" t="str">
        <f t="shared" si="17"/>
        <v>Private Equity</v>
      </c>
      <c r="O538" t="str">
        <f>_xlfn.XLOOKUP(N538,'Com LookUp+Pivot'!$A$1:$A$49,'Com LookUp+Pivot'!$B$1:$B$49,"Not Found",0)</f>
        <v>PE</v>
      </c>
      <c r="W538" s="9" t="s">
        <v>1657</v>
      </c>
      <c r="X538" s="9" t="s">
        <v>388</v>
      </c>
    </row>
    <row r="539" spans="1:24" x14ac:dyDescent="0.3">
      <c r="A539">
        <v>544</v>
      </c>
      <c r="B539" s="1">
        <v>43019</v>
      </c>
      <c r="C539" t="s">
        <v>1658</v>
      </c>
      <c r="D539" t="s">
        <v>40</v>
      </c>
      <c r="E539" t="s">
        <v>1659</v>
      </c>
      <c r="F539" t="s">
        <v>181</v>
      </c>
      <c r="G539" t="s">
        <v>1660</v>
      </c>
      <c r="H539" t="s">
        <v>388</v>
      </c>
      <c r="I539" s="2">
        <v>1100000</v>
      </c>
      <c r="J539" t="s">
        <v>207</v>
      </c>
      <c r="K539" t="str" cm="1">
        <f t="array" ref="K539">_xlfn.IFS(I539&lt;1000000,"Bin1",AND(I539&gt;=1000000,I539&lt;=10000000),"Bin2",I539&gt;10000000,"Bin3")</f>
        <v>Bin2</v>
      </c>
      <c r="L539">
        <f t="shared" si="16"/>
        <v>2017</v>
      </c>
      <c r="M539" t="str">
        <f>_xlfn.XLOOKUP(C539,'LookUp Table'!$A$1:$A$3031,'LookUp Table'!$B$1:$B$3031,"Not Found",0)</f>
        <v>Hyderabad</v>
      </c>
      <c r="N539" t="str">
        <f t="shared" si="17"/>
        <v>Private Equity</v>
      </c>
      <c r="O539" t="str">
        <f>_xlfn.XLOOKUP(N539,'Com LookUp+Pivot'!$A$1:$A$49,'Com LookUp+Pivot'!$B$1:$B$49,"Not Found",0)</f>
        <v>PE</v>
      </c>
      <c r="W539" s="9" t="s">
        <v>1660</v>
      </c>
      <c r="X539" s="9" t="s">
        <v>388</v>
      </c>
    </row>
    <row r="540" spans="1:24" x14ac:dyDescent="0.3">
      <c r="A540">
        <v>545</v>
      </c>
      <c r="B540" s="1">
        <v>43020</v>
      </c>
      <c r="C540" t="s">
        <v>1661</v>
      </c>
      <c r="D540" t="s">
        <v>50</v>
      </c>
      <c r="E540" t="s">
        <v>1662</v>
      </c>
      <c r="F540" t="s">
        <v>181</v>
      </c>
      <c r="G540" t="s">
        <v>1578</v>
      </c>
      <c r="H540" t="s">
        <v>125</v>
      </c>
      <c r="I540" s="2">
        <v>235000</v>
      </c>
      <c r="J540" t="s">
        <v>207</v>
      </c>
      <c r="K540" t="str" cm="1">
        <f t="array" ref="K540">_xlfn.IFS(I540&lt;1000000,"Bin1",AND(I540&gt;=1000000,I540&lt;=10000000),"Bin2",I540&gt;10000000,"Bin3")</f>
        <v>Bin1</v>
      </c>
      <c r="L540">
        <f t="shared" si="16"/>
        <v>2017</v>
      </c>
      <c r="M540" t="str">
        <f>_xlfn.XLOOKUP(C540,'LookUp Table'!$A$1:$A$3031,'LookUp Table'!$B$1:$B$3031,"Not Found",0)</f>
        <v>Hyderabad</v>
      </c>
      <c r="N540" t="str">
        <f t="shared" si="17"/>
        <v>Private Equity</v>
      </c>
      <c r="O540" t="str">
        <f>_xlfn.XLOOKUP(N540,'Com LookUp+Pivot'!$A$1:$A$49,'Com LookUp+Pivot'!$B$1:$B$49,"Not Found",0)</f>
        <v>PE</v>
      </c>
      <c r="W540" s="9" t="s">
        <v>1578</v>
      </c>
      <c r="X540" s="9" t="s">
        <v>125</v>
      </c>
    </row>
    <row r="541" spans="1:24" x14ac:dyDescent="0.3">
      <c r="A541">
        <v>546</v>
      </c>
      <c r="B541" s="1">
        <v>43021</v>
      </c>
      <c r="C541" t="s">
        <v>1663</v>
      </c>
      <c r="D541" t="s">
        <v>569</v>
      </c>
      <c r="E541" t="s">
        <v>1664</v>
      </c>
      <c r="F541" t="s">
        <v>19</v>
      </c>
      <c r="G541" t="s">
        <v>1665</v>
      </c>
      <c r="H541" t="s">
        <v>388</v>
      </c>
      <c r="I541" s="2">
        <v>77000000</v>
      </c>
      <c r="J541" t="s">
        <v>207</v>
      </c>
      <c r="K541" t="str" cm="1">
        <f t="array" ref="K541">_xlfn.IFS(I541&lt;1000000,"Bin1",AND(I541&gt;=1000000,I541&lt;=10000000),"Bin2",I541&gt;10000000,"Bin3")</f>
        <v>Bin3</v>
      </c>
      <c r="L541">
        <f t="shared" si="16"/>
        <v>2017</v>
      </c>
      <c r="M541" t="str">
        <f>_xlfn.XLOOKUP(C541,'LookUp Table'!$A$1:$A$3031,'LookUp Table'!$B$1:$B$3031,"Not Found",0)</f>
        <v>Gurgaon</v>
      </c>
      <c r="N541" t="str">
        <f t="shared" si="17"/>
        <v>Private Equity</v>
      </c>
      <c r="O541" t="str">
        <f>_xlfn.XLOOKUP(N541,'Com LookUp+Pivot'!$A$1:$A$49,'Com LookUp+Pivot'!$B$1:$B$49,"Not Found",0)</f>
        <v>PE</v>
      </c>
      <c r="W541" s="9" t="s">
        <v>1665</v>
      </c>
      <c r="X541" s="9" t="s">
        <v>388</v>
      </c>
    </row>
    <row r="542" spans="1:24" x14ac:dyDescent="0.3">
      <c r="A542">
        <v>547</v>
      </c>
      <c r="B542" s="1">
        <v>43021</v>
      </c>
      <c r="C542" t="s">
        <v>1666</v>
      </c>
      <c r="D542" t="s">
        <v>569</v>
      </c>
      <c r="E542" t="s">
        <v>1667</v>
      </c>
      <c r="F542" t="s">
        <v>957</v>
      </c>
      <c r="G542" t="s">
        <v>1668</v>
      </c>
      <c r="H542" t="s">
        <v>125</v>
      </c>
      <c r="I542" s="2">
        <v>250000</v>
      </c>
      <c r="J542" t="s">
        <v>207</v>
      </c>
      <c r="K542" t="str" cm="1">
        <f t="array" ref="K542">_xlfn.IFS(I542&lt;1000000,"Bin1",AND(I542&gt;=1000000,I542&lt;=10000000),"Bin2",I542&gt;10000000,"Bin3")</f>
        <v>Bin1</v>
      </c>
      <c r="L542">
        <f t="shared" si="16"/>
        <v>2017</v>
      </c>
      <c r="M542" t="str">
        <f>_xlfn.XLOOKUP(C542,'LookUp Table'!$A$1:$A$3031,'LookUp Table'!$B$1:$B$3031,"Not Found",0)</f>
        <v>Bangalore</v>
      </c>
      <c r="N542" t="str">
        <f t="shared" si="17"/>
        <v>Seed Funding</v>
      </c>
      <c r="O542" t="str">
        <f>_xlfn.XLOOKUP(N542,'Com LookUp+Pivot'!$A$1:$A$49,'Com LookUp+Pivot'!$B$1:$B$49,"Not Found",0)</f>
        <v>Angel</v>
      </c>
      <c r="W542" s="9" t="s">
        <v>1668</v>
      </c>
      <c r="X542" s="9" t="s">
        <v>125</v>
      </c>
    </row>
    <row r="543" spans="1:24" x14ac:dyDescent="0.3">
      <c r="A543">
        <v>548</v>
      </c>
      <c r="B543" s="1">
        <v>43021</v>
      </c>
      <c r="C543" t="s">
        <v>1669</v>
      </c>
      <c r="D543" t="s">
        <v>473</v>
      </c>
      <c r="E543" t="s">
        <v>1670</v>
      </c>
      <c r="F543" t="s">
        <v>19</v>
      </c>
      <c r="G543" t="s">
        <v>14</v>
      </c>
      <c r="H543" t="s">
        <v>388</v>
      </c>
      <c r="I543" s="2">
        <v>2000000</v>
      </c>
      <c r="J543" t="s">
        <v>207</v>
      </c>
      <c r="K543" t="str" cm="1">
        <f t="array" ref="K543">_xlfn.IFS(I543&lt;1000000,"Bin1",AND(I543&gt;=1000000,I543&lt;=10000000),"Bin2",I543&gt;10000000,"Bin3")</f>
        <v>Bin2</v>
      </c>
      <c r="L543">
        <f t="shared" si="16"/>
        <v>2017</v>
      </c>
      <c r="M543" t="str">
        <f>_xlfn.XLOOKUP(C543,'LookUp Table'!$A$1:$A$3031,'LookUp Table'!$B$1:$B$3031,"Not Found",0)</f>
        <v>Gurgaon</v>
      </c>
      <c r="N543" t="str">
        <f t="shared" si="17"/>
        <v>Private Equity Round</v>
      </c>
      <c r="O543" t="str">
        <f>_xlfn.XLOOKUP(N543,'Com LookUp+Pivot'!$A$1:$A$49,'Com LookUp+Pivot'!$B$1:$B$49,"Not Found",0)</f>
        <v>PE</v>
      </c>
      <c r="W543" s="9" t="s">
        <v>14</v>
      </c>
      <c r="X543" s="9" t="s">
        <v>388</v>
      </c>
    </row>
    <row r="544" spans="1:24" x14ac:dyDescent="0.3">
      <c r="A544">
        <v>549</v>
      </c>
      <c r="B544" s="1">
        <v>43024</v>
      </c>
      <c r="C544" t="s">
        <v>420</v>
      </c>
      <c r="D544" t="s">
        <v>569</v>
      </c>
      <c r="E544" t="s">
        <v>1671</v>
      </c>
      <c r="F544" t="s">
        <v>957</v>
      </c>
      <c r="G544" t="s">
        <v>1672</v>
      </c>
      <c r="H544" t="s">
        <v>388</v>
      </c>
      <c r="I544" s="2">
        <v>8000000</v>
      </c>
      <c r="J544" t="s">
        <v>207</v>
      </c>
      <c r="K544" t="str" cm="1">
        <f t="array" ref="K544">_xlfn.IFS(I544&lt;1000000,"Bin1",AND(I544&gt;=1000000,I544&lt;=10000000),"Bin2",I544&gt;10000000,"Bin3")</f>
        <v>Bin2</v>
      </c>
      <c r="L544">
        <f t="shared" si="16"/>
        <v>2017</v>
      </c>
      <c r="M544" t="str">
        <f>_xlfn.XLOOKUP(C544,'LookUp Table'!$A$1:$A$3031,'LookUp Table'!$B$1:$B$3031,"Not Found",0)</f>
        <v>Bengaluru</v>
      </c>
      <c r="N544" t="str">
        <f t="shared" si="17"/>
        <v>Private Equity</v>
      </c>
      <c r="O544" t="str">
        <f>_xlfn.XLOOKUP(N544,'Com LookUp+Pivot'!$A$1:$A$49,'Com LookUp+Pivot'!$B$1:$B$49,"Not Found",0)</f>
        <v>PE</v>
      </c>
      <c r="W544" s="9" t="s">
        <v>1672</v>
      </c>
      <c r="X544" s="9" t="s">
        <v>388</v>
      </c>
    </row>
    <row r="545" spans="1:24" x14ac:dyDescent="0.3">
      <c r="A545">
        <v>550</v>
      </c>
      <c r="B545" s="1">
        <v>43024</v>
      </c>
      <c r="C545" t="s">
        <v>1673</v>
      </c>
      <c r="D545" t="s">
        <v>569</v>
      </c>
      <c r="E545" t="s">
        <v>992</v>
      </c>
      <c r="F545" t="s">
        <v>30</v>
      </c>
      <c r="G545" t="s">
        <v>1674</v>
      </c>
      <c r="H545" t="s">
        <v>388</v>
      </c>
      <c r="I545" s="2">
        <v>9200000</v>
      </c>
      <c r="J545" t="s">
        <v>207</v>
      </c>
      <c r="K545" t="str" cm="1">
        <f t="array" ref="K545">_xlfn.IFS(I545&lt;1000000,"Bin1",AND(I545&gt;=1000000,I545&lt;=10000000),"Bin2",I545&gt;10000000,"Bin3")</f>
        <v>Bin2</v>
      </c>
      <c r="L545">
        <f t="shared" si="16"/>
        <v>2017</v>
      </c>
      <c r="M545" t="str">
        <f>_xlfn.XLOOKUP(C545,'LookUp Table'!$A$1:$A$3031,'LookUp Table'!$B$1:$B$3031,"Not Found",0)</f>
        <v>New Delhi</v>
      </c>
      <c r="N545" t="str">
        <f t="shared" si="17"/>
        <v>Private Equity</v>
      </c>
      <c r="O545" t="str">
        <f>_xlfn.XLOOKUP(N545,'Com LookUp+Pivot'!$A$1:$A$49,'Com LookUp+Pivot'!$B$1:$B$49,"Not Found",0)</f>
        <v>PE</v>
      </c>
      <c r="W545" s="9" t="s">
        <v>1674</v>
      </c>
      <c r="X545" s="9" t="s">
        <v>388</v>
      </c>
    </row>
    <row r="546" spans="1:24" x14ac:dyDescent="0.3">
      <c r="A546">
        <v>551</v>
      </c>
      <c r="B546" s="1">
        <v>43025</v>
      </c>
      <c r="C546" t="s">
        <v>1086</v>
      </c>
      <c r="D546" t="s">
        <v>569</v>
      </c>
      <c r="E546" t="s">
        <v>1675</v>
      </c>
      <c r="F546" t="s">
        <v>957</v>
      </c>
      <c r="G546" t="s">
        <v>1676</v>
      </c>
      <c r="H546" t="s">
        <v>388</v>
      </c>
      <c r="I546" s="2">
        <v>7000000</v>
      </c>
      <c r="J546" t="s">
        <v>207</v>
      </c>
      <c r="K546" t="str" cm="1">
        <f t="array" ref="K546">_xlfn.IFS(I546&lt;1000000,"Bin1",AND(I546&gt;=1000000,I546&lt;=10000000),"Bin2",I546&gt;10000000,"Bin3")</f>
        <v>Bin2</v>
      </c>
      <c r="L546">
        <f t="shared" si="16"/>
        <v>2017</v>
      </c>
      <c r="M546" t="str">
        <f>_xlfn.XLOOKUP(C546,'LookUp Table'!$A$1:$A$3031,'LookUp Table'!$B$1:$B$3031,"Not Found",0)</f>
        <v>Mumbai</v>
      </c>
      <c r="N546" t="str">
        <f t="shared" si="17"/>
        <v>Private Equity</v>
      </c>
      <c r="O546" t="str">
        <f>_xlfn.XLOOKUP(N546,'Com LookUp+Pivot'!$A$1:$A$49,'Com LookUp+Pivot'!$B$1:$B$49,"Not Found",0)</f>
        <v>PE</v>
      </c>
      <c r="W546" s="9" t="s">
        <v>1676</v>
      </c>
      <c r="X546" s="9" t="s">
        <v>388</v>
      </c>
    </row>
    <row r="547" spans="1:24" x14ac:dyDescent="0.3">
      <c r="A547">
        <v>552</v>
      </c>
      <c r="B547" s="1">
        <v>43026</v>
      </c>
      <c r="C547" t="s">
        <v>1677</v>
      </c>
      <c r="D547" t="s">
        <v>569</v>
      </c>
      <c r="E547" t="s">
        <v>1678</v>
      </c>
      <c r="F547" t="s">
        <v>42</v>
      </c>
      <c r="G547" t="s">
        <v>1679</v>
      </c>
      <c r="H547" t="s">
        <v>388</v>
      </c>
      <c r="I547" s="2">
        <v>7000000</v>
      </c>
      <c r="J547" t="s">
        <v>207</v>
      </c>
      <c r="K547" t="str" cm="1">
        <f t="array" ref="K547">_xlfn.IFS(I547&lt;1000000,"Bin1",AND(I547&gt;=1000000,I547&lt;=10000000),"Bin2",I547&gt;10000000,"Bin3")</f>
        <v>Bin2</v>
      </c>
      <c r="L547">
        <f t="shared" si="16"/>
        <v>2017</v>
      </c>
      <c r="M547" t="str">
        <f>_xlfn.XLOOKUP(C547,'LookUp Table'!$A$1:$A$3031,'LookUp Table'!$B$1:$B$3031,"Not Found",0)</f>
        <v>Chennai</v>
      </c>
      <c r="N547" t="str">
        <f t="shared" si="17"/>
        <v>Private Equity</v>
      </c>
      <c r="O547" t="str">
        <f>_xlfn.XLOOKUP(N547,'Com LookUp+Pivot'!$A$1:$A$49,'Com LookUp+Pivot'!$B$1:$B$49,"Not Found",0)</f>
        <v>PE</v>
      </c>
      <c r="W547" s="9" t="s">
        <v>1679</v>
      </c>
      <c r="X547" s="9" t="s">
        <v>388</v>
      </c>
    </row>
    <row r="548" spans="1:24" x14ac:dyDescent="0.3">
      <c r="A548">
        <v>553</v>
      </c>
      <c r="B548" s="1">
        <v>43026</v>
      </c>
      <c r="C548" t="s">
        <v>1680</v>
      </c>
      <c r="D548" t="s">
        <v>50</v>
      </c>
      <c r="E548" t="s">
        <v>1681</v>
      </c>
      <c r="F548" t="s">
        <v>42</v>
      </c>
      <c r="G548" t="s">
        <v>1682</v>
      </c>
      <c r="H548" t="s">
        <v>388</v>
      </c>
      <c r="I548">
        <v>0</v>
      </c>
      <c r="J548" t="s">
        <v>207</v>
      </c>
      <c r="K548" t="str" cm="1">
        <f t="array" ref="K548">_xlfn.IFS(I548&lt;1000000,"Bin1",AND(I548&gt;=1000000,I548&lt;=10000000),"Bin2",I548&gt;10000000,"Bin3")</f>
        <v>Bin1</v>
      </c>
      <c r="L548">
        <f t="shared" si="16"/>
        <v>2017</v>
      </c>
      <c r="M548" t="str">
        <f>_xlfn.XLOOKUP(C548,'LookUp Table'!$A$1:$A$3031,'LookUp Table'!$B$1:$B$3031,"Not Found",0)</f>
        <v>Chennai</v>
      </c>
      <c r="N548" t="str">
        <f t="shared" si="17"/>
        <v>Private Equity</v>
      </c>
      <c r="O548" t="str">
        <f>_xlfn.XLOOKUP(N548,'Com LookUp+Pivot'!$A$1:$A$49,'Com LookUp+Pivot'!$B$1:$B$49,"Not Found",0)</f>
        <v>PE</v>
      </c>
      <c r="W548" s="9" t="s">
        <v>1682</v>
      </c>
      <c r="X548" s="9" t="s">
        <v>388</v>
      </c>
    </row>
    <row r="549" spans="1:24" x14ac:dyDescent="0.3">
      <c r="A549">
        <v>554</v>
      </c>
      <c r="B549" s="1">
        <v>43026</v>
      </c>
      <c r="C549" t="s">
        <v>368</v>
      </c>
      <c r="D549" t="s">
        <v>40</v>
      </c>
      <c r="E549" t="s">
        <v>1683</v>
      </c>
      <c r="F549" t="s">
        <v>957</v>
      </c>
      <c r="G549" t="s">
        <v>1684</v>
      </c>
      <c r="H549" t="s">
        <v>388</v>
      </c>
      <c r="I549" s="2">
        <v>7700000</v>
      </c>
      <c r="J549" t="s">
        <v>207</v>
      </c>
      <c r="K549" t="str" cm="1">
        <f t="array" ref="K549">_xlfn.IFS(I549&lt;1000000,"Bin1",AND(I549&gt;=1000000,I549&lt;=10000000),"Bin2",I549&gt;10000000,"Bin3")</f>
        <v>Bin2</v>
      </c>
      <c r="L549">
        <f t="shared" si="16"/>
        <v>2017</v>
      </c>
      <c r="M549" t="str">
        <f>_xlfn.XLOOKUP(C549,'LookUp Table'!$A$1:$A$3031,'LookUp Table'!$B$1:$B$3031,"Not Found",0)</f>
        <v>Bengaluru</v>
      </c>
      <c r="N549" t="str">
        <f t="shared" si="17"/>
        <v>Debt Funding</v>
      </c>
      <c r="O549" t="str">
        <f>_xlfn.XLOOKUP(N549,'Com LookUp+Pivot'!$A$1:$A$49,'Com LookUp+Pivot'!$B$1:$B$49,"Not Found",0)</f>
        <v>Other</v>
      </c>
      <c r="W549" s="9" t="s">
        <v>1684</v>
      </c>
      <c r="X549" s="9" t="s">
        <v>388</v>
      </c>
    </row>
    <row r="550" spans="1:24" x14ac:dyDescent="0.3">
      <c r="A550">
        <v>555</v>
      </c>
      <c r="B550" s="1">
        <v>43026</v>
      </c>
      <c r="C550" t="s">
        <v>1685</v>
      </c>
      <c r="D550" t="s">
        <v>569</v>
      </c>
      <c r="E550" t="s">
        <v>1686</v>
      </c>
      <c r="F550" t="s">
        <v>36</v>
      </c>
      <c r="G550" t="s">
        <v>1687</v>
      </c>
      <c r="H550" t="s">
        <v>125</v>
      </c>
      <c r="I550" s="2">
        <v>500000</v>
      </c>
      <c r="J550" t="s">
        <v>207</v>
      </c>
      <c r="K550" t="str" cm="1">
        <f t="array" ref="K550">_xlfn.IFS(I550&lt;1000000,"Bin1",AND(I550&gt;=1000000,I550&lt;=10000000),"Bin2",I550&gt;10000000,"Bin3")</f>
        <v>Bin1</v>
      </c>
      <c r="L550">
        <f t="shared" si="16"/>
        <v>2017</v>
      </c>
      <c r="M550" t="str">
        <f>_xlfn.XLOOKUP(C550,'LookUp Table'!$A$1:$A$3031,'LookUp Table'!$B$1:$B$3031,"Not Found",0)</f>
        <v>Mumbai</v>
      </c>
      <c r="N550" t="str">
        <f t="shared" si="17"/>
        <v>Seed Funding</v>
      </c>
      <c r="O550" t="str">
        <f>_xlfn.XLOOKUP(N550,'Com LookUp+Pivot'!$A$1:$A$49,'Com LookUp+Pivot'!$B$1:$B$49,"Not Found",0)</f>
        <v>Angel</v>
      </c>
      <c r="W550" s="9" t="s">
        <v>1687</v>
      </c>
      <c r="X550" s="9" t="s">
        <v>125</v>
      </c>
    </row>
    <row r="551" spans="1:24" x14ac:dyDescent="0.3">
      <c r="A551">
        <v>556</v>
      </c>
      <c r="B551" s="1">
        <v>43031</v>
      </c>
      <c r="C551" t="s">
        <v>404</v>
      </c>
      <c r="D551" t="s">
        <v>569</v>
      </c>
      <c r="E551" t="s">
        <v>1688</v>
      </c>
      <c r="F551" t="s">
        <v>36</v>
      </c>
      <c r="G551" t="s">
        <v>1689</v>
      </c>
      <c r="H551" t="s">
        <v>388</v>
      </c>
      <c r="I551" s="2">
        <v>7000000</v>
      </c>
      <c r="J551" t="s">
        <v>207</v>
      </c>
      <c r="K551" t="str" cm="1">
        <f t="array" ref="K551">_xlfn.IFS(I551&lt;1000000,"Bin1",AND(I551&gt;=1000000,I551&lt;=10000000),"Bin2",I551&gt;10000000,"Bin3")</f>
        <v>Bin2</v>
      </c>
      <c r="L551">
        <f t="shared" si="16"/>
        <v>2017</v>
      </c>
      <c r="M551" t="str">
        <f>_xlfn.XLOOKUP(C551,'LookUp Table'!$A$1:$A$3031,'LookUp Table'!$B$1:$B$3031,"Not Found",0)</f>
        <v>Mumbai</v>
      </c>
      <c r="N551" t="str">
        <f t="shared" si="17"/>
        <v>Private Equity</v>
      </c>
      <c r="O551" t="str">
        <f>_xlfn.XLOOKUP(N551,'Com LookUp+Pivot'!$A$1:$A$49,'Com LookUp+Pivot'!$B$1:$B$49,"Not Found",0)</f>
        <v>PE</v>
      </c>
      <c r="W551" s="9" t="s">
        <v>1689</v>
      </c>
      <c r="X551" s="9" t="s">
        <v>388</v>
      </c>
    </row>
    <row r="552" spans="1:24" x14ac:dyDescent="0.3">
      <c r="A552">
        <v>557</v>
      </c>
      <c r="B552" s="1">
        <v>43031</v>
      </c>
      <c r="C552" t="s">
        <v>1690</v>
      </c>
      <c r="D552" t="s">
        <v>1691</v>
      </c>
      <c r="E552" t="s">
        <v>1692</v>
      </c>
      <c r="F552" t="s">
        <v>36</v>
      </c>
      <c r="G552" t="s">
        <v>1693</v>
      </c>
      <c r="H552" t="s">
        <v>388</v>
      </c>
      <c r="I552" s="2">
        <v>6000000</v>
      </c>
      <c r="J552" t="s">
        <v>207</v>
      </c>
      <c r="K552" t="str" cm="1">
        <f t="array" ref="K552">_xlfn.IFS(I552&lt;1000000,"Bin1",AND(I552&gt;=1000000,I552&lt;=10000000),"Bin2",I552&gt;10000000,"Bin3")</f>
        <v>Bin2</v>
      </c>
      <c r="L552">
        <f t="shared" si="16"/>
        <v>2017</v>
      </c>
      <c r="M552" t="str">
        <f>_xlfn.XLOOKUP(C552,'LookUp Table'!$A$1:$A$3031,'LookUp Table'!$B$1:$B$3031,"Not Found",0)</f>
        <v>Mumbai</v>
      </c>
      <c r="N552" t="str">
        <f t="shared" si="17"/>
        <v>Private Equity</v>
      </c>
      <c r="O552" t="str">
        <f>_xlfn.XLOOKUP(N552,'Com LookUp+Pivot'!$A$1:$A$49,'Com LookUp+Pivot'!$B$1:$B$49,"Not Found",0)</f>
        <v>PE</v>
      </c>
      <c r="W552" s="9" t="s">
        <v>1693</v>
      </c>
      <c r="X552" s="9" t="s">
        <v>388</v>
      </c>
    </row>
    <row r="553" spans="1:24" x14ac:dyDescent="0.3">
      <c r="A553">
        <v>558</v>
      </c>
      <c r="B553" s="1">
        <v>43031</v>
      </c>
      <c r="C553" t="s">
        <v>1694</v>
      </c>
      <c r="D553" t="s">
        <v>569</v>
      </c>
      <c r="E553" t="s">
        <v>1695</v>
      </c>
      <c r="F553" t="s">
        <v>36</v>
      </c>
      <c r="G553" t="s">
        <v>1309</v>
      </c>
      <c r="H553" t="s">
        <v>79</v>
      </c>
      <c r="I553" s="2">
        <v>3100000</v>
      </c>
      <c r="J553" t="s">
        <v>207</v>
      </c>
      <c r="K553" t="str" cm="1">
        <f t="array" ref="K553">_xlfn.IFS(I553&lt;1000000,"Bin1",AND(I553&gt;=1000000,I553&lt;=10000000),"Bin2",I553&gt;10000000,"Bin3")</f>
        <v>Bin2</v>
      </c>
      <c r="L553">
        <f t="shared" si="16"/>
        <v>2017</v>
      </c>
      <c r="M553" t="str">
        <f>_xlfn.XLOOKUP(C553,'LookUp Table'!$A$1:$A$3031,'LookUp Table'!$B$1:$B$3031,"Not Found",0)</f>
        <v>Mumbai</v>
      </c>
      <c r="N553" t="str">
        <f t="shared" si="17"/>
        <v>Term Loan</v>
      </c>
      <c r="O553" t="str">
        <f>_xlfn.XLOOKUP(N553,'Com LookUp+Pivot'!$A$1:$A$49,'Com LookUp+Pivot'!$B$1:$B$49,"Not Found",0)</f>
        <v>Other</v>
      </c>
      <c r="W553" s="9" t="s">
        <v>1309</v>
      </c>
      <c r="X553" s="9" t="s">
        <v>79</v>
      </c>
    </row>
    <row r="554" spans="1:24" x14ac:dyDescent="0.3">
      <c r="A554">
        <v>559</v>
      </c>
      <c r="B554" s="1">
        <v>43031</v>
      </c>
      <c r="C554" t="s">
        <v>1696</v>
      </c>
      <c r="D554" t="s">
        <v>569</v>
      </c>
      <c r="E554" t="s">
        <v>1697</v>
      </c>
      <c r="F554" t="s">
        <v>909</v>
      </c>
      <c r="G554" t="s">
        <v>1698</v>
      </c>
      <c r="H554" t="s">
        <v>125</v>
      </c>
      <c r="I554" s="2">
        <v>118000</v>
      </c>
      <c r="J554" t="s">
        <v>207</v>
      </c>
      <c r="K554" t="str" cm="1">
        <f t="array" ref="K554">_xlfn.IFS(I554&lt;1000000,"Bin1",AND(I554&gt;=1000000,I554&lt;=10000000),"Bin2",I554&gt;10000000,"Bin3")</f>
        <v>Bin1</v>
      </c>
      <c r="L554">
        <f t="shared" si="16"/>
        <v>2017</v>
      </c>
      <c r="M554" t="str">
        <f>_xlfn.XLOOKUP(C554,'LookUp Table'!$A$1:$A$3031,'LookUp Table'!$B$1:$B$3031,"Not Found",0)</f>
        <v>Kolkata</v>
      </c>
      <c r="N554" t="str">
        <f t="shared" si="17"/>
        <v>Seed Funding</v>
      </c>
      <c r="O554" t="str">
        <f>_xlfn.XLOOKUP(N554,'Com LookUp+Pivot'!$A$1:$A$49,'Com LookUp+Pivot'!$B$1:$B$49,"Not Found",0)</f>
        <v>Angel</v>
      </c>
      <c r="W554" s="9" t="s">
        <v>1698</v>
      </c>
      <c r="X554" s="9" t="s">
        <v>125</v>
      </c>
    </row>
    <row r="555" spans="1:24" x14ac:dyDescent="0.3">
      <c r="A555">
        <v>560</v>
      </c>
      <c r="B555" s="1">
        <v>43032</v>
      </c>
      <c r="C555" t="s">
        <v>1699</v>
      </c>
      <c r="D555" t="s">
        <v>50</v>
      </c>
      <c r="E555" t="s">
        <v>1700</v>
      </c>
      <c r="F555" t="s">
        <v>957</v>
      </c>
      <c r="G555" t="s">
        <v>1701</v>
      </c>
      <c r="H555" t="s">
        <v>125</v>
      </c>
      <c r="I555">
        <v>0</v>
      </c>
      <c r="J555" t="s">
        <v>207</v>
      </c>
      <c r="K555" t="str" cm="1">
        <f t="array" ref="K555">_xlfn.IFS(I555&lt;1000000,"Bin1",AND(I555&gt;=1000000,I555&lt;=10000000),"Bin2",I555&gt;10000000,"Bin3")</f>
        <v>Bin1</v>
      </c>
      <c r="L555">
        <f t="shared" si="16"/>
        <v>2017</v>
      </c>
      <c r="M555" t="str">
        <f>_xlfn.XLOOKUP(C555,'LookUp Table'!$A$1:$A$3031,'LookUp Table'!$B$1:$B$3031,"Not Found",0)</f>
        <v>Bangalore</v>
      </c>
      <c r="N555" t="str">
        <f t="shared" si="17"/>
        <v>Seed Funding</v>
      </c>
      <c r="O555" t="str">
        <f>_xlfn.XLOOKUP(N555,'Com LookUp+Pivot'!$A$1:$A$49,'Com LookUp+Pivot'!$B$1:$B$49,"Not Found",0)</f>
        <v>Angel</v>
      </c>
      <c r="W555" s="9" t="s">
        <v>1701</v>
      </c>
      <c r="X555" s="9" t="s">
        <v>125</v>
      </c>
    </row>
    <row r="556" spans="1:24" x14ac:dyDescent="0.3">
      <c r="A556">
        <v>561</v>
      </c>
      <c r="B556" s="1">
        <v>43032</v>
      </c>
      <c r="C556" t="s">
        <v>1702</v>
      </c>
      <c r="D556" t="s">
        <v>1691</v>
      </c>
      <c r="E556" t="s">
        <v>1703</v>
      </c>
      <c r="F556" t="s">
        <v>36</v>
      </c>
      <c r="G556" t="s">
        <v>511</v>
      </c>
      <c r="H556" t="s">
        <v>125</v>
      </c>
      <c r="I556" s="2">
        <v>500000</v>
      </c>
      <c r="J556" t="s">
        <v>207</v>
      </c>
      <c r="K556" t="str" cm="1">
        <f t="array" ref="K556">_xlfn.IFS(I556&lt;1000000,"Bin1",AND(I556&gt;=1000000,I556&lt;=10000000),"Bin2",I556&gt;10000000,"Bin3")</f>
        <v>Bin1</v>
      </c>
      <c r="L556">
        <f t="shared" si="16"/>
        <v>2017</v>
      </c>
      <c r="M556" t="str">
        <f>_xlfn.XLOOKUP(C556,'LookUp Table'!$A$1:$A$3031,'LookUp Table'!$B$1:$B$3031,"Not Found",0)</f>
        <v>Mumbai</v>
      </c>
      <c r="N556" t="str">
        <f t="shared" si="17"/>
        <v>Seed/ Angel Funding</v>
      </c>
      <c r="O556" t="str">
        <f>_xlfn.XLOOKUP(N556,'Com LookUp+Pivot'!$A$1:$A$49,'Com LookUp+Pivot'!$B$1:$B$49,"Not Found",0)</f>
        <v>Angel</v>
      </c>
      <c r="W556" s="9" t="s">
        <v>511</v>
      </c>
      <c r="X556" s="9" t="s">
        <v>125</v>
      </c>
    </row>
    <row r="557" spans="1:24" x14ac:dyDescent="0.3">
      <c r="A557">
        <v>562</v>
      </c>
      <c r="B557" s="1">
        <v>43032</v>
      </c>
      <c r="C557" t="s">
        <v>1704</v>
      </c>
      <c r="D557" t="s">
        <v>569</v>
      </c>
      <c r="E557" t="s">
        <v>1705</v>
      </c>
      <c r="F557" t="s">
        <v>30</v>
      </c>
      <c r="G557" t="s">
        <v>1706</v>
      </c>
      <c r="H557" t="s">
        <v>388</v>
      </c>
      <c r="I557" s="2">
        <v>3000000</v>
      </c>
      <c r="J557" t="s">
        <v>207</v>
      </c>
      <c r="K557" t="str" cm="1">
        <f t="array" ref="K557">_xlfn.IFS(I557&lt;1000000,"Bin1",AND(I557&gt;=1000000,I557&lt;=10000000),"Bin2",I557&gt;10000000,"Bin3")</f>
        <v>Bin2</v>
      </c>
      <c r="L557">
        <f t="shared" si="16"/>
        <v>2017</v>
      </c>
      <c r="M557" t="str">
        <f>_xlfn.XLOOKUP(C557,'LookUp Table'!$A$1:$A$3031,'LookUp Table'!$B$1:$B$3031,"Not Found",0)</f>
        <v>New Delhi</v>
      </c>
      <c r="N557" t="str">
        <f t="shared" si="17"/>
        <v>Private Equity</v>
      </c>
      <c r="O557" t="str">
        <f>_xlfn.XLOOKUP(N557,'Com LookUp+Pivot'!$A$1:$A$49,'Com LookUp+Pivot'!$B$1:$B$49,"Not Found",0)</f>
        <v>PE</v>
      </c>
      <c r="W557" s="9" t="s">
        <v>1706</v>
      </c>
      <c r="X557" s="9" t="s">
        <v>388</v>
      </c>
    </row>
    <row r="558" spans="1:24" x14ac:dyDescent="0.3">
      <c r="A558">
        <v>563</v>
      </c>
      <c r="B558" s="1">
        <v>43032</v>
      </c>
      <c r="C558" t="s">
        <v>1707</v>
      </c>
      <c r="D558" t="s">
        <v>569</v>
      </c>
      <c r="E558" t="s">
        <v>1708</v>
      </c>
      <c r="F558" t="s">
        <v>957</v>
      </c>
      <c r="G558" t="s">
        <v>1709</v>
      </c>
      <c r="H558" t="s">
        <v>125</v>
      </c>
      <c r="I558" s="2">
        <v>722000</v>
      </c>
      <c r="J558" t="s">
        <v>207</v>
      </c>
      <c r="K558" t="str" cm="1">
        <f t="array" ref="K558">_xlfn.IFS(I558&lt;1000000,"Bin1",AND(I558&gt;=1000000,I558&lt;=10000000),"Bin2",I558&gt;10000000,"Bin3")</f>
        <v>Bin1</v>
      </c>
      <c r="L558">
        <f t="shared" si="16"/>
        <v>2017</v>
      </c>
      <c r="M558" t="str">
        <f>_xlfn.XLOOKUP(C558,'LookUp Table'!$A$1:$A$3031,'LookUp Table'!$B$1:$B$3031,"Not Found",0)</f>
        <v>Bangalore</v>
      </c>
      <c r="N558" t="str">
        <f t="shared" si="17"/>
        <v>Seed Funding</v>
      </c>
      <c r="O558" t="str">
        <f>_xlfn.XLOOKUP(N558,'Com LookUp+Pivot'!$A$1:$A$49,'Com LookUp+Pivot'!$B$1:$B$49,"Not Found",0)</f>
        <v>Angel</v>
      </c>
      <c r="W558" s="9" t="s">
        <v>1709</v>
      </c>
      <c r="X558" s="9" t="s">
        <v>125</v>
      </c>
    </row>
    <row r="559" spans="1:24" x14ac:dyDescent="0.3">
      <c r="A559">
        <v>564</v>
      </c>
      <c r="B559" s="1">
        <v>43032</v>
      </c>
      <c r="C559" t="s">
        <v>1710</v>
      </c>
      <c r="D559" t="s">
        <v>1691</v>
      </c>
      <c r="E559" t="s">
        <v>1711</v>
      </c>
      <c r="F559" t="s">
        <v>36</v>
      </c>
      <c r="G559" t="s">
        <v>1712</v>
      </c>
      <c r="H559" t="s">
        <v>388</v>
      </c>
      <c r="I559">
        <v>0</v>
      </c>
      <c r="J559" t="s">
        <v>207</v>
      </c>
      <c r="K559" t="str" cm="1">
        <f t="array" ref="K559">_xlfn.IFS(I559&lt;1000000,"Bin1",AND(I559&gt;=1000000,I559&lt;=10000000),"Bin2",I559&gt;10000000,"Bin3")</f>
        <v>Bin1</v>
      </c>
      <c r="L559">
        <f t="shared" si="16"/>
        <v>2017</v>
      </c>
      <c r="M559" t="str">
        <f>_xlfn.XLOOKUP(C559,'LookUp Table'!$A$1:$A$3031,'LookUp Table'!$B$1:$B$3031,"Not Found",0)</f>
        <v>Mumbai</v>
      </c>
      <c r="N559" t="str">
        <f t="shared" si="17"/>
        <v>Private Equity</v>
      </c>
      <c r="O559" t="str">
        <f>_xlfn.XLOOKUP(N559,'Com LookUp+Pivot'!$A$1:$A$49,'Com LookUp+Pivot'!$B$1:$B$49,"Not Found",0)</f>
        <v>PE</v>
      </c>
      <c r="W559" s="9" t="s">
        <v>1712</v>
      </c>
      <c r="X559" s="9" t="s">
        <v>388</v>
      </c>
    </row>
    <row r="560" spans="1:24" x14ac:dyDescent="0.3">
      <c r="A560">
        <v>565</v>
      </c>
      <c r="B560" s="1">
        <v>43033</v>
      </c>
      <c r="C560" t="s">
        <v>1713</v>
      </c>
      <c r="D560" t="s">
        <v>569</v>
      </c>
      <c r="E560" t="s">
        <v>1714</v>
      </c>
      <c r="F560" t="s">
        <v>19</v>
      </c>
      <c r="G560" t="s">
        <v>1715</v>
      </c>
      <c r="H560" t="s">
        <v>125</v>
      </c>
      <c r="I560">
        <v>0</v>
      </c>
      <c r="J560" t="s">
        <v>207</v>
      </c>
      <c r="K560" t="str" cm="1">
        <f t="array" ref="K560">_xlfn.IFS(I560&lt;1000000,"Bin1",AND(I560&gt;=1000000,I560&lt;=10000000),"Bin2",I560&gt;10000000,"Bin3")</f>
        <v>Bin1</v>
      </c>
      <c r="L560">
        <f t="shared" si="16"/>
        <v>2017</v>
      </c>
      <c r="M560" t="str">
        <f>_xlfn.XLOOKUP(C560,'LookUp Table'!$A$1:$A$3031,'LookUp Table'!$B$1:$B$3031,"Not Found",0)</f>
        <v>Gurgaon</v>
      </c>
      <c r="N560" t="str">
        <f t="shared" si="17"/>
        <v>Seed Funding</v>
      </c>
      <c r="O560" t="str">
        <f>_xlfn.XLOOKUP(N560,'Com LookUp+Pivot'!$A$1:$A$49,'Com LookUp+Pivot'!$B$1:$B$49,"Not Found",0)</f>
        <v>Angel</v>
      </c>
      <c r="W560" s="9" t="s">
        <v>1715</v>
      </c>
      <c r="X560" s="9" t="s">
        <v>125</v>
      </c>
    </row>
    <row r="561" spans="1:24" x14ac:dyDescent="0.3">
      <c r="A561">
        <v>566</v>
      </c>
      <c r="B561" s="1">
        <v>43033</v>
      </c>
      <c r="C561" t="s">
        <v>1716</v>
      </c>
      <c r="D561" t="s">
        <v>569</v>
      </c>
      <c r="E561" t="s">
        <v>1717</v>
      </c>
      <c r="F561" t="s">
        <v>19</v>
      </c>
      <c r="G561" t="s">
        <v>1718</v>
      </c>
      <c r="H561" t="s">
        <v>125</v>
      </c>
      <c r="I561" s="2">
        <v>550000</v>
      </c>
      <c r="J561" t="s">
        <v>207</v>
      </c>
      <c r="K561" t="str" cm="1">
        <f t="array" ref="K561">_xlfn.IFS(I561&lt;1000000,"Bin1",AND(I561&gt;=1000000,I561&lt;=10000000),"Bin2",I561&gt;10000000,"Bin3")</f>
        <v>Bin1</v>
      </c>
      <c r="L561">
        <f t="shared" si="16"/>
        <v>2017</v>
      </c>
      <c r="M561" t="str">
        <f>_xlfn.XLOOKUP(C561,'LookUp Table'!$A$1:$A$3031,'LookUp Table'!$B$1:$B$3031,"Not Found",0)</f>
        <v>Gurgaon</v>
      </c>
      <c r="N561" t="str">
        <f t="shared" si="17"/>
        <v>Seed Funding</v>
      </c>
      <c r="O561" t="str">
        <f>_xlfn.XLOOKUP(N561,'Com LookUp+Pivot'!$A$1:$A$49,'Com LookUp+Pivot'!$B$1:$B$49,"Not Found",0)</f>
        <v>Angel</v>
      </c>
      <c r="W561" s="9" t="s">
        <v>1718</v>
      </c>
      <c r="X561" s="9" t="s">
        <v>125</v>
      </c>
    </row>
    <row r="562" spans="1:24" x14ac:dyDescent="0.3">
      <c r="A562">
        <v>567</v>
      </c>
      <c r="B562" s="1">
        <v>43034</v>
      </c>
      <c r="C562" t="s">
        <v>1719</v>
      </c>
      <c r="D562" t="s">
        <v>473</v>
      </c>
      <c r="E562" t="s">
        <v>1720</v>
      </c>
      <c r="F562" t="s">
        <v>957</v>
      </c>
      <c r="G562" t="s">
        <v>1721</v>
      </c>
      <c r="H562" t="s">
        <v>388</v>
      </c>
      <c r="I562" s="2">
        <v>5000000</v>
      </c>
      <c r="J562" t="s">
        <v>207</v>
      </c>
      <c r="K562" t="str" cm="1">
        <f t="array" ref="K562">_xlfn.IFS(I562&lt;1000000,"Bin1",AND(I562&gt;=1000000,I562&lt;=10000000),"Bin2",I562&gt;10000000,"Bin3")</f>
        <v>Bin2</v>
      </c>
      <c r="L562">
        <f t="shared" si="16"/>
        <v>2017</v>
      </c>
      <c r="M562" t="str">
        <f>_xlfn.XLOOKUP(C562,'LookUp Table'!$A$1:$A$3031,'LookUp Table'!$B$1:$B$3031,"Not Found",0)</f>
        <v>Bangalore</v>
      </c>
      <c r="N562" t="str">
        <f t="shared" si="17"/>
        <v>Private Equity</v>
      </c>
      <c r="O562" t="str">
        <f>_xlfn.XLOOKUP(N562,'Com LookUp+Pivot'!$A$1:$A$49,'Com LookUp+Pivot'!$B$1:$B$49,"Not Found",0)</f>
        <v>PE</v>
      </c>
      <c r="W562" s="9" t="s">
        <v>1721</v>
      </c>
      <c r="X562" s="9" t="s">
        <v>388</v>
      </c>
    </row>
    <row r="563" spans="1:24" x14ac:dyDescent="0.3">
      <c r="A563">
        <v>568</v>
      </c>
      <c r="B563" s="1">
        <v>43035</v>
      </c>
      <c r="C563" t="s">
        <v>1722</v>
      </c>
      <c r="D563" t="s">
        <v>50</v>
      </c>
      <c r="E563" t="s">
        <v>1723</v>
      </c>
      <c r="F563" t="s">
        <v>19</v>
      </c>
      <c r="G563" t="s">
        <v>1724</v>
      </c>
      <c r="H563" t="s">
        <v>79</v>
      </c>
      <c r="I563" s="2">
        <v>3800000</v>
      </c>
      <c r="J563" t="s">
        <v>207</v>
      </c>
      <c r="K563" t="str" cm="1">
        <f t="array" ref="K563">_xlfn.IFS(I563&lt;1000000,"Bin1",AND(I563&gt;=1000000,I563&lt;=10000000),"Bin2",I563&gt;10000000,"Bin3")</f>
        <v>Bin2</v>
      </c>
      <c r="L563">
        <f t="shared" si="16"/>
        <v>2017</v>
      </c>
      <c r="M563" t="str">
        <f>_xlfn.XLOOKUP(C563,'LookUp Table'!$A$1:$A$3031,'LookUp Table'!$B$1:$B$3031,"Not Found",0)</f>
        <v>Gurugram</v>
      </c>
      <c r="N563" t="str">
        <f t="shared" si="17"/>
        <v>Debt Funding</v>
      </c>
      <c r="O563" t="str">
        <f>_xlfn.XLOOKUP(N563,'Com LookUp+Pivot'!$A$1:$A$49,'Com LookUp+Pivot'!$B$1:$B$49,"Not Found",0)</f>
        <v>Other</v>
      </c>
      <c r="W563" s="9" t="s">
        <v>1724</v>
      </c>
      <c r="X563" s="9" t="s">
        <v>79</v>
      </c>
    </row>
    <row r="564" spans="1:24" x14ac:dyDescent="0.3">
      <c r="A564">
        <v>569</v>
      </c>
      <c r="B564" s="1">
        <v>43035</v>
      </c>
      <c r="C564" t="s">
        <v>1725</v>
      </c>
      <c r="D564" t="s">
        <v>50</v>
      </c>
      <c r="E564" t="s">
        <v>1726</v>
      </c>
      <c r="F564" t="s">
        <v>30</v>
      </c>
      <c r="G564" t="s">
        <v>1727</v>
      </c>
      <c r="H564" t="s">
        <v>125</v>
      </c>
      <c r="I564">
        <v>0</v>
      </c>
      <c r="J564" t="s">
        <v>207</v>
      </c>
      <c r="K564" t="str" cm="1">
        <f t="array" ref="K564">_xlfn.IFS(I564&lt;1000000,"Bin1",AND(I564&gt;=1000000,I564&lt;=10000000),"Bin2",I564&gt;10000000,"Bin3")</f>
        <v>Bin1</v>
      </c>
      <c r="L564">
        <f t="shared" si="16"/>
        <v>2017</v>
      </c>
      <c r="M564" t="str">
        <f>_xlfn.XLOOKUP(C564,'LookUp Table'!$A$1:$A$3031,'LookUp Table'!$B$1:$B$3031,"Not Found",0)</f>
        <v>New Delhi</v>
      </c>
      <c r="N564" t="str">
        <f t="shared" si="17"/>
        <v>Seed Funding</v>
      </c>
      <c r="O564" t="str">
        <f>_xlfn.XLOOKUP(N564,'Com LookUp+Pivot'!$A$1:$A$49,'Com LookUp+Pivot'!$B$1:$B$49,"Not Found",0)</f>
        <v>Angel</v>
      </c>
      <c r="W564" s="9" t="s">
        <v>1727</v>
      </c>
      <c r="X564" s="9" t="s">
        <v>125</v>
      </c>
    </row>
    <row r="565" spans="1:24" x14ac:dyDescent="0.3">
      <c r="A565">
        <v>570</v>
      </c>
      <c r="B565" s="1">
        <v>43036</v>
      </c>
      <c r="C565" t="s">
        <v>1728</v>
      </c>
      <c r="D565" t="s">
        <v>50</v>
      </c>
      <c r="E565" t="s">
        <v>1729</v>
      </c>
      <c r="F565" t="s">
        <v>30</v>
      </c>
      <c r="G565" t="s">
        <v>621</v>
      </c>
      <c r="H565" t="s">
        <v>125</v>
      </c>
      <c r="I565" s="2">
        <v>120000</v>
      </c>
      <c r="J565" t="s">
        <v>207</v>
      </c>
      <c r="K565" t="str" cm="1">
        <f t="array" ref="K565">_xlfn.IFS(I565&lt;1000000,"Bin1",AND(I565&gt;=1000000,I565&lt;=10000000),"Bin2",I565&gt;10000000,"Bin3")</f>
        <v>Bin1</v>
      </c>
      <c r="L565">
        <f t="shared" si="16"/>
        <v>2017</v>
      </c>
      <c r="M565" t="str">
        <f>_xlfn.XLOOKUP(C565,'LookUp Table'!$A$1:$A$3031,'LookUp Table'!$B$1:$B$3031,"Not Found",0)</f>
        <v>New Delhi</v>
      </c>
      <c r="N565" t="str">
        <f t="shared" si="17"/>
        <v>Private Equity</v>
      </c>
      <c r="O565" t="str">
        <f>_xlfn.XLOOKUP(N565,'Com LookUp+Pivot'!$A$1:$A$49,'Com LookUp+Pivot'!$B$1:$B$49,"Not Found",0)</f>
        <v>PE</v>
      </c>
      <c r="W565" s="9" t="s">
        <v>621</v>
      </c>
      <c r="X565" s="9" t="s">
        <v>125</v>
      </c>
    </row>
    <row r="566" spans="1:24" x14ac:dyDescent="0.3">
      <c r="A566">
        <v>571</v>
      </c>
      <c r="B566" s="1">
        <v>43036</v>
      </c>
      <c r="C566" t="s">
        <v>276</v>
      </c>
      <c r="D566" t="s">
        <v>569</v>
      </c>
      <c r="E566" t="s">
        <v>1601</v>
      </c>
      <c r="F566" t="s">
        <v>957</v>
      </c>
      <c r="G566" t="s">
        <v>1730</v>
      </c>
      <c r="H566" t="s">
        <v>388</v>
      </c>
      <c r="I566" s="2">
        <v>7700000</v>
      </c>
      <c r="J566" t="s">
        <v>207</v>
      </c>
      <c r="K566" t="str" cm="1">
        <f t="array" ref="K566">_xlfn.IFS(I566&lt;1000000,"Bin1",AND(I566&gt;=1000000,I566&lt;=10000000),"Bin2",I566&gt;10000000,"Bin3")</f>
        <v>Bin2</v>
      </c>
      <c r="L566">
        <f t="shared" si="16"/>
        <v>2017</v>
      </c>
      <c r="M566" t="str">
        <f>_xlfn.XLOOKUP(C566,'LookUp Table'!$A$1:$A$3031,'LookUp Table'!$B$1:$B$3031,"Not Found",0)</f>
        <v>Kormangala</v>
      </c>
      <c r="N566" t="str">
        <f t="shared" si="17"/>
        <v>Private Equity</v>
      </c>
      <c r="O566" t="str">
        <f>_xlfn.XLOOKUP(N566,'Com LookUp+Pivot'!$A$1:$A$49,'Com LookUp+Pivot'!$B$1:$B$49,"Not Found",0)</f>
        <v>PE</v>
      </c>
      <c r="W566" s="9" t="s">
        <v>1730</v>
      </c>
      <c r="X566" s="9" t="s">
        <v>388</v>
      </c>
    </row>
    <row r="567" spans="1:24" x14ac:dyDescent="0.3">
      <c r="A567">
        <v>572</v>
      </c>
      <c r="B567" s="1">
        <v>43038</v>
      </c>
      <c r="C567" t="s">
        <v>1731</v>
      </c>
      <c r="D567" t="s">
        <v>1691</v>
      </c>
      <c r="E567" t="s">
        <v>1732</v>
      </c>
      <c r="F567" t="s">
        <v>945</v>
      </c>
      <c r="G567" t="s">
        <v>1733</v>
      </c>
      <c r="H567" t="s">
        <v>388</v>
      </c>
      <c r="I567" s="2">
        <v>2000000</v>
      </c>
      <c r="J567" t="s">
        <v>207</v>
      </c>
      <c r="K567" t="str" cm="1">
        <f t="array" ref="K567">_xlfn.IFS(I567&lt;1000000,"Bin1",AND(I567&gt;=1000000,I567&lt;=10000000),"Bin2",I567&gt;10000000,"Bin3")</f>
        <v>Bin2</v>
      </c>
      <c r="L567">
        <f t="shared" si="16"/>
        <v>2017</v>
      </c>
      <c r="M567" t="str">
        <f>_xlfn.XLOOKUP(C567,'LookUp Table'!$A$1:$A$3031,'LookUp Table'!$B$1:$B$3031,"Not Found",0)</f>
        <v>Coimbatore</v>
      </c>
      <c r="N567" t="str">
        <f t="shared" si="17"/>
        <v>Private Equity</v>
      </c>
      <c r="O567" t="str">
        <f>_xlfn.XLOOKUP(N567,'Com LookUp+Pivot'!$A$1:$A$49,'Com LookUp+Pivot'!$B$1:$B$49,"Not Found",0)</f>
        <v>PE</v>
      </c>
      <c r="W567" s="9" t="s">
        <v>1733</v>
      </c>
      <c r="X567" s="9" t="s">
        <v>388</v>
      </c>
    </row>
    <row r="568" spans="1:24" x14ac:dyDescent="0.3">
      <c r="A568">
        <v>573</v>
      </c>
      <c r="B568" s="1">
        <v>43039</v>
      </c>
      <c r="C568" t="s">
        <v>1734</v>
      </c>
      <c r="D568" t="s">
        <v>1461</v>
      </c>
      <c r="E568" t="s">
        <v>1735</v>
      </c>
      <c r="F568" t="s">
        <v>42</v>
      </c>
      <c r="G568" t="s">
        <v>1736</v>
      </c>
      <c r="H568" t="s">
        <v>388</v>
      </c>
      <c r="I568" s="2">
        <v>14000000</v>
      </c>
      <c r="J568" t="s">
        <v>207</v>
      </c>
      <c r="K568" t="str" cm="1">
        <f t="array" ref="K568">_xlfn.IFS(I568&lt;1000000,"Bin1",AND(I568&gt;=1000000,I568&lt;=10000000),"Bin2",I568&gt;10000000,"Bin3")</f>
        <v>Bin3</v>
      </c>
      <c r="L568">
        <f t="shared" si="16"/>
        <v>2017</v>
      </c>
      <c r="M568" t="str">
        <f>_xlfn.XLOOKUP(C568,'LookUp Table'!$A$1:$A$3031,'LookUp Table'!$B$1:$B$3031,"Not Found",0)</f>
        <v>Chennai</v>
      </c>
      <c r="N568" t="str">
        <f t="shared" si="17"/>
        <v>Private Equity</v>
      </c>
      <c r="O568" t="str">
        <f>_xlfn.XLOOKUP(N568,'Com LookUp+Pivot'!$A$1:$A$49,'Com LookUp+Pivot'!$B$1:$B$49,"Not Found",0)</f>
        <v>PE</v>
      </c>
      <c r="W568" s="9" t="s">
        <v>1736</v>
      </c>
      <c r="X568" s="9" t="s">
        <v>388</v>
      </c>
    </row>
    <row r="569" spans="1:24" x14ac:dyDescent="0.3">
      <c r="A569">
        <v>574</v>
      </c>
      <c r="B569" s="1">
        <v>43039</v>
      </c>
      <c r="C569" t="s">
        <v>1737</v>
      </c>
      <c r="D569" t="s">
        <v>77</v>
      </c>
      <c r="E569" t="s">
        <v>1738</v>
      </c>
      <c r="F569" t="s">
        <v>36</v>
      </c>
      <c r="G569" t="s">
        <v>1739</v>
      </c>
      <c r="H569" t="s">
        <v>388</v>
      </c>
      <c r="I569" s="2">
        <v>32000000</v>
      </c>
      <c r="J569" t="s">
        <v>207</v>
      </c>
      <c r="K569" t="str" cm="1">
        <f t="array" ref="K569">_xlfn.IFS(I569&lt;1000000,"Bin1",AND(I569&gt;=1000000,I569&lt;=10000000),"Bin2",I569&gt;10000000,"Bin3")</f>
        <v>Bin3</v>
      </c>
      <c r="L569">
        <f t="shared" si="16"/>
        <v>2017</v>
      </c>
      <c r="M569" t="str">
        <f>_xlfn.XLOOKUP(C569,'LookUp Table'!$A$1:$A$3031,'LookUp Table'!$B$1:$B$3031,"Not Found",0)</f>
        <v>Mumbai</v>
      </c>
      <c r="N569" t="str">
        <f t="shared" si="17"/>
        <v>Private Equity</v>
      </c>
      <c r="O569" t="str">
        <f>_xlfn.XLOOKUP(N569,'Com LookUp+Pivot'!$A$1:$A$49,'Com LookUp+Pivot'!$B$1:$B$49,"Not Found",0)</f>
        <v>PE</v>
      </c>
      <c r="W569" s="9" t="s">
        <v>1739</v>
      </c>
      <c r="X569" s="9" t="s">
        <v>388</v>
      </c>
    </row>
    <row r="570" spans="1:24" x14ac:dyDescent="0.3">
      <c r="A570">
        <v>575</v>
      </c>
      <c r="B570" s="1">
        <v>42979</v>
      </c>
      <c r="C570" t="s">
        <v>1740</v>
      </c>
      <c r="D570" t="s">
        <v>1741</v>
      </c>
      <c r="E570" t="s">
        <v>1742</v>
      </c>
      <c r="F570" t="s">
        <v>42</v>
      </c>
      <c r="G570" t="s">
        <v>1743</v>
      </c>
      <c r="H570" t="s">
        <v>388</v>
      </c>
      <c r="I570" s="2">
        <v>1000000</v>
      </c>
      <c r="J570" t="s">
        <v>207</v>
      </c>
      <c r="K570" t="str" cm="1">
        <f t="array" ref="K570">_xlfn.IFS(I570&lt;1000000,"Bin1",AND(I570&gt;=1000000,I570&lt;=10000000),"Bin2",I570&gt;10000000,"Bin3")</f>
        <v>Bin2</v>
      </c>
      <c r="L570">
        <f t="shared" si="16"/>
        <v>2017</v>
      </c>
      <c r="M570" t="str">
        <f>_xlfn.XLOOKUP(C570,'LookUp Table'!$A$1:$A$3031,'LookUp Table'!$B$1:$B$3031,"Not Found",0)</f>
        <v>Chennai</v>
      </c>
      <c r="N570" t="str">
        <f t="shared" si="17"/>
        <v>Private Equity</v>
      </c>
      <c r="O570" t="str">
        <f>_xlfn.XLOOKUP(N570,'Com LookUp+Pivot'!$A$1:$A$49,'Com LookUp+Pivot'!$B$1:$B$49,"Not Found",0)</f>
        <v>PE</v>
      </c>
      <c r="W570" s="9" t="s">
        <v>1743</v>
      </c>
      <c r="X570" s="9" t="s">
        <v>388</v>
      </c>
    </row>
    <row r="571" spans="1:24" x14ac:dyDescent="0.3">
      <c r="A571">
        <v>576</v>
      </c>
      <c r="B571" s="1">
        <v>42979</v>
      </c>
      <c r="C571" t="s">
        <v>1744</v>
      </c>
      <c r="D571" t="s">
        <v>569</v>
      </c>
      <c r="E571" t="s">
        <v>1745</v>
      </c>
      <c r="F571" t="s">
        <v>957</v>
      </c>
      <c r="G571" t="s">
        <v>1746</v>
      </c>
      <c r="H571" t="s">
        <v>388</v>
      </c>
      <c r="I571" s="2">
        <v>1500000</v>
      </c>
      <c r="J571" t="s">
        <v>207</v>
      </c>
      <c r="K571" t="str" cm="1">
        <f t="array" ref="K571">_xlfn.IFS(I571&lt;1000000,"Bin1",AND(I571&gt;=1000000,I571&lt;=10000000),"Bin2",I571&gt;10000000,"Bin3")</f>
        <v>Bin2</v>
      </c>
      <c r="L571">
        <f t="shared" si="16"/>
        <v>2017</v>
      </c>
      <c r="M571" t="str">
        <f>_xlfn.XLOOKUP(C571,'LookUp Table'!$A$1:$A$3031,'LookUp Table'!$B$1:$B$3031,"Not Found",0)</f>
        <v>Bengaluru</v>
      </c>
      <c r="N571" t="str">
        <f t="shared" si="17"/>
        <v>Private Equity</v>
      </c>
      <c r="O571" t="str">
        <f>_xlfn.XLOOKUP(N571,'Com LookUp+Pivot'!$A$1:$A$49,'Com LookUp+Pivot'!$B$1:$B$49,"Not Found",0)</f>
        <v>PE</v>
      </c>
      <c r="W571" s="9" t="s">
        <v>1746</v>
      </c>
      <c r="X571" s="9" t="s">
        <v>388</v>
      </c>
    </row>
    <row r="572" spans="1:24" x14ac:dyDescent="0.3">
      <c r="A572">
        <v>577</v>
      </c>
      <c r="B572" s="1">
        <v>42979</v>
      </c>
      <c r="C572" t="s">
        <v>1747</v>
      </c>
      <c r="D572" t="s">
        <v>569</v>
      </c>
      <c r="E572" t="s">
        <v>1748</v>
      </c>
      <c r="F572" t="s">
        <v>36</v>
      </c>
      <c r="G572" t="s">
        <v>1048</v>
      </c>
      <c r="H572" t="s">
        <v>388</v>
      </c>
      <c r="I572" s="2">
        <v>1300000</v>
      </c>
      <c r="J572" t="s">
        <v>207</v>
      </c>
      <c r="K572" t="str" cm="1">
        <f t="array" ref="K572">_xlfn.IFS(I572&lt;1000000,"Bin1",AND(I572&gt;=1000000,I572&lt;=10000000),"Bin2",I572&gt;10000000,"Bin3")</f>
        <v>Bin2</v>
      </c>
      <c r="L572">
        <f t="shared" si="16"/>
        <v>2017</v>
      </c>
      <c r="M572" t="str">
        <f>_xlfn.XLOOKUP(C572,'LookUp Table'!$A$1:$A$3031,'LookUp Table'!$B$1:$B$3031,"Not Found",0)</f>
        <v>Mumbai</v>
      </c>
      <c r="N572" t="str">
        <f t="shared" si="17"/>
        <v>Seed/Angel Funding</v>
      </c>
      <c r="O572" t="str">
        <f>_xlfn.XLOOKUP(N572,'Com LookUp+Pivot'!$A$1:$A$49,'Com LookUp+Pivot'!$B$1:$B$49,"Not Found",0)</f>
        <v>Angel</v>
      </c>
      <c r="W572" s="9" t="s">
        <v>1048</v>
      </c>
      <c r="X572" s="9" t="s">
        <v>388</v>
      </c>
    </row>
    <row r="573" spans="1:24" x14ac:dyDescent="0.3">
      <c r="A573">
        <v>578</v>
      </c>
      <c r="B573" s="1">
        <v>42982</v>
      </c>
      <c r="C573" t="s">
        <v>1749</v>
      </c>
      <c r="D573" t="s">
        <v>50</v>
      </c>
      <c r="E573" t="s">
        <v>1750</v>
      </c>
      <c r="F573" t="s">
        <v>52</v>
      </c>
      <c r="G573" t="s">
        <v>1751</v>
      </c>
      <c r="H573" t="s">
        <v>388</v>
      </c>
      <c r="I573" s="2">
        <v>5600000</v>
      </c>
      <c r="J573" t="s">
        <v>207</v>
      </c>
      <c r="K573" t="str" cm="1">
        <f t="array" ref="K573">_xlfn.IFS(I573&lt;1000000,"Bin1",AND(I573&gt;=1000000,I573&lt;=10000000),"Bin2",I573&gt;10000000,"Bin3")</f>
        <v>Bin2</v>
      </c>
      <c r="L573">
        <f t="shared" ref="L573:L636" si="18">YEAR(B573)</f>
        <v>2017</v>
      </c>
      <c r="M573" t="str">
        <f>_xlfn.XLOOKUP(C573,'LookUp Table'!$A$1:$A$3031,'LookUp Table'!$B$1:$B$3031,"Not Found",0)</f>
        <v>Pune</v>
      </c>
      <c r="N573" t="str">
        <f t="shared" si="17"/>
        <v>Private Equity</v>
      </c>
      <c r="O573" t="str">
        <f>_xlfn.XLOOKUP(N573,'Com LookUp+Pivot'!$A$1:$A$49,'Com LookUp+Pivot'!$B$1:$B$49,"Not Found",0)</f>
        <v>PE</v>
      </c>
      <c r="W573" s="9" t="s">
        <v>1751</v>
      </c>
      <c r="X573" s="9" t="s">
        <v>388</v>
      </c>
    </row>
    <row r="574" spans="1:24" x14ac:dyDescent="0.3">
      <c r="A574">
        <v>579</v>
      </c>
      <c r="B574" s="1">
        <v>42983</v>
      </c>
      <c r="C574" t="s">
        <v>669</v>
      </c>
      <c r="D574" t="s">
        <v>569</v>
      </c>
      <c r="E574" t="s">
        <v>1752</v>
      </c>
      <c r="F574" t="s">
        <v>957</v>
      </c>
      <c r="G574" t="s">
        <v>1753</v>
      </c>
      <c r="H574" t="s">
        <v>388</v>
      </c>
      <c r="I574" s="2">
        <v>1500000</v>
      </c>
      <c r="J574" t="s">
        <v>207</v>
      </c>
      <c r="K574" t="str" cm="1">
        <f t="array" ref="K574">_xlfn.IFS(I574&lt;1000000,"Bin1",AND(I574&gt;=1000000,I574&lt;=10000000),"Bin2",I574&gt;10000000,"Bin3")</f>
        <v>Bin2</v>
      </c>
      <c r="L574">
        <f t="shared" si="18"/>
        <v>2017</v>
      </c>
      <c r="M574" t="str">
        <f>_xlfn.XLOOKUP(C574,'LookUp Table'!$A$1:$A$3031,'LookUp Table'!$B$1:$B$3031,"Not Found",0)</f>
        <v>Bengaluru</v>
      </c>
      <c r="N574" t="str">
        <f t="shared" si="17"/>
        <v>Private Equity</v>
      </c>
      <c r="O574" t="str">
        <f>_xlfn.XLOOKUP(N574,'Com LookUp+Pivot'!$A$1:$A$49,'Com LookUp+Pivot'!$B$1:$B$49,"Not Found",0)</f>
        <v>PE</v>
      </c>
      <c r="W574" s="9" t="s">
        <v>1753</v>
      </c>
      <c r="X574" s="9" t="s">
        <v>388</v>
      </c>
    </row>
    <row r="575" spans="1:24" x14ac:dyDescent="0.3">
      <c r="A575">
        <v>580</v>
      </c>
      <c r="B575" s="1">
        <v>42983</v>
      </c>
      <c r="C575" t="s">
        <v>1754</v>
      </c>
      <c r="D575" t="s">
        <v>50</v>
      </c>
      <c r="E575" t="s">
        <v>1755</v>
      </c>
      <c r="F575" t="s">
        <v>19</v>
      </c>
      <c r="G575" t="s">
        <v>1756</v>
      </c>
      <c r="H575" t="s">
        <v>125</v>
      </c>
      <c r="I575" s="2">
        <v>600000</v>
      </c>
      <c r="J575" t="s">
        <v>207</v>
      </c>
      <c r="K575" t="str" cm="1">
        <f t="array" ref="K575">_xlfn.IFS(I575&lt;1000000,"Bin1",AND(I575&gt;=1000000,I575&lt;=10000000),"Bin2",I575&gt;10000000,"Bin3")</f>
        <v>Bin1</v>
      </c>
      <c r="L575">
        <f t="shared" si="18"/>
        <v>2017</v>
      </c>
      <c r="M575" t="str">
        <f>_xlfn.XLOOKUP(C575,'LookUp Table'!$A$1:$A$3031,'LookUp Table'!$B$1:$B$3031,"Not Found",0)</f>
        <v>Gurgaon</v>
      </c>
      <c r="N575" t="str">
        <f t="shared" si="17"/>
        <v>Seed Funding</v>
      </c>
      <c r="O575" t="str">
        <f>_xlfn.XLOOKUP(N575,'Com LookUp+Pivot'!$A$1:$A$49,'Com LookUp+Pivot'!$B$1:$B$49,"Not Found",0)</f>
        <v>Angel</v>
      </c>
      <c r="W575" s="9" t="s">
        <v>1756</v>
      </c>
      <c r="X575" s="9" t="s">
        <v>125</v>
      </c>
    </row>
    <row r="576" spans="1:24" x14ac:dyDescent="0.3">
      <c r="A576">
        <v>581</v>
      </c>
      <c r="B576" s="1">
        <v>42984</v>
      </c>
      <c r="C576" t="s">
        <v>1757</v>
      </c>
      <c r="D576" t="s">
        <v>569</v>
      </c>
      <c r="E576" t="s">
        <v>349</v>
      </c>
      <c r="F576" t="s">
        <v>1187</v>
      </c>
      <c r="G576" t="s">
        <v>1758</v>
      </c>
      <c r="H576" t="s">
        <v>388</v>
      </c>
      <c r="I576" s="2">
        <v>10750000</v>
      </c>
      <c r="J576" t="s">
        <v>207</v>
      </c>
      <c r="K576" t="str" cm="1">
        <f t="array" ref="K576">_xlfn.IFS(I576&lt;1000000,"Bin1",AND(I576&gt;=1000000,I576&lt;=10000000),"Bin2",I576&gt;10000000,"Bin3")</f>
        <v>Bin3</v>
      </c>
      <c r="L576">
        <f t="shared" si="18"/>
        <v>2017</v>
      </c>
      <c r="M576" t="str">
        <f>_xlfn.XLOOKUP(C576,'LookUp Table'!$A$1:$A$3031,'LookUp Table'!$B$1:$B$3031,"Not Found",0)</f>
        <v>Ahmedabad</v>
      </c>
      <c r="N576" t="str">
        <f t="shared" si="17"/>
        <v>Private Equity</v>
      </c>
      <c r="O576" t="str">
        <f>_xlfn.XLOOKUP(N576,'Com LookUp+Pivot'!$A$1:$A$49,'Com LookUp+Pivot'!$B$1:$B$49,"Not Found",0)</f>
        <v>PE</v>
      </c>
      <c r="W576" s="9" t="s">
        <v>1758</v>
      </c>
      <c r="X576" s="9" t="s">
        <v>388</v>
      </c>
    </row>
    <row r="577" spans="1:24" x14ac:dyDescent="0.3">
      <c r="A577">
        <v>582</v>
      </c>
      <c r="B577" s="1">
        <v>42984</v>
      </c>
      <c r="C577" t="s">
        <v>1759</v>
      </c>
      <c r="D577" t="s">
        <v>569</v>
      </c>
      <c r="E577" t="s">
        <v>1760</v>
      </c>
      <c r="F577" t="s">
        <v>30</v>
      </c>
      <c r="G577" t="s">
        <v>1761</v>
      </c>
      <c r="H577" t="s">
        <v>388</v>
      </c>
      <c r="I577" s="2">
        <v>10000000</v>
      </c>
      <c r="J577" t="s">
        <v>207</v>
      </c>
      <c r="K577" t="str" cm="1">
        <f t="array" ref="K577">_xlfn.IFS(I577&lt;1000000,"Bin1",AND(I577&gt;=1000000,I577&lt;=10000000),"Bin2",I577&gt;10000000,"Bin3")</f>
        <v>Bin2</v>
      </c>
      <c r="L577">
        <f t="shared" si="18"/>
        <v>2017</v>
      </c>
      <c r="M577" t="str">
        <f>_xlfn.XLOOKUP(C577,'LookUp Table'!$A$1:$A$3031,'LookUp Table'!$B$1:$B$3031,"Not Found",0)</f>
        <v>New Delhi</v>
      </c>
      <c r="N577" t="str">
        <f t="shared" si="17"/>
        <v>Private Equity</v>
      </c>
      <c r="O577" t="str">
        <f>_xlfn.XLOOKUP(N577,'Com LookUp+Pivot'!$A$1:$A$49,'Com LookUp+Pivot'!$B$1:$B$49,"Not Found",0)</f>
        <v>PE</v>
      </c>
      <c r="W577" s="9" t="s">
        <v>1761</v>
      </c>
      <c r="X577" s="9" t="s">
        <v>388</v>
      </c>
    </row>
    <row r="578" spans="1:24" x14ac:dyDescent="0.3">
      <c r="A578">
        <v>583</v>
      </c>
      <c r="B578" s="1">
        <v>42984</v>
      </c>
      <c r="C578" t="s">
        <v>1762</v>
      </c>
      <c r="D578" t="s">
        <v>141</v>
      </c>
      <c r="E578" t="s">
        <v>1763</v>
      </c>
      <c r="F578" t="s">
        <v>957</v>
      </c>
      <c r="G578" t="s">
        <v>1764</v>
      </c>
      <c r="H578" t="s">
        <v>388</v>
      </c>
      <c r="I578" s="2">
        <v>6000000</v>
      </c>
      <c r="J578" t="s">
        <v>207</v>
      </c>
      <c r="K578" t="str" cm="1">
        <f t="array" ref="K578">_xlfn.IFS(I578&lt;1000000,"Bin1",AND(I578&gt;=1000000,I578&lt;=10000000),"Bin2",I578&gt;10000000,"Bin3")</f>
        <v>Bin2</v>
      </c>
      <c r="L578">
        <f t="shared" si="18"/>
        <v>2017</v>
      </c>
      <c r="M578" t="str">
        <f>_xlfn.XLOOKUP(C578,'LookUp Table'!$A$1:$A$3031,'LookUp Table'!$B$1:$B$3031,"Not Found",0)</f>
        <v>Bangalore</v>
      </c>
      <c r="N578" t="str">
        <f t="shared" si="17"/>
        <v>Private Equity</v>
      </c>
      <c r="O578" t="str">
        <f>_xlfn.XLOOKUP(N578,'Com LookUp+Pivot'!$A$1:$A$49,'Com LookUp+Pivot'!$B$1:$B$49,"Not Found",0)</f>
        <v>PE</v>
      </c>
      <c r="W578" s="9" t="s">
        <v>1764</v>
      </c>
      <c r="X578" s="9" t="s">
        <v>388</v>
      </c>
    </row>
    <row r="579" spans="1:24" x14ac:dyDescent="0.3">
      <c r="A579">
        <v>584</v>
      </c>
      <c r="B579" s="1">
        <v>42984</v>
      </c>
      <c r="C579" t="s">
        <v>1765</v>
      </c>
      <c r="D579" t="s">
        <v>473</v>
      </c>
      <c r="E579" t="s">
        <v>1766</v>
      </c>
      <c r="F579" t="s">
        <v>19</v>
      </c>
      <c r="G579" t="s">
        <v>1767</v>
      </c>
      <c r="H579" t="s">
        <v>388</v>
      </c>
      <c r="I579" s="2">
        <v>26000000</v>
      </c>
      <c r="J579" t="s">
        <v>207</v>
      </c>
      <c r="K579" t="str" cm="1">
        <f t="array" ref="K579">_xlfn.IFS(I579&lt;1000000,"Bin1",AND(I579&gt;=1000000,I579&lt;=10000000),"Bin2",I579&gt;10000000,"Bin3")</f>
        <v>Bin3</v>
      </c>
      <c r="L579">
        <f t="shared" si="18"/>
        <v>2017</v>
      </c>
      <c r="M579" t="str">
        <f>_xlfn.XLOOKUP(C579,'LookUp Table'!$A$1:$A$3031,'LookUp Table'!$B$1:$B$3031,"Not Found",0)</f>
        <v>Gurgaon</v>
      </c>
      <c r="N579" t="str">
        <f t="shared" ref="N579:N642" si="19">IFERROR(VLOOKUP(G579,$W$1:$X$6025,2,FALSE),"Ignore")</f>
        <v>Private Equity</v>
      </c>
      <c r="O579" t="str">
        <f>_xlfn.XLOOKUP(N579,'Com LookUp+Pivot'!$A$1:$A$49,'Com LookUp+Pivot'!$B$1:$B$49,"Not Found",0)</f>
        <v>PE</v>
      </c>
      <c r="W579" s="9" t="s">
        <v>1767</v>
      </c>
      <c r="X579" s="9" t="s">
        <v>388</v>
      </c>
    </row>
    <row r="580" spans="1:24" x14ac:dyDescent="0.3">
      <c r="A580">
        <v>585</v>
      </c>
      <c r="B580" s="1">
        <v>42985</v>
      </c>
      <c r="C580" t="s">
        <v>1768</v>
      </c>
      <c r="D580" t="s">
        <v>569</v>
      </c>
      <c r="E580" t="s">
        <v>1769</v>
      </c>
      <c r="F580" t="s">
        <v>36</v>
      </c>
      <c r="G580" t="s">
        <v>320</v>
      </c>
      <c r="H580" t="s">
        <v>388</v>
      </c>
      <c r="I580" s="2">
        <v>5000000</v>
      </c>
      <c r="J580" t="s">
        <v>207</v>
      </c>
      <c r="K580" t="str" cm="1">
        <f t="array" ref="K580">_xlfn.IFS(I580&lt;1000000,"Bin1",AND(I580&gt;=1000000,I580&lt;=10000000),"Bin2",I580&gt;10000000,"Bin3")</f>
        <v>Bin2</v>
      </c>
      <c r="L580">
        <f t="shared" si="18"/>
        <v>2017</v>
      </c>
      <c r="M580" t="str">
        <f>_xlfn.XLOOKUP(C580,'LookUp Table'!$A$1:$A$3031,'LookUp Table'!$B$1:$B$3031,"Not Found",0)</f>
        <v>Mumbai</v>
      </c>
      <c r="N580" t="str">
        <f t="shared" si="19"/>
        <v>Series A</v>
      </c>
      <c r="O580" t="str">
        <f>_xlfn.XLOOKUP(N580,'Com LookUp+Pivot'!$A$1:$A$49,'Com LookUp+Pivot'!$B$1:$B$49,"Not Found",0)</f>
        <v>VC</v>
      </c>
      <c r="W580" s="9" t="s">
        <v>320</v>
      </c>
      <c r="X580" s="9" t="s">
        <v>388</v>
      </c>
    </row>
    <row r="581" spans="1:24" x14ac:dyDescent="0.3">
      <c r="A581">
        <v>586</v>
      </c>
      <c r="B581" s="1">
        <v>42985</v>
      </c>
      <c r="C581" t="s">
        <v>1770</v>
      </c>
      <c r="D581" t="s">
        <v>569</v>
      </c>
      <c r="E581" t="s">
        <v>1771</v>
      </c>
      <c r="F581" t="s">
        <v>957</v>
      </c>
      <c r="G581" t="s">
        <v>1772</v>
      </c>
      <c r="H581" t="s">
        <v>388</v>
      </c>
      <c r="I581">
        <v>0</v>
      </c>
      <c r="J581" t="s">
        <v>207</v>
      </c>
      <c r="K581" t="str" cm="1">
        <f t="array" ref="K581">_xlfn.IFS(I581&lt;1000000,"Bin1",AND(I581&gt;=1000000,I581&lt;=10000000),"Bin2",I581&gt;10000000,"Bin3")</f>
        <v>Bin1</v>
      </c>
      <c r="L581">
        <f t="shared" si="18"/>
        <v>2017</v>
      </c>
      <c r="M581" t="str">
        <f>_xlfn.XLOOKUP(C581,'LookUp Table'!$A$1:$A$3031,'LookUp Table'!$B$1:$B$3031,"Not Found",0)</f>
        <v>Bangalore</v>
      </c>
      <c r="N581" t="str">
        <f t="shared" si="19"/>
        <v>Private Equity</v>
      </c>
      <c r="O581" t="str">
        <f>_xlfn.XLOOKUP(N581,'Com LookUp+Pivot'!$A$1:$A$49,'Com LookUp+Pivot'!$B$1:$B$49,"Not Found",0)</f>
        <v>PE</v>
      </c>
      <c r="W581" s="9" t="s">
        <v>1772</v>
      </c>
      <c r="X581" s="9" t="s">
        <v>388</v>
      </c>
    </row>
    <row r="582" spans="1:24" x14ac:dyDescent="0.3">
      <c r="A582">
        <v>587</v>
      </c>
      <c r="B582" s="1">
        <v>42985</v>
      </c>
      <c r="C582" t="s">
        <v>1773</v>
      </c>
      <c r="D582" t="s">
        <v>569</v>
      </c>
      <c r="E582" t="s">
        <v>1774</v>
      </c>
      <c r="F582" t="s">
        <v>19</v>
      </c>
      <c r="G582" t="s">
        <v>1775</v>
      </c>
      <c r="H582" t="s">
        <v>388</v>
      </c>
      <c r="I582" s="2">
        <v>250000000</v>
      </c>
      <c r="J582" t="s">
        <v>207</v>
      </c>
      <c r="K582" t="str" cm="1">
        <f t="array" ref="K582">_xlfn.IFS(I582&lt;1000000,"Bin1",AND(I582&gt;=1000000,I582&lt;=10000000),"Bin2",I582&gt;10000000,"Bin3")</f>
        <v>Bin3</v>
      </c>
      <c r="L582">
        <f t="shared" si="18"/>
        <v>2017</v>
      </c>
      <c r="M582" t="str">
        <f>_xlfn.XLOOKUP(C582,'LookUp Table'!$A$1:$A$3031,'LookUp Table'!$B$1:$B$3031,"Not Found",0)</f>
        <v>Gurgaon</v>
      </c>
      <c r="N582" t="str">
        <f t="shared" si="19"/>
        <v>Private Equity</v>
      </c>
      <c r="O582" t="str">
        <f>_xlfn.XLOOKUP(N582,'Com LookUp+Pivot'!$A$1:$A$49,'Com LookUp+Pivot'!$B$1:$B$49,"Not Found",0)</f>
        <v>PE</v>
      </c>
      <c r="W582" s="9" t="s">
        <v>1775</v>
      </c>
      <c r="X582" s="9" t="s">
        <v>388</v>
      </c>
    </row>
    <row r="583" spans="1:24" x14ac:dyDescent="0.3">
      <c r="A583">
        <v>588</v>
      </c>
      <c r="B583" s="1">
        <v>42985</v>
      </c>
      <c r="C583" t="s">
        <v>1776</v>
      </c>
      <c r="D583" t="s">
        <v>569</v>
      </c>
      <c r="E583" t="s">
        <v>1777</v>
      </c>
      <c r="F583" t="s">
        <v>52</v>
      </c>
      <c r="G583" t="s">
        <v>1309</v>
      </c>
      <c r="H583" t="s">
        <v>79</v>
      </c>
      <c r="I583" s="2">
        <v>780000</v>
      </c>
      <c r="J583" t="s">
        <v>207</v>
      </c>
      <c r="K583" t="str" cm="1">
        <f t="array" ref="K583">_xlfn.IFS(I583&lt;1000000,"Bin1",AND(I583&gt;=1000000,I583&lt;=10000000),"Bin2",I583&gt;10000000,"Bin3")</f>
        <v>Bin1</v>
      </c>
      <c r="L583">
        <f t="shared" si="18"/>
        <v>2017</v>
      </c>
      <c r="M583" t="str">
        <f>_xlfn.XLOOKUP(C583,'LookUp Table'!$A$1:$A$3031,'LookUp Table'!$B$1:$B$3031,"Not Found",0)</f>
        <v>Pune</v>
      </c>
      <c r="N583" t="str">
        <f t="shared" si="19"/>
        <v>Term Loan</v>
      </c>
      <c r="O583" t="str">
        <f>_xlfn.XLOOKUP(N583,'Com LookUp+Pivot'!$A$1:$A$49,'Com LookUp+Pivot'!$B$1:$B$49,"Not Found",0)</f>
        <v>Other</v>
      </c>
      <c r="W583" s="9" t="s">
        <v>1309</v>
      </c>
      <c r="X583" s="9" t="s">
        <v>79</v>
      </c>
    </row>
    <row r="584" spans="1:24" x14ac:dyDescent="0.3">
      <c r="A584">
        <v>589</v>
      </c>
      <c r="B584" s="1">
        <v>42985</v>
      </c>
      <c r="C584" t="s">
        <v>593</v>
      </c>
      <c r="D584" t="s">
        <v>473</v>
      </c>
      <c r="E584" t="s">
        <v>1778</v>
      </c>
      <c r="F584" t="s">
        <v>19</v>
      </c>
      <c r="G584" t="s">
        <v>965</v>
      </c>
      <c r="H584" t="s">
        <v>125</v>
      </c>
      <c r="I584">
        <v>0</v>
      </c>
      <c r="J584" t="s">
        <v>207</v>
      </c>
      <c r="K584" t="str" cm="1">
        <f t="array" ref="K584">_xlfn.IFS(I584&lt;1000000,"Bin1",AND(I584&gt;=1000000,I584&lt;=10000000),"Bin2",I584&gt;10000000,"Bin3")</f>
        <v>Bin1</v>
      </c>
      <c r="L584">
        <f t="shared" si="18"/>
        <v>2017</v>
      </c>
      <c r="M584" t="str">
        <f>_xlfn.XLOOKUP(C584,'LookUp Table'!$A$1:$A$3031,'LookUp Table'!$B$1:$B$3031,"Not Found",0)</f>
        <v>Bengaluru</v>
      </c>
      <c r="N584" t="str">
        <f t="shared" si="19"/>
        <v>Seed / Angel Funding</v>
      </c>
      <c r="O584" t="str">
        <f>_xlfn.XLOOKUP(N584,'Com LookUp+Pivot'!$A$1:$A$49,'Com LookUp+Pivot'!$B$1:$B$49,"Not Found",0)</f>
        <v>Angel</v>
      </c>
      <c r="W584" s="9" t="s">
        <v>965</v>
      </c>
      <c r="X584" s="9" t="s">
        <v>125</v>
      </c>
    </row>
    <row r="585" spans="1:24" x14ac:dyDescent="0.3">
      <c r="A585">
        <v>590</v>
      </c>
      <c r="B585" s="1">
        <v>42985</v>
      </c>
      <c r="C585" t="s">
        <v>1779</v>
      </c>
      <c r="D585" t="s">
        <v>473</v>
      </c>
      <c r="E585" t="s">
        <v>1780</v>
      </c>
      <c r="F585" t="s">
        <v>52</v>
      </c>
      <c r="G585" t="s">
        <v>1781</v>
      </c>
      <c r="H585" t="s">
        <v>388</v>
      </c>
      <c r="I585" s="2">
        <v>1000000</v>
      </c>
      <c r="J585" t="s">
        <v>207</v>
      </c>
      <c r="K585" t="str" cm="1">
        <f t="array" ref="K585">_xlfn.IFS(I585&lt;1000000,"Bin1",AND(I585&gt;=1000000,I585&lt;=10000000),"Bin2",I585&gt;10000000,"Bin3")</f>
        <v>Bin2</v>
      </c>
      <c r="L585">
        <f t="shared" si="18"/>
        <v>2017</v>
      </c>
      <c r="M585" t="str">
        <f>_xlfn.XLOOKUP(C585,'LookUp Table'!$A$1:$A$3031,'LookUp Table'!$B$1:$B$3031,"Not Found",0)</f>
        <v>Pune</v>
      </c>
      <c r="N585" t="str">
        <f t="shared" si="19"/>
        <v>Private Equity</v>
      </c>
      <c r="O585" t="str">
        <f>_xlfn.XLOOKUP(N585,'Com LookUp+Pivot'!$A$1:$A$49,'Com LookUp+Pivot'!$B$1:$B$49,"Not Found",0)</f>
        <v>PE</v>
      </c>
      <c r="W585" s="9" t="s">
        <v>1781</v>
      </c>
      <c r="X585" s="9" t="s">
        <v>388</v>
      </c>
    </row>
    <row r="586" spans="1:24" x14ac:dyDescent="0.3">
      <c r="A586">
        <v>591</v>
      </c>
      <c r="B586" s="1">
        <v>42986</v>
      </c>
      <c r="C586" t="s">
        <v>1782</v>
      </c>
      <c r="D586" t="s">
        <v>569</v>
      </c>
      <c r="E586" t="s">
        <v>900</v>
      </c>
      <c r="F586" t="s">
        <v>30</v>
      </c>
      <c r="G586" t="s">
        <v>1783</v>
      </c>
      <c r="H586" t="s">
        <v>79</v>
      </c>
      <c r="I586" s="2">
        <v>6900000</v>
      </c>
      <c r="J586" t="s">
        <v>207</v>
      </c>
      <c r="K586" t="str" cm="1">
        <f t="array" ref="K586">_xlfn.IFS(I586&lt;1000000,"Bin1",AND(I586&gt;=1000000,I586&lt;=10000000),"Bin2",I586&gt;10000000,"Bin3")</f>
        <v>Bin2</v>
      </c>
      <c r="L586">
        <f t="shared" si="18"/>
        <v>2017</v>
      </c>
      <c r="M586" t="str">
        <f>_xlfn.XLOOKUP(C586,'LookUp Table'!$A$1:$A$3031,'LookUp Table'!$B$1:$B$3031,"Not Found",0)</f>
        <v>Gurgaon</v>
      </c>
      <c r="N586" t="str">
        <f t="shared" si="19"/>
        <v>Debt Funding</v>
      </c>
      <c r="O586" t="str">
        <f>_xlfn.XLOOKUP(N586,'Com LookUp+Pivot'!$A$1:$A$49,'Com LookUp+Pivot'!$B$1:$B$49,"Not Found",0)</f>
        <v>Other</v>
      </c>
      <c r="W586" s="9" t="s">
        <v>1783</v>
      </c>
      <c r="X586" s="9" t="s">
        <v>79</v>
      </c>
    </row>
    <row r="587" spans="1:24" x14ac:dyDescent="0.3">
      <c r="A587">
        <v>592</v>
      </c>
      <c r="B587" s="1">
        <v>42986</v>
      </c>
      <c r="C587" t="s">
        <v>1784</v>
      </c>
      <c r="D587" t="s">
        <v>50</v>
      </c>
      <c r="E587" t="s">
        <v>1785</v>
      </c>
      <c r="F587" t="s">
        <v>957</v>
      </c>
      <c r="G587" t="s">
        <v>1786</v>
      </c>
      <c r="H587" t="s">
        <v>125</v>
      </c>
      <c r="I587">
        <v>0</v>
      </c>
      <c r="J587" t="s">
        <v>207</v>
      </c>
      <c r="K587" t="str" cm="1">
        <f t="array" ref="K587">_xlfn.IFS(I587&lt;1000000,"Bin1",AND(I587&gt;=1000000,I587&lt;=10000000),"Bin2",I587&gt;10000000,"Bin3")</f>
        <v>Bin1</v>
      </c>
      <c r="L587">
        <f t="shared" si="18"/>
        <v>2017</v>
      </c>
      <c r="M587" t="str">
        <f>_xlfn.XLOOKUP(C587,'LookUp Table'!$A$1:$A$3031,'LookUp Table'!$B$1:$B$3031,"Not Found",0)</f>
        <v>Bangalore</v>
      </c>
      <c r="N587" t="str">
        <f t="shared" si="19"/>
        <v>Seed Funding</v>
      </c>
      <c r="O587" t="str">
        <f>_xlfn.XLOOKUP(N587,'Com LookUp+Pivot'!$A$1:$A$49,'Com LookUp+Pivot'!$B$1:$B$49,"Not Found",0)</f>
        <v>Angel</v>
      </c>
      <c r="W587" s="9" t="s">
        <v>1786</v>
      </c>
      <c r="X587" s="9" t="s">
        <v>125</v>
      </c>
    </row>
    <row r="588" spans="1:24" x14ac:dyDescent="0.3">
      <c r="A588">
        <v>593</v>
      </c>
      <c r="B588" s="1">
        <v>42989</v>
      </c>
      <c r="C588" t="s">
        <v>1787</v>
      </c>
      <c r="D588" t="s">
        <v>40</v>
      </c>
      <c r="E588" t="s">
        <v>1788</v>
      </c>
      <c r="F588" t="s">
        <v>30</v>
      </c>
      <c r="G588" t="s">
        <v>1789</v>
      </c>
      <c r="H588" t="s">
        <v>388</v>
      </c>
      <c r="I588" s="2">
        <v>30000000</v>
      </c>
      <c r="J588" t="s">
        <v>207</v>
      </c>
      <c r="K588" t="str" cm="1">
        <f t="array" ref="K588">_xlfn.IFS(I588&lt;1000000,"Bin1",AND(I588&gt;=1000000,I588&lt;=10000000),"Bin2",I588&gt;10000000,"Bin3")</f>
        <v>Bin3</v>
      </c>
      <c r="L588">
        <f t="shared" si="18"/>
        <v>2017</v>
      </c>
      <c r="M588" t="str">
        <f>_xlfn.XLOOKUP(C588,'LookUp Table'!$A$1:$A$3031,'LookUp Table'!$B$1:$B$3031,"Not Found",0)</f>
        <v>New Delhi</v>
      </c>
      <c r="N588" t="str">
        <f t="shared" si="19"/>
        <v>Private Equity</v>
      </c>
      <c r="O588" t="str">
        <f>_xlfn.XLOOKUP(N588,'Com LookUp+Pivot'!$A$1:$A$49,'Com LookUp+Pivot'!$B$1:$B$49,"Not Found",0)</f>
        <v>PE</v>
      </c>
      <c r="W588" s="9" t="s">
        <v>1789</v>
      </c>
      <c r="X588" s="9" t="s">
        <v>388</v>
      </c>
    </row>
    <row r="589" spans="1:24" x14ac:dyDescent="0.3">
      <c r="A589">
        <v>594</v>
      </c>
      <c r="B589" s="1">
        <v>42989</v>
      </c>
      <c r="C589" t="s">
        <v>1790</v>
      </c>
      <c r="D589" t="s">
        <v>569</v>
      </c>
      <c r="E589" t="s">
        <v>1791</v>
      </c>
      <c r="F589" t="s">
        <v>181</v>
      </c>
      <c r="G589" t="s">
        <v>1792</v>
      </c>
      <c r="H589" t="s">
        <v>388</v>
      </c>
      <c r="I589" s="2">
        <v>6200000</v>
      </c>
      <c r="J589" t="s">
        <v>207</v>
      </c>
      <c r="K589" t="str" cm="1">
        <f t="array" ref="K589">_xlfn.IFS(I589&lt;1000000,"Bin1",AND(I589&gt;=1000000,I589&lt;=10000000),"Bin2",I589&gt;10000000,"Bin3")</f>
        <v>Bin2</v>
      </c>
      <c r="L589">
        <f t="shared" si="18"/>
        <v>2017</v>
      </c>
      <c r="M589" t="str">
        <f>_xlfn.XLOOKUP(C589,'LookUp Table'!$A$1:$A$3031,'LookUp Table'!$B$1:$B$3031,"Not Found",0)</f>
        <v>Hyderabad</v>
      </c>
      <c r="N589" t="str">
        <f t="shared" si="19"/>
        <v>Private Equity</v>
      </c>
      <c r="O589" t="str">
        <f>_xlfn.XLOOKUP(N589,'Com LookUp+Pivot'!$A$1:$A$49,'Com LookUp+Pivot'!$B$1:$B$49,"Not Found",0)</f>
        <v>PE</v>
      </c>
      <c r="W589" s="9" t="s">
        <v>1792</v>
      </c>
      <c r="X589" s="9" t="s">
        <v>388</v>
      </c>
    </row>
    <row r="590" spans="1:24" x14ac:dyDescent="0.3">
      <c r="A590">
        <v>595</v>
      </c>
      <c r="B590" s="1">
        <v>42990</v>
      </c>
      <c r="C590" t="s">
        <v>1793</v>
      </c>
      <c r="D590" t="s">
        <v>473</v>
      </c>
      <c r="E590" t="s">
        <v>1794</v>
      </c>
      <c r="F590" t="s">
        <v>30</v>
      </c>
      <c r="G590" t="s">
        <v>1795</v>
      </c>
      <c r="H590" t="s">
        <v>125</v>
      </c>
      <c r="I590">
        <v>0</v>
      </c>
      <c r="J590" t="s">
        <v>207</v>
      </c>
      <c r="K590" t="str" cm="1">
        <f t="array" ref="K590">_xlfn.IFS(I590&lt;1000000,"Bin1",AND(I590&gt;=1000000,I590&lt;=10000000),"Bin2",I590&gt;10000000,"Bin3")</f>
        <v>Bin1</v>
      </c>
      <c r="L590">
        <f t="shared" si="18"/>
        <v>2017</v>
      </c>
      <c r="M590" t="str">
        <f>_xlfn.XLOOKUP(C590,'LookUp Table'!$A$1:$A$3031,'LookUp Table'!$B$1:$B$3031,"Not Found",0)</f>
        <v>New Delhi</v>
      </c>
      <c r="N590" t="str">
        <f t="shared" si="19"/>
        <v>Seed Funding</v>
      </c>
      <c r="O590" t="str">
        <f>_xlfn.XLOOKUP(N590,'Com LookUp+Pivot'!$A$1:$A$49,'Com LookUp+Pivot'!$B$1:$B$49,"Not Found",0)</f>
        <v>Angel</v>
      </c>
      <c r="W590" s="9" t="s">
        <v>1795</v>
      </c>
      <c r="X590" s="9" t="s">
        <v>125</v>
      </c>
    </row>
    <row r="591" spans="1:24" x14ac:dyDescent="0.3">
      <c r="A591">
        <v>596</v>
      </c>
      <c r="B591" s="1">
        <v>42990</v>
      </c>
      <c r="C591" t="s">
        <v>578</v>
      </c>
      <c r="D591" t="s">
        <v>569</v>
      </c>
      <c r="E591" t="s">
        <v>1796</v>
      </c>
      <c r="F591" t="s">
        <v>30</v>
      </c>
      <c r="G591" t="s">
        <v>1687</v>
      </c>
      <c r="H591" t="s">
        <v>125</v>
      </c>
      <c r="I591" s="2">
        <v>100000</v>
      </c>
      <c r="J591" t="s">
        <v>207</v>
      </c>
      <c r="K591" t="str" cm="1">
        <f t="array" ref="K591">_xlfn.IFS(I591&lt;1000000,"Bin1",AND(I591&gt;=1000000,I591&lt;=10000000),"Bin2",I591&gt;10000000,"Bin3")</f>
        <v>Bin1</v>
      </c>
      <c r="L591">
        <f t="shared" si="18"/>
        <v>2017</v>
      </c>
      <c r="M591" t="str">
        <f>_xlfn.XLOOKUP(C591,'LookUp Table'!$A$1:$A$3031,'LookUp Table'!$B$1:$B$3031,"Not Found",0)</f>
        <v>Delhi</v>
      </c>
      <c r="N591" t="str">
        <f t="shared" si="19"/>
        <v>Seed Funding</v>
      </c>
      <c r="O591" t="str">
        <f>_xlfn.XLOOKUP(N591,'Com LookUp+Pivot'!$A$1:$A$49,'Com LookUp+Pivot'!$B$1:$B$49,"Not Found",0)</f>
        <v>Angel</v>
      </c>
      <c r="W591" s="9" t="s">
        <v>1687</v>
      </c>
      <c r="X591" s="9" t="s">
        <v>125</v>
      </c>
    </row>
    <row r="592" spans="1:24" x14ac:dyDescent="0.3">
      <c r="A592">
        <v>597</v>
      </c>
      <c r="B592" s="1">
        <v>42990</v>
      </c>
      <c r="C592" t="s">
        <v>1797</v>
      </c>
      <c r="D592" t="s">
        <v>50</v>
      </c>
      <c r="E592" t="s">
        <v>1798</v>
      </c>
      <c r="F592" t="s">
        <v>957</v>
      </c>
      <c r="G592" t="s">
        <v>1799</v>
      </c>
      <c r="H592" t="s">
        <v>388</v>
      </c>
      <c r="I592" s="2">
        <v>17000000</v>
      </c>
      <c r="J592" t="s">
        <v>207</v>
      </c>
      <c r="K592" t="str" cm="1">
        <f t="array" ref="K592">_xlfn.IFS(I592&lt;1000000,"Bin1",AND(I592&gt;=1000000,I592&lt;=10000000),"Bin2",I592&gt;10000000,"Bin3")</f>
        <v>Bin3</v>
      </c>
      <c r="L592">
        <f t="shared" si="18"/>
        <v>2017</v>
      </c>
      <c r="M592" t="str">
        <f>_xlfn.XLOOKUP(C592,'LookUp Table'!$A$1:$A$3031,'LookUp Table'!$B$1:$B$3031,"Not Found",0)</f>
        <v>Bangalore</v>
      </c>
      <c r="N592" t="str">
        <f t="shared" si="19"/>
        <v>Private Equity</v>
      </c>
      <c r="O592" t="str">
        <f>_xlfn.XLOOKUP(N592,'Com LookUp+Pivot'!$A$1:$A$49,'Com LookUp+Pivot'!$B$1:$B$49,"Not Found",0)</f>
        <v>PE</v>
      </c>
      <c r="W592" s="9" t="s">
        <v>1799</v>
      </c>
      <c r="X592" s="9" t="s">
        <v>388</v>
      </c>
    </row>
    <row r="593" spans="1:24" x14ac:dyDescent="0.3">
      <c r="A593">
        <v>598</v>
      </c>
      <c r="B593" s="1">
        <v>42990</v>
      </c>
      <c r="C593" t="s">
        <v>1800</v>
      </c>
      <c r="D593" t="s">
        <v>569</v>
      </c>
      <c r="E593" t="s">
        <v>1801</v>
      </c>
      <c r="F593" t="s">
        <v>30</v>
      </c>
      <c r="G593" t="s">
        <v>1802</v>
      </c>
      <c r="H593" t="s">
        <v>388</v>
      </c>
      <c r="I593" s="2">
        <v>3000000</v>
      </c>
      <c r="J593" t="s">
        <v>207</v>
      </c>
      <c r="K593" t="str" cm="1">
        <f t="array" ref="K593">_xlfn.IFS(I593&lt;1000000,"Bin1",AND(I593&gt;=1000000,I593&lt;=10000000),"Bin2",I593&gt;10000000,"Bin3")</f>
        <v>Bin2</v>
      </c>
      <c r="L593">
        <f t="shared" si="18"/>
        <v>2017</v>
      </c>
      <c r="M593" t="str">
        <f>_xlfn.XLOOKUP(C593,'LookUp Table'!$A$1:$A$3031,'LookUp Table'!$B$1:$B$3031,"Not Found",0)</f>
        <v>New Delhi</v>
      </c>
      <c r="N593" t="str">
        <f t="shared" si="19"/>
        <v>Private Equity</v>
      </c>
      <c r="O593" t="str">
        <f>_xlfn.XLOOKUP(N593,'Com LookUp+Pivot'!$A$1:$A$49,'Com LookUp+Pivot'!$B$1:$B$49,"Not Found",0)</f>
        <v>PE</v>
      </c>
      <c r="W593" s="9" t="s">
        <v>1802</v>
      </c>
      <c r="X593" s="9" t="s">
        <v>388</v>
      </c>
    </row>
    <row r="594" spans="1:24" x14ac:dyDescent="0.3">
      <c r="A594">
        <v>599</v>
      </c>
      <c r="B594" s="1">
        <v>42991</v>
      </c>
      <c r="C594" t="s">
        <v>1567</v>
      </c>
      <c r="D594" t="s">
        <v>50</v>
      </c>
      <c r="E594" t="s">
        <v>1803</v>
      </c>
      <c r="F594" t="s">
        <v>477</v>
      </c>
      <c r="G594" t="s">
        <v>1804</v>
      </c>
      <c r="H594" t="s">
        <v>125</v>
      </c>
      <c r="I594">
        <v>0</v>
      </c>
      <c r="J594" t="s">
        <v>207</v>
      </c>
      <c r="K594" t="str" cm="1">
        <f t="array" ref="K594">_xlfn.IFS(I594&lt;1000000,"Bin1",AND(I594&gt;=1000000,I594&lt;=10000000),"Bin2",I594&gt;10000000,"Bin3")</f>
        <v>Bin1</v>
      </c>
      <c r="L594">
        <f t="shared" si="18"/>
        <v>2017</v>
      </c>
      <c r="M594" t="str">
        <f>_xlfn.XLOOKUP(C594,'LookUp Table'!$A$1:$A$3031,'LookUp Table'!$B$1:$B$3031,"Not Found",0)</f>
        <v>Indore</v>
      </c>
      <c r="N594" t="str">
        <f t="shared" si="19"/>
        <v>Seed Funding</v>
      </c>
      <c r="O594" t="str">
        <f>_xlfn.XLOOKUP(N594,'Com LookUp+Pivot'!$A$1:$A$49,'Com LookUp+Pivot'!$B$1:$B$49,"Not Found",0)</f>
        <v>Angel</v>
      </c>
      <c r="W594" s="9" t="s">
        <v>1804</v>
      </c>
      <c r="X594" s="9" t="s">
        <v>125</v>
      </c>
    </row>
    <row r="595" spans="1:24" x14ac:dyDescent="0.3">
      <c r="A595">
        <v>600</v>
      </c>
      <c r="B595" s="1">
        <v>42991</v>
      </c>
      <c r="C595" t="s">
        <v>1805</v>
      </c>
      <c r="D595" t="s">
        <v>569</v>
      </c>
      <c r="E595" t="s">
        <v>1806</v>
      </c>
      <c r="F595" t="s">
        <v>957</v>
      </c>
      <c r="G595" t="s">
        <v>1807</v>
      </c>
      <c r="H595" t="s">
        <v>388</v>
      </c>
      <c r="I595" s="2">
        <v>2000000</v>
      </c>
      <c r="J595" t="s">
        <v>207</v>
      </c>
      <c r="K595" t="str" cm="1">
        <f t="array" ref="K595">_xlfn.IFS(I595&lt;1000000,"Bin1",AND(I595&gt;=1000000,I595&lt;=10000000),"Bin2",I595&gt;10000000,"Bin3")</f>
        <v>Bin2</v>
      </c>
      <c r="L595">
        <f t="shared" si="18"/>
        <v>2017</v>
      </c>
      <c r="M595" t="str">
        <f>_xlfn.XLOOKUP(C595,'LookUp Table'!$A$1:$A$3031,'LookUp Table'!$B$1:$B$3031,"Not Found",0)</f>
        <v>Bengaluru</v>
      </c>
      <c r="N595" t="str">
        <f t="shared" si="19"/>
        <v>Private Equity</v>
      </c>
      <c r="O595" t="str">
        <f>_xlfn.XLOOKUP(N595,'Com LookUp+Pivot'!$A$1:$A$49,'Com LookUp+Pivot'!$B$1:$B$49,"Not Found",0)</f>
        <v>PE</v>
      </c>
      <c r="W595" s="9" t="s">
        <v>1807</v>
      </c>
      <c r="X595" s="9" t="s">
        <v>388</v>
      </c>
    </row>
    <row r="596" spans="1:24" x14ac:dyDescent="0.3">
      <c r="A596">
        <v>601</v>
      </c>
      <c r="B596" s="1">
        <v>42991</v>
      </c>
      <c r="C596" t="s">
        <v>1773</v>
      </c>
      <c r="D596" t="s">
        <v>569</v>
      </c>
      <c r="E596" t="s">
        <v>1808</v>
      </c>
      <c r="F596" t="s">
        <v>19</v>
      </c>
      <c r="G596" t="s">
        <v>1809</v>
      </c>
      <c r="H596" t="s">
        <v>388</v>
      </c>
      <c r="I596" s="2">
        <v>10000000</v>
      </c>
      <c r="J596" t="s">
        <v>207</v>
      </c>
      <c r="K596" t="str" cm="1">
        <f t="array" ref="K596">_xlfn.IFS(I596&lt;1000000,"Bin1",AND(I596&gt;=1000000,I596&lt;=10000000),"Bin2",I596&gt;10000000,"Bin3")</f>
        <v>Bin2</v>
      </c>
      <c r="L596">
        <f t="shared" si="18"/>
        <v>2017</v>
      </c>
      <c r="M596" t="str">
        <f>_xlfn.XLOOKUP(C596,'LookUp Table'!$A$1:$A$3031,'LookUp Table'!$B$1:$B$3031,"Not Found",0)</f>
        <v>Gurgaon</v>
      </c>
      <c r="N596" t="str">
        <f t="shared" si="19"/>
        <v>Private Equity</v>
      </c>
      <c r="O596" t="str">
        <f>_xlfn.XLOOKUP(N596,'Com LookUp+Pivot'!$A$1:$A$49,'Com LookUp+Pivot'!$B$1:$B$49,"Not Found",0)</f>
        <v>PE</v>
      </c>
      <c r="W596" s="9" t="s">
        <v>1809</v>
      </c>
      <c r="X596" s="9" t="s">
        <v>388</v>
      </c>
    </row>
    <row r="597" spans="1:24" x14ac:dyDescent="0.3">
      <c r="A597">
        <v>602</v>
      </c>
      <c r="B597" s="1">
        <v>42991</v>
      </c>
      <c r="C597" t="s">
        <v>411</v>
      </c>
      <c r="D597" t="s">
        <v>569</v>
      </c>
      <c r="E597" t="s">
        <v>1810</v>
      </c>
      <c r="F597" t="s">
        <v>36</v>
      </c>
      <c r="G597" t="s">
        <v>1811</v>
      </c>
      <c r="H597" t="s">
        <v>388</v>
      </c>
      <c r="I597" s="2">
        <v>11500000</v>
      </c>
      <c r="J597" t="s">
        <v>207</v>
      </c>
      <c r="K597" t="str" cm="1">
        <f t="array" ref="K597">_xlfn.IFS(I597&lt;1000000,"Bin1",AND(I597&gt;=1000000,I597&lt;=10000000),"Bin2",I597&gt;10000000,"Bin3")</f>
        <v>Bin3</v>
      </c>
      <c r="L597">
        <f t="shared" si="18"/>
        <v>2017</v>
      </c>
      <c r="M597" t="str">
        <f>_xlfn.XLOOKUP(C597,'LookUp Table'!$A$1:$A$3031,'LookUp Table'!$B$1:$B$3031,"Not Found",0)</f>
        <v>Bengaluru</v>
      </c>
      <c r="N597" t="str">
        <f t="shared" si="19"/>
        <v>Private Equity</v>
      </c>
      <c r="O597" t="str">
        <f>_xlfn.XLOOKUP(N597,'Com LookUp+Pivot'!$A$1:$A$49,'Com LookUp+Pivot'!$B$1:$B$49,"Not Found",0)</f>
        <v>PE</v>
      </c>
      <c r="W597" s="9" t="s">
        <v>1811</v>
      </c>
      <c r="X597" s="9" t="s">
        <v>388</v>
      </c>
    </row>
    <row r="598" spans="1:24" x14ac:dyDescent="0.3">
      <c r="A598">
        <v>603</v>
      </c>
      <c r="B598" s="1">
        <v>42991</v>
      </c>
      <c r="C598" t="s">
        <v>1812</v>
      </c>
      <c r="D598" t="s">
        <v>50</v>
      </c>
      <c r="E598" t="s">
        <v>1813</v>
      </c>
      <c r="F598" t="s">
        <v>42</v>
      </c>
      <c r="G598" t="s">
        <v>1814</v>
      </c>
      <c r="H598" t="s">
        <v>125</v>
      </c>
      <c r="I598" s="2">
        <v>780000</v>
      </c>
      <c r="J598" t="s">
        <v>207</v>
      </c>
      <c r="K598" t="str" cm="1">
        <f t="array" ref="K598">_xlfn.IFS(I598&lt;1000000,"Bin1",AND(I598&gt;=1000000,I598&lt;=10000000),"Bin2",I598&gt;10000000,"Bin3")</f>
        <v>Bin1</v>
      </c>
      <c r="L598">
        <f t="shared" si="18"/>
        <v>2017</v>
      </c>
      <c r="M598" t="str">
        <f>_xlfn.XLOOKUP(C598,'LookUp Table'!$A$1:$A$3031,'LookUp Table'!$B$1:$B$3031,"Not Found",0)</f>
        <v>Chennai</v>
      </c>
      <c r="N598" t="str">
        <f t="shared" si="19"/>
        <v>Seed Funding</v>
      </c>
      <c r="O598" t="str">
        <f>_xlfn.XLOOKUP(N598,'Com LookUp+Pivot'!$A$1:$A$49,'Com LookUp+Pivot'!$B$1:$B$49,"Not Found",0)</f>
        <v>Angel</v>
      </c>
      <c r="W598" s="9" t="s">
        <v>1814</v>
      </c>
      <c r="X598" s="9" t="s">
        <v>125</v>
      </c>
    </row>
    <row r="599" spans="1:24" x14ac:dyDescent="0.3">
      <c r="A599">
        <v>604</v>
      </c>
      <c r="B599" s="1">
        <v>42992</v>
      </c>
      <c r="C599" t="s">
        <v>1815</v>
      </c>
      <c r="D599" t="s">
        <v>569</v>
      </c>
      <c r="E599" t="s">
        <v>1816</v>
      </c>
      <c r="F599" t="s">
        <v>30</v>
      </c>
      <c r="G599" t="s">
        <v>1817</v>
      </c>
      <c r="H599" t="s">
        <v>125</v>
      </c>
      <c r="I599">
        <v>0</v>
      </c>
      <c r="J599" t="s">
        <v>207</v>
      </c>
      <c r="K599" t="str" cm="1">
        <f t="array" ref="K599">_xlfn.IFS(I599&lt;1000000,"Bin1",AND(I599&gt;=1000000,I599&lt;=10000000),"Bin2",I599&gt;10000000,"Bin3")</f>
        <v>Bin1</v>
      </c>
      <c r="L599">
        <f t="shared" si="18"/>
        <v>2017</v>
      </c>
      <c r="M599" t="str">
        <f>_xlfn.XLOOKUP(C599,'LookUp Table'!$A$1:$A$3031,'LookUp Table'!$B$1:$B$3031,"Not Found",0)</f>
        <v>New Delhi</v>
      </c>
      <c r="N599" t="str">
        <f t="shared" si="19"/>
        <v>Seed Funding</v>
      </c>
      <c r="O599" t="str">
        <f>_xlfn.XLOOKUP(N599,'Com LookUp+Pivot'!$A$1:$A$49,'Com LookUp+Pivot'!$B$1:$B$49,"Not Found",0)</f>
        <v>Angel</v>
      </c>
      <c r="W599" s="9" t="s">
        <v>1817</v>
      </c>
      <c r="X599" s="9" t="s">
        <v>125</v>
      </c>
    </row>
    <row r="600" spans="1:24" x14ac:dyDescent="0.3">
      <c r="A600">
        <v>605</v>
      </c>
      <c r="B600" s="1">
        <v>42992</v>
      </c>
      <c r="C600" t="s">
        <v>1582</v>
      </c>
      <c r="D600" t="s">
        <v>50</v>
      </c>
      <c r="E600" t="s">
        <v>1818</v>
      </c>
      <c r="F600" t="s">
        <v>36</v>
      </c>
      <c r="G600" t="s">
        <v>1819</v>
      </c>
      <c r="H600" t="s">
        <v>388</v>
      </c>
      <c r="I600" s="2">
        <v>44000000</v>
      </c>
      <c r="J600" t="s">
        <v>207</v>
      </c>
      <c r="K600" t="str" cm="1">
        <f t="array" ref="K600">_xlfn.IFS(I600&lt;1000000,"Bin1",AND(I600&gt;=1000000,I600&lt;=10000000),"Bin2",I600&gt;10000000,"Bin3")</f>
        <v>Bin3</v>
      </c>
      <c r="L600">
        <f t="shared" si="18"/>
        <v>2017</v>
      </c>
      <c r="M600" t="str">
        <f>_xlfn.XLOOKUP(C600,'LookUp Table'!$A$1:$A$3031,'LookUp Table'!$B$1:$B$3031,"Not Found",0)</f>
        <v>Mumbai</v>
      </c>
      <c r="N600" t="str">
        <f t="shared" si="19"/>
        <v>Private Equity</v>
      </c>
      <c r="O600" t="str">
        <f>_xlfn.XLOOKUP(N600,'Com LookUp+Pivot'!$A$1:$A$49,'Com LookUp+Pivot'!$B$1:$B$49,"Not Found",0)</f>
        <v>PE</v>
      </c>
      <c r="W600" s="9" t="s">
        <v>1819</v>
      </c>
      <c r="X600" s="9" t="s">
        <v>388</v>
      </c>
    </row>
    <row r="601" spans="1:24" x14ac:dyDescent="0.3">
      <c r="A601">
        <v>606</v>
      </c>
      <c r="B601" s="1">
        <v>42992</v>
      </c>
      <c r="C601" t="s">
        <v>1820</v>
      </c>
      <c r="D601" t="s">
        <v>1821</v>
      </c>
      <c r="E601" t="s">
        <v>1822</v>
      </c>
      <c r="F601" t="s">
        <v>957</v>
      </c>
      <c r="G601" t="s">
        <v>621</v>
      </c>
      <c r="H601" t="s">
        <v>125</v>
      </c>
      <c r="I601" s="2">
        <v>120000</v>
      </c>
      <c r="J601" t="s">
        <v>207</v>
      </c>
      <c r="K601" t="str" cm="1">
        <f t="array" ref="K601">_xlfn.IFS(I601&lt;1000000,"Bin1",AND(I601&gt;=1000000,I601&lt;=10000000),"Bin2",I601&gt;10000000,"Bin3")</f>
        <v>Bin1</v>
      </c>
      <c r="L601">
        <f t="shared" si="18"/>
        <v>2017</v>
      </c>
      <c r="M601" t="str">
        <f>_xlfn.XLOOKUP(C601,'LookUp Table'!$A$1:$A$3031,'LookUp Table'!$B$1:$B$3031,"Not Found",0)</f>
        <v>Bangalore</v>
      </c>
      <c r="N601" t="str">
        <f t="shared" si="19"/>
        <v>Private Equity</v>
      </c>
      <c r="O601" t="str">
        <f>_xlfn.XLOOKUP(N601,'Com LookUp+Pivot'!$A$1:$A$49,'Com LookUp+Pivot'!$B$1:$B$49,"Not Found",0)</f>
        <v>PE</v>
      </c>
      <c r="W601" s="9" t="s">
        <v>621</v>
      </c>
      <c r="X601" s="9" t="s">
        <v>125</v>
      </c>
    </row>
    <row r="602" spans="1:24" x14ac:dyDescent="0.3">
      <c r="A602">
        <v>607</v>
      </c>
      <c r="B602" s="1">
        <v>42992</v>
      </c>
      <c r="C602" t="s">
        <v>1823</v>
      </c>
      <c r="D602" t="s">
        <v>569</v>
      </c>
      <c r="E602" t="s">
        <v>1824</v>
      </c>
      <c r="F602" t="s">
        <v>30</v>
      </c>
      <c r="G602" t="s">
        <v>1825</v>
      </c>
      <c r="H602" t="s">
        <v>388</v>
      </c>
      <c r="I602">
        <v>0</v>
      </c>
      <c r="J602" t="s">
        <v>207</v>
      </c>
      <c r="K602" t="str" cm="1">
        <f t="array" ref="K602">_xlfn.IFS(I602&lt;1000000,"Bin1",AND(I602&gt;=1000000,I602&lt;=10000000),"Bin2",I602&gt;10000000,"Bin3")</f>
        <v>Bin1</v>
      </c>
      <c r="L602">
        <f t="shared" si="18"/>
        <v>2017</v>
      </c>
      <c r="M602" t="str">
        <f>_xlfn.XLOOKUP(C602,'LookUp Table'!$A$1:$A$3031,'LookUp Table'!$B$1:$B$3031,"Not Found",0)</f>
        <v>New Delhi</v>
      </c>
      <c r="N602" t="str">
        <f t="shared" si="19"/>
        <v>Private Equity</v>
      </c>
      <c r="O602" t="str">
        <f>_xlfn.XLOOKUP(N602,'Com LookUp+Pivot'!$A$1:$A$49,'Com LookUp+Pivot'!$B$1:$B$49,"Not Found",0)</f>
        <v>PE</v>
      </c>
      <c r="W602" s="9" t="s">
        <v>1825</v>
      </c>
      <c r="X602" s="9" t="s">
        <v>388</v>
      </c>
    </row>
    <row r="603" spans="1:24" x14ac:dyDescent="0.3">
      <c r="A603">
        <v>608</v>
      </c>
      <c r="B603" s="1">
        <v>42996</v>
      </c>
      <c r="C603" t="s">
        <v>1826</v>
      </c>
      <c r="D603" t="s">
        <v>473</v>
      </c>
      <c r="E603" t="s">
        <v>1827</v>
      </c>
      <c r="F603" t="s">
        <v>19</v>
      </c>
      <c r="G603" t="s">
        <v>1828</v>
      </c>
      <c r="H603" t="s">
        <v>388</v>
      </c>
      <c r="I603" s="2">
        <v>1000000</v>
      </c>
      <c r="J603" t="s">
        <v>207</v>
      </c>
      <c r="K603" t="str" cm="1">
        <f t="array" ref="K603">_xlfn.IFS(I603&lt;1000000,"Bin1",AND(I603&gt;=1000000,I603&lt;=10000000),"Bin2",I603&gt;10000000,"Bin3")</f>
        <v>Bin2</v>
      </c>
      <c r="L603">
        <f t="shared" si="18"/>
        <v>2017</v>
      </c>
      <c r="M603" t="str">
        <f>_xlfn.XLOOKUP(C603,'LookUp Table'!$A$1:$A$3031,'LookUp Table'!$B$1:$B$3031,"Not Found",0)</f>
        <v>Gurgaon</v>
      </c>
      <c r="N603" t="str">
        <f t="shared" si="19"/>
        <v>Private Equity</v>
      </c>
      <c r="O603" t="str">
        <f>_xlfn.XLOOKUP(N603,'Com LookUp+Pivot'!$A$1:$A$49,'Com LookUp+Pivot'!$B$1:$B$49,"Not Found",0)</f>
        <v>PE</v>
      </c>
      <c r="W603" s="9" t="s">
        <v>1828</v>
      </c>
      <c r="X603" s="9" t="s">
        <v>388</v>
      </c>
    </row>
    <row r="604" spans="1:24" x14ac:dyDescent="0.3">
      <c r="A604">
        <v>609</v>
      </c>
      <c r="B604" s="1">
        <v>42997</v>
      </c>
      <c r="C604" t="s">
        <v>1829</v>
      </c>
      <c r="D604" t="s">
        <v>50</v>
      </c>
      <c r="E604" t="s">
        <v>1830</v>
      </c>
      <c r="F604" t="s">
        <v>957</v>
      </c>
      <c r="G604" t="s">
        <v>1831</v>
      </c>
      <c r="H604" t="s">
        <v>125</v>
      </c>
      <c r="I604">
        <v>0</v>
      </c>
      <c r="J604" t="s">
        <v>207</v>
      </c>
      <c r="K604" t="str" cm="1">
        <f t="array" ref="K604">_xlfn.IFS(I604&lt;1000000,"Bin1",AND(I604&gt;=1000000,I604&lt;=10000000),"Bin2",I604&gt;10000000,"Bin3")</f>
        <v>Bin1</v>
      </c>
      <c r="L604">
        <f t="shared" si="18"/>
        <v>2017</v>
      </c>
      <c r="M604" t="str">
        <f>_xlfn.XLOOKUP(C604,'LookUp Table'!$A$1:$A$3031,'LookUp Table'!$B$1:$B$3031,"Not Found",0)</f>
        <v>Bangalore</v>
      </c>
      <c r="N604" t="str">
        <f t="shared" si="19"/>
        <v>Seed Funding</v>
      </c>
      <c r="O604" t="str">
        <f>_xlfn.XLOOKUP(N604,'Com LookUp+Pivot'!$A$1:$A$49,'Com LookUp+Pivot'!$B$1:$B$49,"Not Found",0)</f>
        <v>Angel</v>
      </c>
      <c r="W604" s="9" t="s">
        <v>1831</v>
      </c>
      <c r="X604" s="9" t="s">
        <v>125</v>
      </c>
    </row>
    <row r="605" spans="1:24" x14ac:dyDescent="0.3">
      <c r="A605">
        <v>610</v>
      </c>
      <c r="B605" s="1">
        <v>42997</v>
      </c>
      <c r="C605" t="s">
        <v>1832</v>
      </c>
      <c r="D605" t="s">
        <v>50</v>
      </c>
      <c r="E605" t="s">
        <v>1833</v>
      </c>
      <c r="F605" t="s">
        <v>181</v>
      </c>
      <c r="G605" t="s">
        <v>1834</v>
      </c>
      <c r="H605" t="s">
        <v>388</v>
      </c>
      <c r="I605" s="2">
        <v>50000000</v>
      </c>
      <c r="J605" t="s">
        <v>207</v>
      </c>
      <c r="K605" t="str" cm="1">
        <f t="array" ref="K605">_xlfn.IFS(I605&lt;1000000,"Bin1",AND(I605&gt;=1000000,I605&lt;=10000000),"Bin2",I605&gt;10000000,"Bin3")</f>
        <v>Bin3</v>
      </c>
      <c r="L605">
        <f t="shared" si="18"/>
        <v>2017</v>
      </c>
      <c r="M605" t="str">
        <f>_xlfn.XLOOKUP(C605,'LookUp Table'!$A$1:$A$3031,'LookUp Table'!$B$1:$B$3031,"Not Found",0)</f>
        <v>Hyderabad</v>
      </c>
      <c r="N605" t="str">
        <f t="shared" si="19"/>
        <v>Private Equity</v>
      </c>
      <c r="O605" t="str">
        <f>_xlfn.XLOOKUP(N605,'Com LookUp+Pivot'!$A$1:$A$49,'Com LookUp+Pivot'!$B$1:$B$49,"Not Found",0)</f>
        <v>PE</v>
      </c>
      <c r="W605" s="9" t="s">
        <v>1834</v>
      </c>
      <c r="X605" s="9" t="s">
        <v>388</v>
      </c>
    </row>
    <row r="606" spans="1:24" x14ac:dyDescent="0.3">
      <c r="A606">
        <v>611</v>
      </c>
      <c r="B606" s="1">
        <v>42998</v>
      </c>
      <c r="C606" t="s">
        <v>1835</v>
      </c>
      <c r="D606" t="s">
        <v>141</v>
      </c>
      <c r="E606" t="s">
        <v>1836</v>
      </c>
      <c r="F606" t="s">
        <v>36</v>
      </c>
      <c r="G606" t="s">
        <v>1334</v>
      </c>
      <c r="H606" t="s">
        <v>125</v>
      </c>
      <c r="I606">
        <v>0</v>
      </c>
      <c r="J606" t="s">
        <v>207</v>
      </c>
      <c r="K606" t="str" cm="1">
        <f t="array" ref="K606">_xlfn.IFS(I606&lt;1000000,"Bin1",AND(I606&gt;=1000000,I606&lt;=10000000),"Bin2",I606&gt;10000000,"Bin3")</f>
        <v>Bin1</v>
      </c>
      <c r="L606">
        <f t="shared" si="18"/>
        <v>2017</v>
      </c>
      <c r="M606" t="str">
        <f>_xlfn.XLOOKUP(C606,'LookUp Table'!$A$1:$A$3031,'LookUp Table'!$B$1:$B$3031,"Not Found",0)</f>
        <v>Mumbai</v>
      </c>
      <c r="N606" t="str">
        <f t="shared" si="19"/>
        <v>Private Equity</v>
      </c>
      <c r="O606" t="str">
        <f>_xlfn.XLOOKUP(N606,'Com LookUp+Pivot'!$A$1:$A$49,'Com LookUp+Pivot'!$B$1:$B$49,"Not Found",0)</f>
        <v>PE</v>
      </c>
      <c r="W606" s="9" t="s">
        <v>1334</v>
      </c>
      <c r="X606" s="9" t="s">
        <v>125</v>
      </c>
    </row>
    <row r="607" spans="1:24" x14ac:dyDescent="0.3">
      <c r="A607">
        <v>612</v>
      </c>
      <c r="B607" s="1">
        <v>42999</v>
      </c>
      <c r="C607" t="s">
        <v>1837</v>
      </c>
      <c r="D607" t="s">
        <v>77</v>
      </c>
      <c r="E607" t="s">
        <v>1838</v>
      </c>
      <c r="F607" t="s">
        <v>1839</v>
      </c>
      <c r="G607" t="s">
        <v>1840</v>
      </c>
      <c r="H607" t="s">
        <v>388</v>
      </c>
      <c r="I607" s="2">
        <v>6000000</v>
      </c>
      <c r="J607" t="s">
        <v>207</v>
      </c>
      <c r="K607" t="str" cm="1">
        <f t="array" ref="K607">_xlfn.IFS(I607&lt;1000000,"Bin1",AND(I607&gt;=1000000,I607&lt;=10000000),"Bin2",I607&gt;10000000,"Bin3")</f>
        <v>Bin2</v>
      </c>
      <c r="L607">
        <f t="shared" si="18"/>
        <v>2017</v>
      </c>
      <c r="M607" t="str">
        <f>_xlfn.XLOOKUP(C607,'LookUp Table'!$A$1:$A$3031,'LookUp Table'!$B$1:$B$3031,"Not Found",0)</f>
        <v>Gaya</v>
      </c>
      <c r="N607" t="str">
        <f t="shared" si="19"/>
        <v>Private Equity</v>
      </c>
      <c r="O607" t="str">
        <f>_xlfn.XLOOKUP(N607,'Com LookUp+Pivot'!$A$1:$A$49,'Com LookUp+Pivot'!$B$1:$B$49,"Not Found",0)</f>
        <v>PE</v>
      </c>
      <c r="W607" s="9" t="s">
        <v>1840</v>
      </c>
      <c r="X607" s="9" t="s">
        <v>388</v>
      </c>
    </row>
    <row r="608" spans="1:24" x14ac:dyDescent="0.3">
      <c r="A608">
        <v>613</v>
      </c>
      <c r="B608" s="1">
        <v>42999</v>
      </c>
      <c r="C608" t="s">
        <v>1841</v>
      </c>
      <c r="D608" t="s">
        <v>569</v>
      </c>
      <c r="E608" t="s">
        <v>1842</v>
      </c>
      <c r="F608" t="s">
        <v>30</v>
      </c>
      <c r="G608" t="s">
        <v>1843</v>
      </c>
      <c r="H608" t="s">
        <v>388</v>
      </c>
      <c r="I608">
        <v>0</v>
      </c>
      <c r="J608" t="s">
        <v>207</v>
      </c>
      <c r="K608" t="str" cm="1">
        <f t="array" ref="K608">_xlfn.IFS(I608&lt;1000000,"Bin1",AND(I608&gt;=1000000,I608&lt;=10000000),"Bin2",I608&gt;10000000,"Bin3")</f>
        <v>Bin1</v>
      </c>
      <c r="L608">
        <f t="shared" si="18"/>
        <v>2017</v>
      </c>
      <c r="M608" t="str">
        <f>_xlfn.XLOOKUP(C608,'LookUp Table'!$A$1:$A$3031,'LookUp Table'!$B$1:$B$3031,"Not Found",0)</f>
        <v>New Delhi</v>
      </c>
      <c r="N608" t="str">
        <f t="shared" si="19"/>
        <v>Private Equity</v>
      </c>
      <c r="O608" t="str">
        <f>_xlfn.XLOOKUP(N608,'Com LookUp+Pivot'!$A$1:$A$49,'Com LookUp+Pivot'!$B$1:$B$49,"Not Found",0)</f>
        <v>PE</v>
      </c>
      <c r="W608" s="9" t="s">
        <v>1843</v>
      </c>
      <c r="X608" s="9" t="s">
        <v>388</v>
      </c>
    </row>
    <row r="609" spans="1:24" x14ac:dyDescent="0.3">
      <c r="A609">
        <v>614</v>
      </c>
      <c r="B609" s="1">
        <v>42999</v>
      </c>
      <c r="C609" t="s">
        <v>1844</v>
      </c>
      <c r="D609" t="s">
        <v>569</v>
      </c>
      <c r="E609" t="s">
        <v>1845</v>
      </c>
      <c r="F609" t="s">
        <v>30</v>
      </c>
      <c r="G609" t="s">
        <v>1846</v>
      </c>
      <c r="H609" t="s">
        <v>388</v>
      </c>
      <c r="I609">
        <v>0</v>
      </c>
      <c r="J609" t="s">
        <v>207</v>
      </c>
      <c r="K609" t="str" cm="1">
        <f t="array" ref="K609">_xlfn.IFS(I609&lt;1000000,"Bin1",AND(I609&gt;=1000000,I609&lt;=10000000),"Bin2",I609&gt;10000000,"Bin3")</f>
        <v>Bin1</v>
      </c>
      <c r="L609">
        <f t="shared" si="18"/>
        <v>2017</v>
      </c>
      <c r="M609" t="str">
        <f>_xlfn.XLOOKUP(C609,'LookUp Table'!$A$1:$A$3031,'LookUp Table'!$B$1:$B$3031,"Not Found",0)</f>
        <v>New Delhi</v>
      </c>
      <c r="N609" t="str">
        <f t="shared" si="19"/>
        <v>Private Equity</v>
      </c>
      <c r="O609" t="str">
        <f>_xlfn.XLOOKUP(N609,'Com LookUp+Pivot'!$A$1:$A$49,'Com LookUp+Pivot'!$B$1:$B$49,"Not Found",0)</f>
        <v>PE</v>
      </c>
      <c r="W609" s="9" t="s">
        <v>1846</v>
      </c>
      <c r="X609" s="9" t="s">
        <v>388</v>
      </c>
    </row>
    <row r="610" spans="1:24" x14ac:dyDescent="0.3">
      <c r="A610">
        <v>615</v>
      </c>
      <c r="B610" s="1">
        <v>42999</v>
      </c>
      <c r="C610" t="s">
        <v>1847</v>
      </c>
      <c r="D610" t="s">
        <v>473</v>
      </c>
      <c r="E610" t="s">
        <v>1848</v>
      </c>
      <c r="F610" t="s">
        <v>957</v>
      </c>
      <c r="G610" t="s">
        <v>1849</v>
      </c>
      <c r="H610" t="s">
        <v>388</v>
      </c>
      <c r="I610" s="2">
        <v>1000000</v>
      </c>
      <c r="J610" t="s">
        <v>207</v>
      </c>
      <c r="K610" t="str" cm="1">
        <f t="array" ref="K610">_xlfn.IFS(I610&lt;1000000,"Bin1",AND(I610&gt;=1000000,I610&lt;=10000000),"Bin2",I610&gt;10000000,"Bin3")</f>
        <v>Bin2</v>
      </c>
      <c r="L610">
        <f t="shared" si="18"/>
        <v>2017</v>
      </c>
      <c r="M610" t="str">
        <f>_xlfn.XLOOKUP(C610,'LookUp Table'!$A$1:$A$3031,'LookUp Table'!$B$1:$B$3031,"Not Found",0)</f>
        <v>Bangalore</v>
      </c>
      <c r="N610" t="str">
        <f t="shared" si="19"/>
        <v>Private Equity</v>
      </c>
      <c r="O610" t="str">
        <f>_xlfn.XLOOKUP(N610,'Com LookUp+Pivot'!$A$1:$A$49,'Com LookUp+Pivot'!$B$1:$B$49,"Not Found",0)</f>
        <v>PE</v>
      </c>
      <c r="W610" s="9" t="s">
        <v>1849</v>
      </c>
      <c r="X610" s="9" t="s">
        <v>388</v>
      </c>
    </row>
    <row r="611" spans="1:24" x14ac:dyDescent="0.3">
      <c r="A611">
        <v>616</v>
      </c>
      <c r="B611" s="1">
        <v>43000</v>
      </c>
      <c r="C611" t="s">
        <v>1850</v>
      </c>
      <c r="D611" t="s">
        <v>473</v>
      </c>
      <c r="E611" t="s">
        <v>1851</v>
      </c>
      <c r="F611" t="s">
        <v>19</v>
      </c>
      <c r="G611" t="s">
        <v>1852</v>
      </c>
      <c r="H611" t="s">
        <v>79</v>
      </c>
      <c r="I611" s="2">
        <v>15400000</v>
      </c>
      <c r="J611" t="s">
        <v>207</v>
      </c>
      <c r="K611" t="str" cm="1">
        <f t="array" ref="K611">_xlfn.IFS(I611&lt;1000000,"Bin1",AND(I611&gt;=1000000,I611&lt;=10000000),"Bin2",I611&gt;10000000,"Bin3")</f>
        <v>Bin3</v>
      </c>
      <c r="L611">
        <f t="shared" si="18"/>
        <v>2017</v>
      </c>
      <c r="M611" t="str">
        <f>_xlfn.XLOOKUP(C611,'LookUp Table'!$A$1:$A$3031,'LookUp Table'!$B$1:$B$3031,"Not Found",0)</f>
        <v>Gurgaon</v>
      </c>
      <c r="N611" t="str">
        <f t="shared" si="19"/>
        <v>Debt Funding</v>
      </c>
      <c r="O611" t="str">
        <f>_xlfn.XLOOKUP(N611,'Com LookUp+Pivot'!$A$1:$A$49,'Com LookUp+Pivot'!$B$1:$B$49,"Not Found",0)</f>
        <v>Other</v>
      </c>
      <c r="W611" s="9" t="s">
        <v>1852</v>
      </c>
      <c r="X611" s="9" t="s">
        <v>79</v>
      </c>
    </row>
    <row r="612" spans="1:24" x14ac:dyDescent="0.3">
      <c r="A612">
        <v>617</v>
      </c>
      <c r="B612" s="1">
        <v>43000</v>
      </c>
      <c r="C612" t="s">
        <v>1853</v>
      </c>
      <c r="D612" t="s">
        <v>50</v>
      </c>
      <c r="E612" t="s">
        <v>1854</v>
      </c>
      <c r="F612" t="s">
        <v>957</v>
      </c>
      <c r="G612" t="s">
        <v>601</v>
      </c>
      <c r="H612" t="s">
        <v>388</v>
      </c>
      <c r="I612">
        <v>0</v>
      </c>
      <c r="J612" t="s">
        <v>207</v>
      </c>
      <c r="K612" t="str" cm="1">
        <f t="array" ref="K612">_xlfn.IFS(I612&lt;1000000,"Bin1",AND(I612&gt;=1000000,I612&lt;=10000000),"Bin2",I612&gt;10000000,"Bin3")</f>
        <v>Bin1</v>
      </c>
      <c r="L612">
        <f t="shared" si="18"/>
        <v>2017</v>
      </c>
      <c r="M612" t="str">
        <f>_xlfn.XLOOKUP(C612,'LookUp Table'!$A$1:$A$3031,'LookUp Table'!$B$1:$B$3031,"Not Found",0)</f>
        <v>Bangalore</v>
      </c>
      <c r="N612" t="str">
        <f t="shared" si="19"/>
        <v>Debt Funding</v>
      </c>
      <c r="O612" t="str">
        <f>_xlfn.XLOOKUP(N612,'Com LookUp+Pivot'!$A$1:$A$49,'Com LookUp+Pivot'!$B$1:$B$49,"Not Found",0)</f>
        <v>Other</v>
      </c>
      <c r="W612" s="9" t="s">
        <v>601</v>
      </c>
      <c r="X612" s="9" t="s">
        <v>388</v>
      </c>
    </row>
    <row r="613" spans="1:24" x14ac:dyDescent="0.3">
      <c r="A613">
        <v>618</v>
      </c>
      <c r="B613" s="1">
        <v>43003</v>
      </c>
      <c r="C613" t="s">
        <v>1855</v>
      </c>
      <c r="D613" t="s">
        <v>569</v>
      </c>
      <c r="E613" t="s">
        <v>1856</v>
      </c>
      <c r="F613" t="s">
        <v>957</v>
      </c>
      <c r="G613" t="s">
        <v>1857</v>
      </c>
      <c r="H613" t="s">
        <v>125</v>
      </c>
      <c r="I613">
        <v>0</v>
      </c>
      <c r="J613" t="s">
        <v>207</v>
      </c>
      <c r="K613" t="str" cm="1">
        <f t="array" ref="K613">_xlfn.IFS(I613&lt;1000000,"Bin1",AND(I613&gt;=1000000,I613&lt;=10000000),"Bin2",I613&gt;10000000,"Bin3")</f>
        <v>Bin1</v>
      </c>
      <c r="L613">
        <f t="shared" si="18"/>
        <v>2017</v>
      </c>
      <c r="M613" t="str">
        <f>_xlfn.XLOOKUP(C613,'LookUp Table'!$A$1:$A$3031,'LookUp Table'!$B$1:$B$3031,"Not Found",0)</f>
        <v>Bangalore</v>
      </c>
      <c r="N613" t="str">
        <f t="shared" si="19"/>
        <v>Seed Funding</v>
      </c>
      <c r="O613" t="str">
        <f>_xlfn.XLOOKUP(N613,'Com LookUp+Pivot'!$A$1:$A$49,'Com LookUp+Pivot'!$B$1:$B$49,"Not Found",0)</f>
        <v>Angel</v>
      </c>
      <c r="W613" s="9" t="s">
        <v>1857</v>
      </c>
      <c r="X613" s="9" t="s">
        <v>125</v>
      </c>
    </row>
    <row r="614" spans="1:24" x14ac:dyDescent="0.3">
      <c r="A614">
        <v>619</v>
      </c>
      <c r="B614" s="1">
        <v>43003</v>
      </c>
      <c r="C614" t="s">
        <v>1858</v>
      </c>
      <c r="D614" t="s">
        <v>50</v>
      </c>
      <c r="E614" t="s">
        <v>1859</v>
      </c>
      <c r="F614" t="s">
        <v>957</v>
      </c>
      <c r="G614" t="s">
        <v>1860</v>
      </c>
      <c r="H614" t="s">
        <v>388</v>
      </c>
      <c r="I614" s="2">
        <v>6000000</v>
      </c>
      <c r="J614" t="s">
        <v>207</v>
      </c>
      <c r="K614" t="str" cm="1">
        <f t="array" ref="K614">_xlfn.IFS(I614&lt;1000000,"Bin1",AND(I614&gt;=1000000,I614&lt;=10000000),"Bin2",I614&gt;10000000,"Bin3")</f>
        <v>Bin2</v>
      </c>
      <c r="L614">
        <f t="shared" si="18"/>
        <v>2017</v>
      </c>
      <c r="M614" t="str">
        <f>_xlfn.XLOOKUP(C614,'LookUp Table'!$A$1:$A$3031,'LookUp Table'!$B$1:$B$3031,"Not Found",0)</f>
        <v>Bangalore</v>
      </c>
      <c r="N614" t="str">
        <f t="shared" si="19"/>
        <v>Private Equity</v>
      </c>
      <c r="O614" t="str">
        <f>_xlfn.XLOOKUP(N614,'Com LookUp+Pivot'!$A$1:$A$49,'Com LookUp+Pivot'!$B$1:$B$49,"Not Found",0)</f>
        <v>PE</v>
      </c>
      <c r="W614" s="9" t="s">
        <v>1860</v>
      </c>
      <c r="X614" s="9" t="s">
        <v>388</v>
      </c>
    </row>
    <row r="615" spans="1:24" x14ac:dyDescent="0.3">
      <c r="A615">
        <v>620</v>
      </c>
      <c r="B615" s="1">
        <v>43003</v>
      </c>
      <c r="C615" t="s">
        <v>1861</v>
      </c>
      <c r="D615" t="s">
        <v>569</v>
      </c>
      <c r="E615" t="s">
        <v>1862</v>
      </c>
      <c r="F615" t="s">
        <v>181</v>
      </c>
      <c r="G615" t="s">
        <v>1863</v>
      </c>
      <c r="H615" t="s">
        <v>388</v>
      </c>
      <c r="I615">
        <v>0</v>
      </c>
      <c r="J615" t="s">
        <v>207</v>
      </c>
      <c r="K615" t="str" cm="1">
        <f t="array" ref="K615">_xlfn.IFS(I615&lt;1000000,"Bin1",AND(I615&gt;=1000000,I615&lt;=10000000),"Bin2",I615&gt;10000000,"Bin3")</f>
        <v>Bin1</v>
      </c>
      <c r="L615">
        <f t="shared" si="18"/>
        <v>2017</v>
      </c>
      <c r="M615" t="str">
        <f>_xlfn.XLOOKUP(C615,'LookUp Table'!$A$1:$A$3031,'LookUp Table'!$B$1:$B$3031,"Not Found",0)</f>
        <v>Hyderabad</v>
      </c>
      <c r="N615" t="str">
        <f t="shared" si="19"/>
        <v>Private Equity</v>
      </c>
      <c r="O615" t="str">
        <f>_xlfn.XLOOKUP(N615,'Com LookUp+Pivot'!$A$1:$A$49,'Com LookUp+Pivot'!$B$1:$B$49,"Not Found",0)</f>
        <v>PE</v>
      </c>
      <c r="W615" s="9" t="s">
        <v>1863</v>
      </c>
      <c r="X615" s="9" t="s">
        <v>388</v>
      </c>
    </row>
    <row r="616" spans="1:24" x14ac:dyDescent="0.3">
      <c r="A616">
        <v>621</v>
      </c>
      <c r="B616" s="1">
        <v>43003</v>
      </c>
      <c r="C616" t="s">
        <v>1864</v>
      </c>
      <c r="D616" t="s">
        <v>50</v>
      </c>
      <c r="E616" t="s">
        <v>1865</v>
      </c>
      <c r="F616" t="s">
        <v>957</v>
      </c>
      <c r="G616" t="s">
        <v>1866</v>
      </c>
      <c r="H616" t="s">
        <v>388</v>
      </c>
      <c r="I616">
        <v>0</v>
      </c>
      <c r="J616" t="s">
        <v>207</v>
      </c>
      <c r="K616" t="str" cm="1">
        <f t="array" ref="K616">_xlfn.IFS(I616&lt;1000000,"Bin1",AND(I616&gt;=1000000,I616&lt;=10000000),"Bin2",I616&gt;10000000,"Bin3")</f>
        <v>Bin1</v>
      </c>
      <c r="L616">
        <f t="shared" si="18"/>
        <v>2017</v>
      </c>
      <c r="M616" t="str">
        <f>_xlfn.XLOOKUP(C616,'LookUp Table'!$A$1:$A$3031,'LookUp Table'!$B$1:$B$3031,"Not Found",0)</f>
        <v>Bangalore</v>
      </c>
      <c r="N616" t="str">
        <f t="shared" si="19"/>
        <v>Private Equity</v>
      </c>
      <c r="O616" t="str">
        <f>_xlfn.XLOOKUP(N616,'Com LookUp+Pivot'!$A$1:$A$49,'Com LookUp+Pivot'!$B$1:$B$49,"Not Found",0)</f>
        <v>PE</v>
      </c>
      <c r="W616" s="9" t="s">
        <v>1866</v>
      </c>
      <c r="X616" s="9" t="s">
        <v>388</v>
      </c>
    </row>
    <row r="617" spans="1:24" x14ac:dyDescent="0.3">
      <c r="A617">
        <v>622</v>
      </c>
      <c r="B617" s="1">
        <v>43003</v>
      </c>
      <c r="C617" t="s">
        <v>1544</v>
      </c>
      <c r="D617" t="s">
        <v>569</v>
      </c>
      <c r="E617" t="s">
        <v>1867</v>
      </c>
      <c r="F617" t="s">
        <v>957</v>
      </c>
      <c r="G617" t="s">
        <v>1868</v>
      </c>
      <c r="H617" t="s">
        <v>125</v>
      </c>
      <c r="I617" s="2">
        <v>422000</v>
      </c>
      <c r="J617" t="s">
        <v>207</v>
      </c>
      <c r="K617" t="str" cm="1">
        <f t="array" ref="K617">_xlfn.IFS(I617&lt;1000000,"Bin1",AND(I617&gt;=1000000,I617&lt;=10000000),"Bin2",I617&gt;10000000,"Bin3")</f>
        <v>Bin1</v>
      </c>
      <c r="L617">
        <f t="shared" si="18"/>
        <v>2017</v>
      </c>
      <c r="M617" t="str">
        <f>_xlfn.XLOOKUP(C617,'LookUp Table'!$A$1:$A$3031,'LookUp Table'!$B$1:$B$3031,"Not Found",0)</f>
        <v>Hyderabad</v>
      </c>
      <c r="N617" t="str">
        <f t="shared" si="19"/>
        <v>Seed Funding</v>
      </c>
      <c r="O617" t="str">
        <f>_xlfn.XLOOKUP(N617,'Com LookUp+Pivot'!$A$1:$A$49,'Com LookUp+Pivot'!$B$1:$B$49,"Not Found",0)</f>
        <v>Angel</v>
      </c>
      <c r="W617" s="9" t="s">
        <v>1868</v>
      </c>
      <c r="X617" s="9" t="s">
        <v>125</v>
      </c>
    </row>
    <row r="618" spans="1:24" x14ac:dyDescent="0.3">
      <c r="A618">
        <v>623</v>
      </c>
      <c r="B618" s="1">
        <v>43003</v>
      </c>
      <c r="C618" t="s">
        <v>1869</v>
      </c>
      <c r="D618" t="s">
        <v>569</v>
      </c>
      <c r="E618" t="s">
        <v>1870</v>
      </c>
      <c r="F618" t="s">
        <v>36</v>
      </c>
      <c r="G618" t="s">
        <v>1871</v>
      </c>
      <c r="H618" t="s">
        <v>125</v>
      </c>
      <c r="I618" s="2">
        <v>150000</v>
      </c>
      <c r="J618" t="s">
        <v>207</v>
      </c>
      <c r="K618" t="str" cm="1">
        <f t="array" ref="K618">_xlfn.IFS(I618&lt;1000000,"Bin1",AND(I618&gt;=1000000,I618&lt;=10000000),"Bin2",I618&gt;10000000,"Bin3")</f>
        <v>Bin1</v>
      </c>
      <c r="L618">
        <f t="shared" si="18"/>
        <v>2017</v>
      </c>
      <c r="M618" t="str">
        <f>_xlfn.XLOOKUP(C618,'LookUp Table'!$A$1:$A$3031,'LookUp Table'!$B$1:$B$3031,"Not Found",0)</f>
        <v>Mumbai</v>
      </c>
      <c r="N618" t="str">
        <f t="shared" si="19"/>
        <v>Seed Funding</v>
      </c>
      <c r="O618" t="str">
        <f>_xlfn.XLOOKUP(N618,'Com LookUp+Pivot'!$A$1:$A$49,'Com LookUp+Pivot'!$B$1:$B$49,"Not Found",0)</f>
        <v>Angel</v>
      </c>
      <c r="W618" s="9" t="s">
        <v>1871</v>
      </c>
      <c r="X618" s="9" t="s">
        <v>125</v>
      </c>
    </row>
    <row r="619" spans="1:24" x14ac:dyDescent="0.3">
      <c r="A619">
        <v>624</v>
      </c>
      <c r="B619" s="1">
        <v>43004</v>
      </c>
      <c r="C619" t="s">
        <v>1872</v>
      </c>
      <c r="D619" t="s">
        <v>569</v>
      </c>
      <c r="E619" t="s">
        <v>1873</v>
      </c>
      <c r="F619" t="s">
        <v>957</v>
      </c>
      <c r="G619" t="s">
        <v>1874</v>
      </c>
      <c r="H619" t="s">
        <v>388</v>
      </c>
      <c r="I619">
        <v>0</v>
      </c>
      <c r="J619" t="s">
        <v>207</v>
      </c>
      <c r="K619" t="str" cm="1">
        <f t="array" ref="K619">_xlfn.IFS(I619&lt;1000000,"Bin1",AND(I619&gt;=1000000,I619&lt;=10000000),"Bin2",I619&gt;10000000,"Bin3")</f>
        <v>Bin1</v>
      </c>
      <c r="L619">
        <f t="shared" si="18"/>
        <v>2017</v>
      </c>
      <c r="M619" t="str">
        <f>_xlfn.XLOOKUP(C619,'LookUp Table'!$A$1:$A$3031,'LookUp Table'!$B$1:$B$3031,"Not Found",0)</f>
        <v>Bangalore</v>
      </c>
      <c r="N619" t="str">
        <f t="shared" si="19"/>
        <v>Private Equity</v>
      </c>
      <c r="O619" t="str">
        <f>_xlfn.XLOOKUP(N619,'Com LookUp+Pivot'!$A$1:$A$49,'Com LookUp+Pivot'!$B$1:$B$49,"Not Found",0)</f>
        <v>PE</v>
      </c>
      <c r="W619" s="9" t="s">
        <v>1874</v>
      </c>
      <c r="X619" s="9" t="s">
        <v>388</v>
      </c>
    </row>
    <row r="620" spans="1:24" x14ac:dyDescent="0.3">
      <c r="A620">
        <v>625</v>
      </c>
      <c r="B620" s="1">
        <v>43004</v>
      </c>
      <c r="C620" t="s">
        <v>1875</v>
      </c>
      <c r="D620" t="s">
        <v>569</v>
      </c>
      <c r="E620" t="s">
        <v>1876</v>
      </c>
      <c r="F620" t="s">
        <v>19</v>
      </c>
      <c r="G620" t="s">
        <v>1877</v>
      </c>
      <c r="H620" t="s">
        <v>125</v>
      </c>
      <c r="I620">
        <v>0</v>
      </c>
      <c r="J620" t="s">
        <v>207</v>
      </c>
      <c r="K620" t="str" cm="1">
        <f t="array" ref="K620">_xlfn.IFS(I620&lt;1000000,"Bin1",AND(I620&gt;=1000000,I620&lt;=10000000),"Bin2",I620&gt;10000000,"Bin3")</f>
        <v>Bin1</v>
      </c>
      <c r="L620">
        <f t="shared" si="18"/>
        <v>2017</v>
      </c>
      <c r="M620" t="str">
        <f>_xlfn.XLOOKUP(C620,'LookUp Table'!$A$1:$A$3031,'LookUp Table'!$B$1:$B$3031,"Not Found",0)</f>
        <v>Gurgaon</v>
      </c>
      <c r="N620" t="str">
        <f t="shared" si="19"/>
        <v>Seed Funding</v>
      </c>
      <c r="O620" t="str">
        <f>_xlfn.XLOOKUP(N620,'Com LookUp+Pivot'!$A$1:$A$49,'Com LookUp+Pivot'!$B$1:$B$49,"Not Found",0)</f>
        <v>Angel</v>
      </c>
      <c r="W620" s="9" t="s">
        <v>1877</v>
      </c>
      <c r="X620" s="9" t="s">
        <v>125</v>
      </c>
    </row>
    <row r="621" spans="1:24" x14ac:dyDescent="0.3">
      <c r="A621">
        <v>626</v>
      </c>
      <c r="B621" s="1">
        <v>43004</v>
      </c>
      <c r="C621" t="s">
        <v>1878</v>
      </c>
      <c r="D621" t="s">
        <v>569</v>
      </c>
      <c r="E621" t="s">
        <v>1879</v>
      </c>
      <c r="F621" t="s">
        <v>957</v>
      </c>
      <c r="G621" t="s">
        <v>1880</v>
      </c>
      <c r="H621" t="s">
        <v>125</v>
      </c>
      <c r="I621">
        <v>0</v>
      </c>
      <c r="J621" t="s">
        <v>207</v>
      </c>
      <c r="K621" t="str" cm="1">
        <f t="array" ref="K621">_xlfn.IFS(I621&lt;1000000,"Bin1",AND(I621&gt;=1000000,I621&lt;=10000000),"Bin2",I621&gt;10000000,"Bin3")</f>
        <v>Bin1</v>
      </c>
      <c r="L621">
        <f t="shared" si="18"/>
        <v>2017</v>
      </c>
      <c r="M621" t="str">
        <f>_xlfn.XLOOKUP(C621,'LookUp Table'!$A$1:$A$3031,'LookUp Table'!$B$1:$B$3031,"Not Found",0)</f>
        <v>Bangalore</v>
      </c>
      <c r="N621" t="str">
        <f t="shared" si="19"/>
        <v>Seed Funding</v>
      </c>
      <c r="O621" t="str">
        <f>_xlfn.XLOOKUP(N621,'Com LookUp+Pivot'!$A$1:$A$49,'Com LookUp+Pivot'!$B$1:$B$49,"Not Found",0)</f>
        <v>Angel</v>
      </c>
      <c r="W621" s="9" t="s">
        <v>1880</v>
      </c>
      <c r="X621" s="9" t="s">
        <v>125</v>
      </c>
    </row>
    <row r="622" spans="1:24" x14ac:dyDescent="0.3">
      <c r="A622">
        <v>627</v>
      </c>
      <c r="B622" s="1">
        <v>43005</v>
      </c>
      <c r="C622" t="s">
        <v>1881</v>
      </c>
      <c r="D622" t="s">
        <v>50</v>
      </c>
      <c r="E622" t="s">
        <v>1882</v>
      </c>
      <c r="F622" t="s">
        <v>36</v>
      </c>
      <c r="G622" t="s">
        <v>1883</v>
      </c>
      <c r="H622" t="s">
        <v>388</v>
      </c>
      <c r="I622" s="2">
        <v>1600000</v>
      </c>
      <c r="J622" t="s">
        <v>207</v>
      </c>
      <c r="K622" t="str" cm="1">
        <f t="array" ref="K622">_xlfn.IFS(I622&lt;1000000,"Bin1",AND(I622&gt;=1000000,I622&lt;=10000000),"Bin2",I622&gt;10000000,"Bin3")</f>
        <v>Bin2</v>
      </c>
      <c r="L622">
        <f t="shared" si="18"/>
        <v>2017</v>
      </c>
      <c r="M622" t="str">
        <f>_xlfn.XLOOKUP(C622,'LookUp Table'!$A$1:$A$3031,'LookUp Table'!$B$1:$B$3031,"Not Found",0)</f>
        <v>Mumbai</v>
      </c>
      <c r="N622" t="str">
        <f t="shared" si="19"/>
        <v>Private Equity</v>
      </c>
      <c r="O622" t="str">
        <f>_xlfn.XLOOKUP(N622,'Com LookUp+Pivot'!$A$1:$A$49,'Com LookUp+Pivot'!$B$1:$B$49,"Not Found",0)</f>
        <v>PE</v>
      </c>
      <c r="W622" s="9" t="s">
        <v>1883</v>
      </c>
      <c r="X622" s="9" t="s">
        <v>388</v>
      </c>
    </row>
    <row r="623" spans="1:24" x14ac:dyDescent="0.3">
      <c r="A623">
        <v>628</v>
      </c>
      <c r="B623" s="1">
        <v>43005</v>
      </c>
      <c r="C623" t="s">
        <v>1884</v>
      </c>
      <c r="D623" t="s">
        <v>569</v>
      </c>
      <c r="E623" t="s">
        <v>1885</v>
      </c>
      <c r="F623" t="s">
        <v>19</v>
      </c>
      <c r="G623" t="s">
        <v>1886</v>
      </c>
      <c r="H623" t="s">
        <v>388</v>
      </c>
      <c r="I623">
        <v>0</v>
      </c>
      <c r="J623" t="s">
        <v>207</v>
      </c>
      <c r="K623" t="str" cm="1">
        <f t="array" ref="K623">_xlfn.IFS(I623&lt;1000000,"Bin1",AND(I623&gt;=1000000,I623&lt;=10000000),"Bin2",I623&gt;10000000,"Bin3")</f>
        <v>Bin1</v>
      </c>
      <c r="L623">
        <f t="shared" si="18"/>
        <v>2017</v>
      </c>
      <c r="M623" t="str">
        <f>_xlfn.XLOOKUP(C623,'LookUp Table'!$A$1:$A$3031,'LookUp Table'!$B$1:$B$3031,"Not Found",0)</f>
        <v>Gurgaon</v>
      </c>
      <c r="N623" t="str">
        <f t="shared" si="19"/>
        <v>Private Equity</v>
      </c>
      <c r="O623" t="str">
        <f>_xlfn.XLOOKUP(N623,'Com LookUp+Pivot'!$A$1:$A$49,'Com LookUp+Pivot'!$B$1:$B$49,"Not Found",0)</f>
        <v>PE</v>
      </c>
      <c r="W623" s="9" t="s">
        <v>1886</v>
      </c>
      <c r="X623" s="9" t="s">
        <v>388</v>
      </c>
    </row>
    <row r="624" spans="1:24" x14ac:dyDescent="0.3">
      <c r="A624">
        <v>629</v>
      </c>
      <c r="B624" s="1">
        <v>43005</v>
      </c>
      <c r="C624" t="s">
        <v>1887</v>
      </c>
      <c r="D624" t="s">
        <v>569</v>
      </c>
      <c r="E624" t="s">
        <v>1888</v>
      </c>
      <c r="F624" t="s">
        <v>957</v>
      </c>
      <c r="G624" t="s">
        <v>1889</v>
      </c>
      <c r="H624" t="s">
        <v>388</v>
      </c>
      <c r="I624" s="2">
        <v>1000000</v>
      </c>
      <c r="J624" t="s">
        <v>207</v>
      </c>
      <c r="K624" t="str" cm="1">
        <f t="array" ref="K624">_xlfn.IFS(I624&lt;1000000,"Bin1",AND(I624&gt;=1000000,I624&lt;=10000000),"Bin2",I624&gt;10000000,"Bin3")</f>
        <v>Bin2</v>
      </c>
      <c r="L624">
        <f t="shared" si="18"/>
        <v>2017</v>
      </c>
      <c r="M624" t="str">
        <f>_xlfn.XLOOKUP(C624,'LookUp Table'!$A$1:$A$3031,'LookUp Table'!$B$1:$B$3031,"Not Found",0)</f>
        <v>Bangalore</v>
      </c>
      <c r="N624" t="str">
        <f t="shared" si="19"/>
        <v>Private Equity</v>
      </c>
      <c r="O624" t="str">
        <f>_xlfn.XLOOKUP(N624,'Com LookUp+Pivot'!$A$1:$A$49,'Com LookUp+Pivot'!$B$1:$B$49,"Not Found",0)</f>
        <v>PE</v>
      </c>
      <c r="W624" s="9" t="s">
        <v>1889</v>
      </c>
      <c r="X624" s="9" t="s">
        <v>388</v>
      </c>
    </row>
    <row r="625" spans="1:24" x14ac:dyDescent="0.3">
      <c r="A625">
        <v>630</v>
      </c>
      <c r="B625" s="1">
        <v>43005</v>
      </c>
      <c r="C625" t="s">
        <v>1890</v>
      </c>
      <c r="D625" t="s">
        <v>569</v>
      </c>
      <c r="E625" t="s">
        <v>1891</v>
      </c>
      <c r="F625" t="s">
        <v>19</v>
      </c>
      <c r="G625" t="s">
        <v>1892</v>
      </c>
      <c r="H625" t="s">
        <v>125</v>
      </c>
      <c r="I625">
        <v>0</v>
      </c>
      <c r="J625" t="s">
        <v>207</v>
      </c>
      <c r="K625" t="str" cm="1">
        <f t="array" ref="K625">_xlfn.IFS(I625&lt;1000000,"Bin1",AND(I625&gt;=1000000,I625&lt;=10000000),"Bin2",I625&gt;10000000,"Bin3")</f>
        <v>Bin1</v>
      </c>
      <c r="L625">
        <f t="shared" si="18"/>
        <v>2017</v>
      </c>
      <c r="M625" t="str">
        <f>_xlfn.XLOOKUP(C625,'LookUp Table'!$A$1:$A$3031,'LookUp Table'!$B$1:$B$3031,"Not Found",0)</f>
        <v>Gurgaon</v>
      </c>
      <c r="N625" t="str">
        <f t="shared" si="19"/>
        <v>Seed Funding</v>
      </c>
      <c r="O625" t="str">
        <f>_xlfn.XLOOKUP(N625,'Com LookUp+Pivot'!$A$1:$A$49,'Com LookUp+Pivot'!$B$1:$B$49,"Not Found",0)</f>
        <v>Angel</v>
      </c>
      <c r="W625" s="9" t="s">
        <v>1892</v>
      </c>
      <c r="X625" s="9" t="s">
        <v>125</v>
      </c>
    </row>
    <row r="626" spans="1:24" x14ac:dyDescent="0.3">
      <c r="A626">
        <v>631</v>
      </c>
      <c r="B626" s="1">
        <v>43005</v>
      </c>
      <c r="C626" t="s">
        <v>672</v>
      </c>
      <c r="D626" t="s">
        <v>569</v>
      </c>
      <c r="E626" t="s">
        <v>1893</v>
      </c>
      <c r="F626" t="s">
        <v>30</v>
      </c>
      <c r="G626" t="s">
        <v>903</v>
      </c>
      <c r="H626" t="s">
        <v>125</v>
      </c>
      <c r="I626" s="2">
        <v>300000</v>
      </c>
      <c r="J626" t="s">
        <v>207</v>
      </c>
      <c r="K626" t="str" cm="1">
        <f t="array" ref="K626">_xlfn.IFS(I626&lt;1000000,"Bin1",AND(I626&gt;=1000000,I626&lt;=10000000),"Bin2",I626&gt;10000000,"Bin3")</f>
        <v>Bin1</v>
      </c>
      <c r="L626">
        <f t="shared" si="18"/>
        <v>2017</v>
      </c>
      <c r="M626" t="str">
        <f>_xlfn.XLOOKUP(C626,'LookUp Table'!$A$1:$A$3031,'LookUp Table'!$B$1:$B$3031,"Not Found",0)</f>
        <v>Delhi</v>
      </c>
      <c r="N626" t="str">
        <f t="shared" si="19"/>
        <v>Seed/ Angel Funding</v>
      </c>
      <c r="O626" t="str">
        <f>_xlfn.XLOOKUP(N626,'Com LookUp+Pivot'!$A$1:$A$49,'Com LookUp+Pivot'!$B$1:$B$49,"Not Found",0)</f>
        <v>Angel</v>
      </c>
      <c r="W626" s="9" t="s">
        <v>903</v>
      </c>
      <c r="X626" s="9" t="s">
        <v>125</v>
      </c>
    </row>
    <row r="627" spans="1:24" x14ac:dyDescent="0.3">
      <c r="A627">
        <v>632</v>
      </c>
      <c r="B627" s="1">
        <v>43006</v>
      </c>
      <c r="C627" t="s">
        <v>1894</v>
      </c>
      <c r="D627" t="s">
        <v>50</v>
      </c>
      <c r="E627" t="s">
        <v>1895</v>
      </c>
      <c r="F627" t="s">
        <v>957</v>
      </c>
      <c r="G627" t="s">
        <v>1896</v>
      </c>
      <c r="H627" t="s">
        <v>388</v>
      </c>
      <c r="I627" s="2">
        <v>1000000</v>
      </c>
      <c r="J627" t="s">
        <v>207</v>
      </c>
      <c r="K627" t="str" cm="1">
        <f t="array" ref="K627">_xlfn.IFS(I627&lt;1000000,"Bin1",AND(I627&gt;=1000000,I627&lt;=10000000),"Bin2",I627&gt;10000000,"Bin3")</f>
        <v>Bin2</v>
      </c>
      <c r="L627">
        <f t="shared" si="18"/>
        <v>2017</v>
      </c>
      <c r="M627" t="str">
        <f>_xlfn.XLOOKUP(C627,'LookUp Table'!$A$1:$A$3031,'LookUp Table'!$B$1:$B$3031,"Not Found",0)</f>
        <v>Bangalore</v>
      </c>
      <c r="N627" t="str">
        <f t="shared" si="19"/>
        <v>Private Equity</v>
      </c>
      <c r="O627" t="str">
        <f>_xlfn.XLOOKUP(N627,'Com LookUp+Pivot'!$A$1:$A$49,'Com LookUp+Pivot'!$B$1:$B$49,"Not Found",0)</f>
        <v>PE</v>
      </c>
      <c r="W627" s="9" t="s">
        <v>1896</v>
      </c>
      <c r="X627" s="9" t="s">
        <v>388</v>
      </c>
    </row>
    <row r="628" spans="1:24" x14ac:dyDescent="0.3">
      <c r="A628">
        <v>633</v>
      </c>
      <c r="B628" s="1">
        <v>42948</v>
      </c>
      <c r="C628" t="s">
        <v>1897</v>
      </c>
      <c r="D628" t="s">
        <v>50</v>
      </c>
      <c r="E628" t="s">
        <v>1898</v>
      </c>
      <c r="F628" t="s">
        <v>957</v>
      </c>
      <c r="G628" t="s">
        <v>1874</v>
      </c>
      <c r="H628" t="s">
        <v>388</v>
      </c>
      <c r="I628" s="2">
        <v>1300000</v>
      </c>
      <c r="J628" t="s">
        <v>207</v>
      </c>
      <c r="K628" t="str" cm="1">
        <f t="array" ref="K628">_xlfn.IFS(I628&lt;1000000,"Bin1",AND(I628&gt;=1000000,I628&lt;=10000000),"Bin2",I628&gt;10000000,"Bin3")</f>
        <v>Bin2</v>
      </c>
      <c r="L628">
        <f t="shared" si="18"/>
        <v>2017</v>
      </c>
      <c r="M628" t="str">
        <f>_xlfn.XLOOKUP(C628,'LookUp Table'!$A$1:$A$3031,'LookUp Table'!$B$1:$B$3031,"Not Found",0)</f>
        <v>Bangalore</v>
      </c>
      <c r="N628" t="str">
        <f t="shared" si="19"/>
        <v>Private Equity</v>
      </c>
      <c r="O628" t="str">
        <f>_xlfn.XLOOKUP(N628,'Com LookUp+Pivot'!$A$1:$A$49,'Com LookUp+Pivot'!$B$1:$B$49,"Not Found",0)</f>
        <v>PE</v>
      </c>
      <c r="W628" s="9" t="s">
        <v>1874</v>
      </c>
      <c r="X628" s="9" t="s">
        <v>388</v>
      </c>
    </row>
    <row r="629" spans="1:24" x14ac:dyDescent="0.3">
      <c r="A629">
        <v>634</v>
      </c>
      <c r="B629" s="1">
        <v>42949</v>
      </c>
      <c r="C629" t="s">
        <v>1899</v>
      </c>
      <c r="D629" t="s">
        <v>50</v>
      </c>
      <c r="E629" t="s">
        <v>1900</v>
      </c>
      <c r="F629" t="s">
        <v>36</v>
      </c>
      <c r="G629" t="s">
        <v>1901</v>
      </c>
      <c r="H629" t="s">
        <v>388</v>
      </c>
      <c r="I629">
        <v>0</v>
      </c>
      <c r="J629" t="s">
        <v>207</v>
      </c>
      <c r="K629" t="str" cm="1">
        <f t="array" ref="K629">_xlfn.IFS(I629&lt;1000000,"Bin1",AND(I629&gt;=1000000,I629&lt;=10000000),"Bin2",I629&gt;10000000,"Bin3")</f>
        <v>Bin1</v>
      </c>
      <c r="L629">
        <f t="shared" si="18"/>
        <v>2017</v>
      </c>
      <c r="M629" t="str">
        <f>_xlfn.XLOOKUP(C629,'LookUp Table'!$A$1:$A$3031,'LookUp Table'!$B$1:$B$3031,"Not Found",0)</f>
        <v>Mumbai</v>
      </c>
      <c r="N629" t="str">
        <f t="shared" si="19"/>
        <v>Private Equity</v>
      </c>
      <c r="O629" t="str">
        <f>_xlfn.XLOOKUP(N629,'Com LookUp+Pivot'!$A$1:$A$49,'Com LookUp+Pivot'!$B$1:$B$49,"Not Found",0)</f>
        <v>PE</v>
      </c>
      <c r="W629" s="9" t="s">
        <v>1901</v>
      </c>
      <c r="X629" s="9" t="s">
        <v>388</v>
      </c>
    </row>
    <row r="630" spans="1:24" x14ac:dyDescent="0.3">
      <c r="A630">
        <v>635</v>
      </c>
      <c r="B630" s="1">
        <v>42949</v>
      </c>
      <c r="C630" t="s">
        <v>1476</v>
      </c>
      <c r="D630" t="s">
        <v>569</v>
      </c>
      <c r="E630" t="s">
        <v>1145</v>
      </c>
      <c r="F630" t="s">
        <v>30</v>
      </c>
      <c r="G630" t="s">
        <v>1902</v>
      </c>
      <c r="H630" t="s">
        <v>125</v>
      </c>
      <c r="I630">
        <v>0</v>
      </c>
      <c r="J630" t="s">
        <v>207</v>
      </c>
      <c r="K630" t="str" cm="1">
        <f t="array" ref="K630">_xlfn.IFS(I630&lt;1000000,"Bin1",AND(I630&gt;=1000000,I630&lt;=10000000),"Bin2",I630&gt;10000000,"Bin3")</f>
        <v>Bin1</v>
      </c>
      <c r="L630">
        <f t="shared" si="18"/>
        <v>2017</v>
      </c>
      <c r="M630" t="str">
        <f>_xlfn.XLOOKUP(C630,'LookUp Table'!$A$1:$A$3031,'LookUp Table'!$B$1:$B$3031,"Not Found",0)</f>
        <v>New Delhi</v>
      </c>
      <c r="N630" t="str">
        <f t="shared" si="19"/>
        <v>Seed Funding</v>
      </c>
      <c r="O630" t="str">
        <f>_xlfn.XLOOKUP(N630,'Com LookUp+Pivot'!$A$1:$A$49,'Com LookUp+Pivot'!$B$1:$B$49,"Not Found",0)</f>
        <v>Angel</v>
      </c>
      <c r="W630" s="9" t="s">
        <v>1902</v>
      </c>
      <c r="X630" s="9" t="s">
        <v>125</v>
      </c>
    </row>
    <row r="631" spans="1:24" x14ac:dyDescent="0.3">
      <c r="A631">
        <v>636</v>
      </c>
      <c r="B631" s="1">
        <v>42949</v>
      </c>
      <c r="C631" t="s">
        <v>1903</v>
      </c>
      <c r="D631" t="s">
        <v>569</v>
      </c>
      <c r="E631" t="s">
        <v>1904</v>
      </c>
      <c r="F631" t="s">
        <v>36</v>
      </c>
      <c r="G631" t="s">
        <v>1905</v>
      </c>
      <c r="H631" t="s">
        <v>125</v>
      </c>
      <c r="I631" s="2">
        <v>500000</v>
      </c>
      <c r="J631" t="s">
        <v>207</v>
      </c>
      <c r="K631" t="str" cm="1">
        <f t="array" ref="K631">_xlfn.IFS(I631&lt;1000000,"Bin1",AND(I631&gt;=1000000,I631&lt;=10000000),"Bin2",I631&gt;10000000,"Bin3")</f>
        <v>Bin1</v>
      </c>
      <c r="L631">
        <f t="shared" si="18"/>
        <v>2017</v>
      </c>
      <c r="M631" t="str">
        <f>_xlfn.XLOOKUP(C631,'LookUp Table'!$A$1:$A$3031,'LookUp Table'!$B$1:$B$3031,"Not Found",0)</f>
        <v>Mumbai</v>
      </c>
      <c r="N631" t="str">
        <f t="shared" si="19"/>
        <v>Seed Funding</v>
      </c>
      <c r="O631" t="str">
        <f>_xlfn.XLOOKUP(N631,'Com LookUp+Pivot'!$A$1:$A$49,'Com LookUp+Pivot'!$B$1:$B$49,"Not Found",0)</f>
        <v>Angel</v>
      </c>
      <c r="W631" s="9" t="s">
        <v>1905</v>
      </c>
      <c r="X631" s="9" t="s">
        <v>125</v>
      </c>
    </row>
    <row r="632" spans="1:24" x14ac:dyDescent="0.3">
      <c r="A632">
        <v>637</v>
      </c>
      <c r="B632" s="1">
        <v>42949</v>
      </c>
      <c r="C632" t="s">
        <v>1906</v>
      </c>
      <c r="D632" t="s">
        <v>569</v>
      </c>
      <c r="E632" t="s">
        <v>1907</v>
      </c>
      <c r="F632" t="s">
        <v>181</v>
      </c>
      <c r="G632" t="s">
        <v>1908</v>
      </c>
      <c r="H632" t="s">
        <v>125</v>
      </c>
      <c r="I632" s="2">
        <v>850000</v>
      </c>
      <c r="J632" t="s">
        <v>207</v>
      </c>
      <c r="K632" t="str" cm="1">
        <f t="array" ref="K632">_xlfn.IFS(I632&lt;1000000,"Bin1",AND(I632&gt;=1000000,I632&lt;=10000000),"Bin2",I632&gt;10000000,"Bin3")</f>
        <v>Bin1</v>
      </c>
      <c r="L632">
        <f t="shared" si="18"/>
        <v>2017</v>
      </c>
      <c r="M632" t="str">
        <f>_xlfn.XLOOKUP(C632,'LookUp Table'!$A$1:$A$3031,'LookUp Table'!$B$1:$B$3031,"Not Found",0)</f>
        <v>Hyderabad</v>
      </c>
      <c r="N632" t="str">
        <f t="shared" si="19"/>
        <v>Seed Funding</v>
      </c>
      <c r="O632" t="str">
        <f>_xlfn.XLOOKUP(N632,'Com LookUp+Pivot'!$A$1:$A$49,'Com LookUp+Pivot'!$B$1:$B$49,"Not Found",0)</f>
        <v>Angel</v>
      </c>
      <c r="W632" s="9" t="s">
        <v>1908</v>
      </c>
      <c r="X632" s="9" t="s">
        <v>125</v>
      </c>
    </row>
    <row r="633" spans="1:24" x14ac:dyDescent="0.3">
      <c r="A633">
        <v>638</v>
      </c>
      <c r="B633" s="1">
        <v>42950</v>
      </c>
      <c r="C633" t="s">
        <v>1909</v>
      </c>
      <c r="D633" t="s">
        <v>40</v>
      </c>
      <c r="E633" t="s">
        <v>1910</v>
      </c>
      <c r="F633" t="s">
        <v>36</v>
      </c>
      <c r="G633" t="s">
        <v>1911</v>
      </c>
      <c r="H633" t="s">
        <v>125</v>
      </c>
      <c r="I633" s="2">
        <v>300000</v>
      </c>
      <c r="J633" t="s">
        <v>207</v>
      </c>
      <c r="K633" t="str" cm="1">
        <f t="array" ref="K633">_xlfn.IFS(I633&lt;1000000,"Bin1",AND(I633&gt;=1000000,I633&lt;=10000000),"Bin2",I633&gt;10000000,"Bin3")</f>
        <v>Bin1</v>
      </c>
      <c r="L633">
        <f t="shared" si="18"/>
        <v>2017</v>
      </c>
      <c r="M633" t="str">
        <f>_xlfn.XLOOKUP(C633,'LookUp Table'!$A$1:$A$3031,'LookUp Table'!$B$1:$B$3031,"Not Found",0)</f>
        <v>Mumbai</v>
      </c>
      <c r="N633" t="str">
        <f t="shared" si="19"/>
        <v>Seed Funding</v>
      </c>
      <c r="O633" t="str">
        <f>_xlfn.XLOOKUP(N633,'Com LookUp+Pivot'!$A$1:$A$49,'Com LookUp+Pivot'!$B$1:$B$49,"Not Found",0)</f>
        <v>Angel</v>
      </c>
      <c r="W633" s="9" t="s">
        <v>1911</v>
      </c>
      <c r="X633" s="9" t="s">
        <v>125</v>
      </c>
    </row>
    <row r="634" spans="1:24" x14ac:dyDescent="0.3">
      <c r="A634">
        <v>639</v>
      </c>
      <c r="B634" s="1">
        <v>42950</v>
      </c>
      <c r="C634" t="s">
        <v>1912</v>
      </c>
      <c r="D634" t="s">
        <v>569</v>
      </c>
      <c r="E634" t="s">
        <v>1913</v>
      </c>
      <c r="F634" t="s">
        <v>448</v>
      </c>
      <c r="G634" t="s">
        <v>1914</v>
      </c>
      <c r="H634" t="s">
        <v>125</v>
      </c>
      <c r="I634">
        <v>0</v>
      </c>
      <c r="J634" t="s">
        <v>207</v>
      </c>
      <c r="K634" t="str" cm="1">
        <f t="array" ref="K634">_xlfn.IFS(I634&lt;1000000,"Bin1",AND(I634&gt;=1000000,I634&lt;=10000000),"Bin2",I634&gt;10000000,"Bin3")</f>
        <v>Bin1</v>
      </c>
      <c r="L634">
        <f t="shared" si="18"/>
        <v>2017</v>
      </c>
      <c r="M634" t="str">
        <f>_xlfn.XLOOKUP(C634,'LookUp Table'!$A$1:$A$3031,'LookUp Table'!$B$1:$B$3031,"Not Found",0)</f>
        <v>Jaipur</v>
      </c>
      <c r="N634" t="str">
        <f t="shared" si="19"/>
        <v>Seed Funding</v>
      </c>
      <c r="O634" t="str">
        <f>_xlfn.XLOOKUP(N634,'Com LookUp+Pivot'!$A$1:$A$49,'Com LookUp+Pivot'!$B$1:$B$49,"Not Found",0)</f>
        <v>Angel</v>
      </c>
      <c r="W634" s="9" t="s">
        <v>1914</v>
      </c>
      <c r="X634" s="9" t="s">
        <v>125</v>
      </c>
    </row>
    <row r="635" spans="1:24" x14ac:dyDescent="0.3">
      <c r="A635">
        <v>640</v>
      </c>
      <c r="B635" s="1">
        <v>42950</v>
      </c>
      <c r="C635" t="s">
        <v>1915</v>
      </c>
      <c r="D635" t="s">
        <v>569</v>
      </c>
      <c r="E635" t="s">
        <v>1916</v>
      </c>
      <c r="F635" t="s">
        <v>957</v>
      </c>
      <c r="G635" t="s">
        <v>1917</v>
      </c>
      <c r="H635" t="s">
        <v>388</v>
      </c>
      <c r="I635">
        <v>0</v>
      </c>
      <c r="J635" t="s">
        <v>207</v>
      </c>
      <c r="K635" t="str" cm="1">
        <f t="array" ref="K635">_xlfn.IFS(I635&lt;1000000,"Bin1",AND(I635&gt;=1000000,I635&lt;=10000000),"Bin2",I635&gt;10000000,"Bin3")</f>
        <v>Bin1</v>
      </c>
      <c r="L635">
        <f t="shared" si="18"/>
        <v>2017</v>
      </c>
      <c r="M635" t="str">
        <f>_xlfn.XLOOKUP(C635,'LookUp Table'!$A$1:$A$3031,'LookUp Table'!$B$1:$B$3031,"Not Found",0)</f>
        <v>Bangalore</v>
      </c>
      <c r="N635" t="str">
        <f t="shared" si="19"/>
        <v>Private Equity</v>
      </c>
      <c r="O635" t="str">
        <f>_xlfn.XLOOKUP(N635,'Com LookUp+Pivot'!$A$1:$A$49,'Com LookUp+Pivot'!$B$1:$B$49,"Not Found",0)</f>
        <v>PE</v>
      </c>
      <c r="W635" s="9" t="s">
        <v>1917</v>
      </c>
      <c r="X635" s="9" t="s">
        <v>388</v>
      </c>
    </row>
    <row r="636" spans="1:24" x14ac:dyDescent="0.3">
      <c r="A636">
        <v>641</v>
      </c>
      <c r="B636" s="1">
        <v>42950</v>
      </c>
      <c r="C636" t="s">
        <v>791</v>
      </c>
      <c r="D636" t="s">
        <v>569</v>
      </c>
      <c r="E636" t="s">
        <v>1918</v>
      </c>
      <c r="F636" t="s">
        <v>36</v>
      </c>
      <c r="G636" t="s">
        <v>1919</v>
      </c>
      <c r="H636" t="s">
        <v>388</v>
      </c>
      <c r="I636">
        <v>0</v>
      </c>
      <c r="J636" t="s">
        <v>207</v>
      </c>
      <c r="K636" t="str" cm="1">
        <f t="array" ref="K636">_xlfn.IFS(I636&lt;1000000,"Bin1",AND(I636&gt;=1000000,I636&lt;=10000000),"Bin2",I636&gt;10000000,"Bin3")</f>
        <v>Bin1</v>
      </c>
      <c r="L636">
        <f t="shared" si="18"/>
        <v>2017</v>
      </c>
      <c r="M636" t="str">
        <f>_xlfn.XLOOKUP(C636,'LookUp Table'!$A$1:$A$3031,'LookUp Table'!$B$1:$B$3031,"Not Found",0)</f>
        <v>Mumbai</v>
      </c>
      <c r="N636" t="str">
        <f t="shared" si="19"/>
        <v>Private Equity</v>
      </c>
      <c r="O636" t="str">
        <f>_xlfn.XLOOKUP(N636,'Com LookUp+Pivot'!$A$1:$A$49,'Com LookUp+Pivot'!$B$1:$B$49,"Not Found",0)</f>
        <v>PE</v>
      </c>
      <c r="W636" s="9" t="s">
        <v>1919</v>
      </c>
      <c r="X636" s="9" t="s">
        <v>388</v>
      </c>
    </row>
    <row r="637" spans="1:24" x14ac:dyDescent="0.3">
      <c r="A637">
        <v>642</v>
      </c>
      <c r="B637" s="1">
        <v>42951</v>
      </c>
      <c r="C637" t="s">
        <v>1920</v>
      </c>
      <c r="D637" t="s">
        <v>50</v>
      </c>
      <c r="E637" t="s">
        <v>1921</v>
      </c>
      <c r="F637" t="s">
        <v>30</v>
      </c>
      <c r="G637" t="s">
        <v>1922</v>
      </c>
      <c r="H637" t="s">
        <v>388</v>
      </c>
      <c r="I637">
        <v>0</v>
      </c>
      <c r="J637" t="s">
        <v>207</v>
      </c>
      <c r="K637" t="str" cm="1">
        <f t="array" ref="K637">_xlfn.IFS(I637&lt;1000000,"Bin1",AND(I637&gt;=1000000,I637&lt;=10000000),"Bin2",I637&gt;10000000,"Bin3")</f>
        <v>Bin1</v>
      </c>
      <c r="L637">
        <f t="shared" ref="L637:L700" si="20">YEAR(B637)</f>
        <v>2017</v>
      </c>
      <c r="M637" t="str">
        <f>_xlfn.XLOOKUP(C637,'LookUp Table'!$A$1:$A$3031,'LookUp Table'!$B$1:$B$3031,"Not Found",0)</f>
        <v>New Delhi</v>
      </c>
      <c r="N637" t="str">
        <f t="shared" si="19"/>
        <v>Private Equity</v>
      </c>
      <c r="O637" t="str">
        <f>_xlfn.XLOOKUP(N637,'Com LookUp+Pivot'!$A$1:$A$49,'Com LookUp+Pivot'!$B$1:$B$49,"Not Found",0)</f>
        <v>PE</v>
      </c>
      <c r="W637" s="9" t="s">
        <v>1922</v>
      </c>
      <c r="X637" s="9" t="s">
        <v>388</v>
      </c>
    </row>
    <row r="638" spans="1:24" x14ac:dyDescent="0.3">
      <c r="A638">
        <v>643</v>
      </c>
      <c r="B638" s="1">
        <v>42951</v>
      </c>
      <c r="C638" t="s">
        <v>1923</v>
      </c>
      <c r="D638" t="s">
        <v>473</v>
      </c>
      <c r="E638" t="s">
        <v>1924</v>
      </c>
      <c r="F638" t="s">
        <v>36</v>
      </c>
      <c r="G638" t="s">
        <v>1925</v>
      </c>
      <c r="H638" t="s">
        <v>125</v>
      </c>
      <c r="I638">
        <v>0</v>
      </c>
      <c r="J638" t="s">
        <v>207</v>
      </c>
      <c r="K638" t="str" cm="1">
        <f t="array" ref="K638">_xlfn.IFS(I638&lt;1000000,"Bin1",AND(I638&gt;=1000000,I638&lt;=10000000),"Bin2",I638&gt;10000000,"Bin3")</f>
        <v>Bin1</v>
      </c>
      <c r="L638">
        <f t="shared" si="20"/>
        <v>2017</v>
      </c>
      <c r="M638" t="str">
        <f>_xlfn.XLOOKUP(C638,'LookUp Table'!$A$1:$A$3031,'LookUp Table'!$B$1:$B$3031,"Not Found",0)</f>
        <v>Mumbai</v>
      </c>
      <c r="N638" t="str">
        <f t="shared" si="19"/>
        <v>Seed Funding</v>
      </c>
      <c r="O638" t="str">
        <f>_xlfn.XLOOKUP(N638,'Com LookUp+Pivot'!$A$1:$A$49,'Com LookUp+Pivot'!$B$1:$B$49,"Not Found",0)</f>
        <v>Angel</v>
      </c>
      <c r="W638" s="9" t="s">
        <v>1925</v>
      </c>
      <c r="X638" s="9" t="s">
        <v>125</v>
      </c>
    </row>
    <row r="639" spans="1:24" x14ac:dyDescent="0.3">
      <c r="A639">
        <v>644</v>
      </c>
      <c r="B639" s="1">
        <v>42951</v>
      </c>
      <c r="C639" t="s">
        <v>1926</v>
      </c>
      <c r="D639" t="s">
        <v>40</v>
      </c>
      <c r="E639" t="s">
        <v>1927</v>
      </c>
      <c r="F639" t="s">
        <v>36</v>
      </c>
      <c r="G639" t="s">
        <v>1928</v>
      </c>
      <c r="H639" t="s">
        <v>125</v>
      </c>
      <c r="I639">
        <v>0</v>
      </c>
      <c r="J639" t="s">
        <v>207</v>
      </c>
      <c r="K639" t="str" cm="1">
        <f t="array" ref="K639">_xlfn.IFS(I639&lt;1000000,"Bin1",AND(I639&gt;=1000000,I639&lt;=10000000),"Bin2",I639&gt;10000000,"Bin3")</f>
        <v>Bin1</v>
      </c>
      <c r="L639">
        <f t="shared" si="20"/>
        <v>2017</v>
      </c>
      <c r="M639" t="str">
        <f>_xlfn.XLOOKUP(C639,'LookUp Table'!$A$1:$A$3031,'LookUp Table'!$B$1:$B$3031,"Not Found",0)</f>
        <v>Mumbai</v>
      </c>
      <c r="N639" t="str">
        <f t="shared" si="19"/>
        <v>Seed Funding</v>
      </c>
      <c r="O639" t="str">
        <f>_xlfn.XLOOKUP(N639,'Com LookUp+Pivot'!$A$1:$A$49,'Com LookUp+Pivot'!$B$1:$B$49,"Not Found",0)</f>
        <v>Angel</v>
      </c>
      <c r="W639" s="9" t="s">
        <v>1928</v>
      </c>
      <c r="X639" s="9" t="s">
        <v>125</v>
      </c>
    </row>
    <row r="640" spans="1:24" x14ac:dyDescent="0.3">
      <c r="A640">
        <v>645</v>
      </c>
      <c r="B640" s="1">
        <v>42952</v>
      </c>
      <c r="C640" t="s">
        <v>1929</v>
      </c>
      <c r="D640" t="s">
        <v>141</v>
      </c>
      <c r="E640" t="s">
        <v>1930</v>
      </c>
      <c r="F640" t="s">
        <v>42</v>
      </c>
      <c r="G640" t="s">
        <v>316</v>
      </c>
      <c r="H640" t="s">
        <v>388</v>
      </c>
      <c r="I640">
        <v>0</v>
      </c>
      <c r="J640" t="s">
        <v>207</v>
      </c>
      <c r="K640" t="str" cm="1">
        <f t="array" ref="K640">_xlfn.IFS(I640&lt;1000000,"Bin1",AND(I640&gt;=1000000,I640&lt;=10000000),"Bin2",I640&gt;10000000,"Bin3")</f>
        <v>Bin1</v>
      </c>
      <c r="L640">
        <f t="shared" si="20"/>
        <v>2017</v>
      </c>
      <c r="M640" t="str">
        <f>_xlfn.XLOOKUP(C640,'LookUp Table'!$A$1:$A$3031,'LookUp Table'!$B$1:$B$3031,"Not Found",0)</f>
        <v>Chennai</v>
      </c>
      <c r="N640" t="str">
        <f t="shared" si="19"/>
        <v>Debt Funding</v>
      </c>
      <c r="O640" t="str">
        <f>_xlfn.XLOOKUP(N640,'Com LookUp+Pivot'!$A$1:$A$49,'Com LookUp+Pivot'!$B$1:$B$49,"Not Found",0)</f>
        <v>Other</v>
      </c>
      <c r="W640" s="9" t="s">
        <v>316</v>
      </c>
      <c r="X640" s="9" t="s">
        <v>388</v>
      </c>
    </row>
    <row r="641" spans="1:24" x14ac:dyDescent="0.3">
      <c r="A641">
        <v>646</v>
      </c>
      <c r="B641" s="1">
        <v>42955</v>
      </c>
      <c r="C641" t="s">
        <v>1931</v>
      </c>
      <c r="D641" t="s">
        <v>50</v>
      </c>
      <c r="E641" t="s">
        <v>1932</v>
      </c>
      <c r="F641" t="s">
        <v>42</v>
      </c>
      <c r="G641" t="s">
        <v>1578</v>
      </c>
      <c r="H641" t="s">
        <v>125</v>
      </c>
      <c r="I641" s="2">
        <v>243000</v>
      </c>
      <c r="J641" t="s">
        <v>207</v>
      </c>
      <c r="K641" t="str" cm="1">
        <f t="array" ref="K641">_xlfn.IFS(I641&lt;1000000,"Bin1",AND(I641&gt;=1000000,I641&lt;=10000000),"Bin2",I641&gt;10000000,"Bin3")</f>
        <v>Bin1</v>
      </c>
      <c r="L641">
        <f t="shared" si="20"/>
        <v>2017</v>
      </c>
      <c r="M641" t="str">
        <f>_xlfn.XLOOKUP(C641,'LookUp Table'!$A$1:$A$3031,'LookUp Table'!$B$1:$B$3031,"Not Found",0)</f>
        <v>Chennai</v>
      </c>
      <c r="N641" t="str">
        <f t="shared" si="19"/>
        <v>Private Equity</v>
      </c>
      <c r="O641" t="str">
        <f>_xlfn.XLOOKUP(N641,'Com LookUp+Pivot'!$A$1:$A$49,'Com LookUp+Pivot'!$B$1:$B$49,"Not Found",0)</f>
        <v>PE</v>
      </c>
      <c r="W641" s="9" t="s">
        <v>1578</v>
      </c>
      <c r="X641" s="9" t="s">
        <v>125</v>
      </c>
    </row>
    <row r="642" spans="1:24" x14ac:dyDescent="0.3">
      <c r="A642">
        <v>647</v>
      </c>
      <c r="B642" s="1">
        <v>42955</v>
      </c>
      <c r="C642" t="s">
        <v>1933</v>
      </c>
      <c r="D642" t="s">
        <v>569</v>
      </c>
      <c r="E642" t="s">
        <v>1934</v>
      </c>
      <c r="F642" t="s">
        <v>30</v>
      </c>
      <c r="G642" t="s">
        <v>1935</v>
      </c>
      <c r="H642" t="s">
        <v>125</v>
      </c>
      <c r="I642" s="2">
        <v>220000</v>
      </c>
      <c r="J642" t="s">
        <v>207</v>
      </c>
      <c r="K642" t="str" cm="1">
        <f t="array" ref="K642">_xlfn.IFS(I642&lt;1000000,"Bin1",AND(I642&gt;=1000000,I642&lt;=10000000),"Bin2",I642&gt;10000000,"Bin3")</f>
        <v>Bin1</v>
      </c>
      <c r="L642">
        <f t="shared" si="20"/>
        <v>2017</v>
      </c>
      <c r="M642" t="str">
        <f>_xlfn.XLOOKUP(C642,'LookUp Table'!$A$1:$A$3031,'LookUp Table'!$B$1:$B$3031,"Not Found",0)</f>
        <v>New Delhi</v>
      </c>
      <c r="N642" t="str">
        <f t="shared" si="19"/>
        <v>Seed Funding</v>
      </c>
      <c r="O642" t="str">
        <f>_xlfn.XLOOKUP(N642,'Com LookUp+Pivot'!$A$1:$A$49,'Com LookUp+Pivot'!$B$1:$B$49,"Not Found",0)</f>
        <v>Angel</v>
      </c>
      <c r="W642" s="9" t="s">
        <v>1935</v>
      </c>
      <c r="X642" s="9" t="s">
        <v>125</v>
      </c>
    </row>
    <row r="643" spans="1:24" x14ac:dyDescent="0.3">
      <c r="A643">
        <v>648</v>
      </c>
      <c r="B643" s="1">
        <v>42956</v>
      </c>
      <c r="C643" t="s">
        <v>1936</v>
      </c>
      <c r="D643" t="s">
        <v>40</v>
      </c>
      <c r="E643" t="s">
        <v>1937</v>
      </c>
      <c r="F643" t="s">
        <v>30</v>
      </c>
      <c r="G643" t="s">
        <v>1938</v>
      </c>
      <c r="H643" t="s">
        <v>125</v>
      </c>
      <c r="I643" s="2">
        <v>3100000</v>
      </c>
      <c r="J643" t="s">
        <v>207</v>
      </c>
      <c r="K643" t="str" cm="1">
        <f t="array" ref="K643">_xlfn.IFS(I643&lt;1000000,"Bin1",AND(I643&gt;=1000000,I643&lt;=10000000),"Bin2",I643&gt;10000000,"Bin3")</f>
        <v>Bin2</v>
      </c>
      <c r="L643">
        <f t="shared" si="20"/>
        <v>2017</v>
      </c>
      <c r="M643" t="str">
        <f>_xlfn.XLOOKUP(C643,'LookUp Table'!$A$1:$A$3031,'LookUp Table'!$B$1:$B$3031,"Not Found",0)</f>
        <v>New Delhi</v>
      </c>
      <c r="N643" t="str">
        <f t="shared" ref="N643:N706" si="21">IFERROR(VLOOKUP(G643,$W$1:$X$6025,2,FALSE),"Ignore")</f>
        <v>Seed Funding</v>
      </c>
      <c r="O643" t="str">
        <f>_xlfn.XLOOKUP(N643,'Com LookUp+Pivot'!$A$1:$A$49,'Com LookUp+Pivot'!$B$1:$B$49,"Not Found",0)</f>
        <v>Angel</v>
      </c>
      <c r="W643" s="9" t="s">
        <v>1938</v>
      </c>
      <c r="X643" s="9" t="s">
        <v>125</v>
      </c>
    </row>
    <row r="644" spans="1:24" x14ac:dyDescent="0.3">
      <c r="A644">
        <v>649</v>
      </c>
      <c r="B644" s="1">
        <v>42956</v>
      </c>
      <c r="C644" t="s">
        <v>1939</v>
      </c>
      <c r="D644" t="s">
        <v>50</v>
      </c>
      <c r="E644" t="s">
        <v>1940</v>
      </c>
      <c r="F644" t="s">
        <v>19</v>
      </c>
      <c r="G644" t="s">
        <v>1941</v>
      </c>
      <c r="H644" t="s">
        <v>125</v>
      </c>
      <c r="I644" s="2">
        <v>783000</v>
      </c>
      <c r="J644" t="s">
        <v>207</v>
      </c>
      <c r="K644" t="str" cm="1">
        <f t="array" ref="K644">_xlfn.IFS(I644&lt;1000000,"Bin1",AND(I644&gt;=1000000,I644&lt;=10000000),"Bin2",I644&gt;10000000,"Bin3")</f>
        <v>Bin1</v>
      </c>
      <c r="L644">
        <f t="shared" si="20"/>
        <v>2017</v>
      </c>
      <c r="M644" t="str">
        <f>_xlfn.XLOOKUP(C644,'LookUp Table'!$A$1:$A$3031,'LookUp Table'!$B$1:$B$3031,"Not Found",0)</f>
        <v>Gurgaon</v>
      </c>
      <c r="N644" t="str">
        <f t="shared" si="21"/>
        <v>Seed Funding</v>
      </c>
      <c r="O644" t="str">
        <f>_xlfn.XLOOKUP(N644,'Com LookUp+Pivot'!$A$1:$A$49,'Com LookUp+Pivot'!$B$1:$B$49,"Not Found",0)</f>
        <v>Angel</v>
      </c>
      <c r="W644" s="9" t="s">
        <v>1941</v>
      </c>
      <c r="X644" s="9" t="s">
        <v>125</v>
      </c>
    </row>
    <row r="645" spans="1:24" x14ac:dyDescent="0.3">
      <c r="A645">
        <v>650</v>
      </c>
      <c r="B645" s="1">
        <v>42956</v>
      </c>
      <c r="C645" t="s">
        <v>1942</v>
      </c>
      <c r="D645" t="s">
        <v>569</v>
      </c>
      <c r="E645" t="s">
        <v>1943</v>
      </c>
      <c r="F645" t="s">
        <v>957</v>
      </c>
      <c r="G645" t="s">
        <v>1944</v>
      </c>
      <c r="H645" t="s">
        <v>125</v>
      </c>
      <c r="I645">
        <v>0</v>
      </c>
      <c r="J645" t="s">
        <v>207</v>
      </c>
      <c r="K645" t="str" cm="1">
        <f t="array" ref="K645">_xlfn.IFS(I645&lt;1000000,"Bin1",AND(I645&gt;=1000000,I645&lt;=10000000),"Bin2",I645&gt;10000000,"Bin3")</f>
        <v>Bin1</v>
      </c>
      <c r="L645">
        <f t="shared" si="20"/>
        <v>2017</v>
      </c>
      <c r="M645" t="str">
        <f>_xlfn.XLOOKUP(C645,'LookUp Table'!$A$1:$A$3031,'LookUp Table'!$B$1:$B$3031,"Not Found",0)</f>
        <v>Bangalore</v>
      </c>
      <c r="N645" t="str">
        <f t="shared" si="21"/>
        <v>Seed Funding</v>
      </c>
      <c r="O645" t="str">
        <f>_xlfn.XLOOKUP(N645,'Com LookUp+Pivot'!$A$1:$A$49,'Com LookUp+Pivot'!$B$1:$B$49,"Not Found",0)</f>
        <v>Angel</v>
      </c>
      <c r="W645" s="9" t="s">
        <v>1944</v>
      </c>
      <c r="X645" s="9" t="s">
        <v>125</v>
      </c>
    </row>
    <row r="646" spans="1:24" x14ac:dyDescent="0.3">
      <c r="A646">
        <v>651</v>
      </c>
      <c r="B646" s="1">
        <v>42957</v>
      </c>
      <c r="C646" t="s">
        <v>1945</v>
      </c>
      <c r="D646" t="s">
        <v>569</v>
      </c>
      <c r="E646" t="s">
        <v>1946</v>
      </c>
      <c r="F646" t="s">
        <v>957</v>
      </c>
      <c r="G646" t="s">
        <v>1947</v>
      </c>
      <c r="H646" t="s">
        <v>388</v>
      </c>
      <c r="I646">
        <v>0</v>
      </c>
      <c r="J646" t="s">
        <v>207</v>
      </c>
      <c r="K646" t="str" cm="1">
        <f t="array" ref="K646">_xlfn.IFS(I646&lt;1000000,"Bin1",AND(I646&gt;=1000000,I646&lt;=10000000),"Bin2",I646&gt;10000000,"Bin3")</f>
        <v>Bin1</v>
      </c>
      <c r="L646">
        <f t="shared" si="20"/>
        <v>2017</v>
      </c>
      <c r="M646" t="str">
        <f>_xlfn.XLOOKUP(C646,'LookUp Table'!$A$1:$A$3031,'LookUp Table'!$B$1:$B$3031,"Not Found",0)</f>
        <v>Bangalore</v>
      </c>
      <c r="N646" t="str">
        <f t="shared" si="21"/>
        <v>Private Equity</v>
      </c>
      <c r="O646" t="str">
        <f>_xlfn.XLOOKUP(N646,'Com LookUp+Pivot'!$A$1:$A$49,'Com LookUp+Pivot'!$B$1:$B$49,"Not Found",0)</f>
        <v>PE</v>
      </c>
      <c r="W646" s="9" t="s">
        <v>1947</v>
      </c>
      <c r="X646" s="9" t="s">
        <v>388</v>
      </c>
    </row>
    <row r="647" spans="1:24" x14ac:dyDescent="0.3">
      <c r="A647">
        <v>652</v>
      </c>
      <c r="B647" s="1">
        <v>42958</v>
      </c>
      <c r="C647" t="s">
        <v>638</v>
      </c>
      <c r="D647" t="s">
        <v>473</v>
      </c>
      <c r="E647" t="s">
        <v>447</v>
      </c>
      <c r="F647" t="s">
        <v>957</v>
      </c>
      <c r="G647" t="s">
        <v>1948</v>
      </c>
      <c r="H647" t="s">
        <v>388</v>
      </c>
      <c r="I647" s="2">
        <v>2500000000</v>
      </c>
      <c r="J647" t="s">
        <v>207</v>
      </c>
      <c r="K647" t="str" cm="1">
        <f t="array" ref="K647">_xlfn.IFS(I647&lt;1000000,"Bin1",AND(I647&gt;=1000000,I647&lt;=10000000),"Bin2",I647&gt;10000000,"Bin3")</f>
        <v>Bin3</v>
      </c>
      <c r="L647">
        <f t="shared" si="20"/>
        <v>2017</v>
      </c>
      <c r="M647" t="str">
        <f>_xlfn.XLOOKUP(C647,'LookUp Table'!$A$1:$A$3031,'LookUp Table'!$B$1:$B$3031,"Not Found",0)</f>
        <v>Bangalore</v>
      </c>
      <c r="N647" t="str">
        <f t="shared" si="21"/>
        <v>Private Equity</v>
      </c>
      <c r="O647" t="str">
        <f>_xlfn.XLOOKUP(N647,'Com LookUp+Pivot'!$A$1:$A$49,'Com LookUp+Pivot'!$B$1:$B$49,"Not Found",0)</f>
        <v>PE</v>
      </c>
      <c r="W647" s="9" t="s">
        <v>1948</v>
      </c>
      <c r="X647" s="9" t="s">
        <v>388</v>
      </c>
    </row>
    <row r="648" spans="1:24" x14ac:dyDescent="0.3">
      <c r="A648">
        <v>653</v>
      </c>
      <c r="B648" s="1">
        <v>42958</v>
      </c>
      <c r="C648" t="s">
        <v>1949</v>
      </c>
      <c r="D648" t="s">
        <v>50</v>
      </c>
      <c r="E648" t="s">
        <v>1950</v>
      </c>
      <c r="F648" t="s">
        <v>30</v>
      </c>
      <c r="G648" t="s">
        <v>1951</v>
      </c>
      <c r="H648" t="s">
        <v>388</v>
      </c>
      <c r="I648">
        <v>0</v>
      </c>
      <c r="J648" t="s">
        <v>207</v>
      </c>
      <c r="K648" t="str" cm="1">
        <f t="array" ref="K648">_xlfn.IFS(I648&lt;1000000,"Bin1",AND(I648&gt;=1000000,I648&lt;=10000000),"Bin2",I648&gt;10000000,"Bin3")</f>
        <v>Bin1</v>
      </c>
      <c r="L648">
        <f t="shared" si="20"/>
        <v>2017</v>
      </c>
      <c r="M648" t="str">
        <f>_xlfn.XLOOKUP(C648,'LookUp Table'!$A$1:$A$3031,'LookUp Table'!$B$1:$B$3031,"Not Found",0)</f>
        <v>New Delhi</v>
      </c>
      <c r="N648" t="str">
        <f t="shared" si="21"/>
        <v>Private Equity</v>
      </c>
      <c r="O648" t="str">
        <f>_xlfn.XLOOKUP(N648,'Com LookUp+Pivot'!$A$1:$A$49,'Com LookUp+Pivot'!$B$1:$B$49,"Not Found",0)</f>
        <v>PE</v>
      </c>
      <c r="W648" s="9" t="s">
        <v>1951</v>
      </c>
      <c r="X648" s="9" t="s">
        <v>388</v>
      </c>
    </row>
    <row r="649" spans="1:24" x14ac:dyDescent="0.3">
      <c r="A649">
        <v>654</v>
      </c>
      <c r="B649" s="1">
        <v>42958</v>
      </c>
      <c r="C649" t="s">
        <v>276</v>
      </c>
      <c r="D649" t="s">
        <v>569</v>
      </c>
      <c r="E649" t="s">
        <v>1952</v>
      </c>
      <c r="F649" t="s">
        <v>19</v>
      </c>
      <c r="G649" t="s">
        <v>1953</v>
      </c>
      <c r="H649" t="s">
        <v>388</v>
      </c>
      <c r="I649" s="2">
        <v>36000000</v>
      </c>
      <c r="J649" t="s">
        <v>207</v>
      </c>
      <c r="K649" t="str" cm="1">
        <f t="array" ref="K649">_xlfn.IFS(I649&lt;1000000,"Bin1",AND(I649&gt;=1000000,I649&lt;=10000000),"Bin2",I649&gt;10000000,"Bin3")</f>
        <v>Bin3</v>
      </c>
      <c r="L649">
        <f t="shared" si="20"/>
        <v>2017</v>
      </c>
      <c r="M649" t="str">
        <f>_xlfn.XLOOKUP(C649,'LookUp Table'!$A$1:$A$3031,'LookUp Table'!$B$1:$B$3031,"Not Found",0)</f>
        <v>Kormangala</v>
      </c>
      <c r="N649" t="str">
        <f t="shared" si="21"/>
        <v>Private Equity</v>
      </c>
      <c r="O649" t="str">
        <f>_xlfn.XLOOKUP(N649,'Com LookUp+Pivot'!$A$1:$A$49,'Com LookUp+Pivot'!$B$1:$B$49,"Not Found",0)</f>
        <v>PE</v>
      </c>
      <c r="W649" s="9" t="s">
        <v>1953</v>
      </c>
      <c r="X649" s="9" t="s">
        <v>388</v>
      </c>
    </row>
    <row r="650" spans="1:24" x14ac:dyDescent="0.3">
      <c r="A650">
        <v>655</v>
      </c>
      <c r="B650" s="1">
        <v>42961</v>
      </c>
      <c r="C650" t="s">
        <v>1954</v>
      </c>
      <c r="D650" t="s">
        <v>569</v>
      </c>
      <c r="E650" t="s">
        <v>1955</v>
      </c>
      <c r="F650" t="s">
        <v>30</v>
      </c>
      <c r="G650" t="s">
        <v>1956</v>
      </c>
      <c r="H650" t="s">
        <v>388</v>
      </c>
      <c r="I650">
        <v>0</v>
      </c>
      <c r="J650" t="s">
        <v>207</v>
      </c>
      <c r="K650" t="str" cm="1">
        <f t="array" ref="K650">_xlfn.IFS(I650&lt;1000000,"Bin1",AND(I650&gt;=1000000,I650&lt;=10000000),"Bin2",I650&gt;10000000,"Bin3")</f>
        <v>Bin1</v>
      </c>
      <c r="L650">
        <f t="shared" si="20"/>
        <v>2017</v>
      </c>
      <c r="M650" t="str">
        <f>_xlfn.XLOOKUP(C650,'LookUp Table'!$A$1:$A$3031,'LookUp Table'!$B$1:$B$3031,"Not Found",0)</f>
        <v>New Delhi</v>
      </c>
      <c r="N650" t="str">
        <f t="shared" si="21"/>
        <v>Private Equity</v>
      </c>
      <c r="O650" t="str">
        <f>_xlfn.XLOOKUP(N650,'Com LookUp+Pivot'!$A$1:$A$49,'Com LookUp+Pivot'!$B$1:$B$49,"Not Found",0)</f>
        <v>PE</v>
      </c>
      <c r="W650" s="9" t="s">
        <v>1956</v>
      </c>
      <c r="X650" s="9" t="s">
        <v>388</v>
      </c>
    </row>
    <row r="651" spans="1:24" x14ac:dyDescent="0.3">
      <c r="A651">
        <v>656</v>
      </c>
      <c r="B651" s="1">
        <v>42961</v>
      </c>
      <c r="C651" t="s">
        <v>1957</v>
      </c>
      <c r="D651" t="s">
        <v>50</v>
      </c>
      <c r="E651" t="s">
        <v>1958</v>
      </c>
      <c r="F651" t="s">
        <v>36</v>
      </c>
      <c r="G651" t="s">
        <v>1959</v>
      </c>
      <c r="H651" t="s">
        <v>125</v>
      </c>
      <c r="I651" s="2">
        <v>312000</v>
      </c>
      <c r="J651" t="s">
        <v>207</v>
      </c>
      <c r="K651" t="str" cm="1">
        <f t="array" ref="K651">_xlfn.IFS(I651&lt;1000000,"Bin1",AND(I651&gt;=1000000,I651&lt;=10000000),"Bin2",I651&gt;10000000,"Bin3")</f>
        <v>Bin1</v>
      </c>
      <c r="L651">
        <f t="shared" si="20"/>
        <v>2017</v>
      </c>
      <c r="M651" t="str">
        <f>_xlfn.XLOOKUP(C651,'LookUp Table'!$A$1:$A$3031,'LookUp Table'!$B$1:$B$3031,"Not Found",0)</f>
        <v>Mumbai</v>
      </c>
      <c r="N651" t="str">
        <f t="shared" si="21"/>
        <v>Seed Funding</v>
      </c>
      <c r="O651" t="str">
        <f>_xlfn.XLOOKUP(N651,'Com LookUp+Pivot'!$A$1:$A$49,'Com LookUp+Pivot'!$B$1:$B$49,"Not Found",0)</f>
        <v>Angel</v>
      </c>
      <c r="W651" s="9" t="s">
        <v>1959</v>
      </c>
      <c r="X651" s="9" t="s">
        <v>125</v>
      </c>
    </row>
    <row r="652" spans="1:24" x14ac:dyDescent="0.3">
      <c r="A652">
        <v>657</v>
      </c>
      <c r="B652" s="1">
        <v>42962</v>
      </c>
      <c r="C652" t="s">
        <v>1960</v>
      </c>
      <c r="D652" t="s">
        <v>569</v>
      </c>
      <c r="E652" t="s">
        <v>1961</v>
      </c>
      <c r="F652" t="s">
        <v>957</v>
      </c>
      <c r="G652" t="s">
        <v>1962</v>
      </c>
      <c r="H652" t="s">
        <v>125</v>
      </c>
      <c r="I652" s="2">
        <v>385000</v>
      </c>
      <c r="J652" t="s">
        <v>207</v>
      </c>
      <c r="K652" t="str" cm="1">
        <f t="array" ref="K652">_xlfn.IFS(I652&lt;1000000,"Bin1",AND(I652&gt;=1000000,I652&lt;=10000000),"Bin2",I652&gt;10000000,"Bin3")</f>
        <v>Bin1</v>
      </c>
      <c r="L652">
        <f t="shared" si="20"/>
        <v>2017</v>
      </c>
      <c r="M652" t="str">
        <f>_xlfn.XLOOKUP(C652,'LookUp Table'!$A$1:$A$3031,'LookUp Table'!$B$1:$B$3031,"Not Found",0)</f>
        <v>Bangalore</v>
      </c>
      <c r="N652" t="str">
        <f t="shared" si="21"/>
        <v>Seed Funding</v>
      </c>
      <c r="O652" t="str">
        <f>_xlfn.XLOOKUP(N652,'Com LookUp+Pivot'!$A$1:$A$49,'Com LookUp+Pivot'!$B$1:$B$49,"Not Found",0)</f>
        <v>Angel</v>
      </c>
      <c r="W652" s="9" t="s">
        <v>1962</v>
      </c>
      <c r="X652" s="9" t="s">
        <v>125</v>
      </c>
    </row>
    <row r="653" spans="1:24" x14ac:dyDescent="0.3">
      <c r="A653">
        <v>658</v>
      </c>
      <c r="B653" s="1">
        <v>42964</v>
      </c>
      <c r="C653" t="s">
        <v>1963</v>
      </c>
      <c r="D653" t="s">
        <v>569</v>
      </c>
      <c r="E653" t="s">
        <v>1964</v>
      </c>
      <c r="F653" t="s">
        <v>36</v>
      </c>
      <c r="G653" t="s">
        <v>1965</v>
      </c>
      <c r="H653" t="s">
        <v>125</v>
      </c>
      <c r="I653">
        <v>0</v>
      </c>
      <c r="J653" t="s">
        <v>207</v>
      </c>
      <c r="K653" t="str" cm="1">
        <f t="array" ref="K653">_xlfn.IFS(I653&lt;1000000,"Bin1",AND(I653&gt;=1000000,I653&lt;=10000000),"Bin2",I653&gt;10000000,"Bin3")</f>
        <v>Bin1</v>
      </c>
      <c r="L653">
        <f t="shared" si="20"/>
        <v>2017</v>
      </c>
      <c r="M653" t="str">
        <f>_xlfn.XLOOKUP(C653,'LookUp Table'!$A$1:$A$3031,'LookUp Table'!$B$1:$B$3031,"Not Found",0)</f>
        <v>Mumbai</v>
      </c>
      <c r="N653" t="str">
        <f t="shared" si="21"/>
        <v>Seed Funding</v>
      </c>
      <c r="O653" t="str">
        <f>_xlfn.XLOOKUP(N653,'Com LookUp+Pivot'!$A$1:$A$49,'Com LookUp+Pivot'!$B$1:$B$49,"Not Found",0)</f>
        <v>Angel</v>
      </c>
      <c r="W653" s="9" t="s">
        <v>1965</v>
      </c>
      <c r="X653" s="9" t="s">
        <v>125</v>
      </c>
    </row>
    <row r="654" spans="1:24" x14ac:dyDescent="0.3">
      <c r="A654">
        <v>659</v>
      </c>
      <c r="B654" s="1">
        <v>42967</v>
      </c>
      <c r="C654" t="s">
        <v>1966</v>
      </c>
      <c r="D654" t="s">
        <v>473</v>
      </c>
      <c r="E654" t="s">
        <v>1967</v>
      </c>
      <c r="F654" t="s">
        <v>30</v>
      </c>
      <c r="G654" t="s">
        <v>1968</v>
      </c>
      <c r="H654" t="s">
        <v>125</v>
      </c>
      <c r="I654" s="2">
        <v>187000</v>
      </c>
      <c r="J654" t="s">
        <v>207</v>
      </c>
      <c r="K654" t="str" cm="1">
        <f t="array" ref="K654">_xlfn.IFS(I654&lt;1000000,"Bin1",AND(I654&gt;=1000000,I654&lt;=10000000),"Bin2",I654&gt;10000000,"Bin3")</f>
        <v>Bin1</v>
      </c>
      <c r="L654">
        <f t="shared" si="20"/>
        <v>2017</v>
      </c>
      <c r="M654" t="str">
        <f>_xlfn.XLOOKUP(C654,'LookUp Table'!$A$1:$A$3031,'LookUp Table'!$B$1:$B$3031,"Not Found",0)</f>
        <v>New Delhi</v>
      </c>
      <c r="N654" t="str">
        <f t="shared" si="21"/>
        <v>Seed Funding</v>
      </c>
      <c r="O654" t="str">
        <f>_xlfn.XLOOKUP(N654,'Com LookUp+Pivot'!$A$1:$A$49,'Com LookUp+Pivot'!$B$1:$B$49,"Not Found",0)</f>
        <v>Angel</v>
      </c>
      <c r="W654" s="9" t="s">
        <v>1968</v>
      </c>
      <c r="X654" s="9" t="s">
        <v>125</v>
      </c>
    </row>
    <row r="655" spans="1:24" x14ac:dyDescent="0.3">
      <c r="A655">
        <v>660</v>
      </c>
      <c r="B655" s="1">
        <v>42968</v>
      </c>
      <c r="C655" t="s">
        <v>227</v>
      </c>
      <c r="D655" t="s">
        <v>50</v>
      </c>
      <c r="E655" t="s">
        <v>1969</v>
      </c>
      <c r="F655" t="s">
        <v>42</v>
      </c>
      <c r="G655" t="s">
        <v>1370</v>
      </c>
      <c r="H655" t="s">
        <v>388</v>
      </c>
      <c r="I655" s="2">
        <v>6800000</v>
      </c>
      <c r="J655" t="s">
        <v>207</v>
      </c>
      <c r="K655" t="str" cm="1">
        <f t="array" ref="K655">_xlfn.IFS(I655&lt;1000000,"Bin1",AND(I655&gt;=1000000,I655&lt;=10000000),"Bin2",I655&gt;10000000,"Bin3")</f>
        <v>Bin2</v>
      </c>
      <c r="L655">
        <f t="shared" si="20"/>
        <v>2017</v>
      </c>
      <c r="M655" t="str">
        <f>_xlfn.XLOOKUP(C655,'LookUp Table'!$A$1:$A$3031,'LookUp Table'!$B$1:$B$3031,"Not Found",0)</f>
        <v>Palo Alto</v>
      </c>
      <c r="N655" t="str">
        <f t="shared" si="21"/>
        <v>Debt Funding</v>
      </c>
      <c r="O655" t="str">
        <f>_xlfn.XLOOKUP(N655,'Com LookUp+Pivot'!$A$1:$A$49,'Com LookUp+Pivot'!$B$1:$B$49,"Not Found",0)</f>
        <v>Other</v>
      </c>
      <c r="W655" s="9" t="s">
        <v>1370</v>
      </c>
      <c r="X655" s="9" t="s">
        <v>388</v>
      </c>
    </row>
    <row r="656" spans="1:24" x14ac:dyDescent="0.3">
      <c r="A656">
        <v>661</v>
      </c>
      <c r="B656" s="1">
        <v>42968</v>
      </c>
      <c r="C656" t="s">
        <v>1970</v>
      </c>
      <c r="D656" t="s">
        <v>569</v>
      </c>
      <c r="E656" t="s">
        <v>1971</v>
      </c>
      <c r="F656" t="s">
        <v>1972</v>
      </c>
      <c r="G656" t="s">
        <v>1973</v>
      </c>
      <c r="H656" t="s">
        <v>125</v>
      </c>
      <c r="I656" s="2">
        <v>734000</v>
      </c>
      <c r="J656" t="s">
        <v>207</v>
      </c>
      <c r="K656" t="str" cm="1">
        <f t="array" ref="K656">_xlfn.IFS(I656&lt;1000000,"Bin1",AND(I656&gt;=1000000,I656&lt;=10000000),"Bin2",I656&gt;10000000,"Bin3")</f>
        <v>Bin1</v>
      </c>
      <c r="L656">
        <f t="shared" si="20"/>
        <v>2017</v>
      </c>
      <c r="M656" t="str">
        <f>_xlfn.XLOOKUP(C656,'LookUp Table'!$A$1:$A$3031,'LookUp Table'!$B$1:$B$3031,"Not Found",0)</f>
        <v>Vadodara</v>
      </c>
      <c r="N656" t="str">
        <f t="shared" si="21"/>
        <v>Seed Funding</v>
      </c>
      <c r="O656" t="str">
        <f>_xlfn.XLOOKUP(N656,'Com LookUp+Pivot'!$A$1:$A$49,'Com LookUp+Pivot'!$B$1:$B$49,"Not Found",0)</f>
        <v>Angel</v>
      </c>
      <c r="W656" s="9" t="s">
        <v>1973</v>
      </c>
      <c r="X656" s="9" t="s">
        <v>125</v>
      </c>
    </row>
    <row r="657" spans="1:24" x14ac:dyDescent="0.3">
      <c r="A657">
        <v>662</v>
      </c>
      <c r="B657" s="1">
        <v>42969</v>
      </c>
      <c r="C657" t="s">
        <v>1974</v>
      </c>
      <c r="D657" t="s">
        <v>569</v>
      </c>
      <c r="E657" t="s">
        <v>1975</v>
      </c>
      <c r="F657" t="s">
        <v>36</v>
      </c>
      <c r="G657" t="s">
        <v>1976</v>
      </c>
      <c r="H657" t="s">
        <v>125</v>
      </c>
      <c r="I657">
        <v>0</v>
      </c>
      <c r="J657" t="s">
        <v>207</v>
      </c>
      <c r="K657" t="str" cm="1">
        <f t="array" ref="K657">_xlfn.IFS(I657&lt;1000000,"Bin1",AND(I657&gt;=1000000,I657&lt;=10000000),"Bin2",I657&gt;10000000,"Bin3")</f>
        <v>Bin1</v>
      </c>
      <c r="L657">
        <f t="shared" si="20"/>
        <v>2017</v>
      </c>
      <c r="M657" t="str">
        <f>_xlfn.XLOOKUP(C657,'LookUp Table'!$A$1:$A$3031,'LookUp Table'!$B$1:$B$3031,"Not Found",0)</f>
        <v>Mumbai</v>
      </c>
      <c r="N657" t="str">
        <f t="shared" si="21"/>
        <v>Seed Funding</v>
      </c>
      <c r="O657" t="str">
        <f>_xlfn.XLOOKUP(N657,'Com LookUp+Pivot'!$A$1:$A$49,'Com LookUp+Pivot'!$B$1:$B$49,"Not Found",0)</f>
        <v>Angel</v>
      </c>
      <c r="W657" s="9" t="s">
        <v>1976</v>
      </c>
      <c r="X657" s="9" t="s">
        <v>125</v>
      </c>
    </row>
    <row r="658" spans="1:24" x14ac:dyDescent="0.3">
      <c r="A658">
        <v>663</v>
      </c>
      <c r="B658" s="1">
        <v>42969</v>
      </c>
      <c r="C658" t="s">
        <v>1977</v>
      </c>
      <c r="D658" t="s">
        <v>569</v>
      </c>
      <c r="E658" t="s">
        <v>1978</v>
      </c>
      <c r="F658" t="s">
        <v>87</v>
      </c>
      <c r="G658" t="s">
        <v>1979</v>
      </c>
      <c r="H658" t="s">
        <v>125</v>
      </c>
      <c r="I658">
        <v>0</v>
      </c>
      <c r="J658" t="s">
        <v>207</v>
      </c>
      <c r="K658" t="str" cm="1">
        <f t="array" ref="K658">_xlfn.IFS(I658&lt;1000000,"Bin1",AND(I658&gt;=1000000,I658&lt;=10000000),"Bin2",I658&gt;10000000,"Bin3")</f>
        <v>Bin1</v>
      </c>
      <c r="L658">
        <f t="shared" si="20"/>
        <v>2017</v>
      </c>
      <c r="M658" t="str">
        <f>_xlfn.XLOOKUP(C658,'LookUp Table'!$A$1:$A$3031,'LookUp Table'!$B$1:$B$3031,"Not Found",0)</f>
        <v>Noida</v>
      </c>
      <c r="N658" t="str">
        <f t="shared" si="21"/>
        <v>Seed Funding</v>
      </c>
      <c r="O658" t="str">
        <f>_xlfn.XLOOKUP(N658,'Com LookUp+Pivot'!$A$1:$A$49,'Com LookUp+Pivot'!$B$1:$B$49,"Not Found",0)</f>
        <v>Angel</v>
      </c>
      <c r="W658" s="9" t="s">
        <v>1979</v>
      </c>
      <c r="X658" s="9" t="s">
        <v>125</v>
      </c>
    </row>
    <row r="659" spans="1:24" x14ac:dyDescent="0.3">
      <c r="A659">
        <v>664</v>
      </c>
      <c r="B659" s="1">
        <v>42970</v>
      </c>
      <c r="C659" t="s">
        <v>1980</v>
      </c>
      <c r="D659" t="s">
        <v>569</v>
      </c>
      <c r="E659" t="s">
        <v>1981</v>
      </c>
      <c r="F659" t="s">
        <v>19</v>
      </c>
      <c r="G659" t="s">
        <v>1982</v>
      </c>
      <c r="H659" t="s">
        <v>125</v>
      </c>
      <c r="I659">
        <v>0</v>
      </c>
      <c r="J659" t="s">
        <v>207</v>
      </c>
      <c r="K659" t="str" cm="1">
        <f t="array" ref="K659">_xlfn.IFS(I659&lt;1000000,"Bin1",AND(I659&gt;=1000000,I659&lt;=10000000),"Bin2",I659&gt;10000000,"Bin3")</f>
        <v>Bin1</v>
      </c>
      <c r="L659">
        <f t="shared" si="20"/>
        <v>2017</v>
      </c>
      <c r="M659" t="str">
        <f>_xlfn.XLOOKUP(C659,'LookUp Table'!$A$1:$A$3031,'LookUp Table'!$B$1:$B$3031,"Not Found",0)</f>
        <v>Gurgaon</v>
      </c>
      <c r="N659" t="str">
        <f t="shared" si="21"/>
        <v>Seed Funding</v>
      </c>
      <c r="O659" t="str">
        <f>_xlfn.XLOOKUP(N659,'Com LookUp+Pivot'!$A$1:$A$49,'Com LookUp+Pivot'!$B$1:$B$49,"Not Found",0)</f>
        <v>Angel</v>
      </c>
      <c r="W659" s="9" t="s">
        <v>1982</v>
      </c>
      <c r="X659" s="9" t="s">
        <v>125</v>
      </c>
    </row>
    <row r="660" spans="1:24" x14ac:dyDescent="0.3">
      <c r="A660">
        <v>665</v>
      </c>
      <c r="B660" s="1">
        <v>42970</v>
      </c>
      <c r="C660" t="s">
        <v>1983</v>
      </c>
      <c r="D660" t="s">
        <v>50</v>
      </c>
      <c r="E660" t="s">
        <v>1984</v>
      </c>
      <c r="F660" t="s">
        <v>52</v>
      </c>
      <c r="G660" t="s">
        <v>1985</v>
      </c>
      <c r="H660" t="s">
        <v>388</v>
      </c>
      <c r="I660" s="2">
        <v>80000000</v>
      </c>
      <c r="J660" t="s">
        <v>207</v>
      </c>
      <c r="K660" t="str" cm="1">
        <f t="array" ref="K660">_xlfn.IFS(I660&lt;1000000,"Bin1",AND(I660&gt;=1000000,I660&lt;=10000000),"Bin2",I660&gt;10000000,"Bin3")</f>
        <v>Bin3</v>
      </c>
      <c r="L660">
        <f t="shared" si="20"/>
        <v>2017</v>
      </c>
      <c r="M660" t="str">
        <f>_xlfn.XLOOKUP(C660,'LookUp Table'!$A$1:$A$3031,'LookUp Table'!$B$1:$B$3031,"Not Found",0)</f>
        <v>Pune</v>
      </c>
      <c r="N660" t="str">
        <f t="shared" si="21"/>
        <v>Private Equity</v>
      </c>
      <c r="O660" t="str">
        <f>_xlfn.XLOOKUP(N660,'Com LookUp+Pivot'!$A$1:$A$49,'Com LookUp+Pivot'!$B$1:$B$49,"Not Found",0)</f>
        <v>PE</v>
      </c>
      <c r="W660" s="9" t="s">
        <v>1985</v>
      </c>
      <c r="X660" s="9" t="s">
        <v>388</v>
      </c>
    </row>
    <row r="661" spans="1:24" x14ac:dyDescent="0.3">
      <c r="A661">
        <v>666</v>
      </c>
      <c r="B661" s="1">
        <v>42970</v>
      </c>
      <c r="C661" t="s">
        <v>1986</v>
      </c>
      <c r="D661" t="s">
        <v>473</v>
      </c>
      <c r="E661" t="s">
        <v>1987</v>
      </c>
      <c r="F661" t="s">
        <v>30</v>
      </c>
      <c r="G661" t="s">
        <v>965</v>
      </c>
      <c r="H661" t="s">
        <v>388</v>
      </c>
      <c r="I661" s="2">
        <v>2300000</v>
      </c>
      <c r="J661" t="s">
        <v>207</v>
      </c>
      <c r="K661" t="str" cm="1">
        <f t="array" ref="K661">_xlfn.IFS(I661&lt;1000000,"Bin1",AND(I661&gt;=1000000,I661&lt;=10000000),"Bin2",I661&gt;10000000,"Bin3")</f>
        <v>Bin2</v>
      </c>
      <c r="L661">
        <f t="shared" si="20"/>
        <v>2017</v>
      </c>
      <c r="M661" t="str">
        <f>_xlfn.XLOOKUP(C661,'LookUp Table'!$A$1:$A$3031,'LookUp Table'!$B$1:$B$3031,"Not Found",0)</f>
        <v>New Delhi</v>
      </c>
      <c r="N661" t="str">
        <f t="shared" si="21"/>
        <v>Seed / Angel Funding</v>
      </c>
      <c r="O661" t="str">
        <f>_xlfn.XLOOKUP(N661,'Com LookUp+Pivot'!$A$1:$A$49,'Com LookUp+Pivot'!$B$1:$B$49,"Not Found",0)</f>
        <v>Angel</v>
      </c>
      <c r="W661" s="9" t="s">
        <v>965</v>
      </c>
      <c r="X661" s="9" t="s">
        <v>388</v>
      </c>
    </row>
    <row r="662" spans="1:24" x14ac:dyDescent="0.3">
      <c r="A662">
        <v>667</v>
      </c>
      <c r="B662" s="1">
        <v>42970</v>
      </c>
      <c r="C662" t="s">
        <v>1988</v>
      </c>
      <c r="D662" t="s">
        <v>50</v>
      </c>
      <c r="E662" t="s">
        <v>1989</v>
      </c>
      <c r="F662" t="s">
        <v>957</v>
      </c>
      <c r="G662" t="s">
        <v>1990</v>
      </c>
      <c r="H662" t="s">
        <v>125</v>
      </c>
      <c r="I662">
        <v>0</v>
      </c>
      <c r="J662" t="s">
        <v>207</v>
      </c>
      <c r="K662" t="str" cm="1">
        <f t="array" ref="K662">_xlfn.IFS(I662&lt;1000000,"Bin1",AND(I662&gt;=1000000,I662&lt;=10000000),"Bin2",I662&gt;10000000,"Bin3")</f>
        <v>Bin1</v>
      </c>
      <c r="L662">
        <f t="shared" si="20"/>
        <v>2017</v>
      </c>
      <c r="M662" t="str">
        <f>_xlfn.XLOOKUP(C662,'LookUp Table'!$A$1:$A$3031,'LookUp Table'!$B$1:$B$3031,"Not Found",0)</f>
        <v>Bangalore</v>
      </c>
      <c r="N662" t="str">
        <f t="shared" si="21"/>
        <v>Seed Funding</v>
      </c>
      <c r="O662" t="str">
        <f>_xlfn.XLOOKUP(N662,'Com LookUp+Pivot'!$A$1:$A$49,'Com LookUp+Pivot'!$B$1:$B$49,"Not Found",0)</f>
        <v>Angel</v>
      </c>
      <c r="W662" s="9" t="s">
        <v>1990</v>
      </c>
      <c r="X662" s="9" t="s">
        <v>125</v>
      </c>
    </row>
    <row r="663" spans="1:24" x14ac:dyDescent="0.3">
      <c r="A663">
        <v>668</v>
      </c>
      <c r="B663" s="1">
        <v>42970</v>
      </c>
      <c r="C663" t="s">
        <v>1991</v>
      </c>
      <c r="D663" t="s">
        <v>50</v>
      </c>
      <c r="E663" t="s">
        <v>1992</v>
      </c>
      <c r="F663" t="s">
        <v>957</v>
      </c>
      <c r="G663" t="s">
        <v>1993</v>
      </c>
      <c r="H663" t="s">
        <v>125</v>
      </c>
      <c r="I663" s="2">
        <v>500000</v>
      </c>
      <c r="J663" t="s">
        <v>207</v>
      </c>
      <c r="K663" t="str" cm="1">
        <f t="array" ref="K663">_xlfn.IFS(I663&lt;1000000,"Bin1",AND(I663&gt;=1000000,I663&lt;=10000000),"Bin2",I663&gt;10000000,"Bin3")</f>
        <v>Bin1</v>
      </c>
      <c r="L663">
        <f t="shared" si="20"/>
        <v>2017</v>
      </c>
      <c r="M663" t="str">
        <f>_xlfn.XLOOKUP(C663,'LookUp Table'!$A$1:$A$3031,'LookUp Table'!$B$1:$B$3031,"Not Found",0)</f>
        <v>Bangalore</v>
      </c>
      <c r="N663" t="str">
        <f t="shared" si="21"/>
        <v>Seed Funding</v>
      </c>
      <c r="O663" t="str">
        <f>_xlfn.XLOOKUP(N663,'Com LookUp+Pivot'!$A$1:$A$49,'Com LookUp+Pivot'!$B$1:$B$49,"Not Found",0)</f>
        <v>Angel</v>
      </c>
      <c r="W663" s="9" t="s">
        <v>1993</v>
      </c>
      <c r="X663" s="9" t="s">
        <v>125</v>
      </c>
    </row>
    <row r="664" spans="1:24" x14ac:dyDescent="0.3">
      <c r="A664">
        <v>669</v>
      </c>
      <c r="B664" s="1">
        <v>42971</v>
      </c>
      <c r="C664" t="s">
        <v>1994</v>
      </c>
      <c r="D664" t="s">
        <v>50</v>
      </c>
      <c r="E664" t="s">
        <v>1995</v>
      </c>
      <c r="F664" t="s">
        <v>957</v>
      </c>
      <c r="G664" t="s">
        <v>1996</v>
      </c>
      <c r="H664" t="s">
        <v>388</v>
      </c>
      <c r="I664" s="2">
        <v>16000000</v>
      </c>
      <c r="J664" t="s">
        <v>207</v>
      </c>
      <c r="K664" t="str" cm="1">
        <f t="array" ref="K664">_xlfn.IFS(I664&lt;1000000,"Bin1",AND(I664&gt;=1000000,I664&lt;=10000000),"Bin2",I664&gt;10000000,"Bin3")</f>
        <v>Bin3</v>
      </c>
      <c r="L664">
        <f t="shared" si="20"/>
        <v>2017</v>
      </c>
      <c r="M664" t="str">
        <f>_xlfn.XLOOKUP(C664,'LookUp Table'!$A$1:$A$3031,'LookUp Table'!$B$1:$B$3031,"Not Found",0)</f>
        <v>Bangalore</v>
      </c>
      <c r="N664" t="str">
        <f t="shared" si="21"/>
        <v>Private Equity</v>
      </c>
      <c r="O664" t="str">
        <f>_xlfn.XLOOKUP(N664,'Com LookUp+Pivot'!$A$1:$A$49,'Com LookUp+Pivot'!$B$1:$B$49,"Not Found",0)</f>
        <v>PE</v>
      </c>
      <c r="W664" s="9" t="s">
        <v>1996</v>
      </c>
      <c r="X664" s="9" t="s">
        <v>388</v>
      </c>
    </row>
    <row r="665" spans="1:24" x14ac:dyDescent="0.3">
      <c r="A665">
        <v>670</v>
      </c>
      <c r="B665" s="1">
        <v>42972</v>
      </c>
      <c r="C665" t="s">
        <v>1997</v>
      </c>
      <c r="D665" t="s">
        <v>569</v>
      </c>
      <c r="E665" t="s">
        <v>1998</v>
      </c>
      <c r="F665" t="s">
        <v>42</v>
      </c>
      <c r="G665" t="s">
        <v>1999</v>
      </c>
      <c r="H665" t="s">
        <v>125</v>
      </c>
      <c r="I665" s="2">
        <v>750000</v>
      </c>
      <c r="J665" t="s">
        <v>207</v>
      </c>
      <c r="K665" t="str" cm="1">
        <f t="array" ref="K665">_xlfn.IFS(I665&lt;1000000,"Bin1",AND(I665&gt;=1000000,I665&lt;=10000000),"Bin2",I665&gt;10000000,"Bin3")</f>
        <v>Bin1</v>
      </c>
      <c r="L665">
        <f t="shared" si="20"/>
        <v>2017</v>
      </c>
      <c r="M665" t="str">
        <f>_xlfn.XLOOKUP(C665,'LookUp Table'!$A$1:$A$3031,'LookUp Table'!$B$1:$B$3031,"Not Found",0)</f>
        <v>Chennai</v>
      </c>
      <c r="N665" t="str">
        <f t="shared" si="21"/>
        <v>Seed Funding</v>
      </c>
      <c r="O665" t="str">
        <f>_xlfn.XLOOKUP(N665,'Com LookUp+Pivot'!$A$1:$A$49,'Com LookUp+Pivot'!$B$1:$B$49,"Not Found",0)</f>
        <v>Angel</v>
      </c>
      <c r="W665" s="9" t="s">
        <v>1999</v>
      </c>
      <c r="X665" s="9" t="s">
        <v>125</v>
      </c>
    </row>
    <row r="666" spans="1:24" x14ac:dyDescent="0.3">
      <c r="A666">
        <v>671</v>
      </c>
      <c r="B666" s="1">
        <v>42972</v>
      </c>
      <c r="C666" t="s">
        <v>2000</v>
      </c>
      <c r="D666" t="s">
        <v>569</v>
      </c>
      <c r="E666" t="s">
        <v>2001</v>
      </c>
      <c r="F666" t="s">
        <v>957</v>
      </c>
      <c r="G666" t="s">
        <v>2002</v>
      </c>
      <c r="H666" t="s">
        <v>125</v>
      </c>
      <c r="I666" s="2">
        <v>125000</v>
      </c>
      <c r="J666" t="s">
        <v>207</v>
      </c>
      <c r="K666" t="str" cm="1">
        <f t="array" ref="K666">_xlfn.IFS(I666&lt;1000000,"Bin1",AND(I666&gt;=1000000,I666&lt;=10000000),"Bin2",I666&gt;10000000,"Bin3")</f>
        <v>Bin1</v>
      </c>
      <c r="L666">
        <f t="shared" si="20"/>
        <v>2017</v>
      </c>
      <c r="M666" t="str">
        <f>_xlfn.XLOOKUP(C666,'LookUp Table'!$A$1:$A$3031,'LookUp Table'!$B$1:$B$3031,"Not Found",0)</f>
        <v>Bangalore</v>
      </c>
      <c r="N666" t="str">
        <f t="shared" si="21"/>
        <v>Seed Funding</v>
      </c>
      <c r="O666" t="str">
        <f>_xlfn.XLOOKUP(N666,'Com LookUp+Pivot'!$A$1:$A$49,'Com LookUp+Pivot'!$B$1:$B$49,"Not Found",0)</f>
        <v>Angel</v>
      </c>
      <c r="W666" s="9" t="s">
        <v>2002</v>
      </c>
      <c r="X666" s="9" t="s">
        <v>125</v>
      </c>
    </row>
    <row r="667" spans="1:24" x14ac:dyDescent="0.3">
      <c r="A667">
        <v>672</v>
      </c>
      <c r="B667" s="1">
        <v>42975</v>
      </c>
      <c r="C667" t="s">
        <v>2003</v>
      </c>
      <c r="D667" t="s">
        <v>50</v>
      </c>
      <c r="E667" t="s">
        <v>2004</v>
      </c>
      <c r="F667" t="s">
        <v>52</v>
      </c>
      <c r="G667" t="s">
        <v>2005</v>
      </c>
      <c r="H667" t="s">
        <v>388</v>
      </c>
      <c r="I667" s="2">
        <v>7000000</v>
      </c>
      <c r="J667" t="s">
        <v>207</v>
      </c>
      <c r="K667" t="str" cm="1">
        <f t="array" ref="K667">_xlfn.IFS(I667&lt;1000000,"Bin1",AND(I667&gt;=1000000,I667&lt;=10000000),"Bin2",I667&gt;10000000,"Bin3")</f>
        <v>Bin2</v>
      </c>
      <c r="L667">
        <f t="shared" si="20"/>
        <v>2017</v>
      </c>
      <c r="M667" t="str">
        <f>_xlfn.XLOOKUP(C667,'LookUp Table'!$A$1:$A$3031,'LookUp Table'!$B$1:$B$3031,"Not Found",0)</f>
        <v>Pune</v>
      </c>
      <c r="N667" t="str">
        <f t="shared" si="21"/>
        <v>Private Equity</v>
      </c>
      <c r="O667" t="str">
        <f>_xlfn.XLOOKUP(N667,'Com LookUp+Pivot'!$A$1:$A$49,'Com LookUp+Pivot'!$B$1:$B$49,"Not Found",0)</f>
        <v>PE</v>
      </c>
      <c r="W667" s="9" t="s">
        <v>2005</v>
      </c>
      <c r="X667" s="9" t="s">
        <v>388</v>
      </c>
    </row>
    <row r="668" spans="1:24" x14ac:dyDescent="0.3">
      <c r="A668">
        <v>673</v>
      </c>
      <c r="B668" s="1">
        <v>42976</v>
      </c>
      <c r="C668" t="s">
        <v>1335</v>
      </c>
      <c r="D668" t="s">
        <v>569</v>
      </c>
      <c r="E668" t="s">
        <v>2006</v>
      </c>
      <c r="F668" t="s">
        <v>957</v>
      </c>
      <c r="G668" t="s">
        <v>2007</v>
      </c>
      <c r="H668" t="s">
        <v>388</v>
      </c>
      <c r="I668" s="2">
        <v>25000000</v>
      </c>
      <c r="J668" t="s">
        <v>207</v>
      </c>
      <c r="K668" t="str" cm="1">
        <f t="array" ref="K668">_xlfn.IFS(I668&lt;1000000,"Bin1",AND(I668&gt;=1000000,I668&lt;=10000000),"Bin2",I668&gt;10000000,"Bin3")</f>
        <v>Bin3</v>
      </c>
      <c r="L668">
        <f t="shared" si="20"/>
        <v>2017</v>
      </c>
      <c r="M668" t="str">
        <f>_xlfn.XLOOKUP(C668,'LookUp Table'!$A$1:$A$3031,'LookUp Table'!$B$1:$B$3031,"Not Found",0)</f>
        <v>Bengaluru</v>
      </c>
      <c r="N668" t="str">
        <f t="shared" si="21"/>
        <v>Private Equity</v>
      </c>
      <c r="O668" t="str">
        <f>_xlfn.XLOOKUP(N668,'Com LookUp+Pivot'!$A$1:$A$49,'Com LookUp+Pivot'!$B$1:$B$49,"Not Found",0)</f>
        <v>PE</v>
      </c>
      <c r="W668" s="9" t="s">
        <v>2007</v>
      </c>
      <c r="X668" s="9" t="s">
        <v>388</v>
      </c>
    </row>
    <row r="669" spans="1:24" x14ac:dyDescent="0.3">
      <c r="A669">
        <v>674</v>
      </c>
      <c r="B669" s="1">
        <v>42976</v>
      </c>
      <c r="C669" t="s">
        <v>1010</v>
      </c>
      <c r="D669" t="s">
        <v>50</v>
      </c>
      <c r="E669" t="s">
        <v>2008</v>
      </c>
      <c r="F669" t="s">
        <v>36</v>
      </c>
      <c r="G669" t="s">
        <v>2009</v>
      </c>
      <c r="H669" t="s">
        <v>125</v>
      </c>
      <c r="I669" s="2">
        <v>750000</v>
      </c>
      <c r="J669" t="s">
        <v>207</v>
      </c>
      <c r="K669" t="str" cm="1">
        <f t="array" ref="K669">_xlfn.IFS(I669&lt;1000000,"Bin1",AND(I669&gt;=1000000,I669&lt;=10000000),"Bin2",I669&gt;10000000,"Bin3")</f>
        <v>Bin1</v>
      </c>
      <c r="L669">
        <f t="shared" si="20"/>
        <v>2017</v>
      </c>
      <c r="M669" t="str">
        <f>_xlfn.XLOOKUP(C669,'LookUp Table'!$A$1:$A$3031,'LookUp Table'!$B$1:$B$3031,"Not Found",0)</f>
        <v>Mumbai</v>
      </c>
      <c r="N669" t="str">
        <f t="shared" si="21"/>
        <v>Seed Funding</v>
      </c>
      <c r="O669" t="str">
        <f>_xlfn.XLOOKUP(N669,'Com LookUp+Pivot'!$A$1:$A$49,'Com LookUp+Pivot'!$B$1:$B$49,"Not Found",0)</f>
        <v>Angel</v>
      </c>
      <c r="W669" s="9" t="s">
        <v>2009</v>
      </c>
      <c r="X669" s="9" t="s">
        <v>125</v>
      </c>
    </row>
    <row r="670" spans="1:24" x14ac:dyDescent="0.3">
      <c r="A670">
        <v>675</v>
      </c>
      <c r="B670" s="1">
        <v>42976</v>
      </c>
      <c r="C670" t="s">
        <v>2010</v>
      </c>
      <c r="D670" t="s">
        <v>50</v>
      </c>
      <c r="E670" t="s">
        <v>2011</v>
      </c>
      <c r="F670" t="s">
        <v>19</v>
      </c>
      <c r="G670" t="s">
        <v>2012</v>
      </c>
      <c r="H670" t="s">
        <v>79</v>
      </c>
      <c r="I670">
        <v>0</v>
      </c>
      <c r="J670" t="s">
        <v>207</v>
      </c>
      <c r="K670" t="str" cm="1">
        <f t="array" ref="K670">_xlfn.IFS(I670&lt;1000000,"Bin1",AND(I670&gt;=1000000,I670&lt;=10000000),"Bin2",I670&gt;10000000,"Bin3")</f>
        <v>Bin1</v>
      </c>
      <c r="L670">
        <f t="shared" si="20"/>
        <v>2017</v>
      </c>
      <c r="M670" t="str">
        <f>_xlfn.XLOOKUP(C670,'LookUp Table'!$A$1:$A$3031,'LookUp Table'!$B$1:$B$3031,"Not Found",0)</f>
        <v>Gurgaon</v>
      </c>
      <c r="N670" t="str">
        <f t="shared" si="21"/>
        <v>Debt Funding</v>
      </c>
      <c r="O670" t="str">
        <f>_xlfn.XLOOKUP(N670,'Com LookUp+Pivot'!$A$1:$A$49,'Com LookUp+Pivot'!$B$1:$B$49,"Not Found",0)</f>
        <v>Other</v>
      </c>
      <c r="W670" s="9" t="s">
        <v>2012</v>
      </c>
      <c r="X670" s="9" t="s">
        <v>79</v>
      </c>
    </row>
    <row r="671" spans="1:24" x14ac:dyDescent="0.3">
      <c r="A671">
        <v>676</v>
      </c>
      <c r="B671" s="1">
        <v>42977</v>
      </c>
      <c r="C671" t="s">
        <v>932</v>
      </c>
      <c r="D671" t="s">
        <v>569</v>
      </c>
      <c r="E671" t="s">
        <v>2013</v>
      </c>
      <c r="F671" t="s">
        <v>957</v>
      </c>
      <c r="G671" t="s">
        <v>2014</v>
      </c>
      <c r="H671" t="s">
        <v>388</v>
      </c>
      <c r="I671" s="2">
        <v>34000000</v>
      </c>
      <c r="J671" t="s">
        <v>207</v>
      </c>
      <c r="K671" t="str" cm="1">
        <f t="array" ref="K671">_xlfn.IFS(I671&lt;1000000,"Bin1",AND(I671&gt;=1000000,I671&lt;=10000000),"Bin2",I671&gt;10000000,"Bin3")</f>
        <v>Bin3</v>
      </c>
      <c r="L671">
        <f t="shared" si="20"/>
        <v>2017</v>
      </c>
      <c r="M671" t="str">
        <f>_xlfn.XLOOKUP(C671,'LookUp Table'!$A$1:$A$3031,'LookUp Table'!$B$1:$B$3031,"Not Found",0)</f>
        <v>Bangalore</v>
      </c>
      <c r="N671" t="str">
        <f t="shared" si="21"/>
        <v>Private Equity</v>
      </c>
      <c r="O671" t="str">
        <f>_xlfn.XLOOKUP(N671,'Com LookUp+Pivot'!$A$1:$A$49,'Com LookUp+Pivot'!$B$1:$B$49,"Not Found",0)</f>
        <v>PE</v>
      </c>
      <c r="W671" s="9" t="s">
        <v>2014</v>
      </c>
      <c r="X671" s="9" t="s">
        <v>388</v>
      </c>
    </row>
    <row r="672" spans="1:24" x14ac:dyDescent="0.3">
      <c r="A672">
        <v>677</v>
      </c>
      <c r="B672" s="1">
        <v>42977</v>
      </c>
      <c r="C672" t="s">
        <v>1053</v>
      </c>
      <c r="D672" t="s">
        <v>50</v>
      </c>
      <c r="E672" t="s">
        <v>2015</v>
      </c>
      <c r="F672" t="s">
        <v>957</v>
      </c>
      <c r="G672" t="s">
        <v>2016</v>
      </c>
      <c r="H672" t="s">
        <v>388</v>
      </c>
      <c r="I672" s="2">
        <v>30000000</v>
      </c>
      <c r="J672" t="s">
        <v>207</v>
      </c>
      <c r="K672" t="str" cm="1">
        <f t="array" ref="K672">_xlfn.IFS(I672&lt;1000000,"Bin1",AND(I672&gt;=1000000,I672&lt;=10000000),"Bin2",I672&gt;10000000,"Bin3")</f>
        <v>Bin3</v>
      </c>
      <c r="L672">
        <f t="shared" si="20"/>
        <v>2017</v>
      </c>
      <c r="M672" t="str">
        <f>_xlfn.XLOOKUP(C672,'LookUp Table'!$A$1:$A$3031,'LookUp Table'!$B$1:$B$3031,"Not Found",0)</f>
        <v>Bengaluru</v>
      </c>
      <c r="N672" t="str">
        <f t="shared" si="21"/>
        <v>Private Equity</v>
      </c>
      <c r="O672" t="str">
        <f>_xlfn.XLOOKUP(N672,'Com LookUp+Pivot'!$A$1:$A$49,'Com LookUp+Pivot'!$B$1:$B$49,"Not Found",0)</f>
        <v>PE</v>
      </c>
      <c r="W672" s="9" t="s">
        <v>2016</v>
      </c>
      <c r="X672" s="9" t="s">
        <v>388</v>
      </c>
    </row>
    <row r="673" spans="1:24" x14ac:dyDescent="0.3">
      <c r="A673">
        <v>678</v>
      </c>
      <c r="B673" s="1">
        <v>42917</v>
      </c>
      <c r="C673" t="s">
        <v>2017</v>
      </c>
      <c r="D673" t="s">
        <v>569</v>
      </c>
      <c r="E673" t="s">
        <v>2018</v>
      </c>
      <c r="F673" t="s">
        <v>957</v>
      </c>
      <c r="G673" t="s">
        <v>2019</v>
      </c>
      <c r="H673" t="s">
        <v>125</v>
      </c>
      <c r="I673" s="2">
        <v>1000000</v>
      </c>
      <c r="J673" t="s">
        <v>207</v>
      </c>
      <c r="K673" t="str" cm="1">
        <f t="array" ref="K673">_xlfn.IFS(I673&lt;1000000,"Bin1",AND(I673&gt;=1000000,I673&lt;=10000000),"Bin2",I673&gt;10000000,"Bin3")</f>
        <v>Bin2</v>
      </c>
      <c r="L673">
        <f t="shared" si="20"/>
        <v>2017</v>
      </c>
      <c r="M673" t="str">
        <f>_xlfn.XLOOKUP(C673,'LookUp Table'!$A$1:$A$3031,'LookUp Table'!$B$1:$B$3031,"Not Found",0)</f>
        <v>Bangalore</v>
      </c>
      <c r="N673" t="str">
        <f t="shared" si="21"/>
        <v>Seed Funding</v>
      </c>
      <c r="O673" t="str">
        <f>_xlfn.XLOOKUP(N673,'Com LookUp+Pivot'!$A$1:$A$49,'Com LookUp+Pivot'!$B$1:$B$49,"Not Found",0)</f>
        <v>Angel</v>
      </c>
      <c r="W673" s="9" t="s">
        <v>2019</v>
      </c>
      <c r="X673" s="9" t="s">
        <v>125</v>
      </c>
    </row>
    <row r="674" spans="1:24" x14ac:dyDescent="0.3">
      <c r="A674">
        <v>679</v>
      </c>
      <c r="B674" s="1">
        <v>42919</v>
      </c>
      <c r="C674" t="s">
        <v>2020</v>
      </c>
      <c r="D674" t="s">
        <v>50</v>
      </c>
      <c r="E674" t="s">
        <v>2021</v>
      </c>
      <c r="F674" t="s">
        <v>1187</v>
      </c>
      <c r="G674" t="s">
        <v>2022</v>
      </c>
      <c r="H674" t="s">
        <v>388</v>
      </c>
      <c r="I674" s="2">
        <v>2600000</v>
      </c>
      <c r="J674" t="s">
        <v>207</v>
      </c>
      <c r="K674" t="str" cm="1">
        <f t="array" ref="K674">_xlfn.IFS(I674&lt;1000000,"Bin1",AND(I674&gt;=1000000,I674&lt;=10000000),"Bin2",I674&gt;10000000,"Bin3")</f>
        <v>Bin2</v>
      </c>
      <c r="L674">
        <f t="shared" si="20"/>
        <v>2017</v>
      </c>
      <c r="M674" t="str">
        <f>_xlfn.XLOOKUP(C674,'LookUp Table'!$A$1:$A$3031,'LookUp Table'!$B$1:$B$3031,"Not Found",0)</f>
        <v>Ahmedabad</v>
      </c>
      <c r="N674" t="str">
        <f t="shared" si="21"/>
        <v>Private Equity</v>
      </c>
      <c r="O674" t="str">
        <f>_xlfn.XLOOKUP(N674,'Com LookUp+Pivot'!$A$1:$A$49,'Com LookUp+Pivot'!$B$1:$B$49,"Not Found",0)</f>
        <v>PE</v>
      </c>
      <c r="W674" s="9" t="s">
        <v>2022</v>
      </c>
      <c r="X674" s="9" t="s">
        <v>388</v>
      </c>
    </row>
    <row r="675" spans="1:24" x14ac:dyDescent="0.3">
      <c r="A675">
        <v>680</v>
      </c>
      <c r="B675" s="1">
        <v>42920</v>
      </c>
      <c r="C675" t="s">
        <v>556</v>
      </c>
      <c r="D675" t="s">
        <v>473</v>
      </c>
      <c r="E675" t="s">
        <v>2023</v>
      </c>
      <c r="F675" t="s">
        <v>19</v>
      </c>
      <c r="G675" t="s">
        <v>2024</v>
      </c>
      <c r="H675" t="s">
        <v>388</v>
      </c>
      <c r="I675" s="2">
        <v>20000000</v>
      </c>
      <c r="J675" t="s">
        <v>207</v>
      </c>
      <c r="K675" t="str" cm="1">
        <f t="array" ref="K675">_xlfn.IFS(I675&lt;1000000,"Bin1",AND(I675&gt;=1000000,I675&lt;=10000000),"Bin2",I675&gt;10000000,"Bin3")</f>
        <v>Bin3</v>
      </c>
      <c r="L675">
        <f t="shared" si="20"/>
        <v>2017</v>
      </c>
      <c r="M675" t="str">
        <f>_xlfn.XLOOKUP(C675,'LookUp Table'!$A$1:$A$3031,'LookUp Table'!$B$1:$B$3031,"Not Found",0)</f>
        <v>Gurgaon</v>
      </c>
      <c r="N675" t="str">
        <f t="shared" si="21"/>
        <v>Private Equity</v>
      </c>
      <c r="O675" t="str">
        <f>_xlfn.XLOOKUP(N675,'Com LookUp+Pivot'!$A$1:$A$49,'Com LookUp+Pivot'!$B$1:$B$49,"Not Found",0)</f>
        <v>PE</v>
      </c>
      <c r="W675" s="9" t="s">
        <v>2024</v>
      </c>
      <c r="X675" s="9" t="s">
        <v>388</v>
      </c>
    </row>
    <row r="676" spans="1:24" x14ac:dyDescent="0.3">
      <c r="A676">
        <v>681</v>
      </c>
      <c r="B676" s="1">
        <v>42921</v>
      </c>
      <c r="C676" t="s">
        <v>2025</v>
      </c>
      <c r="D676" t="s">
        <v>473</v>
      </c>
      <c r="E676" t="s">
        <v>2026</v>
      </c>
      <c r="F676" t="s">
        <v>957</v>
      </c>
      <c r="G676" t="s">
        <v>2027</v>
      </c>
      <c r="H676" t="s">
        <v>388</v>
      </c>
      <c r="I676" s="2">
        <v>8500000</v>
      </c>
      <c r="J676" t="s">
        <v>207</v>
      </c>
      <c r="K676" t="str" cm="1">
        <f t="array" ref="K676">_xlfn.IFS(I676&lt;1000000,"Bin1",AND(I676&gt;=1000000,I676&lt;=10000000),"Bin2",I676&gt;10000000,"Bin3")</f>
        <v>Bin2</v>
      </c>
      <c r="L676">
        <f t="shared" si="20"/>
        <v>2017</v>
      </c>
      <c r="M676" t="str">
        <f>_xlfn.XLOOKUP(C676,'LookUp Table'!$A$1:$A$3031,'LookUp Table'!$B$1:$B$3031,"Not Found",0)</f>
        <v>Bangalore</v>
      </c>
      <c r="N676" t="str">
        <f t="shared" si="21"/>
        <v>Private Equity</v>
      </c>
      <c r="O676" t="str">
        <f>_xlfn.XLOOKUP(N676,'Com LookUp+Pivot'!$A$1:$A$49,'Com LookUp+Pivot'!$B$1:$B$49,"Not Found",0)</f>
        <v>PE</v>
      </c>
      <c r="W676" s="9" t="s">
        <v>2027</v>
      </c>
      <c r="X676" s="9" t="s">
        <v>388</v>
      </c>
    </row>
    <row r="677" spans="1:24" x14ac:dyDescent="0.3">
      <c r="A677">
        <v>682</v>
      </c>
      <c r="B677" s="1">
        <v>42921</v>
      </c>
      <c r="C677" t="s">
        <v>289</v>
      </c>
      <c r="D677" t="s">
        <v>473</v>
      </c>
      <c r="E677" t="s">
        <v>2028</v>
      </c>
      <c r="F677" t="s">
        <v>87</v>
      </c>
      <c r="G677" t="s">
        <v>2029</v>
      </c>
      <c r="H677" t="s">
        <v>388</v>
      </c>
      <c r="I677" s="2">
        <v>12000000</v>
      </c>
      <c r="J677" t="s">
        <v>207</v>
      </c>
      <c r="K677" t="str" cm="1">
        <f t="array" ref="K677">_xlfn.IFS(I677&lt;1000000,"Bin1",AND(I677&gt;=1000000,I677&lt;=10000000),"Bin2",I677&gt;10000000,"Bin3")</f>
        <v>Bin3</v>
      </c>
      <c r="L677">
        <f t="shared" si="20"/>
        <v>2017</v>
      </c>
      <c r="M677" t="str">
        <f>_xlfn.XLOOKUP(C677,'LookUp Table'!$A$1:$A$3031,'LookUp Table'!$B$1:$B$3031,"Not Found",0)</f>
        <v>Singapore</v>
      </c>
      <c r="N677" t="str">
        <f t="shared" si="21"/>
        <v>Private Equity</v>
      </c>
      <c r="O677" t="str">
        <f>_xlfn.XLOOKUP(N677,'Com LookUp+Pivot'!$A$1:$A$49,'Com LookUp+Pivot'!$B$1:$B$49,"Not Found",0)</f>
        <v>PE</v>
      </c>
      <c r="W677" s="9" t="s">
        <v>2029</v>
      </c>
      <c r="X677" s="9" t="s">
        <v>388</v>
      </c>
    </row>
    <row r="678" spans="1:24" x14ac:dyDescent="0.3">
      <c r="A678">
        <v>683</v>
      </c>
      <c r="B678" s="1">
        <v>42921</v>
      </c>
      <c r="C678" t="s">
        <v>2030</v>
      </c>
      <c r="D678" t="s">
        <v>569</v>
      </c>
      <c r="E678" t="s">
        <v>2031</v>
      </c>
      <c r="F678" t="s">
        <v>36</v>
      </c>
      <c r="G678" t="s">
        <v>2032</v>
      </c>
      <c r="H678" t="s">
        <v>388</v>
      </c>
      <c r="I678" s="2">
        <v>1000000</v>
      </c>
      <c r="J678" t="s">
        <v>207</v>
      </c>
      <c r="K678" t="str" cm="1">
        <f t="array" ref="K678">_xlfn.IFS(I678&lt;1000000,"Bin1",AND(I678&gt;=1000000,I678&lt;=10000000),"Bin2",I678&gt;10000000,"Bin3")</f>
        <v>Bin2</v>
      </c>
      <c r="L678">
        <f t="shared" si="20"/>
        <v>2017</v>
      </c>
      <c r="M678" t="str">
        <f>_xlfn.XLOOKUP(C678,'LookUp Table'!$A$1:$A$3031,'LookUp Table'!$B$1:$B$3031,"Not Found",0)</f>
        <v>Mumbai</v>
      </c>
      <c r="N678" t="str">
        <f t="shared" si="21"/>
        <v>Private Equity</v>
      </c>
      <c r="O678" t="str">
        <f>_xlfn.XLOOKUP(N678,'Com LookUp+Pivot'!$A$1:$A$49,'Com LookUp+Pivot'!$B$1:$B$49,"Not Found",0)</f>
        <v>PE</v>
      </c>
      <c r="W678" s="9" t="s">
        <v>2032</v>
      </c>
      <c r="X678" s="9" t="s">
        <v>388</v>
      </c>
    </row>
    <row r="679" spans="1:24" x14ac:dyDescent="0.3">
      <c r="A679">
        <v>684</v>
      </c>
      <c r="B679" s="1">
        <v>42922</v>
      </c>
      <c r="C679" t="s">
        <v>2033</v>
      </c>
      <c r="D679" t="s">
        <v>50</v>
      </c>
      <c r="E679" t="s">
        <v>2034</v>
      </c>
      <c r="F679" t="s">
        <v>957</v>
      </c>
      <c r="G679" t="s">
        <v>2035</v>
      </c>
      <c r="H679" t="s">
        <v>125</v>
      </c>
      <c r="I679">
        <v>0</v>
      </c>
      <c r="J679" t="s">
        <v>207</v>
      </c>
      <c r="K679" t="str" cm="1">
        <f t="array" ref="K679">_xlfn.IFS(I679&lt;1000000,"Bin1",AND(I679&gt;=1000000,I679&lt;=10000000),"Bin2",I679&gt;10000000,"Bin3")</f>
        <v>Bin1</v>
      </c>
      <c r="L679">
        <f t="shared" si="20"/>
        <v>2017</v>
      </c>
      <c r="M679" t="str">
        <f>_xlfn.XLOOKUP(C679,'LookUp Table'!$A$1:$A$3031,'LookUp Table'!$B$1:$B$3031,"Not Found",0)</f>
        <v>Bangalore</v>
      </c>
      <c r="N679" t="str">
        <f t="shared" si="21"/>
        <v>Seed Funding</v>
      </c>
      <c r="O679" t="str">
        <f>_xlfn.XLOOKUP(N679,'Com LookUp+Pivot'!$A$1:$A$49,'Com LookUp+Pivot'!$B$1:$B$49,"Not Found",0)</f>
        <v>Angel</v>
      </c>
      <c r="W679" s="9" t="s">
        <v>2035</v>
      </c>
      <c r="X679" s="9" t="s">
        <v>125</v>
      </c>
    </row>
    <row r="680" spans="1:24" x14ac:dyDescent="0.3">
      <c r="A680">
        <v>685</v>
      </c>
      <c r="B680" s="1">
        <v>42922</v>
      </c>
      <c r="C680" t="s">
        <v>2036</v>
      </c>
      <c r="D680" t="s">
        <v>569</v>
      </c>
      <c r="E680" t="s">
        <v>2037</v>
      </c>
      <c r="F680" t="s">
        <v>19</v>
      </c>
      <c r="G680" t="s">
        <v>549</v>
      </c>
      <c r="H680" t="s">
        <v>125</v>
      </c>
      <c r="I680">
        <v>0</v>
      </c>
      <c r="J680" t="s">
        <v>207</v>
      </c>
      <c r="K680" t="str" cm="1">
        <f t="array" ref="K680">_xlfn.IFS(I680&lt;1000000,"Bin1",AND(I680&gt;=1000000,I680&lt;=10000000),"Bin2",I680&gt;10000000,"Bin3")</f>
        <v>Bin1</v>
      </c>
      <c r="L680">
        <f t="shared" si="20"/>
        <v>2017</v>
      </c>
      <c r="M680" t="str">
        <f>_xlfn.XLOOKUP(C680,'LookUp Table'!$A$1:$A$3031,'LookUp Table'!$B$1:$B$3031,"Not Found",0)</f>
        <v>Gurgaon</v>
      </c>
      <c r="N680" t="str">
        <f t="shared" si="21"/>
        <v>Seed / Angel Funding</v>
      </c>
      <c r="O680" t="str">
        <f>_xlfn.XLOOKUP(N680,'Com LookUp+Pivot'!$A$1:$A$49,'Com LookUp+Pivot'!$B$1:$B$49,"Not Found",0)</f>
        <v>Angel</v>
      </c>
      <c r="W680" s="9" t="s">
        <v>549</v>
      </c>
      <c r="X680" s="9" t="s">
        <v>125</v>
      </c>
    </row>
    <row r="681" spans="1:24" x14ac:dyDescent="0.3">
      <c r="A681">
        <v>686</v>
      </c>
      <c r="B681" s="1">
        <v>42923</v>
      </c>
      <c r="C681" t="s">
        <v>2038</v>
      </c>
      <c r="D681" t="s">
        <v>569</v>
      </c>
      <c r="E681" t="s">
        <v>2039</v>
      </c>
      <c r="F681" t="s">
        <v>957</v>
      </c>
      <c r="G681" t="s">
        <v>2040</v>
      </c>
      <c r="H681" t="s">
        <v>125</v>
      </c>
      <c r="I681" s="2">
        <v>1000000</v>
      </c>
      <c r="J681" t="s">
        <v>207</v>
      </c>
      <c r="K681" t="str" cm="1">
        <f t="array" ref="K681">_xlfn.IFS(I681&lt;1000000,"Bin1",AND(I681&gt;=1000000,I681&lt;=10000000),"Bin2",I681&gt;10000000,"Bin3")</f>
        <v>Bin2</v>
      </c>
      <c r="L681">
        <f t="shared" si="20"/>
        <v>2017</v>
      </c>
      <c r="M681" t="str">
        <f>_xlfn.XLOOKUP(C681,'LookUp Table'!$A$1:$A$3031,'LookUp Table'!$B$1:$B$3031,"Not Found",0)</f>
        <v>Bangalore</v>
      </c>
      <c r="N681" t="str">
        <f t="shared" si="21"/>
        <v>Seed Funding</v>
      </c>
      <c r="O681" t="str">
        <f>_xlfn.XLOOKUP(N681,'Com LookUp+Pivot'!$A$1:$A$49,'Com LookUp+Pivot'!$B$1:$B$49,"Not Found",0)</f>
        <v>Angel</v>
      </c>
      <c r="W681" s="9" t="s">
        <v>2040</v>
      </c>
      <c r="X681" s="9" t="s">
        <v>125</v>
      </c>
    </row>
    <row r="682" spans="1:24" x14ac:dyDescent="0.3">
      <c r="A682">
        <v>687</v>
      </c>
      <c r="B682" s="1">
        <v>42923</v>
      </c>
      <c r="C682" t="s">
        <v>2041</v>
      </c>
      <c r="D682" t="s">
        <v>569</v>
      </c>
      <c r="E682" t="s">
        <v>2042</v>
      </c>
      <c r="F682" t="s">
        <v>957</v>
      </c>
      <c r="G682" t="s">
        <v>2043</v>
      </c>
      <c r="H682" t="s">
        <v>125</v>
      </c>
      <c r="I682">
        <v>0</v>
      </c>
      <c r="J682" t="s">
        <v>207</v>
      </c>
      <c r="K682" t="str" cm="1">
        <f t="array" ref="K682">_xlfn.IFS(I682&lt;1000000,"Bin1",AND(I682&gt;=1000000,I682&lt;=10000000),"Bin2",I682&gt;10000000,"Bin3")</f>
        <v>Bin1</v>
      </c>
      <c r="L682">
        <f t="shared" si="20"/>
        <v>2017</v>
      </c>
      <c r="M682" t="str">
        <f>_xlfn.XLOOKUP(C682,'LookUp Table'!$A$1:$A$3031,'LookUp Table'!$B$1:$B$3031,"Not Found",0)</f>
        <v>Bangalore</v>
      </c>
      <c r="N682" t="str">
        <f t="shared" si="21"/>
        <v>Seed Funding</v>
      </c>
      <c r="O682" t="str">
        <f>_xlfn.XLOOKUP(N682,'Com LookUp+Pivot'!$A$1:$A$49,'Com LookUp+Pivot'!$B$1:$B$49,"Not Found",0)</f>
        <v>Angel</v>
      </c>
      <c r="W682" s="9" t="s">
        <v>2043</v>
      </c>
      <c r="X682" s="9" t="s">
        <v>125</v>
      </c>
    </row>
    <row r="683" spans="1:24" x14ac:dyDescent="0.3">
      <c r="A683">
        <v>688</v>
      </c>
      <c r="B683" s="1">
        <v>42926</v>
      </c>
      <c r="C683" t="s">
        <v>2044</v>
      </c>
      <c r="D683" t="s">
        <v>50</v>
      </c>
      <c r="E683" t="s">
        <v>2045</v>
      </c>
      <c r="F683" t="s">
        <v>181</v>
      </c>
      <c r="G683" t="s">
        <v>2046</v>
      </c>
      <c r="H683" t="s">
        <v>388</v>
      </c>
      <c r="I683" s="2">
        <v>3000000</v>
      </c>
      <c r="J683" t="s">
        <v>207</v>
      </c>
      <c r="K683" t="str" cm="1">
        <f t="array" ref="K683">_xlfn.IFS(I683&lt;1000000,"Bin1",AND(I683&gt;=1000000,I683&lt;=10000000),"Bin2",I683&gt;10000000,"Bin3")</f>
        <v>Bin2</v>
      </c>
      <c r="L683">
        <f t="shared" si="20"/>
        <v>2017</v>
      </c>
      <c r="M683" t="str">
        <f>_xlfn.XLOOKUP(C683,'LookUp Table'!$A$1:$A$3031,'LookUp Table'!$B$1:$B$3031,"Not Found",0)</f>
        <v>Hyderabad</v>
      </c>
      <c r="N683" t="str">
        <f t="shared" si="21"/>
        <v>Private Equity</v>
      </c>
      <c r="O683" t="str">
        <f>_xlfn.XLOOKUP(N683,'Com LookUp+Pivot'!$A$1:$A$49,'Com LookUp+Pivot'!$B$1:$B$49,"Not Found",0)</f>
        <v>PE</v>
      </c>
      <c r="W683" s="9" t="s">
        <v>2046</v>
      </c>
      <c r="X683" s="9" t="s">
        <v>388</v>
      </c>
    </row>
    <row r="684" spans="1:24" x14ac:dyDescent="0.3">
      <c r="A684">
        <v>689</v>
      </c>
      <c r="B684" s="1">
        <v>42927</v>
      </c>
      <c r="C684" t="s">
        <v>2047</v>
      </c>
      <c r="D684" t="s">
        <v>569</v>
      </c>
      <c r="E684" t="s">
        <v>2048</v>
      </c>
      <c r="F684" t="s">
        <v>52</v>
      </c>
      <c r="G684" t="s">
        <v>2049</v>
      </c>
      <c r="H684" t="s">
        <v>388</v>
      </c>
      <c r="I684" s="2">
        <v>2250000</v>
      </c>
      <c r="J684" t="s">
        <v>207</v>
      </c>
      <c r="K684" t="str" cm="1">
        <f t="array" ref="K684">_xlfn.IFS(I684&lt;1000000,"Bin1",AND(I684&gt;=1000000,I684&lt;=10000000),"Bin2",I684&gt;10000000,"Bin3")</f>
        <v>Bin2</v>
      </c>
      <c r="L684">
        <f t="shared" si="20"/>
        <v>2017</v>
      </c>
      <c r="M684" t="str">
        <f>_xlfn.XLOOKUP(C684,'LookUp Table'!$A$1:$A$3031,'LookUp Table'!$B$1:$B$3031,"Not Found",0)</f>
        <v>Pune</v>
      </c>
      <c r="N684" t="str">
        <f t="shared" si="21"/>
        <v>Private Equity</v>
      </c>
      <c r="O684" t="str">
        <f>_xlfn.XLOOKUP(N684,'Com LookUp+Pivot'!$A$1:$A$49,'Com LookUp+Pivot'!$B$1:$B$49,"Not Found",0)</f>
        <v>PE</v>
      </c>
      <c r="W684" s="9" t="s">
        <v>2049</v>
      </c>
      <c r="X684" s="9" t="s">
        <v>388</v>
      </c>
    </row>
    <row r="685" spans="1:24" x14ac:dyDescent="0.3">
      <c r="A685">
        <v>690</v>
      </c>
      <c r="B685" s="1">
        <v>42927</v>
      </c>
      <c r="C685" t="s">
        <v>2050</v>
      </c>
      <c r="D685" t="s">
        <v>569</v>
      </c>
      <c r="E685" t="s">
        <v>2051</v>
      </c>
      <c r="F685" t="s">
        <v>36</v>
      </c>
      <c r="G685" t="s">
        <v>2052</v>
      </c>
      <c r="H685" t="s">
        <v>125</v>
      </c>
      <c r="I685" s="2">
        <v>464000</v>
      </c>
      <c r="J685" t="s">
        <v>207</v>
      </c>
      <c r="K685" t="str" cm="1">
        <f t="array" ref="K685">_xlfn.IFS(I685&lt;1000000,"Bin1",AND(I685&gt;=1000000,I685&lt;=10000000),"Bin2",I685&gt;10000000,"Bin3")</f>
        <v>Bin1</v>
      </c>
      <c r="L685">
        <f t="shared" si="20"/>
        <v>2017</v>
      </c>
      <c r="M685" t="str">
        <f>_xlfn.XLOOKUP(C685,'LookUp Table'!$A$1:$A$3031,'LookUp Table'!$B$1:$B$3031,"Not Found",0)</f>
        <v>Mumbai</v>
      </c>
      <c r="N685" t="str">
        <f t="shared" si="21"/>
        <v>Seed Funding</v>
      </c>
      <c r="O685" t="str">
        <f>_xlfn.XLOOKUP(N685,'Com LookUp+Pivot'!$A$1:$A$49,'Com LookUp+Pivot'!$B$1:$B$49,"Not Found",0)</f>
        <v>Angel</v>
      </c>
      <c r="W685" s="9" t="s">
        <v>2052</v>
      </c>
      <c r="X685" s="9" t="s">
        <v>125</v>
      </c>
    </row>
    <row r="686" spans="1:24" x14ac:dyDescent="0.3">
      <c r="A686">
        <v>691</v>
      </c>
      <c r="B686" s="1">
        <v>42927</v>
      </c>
      <c r="C686" t="s">
        <v>2053</v>
      </c>
      <c r="D686" t="s">
        <v>569</v>
      </c>
      <c r="E686" t="s">
        <v>2054</v>
      </c>
      <c r="F686" t="s">
        <v>957</v>
      </c>
      <c r="G686" t="s">
        <v>2055</v>
      </c>
      <c r="H686" t="s">
        <v>125</v>
      </c>
      <c r="I686">
        <v>0</v>
      </c>
      <c r="J686" t="s">
        <v>207</v>
      </c>
      <c r="K686" t="str" cm="1">
        <f t="array" ref="K686">_xlfn.IFS(I686&lt;1000000,"Bin1",AND(I686&gt;=1000000,I686&lt;=10000000),"Bin2",I686&gt;10000000,"Bin3")</f>
        <v>Bin1</v>
      </c>
      <c r="L686">
        <f t="shared" si="20"/>
        <v>2017</v>
      </c>
      <c r="M686" t="str">
        <f>_xlfn.XLOOKUP(C686,'LookUp Table'!$A$1:$A$3031,'LookUp Table'!$B$1:$B$3031,"Not Found",0)</f>
        <v>Bangalore</v>
      </c>
      <c r="N686" t="str">
        <f t="shared" si="21"/>
        <v>Seed Funding</v>
      </c>
      <c r="O686" t="str">
        <f>_xlfn.XLOOKUP(N686,'Com LookUp+Pivot'!$A$1:$A$49,'Com LookUp+Pivot'!$B$1:$B$49,"Not Found",0)</f>
        <v>Angel</v>
      </c>
      <c r="W686" s="9" t="s">
        <v>2055</v>
      </c>
      <c r="X686" s="9" t="s">
        <v>125</v>
      </c>
    </row>
    <row r="687" spans="1:24" x14ac:dyDescent="0.3">
      <c r="A687">
        <v>692</v>
      </c>
      <c r="B687" s="1">
        <v>42928</v>
      </c>
      <c r="C687" t="s">
        <v>2056</v>
      </c>
      <c r="D687" t="s">
        <v>50</v>
      </c>
      <c r="E687" t="s">
        <v>2057</v>
      </c>
      <c r="F687" t="s">
        <v>957</v>
      </c>
      <c r="G687" t="s">
        <v>2058</v>
      </c>
      <c r="H687" t="s">
        <v>388</v>
      </c>
      <c r="I687" s="2">
        <v>18500000</v>
      </c>
      <c r="J687" t="s">
        <v>207</v>
      </c>
      <c r="K687" t="str" cm="1">
        <f t="array" ref="K687">_xlfn.IFS(I687&lt;1000000,"Bin1",AND(I687&gt;=1000000,I687&lt;=10000000),"Bin2",I687&gt;10000000,"Bin3")</f>
        <v>Bin3</v>
      </c>
      <c r="L687">
        <f t="shared" si="20"/>
        <v>2017</v>
      </c>
      <c r="M687" t="str">
        <f>_xlfn.XLOOKUP(C687,'LookUp Table'!$A$1:$A$3031,'LookUp Table'!$B$1:$B$3031,"Not Found",0)</f>
        <v>Bangalore</v>
      </c>
      <c r="N687" t="str">
        <f t="shared" si="21"/>
        <v>Private Equity</v>
      </c>
      <c r="O687" t="str">
        <f>_xlfn.XLOOKUP(N687,'Com LookUp+Pivot'!$A$1:$A$49,'Com LookUp+Pivot'!$B$1:$B$49,"Not Found",0)</f>
        <v>PE</v>
      </c>
      <c r="W687" s="9" t="s">
        <v>2058</v>
      </c>
      <c r="X687" s="9" t="s">
        <v>388</v>
      </c>
    </row>
    <row r="688" spans="1:24" x14ac:dyDescent="0.3">
      <c r="A688">
        <v>693</v>
      </c>
      <c r="B688" s="1">
        <v>42928</v>
      </c>
      <c r="C688" t="s">
        <v>2059</v>
      </c>
      <c r="D688" t="s">
        <v>40</v>
      </c>
      <c r="E688" t="s">
        <v>2060</v>
      </c>
      <c r="F688" t="s">
        <v>181</v>
      </c>
      <c r="G688" t="s">
        <v>2061</v>
      </c>
      <c r="H688" t="s">
        <v>388</v>
      </c>
      <c r="I688">
        <v>0</v>
      </c>
      <c r="J688" t="s">
        <v>207</v>
      </c>
      <c r="K688" t="str" cm="1">
        <f t="array" ref="K688">_xlfn.IFS(I688&lt;1000000,"Bin1",AND(I688&gt;=1000000,I688&lt;=10000000),"Bin2",I688&gt;10000000,"Bin3")</f>
        <v>Bin1</v>
      </c>
      <c r="L688">
        <f t="shared" si="20"/>
        <v>2017</v>
      </c>
      <c r="M688" t="str">
        <f>_xlfn.XLOOKUP(C688,'LookUp Table'!$A$1:$A$3031,'LookUp Table'!$B$1:$B$3031,"Not Found",0)</f>
        <v>Hyderabad</v>
      </c>
      <c r="N688" t="str">
        <f t="shared" si="21"/>
        <v>Private Equity</v>
      </c>
      <c r="O688" t="str">
        <f>_xlfn.XLOOKUP(N688,'Com LookUp+Pivot'!$A$1:$A$49,'Com LookUp+Pivot'!$B$1:$B$49,"Not Found",0)</f>
        <v>PE</v>
      </c>
      <c r="W688" s="9" t="s">
        <v>2061</v>
      </c>
      <c r="X688" s="9" t="s">
        <v>388</v>
      </c>
    </row>
    <row r="689" spans="1:24" x14ac:dyDescent="0.3">
      <c r="A689">
        <v>694</v>
      </c>
      <c r="B689" s="1">
        <v>42928</v>
      </c>
      <c r="C689" t="s">
        <v>2062</v>
      </c>
      <c r="D689" t="s">
        <v>50</v>
      </c>
      <c r="E689" t="s">
        <v>2063</v>
      </c>
      <c r="F689" t="s">
        <v>957</v>
      </c>
      <c r="G689" t="s">
        <v>2064</v>
      </c>
      <c r="H689" t="s">
        <v>125</v>
      </c>
      <c r="I689">
        <v>0</v>
      </c>
      <c r="J689" t="s">
        <v>207</v>
      </c>
      <c r="K689" t="str" cm="1">
        <f t="array" ref="K689">_xlfn.IFS(I689&lt;1000000,"Bin1",AND(I689&gt;=1000000,I689&lt;=10000000),"Bin2",I689&gt;10000000,"Bin3")</f>
        <v>Bin1</v>
      </c>
      <c r="L689">
        <f t="shared" si="20"/>
        <v>2017</v>
      </c>
      <c r="M689" t="str">
        <f>_xlfn.XLOOKUP(C689,'LookUp Table'!$A$1:$A$3031,'LookUp Table'!$B$1:$B$3031,"Not Found",0)</f>
        <v>Bangalore</v>
      </c>
      <c r="N689" t="str">
        <f t="shared" si="21"/>
        <v>Seed Funding</v>
      </c>
      <c r="O689" t="str">
        <f>_xlfn.XLOOKUP(N689,'Com LookUp+Pivot'!$A$1:$A$49,'Com LookUp+Pivot'!$B$1:$B$49,"Not Found",0)</f>
        <v>Angel</v>
      </c>
      <c r="W689" s="9" t="s">
        <v>2064</v>
      </c>
      <c r="X689" s="9" t="s">
        <v>125</v>
      </c>
    </row>
    <row r="690" spans="1:24" x14ac:dyDescent="0.3">
      <c r="A690">
        <v>695</v>
      </c>
      <c r="B690" s="1">
        <v>42928</v>
      </c>
      <c r="C690" t="s">
        <v>2065</v>
      </c>
      <c r="D690" t="s">
        <v>50</v>
      </c>
      <c r="E690" t="s">
        <v>2066</v>
      </c>
      <c r="F690" t="s">
        <v>52</v>
      </c>
      <c r="G690" t="s">
        <v>2067</v>
      </c>
      <c r="H690" t="s">
        <v>125</v>
      </c>
      <c r="I690">
        <v>0</v>
      </c>
      <c r="J690" t="s">
        <v>207</v>
      </c>
      <c r="K690" t="str" cm="1">
        <f t="array" ref="K690">_xlfn.IFS(I690&lt;1000000,"Bin1",AND(I690&gt;=1000000,I690&lt;=10000000),"Bin2",I690&gt;10000000,"Bin3")</f>
        <v>Bin1</v>
      </c>
      <c r="L690">
        <f t="shared" si="20"/>
        <v>2017</v>
      </c>
      <c r="M690" t="str">
        <f>_xlfn.XLOOKUP(C690,'LookUp Table'!$A$1:$A$3031,'LookUp Table'!$B$1:$B$3031,"Not Found",0)</f>
        <v>Pune</v>
      </c>
      <c r="N690" t="str">
        <f t="shared" si="21"/>
        <v>Seed Funding</v>
      </c>
      <c r="O690" t="str">
        <f>_xlfn.XLOOKUP(N690,'Com LookUp+Pivot'!$A$1:$A$49,'Com LookUp+Pivot'!$B$1:$B$49,"Not Found",0)</f>
        <v>Angel</v>
      </c>
      <c r="W690" s="9" t="s">
        <v>2067</v>
      </c>
      <c r="X690" s="9" t="s">
        <v>125</v>
      </c>
    </row>
    <row r="691" spans="1:24" x14ac:dyDescent="0.3">
      <c r="A691">
        <v>696</v>
      </c>
      <c r="B691" s="1">
        <v>42930</v>
      </c>
      <c r="C691" t="s">
        <v>2068</v>
      </c>
      <c r="D691" t="s">
        <v>50</v>
      </c>
      <c r="E691" t="s">
        <v>2069</v>
      </c>
      <c r="F691" t="s">
        <v>957</v>
      </c>
      <c r="G691" t="s">
        <v>2070</v>
      </c>
      <c r="H691" t="s">
        <v>125</v>
      </c>
      <c r="I691" s="2">
        <v>540000</v>
      </c>
      <c r="J691" t="s">
        <v>207</v>
      </c>
      <c r="K691" t="str" cm="1">
        <f t="array" ref="K691">_xlfn.IFS(I691&lt;1000000,"Bin1",AND(I691&gt;=1000000,I691&lt;=10000000),"Bin2",I691&gt;10000000,"Bin3")</f>
        <v>Bin1</v>
      </c>
      <c r="L691">
        <f t="shared" si="20"/>
        <v>2017</v>
      </c>
      <c r="M691" t="str">
        <f>_xlfn.XLOOKUP(C691,'LookUp Table'!$A$1:$A$3031,'LookUp Table'!$B$1:$B$3031,"Not Found",0)</f>
        <v>Bangalore</v>
      </c>
      <c r="N691" t="str">
        <f t="shared" si="21"/>
        <v>Seed Funding</v>
      </c>
      <c r="O691" t="str">
        <f>_xlfn.XLOOKUP(N691,'Com LookUp+Pivot'!$A$1:$A$49,'Com LookUp+Pivot'!$B$1:$B$49,"Not Found",0)</f>
        <v>Angel</v>
      </c>
      <c r="W691" s="9" t="s">
        <v>2070</v>
      </c>
      <c r="X691" s="9" t="s">
        <v>125</v>
      </c>
    </row>
    <row r="692" spans="1:24" x14ac:dyDescent="0.3">
      <c r="A692">
        <v>697</v>
      </c>
      <c r="B692" s="1">
        <v>42930</v>
      </c>
      <c r="C692" t="s">
        <v>1584</v>
      </c>
      <c r="D692" t="s">
        <v>473</v>
      </c>
      <c r="E692" t="s">
        <v>2071</v>
      </c>
      <c r="F692" t="s">
        <v>957</v>
      </c>
      <c r="G692" t="s">
        <v>2072</v>
      </c>
      <c r="H692" t="s">
        <v>388</v>
      </c>
      <c r="I692" s="2">
        <v>1700000</v>
      </c>
      <c r="J692" t="s">
        <v>207</v>
      </c>
      <c r="K692" t="str" cm="1">
        <f t="array" ref="K692">_xlfn.IFS(I692&lt;1000000,"Bin1",AND(I692&gt;=1000000,I692&lt;=10000000),"Bin2",I692&gt;10000000,"Bin3")</f>
        <v>Bin2</v>
      </c>
      <c r="L692">
        <f t="shared" si="20"/>
        <v>2017</v>
      </c>
      <c r="M692" t="str">
        <f>_xlfn.XLOOKUP(C692,'LookUp Table'!$A$1:$A$3031,'LookUp Table'!$B$1:$B$3031,"Not Found",0)</f>
        <v>Bangalore</v>
      </c>
      <c r="N692" t="str">
        <f t="shared" si="21"/>
        <v>Private Equity</v>
      </c>
      <c r="O692" t="str">
        <f>_xlfn.XLOOKUP(N692,'Com LookUp+Pivot'!$A$1:$A$49,'Com LookUp+Pivot'!$B$1:$B$49,"Not Found",0)</f>
        <v>PE</v>
      </c>
      <c r="W692" s="9" t="s">
        <v>2072</v>
      </c>
      <c r="X692" s="9" t="s">
        <v>388</v>
      </c>
    </row>
    <row r="693" spans="1:24" x14ac:dyDescent="0.3">
      <c r="A693">
        <v>698</v>
      </c>
      <c r="B693" s="1">
        <v>42933</v>
      </c>
      <c r="C693" t="s">
        <v>427</v>
      </c>
      <c r="D693" t="s">
        <v>50</v>
      </c>
      <c r="E693" t="s">
        <v>2073</v>
      </c>
      <c r="F693" t="s">
        <v>957</v>
      </c>
      <c r="G693" t="s">
        <v>2074</v>
      </c>
      <c r="H693" t="s">
        <v>125</v>
      </c>
      <c r="I693" s="2">
        <v>2000000</v>
      </c>
      <c r="J693" t="s">
        <v>207</v>
      </c>
      <c r="K693" t="str" cm="1">
        <f t="array" ref="K693">_xlfn.IFS(I693&lt;1000000,"Bin1",AND(I693&gt;=1000000,I693&lt;=10000000),"Bin2",I693&gt;10000000,"Bin3")</f>
        <v>Bin2</v>
      </c>
      <c r="L693">
        <f t="shared" si="20"/>
        <v>2017</v>
      </c>
      <c r="M693" t="str">
        <f>_xlfn.XLOOKUP(C693,'LookUp Table'!$A$1:$A$3031,'LookUp Table'!$B$1:$B$3031,"Not Found",0)</f>
        <v>Bengaluru</v>
      </c>
      <c r="N693" t="str">
        <f t="shared" si="21"/>
        <v>Seed Funding</v>
      </c>
      <c r="O693" t="str">
        <f>_xlfn.XLOOKUP(N693,'Com LookUp+Pivot'!$A$1:$A$49,'Com LookUp+Pivot'!$B$1:$B$49,"Not Found",0)</f>
        <v>Angel</v>
      </c>
      <c r="W693" s="9" t="s">
        <v>2074</v>
      </c>
      <c r="X693" s="9" t="s">
        <v>125</v>
      </c>
    </row>
    <row r="694" spans="1:24" x14ac:dyDescent="0.3">
      <c r="A694">
        <v>699</v>
      </c>
      <c r="B694" s="1">
        <v>42933</v>
      </c>
      <c r="C694" t="s">
        <v>2075</v>
      </c>
      <c r="D694" t="s">
        <v>50</v>
      </c>
      <c r="E694" t="s">
        <v>2076</v>
      </c>
      <c r="F694" t="s">
        <v>52</v>
      </c>
      <c r="G694" t="s">
        <v>2077</v>
      </c>
      <c r="H694" t="s">
        <v>388</v>
      </c>
      <c r="I694" s="2">
        <v>4000000</v>
      </c>
      <c r="J694" t="s">
        <v>207</v>
      </c>
      <c r="K694" t="str" cm="1">
        <f t="array" ref="K694">_xlfn.IFS(I694&lt;1000000,"Bin1",AND(I694&gt;=1000000,I694&lt;=10000000),"Bin2",I694&gt;10000000,"Bin3")</f>
        <v>Bin2</v>
      </c>
      <c r="L694">
        <f t="shared" si="20"/>
        <v>2017</v>
      </c>
      <c r="M694" t="str">
        <f>_xlfn.XLOOKUP(C694,'LookUp Table'!$A$1:$A$3031,'LookUp Table'!$B$1:$B$3031,"Not Found",0)</f>
        <v>Pune</v>
      </c>
      <c r="N694" t="str">
        <f t="shared" si="21"/>
        <v>Private Equity</v>
      </c>
      <c r="O694" t="str">
        <f>_xlfn.XLOOKUP(N694,'Com LookUp+Pivot'!$A$1:$A$49,'Com LookUp+Pivot'!$B$1:$B$49,"Not Found",0)</f>
        <v>PE</v>
      </c>
      <c r="W694" s="9" t="s">
        <v>2077</v>
      </c>
      <c r="X694" s="9" t="s">
        <v>388</v>
      </c>
    </row>
    <row r="695" spans="1:24" x14ac:dyDescent="0.3">
      <c r="A695">
        <v>700</v>
      </c>
      <c r="B695" s="1">
        <v>42934</v>
      </c>
      <c r="C695" t="s">
        <v>2078</v>
      </c>
      <c r="D695" t="s">
        <v>50</v>
      </c>
      <c r="E695" t="s">
        <v>2079</v>
      </c>
      <c r="F695" t="s">
        <v>87</v>
      </c>
      <c r="G695" t="s">
        <v>2080</v>
      </c>
      <c r="H695" t="s">
        <v>388</v>
      </c>
      <c r="I695">
        <v>0</v>
      </c>
      <c r="J695" t="s">
        <v>207</v>
      </c>
      <c r="K695" t="str" cm="1">
        <f t="array" ref="K695">_xlfn.IFS(I695&lt;1000000,"Bin1",AND(I695&gt;=1000000,I695&lt;=10000000),"Bin2",I695&gt;10000000,"Bin3")</f>
        <v>Bin1</v>
      </c>
      <c r="L695">
        <f t="shared" si="20"/>
        <v>2017</v>
      </c>
      <c r="M695" t="str">
        <f>_xlfn.XLOOKUP(C695,'LookUp Table'!$A$1:$A$3031,'LookUp Table'!$B$1:$B$3031,"Not Found",0)</f>
        <v>Noida</v>
      </c>
      <c r="N695" t="str">
        <f t="shared" si="21"/>
        <v>Private Equity</v>
      </c>
      <c r="O695" t="str">
        <f>_xlfn.XLOOKUP(N695,'Com LookUp+Pivot'!$A$1:$A$49,'Com LookUp+Pivot'!$B$1:$B$49,"Not Found",0)</f>
        <v>PE</v>
      </c>
      <c r="W695" s="9" t="s">
        <v>2080</v>
      </c>
      <c r="X695" s="9" t="s">
        <v>388</v>
      </c>
    </row>
    <row r="696" spans="1:24" x14ac:dyDescent="0.3">
      <c r="A696">
        <v>701</v>
      </c>
      <c r="B696" s="1">
        <v>42934</v>
      </c>
      <c r="C696" t="s">
        <v>2081</v>
      </c>
      <c r="D696" t="s">
        <v>569</v>
      </c>
      <c r="E696" t="s">
        <v>2082</v>
      </c>
      <c r="F696" t="s">
        <v>181</v>
      </c>
      <c r="G696" t="s">
        <v>2083</v>
      </c>
      <c r="H696" t="s">
        <v>125</v>
      </c>
      <c r="I696">
        <v>0</v>
      </c>
      <c r="J696" t="s">
        <v>207</v>
      </c>
      <c r="K696" t="str" cm="1">
        <f t="array" ref="K696">_xlfn.IFS(I696&lt;1000000,"Bin1",AND(I696&gt;=1000000,I696&lt;=10000000),"Bin2",I696&gt;10000000,"Bin3")</f>
        <v>Bin1</v>
      </c>
      <c r="L696">
        <f t="shared" si="20"/>
        <v>2017</v>
      </c>
      <c r="M696" t="str">
        <f>_xlfn.XLOOKUP(C696,'LookUp Table'!$A$1:$A$3031,'LookUp Table'!$B$1:$B$3031,"Not Found",0)</f>
        <v>Hyderabad</v>
      </c>
      <c r="N696" t="str">
        <f t="shared" si="21"/>
        <v>Seed Funding</v>
      </c>
      <c r="O696" t="str">
        <f>_xlfn.XLOOKUP(N696,'Com LookUp+Pivot'!$A$1:$A$49,'Com LookUp+Pivot'!$B$1:$B$49,"Not Found",0)</f>
        <v>Angel</v>
      </c>
      <c r="W696" s="9" t="s">
        <v>2083</v>
      </c>
      <c r="X696" s="9" t="s">
        <v>125</v>
      </c>
    </row>
    <row r="697" spans="1:24" x14ac:dyDescent="0.3">
      <c r="A697">
        <v>702</v>
      </c>
      <c r="B697" s="1">
        <v>42934</v>
      </c>
      <c r="C697" t="s">
        <v>2084</v>
      </c>
      <c r="D697" t="s">
        <v>569</v>
      </c>
      <c r="E697" t="s">
        <v>2085</v>
      </c>
      <c r="F697" t="s">
        <v>909</v>
      </c>
      <c r="G697" t="s">
        <v>2086</v>
      </c>
      <c r="H697" t="s">
        <v>125</v>
      </c>
      <c r="I697">
        <v>0</v>
      </c>
      <c r="J697" t="s">
        <v>207</v>
      </c>
      <c r="K697" t="str" cm="1">
        <f t="array" ref="K697">_xlfn.IFS(I697&lt;1000000,"Bin1",AND(I697&gt;=1000000,I697&lt;=10000000),"Bin2",I697&gt;10000000,"Bin3")</f>
        <v>Bin1</v>
      </c>
      <c r="L697">
        <f t="shared" si="20"/>
        <v>2017</v>
      </c>
      <c r="M697" t="str">
        <f>_xlfn.XLOOKUP(C697,'LookUp Table'!$A$1:$A$3031,'LookUp Table'!$B$1:$B$3031,"Not Found",0)</f>
        <v>Kolkata</v>
      </c>
      <c r="N697" t="str">
        <f t="shared" si="21"/>
        <v>Seed Funding</v>
      </c>
      <c r="O697" t="str">
        <f>_xlfn.XLOOKUP(N697,'Com LookUp+Pivot'!$A$1:$A$49,'Com LookUp+Pivot'!$B$1:$B$49,"Not Found",0)</f>
        <v>Angel</v>
      </c>
      <c r="W697" s="9" t="s">
        <v>2086</v>
      </c>
      <c r="X697" s="9" t="s">
        <v>125</v>
      </c>
    </row>
    <row r="698" spans="1:24" x14ac:dyDescent="0.3">
      <c r="A698">
        <v>703</v>
      </c>
      <c r="B698" s="1">
        <v>42934</v>
      </c>
      <c r="C698" t="s">
        <v>2087</v>
      </c>
      <c r="D698" t="s">
        <v>50</v>
      </c>
      <c r="E698" t="s">
        <v>2088</v>
      </c>
      <c r="F698" t="s">
        <v>957</v>
      </c>
      <c r="G698" t="s">
        <v>1874</v>
      </c>
      <c r="H698" t="s">
        <v>125</v>
      </c>
      <c r="I698">
        <v>0</v>
      </c>
      <c r="J698" t="s">
        <v>207</v>
      </c>
      <c r="K698" t="str" cm="1">
        <f t="array" ref="K698">_xlfn.IFS(I698&lt;1000000,"Bin1",AND(I698&gt;=1000000,I698&lt;=10000000),"Bin2",I698&gt;10000000,"Bin3")</f>
        <v>Bin1</v>
      </c>
      <c r="L698">
        <f t="shared" si="20"/>
        <v>2017</v>
      </c>
      <c r="M698" t="str">
        <f>_xlfn.XLOOKUP(C698,'LookUp Table'!$A$1:$A$3031,'LookUp Table'!$B$1:$B$3031,"Not Found",0)</f>
        <v>Bangalore</v>
      </c>
      <c r="N698" t="str">
        <f t="shared" si="21"/>
        <v>Private Equity</v>
      </c>
      <c r="O698" t="str">
        <f>_xlfn.XLOOKUP(N698,'Com LookUp+Pivot'!$A$1:$A$49,'Com LookUp+Pivot'!$B$1:$B$49,"Not Found",0)</f>
        <v>PE</v>
      </c>
      <c r="W698" s="9" t="s">
        <v>1874</v>
      </c>
      <c r="X698" s="9" t="s">
        <v>125</v>
      </c>
    </row>
    <row r="699" spans="1:24" x14ac:dyDescent="0.3">
      <c r="A699">
        <v>704</v>
      </c>
      <c r="B699" s="1">
        <v>42935</v>
      </c>
      <c r="C699" t="s">
        <v>2089</v>
      </c>
      <c r="D699" t="s">
        <v>569</v>
      </c>
      <c r="E699" t="s">
        <v>2090</v>
      </c>
      <c r="F699" t="s">
        <v>957</v>
      </c>
      <c r="G699" t="s">
        <v>2091</v>
      </c>
      <c r="H699" t="s">
        <v>388</v>
      </c>
      <c r="I699" s="2">
        <v>10000000</v>
      </c>
      <c r="J699" t="s">
        <v>207</v>
      </c>
      <c r="K699" t="str" cm="1">
        <f t="array" ref="K699">_xlfn.IFS(I699&lt;1000000,"Bin1",AND(I699&gt;=1000000,I699&lt;=10000000),"Bin2",I699&gt;10000000,"Bin3")</f>
        <v>Bin2</v>
      </c>
      <c r="L699">
        <f t="shared" si="20"/>
        <v>2017</v>
      </c>
      <c r="M699" t="str">
        <f>_xlfn.XLOOKUP(C699,'LookUp Table'!$A$1:$A$3031,'LookUp Table'!$B$1:$B$3031,"Not Found",0)</f>
        <v>Bangalore</v>
      </c>
      <c r="N699" t="str">
        <f t="shared" si="21"/>
        <v>Private Equity</v>
      </c>
      <c r="O699" t="str">
        <f>_xlfn.XLOOKUP(N699,'Com LookUp+Pivot'!$A$1:$A$49,'Com LookUp+Pivot'!$B$1:$B$49,"Not Found",0)</f>
        <v>PE</v>
      </c>
      <c r="W699" s="9" t="s">
        <v>2091</v>
      </c>
      <c r="X699" s="9" t="s">
        <v>388</v>
      </c>
    </row>
    <row r="700" spans="1:24" x14ac:dyDescent="0.3">
      <c r="A700">
        <v>705</v>
      </c>
      <c r="B700" s="1">
        <v>42935</v>
      </c>
      <c r="C700" t="s">
        <v>2092</v>
      </c>
      <c r="D700" t="s">
        <v>569</v>
      </c>
      <c r="E700" t="s">
        <v>2093</v>
      </c>
      <c r="F700" t="s">
        <v>957</v>
      </c>
      <c r="G700" t="s">
        <v>2094</v>
      </c>
      <c r="H700" t="s">
        <v>125</v>
      </c>
      <c r="I700">
        <v>0</v>
      </c>
      <c r="J700" t="s">
        <v>207</v>
      </c>
      <c r="K700" t="str" cm="1">
        <f t="array" ref="K700">_xlfn.IFS(I700&lt;1000000,"Bin1",AND(I700&gt;=1000000,I700&lt;=10000000),"Bin2",I700&gt;10000000,"Bin3")</f>
        <v>Bin1</v>
      </c>
      <c r="L700">
        <f t="shared" si="20"/>
        <v>2017</v>
      </c>
      <c r="M700" t="str">
        <f>_xlfn.XLOOKUP(C700,'LookUp Table'!$A$1:$A$3031,'LookUp Table'!$B$1:$B$3031,"Not Found",0)</f>
        <v>Bangalore</v>
      </c>
      <c r="N700" t="str">
        <f t="shared" si="21"/>
        <v>Seed Funding</v>
      </c>
      <c r="O700" t="str">
        <f>_xlfn.XLOOKUP(N700,'Com LookUp+Pivot'!$A$1:$A$49,'Com LookUp+Pivot'!$B$1:$B$49,"Not Found",0)</f>
        <v>Angel</v>
      </c>
      <c r="W700" s="9" t="s">
        <v>2094</v>
      </c>
      <c r="X700" s="9" t="s">
        <v>125</v>
      </c>
    </row>
    <row r="701" spans="1:24" x14ac:dyDescent="0.3">
      <c r="A701">
        <v>706</v>
      </c>
      <c r="B701" s="1">
        <v>42935</v>
      </c>
      <c r="C701" t="s">
        <v>2095</v>
      </c>
      <c r="D701" t="s">
        <v>50</v>
      </c>
      <c r="E701" t="s">
        <v>2096</v>
      </c>
      <c r="F701" t="s">
        <v>957</v>
      </c>
      <c r="G701" t="s">
        <v>2097</v>
      </c>
      <c r="H701" t="s">
        <v>125</v>
      </c>
      <c r="I701" s="2">
        <v>600000</v>
      </c>
      <c r="J701" t="s">
        <v>207</v>
      </c>
      <c r="K701" t="str" cm="1">
        <f t="array" ref="K701">_xlfn.IFS(I701&lt;1000000,"Bin1",AND(I701&gt;=1000000,I701&lt;=10000000),"Bin2",I701&gt;10000000,"Bin3")</f>
        <v>Bin1</v>
      </c>
      <c r="L701">
        <f t="shared" ref="L701:L764" si="22">YEAR(B701)</f>
        <v>2017</v>
      </c>
      <c r="M701" t="str">
        <f>_xlfn.XLOOKUP(C701,'LookUp Table'!$A$1:$A$3031,'LookUp Table'!$B$1:$B$3031,"Not Found",0)</f>
        <v>Bangalore</v>
      </c>
      <c r="N701" t="str">
        <f t="shared" si="21"/>
        <v>Seed Funding</v>
      </c>
      <c r="O701" t="str">
        <f>_xlfn.XLOOKUP(N701,'Com LookUp+Pivot'!$A$1:$A$49,'Com LookUp+Pivot'!$B$1:$B$49,"Not Found",0)</f>
        <v>Angel</v>
      </c>
      <c r="W701" s="9" t="s">
        <v>2097</v>
      </c>
      <c r="X701" s="9" t="s">
        <v>125</v>
      </c>
    </row>
    <row r="702" spans="1:24" x14ac:dyDescent="0.3">
      <c r="A702">
        <v>707</v>
      </c>
      <c r="B702" s="1">
        <v>42936</v>
      </c>
      <c r="C702" t="s">
        <v>2098</v>
      </c>
      <c r="D702" t="s">
        <v>50</v>
      </c>
      <c r="E702" t="s">
        <v>2099</v>
      </c>
      <c r="F702" t="s">
        <v>19</v>
      </c>
      <c r="G702" t="s">
        <v>2100</v>
      </c>
      <c r="H702" t="s">
        <v>125</v>
      </c>
      <c r="I702" s="2">
        <v>700000</v>
      </c>
      <c r="J702" t="s">
        <v>207</v>
      </c>
      <c r="K702" t="str" cm="1">
        <f t="array" ref="K702">_xlfn.IFS(I702&lt;1000000,"Bin1",AND(I702&gt;=1000000,I702&lt;=10000000),"Bin2",I702&gt;10000000,"Bin3")</f>
        <v>Bin1</v>
      </c>
      <c r="L702">
        <f t="shared" si="22"/>
        <v>2017</v>
      </c>
      <c r="M702" t="str">
        <f>_xlfn.XLOOKUP(C702,'LookUp Table'!$A$1:$A$3031,'LookUp Table'!$B$1:$B$3031,"Not Found",0)</f>
        <v>Gurgaon</v>
      </c>
      <c r="N702" t="str">
        <f t="shared" si="21"/>
        <v>Seed Funding</v>
      </c>
      <c r="O702" t="str">
        <f>_xlfn.XLOOKUP(N702,'Com LookUp+Pivot'!$A$1:$A$49,'Com LookUp+Pivot'!$B$1:$B$49,"Not Found",0)</f>
        <v>Angel</v>
      </c>
      <c r="W702" s="9" t="s">
        <v>2100</v>
      </c>
      <c r="X702" s="9" t="s">
        <v>125</v>
      </c>
    </row>
    <row r="703" spans="1:24" x14ac:dyDescent="0.3">
      <c r="A703">
        <v>708</v>
      </c>
      <c r="B703" s="1">
        <v>42937</v>
      </c>
      <c r="C703" t="s">
        <v>2101</v>
      </c>
      <c r="D703" t="s">
        <v>473</v>
      </c>
      <c r="E703" t="s">
        <v>2102</v>
      </c>
      <c r="F703" t="s">
        <v>19</v>
      </c>
      <c r="G703" t="s">
        <v>2103</v>
      </c>
      <c r="H703" t="s">
        <v>125</v>
      </c>
      <c r="I703" s="2">
        <v>200000</v>
      </c>
      <c r="J703" t="s">
        <v>207</v>
      </c>
      <c r="K703" t="str" cm="1">
        <f t="array" ref="K703">_xlfn.IFS(I703&lt;1000000,"Bin1",AND(I703&gt;=1000000,I703&lt;=10000000),"Bin2",I703&gt;10000000,"Bin3")</f>
        <v>Bin1</v>
      </c>
      <c r="L703">
        <f t="shared" si="22"/>
        <v>2017</v>
      </c>
      <c r="M703" t="str">
        <f>_xlfn.XLOOKUP(C703,'LookUp Table'!$A$1:$A$3031,'LookUp Table'!$B$1:$B$3031,"Not Found",0)</f>
        <v>Gurgaon</v>
      </c>
      <c r="N703" t="str">
        <f t="shared" si="21"/>
        <v>Seed Funding</v>
      </c>
      <c r="O703" t="str">
        <f>_xlfn.XLOOKUP(N703,'Com LookUp+Pivot'!$A$1:$A$49,'Com LookUp+Pivot'!$B$1:$B$49,"Not Found",0)</f>
        <v>Angel</v>
      </c>
      <c r="W703" s="9" t="s">
        <v>2103</v>
      </c>
      <c r="X703" s="9" t="s">
        <v>125</v>
      </c>
    </row>
    <row r="704" spans="1:24" x14ac:dyDescent="0.3">
      <c r="A704">
        <v>709</v>
      </c>
      <c r="B704" s="1">
        <v>42937</v>
      </c>
      <c r="C704" t="s">
        <v>2104</v>
      </c>
      <c r="D704" t="s">
        <v>473</v>
      </c>
      <c r="E704" t="s">
        <v>2105</v>
      </c>
      <c r="F704" t="s">
        <v>30</v>
      </c>
      <c r="G704" t="s">
        <v>2106</v>
      </c>
      <c r="H704" t="s">
        <v>125</v>
      </c>
      <c r="I704">
        <v>0</v>
      </c>
      <c r="J704" t="s">
        <v>207</v>
      </c>
      <c r="K704" t="str" cm="1">
        <f t="array" ref="K704">_xlfn.IFS(I704&lt;1000000,"Bin1",AND(I704&gt;=1000000,I704&lt;=10000000),"Bin2",I704&gt;10000000,"Bin3")</f>
        <v>Bin1</v>
      </c>
      <c r="L704">
        <f t="shared" si="22"/>
        <v>2017</v>
      </c>
      <c r="M704" t="str">
        <f>_xlfn.XLOOKUP(C704,'LookUp Table'!$A$1:$A$3031,'LookUp Table'!$B$1:$B$3031,"Not Found",0)</f>
        <v>New Delhi</v>
      </c>
      <c r="N704" t="str">
        <f t="shared" si="21"/>
        <v>Seed Funding</v>
      </c>
      <c r="O704" t="str">
        <f>_xlfn.XLOOKUP(N704,'Com LookUp+Pivot'!$A$1:$A$49,'Com LookUp+Pivot'!$B$1:$B$49,"Not Found",0)</f>
        <v>Angel</v>
      </c>
      <c r="W704" s="9" t="s">
        <v>2106</v>
      </c>
      <c r="X704" s="9" t="s">
        <v>125</v>
      </c>
    </row>
    <row r="705" spans="1:24" x14ac:dyDescent="0.3">
      <c r="A705">
        <v>710</v>
      </c>
      <c r="B705" s="1">
        <v>42937</v>
      </c>
      <c r="C705" t="s">
        <v>2107</v>
      </c>
      <c r="D705" t="s">
        <v>50</v>
      </c>
      <c r="E705" t="s">
        <v>2108</v>
      </c>
      <c r="F705" t="s">
        <v>30</v>
      </c>
      <c r="G705" t="s">
        <v>2109</v>
      </c>
      <c r="H705" t="s">
        <v>125</v>
      </c>
      <c r="I705">
        <v>0</v>
      </c>
      <c r="J705" t="s">
        <v>207</v>
      </c>
      <c r="K705" t="str" cm="1">
        <f t="array" ref="K705">_xlfn.IFS(I705&lt;1000000,"Bin1",AND(I705&gt;=1000000,I705&lt;=10000000),"Bin2",I705&gt;10000000,"Bin3")</f>
        <v>Bin1</v>
      </c>
      <c r="L705">
        <f t="shared" si="22"/>
        <v>2017</v>
      </c>
      <c r="M705" t="str">
        <f>_xlfn.XLOOKUP(C705,'LookUp Table'!$A$1:$A$3031,'LookUp Table'!$B$1:$B$3031,"Not Found",0)</f>
        <v>New Delhi</v>
      </c>
      <c r="N705" t="str">
        <f t="shared" si="21"/>
        <v>Seed Funding</v>
      </c>
      <c r="O705" t="str">
        <f>_xlfn.XLOOKUP(N705,'Com LookUp+Pivot'!$A$1:$A$49,'Com LookUp+Pivot'!$B$1:$B$49,"Not Found",0)</f>
        <v>Angel</v>
      </c>
      <c r="W705" s="9" t="s">
        <v>2109</v>
      </c>
      <c r="X705" s="9" t="s">
        <v>125</v>
      </c>
    </row>
    <row r="706" spans="1:24" x14ac:dyDescent="0.3">
      <c r="A706">
        <v>711</v>
      </c>
      <c r="B706" s="1">
        <v>42937</v>
      </c>
      <c r="C706" t="s">
        <v>2110</v>
      </c>
      <c r="D706" t="s">
        <v>569</v>
      </c>
      <c r="E706" t="s">
        <v>2111</v>
      </c>
      <c r="F706" t="s">
        <v>957</v>
      </c>
      <c r="G706" t="s">
        <v>2112</v>
      </c>
      <c r="H706" t="s">
        <v>125</v>
      </c>
      <c r="I706">
        <v>0</v>
      </c>
      <c r="J706" t="s">
        <v>207</v>
      </c>
      <c r="K706" t="str" cm="1">
        <f t="array" ref="K706">_xlfn.IFS(I706&lt;1000000,"Bin1",AND(I706&gt;=1000000,I706&lt;=10000000),"Bin2",I706&gt;10000000,"Bin3")</f>
        <v>Bin1</v>
      </c>
      <c r="L706">
        <f t="shared" si="22"/>
        <v>2017</v>
      </c>
      <c r="M706" t="str">
        <f>_xlfn.XLOOKUP(C706,'LookUp Table'!$A$1:$A$3031,'LookUp Table'!$B$1:$B$3031,"Not Found",0)</f>
        <v>Bangalore</v>
      </c>
      <c r="N706" t="str">
        <f t="shared" si="21"/>
        <v>Seed Funding</v>
      </c>
      <c r="O706" t="str">
        <f>_xlfn.XLOOKUP(N706,'Com LookUp+Pivot'!$A$1:$A$49,'Com LookUp+Pivot'!$B$1:$B$49,"Not Found",0)</f>
        <v>Angel</v>
      </c>
      <c r="W706" s="9" t="s">
        <v>2112</v>
      </c>
      <c r="X706" s="9" t="s">
        <v>125</v>
      </c>
    </row>
    <row r="707" spans="1:24" x14ac:dyDescent="0.3">
      <c r="A707">
        <v>712</v>
      </c>
      <c r="B707" s="1">
        <v>42941</v>
      </c>
      <c r="C707" t="s">
        <v>1829</v>
      </c>
      <c r="D707" t="s">
        <v>569</v>
      </c>
      <c r="E707" t="s">
        <v>2113</v>
      </c>
      <c r="F707" t="s">
        <v>957</v>
      </c>
      <c r="G707" t="s">
        <v>2114</v>
      </c>
      <c r="H707" t="s">
        <v>388</v>
      </c>
      <c r="I707" s="2">
        <v>1200000</v>
      </c>
      <c r="J707" t="s">
        <v>207</v>
      </c>
      <c r="K707" t="str" cm="1">
        <f t="array" ref="K707">_xlfn.IFS(I707&lt;1000000,"Bin1",AND(I707&gt;=1000000,I707&lt;=10000000),"Bin2",I707&gt;10000000,"Bin3")</f>
        <v>Bin2</v>
      </c>
      <c r="L707">
        <f t="shared" si="22"/>
        <v>2017</v>
      </c>
      <c r="M707" t="str">
        <f>_xlfn.XLOOKUP(C707,'LookUp Table'!$A$1:$A$3031,'LookUp Table'!$B$1:$B$3031,"Not Found",0)</f>
        <v>Bangalore</v>
      </c>
      <c r="N707" t="str">
        <f t="shared" ref="N707:N770" si="23">IFERROR(VLOOKUP(G707,$W$1:$X$6025,2,FALSE),"Ignore")</f>
        <v>Private Equity</v>
      </c>
      <c r="O707" t="str">
        <f>_xlfn.XLOOKUP(N707,'Com LookUp+Pivot'!$A$1:$A$49,'Com LookUp+Pivot'!$B$1:$B$49,"Not Found",0)</f>
        <v>PE</v>
      </c>
      <c r="W707" s="9" t="s">
        <v>2114</v>
      </c>
      <c r="X707" s="9" t="s">
        <v>388</v>
      </c>
    </row>
    <row r="708" spans="1:24" x14ac:dyDescent="0.3">
      <c r="A708">
        <v>713</v>
      </c>
      <c r="B708" s="1">
        <v>42941</v>
      </c>
      <c r="C708" t="s">
        <v>2115</v>
      </c>
      <c r="D708" t="s">
        <v>569</v>
      </c>
      <c r="E708" t="s">
        <v>2116</v>
      </c>
      <c r="F708" t="s">
        <v>957</v>
      </c>
      <c r="G708" t="s">
        <v>2117</v>
      </c>
      <c r="H708" t="s">
        <v>388</v>
      </c>
      <c r="I708" s="2">
        <v>35000000</v>
      </c>
      <c r="J708" t="s">
        <v>207</v>
      </c>
      <c r="K708" t="str" cm="1">
        <f t="array" ref="K708">_xlfn.IFS(I708&lt;1000000,"Bin1",AND(I708&gt;=1000000,I708&lt;=10000000),"Bin2",I708&gt;10000000,"Bin3")</f>
        <v>Bin3</v>
      </c>
      <c r="L708">
        <f t="shared" si="22"/>
        <v>2017</v>
      </c>
      <c r="M708" t="str">
        <f>_xlfn.XLOOKUP(C708,'LookUp Table'!$A$1:$A$3031,'LookUp Table'!$B$1:$B$3031,"Not Found",0)</f>
        <v>Bangalore</v>
      </c>
      <c r="N708" t="str">
        <f t="shared" si="23"/>
        <v>Private Equity</v>
      </c>
      <c r="O708" t="str">
        <f>_xlfn.XLOOKUP(N708,'Com LookUp+Pivot'!$A$1:$A$49,'Com LookUp+Pivot'!$B$1:$B$49,"Not Found",0)</f>
        <v>PE</v>
      </c>
      <c r="W708" s="9" t="s">
        <v>2117</v>
      </c>
      <c r="X708" s="9" t="s">
        <v>388</v>
      </c>
    </row>
    <row r="709" spans="1:24" x14ac:dyDescent="0.3">
      <c r="A709">
        <v>714</v>
      </c>
      <c r="B709" s="1">
        <v>42942</v>
      </c>
      <c r="C709" t="s">
        <v>2118</v>
      </c>
      <c r="D709" t="s">
        <v>2119</v>
      </c>
      <c r="E709" t="s">
        <v>2120</v>
      </c>
      <c r="F709" t="s">
        <v>30</v>
      </c>
      <c r="G709" t="s">
        <v>2121</v>
      </c>
      <c r="H709" t="s">
        <v>125</v>
      </c>
      <c r="I709">
        <v>0</v>
      </c>
      <c r="J709" t="s">
        <v>207</v>
      </c>
      <c r="K709" t="str" cm="1">
        <f t="array" ref="K709">_xlfn.IFS(I709&lt;1000000,"Bin1",AND(I709&gt;=1000000,I709&lt;=10000000),"Bin2",I709&gt;10000000,"Bin3")</f>
        <v>Bin1</v>
      </c>
      <c r="L709">
        <f t="shared" si="22"/>
        <v>2017</v>
      </c>
      <c r="M709" t="str">
        <f>_xlfn.XLOOKUP(C709,'LookUp Table'!$A$1:$A$3031,'LookUp Table'!$B$1:$B$3031,"Not Found",0)</f>
        <v>New Delhi</v>
      </c>
      <c r="N709" t="str">
        <f t="shared" si="23"/>
        <v>Seed Funding</v>
      </c>
      <c r="O709" t="str">
        <f>_xlfn.XLOOKUP(N709,'Com LookUp+Pivot'!$A$1:$A$49,'Com LookUp+Pivot'!$B$1:$B$49,"Not Found",0)</f>
        <v>Angel</v>
      </c>
      <c r="W709" s="9" t="s">
        <v>2121</v>
      </c>
      <c r="X709" s="9" t="s">
        <v>125</v>
      </c>
    </row>
    <row r="710" spans="1:24" x14ac:dyDescent="0.3">
      <c r="A710">
        <v>715</v>
      </c>
      <c r="B710" s="1">
        <v>42942</v>
      </c>
      <c r="C710" t="s">
        <v>2122</v>
      </c>
      <c r="D710" t="s">
        <v>569</v>
      </c>
      <c r="E710" t="s">
        <v>2123</v>
      </c>
      <c r="F710" t="s">
        <v>30</v>
      </c>
      <c r="G710" t="s">
        <v>2124</v>
      </c>
      <c r="H710" t="s">
        <v>388</v>
      </c>
      <c r="I710" s="2">
        <v>25000000</v>
      </c>
      <c r="J710" t="s">
        <v>207</v>
      </c>
      <c r="K710" t="str" cm="1">
        <f t="array" ref="K710">_xlfn.IFS(I710&lt;1000000,"Bin1",AND(I710&gt;=1000000,I710&lt;=10000000),"Bin2",I710&gt;10000000,"Bin3")</f>
        <v>Bin3</v>
      </c>
      <c r="L710">
        <f t="shared" si="22"/>
        <v>2017</v>
      </c>
      <c r="M710" t="str">
        <f>_xlfn.XLOOKUP(C710,'LookUp Table'!$A$1:$A$3031,'LookUp Table'!$B$1:$B$3031,"Not Found",0)</f>
        <v>New Delhi</v>
      </c>
      <c r="N710" t="str">
        <f t="shared" si="23"/>
        <v>Private Equity</v>
      </c>
      <c r="O710" t="str">
        <f>_xlfn.XLOOKUP(N710,'Com LookUp+Pivot'!$A$1:$A$49,'Com LookUp+Pivot'!$B$1:$B$49,"Not Found",0)</f>
        <v>PE</v>
      </c>
      <c r="W710" s="9" t="s">
        <v>2124</v>
      </c>
      <c r="X710" s="9" t="s">
        <v>388</v>
      </c>
    </row>
    <row r="711" spans="1:24" x14ac:dyDescent="0.3">
      <c r="A711">
        <v>716</v>
      </c>
      <c r="B711" s="1">
        <v>42942</v>
      </c>
      <c r="C711" t="s">
        <v>2125</v>
      </c>
      <c r="D711" t="s">
        <v>569</v>
      </c>
      <c r="E711" t="s">
        <v>2126</v>
      </c>
      <c r="F711" t="s">
        <v>957</v>
      </c>
      <c r="G711" t="s">
        <v>2127</v>
      </c>
      <c r="H711" t="s">
        <v>125</v>
      </c>
      <c r="I711" s="2">
        <v>200000</v>
      </c>
      <c r="J711" t="s">
        <v>207</v>
      </c>
      <c r="K711" t="str" cm="1">
        <f t="array" ref="K711">_xlfn.IFS(I711&lt;1000000,"Bin1",AND(I711&gt;=1000000,I711&lt;=10000000),"Bin2",I711&gt;10000000,"Bin3")</f>
        <v>Bin1</v>
      </c>
      <c r="L711">
        <f t="shared" si="22"/>
        <v>2017</v>
      </c>
      <c r="M711" t="str">
        <f>_xlfn.XLOOKUP(C711,'LookUp Table'!$A$1:$A$3031,'LookUp Table'!$B$1:$B$3031,"Not Found",0)</f>
        <v>Bangalore</v>
      </c>
      <c r="N711" t="str">
        <f t="shared" si="23"/>
        <v>Seed Funding</v>
      </c>
      <c r="O711" t="str">
        <f>_xlfn.XLOOKUP(N711,'Com LookUp+Pivot'!$A$1:$A$49,'Com LookUp+Pivot'!$B$1:$B$49,"Not Found",0)</f>
        <v>Angel</v>
      </c>
      <c r="W711" s="9" t="s">
        <v>2127</v>
      </c>
      <c r="X711" s="9" t="s">
        <v>125</v>
      </c>
    </row>
    <row r="712" spans="1:24" x14ac:dyDescent="0.3">
      <c r="A712">
        <v>717</v>
      </c>
      <c r="B712" s="1">
        <v>42943</v>
      </c>
      <c r="C712" t="s">
        <v>1025</v>
      </c>
      <c r="D712" t="s">
        <v>473</v>
      </c>
      <c r="E712" t="s">
        <v>1735</v>
      </c>
      <c r="F712" t="s">
        <v>19</v>
      </c>
      <c r="G712" t="s">
        <v>2128</v>
      </c>
      <c r="H712" t="s">
        <v>388</v>
      </c>
      <c r="I712" s="2">
        <v>15000000</v>
      </c>
      <c r="J712" t="s">
        <v>207</v>
      </c>
      <c r="K712" t="str" cm="1">
        <f t="array" ref="K712">_xlfn.IFS(I712&lt;1000000,"Bin1",AND(I712&gt;=1000000,I712&lt;=10000000),"Bin2",I712&gt;10000000,"Bin3")</f>
        <v>Bin3</v>
      </c>
      <c r="L712">
        <f t="shared" si="22"/>
        <v>2017</v>
      </c>
      <c r="M712" t="str">
        <f>_xlfn.XLOOKUP(C712,'LookUp Table'!$A$1:$A$3031,'LookUp Table'!$B$1:$B$3031,"Not Found",0)</f>
        <v>Gurugram</v>
      </c>
      <c r="N712" t="str">
        <f t="shared" si="23"/>
        <v>Private Equity</v>
      </c>
      <c r="O712" t="str">
        <f>_xlfn.XLOOKUP(N712,'Com LookUp+Pivot'!$A$1:$A$49,'Com LookUp+Pivot'!$B$1:$B$49,"Not Found",0)</f>
        <v>PE</v>
      </c>
      <c r="W712" s="9" t="s">
        <v>2128</v>
      </c>
      <c r="X712" s="9" t="s">
        <v>388</v>
      </c>
    </row>
    <row r="713" spans="1:24" x14ac:dyDescent="0.3">
      <c r="A713">
        <v>718</v>
      </c>
      <c r="B713" s="1">
        <v>42944</v>
      </c>
      <c r="C713" t="s">
        <v>2129</v>
      </c>
      <c r="D713" t="s">
        <v>569</v>
      </c>
      <c r="E713" t="s">
        <v>2130</v>
      </c>
      <c r="F713" t="s">
        <v>36</v>
      </c>
      <c r="G713" t="s">
        <v>2131</v>
      </c>
      <c r="H713" t="s">
        <v>125</v>
      </c>
      <c r="I713">
        <v>0</v>
      </c>
      <c r="J713" t="s">
        <v>207</v>
      </c>
      <c r="K713" t="str" cm="1">
        <f t="array" ref="K713">_xlfn.IFS(I713&lt;1000000,"Bin1",AND(I713&gt;=1000000,I713&lt;=10000000),"Bin2",I713&gt;10000000,"Bin3")</f>
        <v>Bin1</v>
      </c>
      <c r="L713">
        <f t="shared" si="22"/>
        <v>2017</v>
      </c>
      <c r="M713" t="str">
        <f>_xlfn.XLOOKUP(C713,'LookUp Table'!$A$1:$A$3031,'LookUp Table'!$B$1:$B$3031,"Not Found",0)</f>
        <v>Mumbai</v>
      </c>
      <c r="N713" t="str">
        <f t="shared" si="23"/>
        <v>Seed Funding</v>
      </c>
      <c r="O713" t="str">
        <f>_xlfn.XLOOKUP(N713,'Com LookUp+Pivot'!$A$1:$A$49,'Com LookUp+Pivot'!$B$1:$B$49,"Not Found",0)</f>
        <v>Angel</v>
      </c>
      <c r="W713" s="9" t="s">
        <v>2131</v>
      </c>
      <c r="X713" s="9" t="s">
        <v>125</v>
      </c>
    </row>
    <row r="714" spans="1:24" x14ac:dyDescent="0.3">
      <c r="A714">
        <v>719</v>
      </c>
      <c r="B714" s="1">
        <v>42944</v>
      </c>
      <c r="C714" t="s">
        <v>2132</v>
      </c>
      <c r="D714" t="s">
        <v>569</v>
      </c>
      <c r="E714" t="s">
        <v>2133</v>
      </c>
      <c r="F714" t="s">
        <v>36</v>
      </c>
      <c r="G714" t="s">
        <v>694</v>
      </c>
      <c r="H714" t="s">
        <v>388</v>
      </c>
      <c r="I714" s="2">
        <v>1250000</v>
      </c>
      <c r="J714" t="s">
        <v>207</v>
      </c>
      <c r="K714" t="str" cm="1">
        <f t="array" ref="K714">_xlfn.IFS(I714&lt;1000000,"Bin1",AND(I714&gt;=1000000,I714&lt;=10000000),"Bin2",I714&gt;10000000,"Bin3")</f>
        <v>Bin2</v>
      </c>
      <c r="L714">
        <f t="shared" si="22"/>
        <v>2017</v>
      </c>
      <c r="M714" t="str">
        <f>_xlfn.XLOOKUP(C714,'LookUp Table'!$A$1:$A$3031,'LookUp Table'!$B$1:$B$3031,"Not Found",0)</f>
        <v>Mumbai</v>
      </c>
      <c r="N714" t="str">
        <f t="shared" si="23"/>
        <v>Seed/ Angel Funding</v>
      </c>
      <c r="O714" t="str">
        <f>_xlfn.XLOOKUP(N714,'Com LookUp+Pivot'!$A$1:$A$49,'Com LookUp+Pivot'!$B$1:$B$49,"Not Found",0)</f>
        <v>Angel</v>
      </c>
      <c r="W714" s="9" t="s">
        <v>694</v>
      </c>
      <c r="X714" s="9" t="s">
        <v>388</v>
      </c>
    </row>
    <row r="715" spans="1:24" x14ac:dyDescent="0.3">
      <c r="A715">
        <v>720</v>
      </c>
      <c r="B715" s="1">
        <v>42944</v>
      </c>
      <c r="C715" t="s">
        <v>2134</v>
      </c>
      <c r="D715" t="s">
        <v>569</v>
      </c>
      <c r="E715" t="s">
        <v>2135</v>
      </c>
      <c r="F715" t="s">
        <v>957</v>
      </c>
      <c r="G715" t="s">
        <v>2136</v>
      </c>
      <c r="H715" t="s">
        <v>125</v>
      </c>
      <c r="I715">
        <v>0</v>
      </c>
      <c r="J715" t="s">
        <v>207</v>
      </c>
      <c r="K715" t="str" cm="1">
        <f t="array" ref="K715">_xlfn.IFS(I715&lt;1000000,"Bin1",AND(I715&gt;=1000000,I715&lt;=10000000),"Bin2",I715&gt;10000000,"Bin3")</f>
        <v>Bin1</v>
      </c>
      <c r="L715">
        <f t="shared" si="22"/>
        <v>2017</v>
      </c>
      <c r="M715" t="str">
        <f>_xlfn.XLOOKUP(C715,'LookUp Table'!$A$1:$A$3031,'LookUp Table'!$B$1:$B$3031,"Not Found",0)</f>
        <v>Bangalore</v>
      </c>
      <c r="N715" t="str">
        <f t="shared" si="23"/>
        <v>Seed Funding</v>
      </c>
      <c r="O715" t="str">
        <f>_xlfn.XLOOKUP(N715,'Com LookUp+Pivot'!$A$1:$A$49,'Com LookUp+Pivot'!$B$1:$B$49,"Not Found",0)</f>
        <v>Angel</v>
      </c>
      <c r="W715" s="9" t="s">
        <v>2136</v>
      </c>
      <c r="X715" s="9" t="s">
        <v>125</v>
      </c>
    </row>
    <row r="716" spans="1:24" x14ac:dyDescent="0.3">
      <c r="A716">
        <v>721</v>
      </c>
      <c r="B716" s="1">
        <v>42887</v>
      </c>
      <c r="C716" t="s">
        <v>2137</v>
      </c>
      <c r="D716" t="s">
        <v>50</v>
      </c>
      <c r="E716" t="s">
        <v>2138</v>
      </c>
      <c r="F716" t="s">
        <v>957</v>
      </c>
      <c r="G716" t="s">
        <v>2139</v>
      </c>
      <c r="H716" t="s">
        <v>125</v>
      </c>
      <c r="I716">
        <v>0</v>
      </c>
      <c r="J716" t="s">
        <v>207</v>
      </c>
      <c r="K716" t="str" cm="1">
        <f t="array" ref="K716">_xlfn.IFS(I716&lt;1000000,"Bin1",AND(I716&gt;=1000000,I716&lt;=10000000),"Bin2",I716&gt;10000000,"Bin3")</f>
        <v>Bin1</v>
      </c>
      <c r="L716">
        <f t="shared" si="22"/>
        <v>2017</v>
      </c>
      <c r="M716" t="str">
        <f>_xlfn.XLOOKUP(C716,'LookUp Table'!$A$1:$A$3031,'LookUp Table'!$B$1:$B$3031,"Not Found",0)</f>
        <v>Bangalore</v>
      </c>
      <c r="N716" t="str">
        <f t="shared" si="23"/>
        <v>Seed Funding</v>
      </c>
      <c r="O716" t="str">
        <f>_xlfn.XLOOKUP(N716,'Com LookUp+Pivot'!$A$1:$A$49,'Com LookUp+Pivot'!$B$1:$B$49,"Not Found",0)</f>
        <v>Angel</v>
      </c>
      <c r="W716" s="9" t="s">
        <v>2139</v>
      </c>
      <c r="X716" s="9" t="s">
        <v>125</v>
      </c>
    </row>
    <row r="717" spans="1:24" x14ac:dyDescent="0.3">
      <c r="A717">
        <v>722</v>
      </c>
      <c r="B717" s="1">
        <v>42888</v>
      </c>
      <c r="C717" t="s">
        <v>2140</v>
      </c>
      <c r="D717" t="s">
        <v>473</v>
      </c>
      <c r="E717" t="s">
        <v>2141</v>
      </c>
      <c r="F717" t="s">
        <v>957</v>
      </c>
      <c r="G717" t="s">
        <v>2142</v>
      </c>
      <c r="H717" t="s">
        <v>125</v>
      </c>
      <c r="I717" s="2">
        <v>234000</v>
      </c>
      <c r="J717" t="s">
        <v>207</v>
      </c>
      <c r="K717" t="str" cm="1">
        <f t="array" ref="K717">_xlfn.IFS(I717&lt;1000000,"Bin1",AND(I717&gt;=1000000,I717&lt;=10000000),"Bin2",I717&gt;10000000,"Bin3")</f>
        <v>Bin1</v>
      </c>
      <c r="L717">
        <f t="shared" si="22"/>
        <v>2017</v>
      </c>
      <c r="M717" t="str">
        <f>_xlfn.XLOOKUP(C717,'LookUp Table'!$A$1:$A$3031,'LookUp Table'!$B$1:$B$3031,"Not Found",0)</f>
        <v>Bangalore</v>
      </c>
      <c r="N717" t="str">
        <f t="shared" si="23"/>
        <v>Seed Funding</v>
      </c>
      <c r="O717" t="str">
        <f>_xlfn.XLOOKUP(N717,'Com LookUp+Pivot'!$A$1:$A$49,'Com LookUp+Pivot'!$B$1:$B$49,"Not Found",0)</f>
        <v>Angel</v>
      </c>
      <c r="W717" s="9" t="s">
        <v>2142</v>
      </c>
      <c r="X717" s="9" t="s">
        <v>125</v>
      </c>
    </row>
    <row r="718" spans="1:24" x14ac:dyDescent="0.3">
      <c r="A718">
        <v>723</v>
      </c>
      <c r="B718" s="1">
        <v>42891</v>
      </c>
      <c r="C718" t="s">
        <v>2143</v>
      </c>
      <c r="D718" t="s">
        <v>569</v>
      </c>
      <c r="E718" t="s">
        <v>2144</v>
      </c>
      <c r="F718" t="s">
        <v>36</v>
      </c>
      <c r="G718" t="s">
        <v>2145</v>
      </c>
      <c r="H718" t="s">
        <v>388</v>
      </c>
      <c r="I718" s="2">
        <v>50000000</v>
      </c>
      <c r="J718" t="s">
        <v>207</v>
      </c>
      <c r="K718" t="str" cm="1">
        <f t="array" ref="K718">_xlfn.IFS(I718&lt;1000000,"Bin1",AND(I718&gt;=1000000,I718&lt;=10000000),"Bin2",I718&gt;10000000,"Bin3")</f>
        <v>Bin3</v>
      </c>
      <c r="L718">
        <f t="shared" si="22"/>
        <v>2017</v>
      </c>
      <c r="M718" t="str">
        <f>_xlfn.XLOOKUP(C718,'LookUp Table'!$A$1:$A$3031,'LookUp Table'!$B$1:$B$3031,"Not Found",0)</f>
        <v>Mumbai</v>
      </c>
      <c r="N718" t="str">
        <f t="shared" si="23"/>
        <v>Private Equity</v>
      </c>
      <c r="O718" t="str">
        <f>_xlfn.XLOOKUP(N718,'Com LookUp+Pivot'!$A$1:$A$49,'Com LookUp+Pivot'!$B$1:$B$49,"Not Found",0)</f>
        <v>PE</v>
      </c>
      <c r="W718" s="9" t="s">
        <v>2145</v>
      </c>
      <c r="X718" s="9" t="s">
        <v>388</v>
      </c>
    </row>
    <row r="719" spans="1:24" x14ac:dyDescent="0.3">
      <c r="A719">
        <v>724</v>
      </c>
      <c r="B719" s="1">
        <v>42891</v>
      </c>
      <c r="C719" t="s">
        <v>2146</v>
      </c>
      <c r="D719" t="s">
        <v>569</v>
      </c>
      <c r="E719" t="s">
        <v>2147</v>
      </c>
      <c r="F719" t="s">
        <v>36</v>
      </c>
      <c r="G719" t="s">
        <v>2148</v>
      </c>
      <c r="H719" t="s">
        <v>388</v>
      </c>
      <c r="I719">
        <v>0</v>
      </c>
      <c r="J719" t="s">
        <v>207</v>
      </c>
      <c r="K719" t="str" cm="1">
        <f t="array" ref="K719">_xlfn.IFS(I719&lt;1000000,"Bin1",AND(I719&gt;=1000000,I719&lt;=10000000),"Bin2",I719&gt;10000000,"Bin3")</f>
        <v>Bin1</v>
      </c>
      <c r="L719">
        <f t="shared" si="22"/>
        <v>2017</v>
      </c>
      <c r="M719" t="str">
        <f>_xlfn.XLOOKUP(C719,'LookUp Table'!$A$1:$A$3031,'LookUp Table'!$B$1:$B$3031,"Not Found",0)</f>
        <v>Mumbai</v>
      </c>
      <c r="N719" t="str">
        <f t="shared" si="23"/>
        <v>Private Equity</v>
      </c>
      <c r="O719" t="str">
        <f>_xlfn.XLOOKUP(N719,'Com LookUp+Pivot'!$A$1:$A$49,'Com LookUp+Pivot'!$B$1:$B$49,"Not Found",0)</f>
        <v>PE</v>
      </c>
      <c r="W719" s="9" t="s">
        <v>2148</v>
      </c>
      <c r="X719" s="9" t="s">
        <v>388</v>
      </c>
    </row>
    <row r="720" spans="1:24" x14ac:dyDescent="0.3">
      <c r="A720">
        <v>725</v>
      </c>
      <c r="B720" s="1">
        <v>42892</v>
      </c>
      <c r="C720" t="s">
        <v>2149</v>
      </c>
      <c r="D720" t="s">
        <v>473</v>
      </c>
      <c r="E720" t="s">
        <v>2150</v>
      </c>
      <c r="F720" t="s">
        <v>19</v>
      </c>
      <c r="G720" t="s">
        <v>2151</v>
      </c>
      <c r="H720" t="s">
        <v>388</v>
      </c>
      <c r="I720" s="2">
        <v>1000000</v>
      </c>
      <c r="J720" t="s">
        <v>207</v>
      </c>
      <c r="K720" t="str" cm="1">
        <f t="array" ref="K720">_xlfn.IFS(I720&lt;1000000,"Bin1",AND(I720&gt;=1000000,I720&lt;=10000000),"Bin2",I720&gt;10000000,"Bin3")</f>
        <v>Bin2</v>
      </c>
      <c r="L720">
        <f t="shared" si="22"/>
        <v>2017</v>
      </c>
      <c r="M720" t="str">
        <f>_xlfn.XLOOKUP(C720,'LookUp Table'!$A$1:$A$3031,'LookUp Table'!$B$1:$B$3031,"Not Found",0)</f>
        <v>Gurgaon</v>
      </c>
      <c r="N720" t="str">
        <f t="shared" si="23"/>
        <v>Private Equity</v>
      </c>
      <c r="O720" t="str">
        <f>_xlfn.XLOOKUP(N720,'Com LookUp+Pivot'!$A$1:$A$49,'Com LookUp+Pivot'!$B$1:$B$49,"Not Found",0)</f>
        <v>PE</v>
      </c>
      <c r="W720" s="9" t="s">
        <v>2151</v>
      </c>
      <c r="X720" s="9" t="s">
        <v>388</v>
      </c>
    </row>
    <row r="721" spans="1:24" x14ac:dyDescent="0.3">
      <c r="A721">
        <v>726</v>
      </c>
      <c r="B721" s="1">
        <v>42892</v>
      </c>
      <c r="C721" t="s">
        <v>2152</v>
      </c>
      <c r="D721" t="s">
        <v>569</v>
      </c>
      <c r="E721" t="s">
        <v>2153</v>
      </c>
      <c r="F721" t="s">
        <v>909</v>
      </c>
      <c r="G721" t="s">
        <v>2154</v>
      </c>
      <c r="H721" t="s">
        <v>125</v>
      </c>
      <c r="I721">
        <v>0</v>
      </c>
      <c r="J721" t="s">
        <v>207</v>
      </c>
      <c r="K721" t="str" cm="1">
        <f t="array" ref="K721">_xlfn.IFS(I721&lt;1000000,"Bin1",AND(I721&gt;=1000000,I721&lt;=10000000),"Bin2",I721&gt;10000000,"Bin3")</f>
        <v>Bin1</v>
      </c>
      <c r="L721">
        <f t="shared" si="22"/>
        <v>2017</v>
      </c>
      <c r="M721" t="str">
        <f>_xlfn.XLOOKUP(C721,'LookUp Table'!$A$1:$A$3031,'LookUp Table'!$B$1:$B$3031,"Not Found",0)</f>
        <v>Kolkata</v>
      </c>
      <c r="N721" t="str">
        <f t="shared" si="23"/>
        <v>Seed Funding</v>
      </c>
      <c r="O721" t="str">
        <f>_xlfn.XLOOKUP(N721,'Com LookUp+Pivot'!$A$1:$A$49,'Com LookUp+Pivot'!$B$1:$B$49,"Not Found",0)</f>
        <v>Angel</v>
      </c>
      <c r="W721" s="9" t="s">
        <v>2154</v>
      </c>
      <c r="X721" s="9" t="s">
        <v>125</v>
      </c>
    </row>
    <row r="722" spans="1:24" x14ac:dyDescent="0.3">
      <c r="A722">
        <v>727</v>
      </c>
      <c r="B722" s="1">
        <v>42892</v>
      </c>
      <c r="C722" t="s">
        <v>2155</v>
      </c>
      <c r="D722" t="s">
        <v>569</v>
      </c>
      <c r="E722" t="s">
        <v>2156</v>
      </c>
      <c r="F722" t="s">
        <v>36</v>
      </c>
      <c r="G722" t="s">
        <v>2157</v>
      </c>
      <c r="H722" t="s">
        <v>388</v>
      </c>
      <c r="I722">
        <v>0</v>
      </c>
      <c r="J722" t="s">
        <v>207</v>
      </c>
      <c r="K722" t="str" cm="1">
        <f t="array" ref="K722">_xlfn.IFS(I722&lt;1000000,"Bin1",AND(I722&gt;=1000000,I722&lt;=10000000),"Bin2",I722&gt;10000000,"Bin3")</f>
        <v>Bin1</v>
      </c>
      <c r="L722">
        <f t="shared" si="22"/>
        <v>2017</v>
      </c>
      <c r="M722" t="str">
        <f>_xlfn.XLOOKUP(C722,'LookUp Table'!$A$1:$A$3031,'LookUp Table'!$B$1:$B$3031,"Not Found",0)</f>
        <v>Mumbai</v>
      </c>
      <c r="N722" t="str">
        <f t="shared" si="23"/>
        <v>Private Equity</v>
      </c>
      <c r="O722" t="str">
        <f>_xlfn.XLOOKUP(N722,'Com LookUp+Pivot'!$A$1:$A$49,'Com LookUp+Pivot'!$B$1:$B$49,"Not Found",0)</f>
        <v>PE</v>
      </c>
      <c r="W722" s="9" t="s">
        <v>2157</v>
      </c>
      <c r="X722" s="9" t="s">
        <v>388</v>
      </c>
    </row>
    <row r="723" spans="1:24" x14ac:dyDescent="0.3">
      <c r="A723">
        <v>728</v>
      </c>
      <c r="B723" s="1">
        <v>42892</v>
      </c>
      <c r="C723" t="s">
        <v>2158</v>
      </c>
      <c r="D723" t="s">
        <v>569</v>
      </c>
      <c r="E723" t="s">
        <v>2159</v>
      </c>
      <c r="F723" t="s">
        <v>957</v>
      </c>
      <c r="G723" t="s">
        <v>301</v>
      </c>
      <c r="H723" t="s">
        <v>388</v>
      </c>
      <c r="I723" s="2">
        <v>1200000</v>
      </c>
      <c r="J723" t="s">
        <v>207</v>
      </c>
      <c r="K723" t="str" cm="1">
        <f t="array" ref="K723">_xlfn.IFS(I723&lt;1000000,"Bin1",AND(I723&gt;=1000000,I723&lt;=10000000),"Bin2",I723&gt;10000000,"Bin3")</f>
        <v>Bin2</v>
      </c>
      <c r="L723">
        <f t="shared" si="22"/>
        <v>2017</v>
      </c>
      <c r="M723" t="str">
        <f>_xlfn.XLOOKUP(C723,'LookUp Table'!$A$1:$A$3031,'LookUp Table'!$B$1:$B$3031,"Not Found",0)</f>
        <v>Bangalore</v>
      </c>
      <c r="N723" t="str">
        <f t="shared" si="23"/>
        <v>Series A</v>
      </c>
      <c r="O723" t="str">
        <f>_xlfn.XLOOKUP(N723,'Com LookUp+Pivot'!$A$1:$A$49,'Com LookUp+Pivot'!$B$1:$B$49,"Not Found",0)</f>
        <v>VC</v>
      </c>
      <c r="W723" s="9" t="s">
        <v>301</v>
      </c>
      <c r="X723" s="9" t="s">
        <v>388</v>
      </c>
    </row>
    <row r="724" spans="1:24" x14ac:dyDescent="0.3">
      <c r="A724">
        <v>729</v>
      </c>
      <c r="B724" s="1">
        <v>42892</v>
      </c>
      <c r="C724" t="s">
        <v>2160</v>
      </c>
      <c r="D724" t="s">
        <v>569</v>
      </c>
      <c r="E724" t="s">
        <v>2161</v>
      </c>
      <c r="F724" t="s">
        <v>30</v>
      </c>
      <c r="G724" t="s">
        <v>2162</v>
      </c>
      <c r="H724" t="s">
        <v>125</v>
      </c>
      <c r="I724" s="2">
        <v>1000000</v>
      </c>
      <c r="J724" t="s">
        <v>207</v>
      </c>
      <c r="K724" t="str" cm="1">
        <f t="array" ref="K724">_xlfn.IFS(I724&lt;1000000,"Bin1",AND(I724&gt;=1000000,I724&lt;=10000000),"Bin2",I724&gt;10000000,"Bin3")</f>
        <v>Bin2</v>
      </c>
      <c r="L724">
        <f t="shared" si="22"/>
        <v>2017</v>
      </c>
      <c r="M724" t="str">
        <f>_xlfn.XLOOKUP(C724,'LookUp Table'!$A$1:$A$3031,'LookUp Table'!$B$1:$B$3031,"Not Found",0)</f>
        <v>New Delhi</v>
      </c>
      <c r="N724" t="str">
        <f t="shared" si="23"/>
        <v>Seed Funding</v>
      </c>
      <c r="O724" t="str">
        <f>_xlfn.XLOOKUP(N724,'Com LookUp+Pivot'!$A$1:$A$49,'Com LookUp+Pivot'!$B$1:$B$49,"Not Found",0)</f>
        <v>Angel</v>
      </c>
      <c r="W724" s="9" t="s">
        <v>2162</v>
      </c>
      <c r="X724" s="9" t="s">
        <v>125</v>
      </c>
    </row>
    <row r="725" spans="1:24" x14ac:dyDescent="0.3">
      <c r="A725">
        <v>730</v>
      </c>
      <c r="B725" s="1">
        <v>42892</v>
      </c>
      <c r="C725" t="s">
        <v>2163</v>
      </c>
      <c r="D725" t="s">
        <v>569</v>
      </c>
      <c r="E725" t="s">
        <v>2164</v>
      </c>
      <c r="F725" t="s">
        <v>30</v>
      </c>
      <c r="G725" t="s">
        <v>2165</v>
      </c>
      <c r="H725" t="s">
        <v>388</v>
      </c>
      <c r="I725">
        <v>0</v>
      </c>
      <c r="J725" t="s">
        <v>207</v>
      </c>
      <c r="K725" t="str" cm="1">
        <f t="array" ref="K725">_xlfn.IFS(I725&lt;1000000,"Bin1",AND(I725&gt;=1000000,I725&lt;=10000000),"Bin2",I725&gt;10000000,"Bin3")</f>
        <v>Bin1</v>
      </c>
      <c r="L725">
        <f t="shared" si="22"/>
        <v>2017</v>
      </c>
      <c r="M725" t="str">
        <f>_xlfn.XLOOKUP(C725,'LookUp Table'!$A$1:$A$3031,'LookUp Table'!$B$1:$B$3031,"Not Found",0)</f>
        <v>New Delhi</v>
      </c>
      <c r="N725" t="str">
        <f t="shared" si="23"/>
        <v>Private Equity</v>
      </c>
      <c r="O725" t="str">
        <f>_xlfn.XLOOKUP(N725,'Com LookUp+Pivot'!$A$1:$A$49,'Com LookUp+Pivot'!$B$1:$B$49,"Not Found",0)</f>
        <v>PE</v>
      </c>
      <c r="W725" s="9" t="s">
        <v>2165</v>
      </c>
      <c r="X725" s="9" t="s">
        <v>388</v>
      </c>
    </row>
    <row r="726" spans="1:24" x14ac:dyDescent="0.3">
      <c r="A726">
        <v>731</v>
      </c>
      <c r="B726" s="1">
        <v>42892</v>
      </c>
      <c r="C726" t="s">
        <v>1517</v>
      </c>
      <c r="D726" t="s">
        <v>569</v>
      </c>
      <c r="E726" t="s">
        <v>2166</v>
      </c>
      <c r="F726" t="s">
        <v>19</v>
      </c>
      <c r="G726" t="s">
        <v>2167</v>
      </c>
      <c r="H726" t="s">
        <v>388</v>
      </c>
      <c r="I726">
        <v>0</v>
      </c>
      <c r="J726" t="s">
        <v>207</v>
      </c>
      <c r="K726" t="str" cm="1">
        <f t="array" ref="K726">_xlfn.IFS(I726&lt;1000000,"Bin1",AND(I726&gt;=1000000,I726&lt;=10000000),"Bin2",I726&gt;10000000,"Bin3")</f>
        <v>Bin1</v>
      </c>
      <c r="L726">
        <f t="shared" si="22"/>
        <v>2017</v>
      </c>
      <c r="M726" t="str">
        <f>_xlfn.XLOOKUP(C726,'LookUp Table'!$A$1:$A$3031,'LookUp Table'!$B$1:$B$3031,"Not Found",0)</f>
        <v>Gurgaon</v>
      </c>
      <c r="N726" t="str">
        <f t="shared" si="23"/>
        <v>Private Equity</v>
      </c>
      <c r="O726" t="str">
        <f>_xlfn.XLOOKUP(N726,'Com LookUp+Pivot'!$A$1:$A$49,'Com LookUp+Pivot'!$B$1:$B$49,"Not Found",0)</f>
        <v>PE</v>
      </c>
      <c r="W726" s="9" t="s">
        <v>2167</v>
      </c>
      <c r="X726" s="9" t="s">
        <v>388</v>
      </c>
    </row>
    <row r="727" spans="1:24" x14ac:dyDescent="0.3">
      <c r="A727">
        <v>732</v>
      </c>
      <c r="B727" s="1">
        <v>42893</v>
      </c>
      <c r="C727" t="s">
        <v>1704</v>
      </c>
      <c r="D727" t="s">
        <v>569</v>
      </c>
      <c r="E727" t="s">
        <v>2168</v>
      </c>
      <c r="F727" t="s">
        <v>30</v>
      </c>
      <c r="G727" t="s">
        <v>269</v>
      </c>
      <c r="H727" t="s">
        <v>125</v>
      </c>
      <c r="I727" s="2">
        <v>650000</v>
      </c>
      <c r="J727" t="s">
        <v>207</v>
      </c>
      <c r="K727" t="str" cm="1">
        <f t="array" ref="K727">_xlfn.IFS(I727&lt;1000000,"Bin1",AND(I727&gt;=1000000,I727&lt;=10000000),"Bin2",I727&gt;10000000,"Bin3")</f>
        <v>Bin1</v>
      </c>
      <c r="L727">
        <f t="shared" si="22"/>
        <v>2017</v>
      </c>
      <c r="M727" t="str">
        <f>_xlfn.XLOOKUP(C727,'LookUp Table'!$A$1:$A$3031,'LookUp Table'!$B$1:$B$3031,"Not Found",0)</f>
        <v>New Delhi</v>
      </c>
      <c r="N727" t="str">
        <f t="shared" si="23"/>
        <v>Pre-Series A</v>
      </c>
      <c r="O727" t="str">
        <f>_xlfn.XLOOKUP(N727,'Com LookUp+Pivot'!$A$1:$A$49,'Com LookUp+Pivot'!$B$1:$B$49,"Not Found",0)</f>
        <v>VC</v>
      </c>
      <c r="W727" s="9" t="s">
        <v>269</v>
      </c>
      <c r="X727" s="9" t="s">
        <v>125</v>
      </c>
    </row>
    <row r="728" spans="1:24" x14ac:dyDescent="0.3">
      <c r="A728">
        <v>733</v>
      </c>
      <c r="B728" s="1">
        <v>42893</v>
      </c>
      <c r="C728" t="s">
        <v>2169</v>
      </c>
      <c r="D728" t="s">
        <v>569</v>
      </c>
      <c r="E728" t="s">
        <v>2170</v>
      </c>
      <c r="F728" t="s">
        <v>36</v>
      </c>
      <c r="G728" t="s">
        <v>2171</v>
      </c>
      <c r="H728" t="s">
        <v>125</v>
      </c>
      <c r="I728" s="2">
        <v>600000</v>
      </c>
      <c r="J728" t="s">
        <v>207</v>
      </c>
      <c r="K728" t="str" cm="1">
        <f t="array" ref="K728">_xlfn.IFS(I728&lt;1000000,"Bin1",AND(I728&gt;=1000000,I728&lt;=10000000),"Bin2",I728&gt;10000000,"Bin3")</f>
        <v>Bin1</v>
      </c>
      <c r="L728">
        <f t="shared" si="22"/>
        <v>2017</v>
      </c>
      <c r="M728" t="str">
        <f>_xlfn.XLOOKUP(C728,'LookUp Table'!$A$1:$A$3031,'LookUp Table'!$B$1:$B$3031,"Not Found",0)</f>
        <v>Mumbai</v>
      </c>
      <c r="N728" t="str">
        <f t="shared" si="23"/>
        <v>Seed Funding</v>
      </c>
      <c r="O728" t="str">
        <f>_xlfn.XLOOKUP(N728,'Com LookUp+Pivot'!$A$1:$A$49,'Com LookUp+Pivot'!$B$1:$B$49,"Not Found",0)</f>
        <v>Angel</v>
      </c>
      <c r="W728" s="9" t="s">
        <v>2171</v>
      </c>
      <c r="X728" s="9" t="s">
        <v>125</v>
      </c>
    </row>
    <row r="729" spans="1:24" x14ac:dyDescent="0.3">
      <c r="A729">
        <v>734</v>
      </c>
      <c r="B729" s="1">
        <v>42894</v>
      </c>
      <c r="C729" t="s">
        <v>2172</v>
      </c>
      <c r="D729" t="s">
        <v>569</v>
      </c>
      <c r="E729" t="s">
        <v>2173</v>
      </c>
      <c r="F729" t="s">
        <v>181</v>
      </c>
      <c r="G729" t="s">
        <v>2174</v>
      </c>
      <c r="H729" t="s">
        <v>125</v>
      </c>
      <c r="I729" s="2">
        <v>232000</v>
      </c>
      <c r="J729" t="s">
        <v>207</v>
      </c>
      <c r="K729" t="str" cm="1">
        <f t="array" ref="K729">_xlfn.IFS(I729&lt;1000000,"Bin1",AND(I729&gt;=1000000,I729&lt;=10000000),"Bin2",I729&gt;10000000,"Bin3")</f>
        <v>Bin1</v>
      </c>
      <c r="L729">
        <f t="shared" si="22"/>
        <v>2017</v>
      </c>
      <c r="M729" t="str">
        <f>_xlfn.XLOOKUP(C729,'LookUp Table'!$A$1:$A$3031,'LookUp Table'!$B$1:$B$3031,"Not Found",0)</f>
        <v>Hyderabad</v>
      </c>
      <c r="N729" t="str">
        <f t="shared" si="23"/>
        <v>Seed Funding</v>
      </c>
      <c r="O729" t="str">
        <f>_xlfn.XLOOKUP(N729,'Com LookUp+Pivot'!$A$1:$A$49,'Com LookUp+Pivot'!$B$1:$B$49,"Not Found",0)</f>
        <v>Angel</v>
      </c>
      <c r="W729" s="9" t="s">
        <v>2174</v>
      </c>
      <c r="X729" s="9" t="s">
        <v>125</v>
      </c>
    </row>
    <row r="730" spans="1:24" x14ac:dyDescent="0.3">
      <c r="A730">
        <v>735</v>
      </c>
      <c r="B730" s="1">
        <v>42894</v>
      </c>
      <c r="C730" t="s">
        <v>2175</v>
      </c>
      <c r="D730" t="s">
        <v>50</v>
      </c>
      <c r="E730" t="s">
        <v>2176</v>
      </c>
      <c r="F730" t="s">
        <v>181</v>
      </c>
      <c r="G730" t="s">
        <v>2177</v>
      </c>
      <c r="H730" t="s">
        <v>388</v>
      </c>
      <c r="I730" s="2">
        <v>1500000</v>
      </c>
      <c r="J730" t="s">
        <v>207</v>
      </c>
      <c r="K730" t="str" cm="1">
        <f t="array" ref="K730">_xlfn.IFS(I730&lt;1000000,"Bin1",AND(I730&gt;=1000000,I730&lt;=10000000),"Bin2",I730&gt;10000000,"Bin3")</f>
        <v>Bin2</v>
      </c>
      <c r="L730">
        <f t="shared" si="22"/>
        <v>2017</v>
      </c>
      <c r="M730" t="str">
        <f>_xlfn.XLOOKUP(C730,'LookUp Table'!$A$1:$A$3031,'LookUp Table'!$B$1:$B$3031,"Not Found",0)</f>
        <v>Hyderabad</v>
      </c>
      <c r="N730" t="str">
        <f t="shared" si="23"/>
        <v>Private Equity</v>
      </c>
      <c r="O730" t="str">
        <f>_xlfn.XLOOKUP(N730,'Com LookUp+Pivot'!$A$1:$A$49,'Com LookUp+Pivot'!$B$1:$B$49,"Not Found",0)</f>
        <v>PE</v>
      </c>
      <c r="W730" s="9" t="s">
        <v>2177</v>
      </c>
      <c r="X730" s="9" t="s">
        <v>388</v>
      </c>
    </row>
    <row r="731" spans="1:24" x14ac:dyDescent="0.3">
      <c r="A731">
        <v>736</v>
      </c>
      <c r="B731" s="1">
        <v>42894</v>
      </c>
      <c r="C731" t="s">
        <v>2178</v>
      </c>
      <c r="D731" t="s">
        <v>50</v>
      </c>
      <c r="E731" t="s">
        <v>2179</v>
      </c>
      <c r="F731" t="s">
        <v>957</v>
      </c>
      <c r="G731" t="s">
        <v>2177</v>
      </c>
      <c r="H731" t="s">
        <v>388</v>
      </c>
      <c r="I731" s="2">
        <v>1500000</v>
      </c>
      <c r="J731" t="s">
        <v>207</v>
      </c>
      <c r="K731" t="str" cm="1">
        <f t="array" ref="K731">_xlfn.IFS(I731&lt;1000000,"Bin1",AND(I731&gt;=1000000,I731&lt;=10000000),"Bin2",I731&gt;10000000,"Bin3")</f>
        <v>Bin2</v>
      </c>
      <c r="L731">
        <f t="shared" si="22"/>
        <v>2017</v>
      </c>
      <c r="M731" t="str">
        <f>_xlfn.XLOOKUP(C731,'LookUp Table'!$A$1:$A$3031,'LookUp Table'!$B$1:$B$3031,"Not Found",0)</f>
        <v>Bangalore</v>
      </c>
      <c r="N731" t="str">
        <f t="shared" si="23"/>
        <v>Private Equity</v>
      </c>
      <c r="O731" t="str">
        <f>_xlfn.XLOOKUP(N731,'Com LookUp+Pivot'!$A$1:$A$49,'Com LookUp+Pivot'!$B$1:$B$49,"Not Found",0)</f>
        <v>PE</v>
      </c>
      <c r="W731" s="9" t="s">
        <v>2177</v>
      </c>
      <c r="X731" s="9" t="s">
        <v>388</v>
      </c>
    </row>
    <row r="732" spans="1:24" x14ac:dyDescent="0.3">
      <c r="A732">
        <v>737</v>
      </c>
      <c r="B732" s="1">
        <v>42894</v>
      </c>
      <c r="C732" t="s">
        <v>2180</v>
      </c>
      <c r="D732" t="s">
        <v>569</v>
      </c>
      <c r="E732" t="s">
        <v>2181</v>
      </c>
      <c r="F732" t="s">
        <v>957</v>
      </c>
      <c r="G732" t="s">
        <v>2182</v>
      </c>
      <c r="H732" t="s">
        <v>125</v>
      </c>
      <c r="I732" s="2">
        <v>350000</v>
      </c>
      <c r="J732" t="s">
        <v>207</v>
      </c>
      <c r="K732" t="str" cm="1">
        <f t="array" ref="K732">_xlfn.IFS(I732&lt;1000000,"Bin1",AND(I732&gt;=1000000,I732&lt;=10000000),"Bin2",I732&gt;10000000,"Bin3")</f>
        <v>Bin1</v>
      </c>
      <c r="L732">
        <f t="shared" si="22"/>
        <v>2017</v>
      </c>
      <c r="M732" t="str">
        <f>_xlfn.XLOOKUP(C732,'LookUp Table'!$A$1:$A$3031,'LookUp Table'!$B$1:$B$3031,"Not Found",0)</f>
        <v>Bangalore</v>
      </c>
      <c r="N732" t="str">
        <f t="shared" si="23"/>
        <v>Seed Funding</v>
      </c>
      <c r="O732" t="str">
        <f>_xlfn.XLOOKUP(N732,'Com LookUp+Pivot'!$A$1:$A$49,'Com LookUp+Pivot'!$B$1:$B$49,"Not Found",0)</f>
        <v>Angel</v>
      </c>
      <c r="W732" s="9" t="s">
        <v>2182</v>
      </c>
      <c r="X732" s="9" t="s">
        <v>125</v>
      </c>
    </row>
    <row r="733" spans="1:24" x14ac:dyDescent="0.3">
      <c r="A733">
        <v>738</v>
      </c>
      <c r="B733" s="1">
        <v>42895</v>
      </c>
      <c r="C733" t="s">
        <v>2183</v>
      </c>
      <c r="D733" t="s">
        <v>569</v>
      </c>
      <c r="E733" t="s">
        <v>2184</v>
      </c>
      <c r="F733" t="s">
        <v>36</v>
      </c>
      <c r="G733" t="s">
        <v>2185</v>
      </c>
      <c r="H733" t="s">
        <v>125</v>
      </c>
      <c r="I733" s="2">
        <v>300000</v>
      </c>
      <c r="J733" t="s">
        <v>207</v>
      </c>
      <c r="K733" t="str" cm="1">
        <f t="array" ref="K733">_xlfn.IFS(I733&lt;1000000,"Bin1",AND(I733&gt;=1000000,I733&lt;=10000000),"Bin2",I733&gt;10000000,"Bin3")</f>
        <v>Bin1</v>
      </c>
      <c r="L733">
        <f t="shared" si="22"/>
        <v>2017</v>
      </c>
      <c r="M733" t="str">
        <f>_xlfn.XLOOKUP(C733,'LookUp Table'!$A$1:$A$3031,'LookUp Table'!$B$1:$B$3031,"Not Found",0)</f>
        <v>Mumbai</v>
      </c>
      <c r="N733" t="str">
        <f t="shared" si="23"/>
        <v>Seed Funding</v>
      </c>
      <c r="O733" t="str">
        <f>_xlfn.XLOOKUP(N733,'Com LookUp+Pivot'!$A$1:$A$49,'Com LookUp+Pivot'!$B$1:$B$49,"Not Found",0)</f>
        <v>Angel</v>
      </c>
      <c r="W733" s="9" t="s">
        <v>2185</v>
      </c>
      <c r="X733" s="9" t="s">
        <v>125</v>
      </c>
    </row>
    <row r="734" spans="1:24" x14ac:dyDescent="0.3">
      <c r="A734">
        <v>739</v>
      </c>
      <c r="B734" s="1">
        <v>42895</v>
      </c>
      <c r="C734" t="s">
        <v>2186</v>
      </c>
      <c r="D734" t="s">
        <v>569</v>
      </c>
      <c r="E734" t="s">
        <v>2187</v>
      </c>
      <c r="F734" t="s">
        <v>181</v>
      </c>
      <c r="G734" t="s">
        <v>2188</v>
      </c>
      <c r="H734" t="s">
        <v>125</v>
      </c>
      <c r="I734" s="2">
        <v>250000</v>
      </c>
      <c r="J734" t="s">
        <v>207</v>
      </c>
      <c r="K734" t="str" cm="1">
        <f t="array" ref="K734">_xlfn.IFS(I734&lt;1000000,"Bin1",AND(I734&gt;=1000000,I734&lt;=10000000),"Bin2",I734&gt;10000000,"Bin3")</f>
        <v>Bin1</v>
      </c>
      <c r="L734">
        <f t="shared" si="22"/>
        <v>2017</v>
      </c>
      <c r="M734" t="str">
        <f>_xlfn.XLOOKUP(C734,'LookUp Table'!$A$1:$A$3031,'LookUp Table'!$B$1:$B$3031,"Not Found",0)</f>
        <v>Hyderabad</v>
      </c>
      <c r="N734" t="str">
        <f t="shared" si="23"/>
        <v>Seed Funding</v>
      </c>
      <c r="O734" t="str">
        <f>_xlfn.XLOOKUP(N734,'Com LookUp+Pivot'!$A$1:$A$49,'Com LookUp+Pivot'!$B$1:$B$49,"Not Found",0)</f>
        <v>Angel</v>
      </c>
      <c r="W734" s="9" t="s">
        <v>2188</v>
      </c>
      <c r="X734" s="9" t="s">
        <v>125</v>
      </c>
    </row>
    <row r="735" spans="1:24" x14ac:dyDescent="0.3">
      <c r="A735">
        <v>740</v>
      </c>
      <c r="B735" s="1">
        <v>42898</v>
      </c>
      <c r="C735" t="s">
        <v>2189</v>
      </c>
      <c r="D735" t="s">
        <v>569</v>
      </c>
      <c r="E735" t="s">
        <v>1686</v>
      </c>
      <c r="F735" t="s">
        <v>957</v>
      </c>
      <c r="G735" t="s">
        <v>2190</v>
      </c>
      <c r="H735" t="s">
        <v>125</v>
      </c>
      <c r="I735">
        <v>0</v>
      </c>
      <c r="J735" t="s">
        <v>207</v>
      </c>
      <c r="K735" t="str" cm="1">
        <f t="array" ref="K735">_xlfn.IFS(I735&lt;1000000,"Bin1",AND(I735&gt;=1000000,I735&lt;=10000000),"Bin2",I735&gt;10000000,"Bin3")</f>
        <v>Bin1</v>
      </c>
      <c r="L735">
        <f t="shared" si="22"/>
        <v>2017</v>
      </c>
      <c r="M735" t="str">
        <f>_xlfn.XLOOKUP(C735,'LookUp Table'!$A$1:$A$3031,'LookUp Table'!$B$1:$B$3031,"Not Found",0)</f>
        <v>Bangalore</v>
      </c>
      <c r="N735" t="str">
        <f t="shared" si="23"/>
        <v>Seed Funding</v>
      </c>
      <c r="O735" t="str">
        <f>_xlfn.XLOOKUP(N735,'Com LookUp+Pivot'!$A$1:$A$49,'Com LookUp+Pivot'!$B$1:$B$49,"Not Found",0)</f>
        <v>Angel</v>
      </c>
      <c r="W735" s="9" t="s">
        <v>2190</v>
      </c>
      <c r="X735" s="9" t="s">
        <v>125</v>
      </c>
    </row>
    <row r="736" spans="1:24" x14ac:dyDescent="0.3">
      <c r="A736">
        <v>741</v>
      </c>
      <c r="B736" s="1">
        <v>42898</v>
      </c>
      <c r="C736" t="s">
        <v>2191</v>
      </c>
      <c r="D736" t="s">
        <v>569</v>
      </c>
      <c r="E736" t="s">
        <v>2192</v>
      </c>
      <c r="F736" t="s">
        <v>1187</v>
      </c>
      <c r="G736" t="s">
        <v>2193</v>
      </c>
      <c r="H736" t="s">
        <v>79</v>
      </c>
      <c r="I736" s="2">
        <v>7800000</v>
      </c>
      <c r="J736" t="s">
        <v>207</v>
      </c>
      <c r="K736" t="str" cm="1">
        <f t="array" ref="K736">_xlfn.IFS(I736&lt;1000000,"Bin1",AND(I736&gt;=1000000,I736&lt;=10000000),"Bin2",I736&gt;10000000,"Bin3")</f>
        <v>Bin2</v>
      </c>
      <c r="L736">
        <f t="shared" si="22"/>
        <v>2017</v>
      </c>
      <c r="M736" t="str">
        <f>_xlfn.XLOOKUP(C736,'LookUp Table'!$A$1:$A$3031,'LookUp Table'!$B$1:$B$3031,"Not Found",0)</f>
        <v>Bengaluru</v>
      </c>
      <c r="N736" t="str">
        <f t="shared" si="23"/>
        <v>Debt Funding</v>
      </c>
      <c r="O736" t="str">
        <f>_xlfn.XLOOKUP(N736,'Com LookUp+Pivot'!$A$1:$A$49,'Com LookUp+Pivot'!$B$1:$B$49,"Not Found",0)</f>
        <v>Other</v>
      </c>
      <c r="W736" s="9" t="s">
        <v>2193</v>
      </c>
      <c r="X736" s="9" t="s">
        <v>79</v>
      </c>
    </row>
    <row r="737" spans="1:24" x14ac:dyDescent="0.3">
      <c r="A737">
        <v>742</v>
      </c>
      <c r="B737" s="1">
        <v>42898</v>
      </c>
      <c r="C737" t="s">
        <v>2194</v>
      </c>
      <c r="D737" t="s">
        <v>50</v>
      </c>
      <c r="E737" t="s">
        <v>281</v>
      </c>
      <c r="F737" t="s">
        <v>957</v>
      </c>
      <c r="G737" t="s">
        <v>2195</v>
      </c>
      <c r="H737" t="s">
        <v>388</v>
      </c>
      <c r="I737" s="2">
        <v>500000</v>
      </c>
      <c r="J737" t="s">
        <v>207</v>
      </c>
      <c r="K737" t="str" cm="1">
        <f t="array" ref="K737">_xlfn.IFS(I737&lt;1000000,"Bin1",AND(I737&gt;=1000000,I737&lt;=10000000),"Bin2",I737&gt;10000000,"Bin3")</f>
        <v>Bin1</v>
      </c>
      <c r="L737">
        <f t="shared" si="22"/>
        <v>2017</v>
      </c>
      <c r="M737" t="str">
        <f>_xlfn.XLOOKUP(C737,'LookUp Table'!$A$1:$A$3031,'LookUp Table'!$B$1:$B$3031,"Not Found",0)</f>
        <v>Bangalore</v>
      </c>
      <c r="N737" t="str">
        <f t="shared" si="23"/>
        <v>Private Equity</v>
      </c>
      <c r="O737" t="str">
        <f>_xlfn.XLOOKUP(N737,'Com LookUp+Pivot'!$A$1:$A$49,'Com LookUp+Pivot'!$B$1:$B$49,"Not Found",0)</f>
        <v>PE</v>
      </c>
      <c r="W737" s="9" t="s">
        <v>2195</v>
      </c>
      <c r="X737" s="9" t="s">
        <v>388</v>
      </c>
    </row>
    <row r="738" spans="1:24" x14ac:dyDescent="0.3">
      <c r="A738">
        <v>743</v>
      </c>
      <c r="B738" s="1">
        <v>42898</v>
      </c>
      <c r="C738" t="s">
        <v>2196</v>
      </c>
      <c r="D738" t="s">
        <v>141</v>
      </c>
      <c r="E738" t="s">
        <v>2197</v>
      </c>
      <c r="F738" t="s">
        <v>30</v>
      </c>
      <c r="G738" t="s">
        <v>2198</v>
      </c>
      <c r="H738" t="s">
        <v>388</v>
      </c>
      <c r="I738" s="2">
        <v>1000000</v>
      </c>
      <c r="J738" t="s">
        <v>207</v>
      </c>
      <c r="K738" t="str" cm="1">
        <f t="array" ref="K738">_xlfn.IFS(I738&lt;1000000,"Bin1",AND(I738&gt;=1000000,I738&lt;=10000000),"Bin2",I738&gt;10000000,"Bin3")</f>
        <v>Bin2</v>
      </c>
      <c r="L738">
        <f t="shared" si="22"/>
        <v>2017</v>
      </c>
      <c r="M738" t="str">
        <f>_xlfn.XLOOKUP(C738,'LookUp Table'!$A$1:$A$3031,'LookUp Table'!$B$1:$B$3031,"Not Found",0)</f>
        <v>New Delhi</v>
      </c>
      <c r="N738" t="str">
        <f t="shared" si="23"/>
        <v>Private Equity</v>
      </c>
      <c r="O738" t="str">
        <f>_xlfn.XLOOKUP(N738,'Com LookUp+Pivot'!$A$1:$A$49,'Com LookUp+Pivot'!$B$1:$B$49,"Not Found",0)</f>
        <v>PE</v>
      </c>
      <c r="W738" s="9" t="s">
        <v>2198</v>
      </c>
      <c r="X738" s="9" t="s">
        <v>388</v>
      </c>
    </row>
    <row r="739" spans="1:24" x14ac:dyDescent="0.3">
      <c r="A739">
        <v>744</v>
      </c>
      <c r="B739" s="1">
        <v>42898</v>
      </c>
      <c r="C739" t="s">
        <v>2199</v>
      </c>
      <c r="D739" t="s">
        <v>569</v>
      </c>
      <c r="E739" t="s">
        <v>2200</v>
      </c>
      <c r="F739" t="s">
        <v>36</v>
      </c>
      <c r="G739" t="s">
        <v>2201</v>
      </c>
      <c r="H739" t="s">
        <v>125</v>
      </c>
      <c r="I739" s="2">
        <v>776000</v>
      </c>
      <c r="J739" t="s">
        <v>207</v>
      </c>
      <c r="K739" t="str" cm="1">
        <f t="array" ref="K739">_xlfn.IFS(I739&lt;1000000,"Bin1",AND(I739&gt;=1000000,I739&lt;=10000000),"Bin2",I739&gt;10000000,"Bin3")</f>
        <v>Bin1</v>
      </c>
      <c r="L739">
        <f t="shared" si="22"/>
        <v>2017</v>
      </c>
      <c r="M739" t="str">
        <f>_xlfn.XLOOKUP(C739,'LookUp Table'!$A$1:$A$3031,'LookUp Table'!$B$1:$B$3031,"Not Found",0)</f>
        <v>Mumbai</v>
      </c>
      <c r="N739" t="str">
        <f t="shared" si="23"/>
        <v>Seed Funding</v>
      </c>
      <c r="O739" t="str">
        <f>_xlfn.XLOOKUP(N739,'Com LookUp+Pivot'!$A$1:$A$49,'Com LookUp+Pivot'!$B$1:$B$49,"Not Found",0)</f>
        <v>Angel</v>
      </c>
      <c r="W739" s="9" t="s">
        <v>2201</v>
      </c>
      <c r="X739" s="9" t="s">
        <v>125</v>
      </c>
    </row>
    <row r="740" spans="1:24" x14ac:dyDescent="0.3">
      <c r="A740">
        <v>745</v>
      </c>
      <c r="B740" s="1">
        <v>42898</v>
      </c>
      <c r="C740" t="s">
        <v>2202</v>
      </c>
      <c r="D740" t="s">
        <v>569</v>
      </c>
      <c r="E740" t="s">
        <v>2203</v>
      </c>
      <c r="F740" t="s">
        <v>36</v>
      </c>
      <c r="G740" t="s">
        <v>2204</v>
      </c>
      <c r="H740" t="s">
        <v>388</v>
      </c>
      <c r="I740" s="2">
        <v>15000000</v>
      </c>
      <c r="J740" t="s">
        <v>207</v>
      </c>
      <c r="K740" t="str" cm="1">
        <f t="array" ref="K740">_xlfn.IFS(I740&lt;1000000,"Bin1",AND(I740&gt;=1000000,I740&lt;=10000000),"Bin2",I740&gt;10000000,"Bin3")</f>
        <v>Bin3</v>
      </c>
      <c r="L740">
        <f t="shared" si="22"/>
        <v>2017</v>
      </c>
      <c r="M740" t="str">
        <f>_xlfn.XLOOKUP(C740,'LookUp Table'!$A$1:$A$3031,'LookUp Table'!$B$1:$B$3031,"Not Found",0)</f>
        <v>Mumbai</v>
      </c>
      <c r="N740" t="str">
        <f t="shared" si="23"/>
        <v>Private Equity</v>
      </c>
      <c r="O740" t="str">
        <f>_xlfn.XLOOKUP(N740,'Com LookUp+Pivot'!$A$1:$A$49,'Com LookUp+Pivot'!$B$1:$B$49,"Not Found",0)</f>
        <v>PE</v>
      </c>
      <c r="W740" s="9" t="s">
        <v>2204</v>
      </c>
      <c r="X740" s="9" t="s">
        <v>388</v>
      </c>
    </row>
    <row r="741" spans="1:24" x14ac:dyDescent="0.3">
      <c r="A741">
        <v>746</v>
      </c>
      <c r="B741" s="1">
        <v>42899</v>
      </c>
      <c r="C741" t="s">
        <v>2205</v>
      </c>
      <c r="D741" t="s">
        <v>50</v>
      </c>
      <c r="E741" t="s">
        <v>2206</v>
      </c>
      <c r="F741" t="s">
        <v>30</v>
      </c>
      <c r="G741" t="s">
        <v>2207</v>
      </c>
      <c r="H741" t="s">
        <v>388</v>
      </c>
      <c r="I741">
        <v>0</v>
      </c>
      <c r="J741" t="s">
        <v>207</v>
      </c>
      <c r="K741" t="str" cm="1">
        <f t="array" ref="K741">_xlfn.IFS(I741&lt;1000000,"Bin1",AND(I741&gt;=1000000,I741&lt;=10000000),"Bin2",I741&gt;10000000,"Bin3")</f>
        <v>Bin1</v>
      </c>
      <c r="L741">
        <f t="shared" si="22"/>
        <v>2017</v>
      </c>
      <c r="M741" t="str">
        <f>_xlfn.XLOOKUP(C741,'LookUp Table'!$A$1:$A$3031,'LookUp Table'!$B$1:$B$3031,"Not Found",0)</f>
        <v>New Delhi</v>
      </c>
      <c r="N741" t="str">
        <f t="shared" si="23"/>
        <v>Private Equity</v>
      </c>
      <c r="O741" t="str">
        <f>_xlfn.XLOOKUP(N741,'Com LookUp+Pivot'!$A$1:$A$49,'Com LookUp+Pivot'!$B$1:$B$49,"Not Found",0)</f>
        <v>PE</v>
      </c>
      <c r="W741" s="9" t="s">
        <v>2207</v>
      </c>
      <c r="X741" s="9" t="s">
        <v>388</v>
      </c>
    </row>
    <row r="742" spans="1:24" x14ac:dyDescent="0.3">
      <c r="A742">
        <v>747</v>
      </c>
      <c r="B742" s="1">
        <v>42899</v>
      </c>
      <c r="C742" t="s">
        <v>2208</v>
      </c>
      <c r="D742" t="s">
        <v>50</v>
      </c>
      <c r="E742" t="s">
        <v>2209</v>
      </c>
      <c r="F742" t="s">
        <v>957</v>
      </c>
      <c r="G742" t="s">
        <v>2210</v>
      </c>
      <c r="H742" t="s">
        <v>388</v>
      </c>
      <c r="I742" s="2">
        <v>5500000</v>
      </c>
      <c r="J742" t="s">
        <v>207</v>
      </c>
      <c r="K742" t="str" cm="1">
        <f t="array" ref="K742">_xlfn.IFS(I742&lt;1000000,"Bin1",AND(I742&gt;=1000000,I742&lt;=10000000),"Bin2",I742&gt;10000000,"Bin3")</f>
        <v>Bin2</v>
      </c>
      <c r="L742">
        <f t="shared" si="22"/>
        <v>2017</v>
      </c>
      <c r="M742" t="str">
        <f>_xlfn.XLOOKUP(C742,'LookUp Table'!$A$1:$A$3031,'LookUp Table'!$B$1:$B$3031,"Not Found",0)</f>
        <v>Bangalore</v>
      </c>
      <c r="N742" t="str">
        <f t="shared" si="23"/>
        <v>Private Equity</v>
      </c>
      <c r="O742" t="str">
        <f>_xlfn.XLOOKUP(N742,'Com LookUp+Pivot'!$A$1:$A$49,'Com LookUp+Pivot'!$B$1:$B$49,"Not Found",0)</f>
        <v>PE</v>
      </c>
      <c r="W742" s="9" t="s">
        <v>2210</v>
      </c>
      <c r="X742" s="9" t="s">
        <v>388</v>
      </c>
    </row>
    <row r="743" spans="1:24" x14ac:dyDescent="0.3">
      <c r="A743">
        <v>748</v>
      </c>
      <c r="B743" s="1">
        <v>42899</v>
      </c>
      <c r="C743" t="s">
        <v>749</v>
      </c>
      <c r="D743" t="s">
        <v>50</v>
      </c>
      <c r="E743" t="s">
        <v>2211</v>
      </c>
      <c r="F743" t="s">
        <v>957</v>
      </c>
      <c r="G743" t="s">
        <v>2212</v>
      </c>
      <c r="H743" t="s">
        <v>388</v>
      </c>
      <c r="I743">
        <v>0</v>
      </c>
      <c r="J743" t="s">
        <v>207</v>
      </c>
      <c r="K743" t="str" cm="1">
        <f t="array" ref="K743">_xlfn.IFS(I743&lt;1000000,"Bin1",AND(I743&gt;=1000000,I743&lt;=10000000),"Bin2",I743&gt;10000000,"Bin3")</f>
        <v>Bin1</v>
      </c>
      <c r="L743">
        <f t="shared" si="22"/>
        <v>2017</v>
      </c>
      <c r="M743" t="str">
        <f>_xlfn.XLOOKUP(C743,'LookUp Table'!$A$1:$A$3031,'LookUp Table'!$B$1:$B$3031,"Not Found",0)</f>
        <v>Pune</v>
      </c>
      <c r="N743" t="str">
        <f t="shared" si="23"/>
        <v>Private Equity</v>
      </c>
      <c r="O743" t="str">
        <f>_xlfn.XLOOKUP(N743,'Com LookUp+Pivot'!$A$1:$A$49,'Com LookUp+Pivot'!$B$1:$B$49,"Not Found",0)</f>
        <v>PE</v>
      </c>
      <c r="W743" s="9" t="s">
        <v>2212</v>
      </c>
      <c r="X743" s="9" t="s">
        <v>388</v>
      </c>
    </row>
    <row r="744" spans="1:24" x14ac:dyDescent="0.3">
      <c r="A744">
        <v>749</v>
      </c>
      <c r="B744" s="1">
        <v>42900</v>
      </c>
      <c r="C744" t="s">
        <v>2213</v>
      </c>
      <c r="D744" t="s">
        <v>569</v>
      </c>
      <c r="E744" t="s">
        <v>2214</v>
      </c>
      <c r="F744" t="s">
        <v>957</v>
      </c>
      <c r="G744" t="s">
        <v>2215</v>
      </c>
      <c r="H744" t="s">
        <v>388</v>
      </c>
      <c r="I744" s="2">
        <v>50000000</v>
      </c>
      <c r="J744" t="s">
        <v>207</v>
      </c>
      <c r="K744" t="str" cm="1">
        <f t="array" ref="K744">_xlfn.IFS(I744&lt;1000000,"Bin1",AND(I744&gt;=1000000,I744&lt;=10000000),"Bin2",I744&gt;10000000,"Bin3")</f>
        <v>Bin3</v>
      </c>
      <c r="L744">
        <f t="shared" si="22"/>
        <v>2017</v>
      </c>
      <c r="M744" t="str">
        <f>_xlfn.XLOOKUP(C744,'LookUp Table'!$A$1:$A$3031,'LookUp Table'!$B$1:$B$3031,"Not Found",0)</f>
        <v>Bangalore</v>
      </c>
      <c r="N744" t="str">
        <f t="shared" si="23"/>
        <v>Private Equity</v>
      </c>
      <c r="O744" t="str">
        <f>_xlfn.XLOOKUP(N744,'Com LookUp+Pivot'!$A$1:$A$49,'Com LookUp+Pivot'!$B$1:$B$49,"Not Found",0)</f>
        <v>PE</v>
      </c>
      <c r="W744" s="9" t="s">
        <v>2215</v>
      </c>
      <c r="X744" s="9" t="s">
        <v>388</v>
      </c>
    </row>
    <row r="745" spans="1:24" x14ac:dyDescent="0.3">
      <c r="A745">
        <v>750</v>
      </c>
      <c r="B745" s="1">
        <v>42900</v>
      </c>
      <c r="C745" t="s">
        <v>2216</v>
      </c>
      <c r="D745" t="s">
        <v>569</v>
      </c>
      <c r="E745" t="s">
        <v>2217</v>
      </c>
      <c r="F745" t="s">
        <v>36</v>
      </c>
      <c r="G745" t="s">
        <v>111</v>
      </c>
      <c r="H745" t="s">
        <v>125</v>
      </c>
      <c r="I745">
        <v>0</v>
      </c>
      <c r="J745" t="s">
        <v>207</v>
      </c>
      <c r="K745" t="str" cm="1">
        <f t="array" ref="K745">_xlfn.IFS(I745&lt;1000000,"Bin1",AND(I745&gt;=1000000,I745&lt;=10000000),"Bin2",I745&gt;10000000,"Bin3")</f>
        <v>Bin1</v>
      </c>
      <c r="L745">
        <f t="shared" si="22"/>
        <v>2017</v>
      </c>
      <c r="M745" t="str">
        <f>_xlfn.XLOOKUP(C745,'LookUp Table'!$A$1:$A$3031,'LookUp Table'!$B$1:$B$3031,"Not Found",0)</f>
        <v>Mumbai</v>
      </c>
      <c r="N745" t="str">
        <f t="shared" si="23"/>
        <v>Venture</v>
      </c>
      <c r="O745" t="str">
        <f>_xlfn.XLOOKUP(N745,'Com LookUp+Pivot'!$A$1:$A$49,'Com LookUp+Pivot'!$B$1:$B$49,"Not Found",0)</f>
        <v>Other</v>
      </c>
      <c r="W745" s="9" t="s">
        <v>111</v>
      </c>
      <c r="X745" s="9" t="s">
        <v>125</v>
      </c>
    </row>
    <row r="746" spans="1:24" x14ac:dyDescent="0.3">
      <c r="A746">
        <v>751</v>
      </c>
      <c r="B746" s="1">
        <v>42900</v>
      </c>
      <c r="C746" t="s">
        <v>2218</v>
      </c>
      <c r="D746" t="s">
        <v>569</v>
      </c>
      <c r="E746" t="s">
        <v>2219</v>
      </c>
      <c r="F746" t="s">
        <v>87</v>
      </c>
      <c r="G746" t="s">
        <v>2220</v>
      </c>
      <c r="H746" t="s">
        <v>125</v>
      </c>
      <c r="I746" s="2">
        <v>500000</v>
      </c>
      <c r="J746" t="s">
        <v>207</v>
      </c>
      <c r="K746" t="str" cm="1">
        <f t="array" ref="K746">_xlfn.IFS(I746&lt;1000000,"Bin1",AND(I746&gt;=1000000,I746&lt;=10000000),"Bin2",I746&gt;10000000,"Bin3")</f>
        <v>Bin1</v>
      </c>
      <c r="L746">
        <f t="shared" si="22"/>
        <v>2017</v>
      </c>
      <c r="M746" t="str">
        <f>_xlfn.XLOOKUP(C746,'LookUp Table'!$A$1:$A$3031,'LookUp Table'!$B$1:$B$3031,"Not Found",0)</f>
        <v>Noida</v>
      </c>
      <c r="N746" t="str">
        <f t="shared" si="23"/>
        <v>Private Equity</v>
      </c>
      <c r="O746" t="str">
        <f>_xlfn.XLOOKUP(N746,'Com LookUp+Pivot'!$A$1:$A$49,'Com LookUp+Pivot'!$B$1:$B$49,"Not Found",0)</f>
        <v>PE</v>
      </c>
      <c r="W746" s="9" t="s">
        <v>2220</v>
      </c>
      <c r="X746" s="9" t="s">
        <v>125</v>
      </c>
    </row>
    <row r="747" spans="1:24" x14ac:dyDescent="0.3">
      <c r="A747">
        <v>752</v>
      </c>
      <c r="B747" s="1">
        <v>42901</v>
      </c>
      <c r="C747" t="s">
        <v>2221</v>
      </c>
      <c r="D747" t="s">
        <v>569</v>
      </c>
      <c r="E747" t="s">
        <v>2222</v>
      </c>
      <c r="F747" t="s">
        <v>957</v>
      </c>
      <c r="G747" t="s">
        <v>2223</v>
      </c>
      <c r="H747" t="s">
        <v>388</v>
      </c>
      <c r="I747" s="2">
        <v>12300000</v>
      </c>
      <c r="J747" t="s">
        <v>207</v>
      </c>
      <c r="K747" t="str" cm="1">
        <f t="array" ref="K747">_xlfn.IFS(I747&lt;1000000,"Bin1",AND(I747&gt;=1000000,I747&lt;=10000000),"Bin2",I747&gt;10000000,"Bin3")</f>
        <v>Bin3</v>
      </c>
      <c r="L747">
        <f t="shared" si="22"/>
        <v>2017</v>
      </c>
      <c r="M747" t="str">
        <f>_xlfn.XLOOKUP(C747,'LookUp Table'!$A$1:$A$3031,'LookUp Table'!$B$1:$B$3031,"Not Found",0)</f>
        <v>Bangalore</v>
      </c>
      <c r="N747" t="str">
        <f t="shared" si="23"/>
        <v>Private Equity</v>
      </c>
      <c r="O747" t="str">
        <f>_xlfn.XLOOKUP(N747,'Com LookUp+Pivot'!$A$1:$A$49,'Com LookUp+Pivot'!$B$1:$B$49,"Not Found",0)</f>
        <v>PE</v>
      </c>
      <c r="W747" s="9" t="s">
        <v>2223</v>
      </c>
      <c r="X747" s="9" t="s">
        <v>388</v>
      </c>
    </row>
    <row r="748" spans="1:24" x14ac:dyDescent="0.3">
      <c r="A748">
        <v>753</v>
      </c>
      <c r="B748" s="1">
        <v>42902</v>
      </c>
      <c r="C748" t="s">
        <v>2224</v>
      </c>
      <c r="D748" t="s">
        <v>473</v>
      </c>
      <c r="E748" t="s">
        <v>2225</v>
      </c>
      <c r="F748" t="s">
        <v>957</v>
      </c>
      <c r="G748" t="s">
        <v>2226</v>
      </c>
      <c r="H748" t="s">
        <v>388</v>
      </c>
      <c r="I748" s="2">
        <v>1000000</v>
      </c>
      <c r="J748" t="s">
        <v>207</v>
      </c>
      <c r="K748" t="str" cm="1">
        <f t="array" ref="K748">_xlfn.IFS(I748&lt;1000000,"Bin1",AND(I748&gt;=1000000,I748&lt;=10000000),"Bin2",I748&gt;10000000,"Bin3")</f>
        <v>Bin2</v>
      </c>
      <c r="L748">
        <f t="shared" si="22"/>
        <v>2017</v>
      </c>
      <c r="M748" t="str">
        <f>_xlfn.XLOOKUP(C748,'LookUp Table'!$A$1:$A$3031,'LookUp Table'!$B$1:$B$3031,"Not Found",0)</f>
        <v>Bangalore</v>
      </c>
      <c r="N748" t="str">
        <f t="shared" si="23"/>
        <v>Private Equity</v>
      </c>
      <c r="O748" t="str">
        <f>_xlfn.XLOOKUP(N748,'Com LookUp+Pivot'!$A$1:$A$49,'Com LookUp+Pivot'!$B$1:$B$49,"Not Found",0)</f>
        <v>PE</v>
      </c>
      <c r="W748" s="9" t="s">
        <v>2226</v>
      </c>
      <c r="X748" s="9" t="s">
        <v>388</v>
      </c>
    </row>
    <row r="749" spans="1:24" x14ac:dyDescent="0.3">
      <c r="A749">
        <v>754</v>
      </c>
      <c r="B749" s="1">
        <v>42902</v>
      </c>
      <c r="C749" t="s">
        <v>1210</v>
      </c>
      <c r="D749" t="s">
        <v>569</v>
      </c>
      <c r="E749" t="s">
        <v>2227</v>
      </c>
      <c r="F749" t="s">
        <v>36</v>
      </c>
      <c r="G749" t="s">
        <v>1211</v>
      </c>
      <c r="H749" t="s">
        <v>125</v>
      </c>
      <c r="I749" s="2">
        <v>100000</v>
      </c>
      <c r="J749" t="s">
        <v>207</v>
      </c>
      <c r="K749" t="str" cm="1">
        <f t="array" ref="K749">_xlfn.IFS(I749&lt;1000000,"Bin1",AND(I749&gt;=1000000,I749&lt;=10000000),"Bin2",I749&gt;10000000,"Bin3")</f>
        <v>Bin1</v>
      </c>
      <c r="L749">
        <f t="shared" si="22"/>
        <v>2017</v>
      </c>
      <c r="M749" t="str">
        <f>_xlfn.XLOOKUP(C749,'LookUp Table'!$A$1:$A$3031,'LookUp Table'!$B$1:$B$3031,"Not Found",0)</f>
        <v>Mumbai</v>
      </c>
      <c r="N749" t="str">
        <f t="shared" si="23"/>
        <v>Seed / Angel Funding</v>
      </c>
      <c r="O749" t="str">
        <f>_xlfn.XLOOKUP(N749,'Com LookUp+Pivot'!$A$1:$A$49,'Com LookUp+Pivot'!$B$1:$B$49,"Not Found",0)</f>
        <v>Angel</v>
      </c>
      <c r="W749" s="9" t="s">
        <v>1211</v>
      </c>
      <c r="X749" s="9" t="s">
        <v>125</v>
      </c>
    </row>
    <row r="750" spans="1:24" x14ac:dyDescent="0.3">
      <c r="A750">
        <v>755</v>
      </c>
      <c r="B750" s="1">
        <v>42902</v>
      </c>
      <c r="C750" t="s">
        <v>2228</v>
      </c>
      <c r="D750" t="s">
        <v>50</v>
      </c>
      <c r="E750" t="s">
        <v>2229</v>
      </c>
      <c r="F750" t="s">
        <v>87</v>
      </c>
      <c r="G750" t="s">
        <v>2230</v>
      </c>
      <c r="H750" t="s">
        <v>125</v>
      </c>
      <c r="I750" s="2">
        <v>2000000</v>
      </c>
      <c r="J750" t="s">
        <v>207</v>
      </c>
      <c r="K750" t="str" cm="1">
        <f t="array" ref="K750">_xlfn.IFS(I750&lt;1000000,"Bin1",AND(I750&gt;=1000000,I750&lt;=10000000),"Bin2",I750&gt;10000000,"Bin3")</f>
        <v>Bin2</v>
      </c>
      <c r="L750">
        <f t="shared" si="22"/>
        <v>2017</v>
      </c>
      <c r="M750" t="str">
        <f>_xlfn.XLOOKUP(C750,'LookUp Table'!$A$1:$A$3031,'LookUp Table'!$B$1:$B$3031,"Not Found",0)</f>
        <v>Noida</v>
      </c>
      <c r="N750" t="str">
        <f t="shared" si="23"/>
        <v>Seed Funding</v>
      </c>
      <c r="O750" t="str">
        <f>_xlfn.XLOOKUP(N750,'Com LookUp+Pivot'!$A$1:$A$49,'Com LookUp+Pivot'!$B$1:$B$49,"Not Found",0)</f>
        <v>Angel</v>
      </c>
      <c r="W750" s="9" t="s">
        <v>2230</v>
      </c>
      <c r="X750" s="9" t="s">
        <v>125</v>
      </c>
    </row>
    <row r="751" spans="1:24" x14ac:dyDescent="0.3">
      <c r="A751">
        <v>756</v>
      </c>
      <c r="B751" s="1">
        <v>42902</v>
      </c>
      <c r="C751" t="s">
        <v>2231</v>
      </c>
      <c r="D751" t="s">
        <v>473</v>
      </c>
      <c r="E751" t="s">
        <v>2232</v>
      </c>
      <c r="F751" t="s">
        <v>181</v>
      </c>
      <c r="G751" t="s">
        <v>2233</v>
      </c>
      <c r="H751" t="s">
        <v>125</v>
      </c>
      <c r="I751">
        <v>0</v>
      </c>
      <c r="J751" t="s">
        <v>207</v>
      </c>
      <c r="K751" t="str" cm="1">
        <f t="array" ref="K751">_xlfn.IFS(I751&lt;1000000,"Bin1",AND(I751&gt;=1000000,I751&lt;=10000000),"Bin2",I751&gt;10000000,"Bin3")</f>
        <v>Bin1</v>
      </c>
      <c r="L751">
        <f t="shared" si="22"/>
        <v>2017</v>
      </c>
      <c r="M751" t="str">
        <f>_xlfn.XLOOKUP(C751,'LookUp Table'!$A$1:$A$3031,'LookUp Table'!$B$1:$B$3031,"Not Found",0)</f>
        <v>Hyderabad</v>
      </c>
      <c r="N751" t="str">
        <f t="shared" si="23"/>
        <v>Seed Funding</v>
      </c>
      <c r="O751" t="str">
        <f>_xlfn.XLOOKUP(N751,'Com LookUp+Pivot'!$A$1:$A$49,'Com LookUp+Pivot'!$B$1:$B$49,"Not Found",0)</f>
        <v>Angel</v>
      </c>
      <c r="W751" s="9" t="s">
        <v>2233</v>
      </c>
      <c r="X751" s="9" t="s">
        <v>125</v>
      </c>
    </row>
    <row r="752" spans="1:24" x14ac:dyDescent="0.3">
      <c r="A752">
        <v>757</v>
      </c>
      <c r="B752" s="1">
        <v>42902</v>
      </c>
      <c r="C752" t="s">
        <v>654</v>
      </c>
      <c r="D752" t="s">
        <v>569</v>
      </c>
      <c r="E752" t="s">
        <v>2234</v>
      </c>
      <c r="F752" t="s">
        <v>19</v>
      </c>
      <c r="G752" t="s">
        <v>2235</v>
      </c>
      <c r="H752" t="s">
        <v>125</v>
      </c>
      <c r="I752">
        <v>0</v>
      </c>
      <c r="J752" t="s">
        <v>207</v>
      </c>
      <c r="K752" t="str" cm="1">
        <f t="array" ref="K752">_xlfn.IFS(I752&lt;1000000,"Bin1",AND(I752&gt;=1000000,I752&lt;=10000000),"Bin2",I752&gt;10000000,"Bin3")</f>
        <v>Bin1</v>
      </c>
      <c r="L752">
        <f t="shared" si="22"/>
        <v>2017</v>
      </c>
      <c r="M752" t="str">
        <f>_xlfn.XLOOKUP(C752,'LookUp Table'!$A$1:$A$3031,'LookUp Table'!$B$1:$B$3031,"Not Found",0)</f>
        <v>Gurugram</v>
      </c>
      <c r="N752" t="str">
        <f t="shared" si="23"/>
        <v>Seed Funding</v>
      </c>
      <c r="O752" t="str">
        <f>_xlfn.XLOOKUP(N752,'Com LookUp+Pivot'!$A$1:$A$49,'Com LookUp+Pivot'!$B$1:$B$49,"Not Found",0)</f>
        <v>Angel</v>
      </c>
      <c r="W752" s="9" t="s">
        <v>2235</v>
      </c>
      <c r="X752" s="9" t="s">
        <v>125</v>
      </c>
    </row>
    <row r="753" spans="1:24" x14ac:dyDescent="0.3">
      <c r="A753">
        <v>758</v>
      </c>
      <c r="B753" s="1">
        <v>42902</v>
      </c>
      <c r="C753" t="s">
        <v>2236</v>
      </c>
      <c r="D753" t="s">
        <v>141</v>
      </c>
      <c r="E753" t="s">
        <v>1735</v>
      </c>
      <c r="F753" t="s">
        <v>30</v>
      </c>
      <c r="G753" t="s">
        <v>2237</v>
      </c>
      <c r="H753" t="s">
        <v>125</v>
      </c>
      <c r="I753">
        <v>0</v>
      </c>
      <c r="J753" t="s">
        <v>207</v>
      </c>
      <c r="K753" t="str" cm="1">
        <f t="array" ref="K753">_xlfn.IFS(I753&lt;1000000,"Bin1",AND(I753&gt;=1000000,I753&lt;=10000000),"Bin2",I753&gt;10000000,"Bin3")</f>
        <v>Bin1</v>
      </c>
      <c r="L753">
        <f t="shared" si="22"/>
        <v>2017</v>
      </c>
      <c r="M753" t="str">
        <f>_xlfn.XLOOKUP(C753,'LookUp Table'!$A$1:$A$3031,'LookUp Table'!$B$1:$B$3031,"Not Found",0)</f>
        <v>New Delhi</v>
      </c>
      <c r="N753" t="str">
        <f t="shared" si="23"/>
        <v>Seed Funding</v>
      </c>
      <c r="O753" t="str">
        <f>_xlfn.XLOOKUP(N753,'Com LookUp+Pivot'!$A$1:$A$49,'Com LookUp+Pivot'!$B$1:$B$49,"Not Found",0)</f>
        <v>Angel</v>
      </c>
      <c r="W753" s="9" t="s">
        <v>2237</v>
      </c>
      <c r="X753" s="9" t="s">
        <v>125</v>
      </c>
    </row>
    <row r="754" spans="1:24" x14ac:dyDescent="0.3">
      <c r="A754">
        <v>759</v>
      </c>
      <c r="B754" s="1">
        <v>42905</v>
      </c>
      <c r="C754" t="s">
        <v>2238</v>
      </c>
      <c r="D754" t="s">
        <v>50</v>
      </c>
      <c r="E754" t="s">
        <v>2239</v>
      </c>
      <c r="F754" t="s">
        <v>957</v>
      </c>
      <c r="G754" t="s">
        <v>2240</v>
      </c>
      <c r="H754" t="s">
        <v>388</v>
      </c>
      <c r="I754" s="2">
        <v>12500000</v>
      </c>
      <c r="J754" t="s">
        <v>207</v>
      </c>
      <c r="K754" t="str" cm="1">
        <f t="array" ref="K754">_xlfn.IFS(I754&lt;1000000,"Bin1",AND(I754&gt;=1000000,I754&lt;=10000000),"Bin2",I754&gt;10000000,"Bin3")</f>
        <v>Bin3</v>
      </c>
      <c r="L754">
        <f t="shared" si="22"/>
        <v>2017</v>
      </c>
      <c r="M754" t="str">
        <f>_xlfn.XLOOKUP(C754,'LookUp Table'!$A$1:$A$3031,'LookUp Table'!$B$1:$B$3031,"Not Found",0)</f>
        <v>Bangalore</v>
      </c>
      <c r="N754" t="str">
        <f t="shared" si="23"/>
        <v>Private Equity</v>
      </c>
      <c r="O754" t="str">
        <f>_xlfn.XLOOKUP(N754,'Com LookUp+Pivot'!$A$1:$A$49,'Com LookUp+Pivot'!$B$1:$B$49,"Not Found",0)</f>
        <v>PE</v>
      </c>
      <c r="W754" s="9" t="s">
        <v>2240</v>
      </c>
      <c r="X754" s="9" t="s">
        <v>388</v>
      </c>
    </row>
    <row r="755" spans="1:24" x14ac:dyDescent="0.3">
      <c r="A755">
        <v>760</v>
      </c>
      <c r="B755" s="1">
        <v>42905</v>
      </c>
      <c r="C755" t="s">
        <v>2241</v>
      </c>
      <c r="D755" t="s">
        <v>50</v>
      </c>
      <c r="E755" t="s">
        <v>2242</v>
      </c>
      <c r="F755" t="s">
        <v>181</v>
      </c>
      <c r="G755" t="s">
        <v>2243</v>
      </c>
      <c r="H755" t="s">
        <v>388</v>
      </c>
      <c r="I755" s="2">
        <v>4000000</v>
      </c>
      <c r="J755" t="s">
        <v>207</v>
      </c>
      <c r="K755" t="str" cm="1">
        <f t="array" ref="K755">_xlfn.IFS(I755&lt;1000000,"Bin1",AND(I755&gt;=1000000,I755&lt;=10000000),"Bin2",I755&gt;10000000,"Bin3")</f>
        <v>Bin2</v>
      </c>
      <c r="L755">
        <f t="shared" si="22"/>
        <v>2017</v>
      </c>
      <c r="M755" t="str">
        <f>_xlfn.XLOOKUP(C755,'LookUp Table'!$A$1:$A$3031,'LookUp Table'!$B$1:$B$3031,"Not Found",0)</f>
        <v>Hyderabad</v>
      </c>
      <c r="N755" t="str">
        <f t="shared" si="23"/>
        <v>Private Equity</v>
      </c>
      <c r="O755" t="str">
        <f>_xlfn.XLOOKUP(N755,'Com LookUp+Pivot'!$A$1:$A$49,'Com LookUp+Pivot'!$B$1:$B$49,"Not Found",0)</f>
        <v>PE</v>
      </c>
      <c r="W755" s="9" t="s">
        <v>2243</v>
      </c>
      <c r="X755" s="9" t="s">
        <v>388</v>
      </c>
    </row>
    <row r="756" spans="1:24" x14ac:dyDescent="0.3">
      <c r="A756">
        <v>761</v>
      </c>
      <c r="B756" s="1">
        <v>42906</v>
      </c>
      <c r="C756" t="s">
        <v>2244</v>
      </c>
      <c r="D756" t="s">
        <v>569</v>
      </c>
      <c r="E756" t="s">
        <v>2245</v>
      </c>
      <c r="F756" t="s">
        <v>957</v>
      </c>
      <c r="G756" t="s">
        <v>2246</v>
      </c>
      <c r="H756" t="s">
        <v>125</v>
      </c>
      <c r="I756" s="2">
        <v>300000</v>
      </c>
      <c r="J756" t="s">
        <v>207</v>
      </c>
      <c r="K756" t="str" cm="1">
        <f t="array" ref="K756">_xlfn.IFS(I756&lt;1000000,"Bin1",AND(I756&gt;=1000000,I756&lt;=10000000),"Bin2",I756&gt;10000000,"Bin3")</f>
        <v>Bin1</v>
      </c>
      <c r="L756">
        <f t="shared" si="22"/>
        <v>2017</v>
      </c>
      <c r="M756" t="str">
        <f>_xlfn.XLOOKUP(C756,'LookUp Table'!$A$1:$A$3031,'LookUp Table'!$B$1:$B$3031,"Not Found",0)</f>
        <v>Bangalore</v>
      </c>
      <c r="N756" t="str">
        <f t="shared" si="23"/>
        <v>Seed Funding</v>
      </c>
      <c r="O756" t="str">
        <f>_xlfn.XLOOKUP(N756,'Com LookUp+Pivot'!$A$1:$A$49,'Com LookUp+Pivot'!$B$1:$B$49,"Not Found",0)</f>
        <v>Angel</v>
      </c>
      <c r="W756" s="9" t="s">
        <v>2246</v>
      </c>
      <c r="X756" s="9" t="s">
        <v>125</v>
      </c>
    </row>
    <row r="757" spans="1:24" x14ac:dyDescent="0.3">
      <c r="A757">
        <v>762</v>
      </c>
      <c r="B757" s="1">
        <v>42906</v>
      </c>
      <c r="C757" t="s">
        <v>2247</v>
      </c>
      <c r="D757" t="s">
        <v>569</v>
      </c>
      <c r="E757" t="s">
        <v>2248</v>
      </c>
      <c r="F757" t="s">
        <v>36</v>
      </c>
      <c r="G757" t="s">
        <v>151</v>
      </c>
      <c r="H757" t="s">
        <v>388</v>
      </c>
      <c r="I757" s="2">
        <v>5200000</v>
      </c>
      <c r="J757" t="s">
        <v>207</v>
      </c>
      <c r="K757" t="str" cm="1">
        <f t="array" ref="K757">_xlfn.IFS(I757&lt;1000000,"Bin1",AND(I757&gt;=1000000,I757&lt;=10000000),"Bin2",I757&gt;10000000,"Bin3")</f>
        <v>Bin2</v>
      </c>
      <c r="L757">
        <f t="shared" si="22"/>
        <v>2017</v>
      </c>
      <c r="M757" t="str">
        <f>_xlfn.XLOOKUP(C757,'LookUp Table'!$A$1:$A$3031,'LookUp Table'!$B$1:$B$3031,"Not Found",0)</f>
        <v>Mumbai</v>
      </c>
      <c r="N757" t="str">
        <f t="shared" si="23"/>
        <v>Private Equity</v>
      </c>
      <c r="O757" t="str">
        <f>_xlfn.XLOOKUP(N757,'Com LookUp+Pivot'!$A$1:$A$49,'Com LookUp+Pivot'!$B$1:$B$49,"Not Found",0)</f>
        <v>PE</v>
      </c>
      <c r="W757" s="9" t="s">
        <v>151</v>
      </c>
      <c r="X757" s="9" t="s">
        <v>388</v>
      </c>
    </row>
    <row r="758" spans="1:24" x14ac:dyDescent="0.3">
      <c r="A758">
        <v>763</v>
      </c>
      <c r="B758" s="1">
        <v>42907</v>
      </c>
      <c r="C758" t="s">
        <v>1129</v>
      </c>
      <c r="D758" t="s">
        <v>473</v>
      </c>
      <c r="E758" t="s">
        <v>2249</v>
      </c>
      <c r="F758" t="s">
        <v>36</v>
      </c>
      <c r="G758" t="s">
        <v>2250</v>
      </c>
      <c r="H758" t="s">
        <v>388</v>
      </c>
      <c r="I758" s="2">
        <v>2400000</v>
      </c>
      <c r="J758" t="s">
        <v>207</v>
      </c>
      <c r="K758" t="str" cm="1">
        <f t="array" ref="K758">_xlfn.IFS(I758&lt;1000000,"Bin1",AND(I758&gt;=1000000,I758&lt;=10000000),"Bin2",I758&gt;10000000,"Bin3")</f>
        <v>Bin2</v>
      </c>
      <c r="L758">
        <f t="shared" si="22"/>
        <v>2017</v>
      </c>
      <c r="M758" t="str">
        <f>_xlfn.XLOOKUP(C758,'LookUp Table'!$A$1:$A$3031,'LookUp Table'!$B$1:$B$3031,"Not Found",0)</f>
        <v>Mumbai</v>
      </c>
      <c r="N758" t="str">
        <f t="shared" si="23"/>
        <v>Private Equity</v>
      </c>
      <c r="O758" t="str">
        <f>_xlfn.XLOOKUP(N758,'Com LookUp+Pivot'!$A$1:$A$49,'Com LookUp+Pivot'!$B$1:$B$49,"Not Found",0)</f>
        <v>PE</v>
      </c>
      <c r="W758" s="9" t="s">
        <v>2250</v>
      </c>
      <c r="X758" s="9" t="s">
        <v>388</v>
      </c>
    </row>
    <row r="759" spans="1:24" x14ac:dyDescent="0.3">
      <c r="A759">
        <v>764</v>
      </c>
      <c r="B759" s="1">
        <v>42907</v>
      </c>
      <c r="C759" t="s">
        <v>2251</v>
      </c>
      <c r="D759" t="s">
        <v>569</v>
      </c>
      <c r="E759" t="s">
        <v>2252</v>
      </c>
      <c r="F759" t="s">
        <v>957</v>
      </c>
      <c r="G759" t="s">
        <v>2253</v>
      </c>
      <c r="H759" t="s">
        <v>388</v>
      </c>
      <c r="I759" s="2">
        <v>4500000</v>
      </c>
      <c r="J759" t="s">
        <v>207</v>
      </c>
      <c r="K759" t="str" cm="1">
        <f t="array" ref="K759">_xlfn.IFS(I759&lt;1000000,"Bin1",AND(I759&gt;=1000000,I759&lt;=10000000),"Bin2",I759&gt;10000000,"Bin3")</f>
        <v>Bin2</v>
      </c>
      <c r="L759">
        <f t="shared" si="22"/>
        <v>2017</v>
      </c>
      <c r="M759" t="str">
        <f>_xlfn.XLOOKUP(C759,'LookUp Table'!$A$1:$A$3031,'LookUp Table'!$B$1:$B$3031,"Not Found",0)</f>
        <v>Bangalore</v>
      </c>
      <c r="N759" t="str">
        <f t="shared" si="23"/>
        <v>Private Equity</v>
      </c>
      <c r="O759" t="str">
        <f>_xlfn.XLOOKUP(N759,'Com LookUp+Pivot'!$A$1:$A$49,'Com LookUp+Pivot'!$B$1:$B$49,"Not Found",0)</f>
        <v>PE</v>
      </c>
      <c r="W759" s="9" t="s">
        <v>2253</v>
      </c>
      <c r="X759" s="9" t="s">
        <v>388</v>
      </c>
    </row>
    <row r="760" spans="1:24" x14ac:dyDescent="0.3">
      <c r="A760">
        <v>765</v>
      </c>
      <c r="B760" s="1">
        <v>42907</v>
      </c>
      <c r="C760" t="s">
        <v>2254</v>
      </c>
      <c r="D760" t="s">
        <v>50</v>
      </c>
      <c r="E760" t="s">
        <v>2255</v>
      </c>
      <c r="F760" t="s">
        <v>181</v>
      </c>
      <c r="G760" t="s">
        <v>2256</v>
      </c>
      <c r="H760" t="s">
        <v>125</v>
      </c>
      <c r="I760" s="2">
        <v>215000</v>
      </c>
      <c r="J760" t="s">
        <v>207</v>
      </c>
      <c r="K760" t="str" cm="1">
        <f t="array" ref="K760">_xlfn.IFS(I760&lt;1000000,"Bin1",AND(I760&gt;=1000000,I760&lt;=10000000),"Bin2",I760&gt;10000000,"Bin3")</f>
        <v>Bin1</v>
      </c>
      <c r="L760">
        <f t="shared" si="22"/>
        <v>2017</v>
      </c>
      <c r="M760" t="str">
        <f>_xlfn.XLOOKUP(C760,'LookUp Table'!$A$1:$A$3031,'LookUp Table'!$B$1:$B$3031,"Not Found",0)</f>
        <v>Hyderabad</v>
      </c>
      <c r="N760" t="str">
        <f t="shared" si="23"/>
        <v>Seed Funding</v>
      </c>
      <c r="O760" t="str">
        <f>_xlfn.XLOOKUP(N760,'Com LookUp+Pivot'!$A$1:$A$49,'Com LookUp+Pivot'!$B$1:$B$49,"Not Found",0)</f>
        <v>Angel</v>
      </c>
      <c r="W760" s="9" t="s">
        <v>2256</v>
      </c>
      <c r="X760" s="9" t="s">
        <v>125</v>
      </c>
    </row>
    <row r="761" spans="1:24" x14ac:dyDescent="0.3">
      <c r="A761">
        <v>766</v>
      </c>
      <c r="B761" s="1">
        <v>42907</v>
      </c>
      <c r="C761" t="s">
        <v>2257</v>
      </c>
      <c r="D761" t="s">
        <v>50</v>
      </c>
      <c r="E761" t="s">
        <v>2258</v>
      </c>
      <c r="F761" t="s">
        <v>36</v>
      </c>
      <c r="G761" t="s">
        <v>2259</v>
      </c>
      <c r="H761" t="s">
        <v>388</v>
      </c>
      <c r="I761" s="2">
        <v>31000000</v>
      </c>
      <c r="J761" t="s">
        <v>207</v>
      </c>
      <c r="K761" t="str" cm="1">
        <f t="array" ref="K761">_xlfn.IFS(I761&lt;1000000,"Bin1",AND(I761&gt;=1000000,I761&lt;=10000000),"Bin2",I761&gt;10000000,"Bin3")</f>
        <v>Bin3</v>
      </c>
      <c r="L761">
        <f t="shared" si="22"/>
        <v>2017</v>
      </c>
      <c r="M761" t="str">
        <f>_xlfn.XLOOKUP(C761,'LookUp Table'!$A$1:$A$3031,'LookUp Table'!$B$1:$B$3031,"Not Found",0)</f>
        <v>Mumbai</v>
      </c>
      <c r="N761" t="str">
        <f t="shared" si="23"/>
        <v>Private Equity</v>
      </c>
      <c r="O761" t="str">
        <f>_xlfn.XLOOKUP(N761,'Com LookUp+Pivot'!$A$1:$A$49,'Com LookUp+Pivot'!$B$1:$B$49,"Not Found",0)</f>
        <v>PE</v>
      </c>
      <c r="W761" s="9" t="s">
        <v>2259</v>
      </c>
      <c r="X761" s="9" t="s">
        <v>388</v>
      </c>
    </row>
    <row r="762" spans="1:24" x14ac:dyDescent="0.3">
      <c r="A762">
        <v>767</v>
      </c>
      <c r="B762" s="1">
        <v>42907</v>
      </c>
      <c r="C762" t="s">
        <v>2260</v>
      </c>
      <c r="D762" t="s">
        <v>569</v>
      </c>
      <c r="E762" t="s">
        <v>2261</v>
      </c>
      <c r="F762" t="s">
        <v>36</v>
      </c>
      <c r="G762" t="s">
        <v>1058</v>
      </c>
      <c r="H762" t="s">
        <v>388</v>
      </c>
      <c r="I762">
        <v>0</v>
      </c>
      <c r="J762" t="s">
        <v>207</v>
      </c>
      <c r="K762" t="str" cm="1">
        <f t="array" ref="K762">_xlfn.IFS(I762&lt;1000000,"Bin1",AND(I762&gt;=1000000,I762&lt;=10000000),"Bin2",I762&gt;10000000,"Bin3")</f>
        <v>Bin1</v>
      </c>
      <c r="L762">
        <f t="shared" si="22"/>
        <v>2017</v>
      </c>
      <c r="M762" t="str">
        <f>_xlfn.XLOOKUP(C762,'LookUp Table'!$A$1:$A$3031,'LookUp Table'!$B$1:$B$3031,"Not Found",0)</f>
        <v>Mumbai</v>
      </c>
      <c r="N762" t="str">
        <f t="shared" si="23"/>
        <v>Private Equity</v>
      </c>
      <c r="O762" t="str">
        <f>_xlfn.XLOOKUP(N762,'Com LookUp+Pivot'!$A$1:$A$49,'Com LookUp+Pivot'!$B$1:$B$49,"Not Found",0)</f>
        <v>PE</v>
      </c>
      <c r="W762" s="9" t="s">
        <v>1058</v>
      </c>
      <c r="X762" s="9" t="s">
        <v>388</v>
      </c>
    </row>
    <row r="763" spans="1:24" x14ac:dyDescent="0.3">
      <c r="A763">
        <v>768</v>
      </c>
      <c r="B763" s="1">
        <v>42908</v>
      </c>
      <c r="C763" t="s">
        <v>2262</v>
      </c>
      <c r="D763" t="s">
        <v>50</v>
      </c>
      <c r="E763" t="s">
        <v>2263</v>
      </c>
      <c r="F763" t="s">
        <v>957</v>
      </c>
      <c r="G763" t="s">
        <v>2264</v>
      </c>
      <c r="H763" t="s">
        <v>388</v>
      </c>
      <c r="I763" s="2">
        <v>4600000</v>
      </c>
      <c r="J763" t="s">
        <v>207</v>
      </c>
      <c r="K763" t="str" cm="1">
        <f t="array" ref="K763">_xlfn.IFS(I763&lt;1000000,"Bin1",AND(I763&gt;=1000000,I763&lt;=10000000),"Bin2",I763&gt;10000000,"Bin3")</f>
        <v>Bin2</v>
      </c>
      <c r="L763">
        <f t="shared" si="22"/>
        <v>2017</v>
      </c>
      <c r="M763" t="str">
        <f>_xlfn.XLOOKUP(C763,'LookUp Table'!$A$1:$A$3031,'LookUp Table'!$B$1:$B$3031,"Not Found",0)</f>
        <v>Bangalore</v>
      </c>
      <c r="N763" t="str">
        <f t="shared" si="23"/>
        <v>Private Equity</v>
      </c>
      <c r="O763" t="str">
        <f>_xlfn.XLOOKUP(N763,'Com LookUp+Pivot'!$A$1:$A$49,'Com LookUp+Pivot'!$B$1:$B$49,"Not Found",0)</f>
        <v>PE</v>
      </c>
      <c r="W763" s="9" t="s">
        <v>2264</v>
      </c>
      <c r="X763" s="9" t="s">
        <v>388</v>
      </c>
    </row>
    <row r="764" spans="1:24" x14ac:dyDescent="0.3">
      <c r="A764">
        <v>769</v>
      </c>
      <c r="B764" s="1">
        <v>42908</v>
      </c>
      <c r="C764" t="s">
        <v>606</v>
      </c>
      <c r="D764" t="s">
        <v>569</v>
      </c>
      <c r="E764" t="s">
        <v>2265</v>
      </c>
      <c r="F764" t="s">
        <v>36</v>
      </c>
      <c r="G764" t="s">
        <v>2266</v>
      </c>
      <c r="H764" t="s">
        <v>388</v>
      </c>
      <c r="I764" s="2">
        <v>2000000</v>
      </c>
      <c r="J764" t="s">
        <v>207</v>
      </c>
      <c r="K764" t="str" cm="1">
        <f t="array" ref="K764">_xlfn.IFS(I764&lt;1000000,"Bin1",AND(I764&gt;=1000000,I764&lt;=10000000),"Bin2",I764&gt;10000000,"Bin3")</f>
        <v>Bin2</v>
      </c>
      <c r="L764">
        <f t="shared" si="22"/>
        <v>2017</v>
      </c>
      <c r="M764" t="str">
        <f>_xlfn.XLOOKUP(C764,'LookUp Table'!$A$1:$A$3031,'LookUp Table'!$B$1:$B$3031,"Not Found",0)</f>
        <v>Mumbai</v>
      </c>
      <c r="N764" t="str">
        <f t="shared" si="23"/>
        <v>Private Equity</v>
      </c>
      <c r="O764" t="str">
        <f>_xlfn.XLOOKUP(N764,'Com LookUp+Pivot'!$A$1:$A$49,'Com LookUp+Pivot'!$B$1:$B$49,"Not Found",0)</f>
        <v>PE</v>
      </c>
      <c r="W764" s="9" t="s">
        <v>2266</v>
      </c>
      <c r="X764" s="9" t="s">
        <v>388</v>
      </c>
    </row>
    <row r="765" spans="1:24" x14ac:dyDescent="0.3">
      <c r="A765">
        <v>770</v>
      </c>
      <c r="B765" s="1">
        <v>42908</v>
      </c>
      <c r="C765" t="s">
        <v>2267</v>
      </c>
      <c r="D765" t="s">
        <v>569</v>
      </c>
      <c r="E765" t="s">
        <v>2268</v>
      </c>
      <c r="F765" t="s">
        <v>957</v>
      </c>
      <c r="G765" t="s">
        <v>2269</v>
      </c>
      <c r="H765" t="s">
        <v>125</v>
      </c>
      <c r="I765" s="2">
        <v>500000</v>
      </c>
      <c r="J765" t="s">
        <v>207</v>
      </c>
      <c r="K765" t="str" cm="1">
        <f t="array" ref="K765">_xlfn.IFS(I765&lt;1000000,"Bin1",AND(I765&gt;=1000000,I765&lt;=10000000),"Bin2",I765&gt;10000000,"Bin3")</f>
        <v>Bin1</v>
      </c>
      <c r="L765">
        <f t="shared" ref="L765:L828" si="24">YEAR(B765)</f>
        <v>2017</v>
      </c>
      <c r="M765" t="str">
        <f>_xlfn.XLOOKUP(C765,'LookUp Table'!$A$1:$A$3031,'LookUp Table'!$B$1:$B$3031,"Not Found",0)</f>
        <v>Bangalore</v>
      </c>
      <c r="N765" t="str">
        <f t="shared" si="23"/>
        <v>Seed Funding</v>
      </c>
      <c r="O765" t="str">
        <f>_xlfn.XLOOKUP(N765,'Com LookUp+Pivot'!$A$1:$A$49,'Com LookUp+Pivot'!$B$1:$B$49,"Not Found",0)</f>
        <v>Angel</v>
      </c>
      <c r="W765" s="9" t="s">
        <v>2269</v>
      </c>
      <c r="X765" s="9" t="s">
        <v>125</v>
      </c>
    </row>
    <row r="766" spans="1:24" x14ac:dyDescent="0.3">
      <c r="A766">
        <v>771</v>
      </c>
      <c r="B766" s="1">
        <v>42909</v>
      </c>
      <c r="C766" t="s">
        <v>2270</v>
      </c>
      <c r="D766" t="s">
        <v>569</v>
      </c>
      <c r="E766" t="s">
        <v>2271</v>
      </c>
      <c r="F766" t="s">
        <v>36</v>
      </c>
      <c r="G766" t="s">
        <v>2272</v>
      </c>
      <c r="H766" t="s">
        <v>388</v>
      </c>
      <c r="I766" s="2">
        <v>4000000</v>
      </c>
      <c r="J766" t="s">
        <v>207</v>
      </c>
      <c r="K766" t="str" cm="1">
        <f t="array" ref="K766">_xlfn.IFS(I766&lt;1000000,"Bin1",AND(I766&gt;=1000000,I766&lt;=10000000),"Bin2",I766&gt;10000000,"Bin3")</f>
        <v>Bin2</v>
      </c>
      <c r="L766">
        <f t="shared" si="24"/>
        <v>2017</v>
      </c>
      <c r="M766" t="str">
        <f>_xlfn.XLOOKUP(C766,'LookUp Table'!$A$1:$A$3031,'LookUp Table'!$B$1:$B$3031,"Not Found",0)</f>
        <v>Mumbai</v>
      </c>
      <c r="N766" t="str">
        <f t="shared" si="23"/>
        <v>Private Equity</v>
      </c>
      <c r="O766" t="str">
        <f>_xlfn.XLOOKUP(N766,'Com LookUp+Pivot'!$A$1:$A$49,'Com LookUp+Pivot'!$B$1:$B$49,"Not Found",0)</f>
        <v>PE</v>
      </c>
      <c r="W766" s="9" t="s">
        <v>2272</v>
      </c>
      <c r="X766" s="9" t="s">
        <v>388</v>
      </c>
    </row>
    <row r="767" spans="1:24" x14ac:dyDescent="0.3">
      <c r="A767">
        <v>772</v>
      </c>
      <c r="B767" s="1">
        <v>42909</v>
      </c>
      <c r="C767" t="s">
        <v>2273</v>
      </c>
      <c r="D767" t="s">
        <v>569</v>
      </c>
      <c r="E767" t="s">
        <v>2274</v>
      </c>
      <c r="F767" t="s">
        <v>36</v>
      </c>
      <c r="G767" t="s">
        <v>1578</v>
      </c>
      <c r="H767" t="s">
        <v>125</v>
      </c>
      <c r="I767" s="2">
        <v>1000000</v>
      </c>
      <c r="J767" t="s">
        <v>207</v>
      </c>
      <c r="K767" t="str" cm="1">
        <f t="array" ref="K767">_xlfn.IFS(I767&lt;1000000,"Bin1",AND(I767&gt;=1000000,I767&lt;=10000000),"Bin2",I767&gt;10000000,"Bin3")</f>
        <v>Bin2</v>
      </c>
      <c r="L767">
        <f t="shared" si="24"/>
        <v>2017</v>
      </c>
      <c r="M767" t="str">
        <f>_xlfn.XLOOKUP(C767,'LookUp Table'!$A$1:$A$3031,'LookUp Table'!$B$1:$B$3031,"Not Found",0)</f>
        <v>Mumbai</v>
      </c>
      <c r="N767" t="str">
        <f t="shared" si="23"/>
        <v>Private Equity</v>
      </c>
      <c r="O767" t="str">
        <f>_xlfn.XLOOKUP(N767,'Com LookUp+Pivot'!$A$1:$A$49,'Com LookUp+Pivot'!$B$1:$B$49,"Not Found",0)</f>
        <v>PE</v>
      </c>
      <c r="W767" s="9" t="s">
        <v>1578</v>
      </c>
      <c r="X767" s="9" t="s">
        <v>125</v>
      </c>
    </row>
    <row r="768" spans="1:24" x14ac:dyDescent="0.3">
      <c r="A768">
        <v>773</v>
      </c>
      <c r="B768" s="1">
        <v>42912</v>
      </c>
      <c r="C768" t="s">
        <v>2275</v>
      </c>
      <c r="D768" t="s">
        <v>50</v>
      </c>
      <c r="E768" t="s">
        <v>2276</v>
      </c>
      <c r="F768" t="s">
        <v>181</v>
      </c>
      <c r="G768" t="s">
        <v>2277</v>
      </c>
      <c r="H768" t="s">
        <v>388</v>
      </c>
      <c r="I768" s="2">
        <v>5000000</v>
      </c>
      <c r="J768" t="s">
        <v>207</v>
      </c>
      <c r="K768" t="str" cm="1">
        <f t="array" ref="K768">_xlfn.IFS(I768&lt;1000000,"Bin1",AND(I768&gt;=1000000,I768&lt;=10000000),"Bin2",I768&gt;10000000,"Bin3")</f>
        <v>Bin2</v>
      </c>
      <c r="L768">
        <f t="shared" si="24"/>
        <v>2017</v>
      </c>
      <c r="M768" t="str">
        <f>_xlfn.XLOOKUP(C768,'LookUp Table'!$A$1:$A$3031,'LookUp Table'!$B$1:$B$3031,"Not Found",0)</f>
        <v>Hyderabad</v>
      </c>
      <c r="N768" t="str">
        <f t="shared" si="23"/>
        <v>Private Equity</v>
      </c>
      <c r="O768" t="str">
        <f>_xlfn.XLOOKUP(N768,'Com LookUp+Pivot'!$A$1:$A$49,'Com LookUp+Pivot'!$B$1:$B$49,"Not Found",0)</f>
        <v>PE</v>
      </c>
      <c r="W768" s="9" t="s">
        <v>2277</v>
      </c>
      <c r="X768" s="9" t="s">
        <v>388</v>
      </c>
    </row>
    <row r="769" spans="1:24" x14ac:dyDescent="0.3">
      <c r="A769">
        <v>774</v>
      </c>
      <c r="B769" s="1">
        <v>42912</v>
      </c>
      <c r="C769" t="s">
        <v>638</v>
      </c>
      <c r="D769" t="s">
        <v>473</v>
      </c>
      <c r="E769" t="s">
        <v>2278</v>
      </c>
      <c r="F769" t="s">
        <v>957</v>
      </c>
      <c r="G769" t="s">
        <v>222</v>
      </c>
      <c r="H769" t="s">
        <v>388</v>
      </c>
      <c r="I769" s="2">
        <v>71000000</v>
      </c>
      <c r="J769" t="s">
        <v>207</v>
      </c>
      <c r="K769" t="str" cm="1">
        <f t="array" ref="K769">_xlfn.IFS(I769&lt;1000000,"Bin1",AND(I769&gt;=1000000,I769&lt;=10000000),"Bin2",I769&gt;10000000,"Bin3")</f>
        <v>Bin3</v>
      </c>
      <c r="L769">
        <f t="shared" si="24"/>
        <v>2017</v>
      </c>
      <c r="M769" t="str">
        <f>_xlfn.XLOOKUP(C769,'LookUp Table'!$A$1:$A$3031,'LookUp Table'!$B$1:$B$3031,"Not Found",0)</f>
        <v>Bangalore</v>
      </c>
      <c r="N769" t="str">
        <f t="shared" si="23"/>
        <v>Series D</v>
      </c>
      <c r="O769" t="str">
        <f>_xlfn.XLOOKUP(N769,'Com LookUp+Pivot'!$A$1:$A$49,'Com LookUp+Pivot'!$B$1:$B$49,"Not Found",0)</f>
        <v>VC</v>
      </c>
      <c r="W769" s="9" t="s">
        <v>222</v>
      </c>
      <c r="X769" s="9" t="s">
        <v>388</v>
      </c>
    </row>
    <row r="770" spans="1:24" x14ac:dyDescent="0.3">
      <c r="A770">
        <v>775</v>
      </c>
      <c r="B770" s="1">
        <v>42912</v>
      </c>
      <c r="C770" t="s">
        <v>2279</v>
      </c>
      <c r="D770" t="s">
        <v>569</v>
      </c>
      <c r="E770" t="s">
        <v>2280</v>
      </c>
      <c r="F770" t="s">
        <v>87</v>
      </c>
      <c r="G770" t="s">
        <v>2281</v>
      </c>
      <c r="H770" t="s">
        <v>388</v>
      </c>
      <c r="I770" s="2">
        <v>4000000</v>
      </c>
      <c r="J770" t="s">
        <v>207</v>
      </c>
      <c r="K770" t="str" cm="1">
        <f t="array" ref="K770">_xlfn.IFS(I770&lt;1000000,"Bin1",AND(I770&gt;=1000000,I770&lt;=10000000),"Bin2",I770&gt;10000000,"Bin3")</f>
        <v>Bin2</v>
      </c>
      <c r="L770">
        <f t="shared" si="24"/>
        <v>2017</v>
      </c>
      <c r="M770" t="str">
        <f>_xlfn.XLOOKUP(C770,'LookUp Table'!$A$1:$A$3031,'LookUp Table'!$B$1:$B$3031,"Not Found",0)</f>
        <v>Noida</v>
      </c>
      <c r="N770" t="str">
        <f t="shared" si="23"/>
        <v>Private Equity</v>
      </c>
      <c r="O770" t="str">
        <f>_xlfn.XLOOKUP(N770,'Com LookUp+Pivot'!$A$1:$A$49,'Com LookUp+Pivot'!$B$1:$B$49,"Not Found",0)</f>
        <v>PE</v>
      </c>
      <c r="W770" s="9" t="s">
        <v>2281</v>
      </c>
      <c r="X770" s="9" t="s">
        <v>388</v>
      </c>
    </row>
    <row r="771" spans="1:24" x14ac:dyDescent="0.3">
      <c r="A771">
        <v>776</v>
      </c>
      <c r="B771" s="1">
        <v>42913</v>
      </c>
      <c r="C771" t="s">
        <v>2282</v>
      </c>
      <c r="D771" t="s">
        <v>569</v>
      </c>
      <c r="E771" t="s">
        <v>2283</v>
      </c>
      <c r="F771" t="s">
        <v>30</v>
      </c>
      <c r="G771" t="s">
        <v>2284</v>
      </c>
      <c r="H771" t="s">
        <v>388</v>
      </c>
      <c r="I771" s="2">
        <v>5000000</v>
      </c>
      <c r="J771" t="s">
        <v>207</v>
      </c>
      <c r="K771" t="str" cm="1">
        <f t="array" ref="K771">_xlfn.IFS(I771&lt;1000000,"Bin1",AND(I771&gt;=1000000,I771&lt;=10000000),"Bin2",I771&gt;10000000,"Bin3")</f>
        <v>Bin2</v>
      </c>
      <c r="L771">
        <f t="shared" si="24"/>
        <v>2017</v>
      </c>
      <c r="M771" t="str">
        <f>_xlfn.XLOOKUP(C771,'LookUp Table'!$A$1:$A$3031,'LookUp Table'!$B$1:$B$3031,"Not Found",0)</f>
        <v>New Delhi</v>
      </c>
      <c r="N771" t="str">
        <f t="shared" ref="N771:N834" si="25">IFERROR(VLOOKUP(G771,$W$1:$X$6025,2,FALSE),"Ignore")</f>
        <v>Private Equity</v>
      </c>
      <c r="O771" t="str">
        <f>_xlfn.XLOOKUP(N771,'Com LookUp+Pivot'!$A$1:$A$49,'Com LookUp+Pivot'!$B$1:$B$49,"Not Found",0)</f>
        <v>PE</v>
      </c>
      <c r="W771" s="9" t="s">
        <v>2284</v>
      </c>
      <c r="X771" s="9" t="s">
        <v>388</v>
      </c>
    </row>
    <row r="772" spans="1:24" x14ac:dyDescent="0.3">
      <c r="A772">
        <v>777</v>
      </c>
      <c r="B772" s="1">
        <v>42913</v>
      </c>
      <c r="C772" t="s">
        <v>2285</v>
      </c>
      <c r="D772" t="s">
        <v>569</v>
      </c>
      <c r="E772" t="s">
        <v>2286</v>
      </c>
      <c r="F772" t="s">
        <v>957</v>
      </c>
      <c r="G772" t="s">
        <v>2287</v>
      </c>
      <c r="H772" t="s">
        <v>388</v>
      </c>
      <c r="I772">
        <v>0</v>
      </c>
      <c r="J772" t="s">
        <v>207</v>
      </c>
      <c r="K772" t="str" cm="1">
        <f t="array" ref="K772">_xlfn.IFS(I772&lt;1000000,"Bin1",AND(I772&gt;=1000000,I772&lt;=10000000),"Bin2",I772&gt;10000000,"Bin3")</f>
        <v>Bin1</v>
      </c>
      <c r="L772">
        <f t="shared" si="24"/>
        <v>2017</v>
      </c>
      <c r="M772" t="str">
        <f>_xlfn.XLOOKUP(C772,'LookUp Table'!$A$1:$A$3031,'LookUp Table'!$B$1:$B$3031,"Not Found",0)</f>
        <v>Bangalore</v>
      </c>
      <c r="N772" t="str">
        <f t="shared" si="25"/>
        <v>Private Equity</v>
      </c>
      <c r="O772" t="str">
        <f>_xlfn.XLOOKUP(N772,'Com LookUp+Pivot'!$A$1:$A$49,'Com LookUp+Pivot'!$B$1:$B$49,"Not Found",0)</f>
        <v>PE</v>
      </c>
      <c r="W772" s="9" t="s">
        <v>2287</v>
      </c>
      <c r="X772" s="9" t="s">
        <v>388</v>
      </c>
    </row>
    <row r="773" spans="1:24" x14ac:dyDescent="0.3">
      <c r="A773">
        <v>778</v>
      </c>
      <c r="B773" s="1">
        <v>42913</v>
      </c>
      <c r="C773" t="s">
        <v>2288</v>
      </c>
      <c r="D773" t="s">
        <v>473</v>
      </c>
      <c r="E773" t="s">
        <v>2289</v>
      </c>
      <c r="F773" t="s">
        <v>52</v>
      </c>
      <c r="G773" t="s">
        <v>2290</v>
      </c>
      <c r="H773" t="s">
        <v>125</v>
      </c>
      <c r="I773" s="2">
        <v>311000</v>
      </c>
      <c r="J773" t="s">
        <v>207</v>
      </c>
      <c r="K773" t="str" cm="1">
        <f t="array" ref="K773">_xlfn.IFS(I773&lt;1000000,"Bin1",AND(I773&gt;=1000000,I773&lt;=10000000),"Bin2",I773&gt;10000000,"Bin3")</f>
        <v>Bin1</v>
      </c>
      <c r="L773">
        <f t="shared" si="24"/>
        <v>2017</v>
      </c>
      <c r="M773" t="str">
        <f>_xlfn.XLOOKUP(C773,'LookUp Table'!$A$1:$A$3031,'LookUp Table'!$B$1:$B$3031,"Not Found",0)</f>
        <v>Pune</v>
      </c>
      <c r="N773" t="str">
        <f t="shared" si="25"/>
        <v>Seed Funding</v>
      </c>
      <c r="O773" t="str">
        <f>_xlfn.XLOOKUP(N773,'Com LookUp+Pivot'!$A$1:$A$49,'Com LookUp+Pivot'!$B$1:$B$49,"Not Found",0)</f>
        <v>Angel</v>
      </c>
      <c r="W773" s="9" t="s">
        <v>2290</v>
      </c>
      <c r="X773" s="9" t="s">
        <v>125</v>
      </c>
    </row>
    <row r="774" spans="1:24" x14ac:dyDescent="0.3">
      <c r="A774">
        <v>779</v>
      </c>
      <c r="B774" s="1">
        <v>42914</v>
      </c>
      <c r="C774" t="s">
        <v>2291</v>
      </c>
      <c r="D774" t="s">
        <v>569</v>
      </c>
      <c r="E774" t="s">
        <v>2292</v>
      </c>
      <c r="F774" t="s">
        <v>30</v>
      </c>
      <c r="G774" t="s">
        <v>2293</v>
      </c>
      <c r="H774" t="s">
        <v>125</v>
      </c>
      <c r="I774">
        <v>0</v>
      </c>
      <c r="J774" t="s">
        <v>207</v>
      </c>
      <c r="K774" t="str" cm="1">
        <f t="array" ref="K774">_xlfn.IFS(I774&lt;1000000,"Bin1",AND(I774&gt;=1000000,I774&lt;=10000000),"Bin2",I774&gt;10000000,"Bin3")</f>
        <v>Bin1</v>
      </c>
      <c r="L774">
        <f t="shared" si="24"/>
        <v>2017</v>
      </c>
      <c r="M774" t="str">
        <f>_xlfn.XLOOKUP(C774,'LookUp Table'!$A$1:$A$3031,'LookUp Table'!$B$1:$B$3031,"Not Found",0)</f>
        <v>New Delhi</v>
      </c>
      <c r="N774" t="str">
        <f t="shared" si="25"/>
        <v>Seed Funding</v>
      </c>
      <c r="O774" t="str">
        <f>_xlfn.XLOOKUP(N774,'Com LookUp+Pivot'!$A$1:$A$49,'Com LookUp+Pivot'!$B$1:$B$49,"Not Found",0)</f>
        <v>Angel</v>
      </c>
      <c r="W774" s="9" t="s">
        <v>2293</v>
      </c>
      <c r="X774" s="9" t="s">
        <v>125</v>
      </c>
    </row>
    <row r="775" spans="1:24" x14ac:dyDescent="0.3">
      <c r="A775">
        <v>780</v>
      </c>
      <c r="B775" s="1">
        <v>42914</v>
      </c>
      <c r="C775" t="s">
        <v>1028</v>
      </c>
      <c r="D775" t="s">
        <v>569</v>
      </c>
      <c r="E775" t="s">
        <v>2294</v>
      </c>
      <c r="F775" t="s">
        <v>36</v>
      </c>
      <c r="G775" t="s">
        <v>2295</v>
      </c>
      <c r="H775" t="s">
        <v>388</v>
      </c>
      <c r="I775" s="2">
        <v>3000000</v>
      </c>
      <c r="J775" t="s">
        <v>207</v>
      </c>
      <c r="K775" t="str" cm="1">
        <f t="array" ref="K775">_xlfn.IFS(I775&lt;1000000,"Bin1",AND(I775&gt;=1000000,I775&lt;=10000000),"Bin2",I775&gt;10000000,"Bin3")</f>
        <v>Bin2</v>
      </c>
      <c r="L775">
        <f t="shared" si="24"/>
        <v>2017</v>
      </c>
      <c r="M775" t="str">
        <f>_xlfn.XLOOKUP(C775,'LookUp Table'!$A$1:$A$3031,'LookUp Table'!$B$1:$B$3031,"Not Found",0)</f>
        <v>Mumbai</v>
      </c>
      <c r="N775" t="str">
        <f t="shared" si="25"/>
        <v>Private Equity</v>
      </c>
      <c r="O775" t="str">
        <f>_xlfn.XLOOKUP(N775,'Com LookUp+Pivot'!$A$1:$A$49,'Com LookUp+Pivot'!$B$1:$B$49,"Not Found",0)</f>
        <v>PE</v>
      </c>
      <c r="W775" s="9" t="s">
        <v>2295</v>
      </c>
      <c r="X775" s="9" t="s">
        <v>388</v>
      </c>
    </row>
    <row r="776" spans="1:24" x14ac:dyDescent="0.3">
      <c r="A776">
        <v>781</v>
      </c>
      <c r="B776" s="1">
        <v>42914</v>
      </c>
      <c r="C776" t="s">
        <v>2296</v>
      </c>
      <c r="D776" t="s">
        <v>569</v>
      </c>
      <c r="E776" t="s">
        <v>2297</v>
      </c>
      <c r="F776" t="s">
        <v>957</v>
      </c>
      <c r="G776" t="s">
        <v>2298</v>
      </c>
      <c r="H776" t="s">
        <v>388</v>
      </c>
      <c r="I776" s="2">
        <v>2000000</v>
      </c>
      <c r="J776" t="s">
        <v>207</v>
      </c>
      <c r="K776" t="str" cm="1">
        <f t="array" ref="K776">_xlfn.IFS(I776&lt;1000000,"Bin1",AND(I776&gt;=1000000,I776&lt;=10000000),"Bin2",I776&gt;10000000,"Bin3")</f>
        <v>Bin2</v>
      </c>
      <c r="L776">
        <f t="shared" si="24"/>
        <v>2017</v>
      </c>
      <c r="M776" t="str">
        <f>_xlfn.XLOOKUP(C776,'LookUp Table'!$A$1:$A$3031,'LookUp Table'!$B$1:$B$3031,"Not Found",0)</f>
        <v>Bangalore</v>
      </c>
      <c r="N776" t="str">
        <f t="shared" si="25"/>
        <v>Private Equity</v>
      </c>
      <c r="O776" t="str">
        <f>_xlfn.XLOOKUP(N776,'Com LookUp+Pivot'!$A$1:$A$49,'Com LookUp+Pivot'!$B$1:$B$49,"Not Found",0)</f>
        <v>PE</v>
      </c>
      <c r="W776" s="9" t="s">
        <v>2298</v>
      </c>
      <c r="X776" s="9" t="s">
        <v>388</v>
      </c>
    </row>
    <row r="777" spans="1:24" x14ac:dyDescent="0.3">
      <c r="A777">
        <v>782</v>
      </c>
      <c r="B777" s="1">
        <v>42915</v>
      </c>
      <c r="C777" t="s">
        <v>2299</v>
      </c>
      <c r="D777" t="s">
        <v>569</v>
      </c>
      <c r="E777" t="s">
        <v>2300</v>
      </c>
      <c r="F777" t="s">
        <v>30</v>
      </c>
      <c r="G777" t="s">
        <v>2301</v>
      </c>
      <c r="H777" t="s">
        <v>388</v>
      </c>
      <c r="I777" s="2">
        <v>1000000</v>
      </c>
      <c r="J777" t="s">
        <v>207</v>
      </c>
      <c r="K777" t="str" cm="1">
        <f t="array" ref="K777">_xlfn.IFS(I777&lt;1000000,"Bin1",AND(I777&gt;=1000000,I777&lt;=10000000),"Bin2",I777&gt;10000000,"Bin3")</f>
        <v>Bin2</v>
      </c>
      <c r="L777">
        <f t="shared" si="24"/>
        <v>2017</v>
      </c>
      <c r="M777" t="str">
        <f>_xlfn.XLOOKUP(C777,'LookUp Table'!$A$1:$A$3031,'LookUp Table'!$B$1:$B$3031,"Not Found",0)</f>
        <v>New Delhi</v>
      </c>
      <c r="N777" t="str">
        <f t="shared" si="25"/>
        <v>Private Equity</v>
      </c>
      <c r="O777" t="str">
        <f>_xlfn.XLOOKUP(N777,'Com LookUp+Pivot'!$A$1:$A$49,'Com LookUp+Pivot'!$B$1:$B$49,"Not Found",0)</f>
        <v>PE</v>
      </c>
      <c r="W777" s="9" t="s">
        <v>2301</v>
      </c>
      <c r="X777" s="9" t="s">
        <v>388</v>
      </c>
    </row>
    <row r="778" spans="1:24" x14ac:dyDescent="0.3">
      <c r="A778">
        <v>783</v>
      </c>
      <c r="B778" s="1">
        <v>42915</v>
      </c>
      <c r="C778" t="s">
        <v>2302</v>
      </c>
      <c r="D778" t="s">
        <v>50</v>
      </c>
      <c r="E778" t="s">
        <v>2303</v>
      </c>
      <c r="F778" t="s">
        <v>36</v>
      </c>
      <c r="G778" t="s">
        <v>2304</v>
      </c>
      <c r="H778" t="s">
        <v>388</v>
      </c>
      <c r="I778">
        <v>0</v>
      </c>
      <c r="J778" t="s">
        <v>207</v>
      </c>
      <c r="K778" t="str" cm="1">
        <f t="array" ref="K778">_xlfn.IFS(I778&lt;1000000,"Bin1",AND(I778&gt;=1000000,I778&lt;=10000000),"Bin2",I778&gt;10000000,"Bin3")</f>
        <v>Bin1</v>
      </c>
      <c r="L778">
        <f t="shared" si="24"/>
        <v>2017</v>
      </c>
      <c r="M778" t="str">
        <f>_xlfn.XLOOKUP(C778,'LookUp Table'!$A$1:$A$3031,'LookUp Table'!$B$1:$B$3031,"Not Found",0)</f>
        <v>Mumbai</v>
      </c>
      <c r="N778" t="str">
        <f t="shared" si="25"/>
        <v>Private Equity</v>
      </c>
      <c r="O778" t="str">
        <f>_xlfn.XLOOKUP(N778,'Com LookUp+Pivot'!$A$1:$A$49,'Com LookUp+Pivot'!$B$1:$B$49,"Not Found",0)</f>
        <v>PE</v>
      </c>
      <c r="W778" s="9" t="s">
        <v>2304</v>
      </c>
      <c r="X778" s="9" t="s">
        <v>388</v>
      </c>
    </row>
    <row r="779" spans="1:24" x14ac:dyDescent="0.3">
      <c r="A779">
        <v>784</v>
      </c>
      <c r="B779" s="1">
        <v>42916</v>
      </c>
      <c r="C779" t="s">
        <v>2305</v>
      </c>
      <c r="D779" t="s">
        <v>50</v>
      </c>
      <c r="E779" t="s">
        <v>2306</v>
      </c>
      <c r="F779" t="s">
        <v>957</v>
      </c>
      <c r="G779" t="s">
        <v>1334</v>
      </c>
      <c r="H779" t="s">
        <v>388</v>
      </c>
      <c r="I779" s="2">
        <v>5000000</v>
      </c>
      <c r="J779" t="s">
        <v>207</v>
      </c>
      <c r="K779" t="str" cm="1">
        <f t="array" ref="K779">_xlfn.IFS(I779&lt;1000000,"Bin1",AND(I779&gt;=1000000,I779&lt;=10000000),"Bin2",I779&gt;10000000,"Bin3")</f>
        <v>Bin2</v>
      </c>
      <c r="L779">
        <f t="shared" si="24"/>
        <v>2017</v>
      </c>
      <c r="M779" t="str">
        <f>_xlfn.XLOOKUP(C779,'LookUp Table'!$A$1:$A$3031,'LookUp Table'!$B$1:$B$3031,"Not Found",0)</f>
        <v>Bangalore</v>
      </c>
      <c r="N779" t="str">
        <f t="shared" si="25"/>
        <v>Private Equity</v>
      </c>
      <c r="O779" t="str">
        <f>_xlfn.XLOOKUP(N779,'Com LookUp+Pivot'!$A$1:$A$49,'Com LookUp+Pivot'!$B$1:$B$49,"Not Found",0)</f>
        <v>PE</v>
      </c>
      <c r="W779" s="9" t="s">
        <v>1334</v>
      </c>
      <c r="X779" s="9" t="s">
        <v>388</v>
      </c>
    </row>
    <row r="780" spans="1:24" x14ac:dyDescent="0.3">
      <c r="A780">
        <v>785</v>
      </c>
      <c r="B780" s="1">
        <v>42916</v>
      </c>
      <c r="C780" t="s">
        <v>2307</v>
      </c>
      <c r="D780" t="s">
        <v>569</v>
      </c>
      <c r="E780" t="s">
        <v>2308</v>
      </c>
      <c r="F780" t="s">
        <v>19</v>
      </c>
      <c r="G780" t="s">
        <v>2309</v>
      </c>
      <c r="H780" t="s">
        <v>388</v>
      </c>
      <c r="I780" s="2">
        <v>21000000</v>
      </c>
      <c r="J780" t="s">
        <v>207</v>
      </c>
      <c r="K780" t="str" cm="1">
        <f t="array" ref="K780">_xlfn.IFS(I780&lt;1000000,"Bin1",AND(I780&gt;=1000000,I780&lt;=10000000),"Bin2",I780&gt;10000000,"Bin3")</f>
        <v>Bin3</v>
      </c>
      <c r="L780">
        <f t="shared" si="24"/>
        <v>2017</v>
      </c>
      <c r="M780" t="str">
        <f>_xlfn.XLOOKUP(C780,'LookUp Table'!$A$1:$A$3031,'LookUp Table'!$B$1:$B$3031,"Not Found",0)</f>
        <v>Gurgaon</v>
      </c>
      <c r="N780" t="str">
        <f t="shared" si="25"/>
        <v>Private Equity</v>
      </c>
      <c r="O780" t="str">
        <f>_xlfn.XLOOKUP(N780,'Com LookUp+Pivot'!$A$1:$A$49,'Com LookUp+Pivot'!$B$1:$B$49,"Not Found",0)</f>
        <v>PE</v>
      </c>
      <c r="W780" s="9" t="s">
        <v>2309</v>
      </c>
      <c r="X780" s="9" t="s">
        <v>388</v>
      </c>
    </row>
    <row r="781" spans="1:24" x14ac:dyDescent="0.3">
      <c r="A781">
        <v>786</v>
      </c>
      <c r="B781" s="1">
        <v>42856</v>
      </c>
      <c r="C781" t="s">
        <v>2310</v>
      </c>
      <c r="D781" t="s">
        <v>569</v>
      </c>
      <c r="E781" t="s">
        <v>2311</v>
      </c>
      <c r="F781" t="s">
        <v>181</v>
      </c>
      <c r="G781" t="s">
        <v>2312</v>
      </c>
      <c r="H781" t="s">
        <v>388</v>
      </c>
      <c r="I781" s="2">
        <v>73700000</v>
      </c>
      <c r="J781" t="s">
        <v>207</v>
      </c>
      <c r="K781" t="str" cm="1">
        <f t="array" ref="K781">_xlfn.IFS(I781&lt;1000000,"Bin1",AND(I781&gt;=1000000,I781&lt;=10000000),"Bin2",I781&gt;10000000,"Bin3")</f>
        <v>Bin3</v>
      </c>
      <c r="L781">
        <f t="shared" si="24"/>
        <v>2017</v>
      </c>
      <c r="M781" t="str">
        <f>_xlfn.XLOOKUP(C781,'LookUp Table'!$A$1:$A$3031,'LookUp Table'!$B$1:$B$3031,"Not Found",0)</f>
        <v>Hyderabad</v>
      </c>
      <c r="N781" t="str">
        <f t="shared" si="25"/>
        <v>Private Equity</v>
      </c>
      <c r="O781" t="str">
        <f>_xlfn.XLOOKUP(N781,'Com LookUp+Pivot'!$A$1:$A$49,'Com LookUp+Pivot'!$B$1:$B$49,"Not Found",0)</f>
        <v>PE</v>
      </c>
      <c r="W781" s="9" t="s">
        <v>2312</v>
      </c>
      <c r="X781" s="9" t="s">
        <v>388</v>
      </c>
    </row>
    <row r="782" spans="1:24" x14ac:dyDescent="0.3">
      <c r="A782">
        <v>787</v>
      </c>
      <c r="B782" s="1">
        <v>42856</v>
      </c>
      <c r="C782" t="s">
        <v>1765</v>
      </c>
      <c r="D782" t="s">
        <v>473</v>
      </c>
      <c r="E782" t="s">
        <v>2313</v>
      </c>
      <c r="F782" t="s">
        <v>19</v>
      </c>
      <c r="G782" t="s">
        <v>2314</v>
      </c>
      <c r="H782" t="s">
        <v>388</v>
      </c>
      <c r="I782" s="2">
        <v>10000000</v>
      </c>
      <c r="J782" t="s">
        <v>207</v>
      </c>
      <c r="K782" t="str" cm="1">
        <f t="array" ref="K782">_xlfn.IFS(I782&lt;1000000,"Bin1",AND(I782&gt;=1000000,I782&lt;=10000000),"Bin2",I782&gt;10000000,"Bin3")</f>
        <v>Bin2</v>
      </c>
      <c r="L782">
        <f t="shared" si="24"/>
        <v>2017</v>
      </c>
      <c r="M782" t="str">
        <f>_xlfn.XLOOKUP(C782,'LookUp Table'!$A$1:$A$3031,'LookUp Table'!$B$1:$B$3031,"Not Found",0)</f>
        <v>Gurgaon</v>
      </c>
      <c r="N782" t="str">
        <f t="shared" si="25"/>
        <v>Private Equity</v>
      </c>
      <c r="O782" t="str">
        <f>_xlfn.XLOOKUP(N782,'Com LookUp+Pivot'!$A$1:$A$49,'Com LookUp+Pivot'!$B$1:$B$49,"Not Found",0)</f>
        <v>PE</v>
      </c>
      <c r="W782" s="9" t="s">
        <v>2314</v>
      </c>
      <c r="X782" s="9" t="s">
        <v>388</v>
      </c>
    </row>
    <row r="783" spans="1:24" x14ac:dyDescent="0.3">
      <c r="A783">
        <v>788</v>
      </c>
      <c r="B783" s="1">
        <v>42857</v>
      </c>
      <c r="C783" t="s">
        <v>2315</v>
      </c>
      <c r="D783" t="s">
        <v>50</v>
      </c>
      <c r="E783" t="s">
        <v>2316</v>
      </c>
      <c r="F783" t="s">
        <v>181</v>
      </c>
      <c r="G783" t="s">
        <v>1389</v>
      </c>
      <c r="H783" t="s">
        <v>125</v>
      </c>
      <c r="I783" s="2">
        <v>1500000</v>
      </c>
      <c r="J783" t="s">
        <v>207</v>
      </c>
      <c r="K783" t="str" cm="1">
        <f t="array" ref="K783">_xlfn.IFS(I783&lt;1000000,"Bin1",AND(I783&gt;=1000000,I783&lt;=10000000),"Bin2",I783&gt;10000000,"Bin3")</f>
        <v>Bin2</v>
      </c>
      <c r="L783">
        <f t="shared" si="24"/>
        <v>2017</v>
      </c>
      <c r="M783" t="str">
        <f>_xlfn.XLOOKUP(C783,'LookUp Table'!$A$1:$A$3031,'LookUp Table'!$B$1:$B$3031,"Not Found",0)</f>
        <v>Hyderabad</v>
      </c>
      <c r="N783" t="str">
        <f t="shared" si="25"/>
        <v>Seed/Angel Funding</v>
      </c>
      <c r="O783" t="str">
        <f>_xlfn.XLOOKUP(N783,'Com LookUp+Pivot'!$A$1:$A$49,'Com LookUp+Pivot'!$B$1:$B$49,"Not Found",0)</f>
        <v>Angel</v>
      </c>
      <c r="W783" s="9" t="s">
        <v>1389</v>
      </c>
      <c r="X783" s="9" t="s">
        <v>125</v>
      </c>
    </row>
    <row r="784" spans="1:24" x14ac:dyDescent="0.3">
      <c r="A784">
        <v>789</v>
      </c>
      <c r="B784" s="1">
        <v>42857</v>
      </c>
      <c r="C784" t="s">
        <v>2317</v>
      </c>
      <c r="D784" t="s">
        <v>40</v>
      </c>
      <c r="E784" t="s">
        <v>2318</v>
      </c>
      <c r="F784" t="s">
        <v>957</v>
      </c>
      <c r="G784" t="s">
        <v>2319</v>
      </c>
      <c r="H784" t="s">
        <v>388</v>
      </c>
      <c r="I784" s="2">
        <v>10000000</v>
      </c>
      <c r="J784" t="s">
        <v>207</v>
      </c>
      <c r="K784" t="str" cm="1">
        <f t="array" ref="K784">_xlfn.IFS(I784&lt;1000000,"Bin1",AND(I784&gt;=1000000,I784&lt;=10000000),"Bin2",I784&gt;10000000,"Bin3")</f>
        <v>Bin2</v>
      </c>
      <c r="L784">
        <f t="shared" si="24"/>
        <v>2017</v>
      </c>
      <c r="M784" t="str">
        <f>_xlfn.XLOOKUP(C784,'LookUp Table'!$A$1:$A$3031,'LookUp Table'!$B$1:$B$3031,"Not Found",0)</f>
        <v>Bangalore</v>
      </c>
      <c r="N784" t="str">
        <f t="shared" si="25"/>
        <v>Private Equity</v>
      </c>
      <c r="O784" t="str">
        <f>_xlfn.XLOOKUP(N784,'Com LookUp+Pivot'!$A$1:$A$49,'Com LookUp+Pivot'!$B$1:$B$49,"Not Found",0)</f>
        <v>PE</v>
      </c>
      <c r="W784" s="9" t="s">
        <v>2319</v>
      </c>
      <c r="X784" s="9" t="s">
        <v>388</v>
      </c>
    </row>
    <row r="785" spans="1:24" x14ac:dyDescent="0.3">
      <c r="A785">
        <v>790</v>
      </c>
      <c r="B785" s="1">
        <v>42857</v>
      </c>
      <c r="C785" t="s">
        <v>2320</v>
      </c>
      <c r="D785" t="s">
        <v>569</v>
      </c>
      <c r="E785" t="s">
        <v>2321</v>
      </c>
      <c r="F785" t="s">
        <v>36</v>
      </c>
      <c r="G785" t="s">
        <v>2322</v>
      </c>
      <c r="H785" t="s">
        <v>388</v>
      </c>
      <c r="I785">
        <v>0</v>
      </c>
      <c r="J785" t="s">
        <v>207</v>
      </c>
      <c r="K785" t="str" cm="1">
        <f t="array" ref="K785">_xlfn.IFS(I785&lt;1000000,"Bin1",AND(I785&gt;=1000000,I785&lt;=10000000),"Bin2",I785&gt;10000000,"Bin3")</f>
        <v>Bin1</v>
      </c>
      <c r="L785">
        <f t="shared" si="24"/>
        <v>2017</v>
      </c>
      <c r="M785" t="str">
        <f>_xlfn.XLOOKUP(C785,'LookUp Table'!$A$1:$A$3031,'LookUp Table'!$B$1:$B$3031,"Not Found",0)</f>
        <v>Mumbai</v>
      </c>
      <c r="N785" t="str">
        <f t="shared" si="25"/>
        <v>Private Equity</v>
      </c>
      <c r="O785" t="str">
        <f>_xlfn.XLOOKUP(N785,'Com LookUp+Pivot'!$A$1:$A$49,'Com LookUp+Pivot'!$B$1:$B$49,"Not Found",0)</f>
        <v>PE</v>
      </c>
      <c r="W785" s="9" t="s">
        <v>2322</v>
      </c>
      <c r="X785" s="9" t="s">
        <v>388</v>
      </c>
    </row>
    <row r="786" spans="1:24" x14ac:dyDescent="0.3">
      <c r="A786">
        <v>791</v>
      </c>
      <c r="B786" s="1">
        <v>42857</v>
      </c>
      <c r="C786" t="s">
        <v>2323</v>
      </c>
      <c r="D786" t="s">
        <v>569</v>
      </c>
      <c r="E786" t="s">
        <v>2324</v>
      </c>
      <c r="F786" t="s">
        <v>957</v>
      </c>
      <c r="G786" t="s">
        <v>2220</v>
      </c>
      <c r="H786" t="s">
        <v>125</v>
      </c>
      <c r="I786" s="2">
        <v>390000</v>
      </c>
      <c r="J786" t="s">
        <v>207</v>
      </c>
      <c r="K786" t="str" cm="1">
        <f t="array" ref="K786">_xlfn.IFS(I786&lt;1000000,"Bin1",AND(I786&gt;=1000000,I786&lt;=10000000),"Bin2",I786&gt;10000000,"Bin3")</f>
        <v>Bin1</v>
      </c>
      <c r="L786">
        <f t="shared" si="24"/>
        <v>2017</v>
      </c>
      <c r="M786" t="str">
        <f>_xlfn.XLOOKUP(C786,'LookUp Table'!$A$1:$A$3031,'LookUp Table'!$B$1:$B$3031,"Not Found",0)</f>
        <v>Bangalore</v>
      </c>
      <c r="N786" t="str">
        <f t="shared" si="25"/>
        <v>Private Equity</v>
      </c>
      <c r="O786" t="str">
        <f>_xlfn.XLOOKUP(N786,'Com LookUp+Pivot'!$A$1:$A$49,'Com LookUp+Pivot'!$B$1:$B$49,"Not Found",0)</f>
        <v>PE</v>
      </c>
      <c r="W786" s="9" t="s">
        <v>2220</v>
      </c>
      <c r="X786" s="9" t="s">
        <v>125</v>
      </c>
    </row>
    <row r="787" spans="1:24" x14ac:dyDescent="0.3">
      <c r="A787">
        <v>792</v>
      </c>
      <c r="B787" s="1">
        <v>42858</v>
      </c>
      <c r="C787" t="s">
        <v>2213</v>
      </c>
      <c r="D787" t="s">
        <v>569</v>
      </c>
      <c r="E787" t="s">
        <v>2214</v>
      </c>
      <c r="F787" t="s">
        <v>957</v>
      </c>
      <c r="G787" t="s">
        <v>2325</v>
      </c>
      <c r="H787" t="s">
        <v>388</v>
      </c>
      <c r="I787" s="2">
        <v>104500000</v>
      </c>
      <c r="J787" t="s">
        <v>207</v>
      </c>
      <c r="K787" t="str" cm="1">
        <f t="array" ref="K787">_xlfn.IFS(I787&lt;1000000,"Bin1",AND(I787&gt;=1000000,I787&lt;=10000000),"Bin2",I787&gt;10000000,"Bin3")</f>
        <v>Bin3</v>
      </c>
      <c r="L787">
        <f t="shared" si="24"/>
        <v>2017</v>
      </c>
      <c r="M787" t="str">
        <f>_xlfn.XLOOKUP(C787,'LookUp Table'!$A$1:$A$3031,'LookUp Table'!$B$1:$B$3031,"Not Found",0)</f>
        <v>Bangalore</v>
      </c>
      <c r="N787" t="str">
        <f t="shared" si="25"/>
        <v>Private Equity</v>
      </c>
      <c r="O787" t="str">
        <f>_xlfn.XLOOKUP(N787,'Com LookUp+Pivot'!$A$1:$A$49,'Com LookUp+Pivot'!$B$1:$B$49,"Not Found",0)</f>
        <v>PE</v>
      </c>
      <c r="W787" s="9" t="s">
        <v>2325</v>
      </c>
      <c r="X787" s="9" t="s">
        <v>388</v>
      </c>
    </row>
    <row r="788" spans="1:24" x14ac:dyDescent="0.3">
      <c r="A788">
        <v>793</v>
      </c>
      <c r="B788" s="1">
        <v>42858</v>
      </c>
      <c r="C788" t="s">
        <v>1522</v>
      </c>
      <c r="D788" t="s">
        <v>50</v>
      </c>
      <c r="E788" t="s">
        <v>2326</v>
      </c>
      <c r="F788" t="s">
        <v>957</v>
      </c>
      <c r="G788" t="s">
        <v>2220</v>
      </c>
      <c r="H788" t="s">
        <v>125</v>
      </c>
      <c r="I788" s="2">
        <v>1000000</v>
      </c>
      <c r="J788" t="s">
        <v>207</v>
      </c>
      <c r="K788" t="str" cm="1">
        <f t="array" ref="K788">_xlfn.IFS(I788&lt;1000000,"Bin1",AND(I788&gt;=1000000,I788&lt;=10000000),"Bin2",I788&gt;10000000,"Bin3")</f>
        <v>Bin2</v>
      </c>
      <c r="L788">
        <f t="shared" si="24"/>
        <v>2017</v>
      </c>
      <c r="M788" t="str">
        <f>_xlfn.XLOOKUP(C788,'LookUp Table'!$A$1:$A$3031,'LookUp Table'!$B$1:$B$3031,"Not Found",0)</f>
        <v>Bangalore</v>
      </c>
      <c r="N788" t="str">
        <f t="shared" si="25"/>
        <v>Private Equity</v>
      </c>
      <c r="O788" t="str">
        <f>_xlfn.XLOOKUP(N788,'Com LookUp+Pivot'!$A$1:$A$49,'Com LookUp+Pivot'!$B$1:$B$49,"Not Found",0)</f>
        <v>PE</v>
      </c>
      <c r="W788" s="9" t="s">
        <v>2220</v>
      </c>
      <c r="X788" s="9" t="s">
        <v>125</v>
      </c>
    </row>
    <row r="789" spans="1:24" x14ac:dyDescent="0.3">
      <c r="A789">
        <v>794</v>
      </c>
      <c r="B789" s="1">
        <v>42859</v>
      </c>
      <c r="C789" t="s">
        <v>68</v>
      </c>
      <c r="D789" t="s">
        <v>569</v>
      </c>
      <c r="E789" t="s">
        <v>2327</v>
      </c>
      <c r="F789" t="s">
        <v>30</v>
      </c>
      <c r="G789" t="s">
        <v>2328</v>
      </c>
      <c r="H789" t="s">
        <v>388</v>
      </c>
      <c r="I789">
        <v>0</v>
      </c>
      <c r="J789" t="s">
        <v>207</v>
      </c>
      <c r="K789" t="str" cm="1">
        <f t="array" ref="K789">_xlfn.IFS(I789&lt;1000000,"Bin1",AND(I789&gt;=1000000,I789&lt;=10000000),"Bin2",I789&gt;10000000,"Bin3")</f>
        <v>Bin1</v>
      </c>
      <c r="L789">
        <f t="shared" si="24"/>
        <v>2017</v>
      </c>
      <c r="M789" t="str">
        <f>_xlfn.XLOOKUP(C789,'LookUp Table'!$A$1:$A$3031,'LookUp Table'!$B$1:$B$3031,"Not Found",0)</f>
        <v>Bengaluru</v>
      </c>
      <c r="N789" t="str">
        <f t="shared" si="25"/>
        <v>Private Equity</v>
      </c>
      <c r="O789" t="str">
        <f>_xlfn.XLOOKUP(N789,'Com LookUp+Pivot'!$A$1:$A$49,'Com LookUp+Pivot'!$B$1:$B$49,"Not Found",0)</f>
        <v>PE</v>
      </c>
      <c r="W789" s="9" t="s">
        <v>2328</v>
      </c>
      <c r="X789" s="9" t="s">
        <v>388</v>
      </c>
    </row>
    <row r="790" spans="1:24" x14ac:dyDescent="0.3">
      <c r="A790">
        <v>795</v>
      </c>
      <c r="B790" s="1">
        <v>42860</v>
      </c>
      <c r="C790" t="s">
        <v>2329</v>
      </c>
      <c r="D790" t="s">
        <v>569</v>
      </c>
      <c r="E790" t="s">
        <v>2330</v>
      </c>
      <c r="F790" t="s">
        <v>30</v>
      </c>
      <c r="G790" t="s">
        <v>2331</v>
      </c>
      <c r="H790" t="s">
        <v>125</v>
      </c>
      <c r="I790">
        <v>0</v>
      </c>
      <c r="J790" t="s">
        <v>207</v>
      </c>
      <c r="K790" t="str" cm="1">
        <f t="array" ref="K790">_xlfn.IFS(I790&lt;1000000,"Bin1",AND(I790&gt;=1000000,I790&lt;=10000000),"Bin2",I790&gt;10000000,"Bin3")</f>
        <v>Bin1</v>
      </c>
      <c r="L790">
        <f t="shared" si="24"/>
        <v>2017</v>
      </c>
      <c r="M790" t="str">
        <f>_xlfn.XLOOKUP(C790,'LookUp Table'!$A$1:$A$3031,'LookUp Table'!$B$1:$B$3031,"Not Found",0)</f>
        <v>New Delhi</v>
      </c>
      <c r="N790" t="str">
        <f t="shared" si="25"/>
        <v>Seed Funding</v>
      </c>
      <c r="O790" t="str">
        <f>_xlfn.XLOOKUP(N790,'Com LookUp+Pivot'!$A$1:$A$49,'Com LookUp+Pivot'!$B$1:$B$49,"Not Found",0)</f>
        <v>Angel</v>
      </c>
      <c r="W790" s="9" t="s">
        <v>2331</v>
      </c>
      <c r="X790" s="9" t="s">
        <v>125</v>
      </c>
    </row>
    <row r="791" spans="1:24" x14ac:dyDescent="0.3">
      <c r="A791">
        <v>796</v>
      </c>
      <c r="B791" s="1">
        <v>42860</v>
      </c>
      <c r="C791" t="s">
        <v>2332</v>
      </c>
      <c r="D791" t="s">
        <v>569</v>
      </c>
      <c r="E791" t="s">
        <v>2333</v>
      </c>
      <c r="F791" t="s">
        <v>36</v>
      </c>
      <c r="G791" t="s">
        <v>2334</v>
      </c>
      <c r="H791" t="s">
        <v>125</v>
      </c>
      <c r="I791">
        <v>0</v>
      </c>
      <c r="J791" t="s">
        <v>207</v>
      </c>
      <c r="K791" t="str" cm="1">
        <f t="array" ref="K791">_xlfn.IFS(I791&lt;1000000,"Bin1",AND(I791&gt;=1000000,I791&lt;=10000000),"Bin2",I791&gt;10000000,"Bin3")</f>
        <v>Bin1</v>
      </c>
      <c r="L791">
        <f t="shared" si="24"/>
        <v>2017</v>
      </c>
      <c r="M791" t="str">
        <f>_xlfn.XLOOKUP(C791,'LookUp Table'!$A$1:$A$3031,'LookUp Table'!$B$1:$B$3031,"Not Found",0)</f>
        <v>Mumbai</v>
      </c>
      <c r="N791" t="str">
        <f t="shared" si="25"/>
        <v>Seed Funding</v>
      </c>
      <c r="O791" t="str">
        <f>_xlfn.XLOOKUP(N791,'Com LookUp+Pivot'!$A$1:$A$49,'Com LookUp+Pivot'!$B$1:$B$49,"Not Found",0)</f>
        <v>Angel</v>
      </c>
      <c r="W791" s="9" t="s">
        <v>2334</v>
      </c>
      <c r="X791" s="9" t="s">
        <v>125</v>
      </c>
    </row>
    <row r="792" spans="1:24" x14ac:dyDescent="0.3">
      <c r="A792">
        <v>797</v>
      </c>
      <c r="B792" s="1">
        <v>42860</v>
      </c>
      <c r="C792" t="s">
        <v>2335</v>
      </c>
      <c r="D792" t="s">
        <v>569</v>
      </c>
      <c r="E792" t="s">
        <v>2336</v>
      </c>
      <c r="F792" t="s">
        <v>181</v>
      </c>
      <c r="G792" t="s">
        <v>2337</v>
      </c>
      <c r="H792" t="s">
        <v>125</v>
      </c>
      <c r="I792">
        <v>0</v>
      </c>
      <c r="J792" t="s">
        <v>207</v>
      </c>
      <c r="K792" t="str" cm="1">
        <f t="array" ref="K792">_xlfn.IFS(I792&lt;1000000,"Bin1",AND(I792&gt;=1000000,I792&lt;=10000000),"Bin2",I792&gt;10000000,"Bin3")</f>
        <v>Bin1</v>
      </c>
      <c r="L792">
        <f t="shared" si="24"/>
        <v>2017</v>
      </c>
      <c r="M792" t="str">
        <f>_xlfn.XLOOKUP(C792,'LookUp Table'!$A$1:$A$3031,'LookUp Table'!$B$1:$B$3031,"Not Found",0)</f>
        <v>Hyderabad</v>
      </c>
      <c r="N792" t="str">
        <f t="shared" si="25"/>
        <v>Seed Funding</v>
      </c>
      <c r="O792" t="str">
        <f>_xlfn.XLOOKUP(N792,'Com LookUp+Pivot'!$A$1:$A$49,'Com LookUp+Pivot'!$B$1:$B$49,"Not Found",0)</f>
        <v>Angel</v>
      </c>
      <c r="W792" s="9" t="s">
        <v>2337</v>
      </c>
      <c r="X792" s="9" t="s">
        <v>125</v>
      </c>
    </row>
    <row r="793" spans="1:24" x14ac:dyDescent="0.3">
      <c r="A793">
        <v>798</v>
      </c>
      <c r="B793" s="1">
        <v>42860</v>
      </c>
      <c r="C793" t="s">
        <v>2338</v>
      </c>
      <c r="D793" t="s">
        <v>50</v>
      </c>
      <c r="E793" t="s">
        <v>2339</v>
      </c>
      <c r="F793" t="s">
        <v>2340</v>
      </c>
      <c r="G793" t="s">
        <v>1329</v>
      </c>
      <c r="H793" t="s">
        <v>388</v>
      </c>
      <c r="I793">
        <v>0</v>
      </c>
      <c r="J793" t="s">
        <v>207</v>
      </c>
      <c r="K793" t="str" cm="1">
        <f t="array" ref="K793">_xlfn.IFS(I793&lt;1000000,"Bin1",AND(I793&gt;=1000000,I793&lt;=10000000),"Bin2",I793&gt;10000000,"Bin3")</f>
        <v>Bin1</v>
      </c>
      <c r="L793">
        <f t="shared" si="24"/>
        <v>2017</v>
      </c>
      <c r="M793" t="str">
        <f>_xlfn.XLOOKUP(C793,'LookUp Table'!$A$1:$A$3031,'LookUp Table'!$B$1:$B$3031,"Not Found",0)</f>
        <v>Trivandrum</v>
      </c>
      <c r="N793" t="str">
        <f t="shared" si="25"/>
        <v>Private Equity</v>
      </c>
      <c r="O793" t="str">
        <f>_xlfn.XLOOKUP(N793,'Com LookUp+Pivot'!$A$1:$A$49,'Com LookUp+Pivot'!$B$1:$B$49,"Not Found",0)</f>
        <v>PE</v>
      </c>
      <c r="W793" s="9" t="s">
        <v>1329</v>
      </c>
      <c r="X793" s="9" t="s">
        <v>388</v>
      </c>
    </row>
    <row r="794" spans="1:24" x14ac:dyDescent="0.3">
      <c r="A794">
        <v>799</v>
      </c>
      <c r="B794" s="1">
        <v>42860</v>
      </c>
      <c r="C794" t="s">
        <v>2341</v>
      </c>
      <c r="D794" t="s">
        <v>569</v>
      </c>
      <c r="E794" t="s">
        <v>2342</v>
      </c>
      <c r="F794" t="s">
        <v>957</v>
      </c>
      <c r="G794" t="s">
        <v>2343</v>
      </c>
      <c r="H794" t="s">
        <v>125</v>
      </c>
      <c r="I794" s="2">
        <v>233000</v>
      </c>
      <c r="J794" t="s">
        <v>207</v>
      </c>
      <c r="K794" t="str" cm="1">
        <f t="array" ref="K794">_xlfn.IFS(I794&lt;1000000,"Bin1",AND(I794&gt;=1000000,I794&lt;=10000000),"Bin2",I794&gt;10000000,"Bin3")</f>
        <v>Bin1</v>
      </c>
      <c r="L794">
        <f t="shared" si="24"/>
        <v>2017</v>
      </c>
      <c r="M794" t="str">
        <f>_xlfn.XLOOKUP(C794,'LookUp Table'!$A$1:$A$3031,'LookUp Table'!$B$1:$B$3031,"Not Found",0)</f>
        <v>Bangalore</v>
      </c>
      <c r="N794" t="str">
        <f t="shared" si="25"/>
        <v>Seed Funding</v>
      </c>
      <c r="O794" t="str">
        <f>_xlfn.XLOOKUP(N794,'Com LookUp+Pivot'!$A$1:$A$49,'Com LookUp+Pivot'!$B$1:$B$49,"Not Found",0)</f>
        <v>Angel</v>
      </c>
      <c r="W794" s="9" t="s">
        <v>2343</v>
      </c>
      <c r="X794" s="9" t="s">
        <v>125</v>
      </c>
    </row>
    <row r="795" spans="1:24" x14ac:dyDescent="0.3">
      <c r="A795">
        <v>800</v>
      </c>
      <c r="B795" s="1">
        <v>42863</v>
      </c>
      <c r="C795" t="s">
        <v>2344</v>
      </c>
      <c r="D795" t="s">
        <v>473</v>
      </c>
      <c r="E795" t="s">
        <v>2345</v>
      </c>
      <c r="F795" t="s">
        <v>19</v>
      </c>
      <c r="G795" t="s">
        <v>2346</v>
      </c>
      <c r="H795" t="s">
        <v>388</v>
      </c>
      <c r="I795" s="2">
        <v>700000</v>
      </c>
      <c r="J795" t="s">
        <v>207</v>
      </c>
      <c r="K795" t="str" cm="1">
        <f t="array" ref="K795">_xlfn.IFS(I795&lt;1000000,"Bin1",AND(I795&gt;=1000000,I795&lt;=10000000),"Bin2",I795&gt;10000000,"Bin3")</f>
        <v>Bin1</v>
      </c>
      <c r="L795">
        <f t="shared" si="24"/>
        <v>2017</v>
      </c>
      <c r="M795" t="str">
        <f>_xlfn.XLOOKUP(C795,'LookUp Table'!$A$1:$A$3031,'LookUp Table'!$B$1:$B$3031,"Not Found",0)</f>
        <v>Gurgaon</v>
      </c>
      <c r="N795" t="str">
        <f t="shared" si="25"/>
        <v>Private Equity</v>
      </c>
      <c r="O795" t="str">
        <f>_xlfn.XLOOKUP(N795,'Com LookUp+Pivot'!$A$1:$A$49,'Com LookUp+Pivot'!$B$1:$B$49,"Not Found",0)</f>
        <v>PE</v>
      </c>
      <c r="W795" s="9" t="s">
        <v>2346</v>
      </c>
      <c r="X795" s="9" t="s">
        <v>388</v>
      </c>
    </row>
    <row r="796" spans="1:24" x14ac:dyDescent="0.3">
      <c r="A796">
        <v>801</v>
      </c>
      <c r="B796" s="1">
        <v>42863</v>
      </c>
      <c r="C796" t="s">
        <v>2347</v>
      </c>
      <c r="D796" t="s">
        <v>569</v>
      </c>
      <c r="E796" t="s">
        <v>2348</v>
      </c>
      <c r="F796" t="s">
        <v>30</v>
      </c>
      <c r="G796" t="s">
        <v>2349</v>
      </c>
      <c r="H796" t="s">
        <v>125</v>
      </c>
      <c r="I796">
        <v>0</v>
      </c>
      <c r="J796" t="s">
        <v>207</v>
      </c>
      <c r="K796" t="str" cm="1">
        <f t="array" ref="K796">_xlfn.IFS(I796&lt;1000000,"Bin1",AND(I796&gt;=1000000,I796&lt;=10000000),"Bin2",I796&gt;10000000,"Bin3")</f>
        <v>Bin1</v>
      </c>
      <c r="L796">
        <f t="shared" si="24"/>
        <v>2017</v>
      </c>
      <c r="M796" t="str">
        <f>_xlfn.XLOOKUP(C796,'LookUp Table'!$A$1:$A$3031,'LookUp Table'!$B$1:$B$3031,"Not Found",0)</f>
        <v>New Delhi</v>
      </c>
      <c r="N796" t="str">
        <f t="shared" si="25"/>
        <v>Seed Funding</v>
      </c>
      <c r="O796" t="str">
        <f>_xlfn.XLOOKUP(N796,'Com LookUp+Pivot'!$A$1:$A$49,'Com LookUp+Pivot'!$B$1:$B$49,"Not Found",0)</f>
        <v>Angel</v>
      </c>
      <c r="W796" s="9" t="s">
        <v>2349</v>
      </c>
      <c r="X796" s="9" t="s">
        <v>125</v>
      </c>
    </row>
    <row r="797" spans="1:24" x14ac:dyDescent="0.3">
      <c r="A797">
        <v>802</v>
      </c>
      <c r="B797" s="1">
        <v>42863</v>
      </c>
      <c r="C797" t="s">
        <v>2350</v>
      </c>
      <c r="D797" t="s">
        <v>50</v>
      </c>
      <c r="E797" t="s">
        <v>2351</v>
      </c>
      <c r="F797" t="s">
        <v>52</v>
      </c>
      <c r="G797" t="s">
        <v>2352</v>
      </c>
      <c r="H797" t="s">
        <v>125</v>
      </c>
      <c r="I797">
        <v>0</v>
      </c>
      <c r="J797" t="s">
        <v>207</v>
      </c>
      <c r="K797" t="str" cm="1">
        <f t="array" ref="K797">_xlfn.IFS(I797&lt;1000000,"Bin1",AND(I797&gt;=1000000,I797&lt;=10000000),"Bin2",I797&gt;10000000,"Bin3")</f>
        <v>Bin1</v>
      </c>
      <c r="L797">
        <f t="shared" si="24"/>
        <v>2017</v>
      </c>
      <c r="M797" t="str">
        <f>_xlfn.XLOOKUP(C797,'LookUp Table'!$A$1:$A$3031,'LookUp Table'!$B$1:$B$3031,"Not Found",0)</f>
        <v>Pune</v>
      </c>
      <c r="N797" t="str">
        <f t="shared" si="25"/>
        <v>Seed Funding</v>
      </c>
      <c r="O797" t="str">
        <f>_xlfn.XLOOKUP(N797,'Com LookUp+Pivot'!$A$1:$A$49,'Com LookUp+Pivot'!$B$1:$B$49,"Not Found",0)</f>
        <v>Angel</v>
      </c>
      <c r="W797" s="9" t="s">
        <v>2352</v>
      </c>
      <c r="X797" s="9" t="s">
        <v>125</v>
      </c>
    </row>
    <row r="798" spans="1:24" x14ac:dyDescent="0.3">
      <c r="A798">
        <v>803</v>
      </c>
      <c r="B798" s="1">
        <v>42863</v>
      </c>
      <c r="C798" t="s">
        <v>2353</v>
      </c>
      <c r="D798" t="s">
        <v>1691</v>
      </c>
      <c r="E798" t="s">
        <v>2354</v>
      </c>
      <c r="F798" t="s">
        <v>30</v>
      </c>
      <c r="G798" t="s">
        <v>2355</v>
      </c>
      <c r="H798" t="s">
        <v>125</v>
      </c>
      <c r="I798" s="2">
        <v>1000000</v>
      </c>
      <c r="J798" t="s">
        <v>207</v>
      </c>
      <c r="K798" t="str" cm="1">
        <f t="array" ref="K798">_xlfn.IFS(I798&lt;1000000,"Bin1",AND(I798&gt;=1000000,I798&lt;=10000000),"Bin2",I798&gt;10000000,"Bin3")</f>
        <v>Bin2</v>
      </c>
      <c r="L798">
        <f t="shared" si="24"/>
        <v>2017</v>
      </c>
      <c r="M798" t="str">
        <f>_xlfn.XLOOKUP(C798,'LookUp Table'!$A$1:$A$3031,'LookUp Table'!$B$1:$B$3031,"Not Found",0)</f>
        <v>New Delhi</v>
      </c>
      <c r="N798" t="str">
        <f t="shared" si="25"/>
        <v>Seed Funding</v>
      </c>
      <c r="O798" t="str">
        <f>_xlfn.XLOOKUP(N798,'Com LookUp+Pivot'!$A$1:$A$49,'Com LookUp+Pivot'!$B$1:$B$49,"Not Found",0)</f>
        <v>Angel</v>
      </c>
      <c r="W798" s="9" t="s">
        <v>2355</v>
      </c>
      <c r="X798" s="9" t="s">
        <v>125</v>
      </c>
    </row>
    <row r="799" spans="1:24" x14ac:dyDescent="0.3">
      <c r="A799">
        <v>804</v>
      </c>
      <c r="B799" s="1">
        <v>42863</v>
      </c>
      <c r="C799" t="s">
        <v>1853</v>
      </c>
      <c r="D799" t="s">
        <v>50</v>
      </c>
      <c r="E799" t="s">
        <v>2356</v>
      </c>
      <c r="F799" t="s">
        <v>957</v>
      </c>
      <c r="G799" t="s">
        <v>2357</v>
      </c>
      <c r="H799" t="s">
        <v>388</v>
      </c>
      <c r="I799" s="2">
        <v>5000000</v>
      </c>
      <c r="J799" t="s">
        <v>207</v>
      </c>
      <c r="K799" t="str" cm="1">
        <f t="array" ref="K799">_xlfn.IFS(I799&lt;1000000,"Bin1",AND(I799&gt;=1000000,I799&lt;=10000000),"Bin2",I799&gt;10000000,"Bin3")</f>
        <v>Bin2</v>
      </c>
      <c r="L799">
        <f t="shared" si="24"/>
        <v>2017</v>
      </c>
      <c r="M799" t="str">
        <f>_xlfn.XLOOKUP(C799,'LookUp Table'!$A$1:$A$3031,'LookUp Table'!$B$1:$B$3031,"Not Found",0)</f>
        <v>Bangalore</v>
      </c>
      <c r="N799" t="str">
        <f t="shared" si="25"/>
        <v>Private Equity</v>
      </c>
      <c r="O799" t="str">
        <f>_xlfn.XLOOKUP(N799,'Com LookUp+Pivot'!$A$1:$A$49,'Com LookUp+Pivot'!$B$1:$B$49,"Not Found",0)</f>
        <v>PE</v>
      </c>
      <c r="W799" s="9" t="s">
        <v>2357</v>
      </c>
      <c r="X799" s="9" t="s">
        <v>388</v>
      </c>
    </row>
    <row r="800" spans="1:24" x14ac:dyDescent="0.3">
      <c r="A800">
        <v>805</v>
      </c>
      <c r="B800" s="1">
        <v>42863</v>
      </c>
      <c r="C800" t="s">
        <v>1335</v>
      </c>
      <c r="D800" t="s">
        <v>50</v>
      </c>
      <c r="E800" t="s">
        <v>2358</v>
      </c>
      <c r="F800" t="s">
        <v>957</v>
      </c>
      <c r="G800" t="s">
        <v>2359</v>
      </c>
      <c r="H800" t="s">
        <v>388</v>
      </c>
      <c r="I800" s="2">
        <v>3200000</v>
      </c>
      <c r="J800" t="s">
        <v>207</v>
      </c>
      <c r="K800" t="str" cm="1">
        <f t="array" ref="K800">_xlfn.IFS(I800&lt;1000000,"Bin1",AND(I800&gt;=1000000,I800&lt;=10000000),"Bin2",I800&gt;10000000,"Bin3")</f>
        <v>Bin2</v>
      </c>
      <c r="L800">
        <f t="shared" si="24"/>
        <v>2017</v>
      </c>
      <c r="M800" t="str">
        <f>_xlfn.XLOOKUP(C800,'LookUp Table'!$A$1:$A$3031,'LookUp Table'!$B$1:$B$3031,"Not Found",0)</f>
        <v>Bengaluru</v>
      </c>
      <c r="N800" t="str">
        <f t="shared" si="25"/>
        <v>Private Equity</v>
      </c>
      <c r="O800" t="str">
        <f>_xlfn.XLOOKUP(N800,'Com LookUp+Pivot'!$A$1:$A$49,'Com LookUp+Pivot'!$B$1:$B$49,"Not Found",0)</f>
        <v>PE</v>
      </c>
      <c r="W800" s="9" t="s">
        <v>2359</v>
      </c>
      <c r="X800" s="9" t="s">
        <v>388</v>
      </c>
    </row>
    <row r="801" spans="1:24" x14ac:dyDescent="0.3">
      <c r="A801">
        <v>806</v>
      </c>
      <c r="B801" s="1">
        <v>42864</v>
      </c>
      <c r="C801" t="s">
        <v>2360</v>
      </c>
      <c r="D801" t="s">
        <v>50</v>
      </c>
      <c r="E801" t="s">
        <v>2361</v>
      </c>
      <c r="F801" t="s">
        <v>30</v>
      </c>
      <c r="G801" t="s">
        <v>2362</v>
      </c>
      <c r="H801" t="s">
        <v>125</v>
      </c>
      <c r="I801" s="2">
        <v>50000</v>
      </c>
      <c r="J801" t="s">
        <v>207</v>
      </c>
      <c r="K801" t="str" cm="1">
        <f t="array" ref="K801">_xlfn.IFS(I801&lt;1000000,"Bin1",AND(I801&gt;=1000000,I801&lt;=10000000),"Bin2",I801&gt;10000000,"Bin3")</f>
        <v>Bin1</v>
      </c>
      <c r="L801">
        <f t="shared" si="24"/>
        <v>2017</v>
      </c>
      <c r="M801" t="str">
        <f>_xlfn.XLOOKUP(C801,'LookUp Table'!$A$1:$A$3031,'LookUp Table'!$B$1:$B$3031,"Not Found",0)</f>
        <v>New Delhi</v>
      </c>
      <c r="N801" t="str">
        <f t="shared" si="25"/>
        <v>Seed Funding</v>
      </c>
      <c r="O801" t="str">
        <f>_xlfn.XLOOKUP(N801,'Com LookUp+Pivot'!$A$1:$A$49,'Com LookUp+Pivot'!$B$1:$B$49,"Not Found",0)</f>
        <v>Angel</v>
      </c>
      <c r="W801" s="9" t="s">
        <v>2362</v>
      </c>
      <c r="X801" s="9" t="s">
        <v>125</v>
      </c>
    </row>
    <row r="802" spans="1:24" x14ac:dyDescent="0.3">
      <c r="A802">
        <v>807</v>
      </c>
      <c r="B802" s="1">
        <v>42864</v>
      </c>
      <c r="C802" t="s">
        <v>2363</v>
      </c>
      <c r="D802" t="s">
        <v>50</v>
      </c>
      <c r="E802" t="s">
        <v>2364</v>
      </c>
      <c r="F802" t="s">
        <v>957</v>
      </c>
      <c r="G802" t="s">
        <v>2365</v>
      </c>
      <c r="H802" t="s">
        <v>125</v>
      </c>
      <c r="I802">
        <v>0</v>
      </c>
      <c r="J802" t="s">
        <v>207</v>
      </c>
      <c r="K802" t="str" cm="1">
        <f t="array" ref="K802">_xlfn.IFS(I802&lt;1000000,"Bin1",AND(I802&gt;=1000000,I802&lt;=10000000),"Bin2",I802&gt;10000000,"Bin3")</f>
        <v>Bin1</v>
      </c>
      <c r="L802">
        <f t="shared" si="24"/>
        <v>2017</v>
      </c>
      <c r="M802" t="str">
        <f>_xlfn.XLOOKUP(C802,'LookUp Table'!$A$1:$A$3031,'LookUp Table'!$B$1:$B$3031,"Not Found",0)</f>
        <v>Bangalore</v>
      </c>
      <c r="N802" t="str">
        <f t="shared" si="25"/>
        <v>Seed Funding</v>
      </c>
      <c r="O802" t="str">
        <f>_xlfn.XLOOKUP(N802,'Com LookUp+Pivot'!$A$1:$A$49,'Com LookUp+Pivot'!$B$1:$B$49,"Not Found",0)</f>
        <v>Angel</v>
      </c>
      <c r="W802" s="9" t="s">
        <v>2365</v>
      </c>
      <c r="X802" s="9" t="s">
        <v>125</v>
      </c>
    </row>
    <row r="803" spans="1:24" x14ac:dyDescent="0.3">
      <c r="A803">
        <v>808</v>
      </c>
      <c r="B803" s="1">
        <v>42864</v>
      </c>
      <c r="C803" t="s">
        <v>686</v>
      </c>
      <c r="D803" t="s">
        <v>50</v>
      </c>
      <c r="E803" t="s">
        <v>2366</v>
      </c>
      <c r="F803" t="s">
        <v>52</v>
      </c>
      <c r="G803" t="s">
        <v>2367</v>
      </c>
      <c r="H803" t="s">
        <v>388</v>
      </c>
      <c r="I803">
        <v>0</v>
      </c>
      <c r="J803" t="s">
        <v>207</v>
      </c>
      <c r="K803" t="str" cm="1">
        <f t="array" ref="K803">_xlfn.IFS(I803&lt;1000000,"Bin1",AND(I803&gt;=1000000,I803&lt;=10000000),"Bin2",I803&gt;10000000,"Bin3")</f>
        <v>Bin1</v>
      </c>
      <c r="L803">
        <f t="shared" si="24"/>
        <v>2017</v>
      </c>
      <c r="M803" t="str">
        <f>_xlfn.XLOOKUP(C803,'LookUp Table'!$A$1:$A$3031,'LookUp Table'!$B$1:$B$3031,"Not Found",0)</f>
        <v>Pune</v>
      </c>
      <c r="N803" t="str">
        <f t="shared" si="25"/>
        <v>Private Equity</v>
      </c>
      <c r="O803" t="str">
        <f>_xlfn.XLOOKUP(N803,'Com LookUp+Pivot'!$A$1:$A$49,'Com LookUp+Pivot'!$B$1:$B$49,"Not Found",0)</f>
        <v>PE</v>
      </c>
      <c r="W803" s="9" t="s">
        <v>2367</v>
      </c>
      <c r="X803" s="9" t="s">
        <v>388</v>
      </c>
    </row>
    <row r="804" spans="1:24" x14ac:dyDescent="0.3">
      <c r="A804">
        <v>809</v>
      </c>
      <c r="B804" s="1">
        <v>42864</v>
      </c>
      <c r="C804" t="s">
        <v>2368</v>
      </c>
      <c r="D804" t="s">
        <v>50</v>
      </c>
      <c r="E804" t="s">
        <v>2369</v>
      </c>
      <c r="F804" t="s">
        <v>36</v>
      </c>
      <c r="G804" t="s">
        <v>2370</v>
      </c>
      <c r="H804" t="s">
        <v>388</v>
      </c>
      <c r="I804">
        <v>0</v>
      </c>
      <c r="J804" t="s">
        <v>207</v>
      </c>
      <c r="K804" t="str" cm="1">
        <f t="array" ref="K804">_xlfn.IFS(I804&lt;1000000,"Bin1",AND(I804&gt;=1000000,I804&lt;=10000000),"Bin2",I804&gt;10000000,"Bin3")</f>
        <v>Bin1</v>
      </c>
      <c r="L804">
        <f t="shared" si="24"/>
        <v>2017</v>
      </c>
      <c r="M804" t="str">
        <f>_xlfn.XLOOKUP(C804,'LookUp Table'!$A$1:$A$3031,'LookUp Table'!$B$1:$B$3031,"Not Found",0)</f>
        <v>Mumbai</v>
      </c>
      <c r="N804" t="str">
        <f t="shared" si="25"/>
        <v>Private Equity</v>
      </c>
      <c r="O804" t="str">
        <f>_xlfn.XLOOKUP(N804,'Com LookUp+Pivot'!$A$1:$A$49,'Com LookUp+Pivot'!$B$1:$B$49,"Not Found",0)</f>
        <v>PE</v>
      </c>
      <c r="W804" s="9" t="s">
        <v>2370</v>
      </c>
      <c r="X804" s="9" t="s">
        <v>388</v>
      </c>
    </row>
    <row r="805" spans="1:24" x14ac:dyDescent="0.3">
      <c r="A805">
        <v>810</v>
      </c>
      <c r="B805" s="1">
        <v>42865</v>
      </c>
      <c r="C805" t="s">
        <v>2371</v>
      </c>
      <c r="D805" t="s">
        <v>50</v>
      </c>
      <c r="E805" t="s">
        <v>2372</v>
      </c>
      <c r="F805" t="s">
        <v>30</v>
      </c>
      <c r="G805" t="s">
        <v>2373</v>
      </c>
      <c r="H805" t="s">
        <v>125</v>
      </c>
      <c r="I805">
        <v>0</v>
      </c>
      <c r="J805" t="s">
        <v>207</v>
      </c>
      <c r="K805" t="str" cm="1">
        <f t="array" ref="K805">_xlfn.IFS(I805&lt;1000000,"Bin1",AND(I805&gt;=1000000,I805&lt;=10000000),"Bin2",I805&gt;10000000,"Bin3")</f>
        <v>Bin1</v>
      </c>
      <c r="L805">
        <f t="shared" si="24"/>
        <v>2017</v>
      </c>
      <c r="M805" t="str">
        <f>_xlfn.XLOOKUP(C805,'LookUp Table'!$A$1:$A$3031,'LookUp Table'!$B$1:$B$3031,"Not Found",0)</f>
        <v>New Delhi</v>
      </c>
      <c r="N805" t="str">
        <f t="shared" si="25"/>
        <v>Seed Funding</v>
      </c>
      <c r="O805" t="str">
        <f>_xlfn.XLOOKUP(N805,'Com LookUp+Pivot'!$A$1:$A$49,'Com LookUp+Pivot'!$B$1:$B$49,"Not Found",0)</f>
        <v>Angel</v>
      </c>
      <c r="W805" s="9" t="s">
        <v>2373</v>
      </c>
      <c r="X805" s="9" t="s">
        <v>125</v>
      </c>
    </row>
    <row r="806" spans="1:24" x14ac:dyDescent="0.3">
      <c r="A806">
        <v>811</v>
      </c>
      <c r="B806" s="1">
        <v>42865</v>
      </c>
      <c r="C806" t="s">
        <v>2374</v>
      </c>
      <c r="D806" t="s">
        <v>569</v>
      </c>
      <c r="E806" t="s">
        <v>2375</v>
      </c>
      <c r="F806" t="s">
        <v>87</v>
      </c>
      <c r="G806" t="s">
        <v>2376</v>
      </c>
      <c r="H806" t="s">
        <v>388</v>
      </c>
      <c r="I806" s="2">
        <v>1400000</v>
      </c>
      <c r="J806" t="s">
        <v>207</v>
      </c>
      <c r="K806" t="str" cm="1">
        <f t="array" ref="K806">_xlfn.IFS(I806&lt;1000000,"Bin1",AND(I806&gt;=1000000,I806&lt;=10000000),"Bin2",I806&gt;10000000,"Bin3")</f>
        <v>Bin2</v>
      </c>
      <c r="L806">
        <f t="shared" si="24"/>
        <v>2017</v>
      </c>
      <c r="M806" t="str">
        <f>_xlfn.XLOOKUP(C806,'LookUp Table'!$A$1:$A$3031,'LookUp Table'!$B$1:$B$3031,"Not Found",0)</f>
        <v>Noida</v>
      </c>
      <c r="N806" t="str">
        <f t="shared" si="25"/>
        <v>Private Equity</v>
      </c>
      <c r="O806" t="str">
        <f>_xlfn.XLOOKUP(N806,'Com LookUp+Pivot'!$A$1:$A$49,'Com LookUp+Pivot'!$B$1:$B$49,"Not Found",0)</f>
        <v>PE</v>
      </c>
      <c r="W806" s="9" t="s">
        <v>2376</v>
      </c>
      <c r="X806" s="9" t="s">
        <v>388</v>
      </c>
    </row>
    <row r="807" spans="1:24" x14ac:dyDescent="0.3">
      <c r="A807">
        <v>812</v>
      </c>
      <c r="B807" s="1">
        <v>42865</v>
      </c>
      <c r="C807" t="s">
        <v>2377</v>
      </c>
      <c r="D807" t="s">
        <v>473</v>
      </c>
      <c r="E807" t="s">
        <v>2278</v>
      </c>
      <c r="F807" t="s">
        <v>19</v>
      </c>
      <c r="G807" t="s">
        <v>601</v>
      </c>
      <c r="H807" t="s">
        <v>388</v>
      </c>
      <c r="I807" s="2">
        <v>7700000</v>
      </c>
      <c r="J807" t="s">
        <v>207</v>
      </c>
      <c r="K807" t="str" cm="1">
        <f t="array" ref="K807">_xlfn.IFS(I807&lt;1000000,"Bin1",AND(I807&gt;=1000000,I807&lt;=10000000),"Bin2",I807&gt;10000000,"Bin3")</f>
        <v>Bin2</v>
      </c>
      <c r="L807">
        <f t="shared" si="24"/>
        <v>2017</v>
      </c>
      <c r="M807" t="str">
        <f>_xlfn.XLOOKUP(C807,'LookUp Table'!$A$1:$A$3031,'LookUp Table'!$B$1:$B$3031,"Not Found",0)</f>
        <v>Gurgaon</v>
      </c>
      <c r="N807" t="str">
        <f t="shared" si="25"/>
        <v>Debt Funding</v>
      </c>
      <c r="O807" t="str">
        <f>_xlfn.XLOOKUP(N807,'Com LookUp+Pivot'!$A$1:$A$49,'Com LookUp+Pivot'!$B$1:$B$49,"Not Found",0)</f>
        <v>Other</v>
      </c>
      <c r="W807" s="9" t="s">
        <v>601</v>
      </c>
      <c r="X807" s="9" t="s">
        <v>388</v>
      </c>
    </row>
    <row r="808" spans="1:24" x14ac:dyDescent="0.3">
      <c r="A808">
        <v>813</v>
      </c>
      <c r="B808" s="1">
        <v>42865</v>
      </c>
      <c r="C808" t="s">
        <v>2378</v>
      </c>
      <c r="D808" t="s">
        <v>569</v>
      </c>
      <c r="E808" t="s">
        <v>2379</v>
      </c>
      <c r="F808" t="s">
        <v>957</v>
      </c>
      <c r="G808" t="s">
        <v>1552</v>
      </c>
      <c r="H808" t="s">
        <v>125</v>
      </c>
      <c r="I808" s="2">
        <v>600000</v>
      </c>
      <c r="J808" t="s">
        <v>207</v>
      </c>
      <c r="K808" t="str" cm="1">
        <f t="array" ref="K808">_xlfn.IFS(I808&lt;1000000,"Bin1",AND(I808&gt;=1000000,I808&lt;=10000000),"Bin2",I808&gt;10000000,"Bin3")</f>
        <v>Bin1</v>
      </c>
      <c r="L808">
        <f t="shared" si="24"/>
        <v>2017</v>
      </c>
      <c r="M808" t="str">
        <f>_xlfn.XLOOKUP(C808,'LookUp Table'!$A$1:$A$3031,'LookUp Table'!$B$1:$B$3031,"Not Found",0)</f>
        <v>Bangalore</v>
      </c>
      <c r="N808" t="str">
        <f t="shared" si="25"/>
        <v>Seed/Angel Funding</v>
      </c>
      <c r="O808" t="str">
        <f>_xlfn.XLOOKUP(N808,'Com LookUp+Pivot'!$A$1:$A$49,'Com LookUp+Pivot'!$B$1:$B$49,"Not Found",0)</f>
        <v>Angel</v>
      </c>
      <c r="W808" s="9" t="s">
        <v>1552</v>
      </c>
      <c r="X808" s="9" t="s">
        <v>125</v>
      </c>
    </row>
    <row r="809" spans="1:24" x14ac:dyDescent="0.3">
      <c r="A809">
        <v>814</v>
      </c>
      <c r="B809" s="1">
        <v>42865</v>
      </c>
      <c r="C809" t="s">
        <v>2380</v>
      </c>
      <c r="D809" t="s">
        <v>50</v>
      </c>
      <c r="E809" t="s">
        <v>2381</v>
      </c>
      <c r="F809" t="s">
        <v>957</v>
      </c>
      <c r="G809" t="s">
        <v>2382</v>
      </c>
      <c r="H809" t="s">
        <v>125</v>
      </c>
      <c r="I809">
        <v>0</v>
      </c>
      <c r="J809" t="s">
        <v>207</v>
      </c>
      <c r="K809" t="str" cm="1">
        <f t="array" ref="K809">_xlfn.IFS(I809&lt;1000000,"Bin1",AND(I809&gt;=1000000,I809&lt;=10000000),"Bin2",I809&gt;10000000,"Bin3")</f>
        <v>Bin1</v>
      </c>
      <c r="L809">
        <f t="shared" si="24"/>
        <v>2017</v>
      </c>
      <c r="M809" t="str">
        <f>_xlfn.XLOOKUP(C809,'LookUp Table'!$A$1:$A$3031,'LookUp Table'!$B$1:$B$3031,"Not Found",0)</f>
        <v>Bangalore</v>
      </c>
      <c r="N809" t="str">
        <f t="shared" si="25"/>
        <v>Seed Funding</v>
      </c>
      <c r="O809" t="str">
        <f>_xlfn.XLOOKUP(N809,'Com LookUp+Pivot'!$A$1:$A$49,'Com LookUp+Pivot'!$B$1:$B$49,"Not Found",0)</f>
        <v>Angel</v>
      </c>
      <c r="W809" s="9" t="s">
        <v>2382</v>
      </c>
      <c r="X809" s="9" t="s">
        <v>125</v>
      </c>
    </row>
    <row r="810" spans="1:24" x14ac:dyDescent="0.3">
      <c r="A810">
        <v>815</v>
      </c>
      <c r="B810" s="1">
        <v>42866</v>
      </c>
      <c r="C810" t="s">
        <v>1776</v>
      </c>
      <c r="D810" t="s">
        <v>569</v>
      </c>
      <c r="E810" t="s">
        <v>2168</v>
      </c>
      <c r="F810" t="s">
        <v>52</v>
      </c>
      <c r="G810" t="s">
        <v>2383</v>
      </c>
      <c r="H810" t="s">
        <v>388</v>
      </c>
      <c r="I810" s="2">
        <v>4000000</v>
      </c>
      <c r="J810" t="s">
        <v>207</v>
      </c>
      <c r="K810" t="str" cm="1">
        <f t="array" ref="K810">_xlfn.IFS(I810&lt;1000000,"Bin1",AND(I810&gt;=1000000,I810&lt;=10000000),"Bin2",I810&gt;10000000,"Bin3")</f>
        <v>Bin2</v>
      </c>
      <c r="L810">
        <f t="shared" si="24"/>
        <v>2017</v>
      </c>
      <c r="M810" t="str">
        <f>_xlfn.XLOOKUP(C810,'LookUp Table'!$A$1:$A$3031,'LookUp Table'!$B$1:$B$3031,"Not Found",0)</f>
        <v>Pune</v>
      </c>
      <c r="N810" t="str">
        <f t="shared" si="25"/>
        <v>Private Equity</v>
      </c>
      <c r="O810" t="str">
        <f>_xlfn.XLOOKUP(N810,'Com LookUp+Pivot'!$A$1:$A$49,'Com LookUp+Pivot'!$B$1:$B$49,"Not Found",0)</f>
        <v>PE</v>
      </c>
      <c r="W810" s="9" t="s">
        <v>2383</v>
      </c>
      <c r="X810" s="9" t="s">
        <v>388</v>
      </c>
    </row>
    <row r="811" spans="1:24" x14ac:dyDescent="0.3">
      <c r="A811">
        <v>816</v>
      </c>
      <c r="B811" s="1">
        <v>42866</v>
      </c>
      <c r="C811" t="s">
        <v>2384</v>
      </c>
      <c r="D811" t="s">
        <v>473</v>
      </c>
      <c r="E811" t="s">
        <v>2385</v>
      </c>
      <c r="F811" t="s">
        <v>36</v>
      </c>
      <c r="G811" t="s">
        <v>2386</v>
      </c>
      <c r="H811" t="s">
        <v>125</v>
      </c>
      <c r="I811">
        <v>0</v>
      </c>
      <c r="J811" t="s">
        <v>207</v>
      </c>
      <c r="K811" t="str" cm="1">
        <f t="array" ref="K811">_xlfn.IFS(I811&lt;1000000,"Bin1",AND(I811&gt;=1000000,I811&lt;=10000000),"Bin2",I811&gt;10000000,"Bin3")</f>
        <v>Bin1</v>
      </c>
      <c r="L811">
        <f t="shared" si="24"/>
        <v>2017</v>
      </c>
      <c r="M811" t="str">
        <f>_xlfn.XLOOKUP(C811,'LookUp Table'!$A$1:$A$3031,'LookUp Table'!$B$1:$B$3031,"Not Found",0)</f>
        <v>Mumbai</v>
      </c>
      <c r="N811" t="str">
        <f t="shared" si="25"/>
        <v>Seed Funding</v>
      </c>
      <c r="O811" t="str">
        <f>_xlfn.XLOOKUP(N811,'Com LookUp+Pivot'!$A$1:$A$49,'Com LookUp+Pivot'!$B$1:$B$49,"Not Found",0)</f>
        <v>Angel</v>
      </c>
      <c r="W811" s="9" t="s">
        <v>2386</v>
      </c>
      <c r="X811" s="9" t="s">
        <v>125</v>
      </c>
    </row>
    <row r="812" spans="1:24" x14ac:dyDescent="0.3">
      <c r="A812">
        <v>817</v>
      </c>
      <c r="B812" s="1">
        <v>42866</v>
      </c>
      <c r="C812" t="s">
        <v>2387</v>
      </c>
      <c r="D812" t="s">
        <v>50</v>
      </c>
      <c r="E812" t="s">
        <v>2388</v>
      </c>
      <c r="F812" t="s">
        <v>36</v>
      </c>
      <c r="G812" t="s">
        <v>2389</v>
      </c>
      <c r="H812" t="s">
        <v>125</v>
      </c>
      <c r="I812">
        <v>0</v>
      </c>
      <c r="J812" t="s">
        <v>207</v>
      </c>
      <c r="K812" t="str" cm="1">
        <f t="array" ref="K812">_xlfn.IFS(I812&lt;1000000,"Bin1",AND(I812&gt;=1000000,I812&lt;=10000000),"Bin2",I812&gt;10000000,"Bin3")</f>
        <v>Bin1</v>
      </c>
      <c r="L812">
        <f t="shared" si="24"/>
        <v>2017</v>
      </c>
      <c r="M812" t="str">
        <f>_xlfn.XLOOKUP(C812,'LookUp Table'!$A$1:$A$3031,'LookUp Table'!$B$1:$B$3031,"Not Found",0)</f>
        <v>Mumbai</v>
      </c>
      <c r="N812" t="str">
        <f t="shared" si="25"/>
        <v>Seed Funding</v>
      </c>
      <c r="O812" t="str">
        <f>_xlfn.XLOOKUP(N812,'Com LookUp+Pivot'!$A$1:$A$49,'Com LookUp+Pivot'!$B$1:$B$49,"Not Found",0)</f>
        <v>Angel</v>
      </c>
      <c r="W812" s="9" t="s">
        <v>2389</v>
      </c>
      <c r="X812" s="9" t="s">
        <v>125</v>
      </c>
    </row>
    <row r="813" spans="1:24" x14ac:dyDescent="0.3">
      <c r="A813">
        <v>818</v>
      </c>
      <c r="B813" s="1">
        <v>42867</v>
      </c>
      <c r="C813" t="s">
        <v>2390</v>
      </c>
      <c r="D813" t="s">
        <v>569</v>
      </c>
      <c r="E813" t="s">
        <v>2391</v>
      </c>
      <c r="F813" t="s">
        <v>30</v>
      </c>
      <c r="G813" t="s">
        <v>2392</v>
      </c>
      <c r="H813" t="s">
        <v>388</v>
      </c>
      <c r="I813" s="2">
        <v>5000000</v>
      </c>
      <c r="J813" t="s">
        <v>207</v>
      </c>
      <c r="K813" t="str" cm="1">
        <f t="array" ref="K813">_xlfn.IFS(I813&lt;1000000,"Bin1",AND(I813&gt;=1000000,I813&lt;=10000000),"Bin2",I813&gt;10000000,"Bin3")</f>
        <v>Bin2</v>
      </c>
      <c r="L813">
        <f t="shared" si="24"/>
        <v>2017</v>
      </c>
      <c r="M813" t="str">
        <f>_xlfn.XLOOKUP(C813,'LookUp Table'!$A$1:$A$3031,'LookUp Table'!$B$1:$B$3031,"Not Found",0)</f>
        <v>New Delhi</v>
      </c>
      <c r="N813" t="str">
        <f t="shared" si="25"/>
        <v>Private Equity</v>
      </c>
      <c r="O813" t="str">
        <f>_xlfn.XLOOKUP(N813,'Com LookUp+Pivot'!$A$1:$A$49,'Com LookUp+Pivot'!$B$1:$B$49,"Not Found",0)</f>
        <v>PE</v>
      </c>
      <c r="W813" s="9" t="s">
        <v>2392</v>
      </c>
      <c r="X813" s="9" t="s">
        <v>388</v>
      </c>
    </row>
    <row r="814" spans="1:24" x14ac:dyDescent="0.3">
      <c r="A814">
        <v>819</v>
      </c>
      <c r="B814" s="1">
        <v>42867</v>
      </c>
      <c r="C814" t="s">
        <v>2393</v>
      </c>
      <c r="D814" t="s">
        <v>50</v>
      </c>
      <c r="E814" t="s">
        <v>2394</v>
      </c>
      <c r="F814" t="s">
        <v>957</v>
      </c>
      <c r="G814" t="s">
        <v>2395</v>
      </c>
      <c r="H814" t="s">
        <v>125</v>
      </c>
      <c r="I814">
        <v>0</v>
      </c>
      <c r="J814" t="s">
        <v>207</v>
      </c>
      <c r="K814" t="str" cm="1">
        <f t="array" ref="K814">_xlfn.IFS(I814&lt;1000000,"Bin1",AND(I814&gt;=1000000,I814&lt;=10000000),"Bin2",I814&gt;10000000,"Bin3")</f>
        <v>Bin1</v>
      </c>
      <c r="L814">
        <f t="shared" si="24"/>
        <v>2017</v>
      </c>
      <c r="M814" t="str">
        <f>_xlfn.XLOOKUP(C814,'LookUp Table'!$A$1:$A$3031,'LookUp Table'!$B$1:$B$3031,"Not Found",0)</f>
        <v>Bangalore</v>
      </c>
      <c r="N814" t="str">
        <f t="shared" si="25"/>
        <v>Seed Funding</v>
      </c>
      <c r="O814" t="str">
        <f>_xlfn.XLOOKUP(N814,'Com LookUp+Pivot'!$A$1:$A$49,'Com LookUp+Pivot'!$B$1:$B$49,"Not Found",0)</f>
        <v>Angel</v>
      </c>
      <c r="W814" s="9" t="s">
        <v>2395</v>
      </c>
      <c r="X814" s="9" t="s">
        <v>125</v>
      </c>
    </row>
    <row r="815" spans="1:24" x14ac:dyDescent="0.3">
      <c r="A815">
        <v>820</v>
      </c>
      <c r="B815" s="1">
        <v>42867</v>
      </c>
      <c r="C815" t="s">
        <v>2396</v>
      </c>
      <c r="D815" t="s">
        <v>569</v>
      </c>
      <c r="E815" t="s">
        <v>2397</v>
      </c>
      <c r="F815" t="s">
        <v>36</v>
      </c>
      <c r="G815" t="s">
        <v>2398</v>
      </c>
      <c r="H815" t="s">
        <v>388</v>
      </c>
      <c r="I815" s="2">
        <v>466000</v>
      </c>
      <c r="J815" t="s">
        <v>207</v>
      </c>
      <c r="K815" t="str" cm="1">
        <f t="array" ref="K815">_xlfn.IFS(I815&lt;1000000,"Bin1",AND(I815&gt;=1000000,I815&lt;=10000000),"Bin2",I815&gt;10000000,"Bin3")</f>
        <v>Bin1</v>
      </c>
      <c r="L815">
        <f t="shared" si="24"/>
        <v>2017</v>
      </c>
      <c r="M815" t="str">
        <f>_xlfn.XLOOKUP(C815,'LookUp Table'!$A$1:$A$3031,'LookUp Table'!$B$1:$B$3031,"Not Found",0)</f>
        <v>Mumbai</v>
      </c>
      <c r="N815" t="str">
        <f t="shared" si="25"/>
        <v>Private Equity</v>
      </c>
      <c r="O815" t="str">
        <f>_xlfn.XLOOKUP(N815,'Com LookUp+Pivot'!$A$1:$A$49,'Com LookUp+Pivot'!$B$1:$B$49,"Not Found",0)</f>
        <v>PE</v>
      </c>
      <c r="W815" s="9" t="s">
        <v>2398</v>
      </c>
      <c r="X815" s="9" t="s">
        <v>388</v>
      </c>
    </row>
    <row r="816" spans="1:24" x14ac:dyDescent="0.3">
      <c r="A816">
        <v>821</v>
      </c>
      <c r="B816" s="1">
        <v>42867</v>
      </c>
      <c r="C816" t="s">
        <v>2399</v>
      </c>
      <c r="D816" t="s">
        <v>473</v>
      </c>
      <c r="E816" t="s">
        <v>2400</v>
      </c>
      <c r="F816" t="s">
        <v>957</v>
      </c>
      <c r="G816" t="s">
        <v>2220</v>
      </c>
      <c r="H816" t="s">
        <v>125</v>
      </c>
      <c r="I816" s="2">
        <v>1000000</v>
      </c>
      <c r="J816" t="s">
        <v>207</v>
      </c>
      <c r="K816" t="str" cm="1">
        <f t="array" ref="K816">_xlfn.IFS(I816&lt;1000000,"Bin1",AND(I816&gt;=1000000,I816&lt;=10000000),"Bin2",I816&gt;10000000,"Bin3")</f>
        <v>Bin2</v>
      </c>
      <c r="L816">
        <f t="shared" si="24"/>
        <v>2017</v>
      </c>
      <c r="M816" t="str">
        <f>_xlfn.XLOOKUP(C816,'LookUp Table'!$A$1:$A$3031,'LookUp Table'!$B$1:$B$3031,"Not Found",0)</f>
        <v>Bangalore</v>
      </c>
      <c r="N816" t="str">
        <f t="shared" si="25"/>
        <v>Private Equity</v>
      </c>
      <c r="O816" t="str">
        <f>_xlfn.XLOOKUP(N816,'Com LookUp+Pivot'!$A$1:$A$49,'Com LookUp+Pivot'!$B$1:$B$49,"Not Found",0)</f>
        <v>PE</v>
      </c>
      <c r="W816" s="9" t="s">
        <v>2220</v>
      </c>
      <c r="X816" s="9" t="s">
        <v>125</v>
      </c>
    </row>
    <row r="817" spans="1:24" x14ac:dyDescent="0.3">
      <c r="A817">
        <v>822</v>
      </c>
      <c r="B817" s="1">
        <v>42870</v>
      </c>
      <c r="C817" t="s">
        <v>2401</v>
      </c>
      <c r="D817" t="s">
        <v>50</v>
      </c>
      <c r="E817" t="s">
        <v>2402</v>
      </c>
      <c r="F817" t="s">
        <v>957</v>
      </c>
      <c r="G817" t="s">
        <v>2403</v>
      </c>
      <c r="H817" t="s">
        <v>125</v>
      </c>
      <c r="I817" s="2">
        <v>500000</v>
      </c>
      <c r="J817" t="s">
        <v>207</v>
      </c>
      <c r="K817" t="str" cm="1">
        <f t="array" ref="K817">_xlfn.IFS(I817&lt;1000000,"Bin1",AND(I817&gt;=1000000,I817&lt;=10000000),"Bin2",I817&gt;10000000,"Bin3")</f>
        <v>Bin1</v>
      </c>
      <c r="L817">
        <f t="shared" si="24"/>
        <v>2017</v>
      </c>
      <c r="M817" t="str">
        <f>_xlfn.XLOOKUP(C817,'LookUp Table'!$A$1:$A$3031,'LookUp Table'!$B$1:$B$3031,"Not Found",0)</f>
        <v>Bangalore</v>
      </c>
      <c r="N817" t="str">
        <f t="shared" si="25"/>
        <v>Seed Funding</v>
      </c>
      <c r="O817" t="str">
        <f>_xlfn.XLOOKUP(N817,'Com LookUp+Pivot'!$A$1:$A$49,'Com LookUp+Pivot'!$B$1:$B$49,"Not Found",0)</f>
        <v>Angel</v>
      </c>
      <c r="W817" s="9" t="s">
        <v>2403</v>
      </c>
      <c r="X817" s="9" t="s">
        <v>125</v>
      </c>
    </row>
    <row r="818" spans="1:24" x14ac:dyDescent="0.3">
      <c r="A818">
        <v>823</v>
      </c>
      <c r="B818" s="1">
        <v>42870</v>
      </c>
      <c r="C818" t="s">
        <v>2404</v>
      </c>
      <c r="D818" t="s">
        <v>50</v>
      </c>
      <c r="E818" t="s">
        <v>2405</v>
      </c>
      <c r="F818" t="s">
        <v>957</v>
      </c>
      <c r="G818" t="s">
        <v>2406</v>
      </c>
      <c r="H818" t="s">
        <v>125</v>
      </c>
      <c r="I818">
        <v>0</v>
      </c>
      <c r="J818" t="s">
        <v>207</v>
      </c>
      <c r="K818" t="str" cm="1">
        <f t="array" ref="K818">_xlfn.IFS(I818&lt;1000000,"Bin1",AND(I818&gt;=1000000,I818&lt;=10000000),"Bin2",I818&gt;10000000,"Bin3")</f>
        <v>Bin1</v>
      </c>
      <c r="L818">
        <f t="shared" si="24"/>
        <v>2017</v>
      </c>
      <c r="M818" t="str">
        <f>_xlfn.XLOOKUP(C818,'LookUp Table'!$A$1:$A$3031,'LookUp Table'!$B$1:$B$3031,"Not Found",0)</f>
        <v>Bangalore</v>
      </c>
      <c r="N818" t="str">
        <f t="shared" si="25"/>
        <v>Private Equity</v>
      </c>
      <c r="O818" t="str">
        <f>_xlfn.XLOOKUP(N818,'Com LookUp+Pivot'!$A$1:$A$49,'Com LookUp+Pivot'!$B$1:$B$49,"Not Found",0)</f>
        <v>PE</v>
      </c>
      <c r="W818" s="9" t="s">
        <v>2406</v>
      </c>
      <c r="X818" s="9" t="s">
        <v>125</v>
      </c>
    </row>
    <row r="819" spans="1:24" x14ac:dyDescent="0.3">
      <c r="A819">
        <v>824</v>
      </c>
      <c r="B819" s="1">
        <v>42871</v>
      </c>
      <c r="C819" t="s">
        <v>2296</v>
      </c>
      <c r="D819" t="s">
        <v>50</v>
      </c>
      <c r="E819" t="s">
        <v>2407</v>
      </c>
      <c r="F819" t="s">
        <v>957</v>
      </c>
      <c r="G819" t="s">
        <v>2408</v>
      </c>
      <c r="H819" t="s">
        <v>388</v>
      </c>
      <c r="I819">
        <v>0</v>
      </c>
      <c r="J819" t="s">
        <v>207</v>
      </c>
      <c r="K819" t="str" cm="1">
        <f t="array" ref="K819">_xlfn.IFS(I819&lt;1000000,"Bin1",AND(I819&gt;=1000000,I819&lt;=10000000),"Bin2",I819&gt;10000000,"Bin3")</f>
        <v>Bin1</v>
      </c>
      <c r="L819">
        <f t="shared" si="24"/>
        <v>2017</v>
      </c>
      <c r="M819" t="str">
        <f>_xlfn.XLOOKUP(C819,'LookUp Table'!$A$1:$A$3031,'LookUp Table'!$B$1:$B$3031,"Not Found",0)</f>
        <v>Bangalore</v>
      </c>
      <c r="N819" t="str">
        <f t="shared" si="25"/>
        <v>Private Equity</v>
      </c>
      <c r="O819" t="str">
        <f>_xlfn.XLOOKUP(N819,'Com LookUp+Pivot'!$A$1:$A$49,'Com LookUp+Pivot'!$B$1:$B$49,"Not Found",0)</f>
        <v>PE</v>
      </c>
      <c r="W819" s="9" t="s">
        <v>2408</v>
      </c>
      <c r="X819" s="9" t="s">
        <v>388</v>
      </c>
    </row>
    <row r="820" spans="1:24" x14ac:dyDescent="0.3">
      <c r="A820">
        <v>825</v>
      </c>
      <c r="B820" s="1">
        <v>42871</v>
      </c>
      <c r="C820" t="s">
        <v>2409</v>
      </c>
      <c r="D820" t="s">
        <v>50</v>
      </c>
      <c r="E820" t="s">
        <v>2410</v>
      </c>
      <c r="F820" t="s">
        <v>36</v>
      </c>
      <c r="G820" t="s">
        <v>2411</v>
      </c>
      <c r="H820" t="s">
        <v>388</v>
      </c>
      <c r="I820" s="2">
        <v>3000000</v>
      </c>
      <c r="J820" t="s">
        <v>207</v>
      </c>
      <c r="K820" t="str" cm="1">
        <f t="array" ref="K820">_xlfn.IFS(I820&lt;1000000,"Bin1",AND(I820&gt;=1000000,I820&lt;=10000000),"Bin2",I820&gt;10000000,"Bin3")</f>
        <v>Bin2</v>
      </c>
      <c r="L820">
        <f t="shared" si="24"/>
        <v>2017</v>
      </c>
      <c r="M820" t="str">
        <f>_xlfn.XLOOKUP(C820,'LookUp Table'!$A$1:$A$3031,'LookUp Table'!$B$1:$B$3031,"Not Found",0)</f>
        <v>Mumbai</v>
      </c>
      <c r="N820" t="str">
        <f t="shared" si="25"/>
        <v>Private Equity</v>
      </c>
      <c r="O820" t="str">
        <f>_xlfn.XLOOKUP(N820,'Com LookUp+Pivot'!$A$1:$A$49,'Com LookUp+Pivot'!$B$1:$B$49,"Not Found",0)</f>
        <v>PE</v>
      </c>
      <c r="W820" s="9" t="s">
        <v>2411</v>
      </c>
      <c r="X820" s="9" t="s">
        <v>388</v>
      </c>
    </row>
    <row r="821" spans="1:24" x14ac:dyDescent="0.3">
      <c r="A821">
        <v>826</v>
      </c>
      <c r="B821" s="1">
        <v>42871</v>
      </c>
      <c r="C821" t="s">
        <v>1129</v>
      </c>
      <c r="D821" t="s">
        <v>473</v>
      </c>
      <c r="E821" t="s">
        <v>2412</v>
      </c>
      <c r="F821" t="s">
        <v>36</v>
      </c>
      <c r="G821" t="s">
        <v>2413</v>
      </c>
      <c r="H821" t="s">
        <v>388</v>
      </c>
      <c r="I821" s="2">
        <v>500000</v>
      </c>
      <c r="J821" t="s">
        <v>207</v>
      </c>
      <c r="K821" t="str" cm="1">
        <f t="array" ref="K821">_xlfn.IFS(I821&lt;1000000,"Bin1",AND(I821&gt;=1000000,I821&lt;=10000000),"Bin2",I821&gt;10000000,"Bin3")</f>
        <v>Bin1</v>
      </c>
      <c r="L821">
        <f t="shared" si="24"/>
        <v>2017</v>
      </c>
      <c r="M821" t="str">
        <f>_xlfn.XLOOKUP(C821,'LookUp Table'!$A$1:$A$3031,'LookUp Table'!$B$1:$B$3031,"Not Found",0)</f>
        <v>Mumbai</v>
      </c>
      <c r="N821" t="str">
        <f t="shared" si="25"/>
        <v>Private Equity</v>
      </c>
      <c r="O821" t="str">
        <f>_xlfn.XLOOKUP(N821,'Com LookUp+Pivot'!$A$1:$A$49,'Com LookUp+Pivot'!$B$1:$B$49,"Not Found",0)</f>
        <v>PE</v>
      </c>
      <c r="W821" s="9" t="s">
        <v>2413</v>
      </c>
      <c r="X821" s="9" t="s">
        <v>388</v>
      </c>
    </row>
    <row r="822" spans="1:24" x14ac:dyDescent="0.3">
      <c r="A822">
        <v>827</v>
      </c>
      <c r="B822" s="1">
        <v>42872</v>
      </c>
      <c r="C822" t="s">
        <v>2414</v>
      </c>
      <c r="D822" t="s">
        <v>569</v>
      </c>
      <c r="E822" t="s">
        <v>2415</v>
      </c>
      <c r="F822" t="s">
        <v>42</v>
      </c>
      <c r="G822" t="s">
        <v>2220</v>
      </c>
      <c r="H822" t="s">
        <v>125</v>
      </c>
      <c r="I822" s="2">
        <v>250000</v>
      </c>
      <c r="J822" t="s">
        <v>207</v>
      </c>
      <c r="K822" t="str" cm="1">
        <f t="array" ref="K822">_xlfn.IFS(I822&lt;1000000,"Bin1",AND(I822&gt;=1000000,I822&lt;=10000000),"Bin2",I822&gt;10000000,"Bin3")</f>
        <v>Bin1</v>
      </c>
      <c r="L822">
        <f t="shared" si="24"/>
        <v>2017</v>
      </c>
      <c r="M822" t="str">
        <f>_xlfn.XLOOKUP(C822,'LookUp Table'!$A$1:$A$3031,'LookUp Table'!$B$1:$B$3031,"Not Found",0)</f>
        <v>Chennai</v>
      </c>
      <c r="N822" t="str">
        <f t="shared" si="25"/>
        <v>Private Equity</v>
      </c>
      <c r="O822" t="str">
        <f>_xlfn.XLOOKUP(N822,'Com LookUp+Pivot'!$A$1:$A$49,'Com LookUp+Pivot'!$B$1:$B$49,"Not Found",0)</f>
        <v>PE</v>
      </c>
      <c r="W822" s="9" t="s">
        <v>2220</v>
      </c>
      <c r="X822" s="9" t="s">
        <v>125</v>
      </c>
    </row>
    <row r="823" spans="1:24" x14ac:dyDescent="0.3">
      <c r="A823">
        <v>828</v>
      </c>
      <c r="B823" s="1">
        <v>42872</v>
      </c>
      <c r="C823" t="s">
        <v>2416</v>
      </c>
      <c r="D823" t="s">
        <v>569</v>
      </c>
      <c r="E823" t="s">
        <v>2192</v>
      </c>
      <c r="F823" t="s">
        <v>36</v>
      </c>
      <c r="G823" t="s">
        <v>2417</v>
      </c>
      <c r="H823" t="s">
        <v>388</v>
      </c>
      <c r="I823" s="2">
        <v>5300000</v>
      </c>
      <c r="J823" t="s">
        <v>207</v>
      </c>
      <c r="K823" t="str" cm="1">
        <f t="array" ref="K823">_xlfn.IFS(I823&lt;1000000,"Bin1",AND(I823&gt;=1000000,I823&lt;=10000000),"Bin2",I823&gt;10000000,"Bin3")</f>
        <v>Bin2</v>
      </c>
      <c r="L823">
        <f t="shared" si="24"/>
        <v>2017</v>
      </c>
      <c r="M823" t="str">
        <f>_xlfn.XLOOKUP(C823,'LookUp Table'!$A$1:$A$3031,'LookUp Table'!$B$1:$B$3031,"Not Found",0)</f>
        <v>Mumbai</v>
      </c>
      <c r="N823" t="str">
        <f t="shared" si="25"/>
        <v>Private Equity</v>
      </c>
      <c r="O823" t="str">
        <f>_xlfn.XLOOKUP(N823,'Com LookUp+Pivot'!$A$1:$A$49,'Com LookUp+Pivot'!$B$1:$B$49,"Not Found",0)</f>
        <v>PE</v>
      </c>
      <c r="W823" s="9" t="s">
        <v>2417</v>
      </c>
      <c r="X823" s="9" t="s">
        <v>388</v>
      </c>
    </row>
    <row r="824" spans="1:24" x14ac:dyDescent="0.3">
      <c r="A824">
        <v>829</v>
      </c>
      <c r="B824" s="1">
        <v>42873</v>
      </c>
      <c r="C824" t="s">
        <v>2418</v>
      </c>
      <c r="D824" t="s">
        <v>1461</v>
      </c>
      <c r="E824" t="s">
        <v>2419</v>
      </c>
      <c r="F824" t="s">
        <v>36</v>
      </c>
      <c r="G824" t="s">
        <v>2420</v>
      </c>
      <c r="H824" t="s">
        <v>125</v>
      </c>
      <c r="I824" s="2">
        <v>1000000</v>
      </c>
      <c r="J824" t="s">
        <v>207</v>
      </c>
      <c r="K824" t="str" cm="1">
        <f t="array" ref="K824">_xlfn.IFS(I824&lt;1000000,"Bin1",AND(I824&gt;=1000000,I824&lt;=10000000),"Bin2",I824&gt;10000000,"Bin3")</f>
        <v>Bin2</v>
      </c>
      <c r="L824">
        <f t="shared" si="24"/>
        <v>2017</v>
      </c>
      <c r="M824" t="str">
        <f>_xlfn.XLOOKUP(C824,'LookUp Table'!$A$1:$A$3031,'LookUp Table'!$B$1:$B$3031,"Not Found",0)</f>
        <v>Mumbai</v>
      </c>
      <c r="N824" t="str">
        <f t="shared" si="25"/>
        <v>Seed Funding</v>
      </c>
      <c r="O824" t="str">
        <f>_xlfn.XLOOKUP(N824,'Com LookUp+Pivot'!$A$1:$A$49,'Com LookUp+Pivot'!$B$1:$B$49,"Not Found",0)</f>
        <v>Angel</v>
      </c>
      <c r="W824" s="9" t="s">
        <v>2420</v>
      </c>
      <c r="X824" s="9" t="s">
        <v>125</v>
      </c>
    </row>
    <row r="825" spans="1:24" x14ac:dyDescent="0.3">
      <c r="A825">
        <v>830</v>
      </c>
      <c r="B825" s="1">
        <v>42873</v>
      </c>
      <c r="C825" t="s">
        <v>2421</v>
      </c>
      <c r="D825" t="s">
        <v>473</v>
      </c>
      <c r="E825" t="s">
        <v>2422</v>
      </c>
      <c r="F825" t="s">
        <v>830</v>
      </c>
      <c r="G825" t="s">
        <v>2423</v>
      </c>
      <c r="H825" t="s">
        <v>125</v>
      </c>
      <c r="I825">
        <v>0</v>
      </c>
      <c r="J825" t="s">
        <v>207</v>
      </c>
      <c r="K825" t="str" cm="1">
        <f t="array" ref="K825">_xlfn.IFS(I825&lt;1000000,"Bin1",AND(I825&gt;=1000000,I825&lt;=10000000),"Bin2",I825&gt;10000000,"Bin3")</f>
        <v>Bin1</v>
      </c>
      <c r="L825">
        <f t="shared" si="24"/>
        <v>2017</v>
      </c>
      <c r="M825" t="str">
        <f>_xlfn.XLOOKUP(C825,'LookUp Table'!$A$1:$A$3031,'LookUp Table'!$B$1:$B$3031,"Not Found",0)</f>
        <v>Chandigarh</v>
      </c>
      <c r="N825" t="str">
        <f t="shared" si="25"/>
        <v>Seed Funding</v>
      </c>
      <c r="O825" t="str">
        <f>_xlfn.XLOOKUP(N825,'Com LookUp+Pivot'!$A$1:$A$49,'Com LookUp+Pivot'!$B$1:$B$49,"Not Found",0)</f>
        <v>Angel</v>
      </c>
      <c r="W825" s="9" t="s">
        <v>2423</v>
      </c>
      <c r="X825" s="9" t="s">
        <v>125</v>
      </c>
    </row>
    <row r="826" spans="1:24" x14ac:dyDescent="0.3">
      <c r="A826">
        <v>831</v>
      </c>
      <c r="B826" s="1">
        <v>42873</v>
      </c>
      <c r="C826" t="s">
        <v>151</v>
      </c>
      <c r="D826" t="s">
        <v>1461</v>
      </c>
      <c r="E826" t="s">
        <v>2424</v>
      </c>
      <c r="F826" t="s">
        <v>957</v>
      </c>
      <c r="G826" t="s">
        <v>2425</v>
      </c>
      <c r="H826" t="s">
        <v>388</v>
      </c>
      <c r="I826" s="2">
        <v>1400000000</v>
      </c>
      <c r="J826" t="s">
        <v>207</v>
      </c>
      <c r="K826" t="str" cm="1">
        <f t="array" ref="K826">_xlfn.IFS(I826&lt;1000000,"Bin1",AND(I826&gt;=1000000,I826&lt;=10000000),"Bin2",I826&gt;10000000,"Bin3")</f>
        <v>Bin3</v>
      </c>
      <c r="L826">
        <f t="shared" si="24"/>
        <v>2017</v>
      </c>
      <c r="M826" t="str">
        <f>_xlfn.XLOOKUP(C826,'LookUp Table'!$A$1:$A$3031,'LookUp Table'!$B$1:$B$3031,"Not Found",0)</f>
        <v>Noida</v>
      </c>
      <c r="N826" t="str">
        <f t="shared" si="25"/>
        <v>Private Equity</v>
      </c>
      <c r="O826" t="str">
        <f>_xlfn.XLOOKUP(N826,'Com LookUp+Pivot'!$A$1:$A$49,'Com LookUp+Pivot'!$B$1:$B$49,"Not Found",0)</f>
        <v>PE</v>
      </c>
      <c r="W826" s="9" t="s">
        <v>2425</v>
      </c>
      <c r="X826" s="9" t="s">
        <v>388</v>
      </c>
    </row>
    <row r="827" spans="1:24" x14ac:dyDescent="0.3">
      <c r="A827">
        <v>832</v>
      </c>
      <c r="B827" s="1">
        <v>42874</v>
      </c>
      <c r="C827" t="s">
        <v>2426</v>
      </c>
      <c r="D827" t="s">
        <v>569</v>
      </c>
      <c r="E827" t="s">
        <v>2427</v>
      </c>
      <c r="F827" t="s">
        <v>957</v>
      </c>
      <c r="G827" t="s">
        <v>2428</v>
      </c>
      <c r="H827" t="s">
        <v>125</v>
      </c>
      <c r="I827" s="2">
        <v>1000000</v>
      </c>
      <c r="J827" t="s">
        <v>207</v>
      </c>
      <c r="K827" t="str" cm="1">
        <f t="array" ref="K827">_xlfn.IFS(I827&lt;1000000,"Bin1",AND(I827&gt;=1000000,I827&lt;=10000000),"Bin2",I827&gt;10000000,"Bin3")</f>
        <v>Bin2</v>
      </c>
      <c r="L827">
        <f t="shared" si="24"/>
        <v>2017</v>
      </c>
      <c r="M827" t="str">
        <f>_xlfn.XLOOKUP(C827,'LookUp Table'!$A$1:$A$3031,'LookUp Table'!$B$1:$B$3031,"Not Found",0)</f>
        <v>Bangalore</v>
      </c>
      <c r="N827" t="str">
        <f t="shared" si="25"/>
        <v>Seed Funding</v>
      </c>
      <c r="O827" t="str">
        <f>_xlfn.XLOOKUP(N827,'Com LookUp+Pivot'!$A$1:$A$49,'Com LookUp+Pivot'!$B$1:$B$49,"Not Found",0)</f>
        <v>Angel</v>
      </c>
      <c r="W827" s="9" t="s">
        <v>2428</v>
      </c>
      <c r="X827" s="9" t="s">
        <v>125</v>
      </c>
    </row>
    <row r="828" spans="1:24" x14ac:dyDescent="0.3">
      <c r="A828">
        <v>833</v>
      </c>
      <c r="B828" s="1">
        <v>42874</v>
      </c>
      <c r="C828" t="s">
        <v>2429</v>
      </c>
      <c r="D828" t="s">
        <v>1691</v>
      </c>
      <c r="E828" t="s">
        <v>2430</v>
      </c>
      <c r="F828" t="s">
        <v>181</v>
      </c>
      <c r="G828" t="s">
        <v>2431</v>
      </c>
      <c r="H828" t="s">
        <v>125</v>
      </c>
      <c r="I828">
        <v>0</v>
      </c>
      <c r="J828" t="s">
        <v>207</v>
      </c>
      <c r="K828" t="str" cm="1">
        <f t="array" ref="K828">_xlfn.IFS(I828&lt;1000000,"Bin1",AND(I828&gt;=1000000,I828&lt;=10000000),"Bin2",I828&gt;10000000,"Bin3")</f>
        <v>Bin1</v>
      </c>
      <c r="L828">
        <f t="shared" si="24"/>
        <v>2017</v>
      </c>
      <c r="M828" t="str">
        <f>_xlfn.XLOOKUP(C828,'LookUp Table'!$A$1:$A$3031,'LookUp Table'!$B$1:$B$3031,"Not Found",0)</f>
        <v>Hyderabad</v>
      </c>
      <c r="N828" t="str">
        <f t="shared" si="25"/>
        <v>Seed Funding</v>
      </c>
      <c r="O828" t="str">
        <f>_xlfn.XLOOKUP(N828,'Com LookUp+Pivot'!$A$1:$A$49,'Com LookUp+Pivot'!$B$1:$B$49,"Not Found",0)</f>
        <v>Angel</v>
      </c>
      <c r="W828" s="9" t="s">
        <v>2431</v>
      </c>
      <c r="X828" s="9" t="s">
        <v>125</v>
      </c>
    </row>
    <row r="829" spans="1:24" x14ac:dyDescent="0.3">
      <c r="A829">
        <v>834</v>
      </c>
      <c r="B829" s="1">
        <v>42875</v>
      </c>
      <c r="C829" t="s">
        <v>2344</v>
      </c>
      <c r="D829" t="s">
        <v>473</v>
      </c>
      <c r="E829" t="s">
        <v>2432</v>
      </c>
      <c r="F829" t="s">
        <v>30</v>
      </c>
      <c r="G829" t="s">
        <v>2433</v>
      </c>
      <c r="H829" t="s">
        <v>388</v>
      </c>
      <c r="I829">
        <v>0</v>
      </c>
      <c r="J829" t="s">
        <v>207</v>
      </c>
      <c r="K829" t="str" cm="1">
        <f t="array" ref="K829">_xlfn.IFS(I829&lt;1000000,"Bin1",AND(I829&gt;=1000000,I829&lt;=10000000),"Bin2",I829&gt;10000000,"Bin3")</f>
        <v>Bin1</v>
      </c>
      <c r="L829">
        <f t="shared" ref="L829:L892" si="26">YEAR(B829)</f>
        <v>2017</v>
      </c>
      <c r="M829" t="str">
        <f>_xlfn.XLOOKUP(C829,'LookUp Table'!$A$1:$A$3031,'LookUp Table'!$B$1:$B$3031,"Not Found",0)</f>
        <v>Gurgaon</v>
      </c>
      <c r="N829" t="str">
        <f t="shared" si="25"/>
        <v>Private Equity</v>
      </c>
      <c r="O829" t="str">
        <f>_xlfn.XLOOKUP(N829,'Com LookUp+Pivot'!$A$1:$A$49,'Com LookUp+Pivot'!$B$1:$B$49,"Not Found",0)</f>
        <v>PE</v>
      </c>
      <c r="W829" s="9" t="s">
        <v>2433</v>
      </c>
      <c r="X829" s="9" t="s">
        <v>388</v>
      </c>
    </row>
    <row r="830" spans="1:24" x14ac:dyDescent="0.3">
      <c r="A830">
        <v>835</v>
      </c>
      <c r="B830" s="1">
        <v>42877</v>
      </c>
      <c r="C830" t="s">
        <v>2434</v>
      </c>
      <c r="D830" t="s">
        <v>40</v>
      </c>
      <c r="E830" t="s">
        <v>2435</v>
      </c>
      <c r="F830" t="s">
        <v>30</v>
      </c>
      <c r="G830" t="s">
        <v>567</v>
      </c>
      <c r="H830" t="s">
        <v>388</v>
      </c>
      <c r="I830" s="2">
        <v>30000000</v>
      </c>
      <c r="J830" t="s">
        <v>207</v>
      </c>
      <c r="K830" t="str" cm="1">
        <f t="array" ref="K830">_xlfn.IFS(I830&lt;1000000,"Bin1",AND(I830&gt;=1000000,I830&lt;=10000000),"Bin2",I830&gt;10000000,"Bin3")</f>
        <v>Bin3</v>
      </c>
      <c r="L830">
        <f t="shared" si="26"/>
        <v>2017</v>
      </c>
      <c r="M830" t="str">
        <f>_xlfn.XLOOKUP(C830,'LookUp Table'!$A$1:$A$3031,'LookUp Table'!$B$1:$B$3031,"Not Found",0)</f>
        <v>New Delhi</v>
      </c>
      <c r="N830" t="str">
        <f t="shared" si="25"/>
        <v>Series C</v>
      </c>
      <c r="O830" t="str">
        <f>_xlfn.XLOOKUP(N830,'Com LookUp+Pivot'!$A$1:$A$49,'Com LookUp+Pivot'!$B$1:$B$49,"Not Found",0)</f>
        <v>VC</v>
      </c>
      <c r="W830" s="9" t="s">
        <v>567</v>
      </c>
      <c r="X830" s="9" t="s">
        <v>388</v>
      </c>
    </row>
    <row r="831" spans="1:24" x14ac:dyDescent="0.3">
      <c r="A831">
        <v>836</v>
      </c>
      <c r="B831" s="1">
        <v>42877</v>
      </c>
      <c r="C831" t="s">
        <v>2436</v>
      </c>
      <c r="D831" t="s">
        <v>569</v>
      </c>
      <c r="E831" t="s">
        <v>2437</v>
      </c>
      <c r="F831" t="s">
        <v>36</v>
      </c>
      <c r="G831" t="s">
        <v>2438</v>
      </c>
      <c r="H831" t="s">
        <v>125</v>
      </c>
      <c r="I831" s="2">
        <v>500000</v>
      </c>
      <c r="J831" t="s">
        <v>207</v>
      </c>
      <c r="K831" t="str" cm="1">
        <f t="array" ref="K831">_xlfn.IFS(I831&lt;1000000,"Bin1",AND(I831&gt;=1000000,I831&lt;=10000000),"Bin2",I831&gt;10000000,"Bin3")</f>
        <v>Bin1</v>
      </c>
      <c r="L831">
        <f t="shared" si="26"/>
        <v>2017</v>
      </c>
      <c r="M831" t="str">
        <f>_xlfn.XLOOKUP(C831,'LookUp Table'!$A$1:$A$3031,'LookUp Table'!$B$1:$B$3031,"Not Found",0)</f>
        <v>Mumbai</v>
      </c>
      <c r="N831" t="str">
        <f t="shared" si="25"/>
        <v>Seed Funding</v>
      </c>
      <c r="O831" t="str">
        <f>_xlfn.XLOOKUP(N831,'Com LookUp+Pivot'!$A$1:$A$49,'Com LookUp+Pivot'!$B$1:$B$49,"Not Found",0)</f>
        <v>Angel</v>
      </c>
      <c r="W831" s="9" t="s">
        <v>2438</v>
      </c>
      <c r="X831" s="9" t="s">
        <v>125</v>
      </c>
    </row>
    <row r="832" spans="1:24" x14ac:dyDescent="0.3">
      <c r="A832">
        <v>837</v>
      </c>
      <c r="B832" s="1">
        <v>42878</v>
      </c>
      <c r="C832" t="s">
        <v>2439</v>
      </c>
      <c r="D832" t="s">
        <v>1461</v>
      </c>
      <c r="E832" t="s">
        <v>2440</v>
      </c>
      <c r="F832" t="s">
        <v>181</v>
      </c>
      <c r="G832" t="s">
        <v>2441</v>
      </c>
      <c r="H832" t="s">
        <v>125</v>
      </c>
      <c r="I832">
        <v>0</v>
      </c>
      <c r="J832" t="s">
        <v>207</v>
      </c>
      <c r="K832" t="str" cm="1">
        <f t="array" ref="K832">_xlfn.IFS(I832&lt;1000000,"Bin1",AND(I832&gt;=1000000,I832&lt;=10000000),"Bin2",I832&gt;10000000,"Bin3")</f>
        <v>Bin1</v>
      </c>
      <c r="L832">
        <f t="shared" si="26"/>
        <v>2017</v>
      </c>
      <c r="M832" t="str">
        <f>_xlfn.XLOOKUP(C832,'LookUp Table'!$A$1:$A$3031,'LookUp Table'!$B$1:$B$3031,"Not Found",0)</f>
        <v>Hyderabad</v>
      </c>
      <c r="N832" t="str">
        <f t="shared" si="25"/>
        <v>Seed Funding</v>
      </c>
      <c r="O832" t="str">
        <f>_xlfn.XLOOKUP(N832,'Com LookUp+Pivot'!$A$1:$A$49,'Com LookUp+Pivot'!$B$1:$B$49,"Not Found",0)</f>
        <v>Angel</v>
      </c>
      <c r="W832" s="9" t="s">
        <v>2441</v>
      </c>
      <c r="X832" s="9" t="s">
        <v>125</v>
      </c>
    </row>
    <row r="833" spans="1:24" x14ac:dyDescent="0.3">
      <c r="A833">
        <v>838</v>
      </c>
      <c r="B833" s="1">
        <v>42878</v>
      </c>
      <c r="C833" t="s">
        <v>1071</v>
      </c>
      <c r="D833" t="s">
        <v>569</v>
      </c>
      <c r="E833" t="s">
        <v>2442</v>
      </c>
      <c r="F833" t="s">
        <v>19</v>
      </c>
      <c r="G833" t="s">
        <v>2443</v>
      </c>
      <c r="H833" t="s">
        <v>388</v>
      </c>
      <c r="I833" s="2">
        <v>6600000</v>
      </c>
      <c r="J833" t="s">
        <v>207</v>
      </c>
      <c r="K833" t="str" cm="1">
        <f t="array" ref="K833">_xlfn.IFS(I833&lt;1000000,"Bin1",AND(I833&gt;=1000000,I833&lt;=10000000),"Bin2",I833&gt;10000000,"Bin3")</f>
        <v>Bin2</v>
      </c>
      <c r="L833">
        <f t="shared" si="26"/>
        <v>2017</v>
      </c>
      <c r="M833" t="str">
        <f>_xlfn.XLOOKUP(C833,'LookUp Table'!$A$1:$A$3031,'LookUp Table'!$B$1:$B$3031,"Not Found",0)</f>
        <v>Gurugram</v>
      </c>
      <c r="N833" t="str">
        <f t="shared" si="25"/>
        <v>Private Equity</v>
      </c>
      <c r="O833" t="str">
        <f>_xlfn.XLOOKUP(N833,'Com LookUp+Pivot'!$A$1:$A$49,'Com LookUp+Pivot'!$B$1:$B$49,"Not Found",0)</f>
        <v>PE</v>
      </c>
      <c r="W833" s="9" t="s">
        <v>2443</v>
      </c>
      <c r="X833" s="9" t="s">
        <v>388</v>
      </c>
    </row>
    <row r="834" spans="1:24" x14ac:dyDescent="0.3">
      <c r="A834">
        <v>839</v>
      </c>
      <c r="B834" s="1">
        <v>42878</v>
      </c>
      <c r="C834" t="s">
        <v>1123</v>
      </c>
      <c r="D834" t="s">
        <v>569</v>
      </c>
      <c r="E834" t="s">
        <v>2444</v>
      </c>
      <c r="F834" t="s">
        <v>30</v>
      </c>
      <c r="G834" t="s">
        <v>2445</v>
      </c>
      <c r="H834" t="s">
        <v>125</v>
      </c>
      <c r="I834">
        <v>0</v>
      </c>
      <c r="J834" t="s">
        <v>207</v>
      </c>
      <c r="K834" t="str" cm="1">
        <f t="array" ref="K834">_xlfn.IFS(I834&lt;1000000,"Bin1",AND(I834&gt;=1000000,I834&lt;=10000000),"Bin2",I834&gt;10000000,"Bin3")</f>
        <v>Bin1</v>
      </c>
      <c r="L834">
        <f t="shared" si="26"/>
        <v>2017</v>
      </c>
      <c r="M834" t="str">
        <f>_xlfn.XLOOKUP(C834,'LookUp Table'!$A$1:$A$3031,'LookUp Table'!$B$1:$B$3031,"Not Found",0)</f>
        <v>Delhi</v>
      </c>
      <c r="N834" t="str">
        <f t="shared" si="25"/>
        <v>Seed Funding</v>
      </c>
      <c r="O834" t="str">
        <f>_xlfn.XLOOKUP(N834,'Com LookUp+Pivot'!$A$1:$A$49,'Com LookUp+Pivot'!$B$1:$B$49,"Not Found",0)</f>
        <v>Angel</v>
      </c>
      <c r="W834" s="9" t="s">
        <v>2445</v>
      </c>
      <c r="X834" s="9" t="s">
        <v>125</v>
      </c>
    </row>
    <row r="835" spans="1:24" x14ac:dyDescent="0.3">
      <c r="A835">
        <v>840</v>
      </c>
      <c r="B835" s="1">
        <v>42878</v>
      </c>
      <c r="C835" t="s">
        <v>2446</v>
      </c>
      <c r="D835" t="s">
        <v>569</v>
      </c>
      <c r="E835" t="s">
        <v>2447</v>
      </c>
      <c r="F835" t="s">
        <v>36</v>
      </c>
      <c r="G835" t="s">
        <v>1073</v>
      </c>
      <c r="H835" t="s">
        <v>388</v>
      </c>
      <c r="I835" s="2">
        <v>1000000</v>
      </c>
      <c r="J835" t="s">
        <v>207</v>
      </c>
      <c r="K835" t="str" cm="1">
        <f t="array" ref="K835">_xlfn.IFS(I835&lt;1000000,"Bin1",AND(I835&gt;=1000000,I835&lt;=10000000),"Bin2",I835&gt;10000000,"Bin3")</f>
        <v>Bin2</v>
      </c>
      <c r="L835">
        <f t="shared" si="26"/>
        <v>2017</v>
      </c>
      <c r="M835" t="str">
        <f>_xlfn.XLOOKUP(C835,'LookUp Table'!$A$1:$A$3031,'LookUp Table'!$B$1:$B$3031,"Not Found",0)</f>
        <v>Mumbai</v>
      </c>
      <c r="N835" t="str">
        <f t="shared" ref="N835:N898" si="27">IFERROR(VLOOKUP(G835,$W$1:$X$6025,2,FALSE),"Ignore")</f>
        <v>Debt Funding</v>
      </c>
      <c r="O835" t="str">
        <f>_xlfn.XLOOKUP(N835,'Com LookUp+Pivot'!$A$1:$A$49,'Com LookUp+Pivot'!$B$1:$B$49,"Not Found",0)</f>
        <v>Other</v>
      </c>
      <c r="W835" s="9" t="s">
        <v>1073</v>
      </c>
      <c r="X835" s="9" t="s">
        <v>388</v>
      </c>
    </row>
    <row r="836" spans="1:24" x14ac:dyDescent="0.3">
      <c r="A836">
        <v>841</v>
      </c>
      <c r="B836" s="1">
        <v>42879</v>
      </c>
      <c r="C836" t="s">
        <v>2448</v>
      </c>
      <c r="D836" t="s">
        <v>569</v>
      </c>
      <c r="E836" t="s">
        <v>2449</v>
      </c>
      <c r="F836" t="s">
        <v>36</v>
      </c>
      <c r="G836" t="s">
        <v>1334</v>
      </c>
      <c r="H836" t="s">
        <v>125</v>
      </c>
      <c r="I836" s="2">
        <v>580000</v>
      </c>
      <c r="J836" t="s">
        <v>207</v>
      </c>
      <c r="K836" t="str" cm="1">
        <f t="array" ref="K836">_xlfn.IFS(I836&lt;1000000,"Bin1",AND(I836&gt;=1000000,I836&lt;=10000000),"Bin2",I836&gt;10000000,"Bin3")</f>
        <v>Bin1</v>
      </c>
      <c r="L836">
        <f t="shared" si="26"/>
        <v>2017</v>
      </c>
      <c r="M836" t="str">
        <f>_xlfn.XLOOKUP(C836,'LookUp Table'!$A$1:$A$3031,'LookUp Table'!$B$1:$B$3031,"Not Found",0)</f>
        <v>Mumbai</v>
      </c>
      <c r="N836" t="str">
        <f t="shared" si="27"/>
        <v>Private Equity</v>
      </c>
      <c r="O836" t="str">
        <f>_xlfn.XLOOKUP(N836,'Com LookUp+Pivot'!$A$1:$A$49,'Com LookUp+Pivot'!$B$1:$B$49,"Not Found",0)</f>
        <v>PE</v>
      </c>
      <c r="W836" s="9" t="s">
        <v>1334</v>
      </c>
      <c r="X836" s="9" t="s">
        <v>125</v>
      </c>
    </row>
    <row r="837" spans="1:24" x14ac:dyDescent="0.3">
      <c r="A837">
        <v>842</v>
      </c>
      <c r="B837" s="1">
        <v>42880</v>
      </c>
      <c r="C837" t="s">
        <v>119</v>
      </c>
      <c r="D837" t="s">
        <v>77</v>
      </c>
      <c r="E837" t="s">
        <v>78</v>
      </c>
      <c r="F837" t="s">
        <v>19</v>
      </c>
      <c r="G837" t="s">
        <v>2450</v>
      </c>
      <c r="H837" t="s">
        <v>388</v>
      </c>
      <c r="I837" s="2">
        <v>8000000</v>
      </c>
      <c r="J837" t="s">
        <v>207</v>
      </c>
      <c r="K837" t="str" cm="1">
        <f t="array" ref="K837">_xlfn.IFS(I837&lt;1000000,"Bin1",AND(I837&gt;=1000000,I837&lt;=10000000),"Bin2",I837&gt;10000000,"Bin3")</f>
        <v>Bin2</v>
      </c>
      <c r="L837">
        <f t="shared" si="26"/>
        <v>2017</v>
      </c>
      <c r="M837" t="str">
        <f>_xlfn.XLOOKUP(C837,'LookUp Table'!$A$1:$A$3031,'LookUp Table'!$B$1:$B$3031,"Not Found",0)</f>
        <v>Gurgaon</v>
      </c>
      <c r="N837" t="str">
        <f t="shared" si="27"/>
        <v>Private Equity</v>
      </c>
      <c r="O837" t="str">
        <f>_xlfn.XLOOKUP(N837,'Com LookUp+Pivot'!$A$1:$A$49,'Com LookUp+Pivot'!$B$1:$B$49,"Not Found",0)</f>
        <v>PE</v>
      </c>
      <c r="W837" s="9" t="s">
        <v>2450</v>
      </c>
      <c r="X837" s="9" t="s">
        <v>388</v>
      </c>
    </row>
    <row r="838" spans="1:24" x14ac:dyDescent="0.3">
      <c r="A838">
        <v>843</v>
      </c>
      <c r="B838" s="1">
        <v>42881</v>
      </c>
      <c r="C838" t="s">
        <v>2451</v>
      </c>
      <c r="D838" t="s">
        <v>569</v>
      </c>
      <c r="E838" t="s">
        <v>2452</v>
      </c>
      <c r="F838" t="s">
        <v>957</v>
      </c>
      <c r="G838" t="s">
        <v>2453</v>
      </c>
      <c r="H838" t="s">
        <v>125</v>
      </c>
      <c r="I838">
        <v>0</v>
      </c>
      <c r="J838" t="s">
        <v>207</v>
      </c>
      <c r="K838" t="str" cm="1">
        <f t="array" ref="K838">_xlfn.IFS(I838&lt;1000000,"Bin1",AND(I838&gt;=1000000,I838&lt;=10000000),"Bin2",I838&gt;10000000,"Bin3")</f>
        <v>Bin1</v>
      </c>
      <c r="L838">
        <f t="shared" si="26"/>
        <v>2017</v>
      </c>
      <c r="M838" t="str">
        <f>_xlfn.XLOOKUP(C838,'LookUp Table'!$A$1:$A$3031,'LookUp Table'!$B$1:$B$3031,"Not Found",0)</f>
        <v>Bangalore</v>
      </c>
      <c r="N838" t="str">
        <f t="shared" si="27"/>
        <v>Seed Funding</v>
      </c>
      <c r="O838" t="str">
        <f>_xlfn.XLOOKUP(N838,'Com LookUp+Pivot'!$A$1:$A$49,'Com LookUp+Pivot'!$B$1:$B$49,"Not Found",0)</f>
        <v>Angel</v>
      </c>
      <c r="W838" s="9" t="s">
        <v>2453</v>
      </c>
      <c r="X838" s="9" t="s">
        <v>125</v>
      </c>
    </row>
    <row r="839" spans="1:24" x14ac:dyDescent="0.3">
      <c r="A839">
        <v>844</v>
      </c>
      <c r="B839" s="1">
        <v>42884</v>
      </c>
      <c r="C839" t="s">
        <v>2454</v>
      </c>
      <c r="D839" t="s">
        <v>569</v>
      </c>
      <c r="E839" t="s">
        <v>2455</v>
      </c>
      <c r="F839" t="s">
        <v>36</v>
      </c>
      <c r="G839" t="s">
        <v>549</v>
      </c>
      <c r="H839" t="s">
        <v>125</v>
      </c>
      <c r="I839">
        <v>0</v>
      </c>
      <c r="J839" t="s">
        <v>207</v>
      </c>
      <c r="K839" t="str" cm="1">
        <f t="array" ref="K839">_xlfn.IFS(I839&lt;1000000,"Bin1",AND(I839&gt;=1000000,I839&lt;=10000000),"Bin2",I839&gt;10000000,"Bin3")</f>
        <v>Bin1</v>
      </c>
      <c r="L839">
        <f t="shared" si="26"/>
        <v>2017</v>
      </c>
      <c r="M839" t="str">
        <f>_xlfn.XLOOKUP(C839,'LookUp Table'!$A$1:$A$3031,'LookUp Table'!$B$1:$B$3031,"Not Found",0)</f>
        <v>Mumbai</v>
      </c>
      <c r="N839" t="str">
        <f t="shared" si="27"/>
        <v>Seed / Angel Funding</v>
      </c>
      <c r="O839" t="str">
        <f>_xlfn.XLOOKUP(N839,'Com LookUp+Pivot'!$A$1:$A$49,'Com LookUp+Pivot'!$B$1:$B$49,"Not Found",0)</f>
        <v>Angel</v>
      </c>
      <c r="W839" s="9" t="s">
        <v>549</v>
      </c>
      <c r="X839" s="9" t="s">
        <v>125</v>
      </c>
    </row>
    <row r="840" spans="1:24" x14ac:dyDescent="0.3">
      <c r="A840">
        <v>845</v>
      </c>
      <c r="B840" s="1">
        <v>42884</v>
      </c>
      <c r="C840" t="s">
        <v>816</v>
      </c>
      <c r="D840" t="s">
        <v>569</v>
      </c>
      <c r="E840" t="s">
        <v>2456</v>
      </c>
      <c r="F840" t="s">
        <v>87</v>
      </c>
      <c r="G840" t="s">
        <v>2457</v>
      </c>
      <c r="H840" t="s">
        <v>125</v>
      </c>
      <c r="I840">
        <v>0</v>
      </c>
      <c r="J840" t="s">
        <v>207</v>
      </c>
      <c r="K840" t="str" cm="1">
        <f t="array" ref="K840">_xlfn.IFS(I840&lt;1000000,"Bin1",AND(I840&gt;=1000000,I840&lt;=10000000),"Bin2",I840&gt;10000000,"Bin3")</f>
        <v>Bin1</v>
      </c>
      <c r="L840">
        <f t="shared" si="26"/>
        <v>2017</v>
      </c>
      <c r="M840" t="str">
        <f>_xlfn.XLOOKUP(C840,'LookUp Table'!$A$1:$A$3031,'LookUp Table'!$B$1:$B$3031,"Not Found",0)</f>
        <v>Noida</v>
      </c>
      <c r="N840" t="str">
        <f t="shared" si="27"/>
        <v>Seed Funding</v>
      </c>
      <c r="O840" t="str">
        <f>_xlfn.XLOOKUP(N840,'Com LookUp+Pivot'!$A$1:$A$49,'Com LookUp+Pivot'!$B$1:$B$49,"Not Found",0)</f>
        <v>Angel</v>
      </c>
      <c r="W840" s="9" t="s">
        <v>2457</v>
      </c>
      <c r="X840" s="9" t="s">
        <v>125</v>
      </c>
    </row>
    <row r="841" spans="1:24" x14ac:dyDescent="0.3">
      <c r="A841">
        <v>846</v>
      </c>
      <c r="B841" s="1">
        <v>42884</v>
      </c>
      <c r="C841" t="s">
        <v>2458</v>
      </c>
      <c r="D841" t="s">
        <v>50</v>
      </c>
      <c r="E841" t="s">
        <v>2459</v>
      </c>
      <c r="F841" t="s">
        <v>30</v>
      </c>
      <c r="G841" t="s">
        <v>1334</v>
      </c>
      <c r="H841" t="s">
        <v>125</v>
      </c>
      <c r="I841">
        <v>0</v>
      </c>
      <c r="J841" t="s">
        <v>207</v>
      </c>
      <c r="K841" t="str" cm="1">
        <f t="array" ref="K841">_xlfn.IFS(I841&lt;1000000,"Bin1",AND(I841&gt;=1000000,I841&lt;=10000000),"Bin2",I841&gt;10000000,"Bin3")</f>
        <v>Bin1</v>
      </c>
      <c r="L841">
        <f t="shared" si="26"/>
        <v>2017</v>
      </c>
      <c r="M841" t="str">
        <f>_xlfn.XLOOKUP(C841,'LookUp Table'!$A$1:$A$3031,'LookUp Table'!$B$1:$B$3031,"Not Found",0)</f>
        <v>New Delhi</v>
      </c>
      <c r="N841" t="str">
        <f t="shared" si="27"/>
        <v>Private Equity</v>
      </c>
      <c r="O841" t="str">
        <f>_xlfn.XLOOKUP(N841,'Com LookUp+Pivot'!$A$1:$A$49,'Com LookUp+Pivot'!$B$1:$B$49,"Not Found",0)</f>
        <v>PE</v>
      </c>
      <c r="W841" s="9" t="s">
        <v>1334</v>
      </c>
      <c r="X841" s="9" t="s">
        <v>125</v>
      </c>
    </row>
    <row r="842" spans="1:24" x14ac:dyDescent="0.3">
      <c r="A842">
        <v>847</v>
      </c>
      <c r="B842" s="1">
        <v>42884</v>
      </c>
      <c r="C842" t="s">
        <v>2460</v>
      </c>
      <c r="D842" t="s">
        <v>473</v>
      </c>
      <c r="E842" t="s">
        <v>2461</v>
      </c>
      <c r="F842" t="s">
        <v>36</v>
      </c>
      <c r="G842" t="s">
        <v>1622</v>
      </c>
      <c r="H842" t="s">
        <v>388</v>
      </c>
      <c r="I842" s="2">
        <v>3500000</v>
      </c>
      <c r="J842" t="s">
        <v>207</v>
      </c>
      <c r="K842" t="str" cm="1">
        <f t="array" ref="K842">_xlfn.IFS(I842&lt;1000000,"Bin1",AND(I842&gt;=1000000,I842&lt;=10000000),"Bin2",I842&gt;10000000,"Bin3")</f>
        <v>Bin2</v>
      </c>
      <c r="L842">
        <f t="shared" si="26"/>
        <v>2017</v>
      </c>
      <c r="M842" t="str">
        <f>_xlfn.XLOOKUP(C842,'LookUp Table'!$A$1:$A$3031,'LookUp Table'!$B$1:$B$3031,"Not Found",0)</f>
        <v>Mumbai</v>
      </c>
      <c r="N842" t="str">
        <f t="shared" si="27"/>
        <v>Private Equity</v>
      </c>
      <c r="O842" t="str">
        <f>_xlfn.XLOOKUP(N842,'Com LookUp+Pivot'!$A$1:$A$49,'Com LookUp+Pivot'!$B$1:$B$49,"Not Found",0)</f>
        <v>PE</v>
      </c>
      <c r="W842" s="9" t="s">
        <v>1622</v>
      </c>
      <c r="X842" s="9" t="s">
        <v>388</v>
      </c>
    </row>
    <row r="843" spans="1:24" x14ac:dyDescent="0.3">
      <c r="A843">
        <v>848</v>
      </c>
      <c r="B843" s="1">
        <v>42885</v>
      </c>
      <c r="C843" t="s">
        <v>2462</v>
      </c>
      <c r="D843" t="s">
        <v>40</v>
      </c>
      <c r="E843" t="s">
        <v>2463</v>
      </c>
      <c r="F843" t="s">
        <v>957</v>
      </c>
      <c r="G843" t="s">
        <v>320</v>
      </c>
      <c r="H843" t="s">
        <v>125</v>
      </c>
      <c r="I843">
        <v>0</v>
      </c>
      <c r="J843" t="s">
        <v>207</v>
      </c>
      <c r="K843" t="str" cm="1">
        <f t="array" ref="K843">_xlfn.IFS(I843&lt;1000000,"Bin1",AND(I843&gt;=1000000,I843&lt;=10000000),"Bin2",I843&gt;10000000,"Bin3")</f>
        <v>Bin1</v>
      </c>
      <c r="L843">
        <f t="shared" si="26"/>
        <v>2017</v>
      </c>
      <c r="M843" t="str">
        <f>_xlfn.XLOOKUP(C843,'LookUp Table'!$A$1:$A$3031,'LookUp Table'!$B$1:$B$3031,"Not Found",0)</f>
        <v>Bangalore</v>
      </c>
      <c r="N843" t="str">
        <f t="shared" si="27"/>
        <v>Series A</v>
      </c>
      <c r="O843" t="str">
        <f>_xlfn.XLOOKUP(N843,'Com LookUp+Pivot'!$A$1:$A$49,'Com LookUp+Pivot'!$B$1:$B$49,"Not Found",0)</f>
        <v>VC</v>
      </c>
      <c r="W843" s="9" t="s">
        <v>320</v>
      </c>
      <c r="X843" s="9" t="s">
        <v>125</v>
      </c>
    </row>
    <row r="844" spans="1:24" x14ac:dyDescent="0.3">
      <c r="A844">
        <v>849</v>
      </c>
      <c r="B844" s="1">
        <v>42885</v>
      </c>
      <c r="C844" t="s">
        <v>2464</v>
      </c>
      <c r="D844" t="s">
        <v>569</v>
      </c>
      <c r="E844" t="s">
        <v>2168</v>
      </c>
      <c r="F844" t="s">
        <v>30</v>
      </c>
      <c r="G844" t="s">
        <v>1334</v>
      </c>
      <c r="H844" t="s">
        <v>125</v>
      </c>
      <c r="I844">
        <v>0</v>
      </c>
      <c r="J844" t="s">
        <v>207</v>
      </c>
      <c r="K844" t="str" cm="1">
        <f t="array" ref="K844">_xlfn.IFS(I844&lt;1000000,"Bin1",AND(I844&gt;=1000000,I844&lt;=10000000),"Bin2",I844&gt;10000000,"Bin3")</f>
        <v>Bin1</v>
      </c>
      <c r="L844">
        <f t="shared" si="26"/>
        <v>2017</v>
      </c>
      <c r="M844" t="str">
        <f>_xlfn.XLOOKUP(C844,'LookUp Table'!$A$1:$A$3031,'LookUp Table'!$B$1:$B$3031,"Not Found",0)</f>
        <v>New Delhi</v>
      </c>
      <c r="N844" t="str">
        <f t="shared" si="27"/>
        <v>Private Equity</v>
      </c>
      <c r="O844" t="str">
        <f>_xlfn.XLOOKUP(N844,'Com LookUp+Pivot'!$A$1:$A$49,'Com LookUp+Pivot'!$B$1:$B$49,"Not Found",0)</f>
        <v>PE</v>
      </c>
      <c r="W844" s="9" t="s">
        <v>1334</v>
      </c>
      <c r="X844" s="9" t="s">
        <v>125</v>
      </c>
    </row>
    <row r="845" spans="1:24" x14ac:dyDescent="0.3">
      <c r="A845">
        <v>850</v>
      </c>
      <c r="B845" s="1">
        <v>42885</v>
      </c>
      <c r="C845" t="s">
        <v>2465</v>
      </c>
      <c r="D845" t="s">
        <v>569</v>
      </c>
      <c r="E845" t="s">
        <v>2466</v>
      </c>
      <c r="F845" t="s">
        <v>36</v>
      </c>
      <c r="G845" t="s">
        <v>2467</v>
      </c>
      <c r="H845" t="s">
        <v>388</v>
      </c>
      <c r="I845" s="2">
        <v>1500000</v>
      </c>
      <c r="J845" t="s">
        <v>207</v>
      </c>
      <c r="K845" t="str" cm="1">
        <f t="array" ref="K845">_xlfn.IFS(I845&lt;1000000,"Bin1",AND(I845&gt;=1000000,I845&lt;=10000000),"Bin2",I845&gt;10000000,"Bin3")</f>
        <v>Bin2</v>
      </c>
      <c r="L845">
        <f t="shared" si="26"/>
        <v>2017</v>
      </c>
      <c r="M845" t="str">
        <f>_xlfn.XLOOKUP(C845,'LookUp Table'!$A$1:$A$3031,'LookUp Table'!$B$1:$B$3031,"Not Found",0)</f>
        <v>Mumbai</v>
      </c>
      <c r="N845" t="str">
        <f t="shared" si="27"/>
        <v>Private Equity</v>
      </c>
      <c r="O845" t="str">
        <f>_xlfn.XLOOKUP(N845,'Com LookUp+Pivot'!$A$1:$A$49,'Com LookUp+Pivot'!$B$1:$B$49,"Not Found",0)</f>
        <v>PE</v>
      </c>
      <c r="W845" s="9" t="s">
        <v>2467</v>
      </c>
      <c r="X845" s="9" t="s">
        <v>388</v>
      </c>
    </row>
    <row r="846" spans="1:24" x14ac:dyDescent="0.3">
      <c r="A846">
        <v>851</v>
      </c>
      <c r="B846" s="1">
        <v>42885</v>
      </c>
      <c r="C846" t="s">
        <v>1155</v>
      </c>
      <c r="D846" t="s">
        <v>569</v>
      </c>
      <c r="E846" t="s">
        <v>2468</v>
      </c>
      <c r="F846" t="s">
        <v>957</v>
      </c>
      <c r="G846" t="s">
        <v>2469</v>
      </c>
      <c r="H846" t="s">
        <v>388</v>
      </c>
      <c r="I846" s="2">
        <v>80000000</v>
      </c>
      <c r="J846" t="s">
        <v>207</v>
      </c>
      <c r="K846" t="str" cm="1">
        <f t="array" ref="K846">_xlfn.IFS(I846&lt;1000000,"Bin1",AND(I846&gt;=1000000,I846&lt;=10000000),"Bin2",I846&gt;10000000,"Bin3")</f>
        <v>Bin3</v>
      </c>
      <c r="L846">
        <f t="shared" si="26"/>
        <v>2017</v>
      </c>
      <c r="M846" t="str">
        <f>_xlfn.XLOOKUP(C846,'LookUp Table'!$A$1:$A$3031,'LookUp Table'!$B$1:$B$3031,"Not Found",0)</f>
        <v>Bengaluru</v>
      </c>
      <c r="N846" t="str">
        <f t="shared" si="27"/>
        <v>Private Equity</v>
      </c>
      <c r="O846" t="str">
        <f>_xlfn.XLOOKUP(N846,'Com LookUp+Pivot'!$A$1:$A$49,'Com LookUp+Pivot'!$B$1:$B$49,"Not Found",0)</f>
        <v>PE</v>
      </c>
      <c r="W846" s="9" t="s">
        <v>2469</v>
      </c>
      <c r="X846" s="9" t="s">
        <v>388</v>
      </c>
    </row>
    <row r="847" spans="1:24" x14ac:dyDescent="0.3">
      <c r="A847">
        <v>852</v>
      </c>
      <c r="B847" s="1">
        <v>42886</v>
      </c>
      <c r="C847" t="s">
        <v>2470</v>
      </c>
      <c r="D847" t="s">
        <v>473</v>
      </c>
      <c r="E847" t="s">
        <v>1735</v>
      </c>
      <c r="F847" t="s">
        <v>909</v>
      </c>
      <c r="G847" t="s">
        <v>2471</v>
      </c>
      <c r="H847" t="s">
        <v>388</v>
      </c>
      <c r="I847" s="2">
        <v>5000000</v>
      </c>
      <c r="J847" t="s">
        <v>207</v>
      </c>
      <c r="K847" t="str" cm="1">
        <f t="array" ref="K847">_xlfn.IFS(I847&lt;1000000,"Bin1",AND(I847&gt;=1000000,I847&lt;=10000000),"Bin2",I847&gt;10000000,"Bin3")</f>
        <v>Bin2</v>
      </c>
      <c r="L847">
        <f t="shared" si="26"/>
        <v>2017</v>
      </c>
      <c r="M847" t="str">
        <f>_xlfn.XLOOKUP(C847,'LookUp Table'!$A$1:$A$3031,'LookUp Table'!$B$1:$B$3031,"Not Found",0)</f>
        <v>Kolkata</v>
      </c>
      <c r="N847" t="str">
        <f t="shared" si="27"/>
        <v>Private Equity</v>
      </c>
      <c r="O847" t="str">
        <f>_xlfn.XLOOKUP(N847,'Com LookUp+Pivot'!$A$1:$A$49,'Com LookUp+Pivot'!$B$1:$B$49,"Not Found",0)</f>
        <v>PE</v>
      </c>
      <c r="W847" s="9" t="s">
        <v>2471</v>
      </c>
      <c r="X847" s="9" t="s">
        <v>388</v>
      </c>
    </row>
    <row r="848" spans="1:24" x14ac:dyDescent="0.3">
      <c r="A848">
        <v>853</v>
      </c>
      <c r="B848" s="1">
        <v>42886</v>
      </c>
      <c r="C848" t="s">
        <v>1071</v>
      </c>
      <c r="D848" t="s">
        <v>569</v>
      </c>
      <c r="E848" t="s">
        <v>2472</v>
      </c>
      <c r="F848" t="s">
        <v>19</v>
      </c>
      <c r="G848" t="s">
        <v>2473</v>
      </c>
      <c r="H848" t="s">
        <v>388</v>
      </c>
      <c r="I848" s="2">
        <v>7000000</v>
      </c>
      <c r="J848" t="s">
        <v>207</v>
      </c>
      <c r="K848" t="str" cm="1">
        <f t="array" ref="K848">_xlfn.IFS(I848&lt;1000000,"Bin1",AND(I848&gt;=1000000,I848&lt;=10000000),"Bin2",I848&gt;10000000,"Bin3")</f>
        <v>Bin2</v>
      </c>
      <c r="L848">
        <f t="shared" si="26"/>
        <v>2017</v>
      </c>
      <c r="M848" t="str">
        <f>_xlfn.XLOOKUP(C848,'LookUp Table'!$A$1:$A$3031,'LookUp Table'!$B$1:$B$3031,"Not Found",0)</f>
        <v>Gurugram</v>
      </c>
      <c r="N848" t="str">
        <f t="shared" si="27"/>
        <v>Private Equity</v>
      </c>
      <c r="O848" t="str">
        <f>_xlfn.XLOOKUP(N848,'Com LookUp+Pivot'!$A$1:$A$49,'Com LookUp+Pivot'!$B$1:$B$49,"Not Found",0)</f>
        <v>PE</v>
      </c>
      <c r="W848" s="9" t="s">
        <v>2473</v>
      </c>
      <c r="X848" s="9" t="s">
        <v>388</v>
      </c>
    </row>
    <row r="849" spans="1:24" x14ac:dyDescent="0.3">
      <c r="A849">
        <v>854</v>
      </c>
      <c r="B849" s="1">
        <v>42826</v>
      </c>
      <c r="C849" t="s">
        <v>1694</v>
      </c>
      <c r="D849" t="s">
        <v>569</v>
      </c>
      <c r="E849" t="s">
        <v>2474</v>
      </c>
      <c r="F849" t="s">
        <v>36</v>
      </c>
      <c r="G849" t="s">
        <v>2475</v>
      </c>
      <c r="H849" t="s">
        <v>388</v>
      </c>
      <c r="I849" s="2">
        <v>3800000</v>
      </c>
      <c r="J849" t="s">
        <v>207</v>
      </c>
      <c r="K849" t="str" cm="1">
        <f t="array" ref="K849">_xlfn.IFS(I849&lt;1000000,"Bin1",AND(I849&gt;=1000000,I849&lt;=10000000),"Bin2",I849&gt;10000000,"Bin3")</f>
        <v>Bin2</v>
      </c>
      <c r="L849">
        <f t="shared" si="26"/>
        <v>2017</v>
      </c>
      <c r="M849" t="str">
        <f>_xlfn.XLOOKUP(C849,'LookUp Table'!$A$1:$A$3031,'LookUp Table'!$B$1:$B$3031,"Not Found",0)</f>
        <v>Mumbai</v>
      </c>
      <c r="N849" t="str">
        <f t="shared" si="27"/>
        <v>Private Equity</v>
      </c>
      <c r="O849" t="str">
        <f>_xlfn.XLOOKUP(N849,'Com LookUp+Pivot'!$A$1:$A$49,'Com LookUp+Pivot'!$B$1:$B$49,"Not Found",0)</f>
        <v>PE</v>
      </c>
      <c r="W849" s="9" t="s">
        <v>2475</v>
      </c>
      <c r="X849" s="9" t="s">
        <v>388</v>
      </c>
    </row>
    <row r="850" spans="1:24" x14ac:dyDescent="0.3">
      <c r="A850">
        <v>855</v>
      </c>
      <c r="B850" s="1">
        <v>42828</v>
      </c>
      <c r="C850" t="s">
        <v>2476</v>
      </c>
      <c r="D850" t="s">
        <v>105</v>
      </c>
      <c r="E850" t="s">
        <v>2477</v>
      </c>
      <c r="F850" t="s">
        <v>36</v>
      </c>
      <c r="G850" t="s">
        <v>2478</v>
      </c>
      <c r="H850" t="s">
        <v>388</v>
      </c>
      <c r="I850" s="2">
        <v>8200000</v>
      </c>
      <c r="J850" t="s">
        <v>207</v>
      </c>
      <c r="K850" t="str" cm="1">
        <f t="array" ref="K850">_xlfn.IFS(I850&lt;1000000,"Bin1",AND(I850&gt;=1000000,I850&lt;=10000000),"Bin2",I850&gt;10000000,"Bin3")</f>
        <v>Bin2</v>
      </c>
      <c r="L850">
        <f t="shared" si="26"/>
        <v>2017</v>
      </c>
      <c r="M850" t="str">
        <f>_xlfn.XLOOKUP(C850,'LookUp Table'!$A$1:$A$3031,'LookUp Table'!$B$1:$B$3031,"Not Found",0)</f>
        <v>Mumbai</v>
      </c>
      <c r="N850" t="str">
        <f t="shared" si="27"/>
        <v>Private Equity</v>
      </c>
      <c r="O850" t="str">
        <f>_xlfn.XLOOKUP(N850,'Com LookUp+Pivot'!$A$1:$A$49,'Com LookUp+Pivot'!$B$1:$B$49,"Not Found",0)</f>
        <v>PE</v>
      </c>
      <c r="W850" s="9" t="s">
        <v>2478</v>
      </c>
      <c r="X850" s="9" t="s">
        <v>388</v>
      </c>
    </row>
    <row r="851" spans="1:24" x14ac:dyDescent="0.3">
      <c r="A851">
        <v>856</v>
      </c>
      <c r="B851" s="1">
        <v>42828</v>
      </c>
      <c r="C851" t="s">
        <v>2479</v>
      </c>
      <c r="D851" t="s">
        <v>569</v>
      </c>
      <c r="E851" t="s">
        <v>2480</v>
      </c>
      <c r="F851" t="s">
        <v>36</v>
      </c>
      <c r="G851" t="s">
        <v>2481</v>
      </c>
      <c r="H851" t="s">
        <v>388</v>
      </c>
      <c r="I851">
        <v>0</v>
      </c>
      <c r="J851" t="s">
        <v>207</v>
      </c>
      <c r="K851" t="str" cm="1">
        <f t="array" ref="K851">_xlfn.IFS(I851&lt;1000000,"Bin1",AND(I851&gt;=1000000,I851&lt;=10000000),"Bin2",I851&gt;10000000,"Bin3")</f>
        <v>Bin1</v>
      </c>
      <c r="L851">
        <f t="shared" si="26"/>
        <v>2017</v>
      </c>
      <c r="M851" t="str">
        <f>_xlfn.XLOOKUP(C851,'LookUp Table'!$A$1:$A$3031,'LookUp Table'!$B$1:$B$3031,"Not Found",0)</f>
        <v>Mumbai</v>
      </c>
      <c r="N851" t="str">
        <f t="shared" si="27"/>
        <v>Private Equity</v>
      </c>
      <c r="O851" t="str">
        <f>_xlfn.XLOOKUP(N851,'Com LookUp+Pivot'!$A$1:$A$49,'Com LookUp+Pivot'!$B$1:$B$49,"Not Found",0)</f>
        <v>PE</v>
      </c>
      <c r="W851" s="9" t="s">
        <v>2481</v>
      </c>
      <c r="X851" s="9" t="s">
        <v>388</v>
      </c>
    </row>
    <row r="852" spans="1:24" x14ac:dyDescent="0.3">
      <c r="A852">
        <v>857</v>
      </c>
      <c r="B852" s="1">
        <v>42828</v>
      </c>
      <c r="C852" t="s">
        <v>2482</v>
      </c>
      <c r="D852" t="s">
        <v>141</v>
      </c>
      <c r="E852" t="s">
        <v>2483</v>
      </c>
      <c r="F852" t="s">
        <v>87</v>
      </c>
      <c r="G852" t="s">
        <v>2484</v>
      </c>
      <c r="H852" t="s">
        <v>388</v>
      </c>
      <c r="I852" s="2">
        <v>40000000</v>
      </c>
      <c r="J852" t="s">
        <v>207</v>
      </c>
      <c r="K852" t="str" cm="1">
        <f t="array" ref="K852">_xlfn.IFS(I852&lt;1000000,"Bin1",AND(I852&gt;=1000000,I852&lt;=10000000),"Bin2",I852&gt;10000000,"Bin3")</f>
        <v>Bin3</v>
      </c>
      <c r="L852">
        <f t="shared" si="26"/>
        <v>2017</v>
      </c>
      <c r="M852" t="str">
        <f>_xlfn.XLOOKUP(C852,'LookUp Table'!$A$1:$A$3031,'LookUp Table'!$B$1:$B$3031,"Not Found",0)</f>
        <v>Noida</v>
      </c>
      <c r="N852" t="str">
        <f t="shared" si="27"/>
        <v>Private Equity</v>
      </c>
      <c r="O852" t="str">
        <f>_xlfn.XLOOKUP(N852,'Com LookUp+Pivot'!$A$1:$A$49,'Com LookUp+Pivot'!$B$1:$B$49,"Not Found",0)</f>
        <v>PE</v>
      </c>
      <c r="W852" s="9" t="s">
        <v>2484</v>
      </c>
      <c r="X852" s="9" t="s">
        <v>388</v>
      </c>
    </row>
    <row r="853" spans="1:24" x14ac:dyDescent="0.3">
      <c r="A853">
        <v>858</v>
      </c>
      <c r="B853" s="1">
        <v>42828</v>
      </c>
      <c r="C853" t="s">
        <v>2485</v>
      </c>
      <c r="D853" t="s">
        <v>50</v>
      </c>
      <c r="E853" t="s">
        <v>2486</v>
      </c>
      <c r="F853" t="s">
        <v>36</v>
      </c>
      <c r="G853" t="s">
        <v>2487</v>
      </c>
      <c r="H853" t="s">
        <v>125</v>
      </c>
      <c r="I853">
        <v>0</v>
      </c>
      <c r="J853" t="s">
        <v>207</v>
      </c>
      <c r="K853" t="str" cm="1">
        <f t="array" ref="K853">_xlfn.IFS(I853&lt;1000000,"Bin1",AND(I853&gt;=1000000,I853&lt;=10000000),"Bin2",I853&gt;10000000,"Bin3")</f>
        <v>Bin1</v>
      </c>
      <c r="L853">
        <f t="shared" si="26"/>
        <v>2017</v>
      </c>
      <c r="M853" t="str">
        <f>_xlfn.XLOOKUP(C853,'LookUp Table'!$A$1:$A$3031,'LookUp Table'!$B$1:$B$3031,"Not Found",0)</f>
        <v>Mumbai</v>
      </c>
      <c r="N853" t="str">
        <f t="shared" si="27"/>
        <v>Seed Funding</v>
      </c>
      <c r="O853" t="str">
        <f>_xlfn.XLOOKUP(N853,'Com LookUp+Pivot'!$A$1:$A$49,'Com LookUp+Pivot'!$B$1:$B$49,"Not Found",0)</f>
        <v>Angel</v>
      </c>
      <c r="W853" s="9" t="s">
        <v>2487</v>
      </c>
      <c r="X853" s="9" t="s">
        <v>125</v>
      </c>
    </row>
    <row r="854" spans="1:24" x14ac:dyDescent="0.3">
      <c r="A854">
        <v>859</v>
      </c>
      <c r="B854" s="1">
        <v>42828</v>
      </c>
      <c r="C854" t="s">
        <v>2488</v>
      </c>
      <c r="D854" t="s">
        <v>569</v>
      </c>
      <c r="E854" t="s">
        <v>2489</v>
      </c>
      <c r="F854" t="s">
        <v>957</v>
      </c>
      <c r="G854" t="s">
        <v>2490</v>
      </c>
      <c r="H854" t="s">
        <v>388</v>
      </c>
      <c r="I854">
        <v>0</v>
      </c>
      <c r="J854" t="s">
        <v>207</v>
      </c>
      <c r="K854" t="str" cm="1">
        <f t="array" ref="K854">_xlfn.IFS(I854&lt;1000000,"Bin1",AND(I854&gt;=1000000,I854&lt;=10000000),"Bin2",I854&gt;10000000,"Bin3")</f>
        <v>Bin1</v>
      </c>
      <c r="L854">
        <f t="shared" si="26"/>
        <v>2017</v>
      </c>
      <c r="M854" t="str">
        <f>_xlfn.XLOOKUP(C854,'LookUp Table'!$A$1:$A$3031,'LookUp Table'!$B$1:$B$3031,"Not Found",0)</f>
        <v>Bengaluru</v>
      </c>
      <c r="N854" t="str">
        <f t="shared" si="27"/>
        <v>Private Equity</v>
      </c>
      <c r="O854" t="str">
        <f>_xlfn.XLOOKUP(N854,'Com LookUp+Pivot'!$A$1:$A$49,'Com LookUp+Pivot'!$B$1:$B$49,"Not Found",0)</f>
        <v>PE</v>
      </c>
      <c r="W854" s="9" t="s">
        <v>2490</v>
      </c>
      <c r="X854" s="9" t="s">
        <v>388</v>
      </c>
    </row>
    <row r="855" spans="1:24" x14ac:dyDescent="0.3">
      <c r="A855">
        <v>860</v>
      </c>
      <c r="B855" s="1">
        <v>42829</v>
      </c>
      <c r="C855" t="s">
        <v>2491</v>
      </c>
      <c r="D855" t="s">
        <v>1691</v>
      </c>
      <c r="E855" t="s">
        <v>2492</v>
      </c>
      <c r="F855" t="s">
        <v>42</v>
      </c>
      <c r="G855" t="s">
        <v>2493</v>
      </c>
      <c r="H855" t="s">
        <v>388</v>
      </c>
      <c r="I855" s="2">
        <v>2700000</v>
      </c>
      <c r="J855" t="s">
        <v>207</v>
      </c>
      <c r="K855" t="str" cm="1">
        <f t="array" ref="K855">_xlfn.IFS(I855&lt;1000000,"Bin1",AND(I855&gt;=1000000,I855&lt;=10000000),"Bin2",I855&gt;10000000,"Bin3")</f>
        <v>Bin2</v>
      </c>
      <c r="L855">
        <f t="shared" si="26"/>
        <v>2017</v>
      </c>
      <c r="M855" t="str">
        <f>_xlfn.XLOOKUP(C855,'LookUp Table'!$A$1:$A$3031,'LookUp Table'!$B$1:$B$3031,"Not Found",0)</f>
        <v>Chennai</v>
      </c>
      <c r="N855" t="str">
        <f t="shared" si="27"/>
        <v>Private Equity</v>
      </c>
      <c r="O855" t="str">
        <f>_xlfn.XLOOKUP(N855,'Com LookUp+Pivot'!$A$1:$A$49,'Com LookUp+Pivot'!$B$1:$B$49,"Not Found",0)</f>
        <v>PE</v>
      </c>
      <c r="W855" s="9" t="s">
        <v>2493</v>
      </c>
      <c r="X855" s="9" t="s">
        <v>388</v>
      </c>
    </row>
    <row r="856" spans="1:24" x14ac:dyDescent="0.3">
      <c r="A856">
        <v>861</v>
      </c>
      <c r="B856" s="1">
        <v>42829</v>
      </c>
      <c r="C856" t="s">
        <v>2494</v>
      </c>
      <c r="D856" t="s">
        <v>50</v>
      </c>
      <c r="E856" t="s">
        <v>2495</v>
      </c>
      <c r="F856" t="s">
        <v>957</v>
      </c>
      <c r="G856" t="s">
        <v>1403</v>
      </c>
      <c r="H856" t="s">
        <v>388</v>
      </c>
      <c r="I856" s="2">
        <v>6100000</v>
      </c>
      <c r="J856" t="s">
        <v>207</v>
      </c>
      <c r="K856" t="str" cm="1">
        <f t="array" ref="K856">_xlfn.IFS(I856&lt;1000000,"Bin1",AND(I856&gt;=1000000,I856&lt;=10000000),"Bin2",I856&gt;10000000,"Bin3")</f>
        <v>Bin2</v>
      </c>
      <c r="L856">
        <f t="shared" si="26"/>
        <v>2017</v>
      </c>
      <c r="M856" t="str">
        <f>_xlfn.XLOOKUP(C856,'LookUp Table'!$A$1:$A$3031,'LookUp Table'!$B$1:$B$3031,"Not Found",0)</f>
        <v>Bangalore</v>
      </c>
      <c r="N856" t="str">
        <f t="shared" si="27"/>
        <v>Private Equity</v>
      </c>
      <c r="O856" t="str">
        <f>_xlfn.XLOOKUP(N856,'Com LookUp+Pivot'!$A$1:$A$49,'Com LookUp+Pivot'!$B$1:$B$49,"Not Found",0)</f>
        <v>PE</v>
      </c>
      <c r="W856" s="9" t="s">
        <v>1403</v>
      </c>
      <c r="X856" s="9" t="s">
        <v>388</v>
      </c>
    </row>
    <row r="857" spans="1:24" x14ac:dyDescent="0.3">
      <c r="A857">
        <v>862</v>
      </c>
      <c r="B857" s="1">
        <v>42829</v>
      </c>
      <c r="C857" t="s">
        <v>2496</v>
      </c>
      <c r="D857" t="s">
        <v>50</v>
      </c>
      <c r="E857" t="s">
        <v>2497</v>
      </c>
      <c r="F857" t="s">
        <v>957</v>
      </c>
      <c r="G857" t="s">
        <v>2498</v>
      </c>
      <c r="H857" t="s">
        <v>388</v>
      </c>
      <c r="I857" s="2">
        <v>3690000</v>
      </c>
      <c r="J857" t="s">
        <v>207</v>
      </c>
      <c r="K857" t="str" cm="1">
        <f t="array" ref="K857">_xlfn.IFS(I857&lt;1000000,"Bin1",AND(I857&gt;=1000000,I857&lt;=10000000),"Bin2",I857&gt;10000000,"Bin3")</f>
        <v>Bin2</v>
      </c>
      <c r="L857">
        <f t="shared" si="26"/>
        <v>2017</v>
      </c>
      <c r="M857" t="str">
        <f>_xlfn.XLOOKUP(C857,'LookUp Table'!$A$1:$A$3031,'LookUp Table'!$B$1:$B$3031,"Not Found",0)</f>
        <v>Bangalore</v>
      </c>
      <c r="N857" t="str">
        <f t="shared" si="27"/>
        <v>Private Equity</v>
      </c>
      <c r="O857" t="str">
        <f>_xlfn.XLOOKUP(N857,'Com LookUp+Pivot'!$A$1:$A$49,'Com LookUp+Pivot'!$B$1:$B$49,"Not Found",0)</f>
        <v>PE</v>
      </c>
      <c r="W857" s="9" t="s">
        <v>2498</v>
      </c>
      <c r="X857" s="9" t="s">
        <v>388</v>
      </c>
    </row>
    <row r="858" spans="1:24" x14ac:dyDescent="0.3">
      <c r="A858">
        <v>863</v>
      </c>
      <c r="B858" s="1">
        <v>42829</v>
      </c>
      <c r="C858" t="s">
        <v>2499</v>
      </c>
      <c r="D858" t="s">
        <v>50</v>
      </c>
      <c r="E858" t="s">
        <v>2500</v>
      </c>
      <c r="F858" t="s">
        <v>52</v>
      </c>
      <c r="G858" t="s">
        <v>2501</v>
      </c>
      <c r="H858" t="s">
        <v>388</v>
      </c>
      <c r="I858" s="2">
        <v>7000000</v>
      </c>
      <c r="J858" t="s">
        <v>207</v>
      </c>
      <c r="K858" t="str" cm="1">
        <f t="array" ref="K858">_xlfn.IFS(I858&lt;1000000,"Bin1",AND(I858&gt;=1000000,I858&lt;=10000000),"Bin2",I858&gt;10000000,"Bin3")</f>
        <v>Bin2</v>
      </c>
      <c r="L858">
        <f t="shared" si="26"/>
        <v>2017</v>
      </c>
      <c r="M858" t="str">
        <f>_xlfn.XLOOKUP(C858,'LookUp Table'!$A$1:$A$3031,'LookUp Table'!$B$1:$B$3031,"Not Found",0)</f>
        <v>Pune</v>
      </c>
      <c r="N858" t="str">
        <f t="shared" si="27"/>
        <v>Private Equity</v>
      </c>
      <c r="O858" t="str">
        <f>_xlfn.XLOOKUP(N858,'Com LookUp+Pivot'!$A$1:$A$49,'Com LookUp+Pivot'!$B$1:$B$49,"Not Found",0)</f>
        <v>PE</v>
      </c>
      <c r="W858" s="9" t="s">
        <v>2501</v>
      </c>
      <c r="X858" s="9" t="s">
        <v>388</v>
      </c>
    </row>
    <row r="859" spans="1:24" x14ac:dyDescent="0.3">
      <c r="A859">
        <v>864</v>
      </c>
      <c r="B859" s="1">
        <v>42829</v>
      </c>
      <c r="C859" t="s">
        <v>2502</v>
      </c>
      <c r="D859" t="s">
        <v>569</v>
      </c>
      <c r="E859" t="s">
        <v>2503</v>
      </c>
      <c r="F859" t="s">
        <v>1187</v>
      </c>
      <c r="G859" t="s">
        <v>2504</v>
      </c>
      <c r="H859" t="s">
        <v>125</v>
      </c>
      <c r="I859" s="2">
        <v>500000</v>
      </c>
      <c r="J859" t="s">
        <v>207</v>
      </c>
      <c r="K859" t="str" cm="1">
        <f t="array" ref="K859">_xlfn.IFS(I859&lt;1000000,"Bin1",AND(I859&gt;=1000000,I859&lt;=10000000),"Bin2",I859&gt;10000000,"Bin3")</f>
        <v>Bin1</v>
      </c>
      <c r="L859">
        <f t="shared" si="26"/>
        <v>2017</v>
      </c>
      <c r="M859" t="str">
        <f>_xlfn.XLOOKUP(C859,'LookUp Table'!$A$1:$A$3031,'LookUp Table'!$B$1:$B$3031,"Not Found",0)</f>
        <v>Ahmedabad</v>
      </c>
      <c r="N859" t="str">
        <f t="shared" si="27"/>
        <v>Seed Funding</v>
      </c>
      <c r="O859" t="str">
        <f>_xlfn.XLOOKUP(N859,'Com LookUp+Pivot'!$A$1:$A$49,'Com LookUp+Pivot'!$B$1:$B$49,"Not Found",0)</f>
        <v>Angel</v>
      </c>
      <c r="W859" s="9" t="s">
        <v>2504</v>
      </c>
      <c r="X859" s="9" t="s">
        <v>125</v>
      </c>
    </row>
    <row r="860" spans="1:24" x14ac:dyDescent="0.3">
      <c r="A860">
        <v>865</v>
      </c>
      <c r="B860" s="1">
        <v>42829</v>
      </c>
      <c r="C860" t="s">
        <v>2505</v>
      </c>
      <c r="D860" t="s">
        <v>569</v>
      </c>
      <c r="E860" t="s">
        <v>2506</v>
      </c>
      <c r="F860" t="s">
        <v>30</v>
      </c>
      <c r="G860" t="s">
        <v>2507</v>
      </c>
      <c r="H860" t="s">
        <v>125</v>
      </c>
      <c r="I860" s="2">
        <v>500000</v>
      </c>
      <c r="J860" t="s">
        <v>207</v>
      </c>
      <c r="K860" t="str" cm="1">
        <f t="array" ref="K860">_xlfn.IFS(I860&lt;1000000,"Bin1",AND(I860&gt;=1000000,I860&lt;=10000000),"Bin2",I860&gt;10000000,"Bin3")</f>
        <v>Bin1</v>
      </c>
      <c r="L860">
        <f t="shared" si="26"/>
        <v>2017</v>
      </c>
      <c r="M860" t="str">
        <f>_xlfn.XLOOKUP(C860,'LookUp Table'!$A$1:$A$3031,'LookUp Table'!$B$1:$B$3031,"Not Found",0)</f>
        <v>New Delhi</v>
      </c>
      <c r="N860" t="str">
        <f t="shared" si="27"/>
        <v>Seed Funding</v>
      </c>
      <c r="O860" t="str">
        <f>_xlfn.XLOOKUP(N860,'Com LookUp+Pivot'!$A$1:$A$49,'Com LookUp+Pivot'!$B$1:$B$49,"Not Found",0)</f>
        <v>Angel</v>
      </c>
      <c r="W860" s="9" t="s">
        <v>2507</v>
      </c>
      <c r="X860" s="9" t="s">
        <v>125</v>
      </c>
    </row>
    <row r="861" spans="1:24" x14ac:dyDescent="0.3">
      <c r="A861">
        <v>866</v>
      </c>
      <c r="B861" s="1">
        <v>42830</v>
      </c>
      <c r="C861" t="s">
        <v>2508</v>
      </c>
      <c r="D861" t="s">
        <v>569</v>
      </c>
      <c r="E861" t="s">
        <v>2509</v>
      </c>
      <c r="F861" t="s">
        <v>36</v>
      </c>
      <c r="G861" t="s">
        <v>2510</v>
      </c>
      <c r="H861" t="s">
        <v>125</v>
      </c>
      <c r="I861">
        <v>0</v>
      </c>
      <c r="J861" t="s">
        <v>207</v>
      </c>
      <c r="K861" t="str" cm="1">
        <f t="array" ref="K861">_xlfn.IFS(I861&lt;1000000,"Bin1",AND(I861&gt;=1000000,I861&lt;=10000000),"Bin2",I861&gt;10000000,"Bin3")</f>
        <v>Bin1</v>
      </c>
      <c r="L861">
        <f t="shared" si="26"/>
        <v>2017</v>
      </c>
      <c r="M861" t="str">
        <f>_xlfn.XLOOKUP(C861,'LookUp Table'!$A$1:$A$3031,'LookUp Table'!$B$1:$B$3031,"Not Found",0)</f>
        <v>Mumbai</v>
      </c>
      <c r="N861" t="str">
        <f t="shared" si="27"/>
        <v>Seed Funding</v>
      </c>
      <c r="O861" t="str">
        <f>_xlfn.XLOOKUP(N861,'Com LookUp+Pivot'!$A$1:$A$49,'Com LookUp+Pivot'!$B$1:$B$49,"Not Found",0)</f>
        <v>Angel</v>
      </c>
      <c r="W861" s="9" t="s">
        <v>2510</v>
      </c>
      <c r="X861" s="9" t="s">
        <v>125</v>
      </c>
    </row>
    <row r="862" spans="1:24" x14ac:dyDescent="0.3">
      <c r="A862">
        <v>867</v>
      </c>
      <c r="B862" s="1">
        <v>42830</v>
      </c>
      <c r="C862" t="s">
        <v>1086</v>
      </c>
      <c r="D862" t="s">
        <v>569</v>
      </c>
      <c r="E862" t="s">
        <v>2447</v>
      </c>
      <c r="F862" t="s">
        <v>36</v>
      </c>
      <c r="G862" t="s">
        <v>2511</v>
      </c>
      <c r="H862" t="s">
        <v>388</v>
      </c>
      <c r="I862" s="2">
        <v>3000000</v>
      </c>
      <c r="J862" t="s">
        <v>207</v>
      </c>
      <c r="K862" t="str" cm="1">
        <f t="array" ref="K862">_xlfn.IFS(I862&lt;1000000,"Bin1",AND(I862&gt;=1000000,I862&lt;=10000000),"Bin2",I862&gt;10000000,"Bin3")</f>
        <v>Bin2</v>
      </c>
      <c r="L862">
        <f t="shared" si="26"/>
        <v>2017</v>
      </c>
      <c r="M862" t="str">
        <f>_xlfn.XLOOKUP(C862,'LookUp Table'!$A$1:$A$3031,'LookUp Table'!$B$1:$B$3031,"Not Found",0)</f>
        <v>Mumbai</v>
      </c>
      <c r="N862" t="str">
        <f t="shared" si="27"/>
        <v>Private Equity</v>
      </c>
      <c r="O862" t="str">
        <f>_xlfn.XLOOKUP(N862,'Com LookUp+Pivot'!$A$1:$A$49,'Com LookUp+Pivot'!$B$1:$B$49,"Not Found",0)</f>
        <v>PE</v>
      </c>
      <c r="W862" s="9" t="s">
        <v>2511</v>
      </c>
      <c r="X862" s="9" t="s">
        <v>388</v>
      </c>
    </row>
    <row r="863" spans="1:24" x14ac:dyDescent="0.3">
      <c r="A863">
        <v>868</v>
      </c>
      <c r="B863" s="1">
        <v>42830</v>
      </c>
      <c r="C863" t="s">
        <v>2512</v>
      </c>
      <c r="D863" t="s">
        <v>50</v>
      </c>
      <c r="E863" t="s">
        <v>2513</v>
      </c>
      <c r="F863" t="s">
        <v>957</v>
      </c>
      <c r="G863" t="s">
        <v>2514</v>
      </c>
      <c r="H863" t="s">
        <v>388</v>
      </c>
      <c r="I863">
        <v>0</v>
      </c>
      <c r="J863" t="s">
        <v>207</v>
      </c>
      <c r="K863" t="str" cm="1">
        <f t="array" ref="K863">_xlfn.IFS(I863&lt;1000000,"Bin1",AND(I863&gt;=1000000,I863&lt;=10000000),"Bin2",I863&gt;10000000,"Bin3")</f>
        <v>Bin1</v>
      </c>
      <c r="L863">
        <f t="shared" si="26"/>
        <v>2017</v>
      </c>
      <c r="M863" t="str">
        <f>_xlfn.XLOOKUP(C863,'LookUp Table'!$A$1:$A$3031,'LookUp Table'!$B$1:$B$3031,"Not Found",0)</f>
        <v>Bangalore</v>
      </c>
      <c r="N863" t="str">
        <f t="shared" si="27"/>
        <v>Private Equity</v>
      </c>
      <c r="O863" t="str">
        <f>_xlfn.XLOOKUP(N863,'Com LookUp+Pivot'!$A$1:$A$49,'Com LookUp+Pivot'!$B$1:$B$49,"Not Found",0)</f>
        <v>PE</v>
      </c>
      <c r="W863" s="9" t="s">
        <v>2514</v>
      </c>
      <c r="X863" s="9" t="s">
        <v>388</v>
      </c>
    </row>
    <row r="864" spans="1:24" x14ac:dyDescent="0.3">
      <c r="A864">
        <v>869</v>
      </c>
      <c r="B864" s="1">
        <v>42831</v>
      </c>
      <c r="C864" t="s">
        <v>2515</v>
      </c>
      <c r="D864" t="s">
        <v>141</v>
      </c>
      <c r="E864" t="s">
        <v>2516</v>
      </c>
      <c r="F864" t="s">
        <v>957</v>
      </c>
      <c r="G864" t="s">
        <v>2517</v>
      </c>
      <c r="H864" t="s">
        <v>388</v>
      </c>
      <c r="I864" s="2">
        <v>21000000</v>
      </c>
      <c r="J864" t="s">
        <v>207</v>
      </c>
      <c r="K864" t="str" cm="1">
        <f t="array" ref="K864">_xlfn.IFS(I864&lt;1000000,"Bin1",AND(I864&gt;=1000000,I864&lt;=10000000),"Bin2",I864&gt;10000000,"Bin3")</f>
        <v>Bin3</v>
      </c>
      <c r="L864">
        <f t="shared" si="26"/>
        <v>2017</v>
      </c>
      <c r="M864" t="str">
        <f>_xlfn.XLOOKUP(C864,'LookUp Table'!$A$1:$A$3031,'LookUp Table'!$B$1:$B$3031,"Not Found",0)</f>
        <v>Bangalore</v>
      </c>
      <c r="N864" t="str">
        <f t="shared" si="27"/>
        <v>Private Equity</v>
      </c>
      <c r="O864" t="str">
        <f>_xlfn.XLOOKUP(N864,'Com LookUp+Pivot'!$A$1:$A$49,'Com LookUp+Pivot'!$B$1:$B$49,"Not Found",0)</f>
        <v>PE</v>
      </c>
      <c r="W864" s="9" t="s">
        <v>2517</v>
      </c>
      <c r="X864" s="9" t="s">
        <v>388</v>
      </c>
    </row>
    <row r="865" spans="1:24" x14ac:dyDescent="0.3">
      <c r="A865">
        <v>870</v>
      </c>
      <c r="B865" s="1">
        <v>42831</v>
      </c>
      <c r="C865" t="s">
        <v>2518</v>
      </c>
      <c r="D865" t="s">
        <v>569</v>
      </c>
      <c r="E865" t="s">
        <v>2519</v>
      </c>
      <c r="F865" t="s">
        <v>957</v>
      </c>
      <c r="G865" t="s">
        <v>2520</v>
      </c>
      <c r="H865" t="s">
        <v>388</v>
      </c>
      <c r="I865" s="2">
        <v>5000000</v>
      </c>
      <c r="J865" t="s">
        <v>207</v>
      </c>
      <c r="K865" t="str" cm="1">
        <f t="array" ref="K865">_xlfn.IFS(I865&lt;1000000,"Bin1",AND(I865&gt;=1000000,I865&lt;=10000000),"Bin2",I865&gt;10000000,"Bin3")</f>
        <v>Bin2</v>
      </c>
      <c r="L865">
        <f t="shared" si="26"/>
        <v>2017</v>
      </c>
      <c r="M865" t="str">
        <f>_xlfn.XLOOKUP(C865,'LookUp Table'!$A$1:$A$3031,'LookUp Table'!$B$1:$B$3031,"Not Found",0)</f>
        <v>Bangalore</v>
      </c>
      <c r="N865" t="str">
        <f t="shared" si="27"/>
        <v>Private Equity</v>
      </c>
      <c r="O865" t="str">
        <f>_xlfn.XLOOKUP(N865,'Com LookUp+Pivot'!$A$1:$A$49,'Com LookUp+Pivot'!$B$1:$B$49,"Not Found",0)</f>
        <v>PE</v>
      </c>
      <c r="W865" s="9" t="s">
        <v>2520</v>
      </c>
      <c r="X865" s="9" t="s">
        <v>388</v>
      </c>
    </row>
    <row r="866" spans="1:24" x14ac:dyDescent="0.3">
      <c r="A866">
        <v>871</v>
      </c>
      <c r="B866" s="1">
        <v>42832</v>
      </c>
      <c r="C866" t="s">
        <v>135</v>
      </c>
      <c r="D866" t="s">
        <v>569</v>
      </c>
      <c r="E866" t="s">
        <v>2521</v>
      </c>
      <c r="F866" t="s">
        <v>19</v>
      </c>
      <c r="G866" t="s">
        <v>2522</v>
      </c>
      <c r="H866" t="s">
        <v>125</v>
      </c>
      <c r="I866">
        <v>0</v>
      </c>
      <c r="J866" t="s">
        <v>207</v>
      </c>
      <c r="K866" t="str" cm="1">
        <f t="array" ref="K866">_xlfn.IFS(I866&lt;1000000,"Bin1",AND(I866&gt;=1000000,I866&lt;=10000000),"Bin2",I866&gt;10000000,"Bin3")</f>
        <v>Bin1</v>
      </c>
      <c r="L866">
        <f t="shared" si="26"/>
        <v>2017</v>
      </c>
      <c r="M866" t="str">
        <f>_xlfn.XLOOKUP(C866,'LookUp Table'!$A$1:$A$3031,'LookUp Table'!$B$1:$B$3031,"Not Found",0)</f>
        <v>Gurgaon</v>
      </c>
      <c r="N866" t="str">
        <f t="shared" si="27"/>
        <v>Seed Funding</v>
      </c>
      <c r="O866" t="str">
        <f>_xlfn.XLOOKUP(N866,'Com LookUp+Pivot'!$A$1:$A$49,'Com LookUp+Pivot'!$B$1:$B$49,"Not Found",0)</f>
        <v>Angel</v>
      </c>
      <c r="W866" s="9" t="s">
        <v>2522</v>
      </c>
      <c r="X866" s="9" t="s">
        <v>125</v>
      </c>
    </row>
    <row r="867" spans="1:24" x14ac:dyDescent="0.3">
      <c r="A867">
        <v>872</v>
      </c>
      <c r="B867" s="1">
        <v>42832</v>
      </c>
      <c r="C867" t="s">
        <v>2523</v>
      </c>
      <c r="D867" t="s">
        <v>141</v>
      </c>
      <c r="E867" t="s">
        <v>2524</v>
      </c>
      <c r="F867" t="s">
        <v>87</v>
      </c>
      <c r="G867" t="s">
        <v>151</v>
      </c>
      <c r="H867" t="s">
        <v>125</v>
      </c>
      <c r="I867">
        <v>0</v>
      </c>
      <c r="J867" t="s">
        <v>207</v>
      </c>
      <c r="K867" t="str" cm="1">
        <f t="array" ref="K867">_xlfn.IFS(I867&lt;1000000,"Bin1",AND(I867&gt;=1000000,I867&lt;=10000000),"Bin2",I867&gt;10000000,"Bin3")</f>
        <v>Bin1</v>
      </c>
      <c r="L867">
        <f t="shared" si="26"/>
        <v>2017</v>
      </c>
      <c r="M867" t="str">
        <f>_xlfn.XLOOKUP(C867,'LookUp Table'!$A$1:$A$3031,'LookUp Table'!$B$1:$B$3031,"Not Found",0)</f>
        <v>Noida</v>
      </c>
      <c r="N867" t="str">
        <f t="shared" si="27"/>
        <v>Private Equity</v>
      </c>
      <c r="O867" t="str">
        <f>_xlfn.XLOOKUP(N867,'Com LookUp+Pivot'!$A$1:$A$49,'Com LookUp+Pivot'!$B$1:$B$49,"Not Found",0)</f>
        <v>PE</v>
      </c>
      <c r="W867" s="9" t="s">
        <v>151</v>
      </c>
      <c r="X867" s="9" t="s">
        <v>125</v>
      </c>
    </row>
    <row r="868" spans="1:24" x14ac:dyDescent="0.3">
      <c r="A868">
        <v>873</v>
      </c>
      <c r="B868" s="1">
        <v>42832</v>
      </c>
      <c r="C868" t="s">
        <v>2525</v>
      </c>
      <c r="D868" t="s">
        <v>50</v>
      </c>
      <c r="E868" t="s">
        <v>2526</v>
      </c>
      <c r="F868" t="s">
        <v>19</v>
      </c>
      <c r="G868" t="s">
        <v>2527</v>
      </c>
      <c r="H868" t="s">
        <v>125</v>
      </c>
      <c r="I868">
        <v>0</v>
      </c>
      <c r="J868" t="s">
        <v>207</v>
      </c>
      <c r="K868" t="str" cm="1">
        <f t="array" ref="K868">_xlfn.IFS(I868&lt;1000000,"Bin1",AND(I868&gt;=1000000,I868&lt;=10000000),"Bin2",I868&gt;10000000,"Bin3")</f>
        <v>Bin1</v>
      </c>
      <c r="L868">
        <f t="shared" si="26"/>
        <v>2017</v>
      </c>
      <c r="M868" t="str">
        <f>_xlfn.XLOOKUP(C868,'LookUp Table'!$A$1:$A$3031,'LookUp Table'!$B$1:$B$3031,"Not Found",0)</f>
        <v>Gurgaon</v>
      </c>
      <c r="N868" t="str">
        <f t="shared" si="27"/>
        <v>Seed Funding</v>
      </c>
      <c r="O868" t="str">
        <f>_xlfn.XLOOKUP(N868,'Com LookUp+Pivot'!$A$1:$A$49,'Com LookUp+Pivot'!$B$1:$B$49,"Not Found",0)</f>
        <v>Angel</v>
      </c>
      <c r="W868" s="9" t="s">
        <v>2527</v>
      </c>
      <c r="X868" s="9" t="s">
        <v>125</v>
      </c>
    </row>
    <row r="869" spans="1:24" x14ac:dyDescent="0.3">
      <c r="A869">
        <v>874</v>
      </c>
      <c r="B869" s="1">
        <v>42832</v>
      </c>
      <c r="C869" t="s">
        <v>1037</v>
      </c>
      <c r="D869" t="s">
        <v>473</v>
      </c>
      <c r="E869" t="s">
        <v>1735</v>
      </c>
      <c r="F869" t="s">
        <v>36</v>
      </c>
      <c r="G869" t="s">
        <v>2528</v>
      </c>
      <c r="H869" t="s">
        <v>388</v>
      </c>
      <c r="I869" s="2">
        <v>18000000</v>
      </c>
      <c r="J869" t="s">
        <v>207</v>
      </c>
      <c r="K869" t="str" cm="1">
        <f t="array" ref="K869">_xlfn.IFS(I869&lt;1000000,"Bin1",AND(I869&gt;=1000000,I869&lt;=10000000),"Bin2",I869&gt;10000000,"Bin3")</f>
        <v>Bin3</v>
      </c>
      <c r="L869">
        <f t="shared" si="26"/>
        <v>2017</v>
      </c>
      <c r="M869" t="str">
        <f>_xlfn.XLOOKUP(C869,'LookUp Table'!$A$1:$A$3031,'LookUp Table'!$B$1:$B$3031,"Not Found",0)</f>
        <v>Mumbai</v>
      </c>
      <c r="N869" t="str">
        <f t="shared" si="27"/>
        <v>Private Equity</v>
      </c>
      <c r="O869" t="str">
        <f>_xlfn.XLOOKUP(N869,'Com LookUp+Pivot'!$A$1:$A$49,'Com LookUp+Pivot'!$B$1:$B$49,"Not Found",0)</f>
        <v>PE</v>
      </c>
      <c r="W869" s="9" t="s">
        <v>2528</v>
      </c>
      <c r="X869" s="9" t="s">
        <v>388</v>
      </c>
    </row>
    <row r="870" spans="1:24" x14ac:dyDescent="0.3">
      <c r="A870">
        <v>875</v>
      </c>
      <c r="B870" s="1">
        <v>42833</v>
      </c>
      <c r="C870" t="s">
        <v>2529</v>
      </c>
      <c r="D870" t="s">
        <v>473</v>
      </c>
      <c r="E870" t="s">
        <v>2530</v>
      </c>
      <c r="F870" t="s">
        <v>36</v>
      </c>
      <c r="G870" t="s">
        <v>2531</v>
      </c>
      <c r="H870" t="s">
        <v>388</v>
      </c>
      <c r="I870">
        <v>0</v>
      </c>
      <c r="J870" t="s">
        <v>207</v>
      </c>
      <c r="K870" t="str" cm="1">
        <f t="array" ref="K870">_xlfn.IFS(I870&lt;1000000,"Bin1",AND(I870&gt;=1000000,I870&lt;=10000000),"Bin2",I870&gt;10000000,"Bin3")</f>
        <v>Bin1</v>
      </c>
      <c r="L870">
        <f t="shared" si="26"/>
        <v>2017</v>
      </c>
      <c r="M870" t="str">
        <f>_xlfn.XLOOKUP(C870,'LookUp Table'!$A$1:$A$3031,'LookUp Table'!$B$1:$B$3031,"Not Found",0)</f>
        <v>Mumbai</v>
      </c>
      <c r="N870" t="str">
        <f t="shared" si="27"/>
        <v>Private Equity</v>
      </c>
      <c r="O870" t="str">
        <f>_xlfn.XLOOKUP(N870,'Com LookUp+Pivot'!$A$1:$A$49,'Com LookUp+Pivot'!$B$1:$B$49,"Not Found",0)</f>
        <v>PE</v>
      </c>
      <c r="W870" s="9" t="s">
        <v>2531</v>
      </c>
      <c r="X870" s="9" t="s">
        <v>388</v>
      </c>
    </row>
    <row r="871" spans="1:24" x14ac:dyDescent="0.3">
      <c r="A871">
        <v>876</v>
      </c>
      <c r="B871" s="1">
        <v>42833</v>
      </c>
      <c r="C871" t="s">
        <v>2532</v>
      </c>
      <c r="D871" t="s">
        <v>569</v>
      </c>
      <c r="E871" t="s">
        <v>2533</v>
      </c>
      <c r="F871" t="s">
        <v>19</v>
      </c>
      <c r="G871" t="s">
        <v>2534</v>
      </c>
      <c r="H871" t="s">
        <v>388</v>
      </c>
      <c r="I871" s="2">
        <v>4600000</v>
      </c>
      <c r="J871" t="s">
        <v>207</v>
      </c>
      <c r="K871" t="str" cm="1">
        <f t="array" ref="K871">_xlfn.IFS(I871&lt;1000000,"Bin1",AND(I871&gt;=1000000,I871&lt;=10000000),"Bin2",I871&gt;10000000,"Bin3")</f>
        <v>Bin2</v>
      </c>
      <c r="L871">
        <f t="shared" si="26"/>
        <v>2017</v>
      </c>
      <c r="M871" t="str">
        <f>_xlfn.XLOOKUP(C871,'LookUp Table'!$A$1:$A$3031,'LookUp Table'!$B$1:$B$3031,"Not Found",0)</f>
        <v>Gurgaon</v>
      </c>
      <c r="N871" t="str">
        <f t="shared" si="27"/>
        <v>Private Equity</v>
      </c>
      <c r="O871" t="str">
        <f>_xlfn.XLOOKUP(N871,'Com LookUp+Pivot'!$A$1:$A$49,'Com LookUp+Pivot'!$B$1:$B$49,"Not Found",0)</f>
        <v>PE</v>
      </c>
      <c r="W871" s="9" t="s">
        <v>2534</v>
      </c>
      <c r="X871" s="9" t="s">
        <v>388</v>
      </c>
    </row>
    <row r="872" spans="1:24" x14ac:dyDescent="0.3">
      <c r="A872">
        <v>877</v>
      </c>
      <c r="B872" s="1">
        <v>42835</v>
      </c>
      <c r="C872" t="s">
        <v>2535</v>
      </c>
      <c r="D872" t="s">
        <v>50</v>
      </c>
      <c r="E872" t="s">
        <v>2536</v>
      </c>
      <c r="F872" t="s">
        <v>957</v>
      </c>
      <c r="G872" t="s">
        <v>2537</v>
      </c>
      <c r="H872" t="s">
        <v>125</v>
      </c>
      <c r="I872" s="2">
        <v>150000</v>
      </c>
      <c r="J872" t="s">
        <v>207</v>
      </c>
      <c r="K872" t="str" cm="1">
        <f t="array" ref="K872">_xlfn.IFS(I872&lt;1000000,"Bin1",AND(I872&gt;=1000000,I872&lt;=10000000),"Bin2",I872&gt;10000000,"Bin3")</f>
        <v>Bin1</v>
      </c>
      <c r="L872">
        <f t="shared" si="26"/>
        <v>2017</v>
      </c>
      <c r="M872" t="str">
        <f>_xlfn.XLOOKUP(C872,'LookUp Table'!$A$1:$A$3031,'LookUp Table'!$B$1:$B$3031,"Not Found",0)</f>
        <v>Bangalore</v>
      </c>
      <c r="N872" t="str">
        <f t="shared" si="27"/>
        <v>Seed Funding</v>
      </c>
      <c r="O872" t="str">
        <f>_xlfn.XLOOKUP(N872,'Com LookUp+Pivot'!$A$1:$A$49,'Com LookUp+Pivot'!$B$1:$B$49,"Not Found",0)</f>
        <v>Angel</v>
      </c>
      <c r="W872" s="9" t="s">
        <v>2537</v>
      </c>
      <c r="X872" s="9" t="s">
        <v>125</v>
      </c>
    </row>
    <row r="873" spans="1:24" x14ac:dyDescent="0.3">
      <c r="A873">
        <v>878</v>
      </c>
      <c r="B873" s="1">
        <v>42835</v>
      </c>
      <c r="C873" t="s">
        <v>1015</v>
      </c>
      <c r="D873" t="s">
        <v>569</v>
      </c>
      <c r="E873" t="s">
        <v>2538</v>
      </c>
      <c r="F873" t="s">
        <v>957</v>
      </c>
      <c r="G873" t="s">
        <v>2539</v>
      </c>
      <c r="H873" t="s">
        <v>388</v>
      </c>
      <c r="I873" s="2">
        <v>2300000</v>
      </c>
      <c r="J873" t="s">
        <v>207</v>
      </c>
      <c r="K873" t="str" cm="1">
        <f t="array" ref="K873">_xlfn.IFS(I873&lt;1000000,"Bin1",AND(I873&gt;=1000000,I873&lt;=10000000),"Bin2",I873&gt;10000000,"Bin3")</f>
        <v>Bin2</v>
      </c>
      <c r="L873">
        <f t="shared" si="26"/>
        <v>2017</v>
      </c>
      <c r="M873" t="str">
        <f>_xlfn.XLOOKUP(C873,'LookUp Table'!$A$1:$A$3031,'LookUp Table'!$B$1:$B$3031,"Not Found",0)</f>
        <v>Bengaluru</v>
      </c>
      <c r="N873" t="str">
        <f t="shared" si="27"/>
        <v>Private Equity</v>
      </c>
      <c r="O873" t="str">
        <f>_xlfn.XLOOKUP(N873,'Com LookUp+Pivot'!$A$1:$A$49,'Com LookUp+Pivot'!$B$1:$B$49,"Not Found",0)</f>
        <v>PE</v>
      </c>
      <c r="W873" s="9" t="s">
        <v>2539</v>
      </c>
      <c r="X873" s="9" t="s">
        <v>388</v>
      </c>
    </row>
    <row r="874" spans="1:24" x14ac:dyDescent="0.3">
      <c r="A874">
        <v>879</v>
      </c>
      <c r="B874" s="1">
        <v>42836</v>
      </c>
      <c r="C874" t="s">
        <v>116</v>
      </c>
      <c r="D874" t="s">
        <v>473</v>
      </c>
      <c r="E874" t="s">
        <v>2540</v>
      </c>
      <c r="F874" t="s">
        <v>957</v>
      </c>
      <c r="G874" t="s">
        <v>2541</v>
      </c>
      <c r="H874" t="s">
        <v>388</v>
      </c>
      <c r="I874" s="2">
        <v>5500000</v>
      </c>
      <c r="J874" t="s">
        <v>207</v>
      </c>
      <c r="K874" t="str" cm="1">
        <f t="array" ref="K874">_xlfn.IFS(I874&lt;1000000,"Bin1",AND(I874&gt;=1000000,I874&lt;=10000000),"Bin2",I874&gt;10000000,"Bin3")</f>
        <v>Bin2</v>
      </c>
      <c r="L874">
        <f t="shared" si="26"/>
        <v>2017</v>
      </c>
      <c r="M874" t="str">
        <f>_xlfn.XLOOKUP(C874,'LookUp Table'!$A$1:$A$3031,'LookUp Table'!$B$1:$B$3031,"Not Found",0)</f>
        <v>Bengaluru</v>
      </c>
      <c r="N874" t="str">
        <f t="shared" si="27"/>
        <v>Private Equity</v>
      </c>
      <c r="O874" t="str">
        <f>_xlfn.XLOOKUP(N874,'Com LookUp+Pivot'!$A$1:$A$49,'Com LookUp+Pivot'!$B$1:$B$49,"Not Found",0)</f>
        <v>PE</v>
      </c>
      <c r="W874" s="9" t="s">
        <v>2541</v>
      </c>
      <c r="X874" s="9" t="s">
        <v>388</v>
      </c>
    </row>
    <row r="875" spans="1:24" x14ac:dyDescent="0.3">
      <c r="A875">
        <v>880</v>
      </c>
      <c r="B875" s="1">
        <v>42836</v>
      </c>
      <c r="C875" t="s">
        <v>2542</v>
      </c>
      <c r="D875" t="s">
        <v>50</v>
      </c>
      <c r="E875" t="s">
        <v>2543</v>
      </c>
      <c r="F875" t="s">
        <v>957</v>
      </c>
      <c r="G875" t="s">
        <v>2544</v>
      </c>
      <c r="H875" t="s">
        <v>125</v>
      </c>
      <c r="I875" s="2">
        <v>100000</v>
      </c>
      <c r="J875" t="s">
        <v>207</v>
      </c>
      <c r="K875" t="str" cm="1">
        <f t="array" ref="K875">_xlfn.IFS(I875&lt;1000000,"Bin1",AND(I875&gt;=1000000,I875&lt;=10000000),"Bin2",I875&gt;10000000,"Bin3")</f>
        <v>Bin1</v>
      </c>
      <c r="L875">
        <f t="shared" si="26"/>
        <v>2017</v>
      </c>
      <c r="M875" t="str">
        <f>_xlfn.XLOOKUP(C875,'LookUp Table'!$A$1:$A$3031,'LookUp Table'!$B$1:$B$3031,"Not Found",0)</f>
        <v>Bangalore</v>
      </c>
      <c r="N875" t="str">
        <f t="shared" si="27"/>
        <v>Seed Funding</v>
      </c>
      <c r="O875" t="str">
        <f>_xlfn.XLOOKUP(N875,'Com LookUp+Pivot'!$A$1:$A$49,'Com LookUp+Pivot'!$B$1:$B$49,"Not Found",0)</f>
        <v>Angel</v>
      </c>
      <c r="W875" s="9" t="s">
        <v>2544</v>
      </c>
      <c r="X875" s="9" t="s">
        <v>125</v>
      </c>
    </row>
    <row r="876" spans="1:24" x14ac:dyDescent="0.3">
      <c r="A876">
        <v>881</v>
      </c>
      <c r="B876" s="1">
        <v>42836</v>
      </c>
      <c r="C876" t="s">
        <v>1954</v>
      </c>
      <c r="D876" t="s">
        <v>569</v>
      </c>
      <c r="E876" t="s">
        <v>2545</v>
      </c>
      <c r="F876" t="s">
        <v>30</v>
      </c>
      <c r="G876" t="s">
        <v>2546</v>
      </c>
      <c r="H876" t="s">
        <v>125</v>
      </c>
      <c r="I876">
        <v>0</v>
      </c>
      <c r="J876" t="s">
        <v>207</v>
      </c>
      <c r="K876" t="str" cm="1">
        <f t="array" ref="K876">_xlfn.IFS(I876&lt;1000000,"Bin1",AND(I876&gt;=1000000,I876&lt;=10000000),"Bin2",I876&gt;10000000,"Bin3")</f>
        <v>Bin1</v>
      </c>
      <c r="L876">
        <f t="shared" si="26"/>
        <v>2017</v>
      </c>
      <c r="M876" t="str">
        <f>_xlfn.XLOOKUP(C876,'LookUp Table'!$A$1:$A$3031,'LookUp Table'!$B$1:$B$3031,"Not Found",0)</f>
        <v>New Delhi</v>
      </c>
      <c r="N876" t="str">
        <f t="shared" si="27"/>
        <v>Seed Funding</v>
      </c>
      <c r="O876" t="str">
        <f>_xlfn.XLOOKUP(N876,'Com LookUp+Pivot'!$A$1:$A$49,'Com LookUp+Pivot'!$B$1:$B$49,"Not Found",0)</f>
        <v>Angel</v>
      </c>
      <c r="W876" s="9" t="s">
        <v>2546</v>
      </c>
      <c r="X876" s="9" t="s">
        <v>125</v>
      </c>
    </row>
    <row r="877" spans="1:24" x14ac:dyDescent="0.3">
      <c r="A877">
        <v>882</v>
      </c>
      <c r="B877" s="1">
        <v>42837</v>
      </c>
      <c r="C877" t="s">
        <v>2547</v>
      </c>
      <c r="D877" t="s">
        <v>473</v>
      </c>
      <c r="E877" t="s">
        <v>2548</v>
      </c>
      <c r="F877" t="s">
        <v>30</v>
      </c>
      <c r="G877" t="s">
        <v>2549</v>
      </c>
      <c r="H877" t="s">
        <v>388</v>
      </c>
      <c r="I877" s="2">
        <v>4000000</v>
      </c>
      <c r="J877" t="s">
        <v>207</v>
      </c>
      <c r="K877" t="str" cm="1">
        <f t="array" ref="K877">_xlfn.IFS(I877&lt;1000000,"Bin1",AND(I877&gt;=1000000,I877&lt;=10000000),"Bin2",I877&gt;10000000,"Bin3")</f>
        <v>Bin2</v>
      </c>
      <c r="L877">
        <f t="shared" si="26"/>
        <v>2017</v>
      </c>
      <c r="M877" t="str">
        <f>_xlfn.XLOOKUP(C877,'LookUp Table'!$A$1:$A$3031,'LookUp Table'!$B$1:$B$3031,"Not Found",0)</f>
        <v>New Delhi</v>
      </c>
      <c r="N877" t="str">
        <f t="shared" si="27"/>
        <v>Private Equity</v>
      </c>
      <c r="O877" t="str">
        <f>_xlfn.XLOOKUP(N877,'Com LookUp+Pivot'!$A$1:$A$49,'Com LookUp+Pivot'!$B$1:$B$49,"Not Found",0)</f>
        <v>PE</v>
      </c>
      <c r="W877" s="9" t="s">
        <v>2549</v>
      </c>
      <c r="X877" s="9" t="s">
        <v>388</v>
      </c>
    </row>
    <row r="878" spans="1:24" x14ac:dyDescent="0.3">
      <c r="A878">
        <v>883</v>
      </c>
      <c r="B878" s="1">
        <v>42837</v>
      </c>
      <c r="C878" t="s">
        <v>2550</v>
      </c>
      <c r="D878" t="s">
        <v>40</v>
      </c>
      <c r="E878" t="s">
        <v>2551</v>
      </c>
      <c r="F878" t="s">
        <v>36</v>
      </c>
      <c r="G878" t="s">
        <v>2552</v>
      </c>
      <c r="H878" t="s">
        <v>388</v>
      </c>
      <c r="I878" s="2">
        <v>4500000</v>
      </c>
      <c r="J878" t="s">
        <v>207</v>
      </c>
      <c r="K878" t="str" cm="1">
        <f t="array" ref="K878">_xlfn.IFS(I878&lt;1000000,"Bin1",AND(I878&gt;=1000000,I878&lt;=10000000),"Bin2",I878&gt;10000000,"Bin3")</f>
        <v>Bin2</v>
      </c>
      <c r="L878">
        <f t="shared" si="26"/>
        <v>2017</v>
      </c>
      <c r="M878" t="str">
        <f>_xlfn.XLOOKUP(C878,'LookUp Table'!$A$1:$A$3031,'LookUp Table'!$B$1:$B$3031,"Not Found",0)</f>
        <v>Mumbai</v>
      </c>
      <c r="N878" t="str">
        <f t="shared" si="27"/>
        <v>Private Equity</v>
      </c>
      <c r="O878" t="str">
        <f>_xlfn.XLOOKUP(N878,'Com LookUp+Pivot'!$A$1:$A$49,'Com LookUp+Pivot'!$B$1:$B$49,"Not Found",0)</f>
        <v>PE</v>
      </c>
      <c r="W878" s="9" t="s">
        <v>2552</v>
      </c>
      <c r="X878" s="9" t="s">
        <v>388</v>
      </c>
    </row>
    <row r="879" spans="1:24" x14ac:dyDescent="0.3">
      <c r="A879">
        <v>884</v>
      </c>
      <c r="B879" s="1">
        <v>42837</v>
      </c>
      <c r="C879" t="s">
        <v>2553</v>
      </c>
      <c r="D879" t="s">
        <v>569</v>
      </c>
      <c r="E879" t="s">
        <v>2554</v>
      </c>
      <c r="F879" t="s">
        <v>957</v>
      </c>
      <c r="G879" t="s">
        <v>2555</v>
      </c>
      <c r="H879" t="s">
        <v>388</v>
      </c>
      <c r="I879" s="2">
        <v>4500000</v>
      </c>
      <c r="J879" t="s">
        <v>207</v>
      </c>
      <c r="K879" t="str" cm="1">
        <f t="array" ref="K879">_xlfn.IFS(I879&lt;1000000,"Bin1",AND(I879&gt;=1000000,I879&lt;=10000000),"Bin2",I879&gt;10000000,"Bin3")</f>
        <v>Bin2</v>
      </c>
      <c r="L879">
        <f t="shared" si="26"/>
        <v>2017</v>
      </c>
      <c r="M879" t="str">
        <f>_xlfn.XLOOKUP(C879,'LookUp Table'!$A$1:$A$3031,'LookUp Table'!$B$1:$B$3031,"Not Found",0)</f>
        <v>Bangalore</v>
      </c>
      <c r="N879" t="str">
        <f t="shared" si="27"/>
        <v>Private Equity</v>
      </c>
      <c r="O879" t="str">
        <f>_xlfn.XLOOKUP(N879,'Com LookUp+Pivot'!$A$1:$A$49,'Com LookUp+Pivot'!$B$1:$B$49,"Not Found",0)</f>
        <v>PE</v>
      </c>
      <c r="W879" s="9" t="s">
        <v>2555</v>
      </c>
      <c r="X879" s="9" t="s">
        <v>388</v>
      </c>
    </row>
    <row r="880" spans="1:24" x14ac:dyDescent="0.3">
      <c r="A880">
        <v>885</v>
      </c>
      <c r="B880" s="1">
        <v>42837</v>
      </c>
      <c r="C880" t="s">
        <v>2556</v>
      </c>
      <c r="D880" t="s">
        <v>50</v>
      </c>
      <c r="E880" t="s">
        <v>2557</v>
      </c>
      <c r="F880" t="s">
        <v>87</v>
      </c>
      <c r="G880" t="s">
        <v>2558</v>
      </c>
      <c r="H880" t="s">
        <v>388</v>
      </c>
      <c r="I880" s="2">
        <v>2100000</v>
      </c>
      <c r="J880" t="s">
        <v>207</v>
      </c>
      <c r="K880" t="str" cm="1">
        <f t="array" ref="K880">_xlfn.IFS(I880&lt;1000000,"Bin1",AND(I880&gt;=1000000,I880&lt;=10000000),"Bin2",I880&gt;10000000,"Bin3")</f>
        <v>Bin2</v>
      </c>
      <c r="L880">
        <f t="shared" si="26"/>
        <v>2017</v>
      </c>
      <c r="M880" t="str">
        <f>_xlfn.XLOOKUP(C880,'LookUp Table'!$A$1:$A$3031,'LookUp Table'!$B$1:$B$3031,"Not Found",0)</f>
        <v>Noida</v>
      </c>
      <c r="N880" t="str">
        <f t="shared" si="27"/>
        <v>Private Equity</v>
      </c>
      <c r="O880" t="str">
        <f>_xlfn.XLOOKUP(N880,'Com LookUp+Pivot'!$A$1:$A$49,'Com LookUp+Pivot'!$B$1:$B$49,"Not Found",0)</f>
        <v>PE</v>
      </c>
      <c r="W880" s="9" t="s">
        <v>2558</v>
      </c>
      <c r="X880" s="9" t="s">
        <v>388</v>
      </c>
    </row>
    <row r="881" spans="1:24" x14ac:dyDescent="0.3">
      <c r="A881">
        <v>886</v>
      </c>
      <c r="B881" s="1">
        <v>42837</v>
      </c>
      <c r="C881" t="s">
        <v>1861</v>
      </c>
      <c r="D881" t="s">
        <v>569</v>
      </c>
      <c r="E881" t="s">
        <v>2447</v>
      </c>
      <c r="F881" t="s">
        <v>181</v>
      </c>
      <c r="G881" t="s">
        <v>2559</v>
      </c>
      <c r="H881" t="s">
        <v>125</v>
      </c>
      <c r="I881">
        <v>0</v>
      </c>
      <c r="J881" t="s">
        <v>207</v>
      </c>
      <c r="K881" t="str" cm="1">
        <f t="array" ref="K881">_xlfn.IFS(I881&lt;1000000,"Bin1",AND(I881&gt;=1000000,I881&lt;=10000000),"Bin2",I881&gt;10000000,"Bin3")</f>
        <v>Bin1</v>
      </c>
      <c r="L881">
        <f t="shared" si="26"/>
        <v>2017</v>
      </c>
      <c r="M881" t="str">
        <f>_xlfn.XLOOKUP(C881,'LookUp Table'!$A$1:$A$3031,'LookUp Table'!$B$1:$B$3031,"Not Found",0)</f>
        <v>Hyderabad</v>
      </c>
      <c r="N881" t="str">
        <f t="shared" si="27"/>
        <v>Seed Funding</v>
      </c>
      <c r="O881" t="str">
        <f>_xlfn.XLOOKUP(N881,'Com LookUp+Pivot'!$A$1:$A$49,'Com LookUp+Pivot'!$B$1:$B$49,"Not Found",0)</f>
        <v>Angel</v>
      </c>
      <c r="W881" s="9" t="s">
        <v>2559</v>
      </c>
      <c r="X881" s="9" t="s">
        <v>125</v>
      </c>
    </row>
    <row r="882" spans="1:24" x14ac:dyDescent="0.3">
      <c r="A882">
        <v>887</v>
      </c>
      <c r="B882" s="1">
        <v>42837</v>
      </c>
      <c r="C882" t="s">
        <v>2560</v>
      </c>
      <c r="D882" t="s">
        <v>569</v>
      </c>
      <c r="E882" t="s">
        <v>2561</v>
      </c>
      <c r="F882" t="s">
        <v>36</v>
      </c>
      <c r="G882" t="s">
        <v>1543</v>
      </c>
      <c r="H882" t="s">
        <v>125</v>
      </c>
      <c r="I882">
        <v>0</v>
      </c>
      <c r="J882" t="s">
        <v>207</v>
      </c>
      <c r="K882" t="str" cm="1">
        <f t="array" ref="K882">_xlfn.IFS(I882&lt;1000000,"Bin1",AND(I882&gt;=1000000,I882&lt;=10000000),"Bin2",I882&gt;10000000,"Bin3")</f>
        <v>Bin1</v>
      </c>
      <c r="L882">
        <f t="shared" si="26"/>
        <v>2017</v>
      </c>
      <c r="M882" t="str">
        <f>_xlfn.XLOOKUP(C882,'LookUp Table'!$A$1:$A$3031,'LookUp Table'!$B$1:$B$3031,"Not Found",0)</f>
        <v>Mumbai</v>
      </c>
      <c r="N882" t="str">
        <f t="shared" si="27"/>
        <v>Seed/Angel Funding</v>
      </c>
      <c r="O882" t="str">
        <f>_xlfn.XLOOKUP(N882,'Com LookUp+Pivot'!$A$1:$A$49,'Com LookUp+Pivot'!$B$1:$B$49,"Not Found",0)</f>
        <v>Angel</v>
      </c>
      <c r="W882" s="9" t="s">
        <v>1543</v>
      </c>
      <c r="X882" s="9" t="s">
        <v>125</v>
      </c>
    </row>
    <row r="883" spans="1:24" x14ac:dyDescent="0.3">
      <c r="A883">
        <v>888</v>
      </c>
      <c r="B883" s="1">
        <v>42838</v>
      </c>
      <c r="C883" t="s">
        <v>2562</v>
      </c>
      <c r="D883" t="s">
        <v>473</v>
      </c>
      <c r="E883" t="s">
        <v>2563</v>
      </c>
      <c r="F883" t="s">
        <v>19</v>
      </c>
      <c r="G883" t="s">
        <v>2564</v>
      </c>
      <c r="H883" t="s">
        <v>388</v>
      </c>
      <c r="I883">
        <v>0</v>
      </c>
      <c r="J883" t="s">
        <v>207</v>
      </c>
      <c r="K883" t="str" cm="1">
        <f t="array" ref="K883">_xlfn.IFS(I883&lt;1000000,"Bin1",AND(I883&gt;=1000000,I883&lt;=10000000),"Bin2",I883&gt;10000000,"Bin3")</f>
        <v>Bin1</v>
      </c>
      <c r="L883">
        <f t="shared" si="26"/>
        <v>2017</v>
      </c>
      <c r="M883" t="str">
        <f>_xlfn.XLOOKUP(C883,'LookUp Table'!$A$1:$A$3031,'LookUp Table'!$B$1:$B$3031,"Not Found",0)</f>
        <v>Gurgaon</v>
      </c>
      <c r="N883" t="str">
        <f t="shared" si="27"/>
        <v>Private Equity</v>
      </c>
      <c r="O883" t="str">
        <f>_xlfn.XLOOKUP(N883,'Com LookUp+Pivot'!$A$1:$A$49,'Com LookUp+Pivot'!$B$1:$B$49,"Not Found",0)</f>
        <v>PE</v>
      </c>
      <c r="W883" s="9" t="s">
        <v>2564</v>
      </c>
      <c r="X883" s="9" t="s">
        <v>388</v>
      </c>
    </row>
    <row r="884" spans="1:24" x14ac:dyDescent="0.3">
      <c r="A884">
        <v>889</v>
      </c>
      <c r="B884" s="1">
        <v>42838</v>
      </c>
      <c r="C884" t="s">
        <v>2565</v>
      </c>
      <c r="D884" t="s">
        <v>569</v>
      </c>
      <c r="E884" t="s">
        <v>2566</v>
      </c>
      <c r="F884" t="s">
        <v>19</v>
      </c>
      <c r="G884" t="s">
        <v>2567</v>
      </c>
      <c r="H884" t="s">
        <v>388</v>
      </c>
      <c r="I884" s="2">
        <v>7700000</v>
      </c>
      <c r="J884" t="s">
        <v>207</v>
      </c>
      <c r="K884" t="str" cm="1">
        <f t="array" ref="K884">_xlfn.IFS(I884&lt;1000000,"Bin1",AND(I884&gt;=1000000,I884&lt;=10000000),"Bin2",I884&gt;10000000,"Bin3")</f>
        <v>Bin2</v>
      </c>
      <c r="L884">
        <f t="shared" si="26"/>
        <v>2017</v>
      </c>
      <c r="M884" t="str">
        <f>_xlfn.XLOOKUP(C884,'LookUp Table'!$A$1:$A$3031,'LookUp Table'!$B$1:$B$3031,"Not Found",0)</f>
        <v>Gurgaon</v>
      </c>
      <c r="N884" t="str">
        <f t="shared" si="27"/>
        <v>Private Equity</v>
      </c>
      <c r="O884" t="str">
        <f>_xlfn.XLOOKUP(N884,'Com LookUp+Pivot'!$A$1:$A$49,'Com LookUp+Pivot'!$B$1:$B$49,"Not Found",0)</f>
        <v>PE</v>
      </c>
      <c r="W884" s="9" t="s">
        <v>2567</v>
      </c>
      <c r="X884" s="9" t="s">
        <v>388</v>
      </c>
    </row>
    <row r="885" spans="1:24" x14ac:dyDescent="0.3">
      <c r="A885">
        <v>890</v>
      </c>
      <c r="B885" s="1">
        <v>42839</v>
      </c>
      <c r="C885" t="s">
        <v>276</v>
      </c>
      <c r="D885" t="s">
        <v>569</v>
      </c>
      <c r="E885" t="s">
        <v>2568</v>
      </c>
      <c r="F885" t="s">
        <v>957</v>
      </c>
      <c r="G885" t="s">
        <v>2569</v>
      </c>
      <c r="H885" t="s">
        <v>388</v>
      </c>
      <c r="I885" s="2">
        <v>260000000</v>
      </c>
      <c r="J885" t="s">
        <v>207</v>
      </c>
      <c r="K885" t="str" cm="1">
        <f t="array" ref="K885">_xlfn.IFS(I885&lt;1000000,"Bin1",AND(I885&gt;=1000000,I885&lt;=10000000),"Bin2",I885&gt;10000000,"Bin3")</f>
        <v>Bin3</v>
      </c>
      <c r="L885">
        <f t="shared" si="26"/>
        <v>2017</v>
      </c>
      <c r="M885" t="str">
        <f>_xlfn.XLOOKUP(C885,'LookUp Table'!$A$1:$A$3031,'LookUp Table'!$B$1:$B$3031,"Not Found",0)</f>
        <v>Kormangala</v>
      </c>
      <c r="N885" t="str">
        <f t="shared" si="27"/>
        <v>Private Equity</v>
      </c>
      <c r="O885" t="str">
        <f>_xlfn.XLOOKUP(N885,'Com LookUp+Pivot'!$A$1:$A$49,'Com LookUp+Pivot'!$B$1:$B$49,"Not Found",0)</f>
        <v>PE</v>
      </c>
      <c r="W885" s="9" t="s">
        <v>2569</v>
      </c>
      <c r="X885" s="9" t="s">
        <v>388</v>
      </c>
    </row>
    <row r="886" spans="1:24" x14ac:dyDescent="0.3">
      <c r="A886">
        <v>891</v>
      </c>
      <c r="B886" s="1">
        <v>42840</v>
      </c>
      <c r="C886" t="s">
        <v>2570</v>
      </c>
      <c r="D886" t="s">
        <v>569</v>
      </c>
      <c r="E886" t="s">
        <v>2571</v>
      </c>
      <c r="F886" t="s">
        <v>448</v>
      </c>
      <c r="G886" t="s">
        <v>2572</v>
      </c>
      <c r="H886" t="s">
        <v>125</v>
      </c>
      <c r="I886" s="2">
        <v>310000</v>
      </c>
      <c r="J886" t="s">
        <v>207</v>
      </c>
      <c r="K886" t="str" cm="1">
        <f t="array" ref="K886">_xlfn.IFS(I886&lt;1000000,"Bin1",AND(I886&gt;=1000000,I886&lt;=10000000),"Bin2",I886&gt;10000000,"Bin3")</f>
        <v>Bin1</v>
      </c>
      <c r="L886">
        <f t="shared" si="26"/>
        <v>2017</v>
      </c>
      <c r="M886" t="str">
        <f>_xlfn.XLOOKUP(C886,'LookUp Table'!$A$1:$A$3031,'LookUp Table'!$B$1:$B$3031,"Not Found",0)</f>
        <v>Jaipur</v>
      </c>
      <c r="N886" t="str">
        <f t="shared" si="27"/>
        <v>Seed Funding</v>
      </c>
      <c r="O886" t="str">
        <f>_xlfn.XLOOKUP(N886,'Com LookUp+Pivot'!$A$1:$A$49,'Com LookUp+Pivot'!$B$1:$B$49,"Not Found",0)</f>
        <v>Angel</v>
      </c>
      <c r="W886" s="9" t="s">
        <v>2572</v>
      </c>
      <c r="X886" s="9" t="s">
        <v>125</v>
      </c>
    </row>
    <row r="887" spans="1:24" x14ac:dyDescent="0.3">
      <c r="A887">
        <v>892</v>
      </c>
      <c r="B887" s="1">
        <v>42842</v>
      </c>
      <c r="C887" t="s">
        <v>2573</v>
      </c>
      <c r="D887" t="s">
        <v>569</v>
      </c>
      <c r="E887" t="s">
        <v>2574</v>
      </c>
      <c r="F887" t="s">
        <v>19</v>
      </c>
      <c r="G887" t="s">
        <v>2575</v>
      </c>
      <c r="H887" t="s">
        <v>388</v>
      </c>
      <c r="I887" s="2">
        <v>1500000</v>
      </c>
      <c r="J887" t="s">
        <v>207</v>
      </c>
      <c r="K887" t="str" cm="1">
        <f t="array" ref="K887">_xlfn.IFS(I887&lt;1000000,"Bin1",AND(I887&gt;=1000000,I887&lt;=10000000),"Bin2",I887&gt;10000000,"Bin3")</f>
        <v>Bin2</v>
      </c>
      <c r="L887">
        <f t="shared" si="26"/>
        <v>2017</v>
      </c>
      <c r="M887" t="str">
        <f>_xlfn.XLOOKUP(C887,'LookUp Table'!$A$1:$A$3031,'LookUp Table'!$B$1:$B$3031,"Not Found",0)</f>
        <v>Gurgaon</v>
      </c>
      <c r="N887" t="str">
        <f t="shared" si="27"/>
        <v>Private Equity</v>
      </c>
      <c r="O887" t="str">
        <f>_xlfn.XLOOKUP(N887,'Com LookUp+Pivot'!$A$1:$A$49,'Com LookUp+Pivot'!$B$1:$B$49,"Not Found",0)</f>
        <v>PE</v>
      </c>
      <c r="W887" s="9" t="s">
        <v>2575</v>
      </c>
      <c r="X887" s="9" t="s">
        <v>388</v>
      </c>
    </row>
    <row r="888" spans="1:24" x14ac:dyDescent="0.3">
      <c r="A888">
        <v>893</v>
      </c>
      <c r="B888" s="1">
        <v>42842</v>
      </c>
      <c r="C888" t="s">
        <v>2576</v>
      </c>
      <c r="D888" t="s">
        <v>50</v>
      </c>
      <c r="E888" t="s">
        <v>2577</v>
      </c>
      <c r="F888" t="s">
        <v>30</v>
      </c>
      <c r="G888" t="s">
        <v>2578</v>
      </c>
      <c r="H888" t="s">
        <v>125</v>
      </c>
      <c r="I888">
        <v>0</v>
      </c>
      <c r="J888" t="s">
        <v>207</v>
      </c>
      <c r="K888" t="str" cm="1">
        <f t="array" ref="K888">_xlfn.IFS(I888&lt;1000000,"Bin1",AND(I888&gt;=1000000,I888&lt;=10000000),"Bin2",I888&gt;10000000,"Bin3")</f>
        <v>Bin1</v>
      </c>
      <c r="L888">
        <f t="shared" si="26"/>
        <v>2017</v>
      </c>
      <c r="M888" t="str">
        <f>_xlfn.XLOOKUP(C888,'LookUp Table'!$A$1:$A$3031,'LookUp Table'!$B$1:$B$3031,"Not Found",0)</f>
        <v>New Delhi</v>
      </c>
      <c r="N888" t="str">
        <f t="shared" si="27"/>
        <v>Seed Funding</v>
      </c>
      <c r="O888" t="str">
        <f>_xlfn.XLOOKUP(N888,'Com LookUp+Pivot'!$A$1:$A$49,'Com LookUp+Pivot'!$B$1:$B$49,"Not Found",0)</f>
        <v>Angel</v>
      </c>
      <c r="W888" s="9" t="s">
        <v>2578</v>
      </c>
      <c r="X888" s="9" t="s">
        <v>125</v>
      </c>
    </row>
    <row r="889" spans="1:24" x14ac:dyDescent="0.3">
      <c r="A889">
        <v>894</v>
      </c>
      <c r="B889" s="1">
        <v>42842</v>
      </c>
      <c r="C889" t="s">
        <v>2579</v>
      </c>
      <c r="D889" t="s">
        <v>1093</v>
      </c>
      <c r="E889" t="s">
        <v>2580</v>
      </c>
      <c r="F889" t="s">
        <v>36</v>
      </c>
      <c r="G889" t="s">
        <v>2581</v>
      </c>
      <c r="H889" t="s">
        <v>125</v>
      </c>
      <c r="I889">
        <v>0</v>
      </c>
      <c r="J889" t="s">
        <v>207</v>
      </c>
      <c r="K889" t="str" cm="1">
        <f t="array" ref="K889">_xlfn.IFS(I889&lt;1000000,"Bin1",AND(I889&gt;=1000000,I889&lt;=10000000),"Bin2",I889&gt;10000000,"Bin3")</f>
        <v>Bin1</v>
      </c>
      <c r="L889">
        <f t="shared" si="26"/>
        <v>2017</v>
      </c>
      <c r="M889" t="str">
        <f>_xlfn.XLOOKUP(C889,'LookUp Table'!$A$1:$A$3031,'LookUp Table'!$B$1:$B$3031,"Not Found",0)</f>
        <v>Mumbai</v>
      </c>
      <c r="N889" t="str">
        <f t="shared" si="27"/>
        <v>Seed Funding</v>
      </c>
      <c r="O889" t="str">
        <f>_xlfn.XLOOKUP(N889,'Com LookUp+Pivot'!$A$1:$A$49,'Com LookUp+Pivot'!$B$1:$B$49,"Not Found",0)</f>
        <v>Angel</v>
      </c>
      <c r="W889" s="9" t="s">
        <v>2581</v>
      </c>
      <c r="X889" s="9" t="s">
        <v>125</v>
      </c>
    </row>
    <row r="890" spans="1:24" x14ac:dyDescent="0.3">
      <c r="A890">
        <v>895</v>
      </c>
      <c r="B890" s="1">
        <v>42842</v>
      </c>
      <c r="C890" t="s">
        <v>2582</v>
      </c>
      <c r="D890" t="s">
        <v>1093</v>
      </c>
      <c r="E890" t="s">
        <v>2583</v>
      </c>
      <c r="F890" t="s">
        <v>36</v>
      </c>
      <c r="G890" t="s">
        <v>2584</v>
      </c>
      <c r="H890" t="s">
        <v>125</v>
      </c>
      <c r="I890" s="2">
        <v>175000</v>
      </c>
      <c r="J890" t="s">
        <v>207</v>
      </c>
      <c r="K890" t="str" cm="1">
        <f t="array" ref="K890">_xlfn.IFS(I890&lt;1000000,"Bin1",AND(I890&gt;=1000000,I890&lt;=10000000),"Bin2",I890&gt;10000000,"Bin3")</f>
        <v>Bin1</v>
      </c>
      <c r="L890">
        <f t="shared" si="26"/>
        <v>2017</v>
      </c>
      <c r="M890" t="str">
        <f>_xlfn.XLOOKUP(C890,'LookUp Table'!$A$1:$A$3031,'LookUp Table'!$B$1:$B$3031,"Not Found",0)</f>
        <v>Mumbai</v>
      </c>
      <c r="N890" t="str">
        <f t="shared" si="27"/>
        <v>Seed Funding</v>
      </c>
      <c r="O890" t="str">
        <f>_xlfn.XLOOKUP(N890,'Com LookUp+Pivot'!$A$1:$A$49,'Com LookUp+Pivot'!$B$1:$B$49,"Not Found",0)</f>
        <v>Angel</v>
      </c>
      <c r="W890" s="9" t="s">
        <v>2584</v>
      </c>
      <c r="X890" s="9" t="s">
        <v>125</v>
      </c>
    </row>
    <row r="891" spans="1:24" x14ac:dyDescent="0.3">
      <c r="A891">
        <v>896</v>
      </c>
      <c r="B891" s="1">
        <v>42842</v>
      </c>
      <c r="C891" t="s">
        <v>2585</v>
      </c>
      <c r="D891" t="s">
        <v>569</v>
      </c>
      <c r="E891" t="s">
        <v>2586</v>
      </c>
      <c r="F891" t="s">
        <v>30</v>
      </c>
      <c r="G891" t="s">
        <v>2587</v>
      </c>
      <c r="H891" t="s">
        <v>125</v>
      </c>
      <c r="I891" s="2">
        <v>620000</v>
      </c>
      <c r="J891" t="s">
        <v>207</v>
      </c>
      <c r="K891" t="str" cm="1">
        <f t="array" ref="K891">_xlfn.IFS(I891&lt;1000000,"Bin1",AND(I891&gt;=1000000,I891&lt;=10000000),"Bin2",I891&gt;10000000,"Bin3")</f>
        <v>Bin1</v>
      </c>
      <c r="L891">
        <f t="shared" si="26"/>
        <v>2017</v>
      </c>
      <c r="M891" t="str">
        <f>_xlfn.XLOOKUP(C891,'LookUp Table'!$A$1:$A$3031,'LookUp Table'!$B$1:$B$3031,"Not Found",0)</f>
        <v>New Delhi</v>
      </c>
      <c r="N891" t="str">
        <f t="shared" si="27"/>
        <v>Seed Funding</v>
      </c>
      <c r="O891" t="str">
        <f>_xlfn.XLOOKUP(N891,'Com LookUp+Pivot'!$A$1:$A$49,'Com LookUp+Pivot'!$B$1:$B$49,"Not Found",0)</f>
        <v>Angel</v>
      </c>
      <c r="W891" s="9" t="s">
        <v>2587</v>
      </c>
      <c r="X891" s="9" t="s">
        <v>125</v>
      </c>
    </row>
    <row r="892" spans="1:24" x14ac:dyDescent="0.3">
      <c r="A892">
        <v>897</v>
      </c>
      <c r="B892" s="1">
        <v>42842</v>
      </c>
      <c r="C892" t="s">
        <v>2588</v>
      </c>
      <c r="D892" t="s">
        <v>569</v>
      </c>
      <c r="E892" t="s">
        <v>2589</v>
      </c>
      <c r="F892" t="s">
        <v>30</v>
      </c>
      <c r="G892" t="s">
        <v>1378</v>
      </c>
      <c r="H892" t="s">
        <v>125</v>
      </c>
      <c r="I892">
        <v>0</v>
      </c>
      <c r="J892" t="s">
        <v>207</v>
      </c>
      <c r="K892" t="str" cm="1">
        <f t="array" ref="K892">_xlfn.IFS(I892&lt;1000000,"Bin1",AND(I892&gt;=1000000,I892&lt;=10000000),"Bin2",I892&gt;10000000,"Bin3")</f>
        <v>Bin1</v>
      </c>
      <c r="L892">
        <f t="shared" si="26"/>
        <v>2017</v>
      </c>
      <c r="M892" t="str">
        <f>_xlfn.XLOOKUP(C892,'LookUp Table'!$A$1:$A$3031,'LookUp Table'!$B$1:$B$3031,"Not Found",0)</f>
        <v>New Delhi</v>
      </c>
      <c r="N892" t="str">
        <f t="shared" si="27"/>
        <v>Seed/Angel Funding</v>
      </c>
      <c r="O892" t="str">
        <f>_xlfn.XLOOKUP(N892,'Com LookUp+Pivot'!$A$1:$A$49,'Com LookUp+Pivot'!$B$1:$B$49,"Not Found",0)</f>
        <v>Angel</v>
      </c>
      <c r="W892" s="9" t="s">
        <v>1378</v>
      </c>
      <c r="X892" s="9" t="s">
        <v>125</v>
      </c>
    </row>
    <row r="893" spans="1:24" x14ac:dyDescent="0.3">
      <c r="A893">
        <v>898</v>
      </c>
      <c r="B893" s="1">
        <v>42842</v>
      </c>
      <c r="C893" t="s">
        <v>2191</v>
      </c>
      <c r="D893" t="s">
        <v>569</v>
      </c>
      <c r="E893" t="s">
        <v>2590</v>
      </c>
      <c r="F893" t="s">
        <v>1187</v>
      </c>
      <c r="G893" t="s">
        <v>316</v>
      </c>
      <c r="H893" t="s">
        <v>388</v>
      </c>
      <c r="I893" s="2">
        <v>4650000</v>
      </c>
      <c r="J893" t="s">
        <v>207</v>
      </c>
      <c r="K893" t="str" cm="1">
        <f t="array" ref="K893">_xlfn.IFS(I893&lt;1000000,"Bin1",AND(I893&gt;=1000000,I893&lt;=10000000),"Bin2",I893&gt;10000000,"Bin3")</f>
        <v>Bin2</v>
      </c>
      <c r="L893">
        <f t="shared" ref="L893:L956" si="28">YEAR(B893)</f>
        <v>2017</v>
      </c>
      <c r="M893" t="str">
        <f>_xlfn.XLOOKUP(C893,'LookUp Table'!$A$1:$A$3031,'LookUp Table'!$B$1:$B$3031,"Not Found",0)</f>
        <v>Bengaluru</v>
      </c>
      <c r="N893" t="str">
        <f t="shared" si="27"/>
        <v>Debt Funding</v>
      </c>
      <c r="O893" t="str">
        <f>_xlfn.XLOOKUP(N893,'Com LookUp+Pivot'!$A$1:$A$49,'Com LookUp+Pivot'!$B$1:$B$49,"Not Found",0)</f>
        <v>Other</v>
      </c>
      <c r="W893" s="9" t="s">
        <v>316</v>
      </c>
      <c r="X893" s="9" t="s">
        <v>388</v>
      </c>
    </row>
    <row r="894" spans="1:24" x14ac:dyDescent="0.3">
      <c r="A894">
        <v>899</v>
      </c>
      <c r="B894" s="1">
        <v>42843</v>
      </c>
      <c r="C894" t="s">
        <v>2591</v>
      </c>
      <c r="D894" t="s">
        <v>50</v>
      </c>
      <c r="E894" t="s">
        <v>2592</v>
      </c>
      <c r="F894" t="s">
        <v>30</v>
      </c>
      <c r="G894" t="s">
        <v>2593</v>
      </c>
      <c r="H894" t="s">
        <v>388</v>
      </c>
      <c r="I894" s="2">
        <v>2000000</v>
      </c>
      <c r="J894" t="s">
        <v>207</v>
      </c>
      <c r="K894" t="str" cm="1">
        <f t="array" ref="K894">_xlfn.IFS(I894&lt;1000000,"Bin1",AND(I894&gt;=1000000,I894&lt;=10000000),"Bin2",I894&gt;10000000,"Bin3")</f>
        <v>Bin2</v>
      </c>
      <c r="L894">
        <f t="shared" si="28"/>
        <v>2017</v>
      </c>
      <c r="M894" t="str">
        <f>_xlfn.XLOOKUP(C894,'LookUp Table'!$A$1:$A$3031,'LookUp Table'!$B$1:$B$3031,"Not Found",0)</f>
        <v>New Delhi</v>
      </c>
      <c r="N894" t="str">
        <f t="shared" si="27"/>
        <v>Private Equity</v>
      </c>
      <c r="O894" t="str">
        <f>_xlfn.XLOOKUP(N894,'Com LookUp+Pivot'!$A$1:$A$49,'Com LookUp+Pivot'!$B$1:$B$49,"Not Found",0)</f>
        <v>PE</v>
      </c>
      <c r="W894" s="9" t="s">
        <v>2593</v>
      </c>
      <c r="X894" s="9" t="s">
        <v>388</v>
      </c>
    </row>
    <row r="895" spans="1:24" x14ac:dyDescent="0.3">
      <c r="A895">
        <v>900</v>
      </c>
      <c r="B895" s="1">
        <v>42843</v>
      </c>
      <c r="C895" t="s">
        <v>2594</v>
      </c>
      <c r="D895" t="s">
        <v>50</v>
      </c>
      <c r="E895" t="s">
        <v>2595</v>
      </c>
      <c r="F895" t="s">
        <v>957</v>
      </c>
      <c r="G895" t="s">
        <v>2596</v>
      </c>
      <c r="H895" t="s">
        <v>388</v>
      </c>
      <c r="I895" s="2">
        <v>600000</v>
      </c>
      <c r="J895" t="s">
        <v>207</v>
      </c>
      <c r="K895" t="str" cm="1">
        <f t="array" ref="K895">_xlfn.IFS(I895&lt;1000000,"Bin1",AND(I895&gt;=1000000,I895&lt;=10000000),"Bin2",I895&gt;10000000,"Bin3")</f>
        <v>Bin1</v>
      </c>
      <c r="L895">
        <f t="shared" si="28"/>
        <v>2017</v>
      </c>
      <c r="M895" t="str">
        <f>_xlfn.XLOOKUP(C895,'LookUp Table'!$A$1:$A$3031,'LookUp Table'!$B$1:$B$3031,"Not Found",0)</f>
        <v>Bangalore</v>
      </c>
      <c r="N895" t="str">
        <f t="shared" si="27"/>
        <v>Seed Funding</v>
      </c>
      <c r="O895" t="str">
        <f>_xlfn.XLOOKUP(N895,'Com LookUp+Pivot'!$A$1:$A$49,'Com LookUp+Pivot'!$B$1:$B$49,"Not Found",0)</f>
        <v>Angel</v>
      </c>
      <c r="W895" s="9" t="s">
        <v>2596</v>
      </c>
      <c r="X895" s="9" t="s">
        <v>388</v>
      </c>
    </row>
    <row r="896" spans="1:24" x14ac:dyDescent="0.3">
      <c r="A896">
        <v>901</v>
      </c>
      <c r="B896" s="1">
        <v>42843</v>
      </c>
      <c r="C896" t="s">
        <v>2597</v>
      </c>
      <c r="D896" t="s">
        <v>50</v>
      </c>
      <c r="E896" t="s">
        <v>2598</v>
      </c>
      <c r="F896" t="s">
        <v>957</v>
      </c>
      <c r="G896" t="s">
        <v>182</v>
      </c>
      <c r="H896" t="s">
        <v>388</v>
      </c>
      <c r="I896" s="2">
        <v>1250000</v>
      </c>
      <c r="J896" t="s">
        <v>207</v>
      </c>
      <c r="K896" t="str" cm="1">
        <f t="array" ref="K896">_xlfn.IFS(I896&lt;1000000,"Bin1",AND(I896&gt;=1000000,I896&lt;=10000000),"Bin2",I896&gt;10000000,"Bin3")</f>
        <v>Bin2</v>
      </c>
      <c r="L896">
        <f t="shared" si="28"/>
        <v>2017</v>
      </c>
      <c r="M896" t="str">
        <f>_xlfn.XLOOKUP(C896,'LookUp Table'!$A$1:$A$3031,'LookUp Table'!$B$1:$B$3031,"Not Found",0)</f>
        <v>Bangalore</v>
      </c>
      <c r="N896" t="str">
        <f t="shared" si="27"/>
        <v>pre-series A</v>
      </c>
      <c r="O896" t="str">
        <f>_xlfn.XLOOKUP(N896,'Com LookUp+Pivot'!$A$1:$A$49,'Com LookUp+Pivot'!$B$1:$B$49,"Not Found",0)</f>
        <v>VC</v>
      </c>
      <c r="W896" s="9" t="s">
        <v>182</v>
      </c>
      <c r="X896" s="9" t="s">
        <v>388</v>
      </c>
    </row>
    <row r="897" spans="1:24" x14ac:dyDescent="0.3">
      <c r="A897">
        <v>902</v>
      </c>
      <c r="B897" s="1">
        <v>42844</v>
      </c>
      <c r="C897" t="s">
        <v>2599</v>
      </c>
      <c r="D897" t="s">
        <v>50</v>
      </c>
      <c r="E897" t="s">
        <v>2600</v>
      </c>
      <c r="F897" t="s">
        <v>30</v>
      </c>
      <c r="G897" t="s">
        <v>1687</v>
      </c>
      <c r="H897" t="s">
        <v>125</v>
      </c>
      <c r="I897" s="2">
        <v>155000</v>
      </c>
      <c r="J897" t="s">
        <v>207</v>
      </c>
      <c r="K897" t="str" cm="1">
        <f t="array" ref="K897">_xlfn.IFS(I897&lt;1000000,"Bin1",AND(I897&gt;=1000000,I897&lt;=10000000),"Bin2",I897&gt;10000000,"Bin3")</f>
        <v>Bin1</v>
      </c>
      <c r="L897">
        <f t="shared" si="28"/>
        <v>2017</v>
      </c>
      <c r="M897" t="str">
        <f>_xlfn.XLOOKUP(C897,'LookUp Table'!$A$1:$A$3031,'LookUp Table'!$B$1:$B$3031,"Not Found",0)</f>
        <v>New Delhi</v>
      </c>
      <c r="N897" t="str">
        <f t="shared" si="27"/>
        <v>Seed Funding</v>
      </c>
      <c r="O897" t="str">
        <f>_xlfn.XLOOKUP(N897,'Com LookUp+Pivot'!$A$1:$A$49,'Com LookUp+Pivot'!$B$1:$B$49,"Not Found",0)</f>
        <v>Angel</v>
      </c>
      <c r="W897" s="9" t="s">
        <v>1687</v>
      </c>
      <c r="X897" s="9" t="s">
        <v>125</v>
      </c>
    </row>
    <row r="898" spans="1:24" x14ac:dyDescent="0.3">
      <c r="A898">
        <v>903</v>
      </c>
      <c r="B898" s="1">
        <v>42845</v>
      </c>
      <c r="C898" t="s">
        <v>2601</v>
      </c>
      <c r="D898" t="s">
        <v>569</v>
      </c>
      <c r="E898" t="s">
        <v>684</v>
      </c>
      <c r="F898" t="s">
        <v>36</v>
      </c>
      <c r="G898" t="s">
        <v>2602</v>
      </c>
      <c r="H898" t="s">
        <v>388</v>
      </c>
      <c r="I898" s="2">
        <v>3000000</v>
      </c>
      <c r="J898" t="s">
        <v>207</v>
      </c>
      <c r="K898" t="str" cm="1">
        <f t="array" ref="K898">_xlfn.IFS(I898&lt;1000000,"Bin1",AND(I898&gt;=1000000,I898&lt;=10000000),"Bin2",I898&gt;10000000,"Bin3")</f>
        <v>Bin2</v>
      </c>
      <c r="L898">
        <f t="shared" si="28"/>
        <v>2017</v>
      </c>
      <c r="M898" t="str">
        <f>_xlfn.XLOOKUP(C898,'LookUp Table'!$A$1:$A$3031,'LookUp Table'!$B$1:$B$3031,"Not Found",0)</f>
        <v>Mumbai</v>
      </c>
      <c r="N898" t="str">
        <f t="shared" si="27"/>
        <v>Private Equity</v>
      </c>
      <c r="O898" t="str">
        <f>_xlfn.XLOOKUP(N898,'Com LookUp+Pivot'!$A$1:$A$49,'Com LookUp+Pivot'!$B$1:$B$49,"Not Found",0)</f>
        <v>PE</v>
      </c>
      <c r="W898" s="9" t="s">
        <v>2602</v>
      </c>
      <c r="X898" s="9" t="s">
        <v>388</v>
      </c>
    </row>
    <row r="899" spans="1:24" x14ac:dyDescent="0.3">
      <c r="A899">
        <v>904</v>
      </c>
      <c r="B899" s="1">
        <v>42845</v>
      </c>
      <c r="C899" t="s">
        <v>2603</v>
      </c>
      <c r="D899" t="s">
        <v>473</v>
      </c>
      <c r="E899" t="s">
        <v>2604</v>
      </c>
      <c r="F899" t="s">
        <v>957</v>
      </c>
      <c r="G899" t="s">
        <v>2605</v>
      </c>
      <c r="H899" t="s">
        <v>388</v>
      </c>
      <c r="I899">
        <v>0</v>
      </c>
      <c r="J899" t="s">
        <v>207</v>
      </c>
      <c r="K899" t="str" cm="1">
        <f t="array" ref="K899">_xlfn.IFS(I899&lt;1000000,"Bin1",AND(I899&gt;=1000000,I899&lt;=10000000),"Bin2",I899&gt;10000000,"Bin3")</f>
        <v>Bin1</v>
      </c>
      <c r="L899">
        <f t="shared" si="28"/>
        <v>2017</v>
      </c>
      <c r="M899" t="str">
        <f>_xlfn.XLOOKUP(C899,'LookUp Table'!$A$1:$A$3031,'LookUp Table'!$B$1:$B$3031,"Not Found",0)</f>
        <v>Bangalore</v>
      </c>
      <c r="N899" t="str">
        <f t="shared" ref="N899:N962" si="29">IFERROR(VLOOKUP(G899,$W$1:$X$6025,2,FALSE),"Ignore")</f>
        <v>Private Equity</v>
      </c>
      <c r="O899" t="str">
        <f>_xlfn.XLOOKUP(N899,'Com LookUp+Pivot'!$A$1:$A$49,'Com LookUp+Pivot'!$B$1:$B$49,"Not Found",0)</f>
        <v>PE</v>
      </c>
      <c r="W899" s="9" t="s">
        <v>2605</v>
      </c>
      <c r="X899" s="9" t="s">
        <v>388</v>
      </c>
    </row>
    <row r="900" spans="1:24" x14ac:dyDescent="0.3">
      <c r="A900">
        <v>905</v>
      </c>
      <c r="B900" s="1">
        <v>42846</v>
      </c>
      <c r="C900" t="s">
        <v>2606</v>
      </c>
      <c r="D900" t="s">
        <v>569</v>
      </c>
      <c r="E900" t="s">
        <v>2607</v>
      </c>
      <c r="F900" t="s">
        <v>957</v>
      </c>
      <c r="G900" t="s">
        <v>2608</v>
      </c>
      <c r="H900" t="s">
        <v>125</v>
      </c>
      <c r="I900" s="2">
        <v>1000000</v>
      </c>
      <c r="J900" t="s">
        <v>207</v>
      </c>
      <c r="K900" t="str" cm="1">
        <f t="array" ref="K900">_xlfn.IFS(I900&lt;1000000,"Bin1",AND(I900&gt;=1000000,I900&lt;=10000000),"Bin2",I900&gt;10000000,"Bin3")</f>
        <v>Bin2</v>
      </c>
      <c r="L900">
        <f t="shared" si="28"/>
        <v>2017</v>
      </c>
      <c r="M900" t="str">
        <f>_xlfn.XLOOKUP(C900,'LookUp Table'!$A$1:$A$3031,'LookUp Table'!$B$1:$B$3031,"Not Found",0)</f>
        <v>Bangalore</v>
      </c>
      <c r="N900" t="str">
        <f t="shared" si="29"/>
        <v>Seed Funding</v>
      </c>
      <c r="O900" t="str">
        <f>_xlfn.XLOOKUP(N900,'Com LookUp+Pivot'!$A$1:$A$49,'Com LookUp+Pivot'!$B$1:$B$49,"Not Found",0)</f>
        <v>Angel</v>
      </c>
      <c r="W900" s="9" t="s">
        <v>2608</v>
      </c>
      <c r="X900" s="9" t="s">
        <v>125</v>
      </c>
    </row>
    <row r="901" spans="1:24" x14ac:dyDescent="0.3">
      <c r="A901">
        <v>906</v>
      </c>
      <c r="B901" s="1">
        <v>42849</v>
      </c>
      <c r="C901" t="s">
        <v>2609</v>
      </c>
      <c r="D901" t="s">
        <v>1691</v>
      </c>
      <c r="E901" t="s">
        <v>2610</v>
      </c>
      <c r="F901" t="s">
        <v>52</v>
      </c>
      <c r="G901" t="s">
        <v>2611</v>
      </c>
      <c r="H901" t="s">
        <v>388</v>
      </c>
      <c r="I901" s="2">
        <v>6300000</v>
      </c>
      <c r="J901" t="s">
        <v>207</v>
      </c>
      <c r="K901" t="str" cm="1">
        <f t="array" ref="K901">_xlfn.IFS(I901&lt;1000000,"Bin1",AND(I901&gt;=1000000,I901&lt;=10000000),"Bin2",I901&gt;10000000,"Bin3")</f>
        <v>Bin2</v>
      </c>
      <c r="L901">
        <f t="shared" si="28"/>
        <v>2017</v>
      </c>
      <c r="M901" t="str">
        <f>_xlfn.XLOOKUP(C901,'LookUp Table'!$A$1:$A$3031,'LookUp Table'!$B$1:$B$3031,"Not Found",0)</f>
        <v>Pune</v>
      </c>
      <c r="N901" t="str">
        <f t="shared" si="29"/>
        <v>Private Equity</v>
      </c>
      <c r="O901" t="str">
        <f>_xlfn.XLOOKUP(N901,'Com LookUp+Pivot'!$A$1:$A$49,'Com LookUp+Pivot'!$B$1:$B$49,"Not Found",0)</f>
        <v>PE</v>
      </c>
      <c r="W901" s="9" t="s">
        <v>2611</v>
      </c>
      <c r="X901" s="9" t="s">
        <v>388</v>
      </c>
    </row>
    <row r="902" spans="1:24" x14ac:dyDescent="0.3">
      <c r="A902">
        <v>907</v>
      </c>
      <c r="B902" s="1">
        <v>42849</v>
      </c>
      <c r="C902" t="s">
        <v>2612</v>
      </c>
      <c r="D902" t="s">
        <v>569</v>
      </c>
      <c r="E902" t="s">
        <v>2613</v>
      </c>
      <c r="F902" t="s">
        <v>19</v>
      </c>
      <c r="G902" t="s">
        <v>2614</v>
      </c>
      <c r="H902" t="s">
        <v>388</v>
      </c>
      <c r="I902" s="2">
        <v>250000000</v>
      </c>
      <c r="J902" t="s">
        <v>207</v>
      </c>
      <c r="K902" t="str" cm="1">
        <f t="array" ref="K902">_xlfn.IFS(I902&lt;1000000,"Bin1",AND(I902&gt;=1000000,I902&lt;=10000000),"Bin2",I902&gt;10000000,"Bin3")</f>
        <v>Bin3</v>
      </c>
      <c r="L902">
        <f t="shared" si="28"/>
        <v>2017</v>
      </c>
      <c r="M902" t="str">
        <f>_xlfn.XLOOKUP(C902,'LookUp Table'!$A$1:$A$3031,'LookUp Table'!$B$1:$B$3031,"Not Found",0)</f>
        <v>Gurgaon</v>
      </c>
      <c r="N902" t="str">
        <f t="shared" si="29"/>
        <v>Private Equity</v>
      </c>
      <c r="O902" t="str">
        <f>_xlfn.XLOOKUP(N902,'Com LookUp+Pivot'!$A$1:$A$49,'Com LookUp+Pivot'!$B$1:$B$49,"Not Found",0)</f>
        <v>PE</v>
      </c>
      <c r="W902" s="9" t="s">
        <v>2614</v>
      </c>
      <c r="X902" s="9" t="s">
        <v>388</v>
      </c>
    </row>
    <row r="903" spans="1:24" x14ac:dyDescent="0.3">
      <c r="A903">
        <v>908</v>
      </c>
      <c r="B903" s="1">
        <v>42849</v>
      </c>
      <c r="C903" t="s">
        <v>404</v>
      </c>
      <c r="D903" t="s">
        <v>569</v>
      </c>
      <c r="E903" t="s">
        <v>2615</v>
      </c>
      <c r="F903" t="s">
        <v>36</v>
      </c>
      <c r="G903" t="s">
        <v>2616</v>
      </c>
      <c r="H903" t="s">
        <v>388</v>
      </c>
      <c r="I903" s="2">
        <v>3200000</v>
      </c>
      <c r="J903" t="s">
        <v>207</v>
      </c>
      <c r="K903" t="str" cm="1">
        <f t="array" ref="K903">_xlfn.IFS(I903&lt;1000000,"Bin1",AND(I903&gt;=1000000,I903&lt;=10000000),"Bin2",I903&gt;10000000,"Bin3")</f>
        <v>Bin2</v>
      </c>
      <c r="L903">
        <f t="shared" si="28"/>
        <v>2017</v>
      </c>
      <c r="M903" t="str">
        <f>_xlfn.XLOOKUP(C903,'LookUp Table'!$A$1:$A$3031,'LookUp Table'!$B$1:$B$3031,"Not Found",0)</f>
        <v>Mumbai</v>
      </c>
      <c r="N903" t="str">
        <f t="shared" si="29"/>
        <v>Private Equity</v>
      </c>
      <c r="O903" t="str">
        <f>_xlfn.XLOOKUP(N903,'Com LookUp+Pivot'!$A$1:$A$49,'Com LookUp+Pivot'!$B$1:$B$49,"Not Found",0)</f>
        <v>PE</v>
      </c>
      <c r="W903" s="9" t="s">
        <v>2616</v>
      </c>
      <c r="X903" s="9" t="s">
        <v>388</v>
      </c>
    </row>
    <row r="904" spans="1:24" x14ac:dyDescent="0.3">
      <c r="A904">
        <v>909</v>
      </c>
      <c r="B904" s="1">
        <v>42849</v>
      </c>
      <c r="C904" t="s">
        <v>2617</v>
      </c>
      <c r="D904" t="s">
        <v>141</v>
      </c>
      <c r="E904" t="s">
        <v>2618</v>
      </c>
      <c r="F904" t="s">
        <v>957</v>
      </c>
      <c r="G904" t="s">
        <v>2619</v>
      </c>
      <c r="H904" t="s">
        <v>125</v>
      </c>
      <c r="I904">
        <v>0</v>
      </c>
      <c r="J904" t="s">
        <v>207</v>
      </c>
      <c r="K904" t="str" cm="1">
        <f t="array" ref="K904">_xlfn.IFS(I904&lt;1000000,"Bin1",AND(I904&gt;=1000000,I904&lt;=10000000),"Bin2",I904&gt;10000000,"Bin3")</f>
        <v>Bin1</v>
      </c>
      <c r="L904">
        <f t="shared" si="28"/>
        <v>2017</v>
      </c>
      <c r="M904" t="str">
        <f>_xlfn.XLOOKUP(C904,'LookUp Table'!$A$1:$A$3031,'LookUp Table'!$B$1:$B$3031,"Not Found",0)</f>
        <v>Bangalore</v>
      </c>
      <c r="N904" t="str">
        <f t="shared" si="29"/>
        <v>Seed Funding</v>
      </c>
      <c r="O904" t="str">
        <f>_xlfn.XLOOKUP(N904,'Com LookUp+Pivot'!$A$1:$A$49,'Com LookUp+Pivot'!$B$1:$B$49,"Not Found",0)</f>
        <v>Angel</v>
      </c>
      <c r="W904" s="9" t="s">
        <v>2619</v>
      </c>
      <c r="X904" s="9" t="s">
        <v>125</v>
      </c>
    </row>
    <row r="905" spans="1:24" x14ac:dyDescent="0.3">
      <c r="A905">
        <v>910</v>
      </c>
      <c r="B905" s="1">
        <v>42850</v>
      </c>
      <c r="C905" t="s">
        <v>2620</v>
      </c>
      <c r="D905" t="s">
        <v>569</v>
      </c>
      <c r="E905" t="s">
        <v>2621</v>
      </c>
      <c r="F905" t="s">
        <v>19</v>
      </c>
      <c r="G905" t="s">
        <v>2622</v>
      </c>
      <c r="H905" t="s">
        <v>125</v>
      </c>
      <c r="I905" s="2">
        <v>245000</v>
      </c>
      <c r="J905" t="s">
        <v>207</v>
      </c>
      <c r="K905" t="str" cm="1">
        <f t="array" ref="K905">_xlfn.IFS(I905&lt;1000000,"Bin1",AND(I905&gt;=1000000,I905&lt;=10000000),"Bin2",I905&gt;10000000,"Bin3")</f>
        <v>Bin1</v>
      </c>
      <c r="L905">
        <f t="shared" si="28"/>
        <v>2017</v>
      </c>
      <c r="M905" t="str">
        <f>_xlfn.XLOOKUP(C905,'LookUp Table'!$A$1:$A$3031,'LookUp Table'!$B$1:$B$3031,"Not Found",0)</f>
        <v>Gurgaon</v>
      </c>
      <c r="N905" t="str">
        <f t="shared" si="29"/>
        <v>Seed Funding</v>
      </c>
      <c r="O905" t="str">
        <f>_xlfn.XLOOKUP(N905,'Com LookUp+Pivot'!$A$1:$A$49,'Com LookUp+Pivot'!$B$1:$B$49,"Not Found",0)</f>
        <v>Angel</v>
      </c>
      <c r="W905" s="9" t="s">
        <v>2622</v>
      </c>
      <c r="X905" s="9" t="s">
        <v>125</v>
      </c>
    </row>
    <row r="906" spans="1:24" x14ac:dyDescent="0.3">
      <c r="A906">
        <v>911</v>
      </c>
      <c r="B906" s="1">
        <v>42850</v>
      </c>
      <c r="C906" t="s">
        <v>2307</v>
      </c>
      <c r="D906" t="s">
        <v>569</v>
      </c>
      <c r="E906" t="s">
        <v>2308</v>
      </c>
      <c r="F906" t="s">
        <v>19</v>
      </c>
      <c r="G906" t="s">
        <v>1073</v>
      </c>
      <c r="H906" t="s">
        <v>388</v>
      </c>
      <c r="I906" s="2">
        <v>3100000</v>
      </c>
      <c r="J906" t="s">
        <v>207</v>
      </c>
      <c r="K906" t="str" cm="1">
        <f t="array" ref="K906">_xlfn.IFS(I906&lt;1000000,"Bin1",AND(I906&gt;=1000000,I906&lt;=10000000),"Bin2",I906&gt;10000000,"Bin3")</f>
        <v>Bin2</v>
      </c>
      <c r="L906">
        <f t="shared" si="28"/>
        <v>2017</v>
      </c>
      <c r="M906" t="str">
        <f>_xlfn.XLOOKUP(C906,'LookUp Table'!$A$1:$A$3031,'LookUp Table'!$B$1:$B$3031,"Not Found",0)</f>
        <v>Gurgaon</v>
      </c>
      <c r="N906" t="str">
        <f t="shared" si="29"/>
        <v>Debt Funding</v>
      </c>
      <c r="O906" t="str">
        <f>_xlfn.XLOOKUP(N906,'Com LookUp+Pivot'!$A$1:$A$49,'Com LookUp+Pivot'!$B$1:$B$49,"Not Found",0)</f>
        <v>Other</v>
      </c>
      <c r="W906" s="9" t="s">
        <v>1073</v>
      </c>
      <c r="X906" s="9" t="s">
        <v>388</v>
      </c>
    </row>
    <row r="907" spans="1:24" x14ac:dyDescent="0.3">
      <c r="A907">
        <v>912</v>
      </c>
      <c r="B907" s="1">
        <v>42851</v>
      </c>
      <c r="C907" t="s">
        <v>2623</v>
      </c>
      <c r="D907" t="s">
        <v>569</v>
      </c>
      <c r="E907" t="s">
        <v>2624</v>
      </c>
      <c r="F907" t="s">
        <v>36</v>
      </c>
      <c r="G907" t="s">
        <v>210</v>
      </c>
      <c r="H907" t="s">
        <v>388</v>
      </c>
      <c r="I907" s="2">
        <v>20000000</v>
      </c>
      <c r="J907" t="s">
        <v>207</v>
      </c>
      <c r="K907" t="str" cm="1">
        <f t="array" ref="K907">_xlfn.IFS(I907&lt;1000000,"Bin1",AND(I907&gt;=1000000,I907&lt;=10000000),"Bin2",I907&gt;10000000,"Bin3")</f>
        <v>Bin3</v>
      </c>
      <c r="L907">
        <f t="shared" si="28"/>
        <v>2017</v>
      </c>
      <c r="M907" t="str">
        <f>_xlfn.XLOOKUP(C907,'LookUp Table'!$A$1:$A$3031,'LookUp Table'!$B$1:$B$3031,"Not Found",0)</f>
        <v>Mumbai</v>
      </c>
      <c r="N907" t="str">
        <f t="shared" si="29"/>
        <v>Series A</v>
      </c>
      <c r="O907" t="str">
        <f>_xlfn.XLOOKUP(N907,'Com LookUp+Pivot'!$A$1:$A$49,'Com LookUp+Pivot'!$B$1:$B$49,"Not Found",0)</f>
        <v>VC</v>
      </c>
      <c r="W907" s="9" t="s">
        <v>210</v>
      </c>
      <c r="X907" s="9" t="s">
        <v>388</v>
      </c>
    </row>
    <row r="908" spans="1:24" x14ac:dyDescent="0.3">
      <c r="A908">
        <v>913</v>
      </c>
      <c r="B908" s="1">
        <v>42851</v>
      </c>
      <c r="C908" t="s">
        <v>2625</v>
      </c>
      <c r="D908" t="s">
        <v>569</v>
      </c>
      <c r="E908" t="s">
        <v>1735</v>
      </c>
      <c r="F908" t="s">
        <v>957</v>
      </c>
      <c r="G908" t="s">
        <v>2626</v>
      </c>
      <c r="H908" t="s">
        <v>388</v>
      </c>
      <c r="I908">
        <v>0</v>
      </c>
      <c r="J908" t="s">
        <v>207</v>
      </c>
      <c r="K908" t="str" cm="1">
        <f t="array" ref="K908">_xlfn.IFS(I908&lt;1000000,"Bin1",AND(I908&gt;=1000000,I908&lt;=10000000),"Bin2",I908&gt;10000000,"Bin3")</f>
        <v>Bin1</v>
      </c>
      <c r="L908">
        <f t="shared" si="28"/>
        <v>2017</v>
      </c>
      <c r="M908" t="str">
        <f>_xlfn.XLOOKUP(C908,'LookUp Table'!$A$1:$A$3031,'LookUp Table'!$B$1:$B$3031,"Not Found",0)</f>
        <v>Bangalore</v>
      </c>
      <c r="N908" t="str">
        <f t="shared" si="29"/>
        <v>Private Equity</v>
      </c>
      <c r="O908" t="str">
        <f>_xlfn.XLOOKUP(N908,'Com LookUp+Pivot'!$A$1:$A$49,'Com LookUp+Pivot'!$B$1:$B$49,"Not Found",0)</f>
        <v>PE</v>
      </c>
      <c r="W908" s="9" t="s">
        <v>2626</v>
      </c>
      <c r="X908" s="9" t="s">
        <v>388</v>
      </c>
    </row>
    <row r="909" spans="1:24" x14ac:dyDescent="0.3">
      <c r="A909">
        <v>914</v>
      </c>
      <c r="B909" s="1">
        <v>42851</v>
      </c>
      <c r="C909" t="s">
        <v>2627</v>
      </c>
      <c r="D909" t="s">
        <v>50</v>
      </c>
      <c r="E909" t="s">
        <v>2628</v>
      </c>
      <c r="F909" t="s">
        <v>36</v>
      </c>
      <c r="G909" t="s">
        <v>2629</v>
      </c>
      <c r="H909" t="s">
        <v>388</v>
      </c>
      <c r="I909" s="2">
        <v>11000000</v>
      </c>
      <c r="J909" t="s">
        <v>207</v>
      </c>
      <c r="K909" t="str" cm="1">
        <f t="array" ref="K909">_xlfn.IFS(I909&lt;1000000,"Bin1",AND(I909&gt;=1000000,I909&lt;=10000000),"Bin2",I909&gt;10000000,"Bin3")</f>
        <v>Bin3</v>
      </c>
      <c r="L909">
        <f t="shared" si="28"/>
        <v>2017</v>
      </c>
      <c r="M909" t="str">
        <f>_xlfn.XLOOKUP(C909,'LookUp Table'!$A$1:$A$3031,'LookUp Table'!$B$1:$B$3031,"Not Found",0)</f>
        <v>Mumbai</v>
      </c>
      <c r="N909" t="str">
        <f t="shared" si="29"/>
        <v>Private Equity</v>
      </c>
      <c r="O909" t="str">
        <f>_xlfn.XLOOKUP(N909,'Com LookUp+Pivot'!$A$1:$A$49,'Com LookUp+Pivot'!$B$1:$B$49,"Not Found",0)</f>
        <v>PE</v>
      </c>
      <c r="W909" s="9" t="s">
        <v>2629</v>
      </c>
      <c r="X909" s="9" t="s">
        <v>388</v>
      </c>
    </row>
    <row r="910" spans="1:24" x14ac:dyDescent="0.3">
      <c r="A910">
        <v>915</v>
      </c>
      <c r="B910" s="1">
        <v>42851</v>
      </c>
      <c r="C910" t="s">
        <v>2630</v>
      </c>
      <c r="D910" t="s">
        <v>569</v>
      </c>
      <c r="E910" t="s">
        <v>2631</v>
      </c>
      <c r="F910" t="s">
        <v>42</v>
      </c>
      <c r="G910" t="s">
        <v>2632</v>
      </c>
      <c r="H910" t="s">
        <v>125</v>
      </c>
      <c r="I910" s="2">
        <v>1500000</v>
      </c>
      <c r="J910" t="s">
        <v>207</v>
      </c>
      <c r="K910" t="str" cm="1">
        <f t="array" ref="K910">_xlfn.IFS(I910&lt;1000000,"Bin1",AND(I910&gt;=1000000,I910&lt;=10000000),"Bin2",I910&gt;10000000,"Bin3")</f>
        <v>Bin2</v>
      </c>
      <c r="L910">
        <f t="shared" si="28"/>
        <v>2017</v>
      </c>
      <c r="M910" t="str">
        <f>_xlfn.XLOOKUP(C910,'LookUp Table'!$A$1:$A$3031,'LookUp Table'!$B$1:$B$3031,"Not Found",0)</f>
        <v>Chennai</v>
      </c>
      <c r="N910" t="str">
        <f t="shared" si="29"/>
        <v>Seed Funding</v>
      </c>
      <c r="O910" t="str">
        <f>_xlfn.XLOOKUP(N910,'Com LookUp+Pivot'!$A$1:$A$49,'Com LookUp+Pivot'!$B$1:$B$49,"Not Found",0)</f>
        <v>Angel</v>
      </c>
      <c r="W910" s="9" t="s">
        <v>2632</v>
      </c>
      <c r="X910" s="9" t="s">
        <v>125</v>
      </c>
    </row>
    <row r="911" spans="1:24" x14ac:dyDescent="0.3">
      <c r="A911">
        <v>916</v>
      </c>
      <c r="B911" s="1">
        <v>42851</v>
      </c>
      <c r="C911" t="s">
        <v>2633</v>
      </c>
      <c r="D911" t="s">
        <v>473</v>
      </c>
      <c r="E911" t="s">
        <v>2634</v>
      </c>
      <c r="F911" t="s">
        <v>30</v>
      </c>
      <c r="G911" t="s">
        <v>1073</v>
      </c>
      <c r="H911" t="s">
        <v>388</v>
      </c>
      <c r="I911" s="2">
        <v>1000000</v>
      </c>
      <c r="J911" t="s">
        <v>207</v>
      </c>
      <c r="K911" t="str" cm="1">
        <f t="array" ref="K911">_xlfn.IFS(I911&lt;1000000,"Bin1",AND(I911&gt;=1000000,I911&lt;=10000000),"Bin2",I911&gt;10000000,"Bin3")</f>
        <v>Bin2</v>
      </c>
      <c r="L911">
        <f t="shared" si="28"/>
        <v>2017</v>
      </c>
      <c r="M911" t="str">
        <f>_xlfn.XLOOKUP(C911,'LookUp Table'!$A$1:$A$3031,'LookUp Table'!$B$1:$B$3031,"Not Found",0)</f>
        <v>New Delhi</v>
      </c>
      <c r="N911" t="str">
        <f t="shared" si="29"/>
        <v>Debt Funding</v>
      </c>
      <c r="O911" t="str">
        <f>_xlfn.XLOOKUP(N911,'Com LookUp+Pivot'!$A$1:$A$49,'Com LookUp+Pivot'!$B$1:$B$49,"Not Found",0)</f>
        <v>Other</v>
      </c>
      <c r="W911" s="9" t="s">
        <v>1073</v>
      </c>
      <c r="X911" s="9" t="s">
        <v>388</v>
      </c>
    </row>
    <row r="912" spans="1:24" x14ac:dyDescent="0.3">
      <c r="A912">
        <v>917</v>
      </c>
      <c r="B912" s="1">
        <v>42851</v>
      </c>
      <c r="C912" t="s">
        <v>2635</v>
      </c>
      <c r="D912" t="s">
        <v>569</v>
      </c>
      <c r="E912" t="s">
        <v>2636</v>
      </c>
      <c r="F912" t="s">
        <v>957</v>
      </c>
      <c r="G912" t="s">
        <v>2637</v>
      </c>
      <c r="H912" t="s">
        <v>388</v>
      </c>
      <c r="I912">
        <v>0</v>
      </c>
      <c r="J912" t="s">
        <v>207</v>
      </c>
      <c r="K912" t="str" cm="1">
        <f t="array" ref="K912">_xlfn.IFS(I912&lt;1000000,"Bin1",AND(I912&gt;=1000000,I912&lt;=10000000),"Bin2",I912&gt;10000000,"Bin3")</f>
        <v>Bin1</v>
      </c>
      <c r="L912">
        <f t="shared" si="28"/>
        <v>2017</v>
      </c>
      <c r="M912" t="str">
        <f>_xlfn.XLOOKUP(C912,'LookUp Table'!$A$1:$A$3031,'LookUp Table'!$B$1:$B$3031,"Not Found",0)</f>
        <v>Bangalore</v>
      </c>
      <c r="N912" t="str">
        <f t="shared" si="29"/>
        <v>Private Equity</v>
      </c>
      <c r="O912" t="str">
        <f>_xlfn.XLOOKUP(N912,'Com LookUp+Pivot'!$A$1:$A$49,'Com LookUp+Pivot'!$B$1:$B$49,"Not Found",0)</f>
        <v>PE</v>
      </c>
      <c r="W912" s="9" t="s">
        <v>2637</v>
      </c>
      <c r="X912" s="9" t="s">
        <v>388</v>
      </c>
    </row>
    <row r="913" spans="1:24" x14ac:dyDescent="0.3">
      <c r="A913">
        <v>918</v>
      </c>
      <c r="B913" s="1">
        <v>42852</v>
      </c>
      <c r="C913" t="s">
        <v>2638</v>
      </c>
      <c r="D913" t="s">
        <v>569</v>
      </c>
      <c r="E913" t="s">
        <v>2639</v>
      </c>
      <c r="F913" t="s">
        <v>36</v>
      </c>
      <c r="G913" t="s">
        <v>2640</v>
      </c>
      <c r="H913" t="s">
        <v>388</v>
      </c>
      <c r="I913" s="2">
        <v>3600000</v>
      </c>
      <c r="J913" t="s">
        <v>207</v>
      </c>
      <c r="K913" t="str" cm="1">
        <f t="array" ref="K913">_xlfn.IFS(I913&lt;1000000,"Bin1",AND(I913&gt;=1000000,I913&lt;=10000000),"Bin2",I913&gt;10000000,"Bin3")</f>
        <v>Bin2</v>
      </c>
      <c r="L913">
        <f t="shared" si="28"/>
        <v>2017</v>
      </c>
      <c r="M913" t="str">
        <f>_xlfn.XLOOKUP(C913,'LookUp Table'!$A$1:$A$3031,'LookUp Table'!$B$1:$B$3031,"Not Found",0)</f>
        <v>Mumbai</v>
      </c>
      <c r="N913" t="str">
        <f t="shared" si="29"/>
        <v>Private Equity</v>
      </c>
      <c r="O913" t="str">
        <f>_xlfn.XLOOKUP(N913,'Com LookUp+Pivot'!$A$1:$A$49,'Com LookUp+Pivot'!$B$1:$B$49,"Not Found",0)</f>
        <v>PE</v>
      </c>
      <c r="W913" s="9" t="s">
        <v>2640</v>
      </c>
      <c r="X913" s="9" t="s">
        <v>388</v>
      </c>
    </row>
    <row r="914" spans="1:24" x14ac:dyDescent="0.3">
      <c r="A914">
        <v>919</v>
      </c>
      <c r="B914" s="1">
        <v>42852</v>
      </c>
      <c r="C914" t="s">
        <v>2641</v>
      </c>
      <c r="D914" t="s">
        <v>50</v>
      </c>
      <c r="E914" t="s">
        <v>2642</v>
      </c>
      <c r="F914" t="s">
        <v>52</v>
      </c>
      <c r="G914" t="s">
        <v>2643</v>
      </c>
      <c r="H914" t="s">
        <v>125</v>
      </c>
      <c r="I914">
        <v>0</v>
      </c>
      <c r="J914" t="s">
        <v>207</v>
      </c>
      <c r="K914" t="str" cm="1">
        <f t="array" ref="K914">_xlfn.IFS(I914&lt;1000000,"Bin1",AND(I914&gt;=1000000,I914&lt;=10000000),"Bin2",I914&gt;10000000,"Bin3")</f>
        <v>Bin1</v>
      </c>
      <c r="L914">
        <f t="shared" si="28"/>
        <v>2017</v>
      </c>
      <c r="M914" t="str">
        <f>_xlfn.XLOOKUP(C914,'LookUp Table'!$A$1:$A$3031,'LookUp Table'!$B$1:$B$3031,"Not Found",0)</f>
        <v>Pune</v>
      </c>
      <c r="N914" t="str">
        <f t="shared" si="29"/>
        <v>Seed Funding</v>
      </c>
      <c r="O914" t="str">
        <f>_xlfn.XLOOKUP(N914,'Com LookUp+Pivot'!$A$1:$A$49,'Com LookUp+Pivot'!$B$1:$B$49,"Not Found",0)</f>
        <v>Angel</v>
      </c>
      <c r="W914" s="9" t="s">
        <v>2643</v>
      </c>
      <c r="X914" s="9" t="s">
        <v>125</v>
      </c>
    </row>
    <row r="915" spans="1:24" x14ac:dyDescent="0.3">
      <c r="A915">
        <v>920</v>
      </c>
      <c r="B915" s="1">
        <v>42852</v>
      </c>
      <c r="C915" t="s">
        <v>2644</v>
      </c>
      <c r="D915" t="s">
        <v>50</v>
      </c>
      <c r="E915" t="s">
        <v>2645</v>
      </c>
      <c r="F915" t="s">
        <v>448</v>
      </c>
      <c r="G915" t="s">
        <v>2646</v>
      </c>
      <c r="H915" t="s">
        <v>125</v>
      </c>
      <c r="I915">
        <v>0</v>
      </c>
      <c r="J915" t="s">
        <v>207</v>
      </c>
      <c r="K915" t="str" cm="1">
        <f t="array" ref="K915">_xlfn.IFS(I915&lt;1000000,"Bin1",AND(I915&gt;=1000000,I915&lt;=10000000),"Bin2",I915&gt;10000000,"Bin3")</f>
        <v>Bin1</v>
      </c>
      <c r="L915">
        <f t="shared" si="28"/>
        <v>2017</v>
      </c>
      <c r="M915" t="str">
        <f>_xlfn.XLOOKUP(C915,'LookUp Table'!$A$1:$A$3031,'LookUp Table'!$B$1:$B$3031,"Not Found",0)</f>
        <v>Jaipur</v>
      </c>
      <c r="N915" t="str">
        <f t="shared" si="29"/>
        <v>Seed Funding</v>
      </c>
      <c r="O915" t="str">
        <f>_xlfn.XLOOKUP(N915,'Com LookUp+Pivot'!$A$1:$A$49,'Com LookUp+Pivot'!$B$1:$B$49,"Not Found",0)</f>
        <v>Angel</v>
      </c>
      <c r="W915" s="9" t="s">
        <v>2646</v>
      </c>
      <c r="X915" s="9" t="s">
        <v>125</v>
      </c>
    </row>
    <row r="916" spans="1:24" x14ac:dyDescent="0.3">
      <c r="A916">
        <v>921</v>
      </c>
      <c r="B916" s="1">
        <v>42852</v>
      </c>
      <c r="C916" t="s">
        <v>1338</v>
      </c>
      <c r="D916" t="s">
        <v>569</v>
      </c>
      <c r="E916" t="s">
        <v>2647</v>
      </c>
      <c r="F916" t="s">
        <v>957</v>
      </c>
      <c r="G916" t="s">
        <v>2648</v>
      </c>
      <c r="H916" t="s">
        <v>388</v>
      </c>
      <c r="I916" s="2">
        <v>1500000</v>
      </c>
      <c r="J916" t="s">
        <v>207</v>
      </c>
      <c r="K916" t="str" cm="1">
        <f t="array" ref="K916">_xlfn.IFS(I916&lt;1000000,"Bin1",AND(I916&gt;=1000000,I916&lt;=10000000),"Bin2",I916&gt;10000000,"Bin3")</f>
        <v>Bin2</v>
      </c>
      <c r="L916">
        <f t="shared" si="28"/>
        <v>2017</v>
      </c>
      <c r="M916" t="str">
        <f>_xlfn.XLOOKUP(C916,'LookUp Table'!$A$1:$A$3031,'LookUp Table'!$B$1:$B$3031,"Not Found",0)</f>
        <v>Bengaluru</v>
      </c>
      <c r="N916" t="str">
        <f t="shared" si="29"/>
        <v>Private Equity</v>
      </c>
      <c r="O916" t="str">
        <f>_xlfn.XLOOKUP(N916,'Com LookUp+Pivot'!$A$1:$A$49,'Com LookUp+Pivot'!$B$1:$B$49,"Not Found",0)</f>
        <v>PE</v>
      </c>
      <c r="W916" s="9" t="s">
        <v>2648</v>
      </c>
      <c r="X916" s="9" t="s">
        <v>388</v>
      </c>
    </row>
    <row r="917" spans="1:24" x14ac:dyDescent="0.3">
      <c r="A917">
        <v>922</v>
      </c>
      <c r="B917" s="1">
        <v>42853</v>
      </c>
      <c r="C917" t="s">
        <v>2649</v>
      </c>
      <c r="D917" t="s">
        <v>569</v>
      </c>
      <c r="E917" t="s">
        <v>2650</v>
      </c>
      <c r="F917" t="s">
        <v>30</v>
      </c>
      <c r="G917" t="s">
        <v>1329</v>
      </c>
      <c r="H917" t="s">
        <v>125</v>
      </c>
      <c r="I917" s="2">
        <v>750000</v>
      </c>
      <c r="J917" t="s">
        <v>207</v>
      </c>
      <c r="K917" t="str" cm="1">
        <f t="array" ref="K917">_xlfn.IFS(I917&lt;1000000,"Bin1",AND(I917&gt;=1000000,I917&lt;=10000000),"Bin2",I917&gt;10000000,"Bin3")</f>
        <v>Bin1</v>
      </c>
      <c r="L917">
        <f t="shared" si="28"/>
        <v>2017</v>
      </c>
      <c r="M917" t="str">
        <f>_xlfn.XLOOKUP(C917,'LookUp Table'!$A$1:$A$3031,'LookUp Table'!$B$1:$B$3031,"Not Found",0)</f>
        <v>New Delhi</v>
      </c>
      <c r="N917" t="str">
        <f t="shared" si="29"/>
        <v>Private Equity</v>
      </c>
      <c r="O917" t="str">
        <f>_xlfn.XLOOKUP(N917,'Com LookUp+Pivot'!$A$1:$A$49,'Com LookUp+Pivot'!$B$1:$B$49,"Not Found",0)</f>
        <v>PE</v>
      </c>
      <c r="W917" s="9" t="s">
        <v>1329</v>
      </c>
      <c r="X917" s="9" t="s">
        <v>125</v>
      </c>
    </row>
    <row r="918" spans="1:24" x14ac:dyDescent="0.3">
      <c r="A918">
        <v>923</v>
      </c>
      <c r="B918" s="1">
        <v>42853</v>
      </c>
      <c r="C918" t="s">
        <v>2651</v>
      </c>
      <c r="D918" t="s">
        <v>569</v>
      </c>
      <c r="E918" t="s">
        <v>2652</v>
      </c>
      <c r="F918" t="s">
        <v>36</v>
      </c>
      <c r="G918" t="s">
        <v>2653</v>
      </c>
      <c r="H918" t="s">
        <v>125</v>
      </c>
      <c r="I918">
        <v>0</v>
      </c>
      <c r="J918" t="s">
        <v>207</v>
      </c>
      <c r="K918" t="str" cm="1">
        <f t="array" ref="K918">_xlfn.IFS(I918&lt;1000000,"Bin1",AND(I918&gt;=1000000,I918&lt;=10000000),"Bin2",I918&gt;10000000,"Bin3")</f>
        <v>Bin1</v>
      </c>
      <c r="L918">
        <f t="shared" si="28"/>
        <v>2017</v>
      </c>
      <c r="M918" t="str">
        <f>_xlfn.XLOOKUP(C918,'LookUp Table'!$A$1:$A$3031,'LookUp Table'!$B$1:$B$3031,"Not Found",0)</f>
        <v>Mumbai</v>
      </c>
      <c r="N918" t="str">
        <f t="shared" si="29"/>
        <v>Seed Funding</v>
      </c>
      <c r="O918" t="str">
        <f>_xlfn.XLOOKUP(N918,'Com LookUp+Pivot'!$A$1:$A$49,'Com LookUp+Pivot'!$B$1:$B$49,"Not Found",0)</f>
        <v>Angel</v>
      </c>
      <c r="W918" s="9" t="s">
        <v>2653</v>
      </c>
      <c r="X918" s="9" t="s">
        <v>125</v>
      </c>
    </row>
    <row r="919" spans="1:24" x14ac:dyDescent="0.3">
      <c r="A919">
        <v>924</v>
      </c>
      <c r="B919" s="1">
        <v>42854</v>
      </c>
      <c r="C919" t="s">
        <v>2654</v>
      </c>
      <c r="D919" t="s">
        <v>569</v>
      </c>
      <c r="E919" t="s">
        <v>2655</v>
      </c>
      <c r="F919" t="s">
        <v>448</v>
      </c>
      <c r="G919" t="s">
        <v>1351</v>
      </c>
      <c r="H919" t="s">
        <v>388</v>
      </c>
      <c r="I919">
        <v>0</v>
      </c>
      <c r="J919" t="s">
        <v>207</v>
      </c>
      <c r="K919" t="str" cm="1">
        <f t="array" ref="K919">_xlfn.IFS(I919&lt;1000000,"Bin1",AND(I919&gt;=1000000,I919&lt;=10000000),"Bin2",I919&gt;10000000,"Bin3")</f>
        <v>Bin1</v>
      </c>
      <c r="L919">
        <f t="shared" si="28"/>
        <v>2017</v>
      </c>
      <c r="M919" t="str">
        <f>_xlfn.XLOOKUP(C919,'LookUp Table'!$A$1:$A$3031,'LookUp Table'!$B$1:$B$3031,"Not Found",0)</f>
        <v>Jaipur</v>
      </c>
      <c r="N919" t="str">
        <f t="shared" si="29"/>
        <v>Private Equity</v>
      </c>
      <c r="O919" t="str">
        <f>_xlfn.XLOOKUP(N919,'Com LookUp+Pivot'!$A$1:$A$49,'Com LookUp+Pivot'!$B$1:$B$49,"Not Found",0)</f>
        <v>PE</v>
      </c>
      <c r="W919" s="9" t="s">
        <v>1351</v>
      </c>
      <c r="X919" s="9" t="s">
        <v>388</v>
      </c>
    </row>
    <row r="920" spans="1:24" x14ac:dyDescent="0.3">
      <c r="A920">
        <v>925</v>
      </c>
      <c r="B920" s="1">
        <v>42795</v>
      </c>
      <c r="C920" t="s">
        <v>2213</v>
      </c>
      <c r="D920" t="s">
        <v>569</v>
      </c>
      <c r="E920" t="s">
        <v>2656</v>
      </c>
      <c r="F920" t="s">
        <v>957</v>
      </c>
      <c r="G920" t="s">
        <v>2657</v>
      </c>
      <c r="H920" t="s">
        <v>388</v>
      </c>
      <c r="I920" s="2">
        <v>330000000</v>
      </c>
      <c r="J920" t="s">
        <v>207</v>
      </c>
      <c r="K920" t="str" cm="1">
        <f t="array" ref="K920">_xlfn.IFS(I920&lt;1000000,"Bin1",AND(I920&gt;=1000000,I920&lt;=10000000),"Bin2",I920&gt;10000000,"Bin3")</f>
        <v>Bin3</v>
      </c>
      <c r="L920">
        <f t="shared" si="28"/>
        <v>2017</v>
      </c>
      <c r="M920" t="str">
        <f>_xlfn.XLOOKUP(C920,'LookUp Table'!$A$1:$A$3031,'LookUp Table'!$B$1:$B$3031,"Not Found",0)</f>
        <v>Bangalore</v>
      </c>
      <c r="N920" t="str">
        <f t="shared" si="29"/>
        <v>Private Equity</v>
      </c>
      <c r="O920" t="str">
        <f>_xlfn.XLOOKUP(N920,'Com LookUp+Pivot'!$A$1:$A$49,'Com LookUp+Pivot'!$B$1:$B$49,"Not Found",0)</f>
        <v>PE</v>
      </c>
      <c r="W920" s="9" t="s">
        <v>2657</v>
      </c>
      <c r="X920" s="9" t="s">
        <v>388</v>
      </c>
    </row>
    <row r="921" spans="1:24" x14ac:dyDescent="0.3">
      <c r="A921">
        <v>926</v>
      </c>
      <c r="B921" s="1">
        <v>42795</v>
      </c>
      <c r="C921" t="s">
        <v>2658</v>
      </c>
      <c r="D921" t="s">
        <v>569</v>
      </c>
      <c r="E921" t="s">
        <v>2659</v>
      </c>
      <c r="F921" t="s">
        <v>957</v>
      </c>
      <c r="G921" t="s">
        <v>25</v>
      </c>
      <c r="H921" t="s">
        <v>388</v>
      </c>
      <c r="I921" s="2">
        <v>10000000</v>
      </c>
      <c r="J921" t="s">
        <v>207</v>
      </c>
      <c r="K921" t="str" cm="1">
        <f t="array" ref="K921">_xlfn.IFS(I921&lt;1000000,"Bin1",AND(I921&gt;=1000000,I921&lt;=10000000),"Bin2",I921&gt;10000000,"Bin3")</f>
        <v>Bin2</v>
      </c>
      <c r="L921">
        <f t="shared" si="28"/>
        <v>2017</v>
      </c>
      <c r="M921" t="str">
        <f>_xlfn.XLOOKUP(C921,'LookUp Table'!$A$1:$A$3031,'LookUp Table'!$B$1:$B$3031,"Not Found",0)</f>
        <v>Bangalore</v>
      </c>
      <c r="N921" t="str">
        <f t="shared" si="29"/>
        <v>Series B</v>
      </c>
      <c r="O921" t="str">
        <f>_xlfn.XLOOKUP(N921,'Com LookUp+Pivot'!$A$1:$A$49,'Com LookUp+Pivot'!$B$1:$B$49,"Not Found",0)</f>
        <v>VC</v>
      </c>
      <c r="W921" s="9" t="s">
        <v>25</v>
      </c>
      <c r="X921" s="9" t="s">
        <v>388</v>
      </c>
    </row>
    <row r="922" spans="1:24" x14ac:dyDescent="0.3">
      <c r="A922">
        <v>927</v>
      </c>
      <c r="B922" s="1">
        <v>42795</v>
      </c>
      <c r="C922" t="s">
        <v>2660</v>
      </c>
      <c r="D922" t="s">
        <v>569</v>
      </c>
      <c r="E922" t="s">
        <v>2661</v>
      </c>
      <c r="F922" t="s">
        <v>909</v>
      </c>
      <c r="G922" t="s">
        <v>2662</v>
      </c>
      <c r="H922" t="s">
        <v>125</v>
      </c>
      <c r="I922">
        <v>0</v>
      </c>
      <c r="J922" t="s">
        <v>207</v>
      </c>
      <c r="K922" t="str" cm="1">
        <f t="array" ref="K922">_xlfn.IFS(I922&lt;1000000,"Bin1",AND(I922&gt;=1000000,I922&lt;=10000000),"Bin2",I922&gt;10000000,"Bin3")</f>
        <v>Bin1</v>
      </c>
      <c r="L922">
        <f t="shared" si="28"/>
        <v>2017</v>
      </c>
      <c r="M922" t="str">
        <f>_xlfn.XLOOKUP(C922,'LookUp Table'!$A$1:$A$3031,'LookUp Table'!$B$1:$B$3031,"Not Found",0)</f>
        <v>Kolkata</v>
      </c>
      <c r="N922" t="str">
        <f t="shared" si="29"/>
        <v>Seed Funding</v>
      </c>
      <c r="O922" t="str">
        <f>_xlfn.XLOOKUP(N922,'Com LookUp+Pivot'!$A$1:$A$49,'Com LookUp+Pivot'!$B$1:$B$49,"Not Found",0)</f>
        <v>Angel</v>
      </c>
      <c r="W922" s="9" t="s">
        <v>2662</v>
      </c>
      <c r="X922" s="9" t="s">
        <v>125</v>
      </c>
    </row>
    <row r="923" spans="1:24" x14ac:dyDescent="0.3">
      <c r="A923">
        <v>928</v>
      </c>
      <c r="B923" s="1">
        <v>42795</v>
      </c>
      <c r="C923" t="s">
        <v>2663</v>
      </c>
      <c r="D923" t="s">
        <v>1461</v>
      </c>
      <c r="E923" t="s">
        <v>2664</v>
      </c>
      <c r="F923" t="s">
        <v>30</v>
      </c>
      <c r="G923" t="s">
        <v>2665</v>
      </c>
      <c r="H923" t="s">
        <v>125</v>
      </c>
      <c r="I923">
        <v>0</v>
      </c>
      <c r="J923" t="s">
        <v>207</v>
      </c>
      <c r="K923" t="str" cm="1">
        <f t="array" ref="K923">_xlfn.IFS(I923&lt;1000000,"Bin1",AND(I923&gt;=1000000,I923&lt;=10000000),"Bin2",I923&gt;10000000,"Bin3")</f>
        <v>Bin1</v>
      </c>
      <c r="L923">
        <f t="shared" si="28"/>
        <v>2017</v>
      </c>
      <c r="M923" t="str">
        <f>_xlfn.XLOOKUP(C923,'LookUp Table'!$A$1:$A$3031,'LookUp Table'!$B$1:$B$3031,"Not Found",0)</f>
        <v>New Delhi</v>
      </c>
      <c r="N923" t="str">
        <f t="shared" si="29"/>
        <v>Seed Funding</v>
      </c>
      <c r="O923" t="str">
        <f>_xlfn.XLOOKUP(N923,'Com LookUp+Pivot'!$A$1:$A$49,'Com LookUp+Pivot'!$B$1:$B$49,"Not Found",0)</f>
        <v>Angel</v>
      </c>
      <c r="W923" s="9" t="s">
        <v>2665</v>
      </c>
      <c r="X923" s="9" t="s">
        <v>125</v>
      </c>
    </row>
    <row r="924" spans="1:24" x14ac:dyDescent="0.3">
      <c r="A924">
        <v>929</v>
      </c>
      <c r="B924" s="1">
        <v>42796</v>
      </c>
      <c r="C924" t="s">
        <v>2666</v>
      </c>
      <c r="D924" t="s">
        <v>569</v>
      </c>
      <c r="E924" t="s">
        <v>2667</v>
      </c>
      <c r="F924" t="s">
        <v>181</v>
      </c>
      <c r="G924" t="s">
        <v>2668</v>
      </c>
      <c r="H924" t="s">
        <v>388</v>
      </c>
      <c r="I924" s="2">
        <v>1500000</v>
      </c>
      <c r="J924" t="s">
        <v>207</v>
      </c>
      <c r="K924" t="str" cm="1">
        <f t="array" ref="K924">_xlfn.IFS(I924&lt;1000000,"Bin1",AND(I924&gt;=1000000,I924&lt;=10000000),"Bin2",I924&gt;10000000,"Bin3")</f>
        <v>Bin2</v>
      </c>
      <c r="L924">
        <f t="shared" si="28"/>
        <v>2017</v>
      </c>
      <c r="M924" t="str">
        <f>_xlfn.XLOOKUP(C924,'LookUp Table'!$A$1:$A$3031,'LookUp Table'!$B$1:$B$3031,"Not Found",0)</f>
        <v>Hyderabad</v>
      </c>
      <c r="N924" t="str">
        <f t="shared" si="29"/>
        <v>Private Equity</v>
      </c>
      <c r="O924" t="str">
        <f>_xlfn.XLOOKUP(N924,'Com LookUp+Pivot'!$A$1:$A$49,'Com LookUp+Pivot'!$B$1:$B$49,"Not Found",0)</f>
        <v>PE</v>
      </c>
      <c r="W924" s="9" t="s">
        <v>2668</v>
      </c>
      <c r="X924" s="9" t="s">
        <v>388</v>
      </c>
    </row>
    <row r="925" spans="1:24" x14ac:dyDescent="0.3">
      <c r="A925">
        <v>930</v>
      </c>
      <c r="B925" s="1">
        <v>42796</v>
      </c>
      <c r="C925" t="s">
        <v>2669</v>
      </c>
      <c r="D925" t="s">
        <v>50</v>
      </c>
      <c r="E925" t="s">
        <v>2670</v>
      </c>
      <c r="F925" t="s">
        <v>42</v>
      </c>
      <c r="G925" t="s">
        <v>2596</v>
      </c>
      <c r="H925" t="s">
        <v>125</v>
      </c>
      <c r="I925" s="2">
        <v>500000</v>
      </c>
      <c r="J925" t="s">
        <v>207</v>
      </c>
      <c r="K925" t="str" cm="1">
        <f t="array" ref="K925">_xlfn.IFS(I925&lt;1000000,"Bin1",AND(I925&gt;=1000000,I925&lt;=10000000),"Bin2",I925&gt;10000000,"Bin3")</f>
        <v>Bin1</v>
      </c>
      <c r="L925">
        <f t="shared" si="28"/>
        <v>2017</v>
      </c>
      <c r="M925" t="str">
        <f>_xlfn.XLOOKUP(C925,'LookUp Table'!$A$1:$A$3031,'LookUp Table'!$B$1:$B$3031,"Not Found",0)</f>
        <v>Chennai</v>
      </c>
      <c r="N925" t="str">
        <f t="shared" si="29"/>
        <v>Seed Funding</v>
      </c>
      <c r="O925" t="str">
        <f>_xlfn.XLOOKUP(N925,'Com LookUp+Pivot'!$A$1:$A$49,'Com LookUp+Pivot'!$B$1:$B$49,"Not Found",0)</f>
        <v>Angel</v>
      </c>
      <c r="W925" s="9" t="s">
        <v>2596</v>
      </c>
      <c r="X925" s="9" t="s">
        <v>125</v>
      </c>
    </row>
    <row r="926" spans="1:24" x14ac:dyDescent="0.3">
      <c r="A926">
        <v>931</v>
      </c>
      <c r="B926" s="1">
        <v>42796</v>
      </c>
      <c r="C926" t="s">
        <v>2671</v>
      </c>
      <c r="D926" t="s">
        <v>569</v>
      </c>
      <c r="E926" t="s">
        <v>2489</v>
      </c>
      <c r="F926" t="s">
        <v>19</v>
      </c>
      <c r="G926" t="s">
        <v>2672</v>
      </c>
      <c r="H926" t="s">
        <v>388</v>
      </c>
      <c r="I926" s="2">
        <v>2500000</v>
      </c>
      <c r="J926" t="s">
        <v>207</v>
      </c>
      <c r="K926" t="str" cm="1">
        <f t="array" ref="K926">_xlfn.IFS(I926&lt;1000000,"Bin1",AND(I926&gt;=1000000,I926&lt;=10000000),"Bin2",I926&gt;10000000,"Bin3")</f>
        <v>Bin2</v>
      </c>
      <c r="L926">
        <f t="shared" si="28"/>
        <v>2017</v>
      </c>
      <c r="M926" t="str">
        <f>_xlfn.XLOOKUP(C926,'LookUp Table'!$A$1:$A$3031,'LookUp Table'!$B$1:$B$3031,"Not Found",0)</f>
        <v>Gurgaon</v>
      </c>
      <c r="N926" t="str">
        <f t="shared" si="29"/>
        <v>Private Equity</v>
      </c>
      <c r="O926" t="str">
        <f>_xlfn.XLOOKUP(N926,'Com LookUp+Pivot'!$A$1:$A$49,'Com LookUp+Pivot'!$B$1:$B$49,"Not Found",0)</f>
        <v>PE</v>
      </c>
      <c r="W926" s="9" t="s">
        <v>2672</v>
      </c>
      <c r="X926" s="9" t="s">
        <v>388</v>
      </c>
    </row>
    <row r="927" spans="1:24" x14ac:dyDescent="0.3">
      <c r="A927">
        <v>932</v>
      </c>
      <c r="B927" s="1">
        <v>42796</v>
      </c>
      <c r="C927" t="s">
        <v>2673</v>
      </c>
      <c r="D927" t="s">
        <v>50</v>
      </c>
      <c r="E927" t="s">
        <v>2674</v>
      </c>
      <c r="F927" t="s">
        <v>1972</v>
      </c>
      <c r="G927" t="s">
        <v>2675</v>
      </c>
      <c r="H927" t="s">
        <v>125</v>
      </c>
      <c r="I927">
        <v>0</v>
      </c>
      <c r="J927" t="s">
        <v>207</v>
      </c>
      <c r="K927" t="str" cm="1">
        <f t="array" ref="K927">_xlfn.IFS(I927&lt;1000000,"Bin1",AND(I927&gt;=1000000,I927&lt;=10000000),"Bin2",I927&gt;10000000,"Bin3")</f>
        <v>Bin1</v>
      </c>
      <c r="L927">
        <f t="shared" si="28"/>
        <v>2017</v>
      </c>
      <c r="M927" t="str">
        <f>_xlfn.XLOOKUP(C927,'LookUp Table'!$A$1:$A$3031,'LookUp Table'!$B$1:$B$3031,"Not Found",0)</f>
        <v>Vadodara</v>
      </c>
      <c r="N927" t="str">
        <f t="shared" si="29"/>
        <v>Seed Funding</v>
      </c>
      <c r="O927" t="str">
        <f>_xlfn.XLOOKUP(N927,'Com LookUp+Pivot'!$A$1:$A$49,'Com LookUp+Pivot'!$B$1:$B$49,"Not Found",0)</f>
        <v>Angel</v>
      </c>
      <c r="W927" s="9" t="s">
        <v>2675</v>
      </c>
      <c r="X927" s="9" t="s">
        <v>125</v>
      </c>
    </row>
    <row r="928" spans="1:24" x14ac:dyDescent="0.3">
      <c r="A928">
        <v>933</v>
      </c>
      <c r="B928" s="1">
        <v>42796</v>
      </c>
      <c r="C928" t="s">
        <v>2676</v>
      </c>
      <c r="D928" t="s">
        <v>569</v>
      </c>
      <c r="E928" t="s">
        <v>2677</v>
      </c>
      <c r="F928" t="s">
        <v>42</v>
      </c>
      <c r="G928" t="s">
        <v>2678</v>
      </c>
      <c r="H928" t="s">
        <v>388</v>
      </c>
      <c r="I928" s="2">
        <v>7600000</v>
      </c>
      <c r="J928" t="s">
        <v>207</v>
      </c>
      <c r="K928" t="str" cm="1">
        <f t="array" ref="K928">_xlfn.IFS(I928&lt;1000000,"Bin1",AND(I928&gt;=1000000,I928&lt;=10000000),"Bin2",I928&gt;10000000,"Bin3")</f>
        <v>Bin2</v>
      </c>
      <c r="L928">
        <f t="shared" si="28"/>
        <v>2017</v>
      </c>
      <c r="M928" t="str">
        <f>_xlfn.XLOOKUP(C928,'LookUp Table'!$A$1:$A$3031,'LookUp Table'!$B$1:$B$3031,"Not Found",0)</f>
        <v>Chennai</v>
      </c>
      <c r="N928" t="str">
        <f t="shared" si="29"/>
        <v>Private Equity</v>
      </c>
      <c r="O928" t="str">
        <f>_xlfn.XLOOKUP(N928,'Com LookUp+Pivot'!$A$1:$A$49,'Com LookUp+Pivot'!$B$1:$B$49,"Not Found",0)</f>
        <v>PE</v>
      </c>
      <c r="W928" s="9" t="s">
        <v>2678</v>
      </c>
      <c r="X928" s="9" t="s">
        <v>388</v>
      </c>
    </row>
    <row r="929" spans="1:24" x14ac:dyDescent="0.3">
      <c r="A929">
        <v>934</v>
      </c>
      <c r="B929" s="1">
        <v>42797</v>
      </c>
      <c r="C929" t="s">
        <v>2679</v>
      </c>
      <c r="D929" t="s">
        <v>569</v>
      </c>
      <c r="E929" t="s">
        <v>2680</v>
      </c>
      <c r="F929" t="s">
        <v>957</v>
      </c>
      <c r="G929" t="s">
        <v>2681</v>
      </c>
      <c r="H929" t="s">
        <v>125</v>
      </c>
      <c r="I929">
        <v>0</v>
      </c>
      <c r="J929" t="s">
        <v>207</v>
      </c>
      <c r="K929" t="str" cm="1">
        <f t="array" ref="K929">_xlfn.IFS(I929&lt;1000000,"Bin1",AND(I929&gt;=1000000,I929&lt;=10000000),"Bin2",I929&gt;10000000,"Bin3")</f>
        <v>Bin1</v>
      </c>
      <c r="L929">
        <f t="shared" si="28"/>
        <v>2017</v>
      </c>
      <c r="M929" t="str">
        <f>_xlfn.XLOOKUP(C929,'LookUp Table'!$A$1:$A$3031,'LookUp Table'!$B$1:$B$3031,"Not Found",0)</f>
        <v>Bangalore</v>
      </c>
      <c r="N929" t="str">
        <f t="shared" si="29"/>
        <v>Seed Funding</v>
      </c>
      <c r="O929" t="str">
        <f>_xlfn.XLOOKUP(N929,'Com LookUp+Pivot'!$A$1:$A$49,'Com LookUp+Pivot'!$B$1:$B$49,"Not Found",0)</f>
        <v>Angel</v>
      </c>
      <c r="W929" s="9" t="s">
        <v>2681</v>
      </c>
      <c r="X929" s="9" t="s">
        <v>125</v>
      </c>
    </row>
    <row r="930" spans="1:24" x14ac:dyDescent="0.3">
      <c r="A930">
        <v>935</v>
      </c>
      <c r="B930" s="1">
        <v>42797</v>
      </c>
      <c r="C930" t="s">
        <v>2682</v>
      </c>
      <c r="D930" t="s">
        <v>50</v>
      </c>
      <c r="E930" t="s">
        <v>2683</v>
      </c>
      <c r="F930" t="s">
        <v>957</v>
      </c>
      <c r="G930" t="s">
        <v>2684</v>
      </c>
      <c r="H930" t="s">
        <v>125</v>
      </c>
      <c r="I930" s="2">
        <v>275000</v>
      </c>
      <c r="J930" t="s">
        <v>207</v>
      </c>
      <c r="K930" t="str" cm="1">
        <f t="array" ref="K930">_xlfn.IFS(I930&lt;1000000,"Bin1",AND(I930&gt;=1000000,I930&lt;=10000000),"Bin2",I930&gt;10000000,"Bin3")</f>
        <v>Bin1</v>
      </c>
      <c r="L930">
        <f t="shared" si="28"/>
        <v>2017</v>
      </c>
      <c r="M930" t="str">
        <f>_xlfn.XLOOKUP(C930,'LookUp Table'!$A$1:$A$3031,'LookUp Table'!$B$1:$B$3031,"Not Found",0)</f>
        <v>Bangalore</v>
      </c>
      <c r="N930" t="str">
        <f t="shared" si="29"/>
        <v>Seed Funding</v>
      </c>
      <c r="O930" t="str">
        <f>_xlfn.XLOOKUP(N930,'Com LookUp+Pivot'!$A$1:$A$49,'Com LookUp+Pivot'!$B$1:$B$49,"Not Found",0)</f>
        <v>Angel</v>
      </c>
      <c r="W930" s="9" t="s">
        <v>2684</v>
      </c>
      <c r="X930" s="9" t="s">
        <v>125</v>
      </c>
    </row>
    <row r="931" spans="1:24" x14ac:dyDescent="0.3">
      <c r="A931">
        <v>936</v>
      </c>
      <c r="B931" s="1">
        <v>42797</v>
      </c>
      <c r="C931" t="s">
        <v>2685</v>
      </c>
      <c r="D931" t="s">
        <v>569</v>
      </c>
      <c r="E931" t="s">
        <v>2686</v>
      </c>
      <c r="F931" t="s">
        <v>448</v>
      </c>
      <c r="G931" t="s">
        <v>2687</v>
      </c>
      <c r="H931" t="s">
        <v>125</v>
      </c>
      <c r="I931">
        <v>0</v>
      </c>
      <c r="J931" t="s">
        <v>207</v>
      </c>
      <c r="K931" t="str" cm="1">
        <f t="array" ref="K931">_xlfn.IFS(I931&lt;1000000,"Bin1",AND(I931&gt;=1000000,I931&lt;=10000000),"Bin2",I931&gt;10000000,"Bin3")</f>
        <v>Bin1</v>
      </c>
      <c r="L931">
        <f t="shared" si="28"/>
        <v>2017</v>
      </c>
      <c r="M931" t="str">
        <f>_xlfn.XLOOKUP(C931,'LookUp Table'!$A$1:$A$3031,'LookUp Table'!$B$1:$B$3031,"Not Found",0)</f>
        <v>Jaipur</v>
      </c>
      <c r="N931" t="str">
        <f t="shared" si="29"/>
        <v>Seed Funding</v>
      </c>
      <c r="O931" t="str">
        <f>_xlfn.XLOOKUP(N931,'Com LookUp+Pivot'!$A$1:$A$49,'Com LookUp+Pivot'!$B$1:$B$49,"Not Found",0)</f>
        <v>Angel</v>
      </c>
      <c r="W931" s="9" t="s">
        <v>2687</v>
      </c>
      <c r="X931" s="9" t="s">
        <v>125</v>
      </c>
    </row>
    <row r="932" spans="1:24" x14ac:dyDescent="0.3">
      <c r="A932">
        <v>937</v>
      </c>
      <c r="B932" s="1">
        <v>42797</v>
      </c>
      <c r="C932" t="s">
        <v>2688</v>
      </c>
      <c r="D932" t="s">
        <v>50</v>
      </c>
      <c r="E932" t="s">
        <v>2689</v>
      </c>
      <c r="F932" t="s">
        <v>1187</v>
      </c>
      <c r="G932" t="s">
        <v>2690</v>
      </c>
      <c r="H932" t="s">
        <v>388</v>
      </c>
      <c r="I932" s="2">
        <v>6700000</v>
      </c>
      <c r="J932" t="s">
        <v>207</v>
      </c>
      <c r="K932" t="str" cm="1">
        <f t="array" ref="K932">_xlfn.IFS(I932&lt;1000000,"Bin1",AND(I932&gt;=1000000,I932&lt;=10000000),"Bin2",I932&gt;10000000,"Bin3")</f>
        <v>Bin2</v>
      </c>
      <c r="L932">
        <f t="shared" si="28"/>
        <v>2017</v>
      </c>
      <c r="M932" t="str">
        <f>_xlfn.XLOOKUP(C932,'LookUp Table'!$A$1:$A$3031,'LookUp Table'!$B$1:$B$3031,"Not Found",0)</f>
        <v>Ahmedabad</v>
      </c>
      <c r="N932" t="str">
        <f t="shared" si="29"/>
        <v>Private Equity</v>
      </c>
      <c r="O932" t="str">
        <f>_xlfn.XLOOKUP(N932,'Com LookUp+Pivot'!$A$1:$A$49,'Com LookUp+Pivot'!$B$1:$B$49,"Not Found",0)</f>
        <v>PE</v>
      </c>
      <c r="W932" s="9" t="s">
        <v>2690</v>
      </c>
      <c r="X932" s="9" t="s">
        <v>388</v>
      </c>
    </row>
    <row r="933" spans="1:24" x14ac:dyDescent="0.3">
      <c r="A933">
        <v>938</v>
      </c>
      <c r="B933" s="1">
        <v>42797</v>
      </c>
      <c r="C933" t="s">
        <v>2691</v>
      </c>
      <c r="D933" t="s">
        <v>569</v>
      </c>
      <c r="E933" t="s">
        <v>2692</v>
      </c>
      <c r="F933" t="s">
        <v>181</v>
      </c>
      <c r="G933" t="s">
        <v>2693</v>
      </c>
      <c r="H933" t="s">
        <v>125</v>
      </c>
      <c r="I933">
        <v>0</v>
      </c>
      <c r="J933" t="s">
        <v>207</v>
      </c>
      <c r="K933" t="str" cm="1">
        <f t="array" ref="K933">_xlfn.IFS(I933&lt;1000000,"Bin1",AND(I933&gt;=1000000,I933&lt;=10000000),"Bin2",I933&gt;10000000,"Bin3")</f>
        <v>Bin1</v>
      </c>
      <c r="L933">
        <f t="shared" si="28"/>
        <v>2017</v>
      </c>
      <c r="M933" t="str">
        <f>_xlfn.XLOOKUP(C933,'LookUp Table'!$A$1:$A$3031,'LookUp Table'!$B$1:$B$3031,"Not Found",0)</f>
        <v>Hyderabad</v>
      </c>
      <c r="N933" t="str">
        <f t="shared" si="29"/>
        <v>Seed Funding</v>
      </c>
      <c r="O933" t="str">
        <f>_xlfn.XLOOKUP(N933,'Com LookUp+Pivot'!$A$1:$A$49,'Com LookUp+Pivot'!$B$1:$B$49,"Not Found",0)</f>
        <v>Angel</v>
      </c>
      <c r="W933" s="9" t="s">
        <v>2693</v>
      </c>
      <c r="X933" s="9" t="s">
        <v>125</v>
      </c>
    </row>
    <row r="934" spans="1:24" x14ac:dyDescent="0.3">
      <c r="A934">
        <v>939</v>
      </c>
      <c r="B934" s="1">
        <v>42797</v>
      </c>
      <c r="C934" t="s">
        <v>2694</v>
      </c>
      <c r="D934" t="s">
        <v>1461</v>
      </c>
      <c r="E934" t="s">
        <v>2695</v>
      </c>
      <c r="F934" t="s">
        <v>957</v>
      </c>
      <c r="G934" t="s">
        <v>2696</v>
      </c>
      <c r="H934" t="s">
        <v>388</v>
      </c>
      <c r="I934" s="2">
        <v>200000000</v>
      </c>
      <c r="J934" t="s">
        <v>207</v>
      </c>
      <c r="K934" t="str" cm="1">
        <f t="array" ref="K934">_xlfn.IFS(I934&lt;1000000,"Bin1",AND(I934&gt;=1000000,I934&lt;=10000000),"Bin2",I934&gt;10000000,"Bin3")</f>
        <v>Bin3</v>
      </c>
      <c r="L934">
        <f t="shared" si="28"/>
        <v>2017</v>
      </c>
      <c r="M934" t="str">
        <f>_xlfn.XLOOKUP(C934,'LookUp Table'!$A$1:$A$3031,'LookUp Table'!$B$1:$B$3031,"Not Found",0)</f>
        <v>Bangalore</v>
      </c>
      <c r="N934" t="str">
        <f t="shared" si="29"/>
        <v>Private Equity</v>
      </c>
      <c r="O934" t="str">
        <f>_xlfn.XLOOKUP(N934,'Com LookUp+Pivot'!$A$1:$A$49,'Com LookUp+Pivot'!$B$1:$B$49,"Not Found",0)</f>
        <v>PE</v>
      </c>
      <c r="W934" s="9" t="s">
        <v>2696</v>
      </c>
      <c r="X934" s="9" t="s">
        <v>388</v>
      </c>
    </row>
    <row r="935" spans="1:24" x14ac:dyDescent="0.3">
      <c r="A935">
        <v>940</v>
      </c>
      <c r="B935" s="1">
        <v>42798</v>
      </c>
      <c r="C935" t="s">
        <v>2697</v>
      </c>
      <c r="D935" t="s">
        <v>141</v>
      </c>
      <c r="E935" t="s">
        <v>2698</v>
      </c>
      <c r="F935" t="s">
        <v>36</v>
      </c>
      <c r="G935" t="s">
        <v>1143</v>
      </c>
      <c r="H935" t="s">
        <v>388</v>
      </c>
      <c r="I935" s="2">
        <v>19500000</v>
      </c>
      <c r="J935" t="s">
        <v>207</v>
      </c>
      <c r="K935" t="str" cm="1">
        <f t="array" ref="K935">_xlfn.IFS(I935&lt;1000000,"Bin1",AND(I935&gt;=1000000,I935&lt;=10000000),"Bin2",I935&gt;10000000,"Bin3")</f>
        <v>Bin3</v>
      </c>
      <c r="L935">
        <f t="shared" si="28"/>
        <v>2017</v>
      </c>
      <c r="M935" t="str">
        <f>_xlfn.XLOOKUP(C935,'LookUp Table'!$A$1:$A$3031,'LookUp Table'!$B$1:$B$3031,"Not Found",0)</f>
        <v>Mumbai</v>
      </c>
      <c r="N935" t="str">
        <f t="shared" si="29"/>
        <v>Private Equity</v>
      </c>
      <c r="O935" t="str">
        <f>_xlfn.XLOOKUP(N935,'Com LookUp+Pivot'!$A$1:$A$49,'Com LookUp+Pivot'!$B$1:$B$49,"Not Found",0)</f>
        <v>PE</v>
      </c>
      <c r="W935" s="9" t="s">
        <v>1143</v>
      </c>
      <c r="X935" s="9" t="s">
        <v>388</v>
      </c>
    </row>
    <row r="936" spans="1:24" x14ac:dyDescent="0.3">
      <c r="A936">
        <v>941</v>
      </c>
      <c r="B936" s="1">
        <v>42800</v>
      </c>
      <c r="C936" t="s">
        <v>2699</v>
      </c>
      <c r="D936" t="s">
        <v>569</v>
      </c>
      <c r="E936" t="s">
        <v>2700</v>
      </c>
      <c r="F936" t="s">
        <v>36</v>
      </c>
      <c r="G936" t="s">
        <v>2701</v>
      </c>
      <c r="H936" t="s">
        <v>125</v>
      </c>
      <c r="I936" s="2">
        <v>1200000</v>
      </c>
      <c r="J936" t="s">
        <v>207</v>
      </c>
      <c r="K936" t="str" cm="1">
        <f t="array" ref="K936">_xlfn.IFS(I936&lt;1000000,"Bin1",AND(I936&gt;=1000000,I936&lt;=10000000),"Bin2",I936&gt;10000000,"Bin3")</f>
        <v>Bin2</v>
      </c>
      <c r="L936">
        <f t="shared" si="28"/>
        <v>2017</v>
      </c>
      <c r="M936" t="str">
        <f>_xlfn.XLOOKUP(C936,'LookUp Table'!$A$1:$A$3031,'LookUp Table'!$B$1:$B$3031,"Not Found",0)</f>
        <v>Mumbai</v>
      </c>
      <c r="N936" t="str">
        <f t="shared" si="29"/>
        <v>Seed Funding</v>
      </c>
      <c r="O936" t="str">
        <f>_xlfn.XLOOKUP(N936,'Com LookUp+Pivot'!$A$1:$A$49,'Com LookUp+Pivot'!$B$1:$B$49,"Not Found",0)</f>
        <v>Angel</v>
      </c>
      <c r="W936" s="9" t="s">
        <v>2701</v>
      </c>
      <c r="X936" s="9" t="s">
        <v>125</v>
      </c>
    </row>
    <row r="937" spans="1:24" x14ac:dyDescent="0.3">
      <c r="A937">
        <v>942</v>
      </c>
      <c r="B937" s="1">
        <v>42800</v>
      </c>
      <c r="C937" t="s">
        <v>2702</v>
      </c>
      <c r="D937" t="s">
        <v>569</v>
      </c>
      <c r="E937" t="s">
        <v>2703</v>
      </c>
      <c r="F937" t="s">
        <v>19</v>
      </c>
      <c r="G937" t="s">
        <v>2704</v>
      </c>
      <c r="H937" t="s">
        <v>125</v>
      </c>
      <c r="I937" s="2">
        <v>150000</v>
      </c>
      <c r="J937" t="s">
        <v>207</v>
      </c>
      <c r="K937" t="str" cm="1">
        <f t="array" ref="K937">_xlfn.IFS(I937&lt;1000000,"Bin1",AND(I937&gt;=1000000,I937&lt;=10000000),"Bin2",I937&gt;10000000,"Bin3")</f>
        <v>Bin1</v>
      </c>
      <c r="L937">
        <f t="shared" si="28"/>
        <v>2017</v>
      </c>
      <c r="M937" t="str">
        <f>_xlfn.XLOOKUP(C937,'LookUp Table'!$A$1:$A$3031,'LookUp Table'!$B$1:$B$3031,"Not Found",0)</f>
        <v>Gurgaon</v>
      </c>
      <c r="N937" t="str">
        <f t="shared" si="29"/>
        <v>Seed Funding</v>
      </c>
      <c r="O937" t="str">
        <f>_xlfn.XLOOKUP(N937,'Com LookUp+Pivot'!$A$1:$A$49,'Com LookUp+Pivot'!$B$1:$B$49,"Not Found",0)</f>
        <v>Angel</v>
      </c>
      <c r="W937" s="9" t="s">
        <v>2704</v>
      </c>
      <c r="X937" s="9" t="s">
        <v>125</v>
      </c>
    </row>
    <row r="938" spans="1:24" x14ac:dyDescent="0.3">
      <c r="A938">
        <v>943</v>
      </c>
      <c r="B938" s="1">
        <v>42800</v>
      </c>
      <c r="C938" t="s">
        <v>2705</v>
      </c>
      <c r="D938" t="s">
        <v>569</v>
      </c>
      <c r="E938" t="s">
        <v>2706</v>
      </c>
      <c r="F938" t="s">
        <v>36</v>
      </c>
      <c r="G938" t="s">
        <v>2707</v>
      </c>
      <c r="H938" t="s">
        <v>388</v>
      </c>
      <c r="I938" s="2">
        <v>1790000</v>
      </c>
      <c r="J938" t="s">
        <v>207</v>
      </c>
      <c r="K938" t="str" cm="1">
        <f t="array" ref="K938">_xlfn.IFS(I938&lt;1000000,"Bin1",AND(I938&gt;=1000000,I938&lt;=10000000),"Bin2",I938&gt;10000000,"Bin3")</f>
        <v>Bin2</v>
      </c>
      <c r="L938">
        <f t="shared" si="28"/>
        <v>2017</v>
      </c>
      <c r="M938" t="str">
        <f>_xlfn.XLOOKUP(C938,'LookUp Table'!$A$1:$A$3031,'LookUp Table'!$B$1:$B$3031,"Not Found",0)</f>
        <v>Mumbai</v>
      </c>
      <c r="N938" t="str">
        <f t="shared" si="29"/>
        <v>Private Equity</v>
      </c>
      <c r="O938" t="str">
        <f>_xlfn.XLOOKUP(N938,'Com LookUp+Pivot'!$A$1:$A$49,'Com LookUp+Pivot'!$B$1:$B$49,"Not Found",0)</f>
        <v>PE</v>
      </c>
      <c r="W938" s="9" t="s">
        <v>2707</v>
      </c>
      <c r="X938" s="9" t="s">
        <v>388</v>
      </c>
    </row>
    <row r="939" spans="1:24" x14ac:dyDescent="0.3">
      <c r="A939">
        <v>944</v>
      </c>
      <c r="B939" s="1">
        <v>42801</v>
      </c>
      <c r="C939" t="s">
        <v>2708</v>
      </c>
      <c r="D939" t="s">
        <v>50</v>
      </c>
      <c r="E939" t="s">
        <v>2709</v>
      </c>
      <c r="F939" t="s">
        <v>52</v>
      </c>
      <c r="G939" t="s">
        <v>1329</v>
      </c>
      <c r="H939" t="s">
        <v>388</v>
      </c>
      <c r="I939" s="2">
        <v>10000000</v>
      </c>
      <c r="J939" t="s">
        <v>207</v>
      </c>
      <c r="K939" t="str" cm="1">
        <f t="array" ref="K939">_xlfn.IFS(I939&lt;1000000,"Bin1",AND(I939&gt;=1000000,I939&lt;=10000000),"Bin2",I939&gt;10000000,"Bin3")</f>
        <v>Bin2</v>
      </c>
      <c r="L939">
        <f t="shared" si="28"/>
        <v>2017</v>
      </c>
      <c r="M939" t="str">
        <f>_xlfn.XLOOKUP(C939,'LookUp Table'!$A$1:$A$3031,'LookUp Table'!$B$1:$B$3031,"Not Found",0)</f>
        <v>Pune</v>
      </c>
      <c r="N939" t="str">
        <f t="shared" si="29"/>
        <v>Private Equity</v>
      </c>
      <c r="O939" t="str">
        <f>_xlfn.XLOOKUP(N939,'Com LookUp+Pivot'!$A$1:$A$49,'Com LookUp+Pivot'!$B$1:$B$49,"Not Found",0)</f>
        <v>PE</v>
      </c>
      <c r="W939" s="9" t="s">
        <v>1329</v>
      </c>
      <c r="X939" s="9" t="s">
        <v>388</v>
      </c>
    </row>
    <row r="940" spans="1:24" x14ac:dyDescent="0.3">
      <c r="A940">
        <v>945</v>
      </c>
      <c r="B940" s="1">
        <v>42801</v>
      </c>
      <c r="C940" t="s">
        <v>2710</v>
      </c>
      <c r="D940" t="s">
        <v>50</v>
      </c>
      <c r="E940" t="s">
        <v>2711</v>
      </c>
      <c r="F940" t="s">
        <v>957</v>
      </c>
      <c r="G940" t="s">
        <v>2712</v>
      </c>
      <c r="H940" t="s">
        <v>388</v>
      </c>
      <c r="I940" s="2">
        <v>10000000</v>
      </c>
      <c r="J940" t="s">
        <v>207</v>
      </c>
      <c r="K940" t="str" cm="1">
        <f t="array" ref="K940">_xlfn.IFS(I940&lt;1000000,"Bin1",AND(I940&gt;=1000000,I940&lt;=10000000),"Bin2",I940&gt;10000000,"Bin3")</f>
        <v>Bin2</v>
      </c>
      <c r="L940">
        <f t="shared" si="28"/>
        <v>2017</v>
      </c>
      <c r="M940" t="str">
        <f>_xlfn.XLOOKUP(C940,'LookUp Table'!$A$1:$A$3031,'LookUp Table'!$B$1:$B$3031,"Not Found",0)</f>
        <v>Bangalore</v>
      </c>
      <c r="N940" t="str">
        <f t="shared" si="29"/>
        <v>Private Equity</v>
      </c>
      <c r="O940" t="str">
        <f>_xlfn.XLOOKUP(N940,'Com LookUp+Pivot'!$A$1:$A$49,'Com LookUp+Pivot'!$B$1:$B$49,"Not Found",0)</f>
        <v>PE</v>
      </c>
      <c r="W940" s="9" t="s">
        <v>2712</v>
      </c>
      <c r="X940" s="9" t="s">
        <v>388</v>
      </c>
    </row>
    <row r="941" spans="1:24" x14ac:dyDescent="0.3">
      <c r="A941">
        <v>946</v>
      </c>
      <c r="B941" s="1">
        <v>42801</v>
      </c>
      <c r="C941" t="s">
        <v>2713</v>
      </c>
      <c r="D941" t="s">
        <v>50</v>
      </c>
      <c r="E941" t="s">
        <v>2714</v>
      </c>
      <c r="F941" t="s">
        <v>87</v>
      </c>
      <c r="G941" t="s">
        <v>2715</v>
      </c>
      <c r="H941" t="s">
        <v>388</v>
      </c>
      <c r="I941" s="2">
        <v>1000000</v>
      </c>
      <c r="J941" t="s">
        <v>207</v>
      </c>
      <c r="K941" t="str" cm="1">
        <f t="array" ref="K941">_xlfn.IFS(I941&lt;1000000,"Bin1",AND(I941&gt;=1000000,I941&lt;=10000000),"Bin2",I941&gt;10000000,"Bin3")</f>
        <v>Bin2</v>
      </c>
      <c r="L941">
        <f t="shared" si="28"/>
        <v>2017</v>
      </c>
      <c r="M941" t="str">
        <f>_xlfn.XLOOKUP(C941,'LookUp Table'!$A$1:$A$3031,'LookUp Table'!$B$1:$B$3031,"Not Found",0)</f>
        <v>Noida</v>
      </c>
      <c r="N941" t="str">
        <f t="shared" si="29"/>
        <v>Private Equity</v>
      </c>
      <c r="O941" t="str">
        <f>_xlfn.XLOOKUP(N941,'Com LookUp+Pivot'!$A$1:$A$49,'Com LookUp+Pivot'!$B$1:$B$49,"Not Found",0)</f>
        <v>PE</v>
      </c>
      <c r="W941" s="9" t="s">
        <v>2715</v>
      </c>
      <c r="X941" s="9" t="s">
        <v>388</v>
      </c>
    </row>
    <row r="942" spans="1:24" x14ac:dyDescent="0.3">
      <c r="A942">
        <v>947</v>
      </c>
      <c r="B942" s="1">
        <v>42801</v>
      </c>
      <c r="C942" t="s">
        <v>2716</v>
      </c>
      <c r="D942" t="s">
        <v>569</v>
      </c>
      <c r="E942" t="s">
        <v>2717</v>
      </c>
      <c r="F942" t="s">
        <v>30</v>
      </c>
      <c r="G942" t="s">
        <v>2718</v>
      </c>
      <c r="H942" t="s">
        <v>125</v>
      </c>
      <c r="I942" s="2">
        <v>30000</v>
      </c>
      <c r="J942" t="s">
        <v>207</v>
      </c>
      <c r="K942" t="str" cm="1">
        <f t="array" ref="K942">_xlfn.IFS(I942&lt;1000000,"Bin1",AND(I942&gt;=1000000,I942&lt;=10000000),"Bin2",I942&gt;10000000,"Bin3")</f>
        <v>Bin1</v>
      </c>
      <c r="L942">
        <f t="shared" si="28"/>
        <v>2017</v>
      </c>
      <c r="M942" t="str">
        <f>_xlfn.XLOOKUP(C942,'LookUp Table'!$A$1:$A$3031,'LookUp Table'!$B$1:$B$3031,"Not Found",0)</f>
        <v>New Delhi</v>
      </c>
      <c r="N942" t="str">
        <f t="shared" si="29"/>
        <v>Seed Funding</v>
      </c>
      <c r="O942" t="str">
        <f>_xlfn.XLOOKUP(N942,'Com LookUp+Pivot'!$A$1:$A$49,'Com LookUp+Pivot'!$B$1:$B$49,"Not Found",0)</f>
        <v>Angel</v>
      </c>
      <c r="W942" s="9" t="s">
        <v>2718</v>
      </c>
      <c r="X942" s="9" t="s">
        <v>125</v>
      </c>
    </row>
    <row r="943" spans="1:24" x14ac:dyDescent="0.3">
      <c r="A943">
        <v>948</v>
      </c>
      <c r="B943" s="1">
        <v>42801</v>
      </c>
      <c r="C943" t="s">
        <v>2719</v>
      </c>
      <c r="D943" t="s">
        <v>569</v>
      </c>
      <c r="E943" t="s">
        <v>2720</v>
      </c>
      <c r="F943" t="s">
        <v>957</v>
      </c>
      <c r="G943" t="s">
        <v>2721</v>
      </c>
      <c r="H943" t="s">
        <v>388</v>
      </c>
      <c r="I943" s="2">
        <v>3650000</v>
      </c>
      <c r="J943" t="s">
        <v>207</v>
      </c>
      <c r="K943" t="str" cm="1">
        <f t="array" ref="K943">_xlfn.IFS(I943&lt;1000000,"Bin1",AND(I943&gt;=1000000,I943&lt;=10000000),"Bin2",I943&gt;10000000,"Bin3")</f>
        <v>Bin2</v>
      </c>
      <c r="L943">
        <f t="shared" si="28"/>
        <v>2017</v>
      </c>
      <c r="M943" t="str">
        <f>_xlfn.XLOOKUP(C943,'LookUp Table'!$A$1:$A$3031,'LookUp Table'!$B$1:$B$3031,"Not Found",0)</f>
        <v>Bangalore</v>
      </c>
      <c r="N943" t="str">
        <f t="shared" si="29"/>
        <v>Private Equity</v>
      </c>
      <c r="O943" t="str">
        <f>_xlfn.XLOOKUP(N943,'Com LookUp+Pivot'!$A$1:$A$49,'Com LookUp+Pivot'!$B$1:$B$49,"Not Found",0)</f>
        <v>PE</v>
      </c>
      <c r="W943" s="9" t="s">
        <v>2721</v>
      </c>
      <c r="X943" s="9" t="s">
        <v>388</v>
      </c>
    </row>
    <row r="944" spans="1:24" x14ac:dyDescent="0.3">
      <c r="A944">
        <v>949</v>
      </c>
      <c r="B944" s="1">
        <v>42802</v>
      </c>
      <c r="C944" t="s">
        <v>64</v>
      </c>
      <c r="D944" t="s">
        <v>40</v>
      </c>
      <c r="E944" t="s">
        <v>2722</v>
      </c>
      <c r="F944" t="s">
        <v>19</v>
      </c>
      <c r="G944" t="s">
        <v>2723</v>
      </c>
      <c r="H944" t="s">
        <v>388</v>
      </c>
      <c r="I944" s="2">
        <v>15000000</v>
      </c>
      <c r="J944" t="s">
        <v>207</v>
      </c>
      <c r="K944" t="str" cm="1">
        <f t="array" ref="K944">_xlfn.IFS(I944&lt;1000000,"Bin1",AND(I944&gt;=1000000,I944&lt;=10000000),"Bin2",I944&gt;10000000,"Bin3")</f>
        <v>Bin3</v>
      </c>
      <c r="L944">
        <f t="shared" si="28"/>
        <v>2017</v>
      </c>
      <c r="M944" t="str">
        <f>_xlfn.XLOOKUP(C944,'LookUp Table'!$A$1:$A$3031,'LookUp Table'!$B$1:$B$3031,"Not Found",0)</f>
        <v>Gurgaon</v>
      </c>
      <c r="N944" t="str">
        <f t="shared" si="29"/>
        <v>Private Equity</v>
      </c>
      <c r="O944" t="str">
        <f>_xlfn.XLOOKUP(N944,'Com LookUp+Pivot'!$A$1:$A$49,'Com LookUp+Pivot'!$B$1:$B$49,"Not Found",0)</f>
        <v>PE</v>
      </c>
      <c r="W944" s="9" t="s">
        <v>2723</v>
      </c>
      <c r="X944" s="9" t="s">
        <v>388</v>
      </c>
    </row>
    <row r="945" spans="1:24" x14ac:dyDescent="0.3">
      <c r="A945">
        <v>950</v>
      </c>
      <c r="B945" s="1">
        <v>42802</v>
      </c>
      <c r="C945" t="s">
        <v>2724</v>
      </c>
      <c r="D945" t="s">
        <v>50</v>
      </c>
      <c r="E945" t="s">
        <v>2725</v>
      </c>
      <c r="F945" t="s">
        <v>42</v>
      </c>
      <c r="G945" t="s">
        <v>2726</v>
      </c>
      <c r="H945" t="s">
        <v>125</v>
      </c>
      <c r="I945" s="2">
        <v>1100000</v>
      </c>
      <c r="J945" t="s">
        <v>207</v>
      </c>
      <c r="K945" t="str" cm="1">
        <f t="array" ref="K945">_xlfn.IFS(I945&lt;1000000,"Bin1",AND(I945&gt;=1000000,I945&lt;=10000000),"Bin2",I945&gt;10000000,"Bin3")</f>
        <v>Bin2</v>
      </c>
      <c r="L945">
        <f t="shared" si="28"/>
        <v>2017</v>
      </c>
      <c r="M945" t="str">
        <f>_xlfn.XLOOKUP(C945,'LookUp Table'!$A$1:$A$3031,'LookUp Table'!$B$1:$B$3031,"Not Found",0)</f>
        <v>Chennai</v>
      </c>
      <c r="N945" t="str">
        <f t="shared" si="29"/>
        <v>Seed Funding</v>
      </c>
      <c r="O945" t="str">
        <f>_xlfn.XLOOKUP(N945,'Com LookUp+Pivot'!$A$1:$A$49,'Com LookUp+Pivot'!$B$1:$B$49,"Not Found",0)</f>
        <v>Angel</v>
      </c>
      <c r="W945" s="9" t="s">
        <v>2726</v>
      </c>
      <c r="X945" s="9" t="s">
        <v>125</v>
      </c>
    </row>
    <row r="946" spans="1:24" x14ac:dyDescent="0.3">
      <c r="A946">
        <v>951</v>
      </c>
      <c r="B946" s="1">
        <v>42802</v>
      </c>
      <c r="C946" t="s">
        <v>2465</v>
      </c>
      <c r="D946" t="s">
        <v>569</v>
      </c>
      <c r="E946" t="s">
        <v>2727</v>
      </c>
      <c r="F946" t="s">
        <v>36</v>
      </c>
      <c r="G946" t="s">
        <v>621</v>
      </c>
      <c r="H946" t="s">
        <v>125</v>
      </c>
      <c r="I946" s="2">
        <v>120000</v>
      </c>
      <c r="J946" t="s">
        <v>207</v>
      </c>
      <c r="K946" t="str" cm="1">
        <f t="array" ref="K946">_xlfn.IFS(I946&lt;1000000,"Bin1",AND(I946&gt;=1000000,I946&lt;=10000000),"Bin2",I946&gt;10000000,"Bin3")</f>
        <v>Bin1</v>
      </c>
      <c r="L946">
        <f t="shared" si="28"/>
        <v>2017</v>
      </c>
      <c r="M946" t="str">
        <f>_xlfn.XLOOKUP(C946,'LookUp Table'!$A$1:$A$3031,'LookUp Table'!$B$1:$B$3031,"Not Found",0)</f>
        <v>Mumbai</v>
      </c>
      <c r="N946" t="str">
        <f t="shared" si="29"/>
        <v>Private Equity</v>
      </c>
      <c r="O946" t="str">
        <f>_xlfn.XLOOKUP(N946,'Com LookUp+Pivot'!$A$1:$A$49,'Com LookUp+Pivot'!$B$1:$B$49,"Not Found",0)</f>
        <v>PE</v>
      </c>
      <c r="W946" s="9" t="s">
        <v>621</v>
      </c>
      <c r="X946" s="9" t="s">
        <v>125</v>
      </c>
    </row>
    <row r="947" spans="1:24" x14ac:dyDescent="0.3">
      <c r="A947">
        <v>952</v>
      </c>
      <c r="B947" s="1">
        <v>42802</v>
      </c>
      <c r="C947" t="s">
        <v>2728</v>
      </c>
      <c r="D947" t="s">
        <v>569</v>
      </c>
      <c r="E947" t="s">
        <v>2729</v>
      </c>
      <c r="F947" t="s">
        <v>19</v>
      </c>
      <c r="G947" t="s">
        <v>2730</v>
      </c>
      <c r="H947" t="s">
        <v>388</v>
      </c>
      <c r="I947">
        <v>0</v>
      </c>
      <c r="J947" t="s">
        <v>207</v>
      </c>
      <c r="K947" t="str" cm="1">
        <f t="array" ref="K947">_xlfn.IFS(I947&lt;1000000,"Bin1",AND(I947&gt;=1000000,I947&lt;=10000000),"Bin2",I947&gt;10000000,"Bin3")</f>
        <v>Bin1</v>
      </c>
      <c r="L947">
        <f t="shared" si="28"/>
        <v>2017</v>
      </c>
      <c r="M947" t="str">
        <f>_xlfn.XLOOKUP(C947,'LookUp Table'!$A$1:$A$3031,'LookUp Table'!$B$1:$B$3031,"Not Found",0)</f>
        <v>Gurgaon</v>
      </c>
      <c r="N947" t="str">
        <f t="shared" si="29"/>
        <v>Private Equity</v>
      </c>
      <c r="O947" t="str">
        <f>_xlfn.XLOOKUP(N947,'Com LookUp+Pivot'!$A$1:$A$49,'Com LookUp+Pivot'!$B$1:$B$49,"Not Found",0)</f>
        <v>PE</v>
      </c>
      <c r="W947" s="9" t="s">
        <v>2730</v>
      </c>
      <c r="X947" s="9" t="s">
        <v>388</v>
      </c>
    </row>
    <row r="948" spans="1:24" x14ac:dyDescent="0.3">
      <c r="A948">
        <v>953</v>
      </c>
      <c r="B948" s="1">
        <v>42803</v>
      </c>
      <c r="C948" t="s">
        <v>2731</v>
      </c>
      <c r="D948" t="s">
        <v>569</v>
      </c>
      <c r="E948" t="s">
        <v>2732</v>
      </c>
      <c r="F948" t="s">
        <v>957</v>
      </c>
      <c r="G948" t="s">
        <v>2733</v>
      </c>
      <c r="H948" t="s">
        <v>125</v>
      </c>
      <c r="I948" s="2">
        <v>500000</v>
      </c>
      <c r="J948" t="s">
        <v>207</v>
      </c>
      <c r="K948" t="str" cm="1">
        <f t="array" ref="K948">_xlfn.IFS(I948&lt;1000000,"Bin1",AND(I948&gt;=1000000,I948&lt;=10000000),"Bin2",I948&gt;10000000,"Bin3")</f>
        <v>Bin1</v>
      </c>
      <c r="L948">
        <f t="shared" si="28"/>
        <v>2017</v>
      </c>
      <c r="M948" t="str">
        <f>_xlfn.XLOOKUP(C948,'LookUp Table'!$A$1:$A$3031,'LookUp Table'!$B$1:$B$3031,"Not Found",0)</f>
        <v>Bangalore</v>
      </c>
      <c r="N948" t="str">
        <f t="shared" si="29"/>
        <v>Seed Funding</v>
      </c>
      <c r="O948" t="str">
        <f>_xlfn.XLOOKUP(N948,'Com LookUp+Pivot'!$A$1:$A$49,'Com LookUp+Pivot'!$B$1:$B$49,"Not Found",0)</f>
        <v>Angel</v>
      </c>
      <c r="W948" s="9" t="s">
        <v>2733</v>
      </c>
      <c r="X948" s="9" t="s">
        <v>125</v>
      </c>
    </row>
    <row r="949" spans="1:24" x14ac:dyDescent="0.3">
      <c r="A949">
        <v>954</v>
      </c>
      <c r="B949" s="1">
        <v>42803</v>
      </c>
      <c r="C949" t="s">
        <v>2734</v>
      </c>
      <c r="D949" t="s">
        <v>569</v>
      </c>
      <c r="E949" t="s">
        <v>2735</v>
      </c>
      <c r="F949" t="s">
        <v>36</v>
      </c>
      <c r="G949" t="s">
        <v>2736</v>
      </c>
      <c r="H949" t="s">
        <v>388</v>
      </c>
      <c r="I949" s="2">
        <v>4500000</v>
      </c>
      <c r="J949" t="s">
        <v>207</v>
      </c>
      <c r="K949" t="str" cm="1">
        <f t="array" ref="K949">_xlfn.IFS(I949&lt;1000000,"Bin1",AND(I949&gt;=1000000,I949&lt;=10000000),"Bin2",I949&gt;10000000,"Bin3")</f>
        <v>Bin2</v>
      </c>
      <c r="L949">
        <f t="shared" si="28"/>
        <v>2017</v>
      </c>
      <c r="M949" t="str">
        <f>_xlfn.XLOOKUP(C949,'LookUp Table'!$A$1:$A$3031,'LookUp Table'!$B$1:$B$3031,"Not Found",0)</f>
        <v>Mumbai</v>
      </c>
      <c r="N949" t="str">
        <f t="shared" si="29"/>
        <v>Private Equity</v>
      </c>
      <c r="O949" t="str">
        <f>_xlfn.XLOOKUP(N949,'Com LookUp+Pivot'!$A$1:$A$49,'Com LookUp+Pivot'!$B$1:$B$49,"Not Found",0)</f>
        <v>PE</v>
      </c>
      <c r="W949" s="9" t="s">
        <v>2736</v>
      </c>
      <c r="X949" s="9" t="s">
        <v>388</v>
      </c>
    </row>
    <row r="950" spans="1:24" x14ac:dyDescent="0.3">
      <c r="A950">
        <v>955</v>
      </c>
      <c r="B950" s="1">
        <v>42804</v>
      </c>
      <c r="C950" t="s">
        <v>2737</v>
      </c>
      <c r="D950" t="s">
        <v>141</v>
      </c>
      <c r="E950" t="s">
        <v>2738</v>
      </c>
      <c r="F950" t="s">
        <v>30</v>
      </c>
      <c r="G950" t="s">
        <v>2067</v>
      </c>
      <c r="H950" t="s">
        <v>125</v>
      </c>
      <c r="I950" s="2">
        <v>443000</v>
      </c>
      <c r="J950" t="s">
        <v>207</v>
      </c>
      <c r="K950" t="str" cm="1">
        <f t="array" ref="K950">_xlfn.IFS(I950&lt;1000000,"Bin1",AND(I950&gt;=1000000,I950&lt;=10000000),"Bin2",I950&gt;10000000,"Bin3")</f>
        <v>Bin1</v>
      </c>
      <c r="L950">
        <f t="shared" si="28"/>
        <v>2017</v>
      </c>
      <c r="M950" t="str">
        <f>_xlfn.XLOOKUP(C950,'LookUp Table'!$A$1:$A$3031,'LookUp Table'!$B$1:$B$3031,"Not Found",0)</f>
        <v>New Delhi</v>
      </c>
      <c r="N950" t="str">
        <f t="shared" si="29"/>
        <v>Seed Funding</v>
      </c>
      <c r="O950" t="str">
        <f>_xlfn.XLOOKUP(N950,'Com LookUp+Pivot'!$A$1:$A$49,'Com LookUp+Pivot'!$B$1:$B$49,"Not Found",0)</f>
        <v>Angel</v>
      </c>
      <c r="W950" s="9" t="s">
        <v>2067</v>
      </c>
      <c r="X950" s="9" t="s">
        <v>125</v>
      </c>
    </row>
    <row r="951" spans="1:24" x14ac:dyDescent="0.3">
      <c r="A951">
        <v>956</v>
      </c>
      <c r="B951" s="1">
        <v>42804</v>
      </c>
      <c r="C951" t="s">
        <v>2739</v>
      </c>
      <c r="D951" t="s">
        <v>1461</v>
      </c>
      <c r="E951" t="s">
        <v>2740</v>
      </c>
      <c r="F951" t="s">
        <v>30</v>
      </c>
      <c r="G951" t="s">
        <v>2741</v>
      </c>
      <c r="H951" t="s">
        <v>125</v>
      </c>
      <c r="I951">
        <v>0</v>
      </c>
      <c r="J951" t="s">
        <v>207</v>
      </c>
      <c r="K951" t="str" cm="1">
        <f t="array" ref="K951">_xlfn.IFS(I951&lt;1000000,"Bin1",AND(I951&gt;=1000000,I951&lt;=10000000),"Bin2",I951&gt;10000000,"Bin3")</f>
        <v>Bin1</v>
      </c>
      <c r="L951">
        <f t="shared" si="28"/>
        <v>2017</v>
      </c>
      <c r="M951" t="str">
        <f>_xlfn.XLOOKUP(C951,'LookUp Table'!$A$1:$A$3031,'LookUp Table'!$B$1:$B$3031,"Not Found",0)</f>
        <v>New Delhi</v>
      </c>
      <c r="N951" t="str">
        <f t="shared" si="29"/>
        <v>Seed Funding</v>
      </c>
      <c r="O951" t="str">
        <f>_xlfn.XLOOKUP(N951,'Com LookUp+Pivot'!$A$1:$A$49,'Com LookUp+Pivot'!$B$1:$B$49,"Not Found",0)</f>
        <v>Angel</v>
      </c>
      <c r="W951" s="9" t="s">
        <v>2741</v>
      </c>
      <c r="X951" s="9" t="s">
        <v>125</v>
      </c>
    </row>
    <row r="952" spans="1:24" x14ac:dyDescent="0.3">
      <c r="A952">
        <v>957</v>
      </c>
      <c r="B952" s="1">
        <v>42804</v>
      </c>
      <c r="C952" t="s">
        <v>2742</v>
      </c>
      <c r="D952" t="s">
        <v>50</v>
      </c>
      <c r="E952" t="s">
        <v>2743</v>
      </c>
      <c r="F952" t="s">
        <v>957</v>
      </c>
      <c r="G952" t="s">
        <v>2596</v>
      </c>
      <c r="H952" t="s">
        <v>125</v>
      </c>
      <c r="I952" s="2">
        <v>600000</v>
      </c>
      <c r="J952" t="s">
        <v>207</v>
      </c>
      <c r="K952" t="str" cm="1">
        <f t="array" ref="K952">_xlfn.IFS(I952&lt;1000000,"Bin1",AND(I952&gt;=1000000,I952&lt;=10000000),"Bin2",I952&gt;10000000,"Bin3")</f>
        <v>Bin1</v>
      </c>
      <c r="L952">
        <f t="shared" si="28"/>
        <v>2017</v>
      </c>
      <c r="M952" t="str">
        <f>_xlfn.XLOOKUP(C952,'LookUp Table'!$A$1:$A$3031,'LookUp Table'!$B$1:$B$3031,"Not Found",0)</f>
        <v>Bangalore</v>
      </c>
      <c r="N952" t="str">
        <f t="shared" si="29"/>
        <v>Seed Funding</v>
      </c>
      <c r="O952" t="str">
        <f>_xlfn.XLOOKUP(N952,'Com LookUp+Pivot'!$A$1:$A$49,'Com LookUp+Pivot'!$B$1:$B$49,"Not Found",0)</f>
        <v>Angel</v>
      </c>
      <c r="W952" s="9" t="s">
        <v>2596</v>
      </c>
      <c r="X952" s="9" t="s">
        <v>125</v>
      </c>
    </row>
    <row r="953" spans="1:24" x14ac:dyDescent="0.3">
      <c r="A953">
        <v>958</v>
      </c>
      <c r="B953" s="1">
        <v>42804</v>
      </c>
      <c r="C953" t="s">
        <v>2744</v>
      </c>
      <c r="D953" t="s">
        <v>569</v>
      </c>
      <c r="E953" t="s">
        <v>2745</v>
      </c>
      <c r="F953" t="s">
        <v>957</v>
      </c>
      <c r="G953" t="s">
        <v>2746</v>
      </c>
      <c r="H953" t="s">
        <v>125</v>
      </c>
      <c r="I953">
        <v>0</v>
      </c>
      <c r="J953" t="s">
        <v>207</v>
      </c>
      <c r="K953" t="str" cm="1">
        <f t="array" ref="K953">_xlfn.IFS(I953&lt;1000000,"Bin1",AND(I953&gt;=1000000,I953&lt;=10000000),"Bin2",I953&gt;10000000,"Bin3")</f>
        <v>Bin1</v>
      </c>
      <c r="L953">
        <f t="shared" si="28"/>
        <v>2017</v>
      </c>
      <c r="M953" t="str">
        <f>_xlfn.XLOOKUP(C953,'LookUp Table'!$A$1:$A$3031,'LookUp Table'!$B$1:$B$3031,"Not Found",0)</f>
        <v>Bangalore</v>
      </c>
      <c r="N953" t="str">
        <f t="shared" si="29"/>
        <v>Seed Funding</v>
      </c>
      <c r="O953" t="str">
        <f>_xlfn.XLOOKUP(N953,'Com LookUp+Pivot'!$A$1:$A$49,'Com LookUp+Pivot'!$B$1:$B$49,"Not Found",0)</f>
        <v>Angel</v>
      </c>
      <c r="W953" s="9" t="s">
        <v>2746</v>
      </c>
      <c r="X953" s="9" t="s">
        <v>125</v>
      </c>
    </row>
    <row r="954" spans="1:24" x14ac:dyDescent="0.3">
      <c r="A954">
        <v>959</v>
      </c>
      <c r="B954" s="1">
        <v>42808</v>
      </c>
      <c r="C954" t="s">
        <v>2747</v>
      </c>
      <c r="D954" t="s">
        <v>569</v>
      </c>
      <c r="E954" t="s">
        <v>2748</v>
      </c>
      <c r="F954" t="s">
        <v>30</v>
      </c>
      <c r="G954" t="s">
        <v>2749</v>
      </c>
      <c r="H954" t="s">
        <v>388</v>
      </c>
      <c r="I954">
        <v>0</v>
      </c>
      <c r="J954" t="s">
        <v>207</v>
      </c>
      <c r="K954" t="str" cm="1">
        <f t="array" ref="K954">_xlfn.IFS(I954&lt;1000000,"Bin1",AND(I954&gt;=1000000,I954&lt;=10000000),"Bin2",I954&gt;10000000,"Bin3")</f>
        <v>Bin1</v>
      </c>
      <c r="L954">
        <f t="shared" si="28"/>
        <v>2017</v>
      </c>
      <c r="M954" t="str">
        <f>_xlfn.XLOOKUP(C954,'LookUp Table'!$A$1:$A$3031,'LookUp Table'!$B$1:$B$3031,"Not Found",0)</f>
        <v>New Delhi</v>
      </c>
      <c r="N954" t="str">
        <f t="shared" si="29"/>
        <v>Private Equity</v>
      </c>
      <c r="O954" t="str">
        <f>_xlfn.XLOOKUP(N954,'Com LookUp+Pivot'!$A$1:$A$49,'Com LookUp+Pivot'!$B$1:$B$49,"Not Found",0)</f>
        <v>PE</v>
      </c>
      <c r="W954" s="9" t="s">
        <v>2749</v>
      </c>
      <c r="X954" s="9" t="s">
        <v>388</v>
      </c>
    </row>
    <row r="955" spans="1:24" x14ac:dyDescent="0.3">
      <c r="A955">
        <v>960</v>
      </c>
      <c r="B955" s="1">
        <v>42809</v>
      </c>
      <c r="C955" t="s">
        <v>2750</v>
      </c>
      <c r="D955" t="s">
        <v>473</v>
      </c>
      <c r="E955" t="s">
        <v>2751</v>
      </c>
      <c r="F955" t="s">
        <v>181</v>
      </c>
      <c r="G955" t="s">
        <v>2752</v>
      </c>
      <c r="H955" t="s">
        <v>388</v>
      </c>
      <c r="I955" s="2">
        <v>3350000</v>
      </c>
      <c r="J955" t="s">
        <v>207</v>
      </c>
      <c r="K955" t="str" cm="1">
        <f t="array" ref="K955">_xlfn.IFS(I955&lt;1000000,"Bin1",AND(I955&gt;=1000000,I955&lt;=10000000),"Bin2",I955&gt;10000000,"Bin3")</f>
        <v>Bin2</v>
      </c>
      <c r="L955">
        <f t="shared" si="28"/>
        <v>2017</v>
      </c>
      <c r="M955" t="str">
        <f>_xlfn.XLOOKUP(C955,'LookUp Table'!$A$1:$A$3031,'LookUp Table'!$B$1:$B$3031,"Not Found",0)</f>
        <v>Hyderabad</v>
      </c>
      <c r="N955" t="str">
        <f t="shared" si="29"/>
        <v>Private Equity</v>
      </c>
      <c r="O955" t="str">
        <f>_xlfn.XLOOKUP(N955,'Com LookUp+Pivot'!$A$1:$A$49,'Com LookUp+Pivot'!$B$1:$B$49,"Not Found",0)</f>
        <v>PE</v>
      </c>
      <c r="W955" s="9" t="s">
        <v>2752</v>
      </c>
      <c r="X955" s="9" t="s">
        <v>388</v>
      </c>
    </row>
    <row r="956" spans="1:24" x14ac:dyDescent="0.3">
      <c r="A956">
        <v>961</v>
      </c>
      <c r="B956" s="1">
        <v>42809</v>
      </c>
      <c r="C956" t="s">
        <v>2753</v>
      </c>
      <c r="D956" t="s">
        <v>569</v>
      </c>
      <c r="E956" t="s">
        <v>2754</v>
      </c>
      <c r="F956" t="s">
        <v>909</v>
      </c>
      <c r="G956" t="s">
        <v>1687</v>
      </c>
      <c r="H956" t="s">
        <v>125</v>
      </c>
      <c r="I956" s="2">
        <v>100000</v>
      </c>
      <c r="J956" t="s">
        <v>207</v>
      </c>
      <c r="K956" t="str" cm="1">
        <f t="array" ref="K956">_xlfn.IFS(I956&lt;1000000,"Bin1",AND(I956&gt;=1000000,I956&lt;=10000000),"Bin2",I956&gt;10000000,"Bin3")</f>
        <v>Bin1</v>
      </c>
      <c r="L956">
        <f t="shared" si="28"/>
        <v>2017</v>
      </c>
      <c r="M956" t="str">
        <f>_xlfn.XLOOKUP(C956,'LookUp Table'!$A$1:$A$3031,'LookUp Table'!$B$1:$B$3031,"Not Found",0)</f>
        <v>Kolkata</v>
      </c>
      <c r="N956" t="str">
        <f t="shared" si="29"/>
        <v>Seed Funding</v>
      </c>
      <c r="O956" t="str">
        <f>_xlfn.XLOOKUP(N956,'Com LookUp+Pivot'!$A$1:$A$49,'Com LookUp+Pivot'!$B$1:$B$49,"Not Found",0)</f>
        <v>Angel</v>
      </c>
      <c r="W956" s="9" t="s">
        <v>1687</v>
      </c>
      <c r="X956" s="9" t="s">
        <v>125</v>
      </c>
    </row>
    <row r="957" spans="1:24" x14ac:dyDescent="0.3">
      <c r="A957">
        <v>962</v>
      </c>
      <c r="B957" s="1">
        <v>42810</v>
      </c>
      <c r="C957" t="s">
        <v>2755</v>
      </c>
      <c r="D957" t="s">
        <v>569</v>
      </c>
      <c r="E957" t="s">
        <v>2756</v>
      </c>
      <c r="F957" t="s">
        <v>36</v>
      </c>
      <c r="G957" t="s">
        <v>2757</v>
      </c>
      <c r="H957" t="s">
        <v>388</v>
      </c>
      <c r="I957" s="2">
        <v>1350000</v>
      </c>
      <c r="J957" t="s">
        <v>207</v>
      </c>
      <c r="K957" t="str" cm="1">
        <f t="array" ref="K957">_xlfn.IFS(I957&lt;1000000,"Bin1",AND(I957&gt;=1000000,I957&lt;=10000000),"Bin2",I957&gt;10000000,"Bin3")</f>
        <v>Bin2</v>
      </c>
      <c r="L957">
        <f t="shared" ref="L957:L1020" si="30">YEAR(B957)</f>
        <v>2017</v>
      </c>
      <c r="M957" t="str">
        <f>_xlfn.XLOOKUP(C957,'LookUp Table'!$A$1:$A$3031,'LookUp Table'!$B$1:$B$3031,"Not Found",0)</f>
        <v>Mumbai</v>
      </c>
      <c r="N957" t="str">
        <f t="shared" si="29"/>
        <v>Private Equity</v>
      </c>
      <c r="O957" t="str">
        <f>_xlfn.XLOOKUP(N957,'Com LookUp+Pivot'!$A$1:$A$49,'Com LookUp+Pivot'!$B$1:$B$49,"Not Found",0)</f>
        <v>PE</v>
      </c>
      <c r="W957" s="9" t="s">
        <v>2757</v>
      </c>
      <c r="X957" s="9" t="s">
        <v>388</v>
      </c>
    </row>
    <row r="958" spans="1:24" x14ac:dyDescent="0.3">
      <c r="A958">
        <v>963</v>
      </c>
      <c r="B958" s="1">
        <v>42810</v>
      </c>
      <c r="C958" t="s">
        <v>2758</v>
      </c>
      <c r="D958" t="s">
        <v>50</v>
      </c>
      <c r="E958" t="s">
        <v>2759</v>
      </c>
      <c r="F958" t="s">
        <v>1268</v>
      </c>
      <c r="G958" t="s">
        <v>2760</v>
      </c>
      <c r="H958" t="s">
        <v>125</v>
      </c>
      <c r="I958">
        <v>0</v>
      </c>
      <c r="J958" t="s">
        <v>207</v>
      </c>
      <c r="K958" t="str" cm="1">
        <f t="array" ref="K958">_xlfn.IFS(I958&lt;1000000,"Bin1",AND(I958&gt;=1000000,I958&lt;=10000000),"Bin2",I958&gt;10000000,"Bin3")</f>
        <v>Bin1</v>
      </c>
      <c r="L958">
        <f t="shared" si="30"/>
        <v>2017</v>
      </c>
      <c r="M958" t="str">
        <f>_xlfn.XLOOKUP(C958,'LookUp Table'!$A$1:$A$3031,'LookUp Table'!$B$1:$B$3031,"Not Found",0)</f>
        <v>Surat</v>
      </c>
      <c r="N958" t="str">
        <f t="shared" si="29"/>
        <v>Seed Funding</v>
      </c>
      <c r="O958" t="str">
        <f>_xlfn.XLOOKUP(N958,'Com LookUp+Pivot'!$A$1:$A$49,'Com LookUp+Pivot'!$B$1:$B$49,"Not Found",0)</f>
        <v>Angel</v>
      </c>
      <c r="W958" s="9" t="s">
        <v>2760</v>
      </c>
      <c r="X958" s="9" t="s">
        <v>125</v>
      </c>
    </row>
    <row r="959" spans="1:24" x14ac:dyDescent="0.3">
      <c r="A959">
        <v>964</v>
      </c>
      <c r="B959" s="1">
        <v>42810</v>
      </c>
      <c r="C959" t="s">
        <v>1019</v>
      </c>
      <c r="D959" t="s">
        <v>569</v>
      </c>
      <c r="E959" t="s">
        <v>2761</v>
      </c>
      <c r="F959" t="s">
        <v>30</v>
      </c>
      <c r="G959" t="s">
        <v>2762</v>
      </c>
      <c r="H959" t="s">
        <v>388</v>
      </c>
      <c r="I959" s="2">
        <v>3100000</v>
      </c>
      <c r="J959" t="s">
        <v>207</v>
      </c>
      <c r="K959" t="str" cm="1">
        <f t="array" ref="K959">_xlfn.IFS(I959&lt;1000000,"Bin1",AND(I959&gt;=1000000,I959&lt;=10000000),"Bin2",I959&gt;10000000,"Bin3")</f>
        <v>Bin2</v>
      </c>
      <c r="L959">
        <f t="shared" si="30"/>
        <v>2017</v>
      </c>
      <c r="M959" t="str">
        <f>_xlfn.XLOOKUP(C959,'LookUp Table'!$A$1:$A$3031,'LookUp Table'!$B$1:$B$3031,"Not Found",0)</f>
        <v>Delhi</v>
      </c>
      <c r="N959" t="str">
        <f t="shared" si="29"/>
        <v>Private Equity</v>
      </c>
      <c r="O959" t="str">
        <f>_xlfn.XLOOKUP(N959,'Com LookUp+Pivot'!$A$1:$A$49,'Com LookUp+Pivot'!$B$1:$B$49,"Not Found",0)</f>
        <v>PE</v>
      </c>
      <c r="W959" s="9" t="s">
        <v>2762</v>
      </c>
      <c r="X959" s="9" t="s">
        <v>388</v>
      </c>
    </row>
    <row r="960" spans="1:24" x14ac:dyDescent="0.3">
      <c r="A960">
        <v>965</v>
      </c>
      <c r="B960" s="1">
        <v>42810</v>
      </c>
      <c r="C960" t="s">
        <v>2763</v>
      </c>
      <c r="D960" t="s">
        <v>569</v>
      </c>
      <c r="E960" t="s">
        <v>2764</v>
      </c>
      <c r="F960" t="s">
        <v>19</v>
      </c>
      <c r="G960" t="s">
        <v>2765</v>
      </c>
      <c r="H960" t="s">
        <v>125</v>
      </c>
      <c r="I960" s="2">
        <v>200000</v>
      </c>
      <c r="J960" t="s">
        <v>207</v>
      </c>
      <c r="K960" t="str" cm="1">
        <f t="array" ref="K960">_xlfn.IFS(I960&lt;1000000,"Bin1",AND(I960&gt;=1000000,I960&lt;=10000000),"Bin2",I960&gt;10000000,"Bin3")</f>
        <v>Bin1</v>
      </c>
      <c r="L960">
        <f t="shared" si="30"/>
        <v>2017</v>
      </c>
      <c r="M960" t="str">
        <f>_xlfn.XLOOKUP(C960,'LookUp Table'!$A$1:$A$3031,'LookUp Table'!$B$1:$B$3031,"Not Found",0)</f>
        <v>Gurgaon</v>
      </c>
      <c r="N960" t="str">
        <f t="shared" si="29"/>
        <v>Seed Funding</v>
      </c>
      <c r="O960" t="str">
        <f>_xlfn.XLOOKUP(N960,'Com LookUp+Pivot'!$A$1:$A$49,'Com LookUp+Pivot'!$B$1:$B$49,"Not Found",0)</f>
        <v>Angel</v>
      </c>
      <c r="W960" s="9" t="s">
        <v>2765</v>
      </c>
      <c r="X960" s="9" t="s">
        <v>125</v>
      </c>
    </row>
    <row r="961" spans="1:24" x14ac:dyDescent="0.3">
      <c r="A961">
        <v>966</v>
      </c>
      <c r="B961" s="1">
        <v>42811</v>
      </c>
      <c r="C961" t="s">
        <v>2766</v>
      </c>
      <c r="D961" t="s">
        <v>50</v>
      </c>
      <c r="E961" t="s">
        <v>2767</v>
      </c>
      <c r="F961" t="s">
        <v>19</v>
      </c>
      <c r="G961" t="s">
        <v>2067</v>
      </c>
      <c r="H961" t="s">
        <v>125</v>
      </c>
      <c r="I961">
        <v>0</v>
      </c>
      <c r="J961" t="s">
        <v>207</v>
      </c>
      <c r="K961" t="str" cm="1">
        <f t="array" ref="K961">_xlfn.IFS(I961&lt;1000000,"Bin1",AND(I961&gt;=1000000,I961&lt;=10000000),"Bin2",I961&gt;10000000,"Bin3")</f>
        <v>Bin1</v>
      </c>
      <c r="L961">
        <f t="shared" si="30"/>
        <v>2017</v>
      </c>
      <c r="M961" t="str">
        <f>_xlfn.XLOOKUP(C961,'LookUp Table'!$A$1:$A$3031,'LookUp Table'!$B$1:$B$3031,"Not Found",0)</f>
        <v>Gurgaon</v>
      </c>
      <c r="N961" t="str">
        <f t="shared" si="29"/>
        <v>Seed Funding</v>
      </c>
      <c r="O961" t="str">
        <f>_xlfn.XLOOKUP(N961,'Com LookUp+Pivot'!$A$1:$A$49,'Com LookUp+Pivot'!$B$1:$B$49,"Not Found",0)</f>
        <v>Angel</v>
      </c>
      <c r="W961" s="9" t="s">
        <v>2067</v>
      </c>
      <c r="X961" s="9" t="s">
        <v>125</v>
      </c>
    </row>
    <row r="962" spans="1:24" x14ac:dyDescent="0.3">
      <c r="A962">
        <v>967</v>
      </c>
      <c r="B962" s="1">
        <v>42815</v>
      </c>
      <c r="C962" t="s">
        <v>638</v>
      </c>
      <c r="D962" t="s">
        <v>473</v>
      </c>
      <c r="E962" t="s">
        <v>2695</v>
      </c>
      <c r="F962" t="s">
        <v>957</v>
      </c>
      <c r="G962" t="s">
        <v>2768</v>
      </c>
      <c r="H962" t="s">
        <v>388</v>
      </c>
      <c r="I962" s="2">
        <v>1400000000</v>
      </c>
      <c r="J962" t="s">
        <v>207</v>
      </c>
      <c r="K962" t="str" cm="1">
        <f t="array" ref="K962">_xlfn.IFS(I962&lt;1000000,"Bin1",AND(I962&gt;=1000000,I962&lt;=10000000),"Bin2",I962&gt;10000000,"Bin3")</f>
        <v>Bin3</v>
      </c>
      <c r="L962">
        <f t="shared" si="30"/>
        <v>2017</v>
      </c>
      <c r="M962" t="str">
        <f>_xlfn.XLOOKUP(C962,'LookUp Table'!$A$1:$A$3031,'LookUp Table'!$B$1:$B$3031,"Not Found",0)</f>
        <v>Bangalore</v>
      </c>
      <c r="N962" t="str">
        <f t="shared" si="29"/>
        <v>Private Equity</v>
      </c>
      <c r="O962" t="str">
        <f>_xlfn.XLOOKUP(N962,'Com LookUp+Pivot'!$A$1:$A$49,'Com LookUp+Pivot'!$B$1:$B$49,"Not Found",0)</f>
        <v>PE</v>
      </c>
      <c r="W962" s="9" t="s">
        <v>2768</v>
      </c>
      <c r="X962" s="9" t="s">
        <v>388</v>
      </c>
    </row>
    <row r="963" spans="1:24" x14ac:dyDescent="0.3">
      <c r="A963">
        <v>968</v>
      </c>
      <c r="B963" s="1">
        <v>42815</v>
      </c>
      <c r="C963" t="s">
        <v>2769</v>
      </c>
      <c r="D963" t="s">
        <v>50</v>
      </c>
      <c r="E963" t="s">
        <v>2770</v>
      </c>
      <c r="F963" t="s">
        <v>36</v>
      </c>
      <c r="G963" t="s">
        <v>2771</v>
      </c>
      <c r="H963" t="s">
        <v>388</v>
      </c>
      <c r="I963" s="2">
        <v>3670000</v>
      </c>
      <c r="J963" t="s">
        <v>207</v>
      </c>
      <c r="K963" t="str" cm="1">
        <f t="array" ref="K963">_xlfn.IFS(I963&lt;1000000,"Bin1",AND(I963&gt;=1000000,I963&lt;=10000000),"Bin2",I963&gt;10000000,"Bin3")</f>
        <v>Bin2</v>
      </c>
      <c r="L963">
        <f t="shared" si="30"/>
        <v>2017</v>
      </c>
      <c r="M963" t="str">
        <f>_xlfn.XLOOKUP(C963,'LookUp Table'!$A$1:$A$3031,'LookUp Table'!$B$1:$B$3031,"Not Found",0)</f>
        <v>Mumbai</v>
      </c>
      <c r="N963" t="str">
        <f t="shared" ref="N963:N1026" si="31">IFERROR(VLOOKUP(G963,$W$1:$X$6025,2,FALSE),"Ignore")</f>
        <v>Private Equity</v>
      </c>
      <c r="O963" t="str">
        <f>_xlfn.XLOOKUP(N963,'Com LookUp+Pivot'!$A$1:$A$49,'Com LookUp+Pivot'!$B$1:$B$49,"Not Found",0)</f>
        <v>PE</v>
      </c>
      <c r="W963" s="9" t="s">
        <v>2771</v>
      </c>
      <c r="X963" s="9" t="s">
        <v>388</v>
      </c>
    </row>
    <row r="964" spans="1:24" x14ac:dyDescent="0.3">
      <c r="A964">
        <v>969</v>
      </c>
      <c r="B964" s="1">
        <v>42815</v>
      </c>
      <c r="C964" t="s">
        <v>2772</v>
      </c>
      <c r="D964" t="s">
        <v>569</v>
      </c>
      <c r="E964" t="s">
        <v>2773</v>
      </c>
      <c r="F964" t="s">
        <v>36</v>
      </c>
      <c r="G964" t="s">
        <v>2774</v>
      </c>
      <c r="H964" t="s">
        <v>388</v>
      </c>
      <c r="I964" s="2">
        <v>5300000</v>
      </c>
      <c r="J964" t="s">
        <v>207</v>
      </c>
      <c r="K964" t="str" cm="1">
        <f t="array" ref="K964">_xlfn.IFS(I964&lt;1000000,"Bin1",AND(I964&gt;=1000000,I964&lt;=10000000),"Bin2",I964&gt;10000000,"Bin3")</f>
        <v>Bin2</v>
      </c>
      <c r="L964">
        <f t="shared" si="30"/>
        <v>2017</v>
      </c>
      <c r="M964" t="str">
        <f>_xlfn.XLOOKUP(C964,'LookUp Table'!$A$1:$A$3031,'LookUp Table'!$B$1:$B$3031,"Not Found",0)</f>
        <v>Mumbai</v>
      </c>
      <c r="N964" t="str">
        <f t="shared" si="31"/>
        <v>Private Equity</v>
      </c>
      <c r="O964" t="str">
        <f>_xlfn.XLOOKUP(N964,'Com LookUp+Pivot'!$A$1:$A$49,'Com LookUp+Pivot'!$B$1:$B$49,"Not Found",0)</f>
        <v>PE</v>
      </c>
      <c r="W964" s="9" t="s">
        <v>2774</v>
      </c>
      <c r="X964" s="9" t="s">
        <v>388</v>
      </c>
    </row>
    <row r="965" spans="1:24" x14ac:dyDescent="0.3">
      <c r="A965">
        <v>970</v>
      </c>
      <c r="B965" s="1">
        <v>42816</v>
      </c>
      <c r="C965" t="s">
        <v>2775</v>
      </c>
      <c r="D965" t="s">
        <v>473</v>
      </c>
      <c r="E965" t="s">
        <v>2776</v>
      </c>
      <c r="F965" t="s">
        <v>30</v>
      </c>
      <c r="G965" t="s">
        <v>2777</v>
      </c>
      <c r="H965" t="s">
        <v>125</v>
      </c>
      <c r="I965">
        <v>0</v>
      </c>
      <c r="J965" t="s">
        <v>207</v>
      </c>
      <c r="K965" t="str" cm="1">
        <f t="array" ref="K965">_xlfn.IFS(I965&lt;1000000,"Bin1",AND(I965&gt;=1000000,I965&lt;=10000000),"Bin2",I965&gt;10000000,"Bin3")</f>
        <v>Bin1</v>
      </c>
      <c r="L965">
        <f t="shared" si="30"/>
        <v>2017</v>
      </c>
      <c r="M965" t="str">
        <f>_xlfn.XLOOKUP(C965,'LookUp Table'!$A$1:$A$3031,'LookUp Table'!$B$1:$B$3031,"Not Found",0)</f>
        <v>New Delhi</v>
      </c>
      <c r="N965" t="str">
        <f t="shared" si="31"/>
        <v>Seed Funding</v>
      </c>
      <c r="O965" t="str">
        <f>_xlfn.XLOOKUP(N965,'Com LookUp+Pivot'!$A$1:$A$49,'Com LookUp+Pivot'!$B$1:$B$49,"Not Found",0)</f>
        <v>Angel</v>
      </c>
      <c r="W965" s="9" t="s">
        <v>2777</v>
      </c>
      <c r="X965" s="9" t="s">
        <v>125</v>
      </c>
    </row>
    <row r="966" spans="1:24" x14ac:dyDescent="0.3">
      <c r="A966">
        <v>971</v>
      </c>
      <c r="B966" s="1">
        <v>42816</v>
      </c>
      <c r="C966" t="s">
        <v>2778</v>
      </c>
      <c r="D966" t="s">
        <v>569</v>
      </c>
      <c r="E966" t="s">
        <v>2779</v>
      </c>
      <c r="F966" t="s">
        <v>957</v>
      </c>
      <c r="G966" t="s">
        <v>2780</v>
      </c>
      <c r="H966" t="s">
        <v>125</v>
      </c>
      <c r="I966" s="2">
        <v>191000</v>
      </c>
      <c r="J966" t="s">
        <v>207</v>
      </c>
      <c r="K966" t="str" cm="1">
        <f t="array" ref="K966">_xlfn.IFS(I966&lt;1000000,"Bin1",AND(I966&gt;=1000000,I966&lt;=10000000),"Bin2",I966&gt;10000000,"Bin3")</f>
        <v>Bin1</v>
      </c>
      <c r="L966">
        <f t="shared" si="30"/>
        <v>2017</v>
      </c>
      <c r="M966" t="str">
        <f>_xlfn.XLOOKUP(C966,'LookUp Table'!$A$1:$A$3031,'LookUp Table'!$B$1:$B$3031,"Not Found",0)</f>
        <v>Bangalore</v>
      </c>
      <c r="N966" t="str">
        <f t="shared" si="31"/>
        <v>Seed Funding</v>
      </c>
      <c r="O966" t="str">
        <f>_xlfn.XLOOKUP(N966,'Com LookUp+Pivot'!$A$1:$A$49,'Com LookUp+Pivot'!$B$1:$B$49,"Not Found",0)</f>
        <v>Angel</v>
      </c>
      <c r="W966" s="9" t="s">
        <v>2780</v>
      </c>
      <c r="X966" s="9" t="s">
        <v>125</v>
      </c>
    </row>
    <row r="967" spans="1:24" x14ac:dyDescent="0.3">
      <c r="A967">
        <v>972</v>
      </c>
      <c r="B967" s="1">
        <v>42817</v>
      </c>
      <c r="C967" t="s">
        <v>2781</v>
      </c>
      <c r="D967" t="s">
        <v>569</v>
      </c>
      <c r="E967" t="s">
        <v>2782</v>
      </c>
      <c r="F967" t="s">
        <v>19</v>
      </c>
      <c r="G967" t="s">
        <v>2783</v>
      </c>
      <c r="H967" t="s">
        <v>388</v>
      </c>
      <c r="I967" s="2">
        <v>15000000</v>
      </c>
      <c r="J967" t="s">
        <v>207</v>
      </c>
      <c r="K967" t="str" cm="1">
        <f t="array" ref="K967">_xlfn.IFS(I967&lt;1000000,"Bin1",AND(I967&gt;=1000000,I967&lt;=10000000),"Bin2",I967&gt;10000000,"Bin3")</f>
        <v>Bin3</v>
      </c>
      <c r="L967">
        <f t="shared" si="30"/>
        <v>2017</v>
      </c>
      <c r="M967" t="str">
        <f>_xlfn.XLOOKUP(C967,'LookUp Table'!$A$1:$A$3031,'LookUp Table'!$B$1:$B$3031,"Not Found",0)</f>
        <v>Gurgaon</v>
      </c>
      <c r="N967" t="str">
        <f t="shared" si="31"/>
        <v>Private Equity</v>
      </c>
      <c r="O967" t="str">
        <f>_xlfn.XLOOKUP(N967,'Com LookUp+Pivot'!$A$1:$A$49,'Com LookUp+Pivot'!$B$1:$B$49,"Not Found",0)</f>
        <v>PE</v>
      </c>
      <c r="W967" s="9" t="s">
        <v>2783</v>
      </c>
      <c r="X967" s="9" t="s">
        <v>388</v>
      </c>
    </row>
    <row r="968" spans="1:24" x14ac:dyDescent="0.3">
      <c r="A968">
        <v>973</v>
      </c>
      <c r="B968" s="1">
        <v>42817</v>
      </c>
      <c r="C968" t="s">
        <v>2784</v>
      </c>
      <c r="D968" t="s">
        <v>50</v>
      </c>
      <c r="E968" t="s">
        <v>2785</v>
      </c>
      <c r="F968" t="s">
        <v>52</v>
      </c>
      <c r="G968" t="s">
        <v>2786</v>
      </c>
      <c r="H968" t="s">
        <v>388</v>
      </c>
      <c r="I968" s="2">
        <v>56000000</v>
      </c>
      <c r="J968" t="s">
        <v>207</v>
      </c>
      <c r="K968" t="str" cm="1">
        <f t="array" ref="K968">_xlfn.IFS(I968&lt;1000000,"Bin1",AND(I968&gt;=1000000,I968&lt;=10000000),"Bin2",I968&gt;10000000,"Bin3")</f>
        <v>Bin3</v>
      </c>
      <c r="L968">
        <f t="shared" si="30"/>
        <v>2017</v>
      </c>
      <c r="M968" t="str">
        <f>_xlfn.XLOOKUP(C968,'LookUp Table'!$A$1:$A$3031,'LookUp Table'!$B$1:$B$3031,"Not Found",0)</f>
        <v>Pune</v>
      </c>
      <c r="N968" t="str">
        <f t="shared" si="31"/>
        <v>Private Equity</v>
      </c>
      <c r="O968" t="str">
        <f>_xlfn.XLOOKUP(N968,'Com LookUp+Pivot'!$A$1:$A$49,'Com LookUp+Pivot'!$B$1:$B$49,"Not Found",0)</f>
        <v>PE</v>
      </c>
      <c r="W968" s="9" t="s">
        <v>2786</v>
      </c>
      <c r="X968" s="9" t="s">
        <v>388</v>
      </c>
    </row>
    <row r="969" spans="1:24" x14ac:dyDescent="0.3">
      <c r="A969">
        <v>974</v>
      </c>
      <c r="B969" s="1">
        <v>42818</v>
      </c>
      <c r="C969" t="s">
        <v>2787</v>
      </c>
      <c r="D969" t="s">
        <v>50</v>
      </c>
      <c r="E969" t="s">
        <v>2788</v>
      </c>
      <c r="F969" t="s">
        <v>957</v>
      </c>
      <c r="G969" t="s">
        <v>2789</v>
      </c>
      <c r="H969" t="s">
        <v>125</v>
      </c>
      <c r="I969" s="2">
        <v>382000</v>
      </c>
      <c r="J969" t="s">
        <v>207</v>
      </c>
      <c r="K969" t="str" cm="1">
        <f t="array" ref="K969">_xlfn.IFS(I969&lt;1000000,"Bin1",AND(I969&gt;=1000000,I969&lt;=10000000),"Bin2",I969&gt;10000000,"Bin3")</f>
        <v>Bin1</v>
      </c>
      <c r="L969">
        <f t="shared" si="30"/>
        <v>2017</v>
      </c>
      <c r="M969" t="str">
        <f>_xlfn.XLOOKUP(C969,'LookUp Table'!$A$1:$A$3031,'LookUp Table'!$B$1:$B$3031,"Not Found",0)</f>
        <v>Bangalore</v>
      </c>
      <c r="N969" t="str">
        <f t="shared" si="31"/>
        <v>Seed Funding</v>
      </c>
      <c r="O969" t="str">
        <f>_xlfn.XLOOKUP(N969,'Com LookUp+Pivot'!$A$1:$A$49,'Com LookUp+Pivot'!$B$1:$B$49,"Not Found",0)</f>
        <v>Angel</v>
      </c>
      <c r="W969" s="9" t="s">
        <v>2789</v>
      </c>
      <c r="X969" s="9" t="s">
        <v>125</v>
      </c>
    </row>
    <row r="970" spans="1:24" x14ac:dyDescent="0.3">
      <c r="A970">
        <v>975</v>
      </c>
      <c r="B970" s="1">
        <v>42818</v>
      </c>
      <c r="C970" t="s">
        <v>2790</v>
      </c>
      <c r="D970" t="s">
        <v>569</v>
      </c>
      <c r="E970" t="s">
        <v>2791</v>
      </c>
      <c r="F970" t="s">
        <v>957</v>
      </c>
      <c r="G970" t="s">
        <v>2792</v>
      </c>
      <c r="H970" t="s">
        <v>125</v>
      </c>
      <c r="I970">
        <v>0</v>
      </c>
      <c r="J970" t="s">
        <v>207</v>
      </c>
      <c r="K970" t="str" cm="1">
        <f t="array" ref="K970">_xlfn.IFS(I970&lt;1000000,"Bin1",AND(I970&gt;=1000000,I970&lt;=10000000),"Bin2",I970&gt;10000000,"Bin3")</f>
        <v>Bin1</v>
      </c>
      <c r="L970">
        <f t="shared" si="30"/>
        <v>2017</v>
      </c>
      <c r="M970" t="str">
        <f>_xlfn.XLOOKUP(C970,'LookUp Table'!$A$1:$A$3031,'LookUp Table'!$B$1:$B$3031,"Not Found",0)</f>
        <v>Bangalore</v>
      </c>
      <c r="N970" t="str">
        <f t="shared" si="31"/>
        <v>Seed Funding</v>
      </c>
      <c r="O970" t="str">
        <f>_xlfn.XLOOKUP(N970,'Com LookUp+Pivot'!$A$1:$A$49,'Com LookUp+Pivot'!$B$1:$B$49,"Not Found",0)</f>
        <v>Angel</v>
      </c>
      <c r="W970" s="9" t="s">
        <v>2792</v>
      </c>
      <c r="X970" s="9" t="s">
        <v>125</v>
      </c>
    </row>
    <row r="971" spans="1:24" x14ac:dyDescent="0.3">
      <c r="A971">
        <v>976</v>
      </c>
      <c r="B971" s="1">
        <v>42818</v>
      </c>
      <c r="C971" t="s">
        <v>2434</v>
      </c>
      <c r="D971" t="s">
        <v>50</v>
      </c>
      <c r="E971" t="s">
        <v>2793</v>
      </c>
      <c r="F971" t="s">
        <v>30</v>
      </c>
      <c r="G971" t="s">
        <v>2794</v>
      </c>
      <c r="H971" t="s">
        <v>388</v>
      </c>
      <c r="I971" s="2">
        <v>100000000</v>
      </c>
      <c r="J971" t="s">
        <v>207</v>
      </c>
      <c r="K971" t="str" cm="1">
        <f t="array" ref="K971">_xlfn.IFS(I971&lt;1000000,"Bin1",AND(I971&gt;=1000000,I971&lt;=10000000),"Bin2",I971&gt;10000000,"Bin3")</f>
        <v>Bin3</v>
      </c>
      <c r="L971">
        <f t="shared" si="30"/>
        <v>2017</v>
      </c>
      <c r="M971" t="str">
        <f>_xlfn.XLOOKUP(C971,'LookUp Table'!$A$1:$A$3031,'LookUp Table'!$B$1:$B$3031,"Not Found",0)</f>
        <v>New Delhi</v>
      </c>
      <c r="N971" t="str">
        <f t="shared" si="31"/>
        <v>Private Equity</v>
      </c>
      <c r="O971" t="str">
        <f>_xlfn.XLOOKUP(N971,'Com LookUp+Pivot'!$A$1:$A$49,'Com LookUp+Pivot'!$B$1:$B$49,"Not Found",0)</f>
        <v>PE</v>
      </c>
      <c r="W971" s="9" t="s">
        <v>2794</v>
      </c>
      <c r="X971" s="9" t="s">
        <v>388</v>
      </c>
    </row>
    <row r="972" spans="1:24" x14ac:dyDescent="0.3">
      <c r="A972">
        <v>977</v>
      </c>
      <c r="B972" s="1">
        <v>42821</v>
      </c>
      <c r="C972" t="s">
        <v>2795</v>
      </c>
      <c r="D972" t="s">
        <v>569</v>
      </c>
      <c r="E972" t="s">
        <v>2796</v>
      </c>
      <c r="F972" t="s">
        <v>30</v>
      </c>
      <c r="G972" t="s">
        <v>2797</v>
      </c>
      <c r="H972" t="s">
        <v>125</v>
      </c>
      <c r="I972">
        <v>0</v>
      </c>
      <c r="J972" t="s">
        <v>207</v>
      </c>
      <c r="K972" t="str" cm="1">
        <f t="array" ref="K972">_xlfn.IFS(I972&lt;1000000,"Bin1",AND(I972&gt;=1000000,I972&lt;=10000000),"Bin2",I972&gt;10000000,"Bin3")</f>
        <v>Bin1</v>
      </c>
      <c r="L972">
        <f t="shared" si="30"/>
        <v>2017</v>
      </c>
      <c r="M972" t="str">
        <f>_xlfn.XLOOKUP(C972,'LookUp Table'!$A$1:$A$3031,'LookUp Table'!$B$1:$B$3031,"Not Found",0)</f>
        <v>New Delhi</v>
      </c>
      <c r="N972" t="str">
        <f t="shared" si="31"/>
        <v>Seed Funding</v>
      </c>
      <c r="O972" t="str">
        <f>_xlfn.XLOOKUP(N972,'Com LookUp+Pivot'!$A$1:$A$49,'Com LookUp+Pivot'!$B$1:$B$49,"Not Found",0)</f>
        <v>Angel</v>
      </c>
      <c r="W972" s="9" t="s">
        <v>2797</v>
      </c>
      <c r="X972" s="9" t="s">
        <v>125</v>
      </c>
    </row>
    <row r="973" spans="1:24" x14ac:dyDescent="0.3">
      <c r="A973">
        <v>978</v>
      </c>
      <c r="B973" s="1">
        <v>42822</v>
      </c>
      <c r="C973" t="s">
        <v>1129</v>
      </c>
      <c r="D973" t="s">
        <v>1461</v>
      </c>
      <c r="E973" t="s">
        <v>2634</v>
      </c>
      <c r="F973" t="s">
        <v>36</v>
      </c>
      <c r="G973" t="s">
        <v>511</v>
      </c>
      <c r="H973" t="s">
        <v>388</v>
      </c>
      <c r="I973" s="2">
        <v>500000</v>
      </c>
      <c r="J973" t="s">
        <v>207</v>
      </c>
      <c r="K973" t="str" cm="1">
        <f t="array" ref="K973">_xlfn.IFS(I973&lt;1000000,"Bin1",AND(I973&gt;=1000000,I973&lt;=10000000),"Bin2",I973&gt;10000000,"Bin3")</f>
        <v>Bin1</v>
      </c>
      <c r="L973">
        <f t="shared" si="30"/>
        <v>2017</v>
      </c>
      <c r="M973" t="str">
        <f>_xlfn.XLOOKUP(C973,'LookUp Table'!$A$1:$A$3031,'LookUp Table'!$B$1:$B$3031,"Not Found",0)</f>
        <v>Mumbai</v>
      </c>
      <c r="N973" t="str">
        <f t="shared" si="31"/>
        <v>Seed/ Angel Funding</v>
      </c>
      <c r="O973" t="str">
        <f>_xlfn.XLOOKUP(N973,'Com LookUp+Pivot'!$A$1:$A$49,'Com LookUp+Pivot'!$B$1:$B$49,"Not Found",0)</f>
        <v>Angel</v>
      </c>
      <c r="W973" s="9" t="s">
        <v>511</v>
      </c>
      <c r="X973" s="9" t="s">
        <v>388</v>
      </c>
    </row>
    <row r="974" spans="1:24" x14ac:dyDescent="0.3">
      <c r="A974">
        <v>979</v>
      </c>
      <c r="B974" s="1">
        <v>42822</v>
      </c>
      <c r="C974" t="s">
        <v>2798</v>
      </c>
      <c r="D974" t="s">
        <v>50</v>
      </c>
      <c r="E974" t="s">
        <v>2799</v>
      </c>
      <c r="F974" t="s">
        <v>30</v>
      </c>
      <c r="G974" t="s">
        <v>2800</v>
      </c>
      <c r="H974" t="s">
        <v>388</v>
      </c>
      <c r="I974">
        <v>0</v>
      </c>
      <c r="J974" t="s">
        <v>207</v>
      </c>
      <c r="K974" t="str" cm="1">
        <f t="array" ref="K974">_xlfn.IFS(I974&lt;1000000,"Bin1",AND(I974&gt;=1000000,I974&lt;=10000000),"Bin2",I974&gt;10000000,"Bin3")</f>
        <v>Bin1</v>
      </c>
      <c r="L974">
        <f t="shared" si="30"/>
        <v>2017</v>
      </c>
      <c r="M974" t="str">
        <f>_xlfn.XLOOKUP(C974,'LookUp Table'!$A$1:$A$3031,'LookUp Table'!$B$1:$B$3031,"Not Found",0)</f>
        <v>New Delhi</v>
      </c>
      <c r="N974" t="str">
        <f t="shared" si="31"/>
        <v>Private Equity</v>
      </c>
      <c r="O974" t="str">
        <f>_xlfn.XLOOKUP(N974,'Com LookUp+Pivot'!$A$1:$A$49,'Com LookUp+Pivot'!$B$1:$B$49,"Not Found",0)</f>
        <v>PE</v>
      </c>
      <c r="W974" s="9" t="s">
        <v>2800</v>
      </c>
      <c r="X974" s="9" t="s">
        <v>388</v>
      </c>
    </row>
    <row r="975" spans="1:24" x14ac:dyDescent="0.3">
      <c r="A975">
        <v>980</v>
      </c>
      <c r="B975" s="1">
        <v>42822</v>
      </c>
      <c r="C975" t="s">
        <v>2801</v>
      </c>
      <c r="D975" t="s">
        <v>569</v>
      </c>
      <c r="E975" t="s">
        <v>2802</v>
      </c>
      <c r="F975" t="s">
        <v>19</v>
      </c>
      <c r="G975" t="s">
        <v>824</v>
      </c>
      <c r="H975" t="s">
        <v>388</v>
      </c>
      <c r="I975" s="2">
        <v>300000</v>
      </c>
      <c r="J975" t="s">
        <v>207</v>
      </c>
      <c r="K975" t="str" cm="1">
        <f t="array" ref="K975">_xlfn.IFS(I975&lt;1000000,"Bin1",AND(I975&gt;=1000000,I975&lt;=10000000),"Bin2",I975&gt;10000000,"Bin3")</f>
        <v>Bin1</v>
      </c>
      <c r="L975">
        <f t="shared" si="30"/>
        <v>2017</v>
      </c>
      <c r="M975" t="str">
        <f>_xlfn.XLOOKUP(C975,'LookUp Table'!$A$1:$A$3031,'LookUp Table'!$B$1:$B$3031,"Not Found",0)</f>
        <v>Gurgaon</v>
      </c>
      <c r="N975" t="str">
        <f t="shared" si="31"/>
        <v>Seed/ Angel Funding</v>
      </c>
      <c r="O975" t="str">
        <f>_xlfn.XLOOKUP(N975,'Com LookUp+Pivot'!$A$1:$A$49,'Com LookUp+Pivot'!$B$1:$B$49,"Not Found",0)</f>
        <v>Angel</v>
      </c>
      <c r="W975" s="9" t="s">
        <v>824</v>
      </c>
      <c r="X975" s="9" t="s">
        <v>388</v>
      </c>
    </row>
    <row r="976" spans="1:24" x14ac:dyDescent="0.3">
      <c r="A976">
        <v>981</v>
      </c>
      <c r="B976" s="1">
        <v>42823</v>
      </c>
      <c r="C976" t="s">
        <v>2803</v>
      </c>
      <c r="D976" t="s">
        <v>1461</v>
      </c>
      <c r="E976" t="s">
        <v>2804</v>
      </c>
      <c r="F976" t="s">
        <v>957</v>
      </c>
      <c r="G976" t="s">
        <v>1334</v>
      </c>
      <c r="H976" t="s">
        <v>125</v>
      </c>
      <c r="I976">
        <v>0</v>
      </c>
      <c r="J976" t="s">
        <v>207</v>
      </c>
      <c r="K976" t="str" cm="1">
        <f t="array" ref="K976">_xlfn.IFS(I976&lt;1000000,"Bin1",AND(I976&gt;=1000000,I976&lt;=10000000),"Bin2",I976&gt;10000000,"Bin3")</f>
        <v>Bin1</v>
      </c>
      <c r="L976">
        <f t="shared" si="30"/>
        <v>2017</v>
      </c>
      <c r="M976" t="str">
        <f>_xlfn.XLOOKUP(C976,'LookUp Table'!$A$1:$A$3031,'LookUp Table'!$B$1:$B$3031,"Not Found",0)</f>
        <v>Bangalore</v>
      </c>
      <c r="N976" t="str">
        <f t="shared" si="31"/>
        <v>Private Equity</v>
      </c>
      <c r="O976" t="str">
        <f>_xlfn.XLOOKUP(N976,'Com LookUp+Pivot'!$A$1:$A$49,'Com LookUp+Pivot'!$B$1:$B$49,"Not Found",0)</f>
        <v>PE</v>
      </c>
      <c r="W976" s="9" t="s">
        <v>1334</v>
      </c>
      <c r="X976" s="9" t="s">
        <v>125</v>
      </c>
    </row>
    <row r="977" spans="1:24" x14ac:dyDescent="0.3">
      <c r="A977">
        <v>982</v>
      </c>
      <c r="B977" s="1">
        <v>42823</v>
      </c>
      <c r="C977" t="s">
        <v>2805</v>
      </c>
      <c r="D977" t="s">
        <v>569</v>
      </c>
      <c r="E977" t="s">
        <v>2806</v>
      </c>
      <c r="F977" t="s">
        <v>36</v>
      </c>
      <c r="G977" t="s">
        <v>2807</v>
      </c>
      <c r="H977" t="s">
        <v>125</v>
      </c>
      <c r="I977" s="2">
        <v>325000</v>
      </c>
      <c r="J977" t="s">
        <v>207</v>
      </c>
      <c r="K977" t="str" cm="1">
        <f t="array" ref="K977">_xlfn.IFS(I977&lt;1000000,"Bin1",AND(I977&gt;=1000000,I977&lt;=10000000),"Bin2",I977&gt;10000000,"Bin3")</f>
        <v>Bin1</v>
      </c>
      <c r="L977">
        <f t="shared" si="30"/>
        <v>2017</v>
      </c>
      <c r="M977" t="str">
        <f>_xlfn.XLOOKUP(C977,'LookUp Table'!$A$1:$A$3031,'LookUp Table'!$B$1:$B$3031,"Not Found",0)</f>
        <v>Mumbai</v>
      </c>
      <c r="N977" t="str">
        <f t="shared" si="31"/>
        <v>Seed Funding</v>
      </c>
      <c r="O977" t="str">
        <f>_xlfn.XLOOKUP(N977,'Com LookUp+Pivot'!$A$1:$A$49,'Com LookUp+Pivot'!$B$1:$B$49,"Not Found",0)</f>
        <v>Angel</v>
      </c>
      <c r="W977" s="9" t="s">
        <v>2807</v>
      </c>
      <c r="X977" s="9" t="s">
        <v>125</v>
      </c>
    </row>
    <row r="978" spans="1:24" x14ac:dyDescent="0.3">
      <c r="A978">
        <v>983</v>
      </c>
      <c r="B978" s="1">
        <v>42823</v>
      </c>
      <c r="C978" t="s">
        <v>2808</v>
      </c>
      <c r="D978" t="s">
        <v>473</v>
      </c>
      <c r="E978" t="s">
        <v>2809</v>
      </c>
      <c r="F978" t="s">
        <v>957</v>
      </c>
      <c r="G978" t="s">
        <v>1660</v>
      </c>
      <c r="H978" t="s">
        <v>125</v>
      </c>
      <c r="I978" s="2">
        <v>650000</v>
      </c>
      <c r="J978" t="s">
        <v>207</v>
      </c>
      <c r="K978" t="str" cm="1">
        <f t="array" ref="K978">_xlfn.IFS(I978&lt;1000000,"Bin1",AND(I978&gt;=1000000,I978&lt;=10000000),"Bin2",I978&gt;10000000,"Bin3")</f>
        <v>Bin1</v>
      </c>
      <c r="L978">
        <f t="shared" si="30"/>
        <v>2017</v>
      </c>
      <c r="M978" t="str">
        <f>_xlfn.XLOOKUP(C978,'LookUp Table'!$A$1:$A$3031,'LookUp Table'!$B$1:$B$3031,"Not Found",0)</f>
        <v>Bangalore</v>
      </c>
      <c r="N978" t="str">
        <f t="shared" si="31"/>
        <v>Private Equity</v>
      </c>
      <c r="O978" t="str">
        <f>_xlfn.XLOOKUP(N978,'Com LookUp+Pivot'!$A$1:$A$49,'Com LookUp+Pivot'!$B$1:$B$49,"Not Found",0)</f>
        <v>PE</v>
      </c>
      <c r="W978" s="9" t="s">
        <v>1660</v>
      </c>
      <c r="X978" s="9" t="s">
        <v>125</v>
      </c>
    </row>
    <row r="979" spans="1:24" x14ac:dyDescent="0.3">
      <c r="A979">
        <v>984</v>
      </c>
      <c r="B979" s="1">
        <v>42823</v>
      </c>
      <c r="C979" t="s">
        <v>2115</v>
      </c>
      <c r="D979" t="s">
        <v>569</v>
      </c>
      <c r="E979" t="s">
        <v>867</v>
      </c>
      <c r="F979" t="s">
        <v>957</v>
      </c>
      <c r="G979" t="s">
        <v>2810</v>
      </c>
      <c r="H979" t="s">
        <v>388</v>
      </c>
      <c r="I979">
        <v>0</v>
      </c>
      <c r="J979" t="s">
        <v>207</v>
      </c>
      <c r="K979" t="str" cm="1">
        <f t="array" ref="K979">_xlfn.IFS(I979&lt;1000000,"Bin1",AND(I979&gt;=1000000,I979&lt;=10000000),"Bin2",I979&gt;10000000,"Bin3")</f>
        <v>Bin1</v>
      </c>
      <c r="L979">
        <f t="shared" si="30"/>
        <v>2017</v>
      </c>
      <c r="M979" t="str">
        <f>_xlfn.XLOOKUP(C979,'LookUp Table'!$A$1:$A$3031,'LookUp Table'!$B$1:$B$3031,"Not Found",0)</f>
        <v>Bangalore</v>
      </c>
      <c r="N979" t="str">
        <f t="shared" si="31"/>
        <v>Private Equity</v>
      </c>
      <c r="O979" t="str">
        <f>_xlfn.XLOOKUP(N979,'Com LookUp+Pivot'!$A$1:$A$49,'Com LookUp+Pivot'!$B$1:$B$49,"Not Found",0)</f>
        <v>PE</v>
      </c>
      <c r="W979" s="9" t="s">
        <v>2810</v>
      </c>
      <c r="X979" s="9" t="s">
        <v>388</v>
      </c>
    </row>
    <row r="980" spans="1:24" x14ac:dyDescent="0.3">
      <c r="A980">
        <v>985</v>
      </c>
      <c r="B980" s="1">
        <v>42823</v>
      </c>
      <c r="C980" t="s">
        <v>72</v>
      </c>
      <c r="D980" t="s">
        <v>1461</v>
      </c>
      <c r="E980" t="s">
        <v>2811</v>
      </c>
      <c r="F980" t="s">
        <v>957</v>
      </c>
      <c r="G980" t="s">
        <v>2812</v>
      </c>
      <c r="H980" t="s">
        <v>388</v>
      </c>
      <c r="I980" s="2">
        <v>10000000</v>
      </c>
      <c r="J980" t="s">
        <v>207</v>
      </c>
      <c r="K980" t="str" cm="1">
        <f t="array" ref="K980">_xlfn.IFS(I980&lt;1000000,"Bin1",AND(I980&gt;=1000000,I980&lt;=10000000),"Bin2",I980&gt;10000000,"Bin3")</f>
        <v>Bin2</v>
      </c>
      <c r="L980">
        <f t="shared" si="30"/>
        <v>2017</v>
      </c>
      <c r="M980" t="str">
        <f>_xlfn.XLOOKUP(C980,'LookUp Table'!$A$1:$A$3031,'LookUp Table'!$B$1:$B$3031,"Not Found",0)</f>
        <v>Bengaluru</v>
      </c>
      <c r="N980" t="str">
        <f t="shared" si="31"/>
        <v>Private Equity</v>
      </c>
      <c r="O980" t="str">
        <f>_xlfn.XLOOKUP(N980,'Com LookUp+Pivot'!$A$1:$A$49,'Com LookUp+Pivot'!$B$1:$B$49,"Not Found",0)</f>
        <v>PE</v>
      </c>
      <c r="W980" s="9" t="s">
        <v>2812</v>
      </c>
      <c r="X980" s="9" t="s">
        <v>388</v>
      </c>
    </row>
    <row r="981" spans="1:24" x14ac:dyDescent="0.3">
      <c r="A981">
        <v>986</v>
      </c>
      <c r="B981" s="1">
        <v>42823</v>
      </c>
      <c r="C981" t="s">
        <v>2000</v>
      </c>
      <c r="D981" t="s">
        <v>569</v>
      </c>
      <c r="E981" t="s">
        <v>2813</v>
      </c>
      <c r="F981" t="s">
        <v>957</v>
      </c>
      <c r="G981" t="s">
        <v>2814</v>
      </c>
      <c r="H981" t="s">
        <v>125</v>
      </c>
      <c r="I981" s="2">
        <v>50000</v>
      </c>
      <c r="J981" t="s">
        <v>207</v>
      </c>
      <c r="K981" t="str" cm="1">
        <f t="array" ref="K981">_xlfn.IFS(I981&lt;1000000,"Bin1",AND(I981&gt;=1000000,I981&lt;=10000000),"Bin2",I981&gt;10000000,"Bin3")</f>
        <v>Bin1</v>
      </c>
      <c r="L981">
        <f t="shared" si="30"/>
        <v>2017</v>
      </c>
      <c r="M981" t="str">
        <f>_xlfn.XLOOKUP(C981,'LookUp Table'!$A$1:$A$3031,'LookUp Table'!$B$1:$B$3031,"Not Found",0)</f>
        <v>Bangalore</v>
      </c>
      <c r="N981" t="str">
        <f t="shared" si="31"/>
        <v>Seed Funding</v>
      </c>
      <c r="O981" t="str">
        <f>_xlfn.XLOOKUP(N981,'Com LookUp+Pivot'!$A$1:$A$49,'Com LookUp+Pivot'!$B$1:$B$49,"Not Found",0)</f>
        <v>Angel</v>
      </c>
      <c r="W981" s="9" t="s">
        <v>2814</v>
      </c>
      <c r="X981" s="9" t="s">
        <v>125</v>
      </c>
    </row>
    <row r="982" spans="1:24" x14ac:dyDescent="0.3">
      <c r="A982">
        <v>987</v>
      </c>
      <c r="B982" s="1">
        <v>42824</v>
      </c>
      <c r="C982" t="s">
        <v>294</v>
      </c>
      <c r="D982" t="s">
        <v>50</v>
      </c>
      <c r="E982" t="s">
        <v>2815</v>
      </c>
      <c r="F982" t="s">
        <v>36</v>
      </c>
      <c r="G982" t="s">
        <v>2816</v>
      </c>
      <c r="H982" t="s">
        <v>388</v>
      </c>
      <c r="I982">
        <v>0</v>
      </c>
      <c r="J982" t="s">
        <v>207</v>
      </c>
      <c r="K982" t="str" cm="1">
        <f t="array" ref="K982">_xlfn.IFS(I982&lt;1000000,"Bin1",AND(I982&gt;=1000000,I982&lt;=10000000),"Bin2",I982&gt;10000000,"Bin3")</f>
        <v>Bin1</v>
      </c>
      <c r="L982">
        <f t="shared" si="30"/>
        <v>2017</v>
      </c>
      <c r="M982" t="str">
        <f>_xlfn.XLOOKUP(C982,'LookUp Table'!$A$1:$A$3031,'LookUp Table'!$B$1:$B$3031,"Not Found",0)</f>
        <v>Andheri</v>
      </c>
      <c r="N982" t="str">
        <f t="shared" si="31"/>
        <v>Private Equity</v>
      </c>
      <c r="O982" t="str">
        <f>_xlfn.XLOOKUP(N982,'Com LookUp+Pivot'!$A$1:$A$49,'Com LookUp+Pivot'!$B$1:$B$49,"Not Found",0)</f>
        <v>PE</v>
      </c>
      <c r="W982" s="9" t="s">
        <v>2816</v>
      </c>
      <c r="X982" s="9" t="s">
        <v>388</v>
      </c>
    </row>
    <row r="983" spans="1:24" x14ac:dyDescent="0.3">
      <c r="A983">
        <v>988</v>
      </c>
      <c r="B983" s="1">
        <v>42824</v>
      </c>
      <c r="C983" t="s">
        <v>2817</v>
      </c>
      <c r="D983" t="s">
        <v>50</v>
      </c>
      <c r="E983" t="s">
        <v>2818</v>
      </c>
      <c r="F983" t="s">
        <v>957</v>
      </c>
      <c r="G983" t="s">
        <v>2819</v>
      </c>
      <c r="H983" t="s">
        <v>125</v>
      </c>
      <c r="I983">
        <v>0</v>
      </c>
      <c r="J983" t="s">
        <v>207</v>
      </c>
      <c r="K983" t="str" cm="1">
        <f t="array" ref="K983">_xlfn.IFS(I983&lt;1000000,"Bin1",AND(I983&gt;=1000000,I983&lt;=10000000),"Bin2",I983&gt;10000000,"Bin3")</f>
        <v>Bin1</v>
      </c>
      <c r="L983">
        <f t="shared" si="30"/>
        <v>2017</v>
      </c>
      <c r="M983" t="str">
        <f>_xlfn.XLOOKUP(C983,'LookUp Table'!$A$1:$A$3031,'LookUp Table'!$B$1:$B$3031,"Not Found",0)</f>
        <v>Bangalore</v>
      </c>
      <c r="N983" t="str">
        <f t="shared" si="31"/>
        <v>Seed Funding</v>
      </c>
      <c r="O983" t="str">
        <f>_xlfn.XLOOKUP(N983,'Com LookUp+Pivot'!$A$1:$A$49,'Com LookUp+Pivot'!$B$1:$B$49,"Not Found",0)</f>
        <v>Angel</v>
      </c>
      <c r="W983" s="9" t="s">
        <v>2819</v>
      </c>
      <c r="X983" s="9" t="s">
        <v>125</v>
      </c>
    </row>
    <row r="984" spans="1:24" x14ac:dyDescent="0.3">
      <c r="A984">
        <v>989</v>
      </c>
      <c r="B984" s="1">
        <v>42824</v>
      </c>
      <c r="C984" t="s">
        <v>2820</v>
      </c>
      <c r="D984" t="s">
        <v>569</v>
      </c>
      <c r="E984" t="s">
        <v>2821</v>
      </c>
      <c r="F984" t="s">
        <v>19</v>
      </c>
      <c r="G984" t="s">
        <v>2822</v>
      </c>
      <c r="H984" t="s">
        <v>125</v>
      </c>
      <c r="I984">
        <v>0</v>
      </c>
      <c r="J984" t="s">
        <v>207</v>
      </c>
      <c r="K984" t="str" cm="1">
        <f t="array" ref="K984">_xlfn.IFS(I984&lt;1000000,"Bin1",AND(I984&gt;=1000000,I984&lt;=10000000),"Bin2",I984&gt;10000000,"Bin3")</f>
        <v>Bin1</v>
      </c>
      <c r="L984">
        <f t="shared" si="30"/>
        <v>2017</v>
      </c>
      <c r="M984" t="str">
        <f>_xlfn.XLOOKUP(C984,'LookUp Table'!$A$1:$A$3031,'LookUp Table'!$B$1:$B$3031,"Not Found",0)</f>
        <v>Gurgaon</v>
      </c>
      <c r="N984" t="str">
        <f t="shared" si="31"/>
        <v>Seed Funding</v>
      </c>
      <c r="O984" t="str">
        <f>_xlfn.XLOOKUP(N984,'Com LookUp+Pivot'!$A$1:$A$49,'Com LookUp+Pivot'!$B$1:$B$49,"Not Found",0)</f>
        <v>Angel</v>
      </c>
      <c r="W984" s="9" t="s">
        <v>2822</v>
      </c>
      <c r="X984" s="9" t="s">
        <v>125</v>
      </c>
    </row>
    <row r="985" spans="1:24" x14ac:dyDescent="0.3">
      <c r="A985">
        <v>990</v>
      </c>
      <c r="B985" s="1">
        <v>42825</v>
      </c>
      <c r="C985" t="s">
        <v>2129</v>
      </c>
      <c r="D985" t="s">
        <v>569</v>
      </c>
      <c r="E985" t="s">
        <v>2823</v>
      </c>
      <c r="F985" t="s">
        <v>36</v>
      </c>
      <c r="G985" t="s">
        <v>2824</v>
      </c>
      <c r="H985" t="s">
        <v>125</v>
      </c>
      <c r="I985" s="2">
        <v>155000</v>
      </c>
      <c r="J985" t="s">
        <v>207</v>
      </c>
      <c r="K985" t="str" cm="1">
        <f t="array" ref="K985">_xlfn.IFS(I985&lt;1000000,"Bin1",AND(I985&gt;=1000000,I985&lt;=10000000),"Bin2",I985&gt;10000000,"Bin3")</f>
        <v>Bin1</v>
      </c>
      <c r="L985">
        <f t="shared" si="30"/>
        <v>2017</v>
      </c>
      <c r="M985" t="str">
        <f>_xlfn.XLOOKUP(C985,'LookUp Table'!$A$1:$A$3031,'LookUp Table'!$B$1:$B$3031,"Not Found",0)</f>
        <v>Mumbai</v>
      </c>
      <c r="N985" t="str">
        <f t="shared" si="31"/>
        <v>Seed Funding</v>
      </c>
      <c r="O985" t="str">
        <f>_xlfn.XLOOKUP(N985,'Com LookUp+Pivot'!$A$1:$A$49,'Com LookUp+Pivot'!$B$1:$B$49,"Not Found",0)</f>
        <v>Angel</v>
      </c>
      <c r="W985" s="9" t="s">
        <v>2824</v>
      </c>
      <c r="X985" s="9" t="s">
        <v>125</v>
      </c>
    </row>
    <row r="986" spans="1:24" x14ac:dyDescent="0.3">
      <c r="A986">
        <v>991</v>
      </c>
      <c r="B986" s="1">
        <v>42825</v>
      </c>
      <c r="C986" t="s">
        <v>2825</v>
      </c>
      <c r="D986" t="s">
        <v>50</v>
      </c>
      <c r="E986" t="s">
        <v>2826</v>
      </c>
      <c r="F986" t="s">
        <v>36</v>
      </c>
      <c r="G986" t="s">
        <v>2827</v>
      </c>
      <c r="H986" t="s">
        <v>388</v>
      </c>
      <c r="I986" s="2">
        <v>3000000</v>
      </c>
      <c r="J986" t="s">
        <v>207</v>
      </c>
      <c r="K986" t="str" cm="1">
        <f t="array" ref="K986">_xlfn.IFS(I986&lt;1000000,"Bin1",AND(I986&gt;=1000000,I986&lt;=10000000),"Bin2",I986&gt;10000000,"Bin3")</f>
        <v>Bin2</v>
      </c>
      <c r="L986">
        <f t="shared" si="30"/>
        <v>2017</v>
      </c>
      <c r="M986" t="str">
        <f>_xlfn.XLOOKUP(C986,'LookUp Table'!$A$1:$A$3031,'LookUp Table'!$B$1:$B$3031,"Not Found",0)</f>
        <v>Mumbai</v>
      </c>
      <c r="N986" t="str">
        <f t="shared" si="31"/>
        <v>Private Equity</v>
      </c>
      <c r="O986" t="str">
        <f>_xlfn.XLOOKUP(N986,'Com LookUp+Pivot'!$A$1:$A$49,'Com LookUp+Pivot'!$B$1:$B$49,"Not Found",0)</f>
        <v>PE</v>
      </c>
      <c r="W986" s="9" t="s">
        <v>2827</v>
      </c>
      <c r="X986" s="9" t="s">
        <v>388</v>
      </c>
    </row>
    <row r="987" spans="1:24" x14ac:dyDescent="0.3">
      <c r="A987">
        <v>992</v>
      </c>
      <c r="B987" s="1">
        <v>42825</v>
      </c>
      <c r="C987" t="s">
        <v>1132</v>
      </c>
      <c r="D987" t="s">
        <v>1461</v>
      </c>
      <c r="E987" t="s">
        <v>2828</v>
      </c>
      <c r="F987" t="s">
        <v>957</v>
      </c>
      <c r="G987" t="s">
        <v>1073</v>
      </c>
      <c r="H987" t="s">
        <v>388</v>
      </c>
      <c r="I987" s="2">
        <v>7000000</v>
      </c>
      <c r="J987" t="s">
        <v>207</v>
      </c>
      <c r="K987" t="str" cm="1">
        <f t="array" ref="K987">_xlfn.IFS(I987&lt;1000000,"Bin1",AND(I987&gt;=1000000,I987&lt;=10000000),"Bin2",I987&gt;10000000,"Bin3")</f>
        <v>Bin2</v>
      </c>
      <c r="L987">
        <f t="shared" si="30"/>
        <v>2017</v>
      </c>
      <c r="M987" t="str">
        <f>_xlfn.XLOOKUP(C987,'LookUp Table'!$A$1:$A$3031,'LookUp Table'!$B$1:$B$3031,"Not Found",0)</f>
        <v>Bengaluru</v>
      </c>
      <c r="N987" t="str">
        <f t="shared" si="31"/>
        <v>Debt Funding</v>
      </c>
      <c r="O987" t="str">
        <f>_xlfn.XLOOKUP(N987,'Com LookUp+Pivot'!$A$1:$A$49,'Com LookUp+Pivot'!$B$1:$B$49,"Not Found",0)</f>
        <v>Other</v>
      </c>
      <c r="W987" s="9" t="s">
        <v>1073</v>
      </c>
      <c r="X987" s="9" t="s">
        <v>388</v>
      </c>
    </row>
    <row r="988" spans="1:24" x14ac:dyDescent="0.3">
      <c r="A988">
        <v>993</v>
      </c>
      <c r="B988" s="1">
        <v>42825</v>
      </c>
      <c r="C988" t="s">
        <v>2829</v>
      </c>
      <c r="D988" t="s">
        <v>569</v>
      </c>
      <c r="E988" t="s">
        <v>2830</v>
      </c>
      <c r="F988" t="s">
        <v>30</v>
      </c>
      <c r="G988" t="s">
        <v>2831</v>
      </c>
      <c r="H988" t="s">
        <v>388</v>
      </c>
      <c r="I988">
        <v>0</v>
      </c>
      <c r="J988" t="s">
        <v>207</v>
      </c>
      <c r="K988" t="str" cm="1">
        <f t="array" ref="K988">_xlfn.IFS(I988&lt;1000000,"Bin1",AND(I988&gt;=1000000,I988&lt;=10000000),"Bin2",I988&gt;10000000,"Bin3")</f>
        <v>Bin1</v>
      </c>
      <c r="L988">
        <f t="shared" si="30"/>
        <v>2017</v>
      </c>
      <c r="M988" t="str">
        <f>_xlfn.XLOOKUP(C988,'LookUp Table'!$A$1:$A$3031,'LookUp Table'!$B$1:$B$3031,"Not Found",0)</f>
        <v>New Delhi</v>
      </c>
      <c r="N988" t="str">
        <f t="shared" si="31"/>
        <v>Private Equity</v>
      </c>
      <c r="O988" t="str">
        <f>_xlfn.XLOOKUP(N988,'Com LookUp+Pivot'!$A$1:$A$49,'Com LookUp+Pivot'!$B$1:$B$49,"Not Found",0)</f>
        <v>PE</v>
      </c>
      <c r="W988" s="9" t="s">
        <v>2831</v>
      </c>
      <c r="X988" s="9" t="s">
        <v>388</v>
      </c>
    </row>
    <row r="989" spans="1:24" x14ac:dyDescent="0.3">
      <c r="A989">
        <v>994</v>
      </c>
      <c r="B989" s="1">
        <v>42825</v>
      </c>
      <c r="C989" t="s">
        <v>2832</v>
      </c>
      <c r="D989" t="s">
        <v>50</v>
      </c>
      <c r="E989" t="s">
        <v>2833</v>
      </c>
      <c r="F989" t="s">
        <v>957</v>
      </c>
      <c r="G989" t="s">
        <v>2834</v>
      </c>
      <c r="H989" t="s">
        <v>125</v>
      </c>
      <c r="I989">
        <v>0</v>
      </c>
      <c r="J989" t="s">
        <v>207</v>
      </c>
      <c r="K989" t="str" cm="1">
        <f t="array" ref="K989">_xlfn.IFS(I989&lt;1000000,"Bin1",AND(I989&gt;=1000000,I989&lt;=10000000),"Bin2",I989&gt;10000000,"Bin3")</f>
        <v>Bin1</v>
      </c>
      <c r="L989">
        <f t="shared" si="30"/>
        <v>2017</v>
      </c>
      <c r="M989" t="str">
        <f>_xlfn.XLOOKUP(C989,'LookUp Table'!$A$1:$A$3031,'LookUp Table'!$B$1:$B$3031,"Not Found",0)</f>
        <v>Bangalore</v>
      </c>
      <c r="N989" t="str">
        <f t="shared" si="31"/>
        <v>Seed Funding</v>
      </c>
      <c r="O989" t="str">
        <f>_xlfn.XLOOKUP(N989,'Com LookUp+Pivot'!$A$1:$A$49,'Com LookUp+Pivot'!$B$1:$B$49,"Not Found",0)</f>
        <v>Angel</v>
      </c>
      <c r="W989" s="9" t="s">
        <v>2834</v>
      </c>
      <c r="X989" s="9" t="s">
        <v>125</v>
      </c>
    </row>
    <row r="990" spans="1:24" x14ac:dyDescent="0.3">
      <c r="A990">
        <v>995</v>
      </c>
      <c r="B990" s="1">
        <v>42825</v>
      </c>
      <c r="C990" t="s">
        <v>1160</v>
      </c>
      <c r="D990" t="s">
        <v>50</v>
      </c>
      <c r="E990" t="s">
        <v>2835</v>
      </c>
      <c r="F990" t="s">
        <v>52</v>
      </c>
      <c r="G990" t="s">
        <v>2836</v>
      </c>
      <c r="H990" t="s">
        <v>388</v>
      </c>
      <c r="I990" s="2">
        <v>25000000</v>
      </c>
      <c r="J990" t="s">
        <v>207</v>
      </c>
      <c r="K990" t="str" cm="1">
        <f t="array" ref="K990">_xlfn.IFS(I990&lt;1000000,"Bin1",AND(I990&gt;=1000000,I990&lt;=10000000),"Bin2",I990&gt;10000000,"Bin3")</f>
        <v>Bin3</v>
      </c>
      <c r="L990">
        <f t="shared" si="30"/>
        <v>2017</v>
      </c>
      <c r="M990" t="str">
        <f>_xlfn.XLOOKUP(C990,'LookUp Table'!$A$1:$A$3031,'LookUp Table'!$B$1:$B$3031,"Not Found",0)</f>
        <v>Pune</v>
      </c>
      <c r="N990" t="str">
        <f t="shared" si="31"/>
        <v>Private Equity</v>
      </c>
      <c r="O990" t="str">
        <f>_xlfn.XLOOKUP(N990,'Com LookUp+Pivot'!$A$1:$A$49,'Com LookUp+Pivot'!$B$1:$B$49,"Not Found",0)</f>
        <v>PE</v>
      </c>
      <c r="W990" s="9" t="s">
        <v>2836</v>
      </c>
      <c r="X990" s="9" t="s">
        <v>388</v>
      </c>
    </row>
    <row r="991" spans="1:24" x14ac:dyDescent="0.3">
      <c r="A991">
        <v>996</v>
      </c>
      <c r="B991" s="1">
        <v>42768</v>
      </c>
      <c r="C991" t="s">
        <v>2837</v>
      </c>
      <c r="D991" t="s">
        <v>50</v>
      </c>
      <c r="E991" t="s">
        <v>2838</v>
      </c>
      <c r="F991" t="s">
        <v>52</v>
      </c>
      <c r="G991" t="s">
        <v>1334</v>
      </c>
      <c r="H991" t="s">
        <v>125</v>
      </c>
      <c r="I991">
        <v>0</v>
      </c>
      <c r="J991" t="s">
        <v>207</v>
      </c>
      <c r="K991" t="str" cm="1">
        <f t="array" ref="K991">_xlfn.IFS(I991&lt;1000000,"Bin1",AND(I991&gt;=1000000,I991&lt;=10000000),"Bin2",I991&gt;10000000,"Bin3")</f>
        <v>Bin1</v>
      </c>
      <c r="L991">
        <f t="shared" si="30"/>
        <v>2017</v>
      </c>
      <c r="M991" t="str">
        <f>_xlfn.XLOOKUP(C991,'LookUp Table'!$A$1:$A$3031,'LookUp Table'!$B$1:$B$3031,"Not Found",0)</f>
        <v>Pune</v>
      </c>
      <c r="N991" t="str">
        <f t="shared" si="31"/>
        <v>Private Equity</v>
      </c>
      <c r="O991" t="str">
        <f>_xlfn.XLOOKUP(N991,'Com LookUp+Pivot'!$A$1:$A$49,'Com LookUp+Pivot'!$B$1:$B$49,"Not Found",0)</f>
        <v>PE</v>
      </c>
      <c r="W991" s="9" t="s">
        <v>1334</v>
      </c>
      <c r="X991" s="9" t="s">
        <v>125</v>
      </c>
    </row>
    <row r="992" spans="1:24" x14ac:dyDescent="0.3">
      <c r="A992">
        <v>997</v>
      </c>
      <c r="B992" s="1">
        <v>42769</v>
      </c>
      <c r="C992" t="s">
        <v>2839</v>
      </c>
      <c r="D992" t="s">
        <v>569</v>
      </c>
      <c r="E992" t="s">
        <v>2840</v>
      </c>
      <c r="F992" t="s">
        <v>181</v>
      </c>
      <c r="G992" t="s">
        <v>2841</v>
      </c>
      <c r="H992" t="s">
        <v>125</v>
      </c>
      <c r="I992">
        <v>0</v>
      </c>
      <c r="J992" t="s">
        <v>207</v>
      </c>
      <c r="K992" t="str" cm="1">
        <f t="array" ref="K992">_xlfn.IFS(I992&lt;1000000,"Bin1",AND(I992&gt;=1000000,I992&lt;=10000000),"Bin2",I992&gt;10000000,"Bin3")</f>
        <v>Bin1</v>
      </c>
      <c r="L992">
        <f t="shared" si="30"/>
        <v>2017</v>
      </c>
      <c r="M992" t="str">
        <f>_xlfn.XLOOKUP(C992,'LookUp Table'!$A$1:$A$3031,'LookUp Table'!$B$1:$B$3031,"Not Found",0)</f>
        <v>Hyderabad</v>
      </c>
      <c r="N992" t="str">
        <f t="shared" si="31"/>
        <v>Seed Funding</v>
      </c>
      <c r="O992" t="str">
        <f>_xlfn.XLOOKUP(N992,'Com LookUp+Pivot'!$A$1:$A$49,'Com LookUp+Pivot'!$B$1:$B$49,"Not Found",0)</f>
        <v>Angel</v>
      </c>
      <c r="W992" s="9" t="s">
        <v>2841</v>
      </c>
      <c r="X992" s="9" t="s">
        <v>125</v>
      </c>
    </row>
    <row r="993" spans="1:24" x14ac:dyDescent="0.3">
      <c r="A993">
        <v>998</v>
      </c>
      <c r="B993" s="1">
        <v>42772</v>
      </c>
      <c r="C993" t="s">
        <v>1015</v>
      </c>
      <c r="D993" t="s">
        <v>569</v>
      </c>
      <c r="E993" t="s">
        <v>2168</v>
      </c>
      <c r="F993" t="s">
        <v>957</v>
      </c>
      <c r="G993" t="s">
        <v>2842</v>
      </c>
      <c r="H993" t="s">
        <v>388</v>
      </c>
      <c r="I993" s="2">
        <v>2500000</v>
      </c>
      <c r="J993" t="s">
        <v>207</v>
      </c>
      <c r="K993" t="str" cm="1">
        <f t="array" ref="K993">_xlfn.IFS(I993&lt;1000000,"Bin1",AND(I993&gt;=1000000,I993&lt;=10000000),"Bin2",I993&gt;10000000,"Bin3")</f>
        <v>Bin2</v>
      </c>
      <c r="L993">
        <f t="shared" si="30"/>
        <v>2017</v>
      </c>
      <c r="M993" t="str">
        <f>_xlfn.XLOOKUP(C993,'LookUp Table'!$A$1:$A$3031,'LookUp Table'!$B$1:$B$3031,"Not Found",0)</f>
        <v>Bengaluru</v>
      </c>
      <c r="N993" t="str">
        <f t="shared" si="31"/>
        <v>Private Equity</v>
      </c>
      <c r="O993" t="str">
        <f>_xlfn.XLOOKUP(N993,'Com LookUp+Pivot'!$A$1:$A$49,'Com LookUp+Pivot'!$B$1:$B$49,"Not Found",0)</f>
        <v>PE</v>
      </c>
      <c r="W993" s="9" t="s">
        <v>2842</v>
      </c>
      <c r="X993" s="9" t="s">
        <v>388</v>
      </c>
    </row>
    <row r="994" spans="1:24" x14ac:dyDescent="0.3">
      <c r="A994">
        <v>999</v>
      </c>
      <c r="B994" s="1">
        <v>42772</v>
      </c>
      <c r="C994" t="s">
        <v>2843</v>
      </c>
      <c r="D994" t="s">
        <v>50</v>
      </c>
      <c r="E994" t="s">
        <v>2844</v>
      </c>
      <c r="F994" t="s">
        <v>909</v>
      </c>
      <c r="G994" t="s">
        <v>2845</v>
      </c>
      <c r="H994" t="s">
        <v>125</v>
      </c>
      <c r="I994">
        <v>0</v>
      </c>
      <c r="J994" t="s">
        <v>207</v>
      </c>
      <c r="K994" t="str" cm="1">
        <f t="array" ref="K994">_xlfn.IFS(I994&lt;1000000,"Bin1",AND(I994&gt;=1000000,I994&lt;=10000000),"Bin2",I994&gt;10000000,"Bin3")</f>
        <v>Bin1</v>
      </c>
      <c r="L994">
        <f t="shared" si="30"/>
        <v>2017</v>
      </c>
      <c r="M994" t="str">
        <f>_xlfn.XLOOKUP(C994,'LookUp Table'!$A$1:$A$3031,'LookUp Table'!$B$1:$B$3031,"Not Found",0)</f>
        <v>Kolkata</v>
      </c>
      <c r="N994" t="str">
        <f t="shared" si="31"/>
        <v>Seed Funding</v>
      </c>
      <c r="O994" t="str">
        <f>_xlfn.XLOOKUP(N994,'Com LookUp+Pivot'!$A$1:$A$49,'Com LookUp+Pivot'!$B$1:$B$49,"Not Found",0)</f>
        <v>Angel</v>
      </c>
      <c r="W994" s="9" t="s">
        <v>2845</v>
      </c>
      <c r="X994" s="9" t="s">
        <v>125</v>
      </c>
    </row>
    <row r="995" spans="1:24" x14ac:dyDescent="0.3">
      <c r="A995">
        <v>1000</v>
      </c>
      <c r="B995" s="1">
        <v>42773</v>
      </c>
      <c r="C995" t="s">
        <v>2846</v>
      </c>
      <c r="D995" t="s">
        <v>569</v>
      </c>
      <c r="E995" t="s">
        <v>2847</v>
      </c>
      <c r="F995" t="s">
        <v>36</v>
      </c>
      <c r="G995" t="s">
        <v>2848</v>
      </c>
      <c r="H995" t="s">
        <v>125</v>
      </c>
      <c r="I995" s="2">
        <v>450000</v>
      </c>
      <c r="J995" t="s">
        <v>207</v>
      </c>
      <c r="K995" t="str" cm="1">
        <f t="array" ref="K995">_xlfn.IFS(I995&lt;1000000,"Bin1",AND(I995&gt;=1000000,I995&lt;=10000000),"Bin2",I995&gt;10000000,"Bin3")</f>
        <v>Bin1</v>
      </c>
      <c r="L995">
        <f t="shared" si="30"/>
        <v>2017</v>
      </c>
      <c r="M995" t="str">
        <f>_xlfn.XLOOKUP(C995,'LookUp Table'!$A$1:$A$3031,'LookUp Table'!$B$1:$B$3031,"Not Found",0)</f>
        <v>Mumbai</v>
      </c>
      <c r="N995" t="str">
        <f t="shared" si="31"/>
        <v>Seed Funding</v>
      </c>
      <c r="O995" t="str">
        <f>_xlfn.XLOOKUP(N995,'Com LookUp+Pivot'!$A$1:$A$49,'Com LookUp+Pivot'!$B$1:$B$49,"Not Found",0)</f>
        <v>Angel</v>
      </c>
      <c r="W995" s="9" t="s">
        <v>2848</v>
      </c>
      <c r="X995" s="9" t="s">
        <v>125</v>
      </c>
    </row>
    <row r="996" spans="1:24" x14ac:dyDescent="0.3">
      <c r="A996">
        <v>1001</v>
      </c>
      <c r="B996" s="1">
        <v>42773</v>
      </c>
      <c r="C996" t="s">
        <v>2849</v>
      </c>
      <c r="D996" t="s">
        <v>569</v>
      </c>
      <c r="E996" t="s">
        <v>2850</v>
      </c>
      <c r="F996" t="s">
        <v>87</v>
      </c>
      <c r="G996" t="s">
        <v>2851</v>
      </c>
      <c r="H996" t="s">
        <v>388</v>
      </c>
      <c r="I996" s="2">
        <v>10000000</v>
      </c>
      <c r="J996" t="s">
        <v>207</v>
      </c>
      <c r="K996" t="str" cm="1">
        <f t="array" ref="K996">_xlfn.IFS(I996&lt;1000000,"Bin1",AND(I996&gt;=1000000,I996&lt;=10000000),"Bin2",I996&gt;10000000,"Bin3")</f>
        <v>Bin2</v>
      </c>
      <c r="L996">
        <f t="shared" si="30"/>
        <v>2017</v>
      </c>
      <c r="M996" t="str">
        <f>_xlfn.XLOOKUP(C996,'LookUp Table'!$A$1:$A$3031,'LookUp Table'!$B$1:$B$3031,"Not Found",0)</f>
        <v>Noida</v>
      </c>
      <c r="N996" t="str">
        <f t="shared" si="31"/>
        <v>Private Equity</v>
      </c>
      <c r="O996" t="str">
        <f>_xlfn.XLOOKUP(N996,'Com LookUp+Pivot'!$A$1:$A$49,'Com LookUp+Pivot'!$B$1:$B$49,"Not Found",0)</f>
        <v>PE</v>
      </c>
      <c r="W996" s="9" t="s">
        <v>2851</v>
      </c>
      <c r="X996" s="9" t="s">
        <v>388</v>
      </c>
    </row>
    <row r="997" spans="1:24" x14ac:dyDescent="0.3">
      <c r="A997">
        <v>1002</v>
      </c>
      <c r="B997" s="1">
        <v>42774</v>
      </c>
      <c r="C997" t="s">
        <v>2852</v>
      </c>
      <c r="D997" t="s">
        <v>569</v>
      </c>
      <c r="E997" t="s">
        <v>2853</v>
      </c>
      <c r="F997" t="s">
        <v>957</v>
      </c>
      <c r="G997" t="s">
        <v>2854</v>
      </c>
      <c r="H997" t="s">
        <v>125</v>
      </c>
      <c r="I997" s="2">
        <v>1000000</v>
      </c>
      <c r="J997" t="s">
        <v>207</v>
      </c>
      <c r="K997" t="str" cm="1">
        <f t="array" ref="K997">_xlfn.IFS(I997&lt;1000000,"Bin1",AND(I997&gt;=1000000,I997&lt;=10000000),"Bin2",I997&gt;10000000,"Bin3")</f>
        <v>Bin2</v>
      </c>
      <c r="L997">
        <f t="shared" si="30"/>
        <v>2017</v>
      </c>
      <c r="M997" t="str">
        <f>_xlfn.XLOOKUP(C997,'LookUp Table'!$A$1:$A$3031,'LookUp Table'!$B$1:$B$3031,"Not Found",0)</f>
        <v>Bangalore</v>
      </c>
      <c r="N997" t="str">
        <f t="shared" si="31"/>
        <v>Seed Funding</v>
      </c>
      <c r="O997" t="str">
        <f>_xlfn.XLOOKUP(N997,'Com LookUp+Pivot'!$A$1:$A$49,'Com LookUp+Pivot'!$B$1:$B$49,"Not Found",0)</f>
        <v>Angel</v>
      </c>
      <c r="W997" s="9" t="s">
        <v>2854</v>
      </c>
      <c r="X997" s="9" t="s">
        <v>125</v>
      </c>
    </row>
    <row r="998" spans="1:24" x14ac:dyDescent="0.3">
      <c r="A998">
        <v>1003</v>
      </c>
      <c r="B998" s="1">
        <v>42774</v>
      </c>
      <c r="C998" t="s">
        <v>2855</v>
      </c>
      <c r="D998" t="s">
        <v>50</v>
      </c>
      <c r="E998" t="s">
        <v>2856</v>
      </c>
      <c r="F998" t="s">
        <v>19</v>
      </c>
      <c r="G998" t="s">
        <v>2857</v>
      </c>
      <c r="H998" t="s">
        <v>388</v>
      </c>
      <c r="I998" s="2">
        <v>1200000</v>
      </c>
      <c r="J998" t="s">
        <v>207</v>
      </c>
      <c r="K998" t="str" cm="1">
        <f t="array" ref="K998">_xlfn.IFS(I998&lt;1000000,"Bin1",AND(I998&gt;=1000000,I998&lt;=10000000),"Bin2",I998&gt;10000000,"Bin3")</f>
        <v>Bin2</v>
      </c>
      <c r="L998">
        <f t="shared" si="30"/>
        <v>2017</v>
      </c>
      <c r="M998" t="str">
        <f>_xlfn.XLOOKUP(C998,'LookUp Table'!$A$1:$A$3031,'LookUp Table'!$B$1:$B$3031,"Not Found",0)</f>
        <v>Gurgaon</v>
      </c>
      <c r="N998" t="str">
        <f t="shared" si="31"/>
        <v>Private Equity</v>
      </c>
      <c r="O998" t="str">
        <f>_xlfn.XLOOKUP(N998,'Com LookUp+Pivot'!$A$1:$A$49,'Com LookUp+Pivot'!$B$1:$B$49,"Not Found",0)</f>
        <v>PE</v>
      </c>
      <c r="W998" s="9" t="s">
        <v>2857</v>
      </c>
      <c r="X998" s="9" t="s">
        <v>388</v>
      </c>
    </row>
    <row r="999" spans="1:24" x14ac:dyDescent="0.3">
      <c r="A999">
        <v>1004</v>
      </c>
      <c r="B999" s="1">
        <v>42774</v>
      </c>
      <c r="C999" t="s">
        <v>2858</v>
      </c>
      <c r="D999" t="s">
        <v>569</v>
      </c>
      <c r="E999" t="s">
        <v>2859</v>
      </c>
      <c r="F999" t="s">
        <v>36</v>
      </c>
      <c r="G999" t="s">
        <v>2860</v>
      </c>
      <c r="H999" t="s">
        <v>388</v>
      </c>
      <c r="I999" s="2">
        <v>55000000</v>
      </c>
      <c r="J999" t="s">
        <v>207</v>
      </c>
      <c r="K999" t="str" cm="1">
        <f t="array" ref="K999">_xlfn.IFS(I999&lt;1000000,"Bin1",AND(I999&gt;=1000000,I999&lt;=10000000),"Bin2",I999&gt;10000000,"Bin3")</f>
        <v>Bin3</v>
      </c>
      <c r="L999">
        <f t="shared" si="30"/>
        <v>2017</v>
      </c>
      <c r="M999" t="str">
        <f>_xlfn.XLOOKUP(C999,'LookUp Table'!$A$1:$A$3031,'LookUp Table'!$B$1:$B$3031,"Not Found",0)</f>
        <v>Mumbai</v>
      </c>
      <c r="N999" t="str">
        <f t="shared" si="31"/>
        <v>Private Equity</v>
      </c>
      <c r="O999" t="str">
        <f>_xlfn.XLOOKUP(N999,'Com LookUp+Pivot'!$A$1:$A$49,'Com LookUp+Pivot'!$B$1:$B$49,"Not Found",0)</f>
        <v>PE</v>
      </c>
      <c r="W999" s="9" t="s">
        <v>2860</v>
      </c>
      <c r="X999" s="9" t="s">
        <v>388</v>
      </c>
    </row>
    <row r="1000" spans="1:24" x14ac:dyDescent="0.3">
      <c r="A1000">
        <v>1005</v>
      </c>
      <c r="B1000" s="1">
        <v>42774</v>
      </c>
      <c r="C1000" t="s">
        <v>2861</v>
      </c>
      <c r="D1000" t="s">
        <v>50</v>
      </c>
      <c r="E1000" t="s">
        <v>2862</v>
      </c>
      <c r="F1000" t="s">
        <v>87</v>
      </c>
      <c r="G1000" t="s">
        <v>2863</v>
      </c>
      <c r="H1000" t="s">
        <v>125</v>
      </c>
      <c r="I1000">
        <v>0</v>
      </c>
      <c r="J1000" t="s">
        <v>207</v>
      </c>
      <c r="K1000" t="str" cm="1">
        <f t="array" ref="K1000">_xlfn.IFS(I1000&lt;1000000,"Bin1",AND(I1000&gt;=1000000,I1000&lt;=10000000),"Bin2",I1000&gt;10000000,"Bin3")</f>
        <v>Bin1</v>
      </c>
      <c r="L1000">
        <f t="shared" si="30"/>
        <v>2017</v>
      </c>
      <c r="M1000" t="str">
        <f>_xlfn.XLOOKUP(C1000,'LookUp Table'!$A$1:$A$3031,'LookUp Table'!$B$1:$B$3031,"Not Found",0)</f>
        <v>Noida</v>
      </c>
      <c r="N1000" t="str">
        <f t="shared" si="31"/>
        <v>Seed Funding</v>
      </c>
      <c r="O1000" t="str">
        <f>_xlfn.XLOOKUP(N1000,'Com LookUp+Pivot'!$A$1:$A$49,'Com LookUp+Pivot'!$B$1:$B$49,"Not Found",0)</f>
        <v>Angel</v>
      </c>
      <c r="W1000" s="9" t="s">
        <v>2863</v>
      </c>
      <c r="X1000" s="9" t="s">
        <v>125</v>
      </c>
    </row>
    <row r="1001" spans="1:24" x14ac:dyDescent="0.3">
      <c r="A1001">
        <v>1006</v>
      </c>
      <c r="B1001" s="1">
        <v>42774</v>
      </c>
      <c r="C1001" t="s">
        <v>2864</v>
      </c>
      <c r="D1001" t="s">
        <v>569</v>
      </c>
      <c r="E1001" t="s">
        <v>2865</v>
      </c>
      <c r="F1001" t="s">
        <v>19</v>
      </c>
      <c r="G1001" t="s">
        <v>2866</v>
      </c>
      <c r="H1001" t="s">
        <v>125</v>
      </c>
      <c r="I1001" s="2">
        <v>40000</v>
      </c>
      <c r="J1001" t="s">
        <v>207</v>
      </c>
      <c r="K1001" t="str" cm="1">
        <f t="array" ref="K1001">_xlfn.IFS(I1001&lt;1000000,"Bin1",AND(I1001&gt;=1000000,I1001&lt;=10000000),"Bin2",I1001&gt;10000000,"Bin3")</f>
        <v>Bin1</v>
      </c>
      <c r="L1001">
        <f t="shared" si="30"/>
        <v>2017</v>
      </c>
      <c r="M1001" t="str">
        <f>_xlfn.XLOOKUP(C1001,'LookUp Table'!$A$1:$A$3031,'LookUp Table'!$B$1:$B$3031,"Not Found",0)</f>
        <v>Gurgaon</v>
      </c>
      <c r="N1001" t="str">
        <f t="shared" si="31"/>
        <v>Seed Funding</v>
      </c>
      <c r="O1001" t="str">
        <f>_xlfn.XLOOKUP(N1001,'Com LookUp+Pivot'!$A$1:$A$49,'Com LookUp+Pivot'!$B$1:$B$49,"Not Found",0)</f>
        <v>Angel</v>
      </c>
      <c r="W1001" s="9" t="s">
        <v>2866</v>
      </c>
      <c r="X1001" s="9" t="s">
        <v>125</v>
      </c>
    </row>
    <row r="1002" spans="1:24" x14ac:dyDescent="0.3">
      <c r="A1002">
        <v>1007</v>
      </c>
      <c r="B1002" s="1">
        <v>42775</v>
      </c>
      <c r="C1002" t="s">
        <v>2867</v>
      </c>
      <c r="D1002" t="s">
        <v>1461</v>
      </c>
      <c r="E1002" t="s">
        <v>2868</v>
      </c>
      <c r="F1002" t="s">
        <v>957</v>
      </c>
      <c r="G1002" t="s">
        <v>2869</v>
      </c>
      <c r="H1002" t="s">
        <v>388</v>
      </c>
      <c r="I1002" s="2">
        <v>6000000</v>
      </c>
      <c r="J1002" t="s">
        <v>207</v>
      </c>
      <c r="K1002" t="str" cm="1">
        <f t="array" ref="K1002">_xlfn.IFS(I1002&lt;1000000,"Bin1",AND(I1002&gt;=1000000,I1002&lt;=10000000),"Bin2",I1002&gt;10000000,"Bin3")</f>
        <v>Bin2</v>
      </c>
      <c r="L1002">
        <f t="shared" si="30"/>
        <v>2017</v>
      </c>
      <c r="M1002" t="str">
        <f>_xlfn.XLOOKUP(C1002,'LookUp Table'!$A$1:$A$3031,'LookUp Table'!$B$1:$B$3031,"Not Found",0)</f>
        <v>Bangalore</v>
      </c>
      <c r="N1002" t="str">
        <f t="shared" si="31"/>
        <v>Private Equity</v>
      </c>
      <c r="O1002" t="str">
        <f>_xlfn.XLOOKUP(N1002,'Com LookUp+Pivot'!$A$1:$A$49,'Com LookUp+Pivot'!$B$1:$B$49,"Not Found",0)</f>
        <v>PE</v>
      </c>
      <c r="W1002" s="9" t="s">
        <v>2869</v>
      </c>
      <c r="X1002" s="9" t="s">
        <v>388</v>
      </c>
    </row>
    <row r="1003" spans="1:24" x14ac:dyDescent="0.3">
      <c r="A1003">
        <v>1008</v>
      </c>
      <c r="B1003" s="1">
        <v>42775</v>
      </c>
      <c r="C1003" t="s">
        <v>1552</v>
      </c>
      <c r="D1003" t="s">
        <v>77</v>
      </c>
      <c r="E1003" t="s">
        <v>2870</v>
      </c>
      <c r="F1003" t="s">
        <v>36</v>
      </c>
      <c r="G1003" t="s">
        <v>2871</v>
      </c>
      <c r="H1003" t="s">
        <v>125</v>
      </c>
      <c r="I1003">
        <v>0</v>
      </c>
      <c r="J1003" t="s">
        <v>207</v>
      </c>
      <c r="K1003" t="str" cm="1">
        <f t="array" ref="K1003">_xlfn.IFS(I1003&lt;1000000,"Bin1",AND(I1003&gt;=1000000,I1003&lt;=10000000),"Bin2",I1003&gt;10000000,"Bin3")</f>
        <v>Bin1</v>
      </c>
      <c r="L1003">
        <f t="shared" si="30"/>
        <v>2017</v>
      </c>
      <c r="M1003" t="str">
        <f>_xlfn.XLOOKUP(C1003,'LookUp Table'!$A$1:$A$3031,'LookUp Table'!$B$1:$B$3031,"Not Found",0)</f>
        <v>Mumbai</v>
      </c>
      <c r="N1003" t="str">
        <f t="shared" si="31"/>
        <v>Seed Funding</v>
      </c>
      <c r="O1003" t="str">
        <f>_xlfn.XLOOKUP(N1003,'Com LookUp+Pivot'!$A$1:$A$49,'Com LookUp+Pivot'!$B$1:$B$49,"Not Found",0)</f>
        <v>Angel</v>
      </c>
      <c r="W1003" s="9" t="s">
        <v>2871</v>
      </c>
      <c r="X1003" s="9" t="s">
        <v>125</v>
      </c>
    </row>
    <row r="1004" spans="1:24" x14ac:dyDescent="0.3">
      <c r="A1004">
        <v>1009</v>
      </c>
      <c r="B1004" s="1">
        <v>42775</v>
      </c>
      <c r="C1004" t="s">
        <v>2603</v>
      </c>
      <c r="D1004" t="s">
        <v>1461</v>
      </c>
      <c r="E1004" t="s">
        <v>2872</v>
      </c>
      <c r="F1004" t="s">
        <v>957</v>
      </c>
      <c r="G1004" t="s">
        <v>2873</v>
      </c>
      <c r="H1004" t="s">
        <v>388</v>
      </c>
      <c r="I1004" s="2">
        <v>8000000</v>
      </c>
      <c r="J1004" t="s">
        <v>207</v>
      </c>
      <c r="K1004" t="str" cm="1">
        <f t="array" ref="K1004">_xlfn.IFS(I1004&lt;1000000,"Bin1",AND(I1004&gt;=1000000,I1004&lt;=10000000),"Bin2",I1004&gt;10000000,"Bin3")</f>
        <v>Bin2</v>
      </c>
      <c r="L1004">
        <f t="shared" si="30"/>
        <v>2017</v>
      </c>
      <c r="M1004" t="str">
        <f>_xlfn.XLOOKUP(C1004,'LookUp Table'!$A$1:$A$3031,'LookUp Table'!$B$1:$B$3031,"Not Found",0)</f>
        <v>Bangalore</v>
      </c>
      <c r="N1004" t="str">
        <f t="shared" si="31"/>
        <v>Private Equity</v>
      </c>
      <c r="O1004" t="str">
        <f>_xlfn.XLOOKUP(N1004,'Com LookUp+Pivot'!$A$1:$A$49,'Com LookUp+Pivot'!$B$1:$B$49,"Not Found",0)</f>
        <v>PE</v>
      </c>
      <c r="W1004" s="9" t="s">
        <v>2873</v>
      </c>
      <c r="X1004" s="9" t="s">
        <v>388</v>
      </c>
    </row>
    <row r="1005" spans="1:24" x14ac:dyDescent="0.3">
      <c r="A1005">
        <v>1010</v>
      </c>
      <c r="B1005" s="1">
        <v>42776</v>
      </c>
      <c r="C1005" t="s">
        <v>2874</v>
      </c>
      <c r="D1005" t="s">
        <v>1461</v>
      </c>
      <c r="E1005" t="s">
        <v>47</v>
      </c>
      <c r="F1005" t="s">
        <v>957</v>
      </c>
      <c r="G1005" t="s">
        <v>2875</v>
      </c>
      <c r="H1005" t="s">
        <v>388</v>
      </c>
      <c r="I1005" s="2">
        <v>500000</v>
      </c>
      <c r="J1005" t="s">
        <v>207</v>
      </c>
      <c r="K1005" t="str" cm="1">
        <f t="array" ref="K1005">_xlfn.IFS(I1005&lt;1000000,"Bin1",AND(I1005&gt;=1000000,I1005&lt;=10000000),"Bin2",I1005&gt;10000000,"Bin3")</f>
        <v>Bin1</v>
      </c>
      <c r="L1005">
        <f t="shared" si="30"/>
        <v>2017</v>
      </c>
      <c r="M1005" t="str">
        <f>_xlfn.XLOOKUP(C1005,'LookUp Table'!$A$1:$A$3031,'LookUp Table'!$B$1:$B$3031,"Not Found",0)</f>
        <v>Bangalore</v>
      </c>
      <c r="N1005" t="str">
        <f t="shared" si="31"/>
        <v>Private Equity</v>
      </c>
      <c r="O1005" t="str">
        <f>_xlfn.XLOOKUP(N1005,'Com LookUp+Pivot'!$A$1:$A$49,'Com LookUp+Pivot'!$B$1:$B$49,"Not Found",0)</f>
        <v>PE</v>
      </c>
      <c r="W1005" s="9" t="s">
        <v>2875</v>
      </c>
      <c r="X1005" s="9" t="s">
        <v>388</v>
      </c>
    </row>
    <row r="1006" spans="1:24" x14ac:dyDescent="0.3">
      <c r="A1006">
        <v>1011</v>
      </c>
      <c r="B1006" s="1">
        <v>42776</v>
      </c>
      <c r="C1006" t="s">
        <v>2876</v>
      </c>
      <c r="D1006" t="s">
        <v>569</v>
      </c>
      <c r="E1006" t="s">
        <v>2877</v>
      </c>
      <c r="F1006" t="s">
        <v>36</v>
      </c>
      <c r="G1006" t="s">
        <v>2878</v>
      </c>
      <c r="H1006" t="s">
        <v>125</v>
      </c>
      <c r="I1006">
        <v>0</v>
      </c>
      <c r="J1006" t="s">
        <v>207</v>
      </c>
      <c r="K1006" t="str" cm="1">
        <f t="array" ref="K1006">_xlfn.IFS(I1006&lt;1000000,"Bin1",AND(I1006&gt;=1000000,I1006&lt;=10000000),"Bin2",I1006&gt;10000000,"Bin3")</f>
        <v>Bin1</v>
      </c>
      <c r="L1006">
        <f t="shared" si="30"/>
        <v>2017</v>
      </c>
      <c r="M1006" t="str">
        <f>_xlfn.XLOOKUP(C1006,'LookUp Table'!$A$1:$A$3031,'LookUp Table'!$B$1:$B$3031,"Not Found",0)</f>
        <v>Mumbai</v>
      </c>
      <c r="N1006" t="str">
        <f t="shared" si="31"/>
        <v>Seed Funding</v>
      </c>
      <c r="O1006" t="str">
        <f>_xlfn.XLOOKUP(N1006,'Com LookUp+Pivot'!$A$1:$A$49,'Com LookUp+Pivot'!$B$1:$B$49,"Not Found",0)</f>
        <v>Angel</v>
      </c>
      <c r="W1006" s="9" t="s">
        <v>2878</v>
      </c>
      <c r="X1006" s="9" t="s">
        <v>125</v>
      </c>
    </row>
    <row r="1007" spans="1:24" x14ac:dyDescent="0.3">
      <c r="A1007">
        <v>1012</v>
      </c>
      <c r="B1007" s="1">
        <v>42779</v>
      </c>
      <c r="C1007" t="s">
        <v>857</v>
      </c>
      <c r="D1007" t="s">
        <v>50</v>
      </c>
      <c r="E1007" t="s">
        <v>2879</v>
      </c>
      <c r="F1007" t="s">
        <v>957</v>
      </c>
      <c r="G1007" t="s">
        <v>2880</v>
      </c>
      <c r="H1007" t="s">
        <v>388</v>
      </c>
      <c r="I1007" s="2">
        <v>5800000</v>
      </c>
      <c r="J1007" t="s">
        <v>207</v>
      </c>
      <c r="K1007" t="str" cm="1">
        <f t="array" ref="K1007">_xlfn.IFS(I1007&lt;1000000,"Bin1",AND(I1007&gt;=1000000,I1007&lt;=10000000),"Bin2",I1007&gt;10000000,"Bin3")</f>
        <v>Bin2</v>
      </c>
      <c r="L1007">
        <f t="shared" si="30"/>
        <v>2017</v>
      </c>
      <c r="M1007" t="str">
        <f>_xlfn.XLOOKUP(C1007,'LookUp Table'!$A$1:$A$3031,'LookUp Table'!$B$1:$B$3031,"Not Found",0)</f>
        <v>Bengaluru</v>
      </c>
      <c r="N1007" t="str">
        <f t="shared" si="31"/>
        <v>Private Equity</v>
      </c>
      <c r="O1007" t="str">
        <f>_xlfn.XLOOKUP(N1007,'Com LookUp+Pivot'!$A$1:$A$49,'Com LookUp+Pivot'!$B$1:$B$49,"Not Found",0)</f>
        <v>PE</v>
      </c>
      <c r="W1007" s="9" t="s">
        <v>2880</v>
      </c>
      <c r="X1007" s="9" t="s">
        <v>388</v>
      </c>
    </row>
    <row r="1008" spans="1:24" x14ac:dyDescent="0.3">
      <c r="A1008">
        <v>1013</v>
      </c>
      <c r="B1008" s="1">
        <v>42779</v>
      </c>
      <c r="C1008" t="s">
        <v>2881</v>
      </c>
      <c r="D1008" t="s">
        <v>50</v>
      </c>
      <c r="E1008" t="s">
        <v>2882</v>
      </c>
      <c r="F1008" t="s">
        <v>957</v>
      </c>
      <c r="G1008" t="s">
        <v>2883</v>
      </c>
      <c r="H1008" t="s">
        <v>388</v>
      </c>
      <c r="I1008" s="2">
        <v>7500000</v>
      </c>
      <c r="J1008" t="s">
        <v>207</v>
      </c>
      <c r="K1008" t="str" cm="1">
        <f t="array" ref="K1008">_xlfn.IFS(I1008&lt;1000000,"Bin1",AND(I1008&gt;=1000000,I1008&lt;=10000000),"Bin2",I1008&gt;10000000,"Bin3")</f>
        <v>Bin2</v>
      </c>
      <c r="L1008">
        <f t="shared" si="30"/>
        <v>2017</v>
      </c>
      <c r="M1008" t="str">
        <f>_xlfn.XLOOKUP(C1008,'LookUp Table'!$A$1:$A$3031,'LookUp Table'!$B$1:$B$3031,"Not Found",0)</f>
        <v>Bangalore</v>
      </c>
      <c r="N1008" t="str">
        <f t="shared" si="31"/>
        <v>Private Equity</v>
      </c>
      <c r="O1008" t="str">
        <f>_xlfn.XLOOKUP(N1008,'Com LookUp+Pivot'!$A$1:$A$49,'Com LookUp+Pivot'!$B$1:$B$49,"Not Found",0)</f>
        <v>PE</v>
      </c>
      <c r="W1008" s="9" t="s">
        <v>2883</v>
      </c>
      <c r="X1008" s="9" t="s">
        <v>388</v>
      </c>
    </row>
    <row r="1009" spans="1:24" x14ac:dyDescent="0.3">
      <c r="A1009">
        <v>1014</v>
      </c>
      <c r="B1009" s="1">
        <v>42779</v>
      </c>
      <c r="C1009" t="s">
        <v>2884</v>
      </c>
      <c r="D1009" t="s">
        <v>569</v>
      </c>
      <c r="E1009" t="s">
        <v>2885</v>
      </c>
      <c r="F1009" t="s">
        <v>42</v>
      </c>
      <c r="G1009" t="s">
        <v>2886</v>
      </c>
      <c r="H1009" t="s">
        <v>388</v>
      </c>
      <c r="I1009" s="2">
        <v>3200000</v>
      </c>
      <c r="J1009" t="s">
        <v>207</v>
      </c>
      <c r="K1009" t="str" cm="1">
        <f t="array" ref="K1009">_xlfn.IFS(I1009&lt;1000000,"Bin1",AND(I1009&gt;=1000000,I1009&lt;=10000000),"Bin2",I1009&gt;10000000,"Bin3")</f>
        <v>Bin2</v>
      </c>
      <c r="L1009">
        <f t="shared" si="30"/>
        <v>2017</v>
      </c>
      <c r="M1009" t="str">
        <f>_xlfn.XLOOKUP(C1009,'LookUp Table'!$A$1:$A$3031,'LookUp Table'!$B$1:$B$3031,"Not Found",0)</f>
        <v>Chennai</v>
      </c>
      <c r="N1009" t="str">
        <f t="shared" si="31"/>
        <v>Private Equity</v>
      </c>
      <c r="O1009" t="str">
        <f>_xlfn.XLOOKUP(N1009,'Com LookUp+Pivot'!$A$1:$A$49,'Com LookUp+Pivot'!$B$1:$B$49,"Not Found",0)</f>
        <v>PE</v>
      </c>
      <c r="W1009" s="9" t="s">
        <v>2886</v>
      </c>
      <c r="X1009" s="9" t="s">
        <v>388</v>
      </c>
    </row>
    <row r="1010" spans="1:24" x14ac:dyDescent="0.3">
      <c r="A1010">
        <v>1015</v>
      </c>
      <c r="B1010" s="1">
        <v>42779</v>
      </c>
      <c r="C1010" t="s">
        <v>2887</v>
      </c>
      <c r="D1010" t="s">
        <v>569</v>
      </c>
      <c r="E1010" t="s">
        <v>2888</v>
      </c>
      <c r="F1010" t="s">
        <v>19</v>
      </c>
      <c r="G1010" t="s">
        <v>2889</v>
      </c>
      <c r="H1010" t="s">
        <v>388</v>
      </c>
      <c r="I1010" s="2">
        <v>15000000</v>
      </c>
      <c r="J1010" t="s">
        <v>207</v>
      </c>
      <c r="K1010" t="str" cm="1">
        <f t="array" ref="K1010">_xlfn.IFS(I1010&lt;1000000,"Bin1",AND(I1010&gt;=1000000,I1010&lt;=10000000),"Bin2",I1010&gt;10000000,"Bin3")</f>
        <v>Bin3</v>
      </c>
      <c r="L1010">
        <f t="shared" si="30"/>
        <v>2017</v>
      </c>
      <c r="M1010" t="str">
        <f>_xlfn.XLOOKUP(C1010,'LookUp Table'!$A$1:$A$3031,'LookUp Table'!$B$1:$B$3031,"Not Found",0)</f>
        <v>Gurgaon</v>
      </c>
      <c r="N1010" t="str">
        <f t="shared" si="31"/>
        <v>Private Equity</v>
      </c>
      <c r="O1010" t="str">
        <f>_xlfn.XLOOKUP(N1010,'Com LookUp+Pivot'!$A$1:$A$49,'Com LookUp+Pivot'!$B$1:$B$49,"Not Found",0)</f>
        <v>PE</v>
      </c>
      <c r="W1010" s="9" t="s">
        <v>2889</v>
      </c>
      <c r="X1010" s="9" t="s">
        <v>388</v>
      </c>
    </row>
    <row r="1011" spans="1:24" x14ac:dyDescent="0.3">
      <c r="A1011">
        <v>1016</v>
      </c>
      <c r="B1011" s="1">
        <v>42779</v>
      </c>
      <c r="C1011" t="s">
        <v>2890</v>
      </c>
      <c r="D1011" t="s">
        <v>569</v>
      </c>
      <c r="E1011" t="s">
        <v>2791</v>
      </c>
      <c r="F1011" t="s">
        <v>30</v>
      </c>
      <c r="G1011" t="s">
        <v>2891</v>
      </c>
      <c r="H1011" t="s">
        <v>125</v>
      </c>
      <c r="I1011" s="2">
        <v>330000</v>
      </c>
      <c r="J1011" t="s">
        <v>207</v>
      </c>
      <c r="K1011" t="str" cm="1">
        <f t="array" ref="K1011">_xlfn.IFS(I1011&lt;1000000,"Bin1",AND(I1011&gt;=1000000,I1011&lt;=10000000),"Bin2",I1011&gt;10000000,"Bin3")</f>
        <v>Bin1</v>
      </c>
      <c r="L1011">
        <f t="shared" si="30"/>
        <v>2017</v>
      </c>
      <c r="M1011" t="str">
        <f>_xlfn.XLOOKUP(C1011,'LookUp Table'!$A$1:$A$3031,'LookUp Table'!$B$1:$B$3031,"Not Found",0)</f>
        <v>New Delhi</v>
      </c>
      <c r="N1011" t="str">
        <f t="shared" si="31"/>
        <v>Seed Funding</v>
      </c>
      <c r="O1011" t="str">
        <f>_xlfn.XLOOKUP(N1011,'Com LookUp+Pivot'!$A$1:$A$49,'Com LookUp+Pivot'!$B$1:$B$49,"Not Found",0)</f>
        <v>Angel</v>
      </c>
      <c r="W1011" s="9" t="s">
        <v>2891</v>
      </c>
      <c r="X1011" s="9" t="s">
        <v>125</v>
      </c>
    </row>
    <row r="1012" spans="1:24" x14ac:dyDescent="0.3">
      <c r="A1012">
        <v>1017</v>
      </c>
      <c r="B1012" s="1">
        <v>42779</v>
      </c>
      <c r="C1012" t="s">
        <v>2892</v>
      </c>
      <c r="D1012" t="s">
        <v>50</v>
      </c>
      <c r="E1012" t="s">
        <v>2893</v>
      </c>
      <c r="F1012" t="s">
        <v>957</v>
      </c>
      <c r="G1012" t="s">
        <v>1315</v>
      </c>
      <c r="H1012" t="s">
        <v>125</v>
      </c>
      <c r="I1012" s="2">
        <v>400000</v>
      </c>
      <c r="J1012" t="s">
        <v>207</v>
      </c>
      <c r="K1012" t="str" cm="1">
        <f t="array" ref="K1012">_xlfn.IFS(I1012&lt;1000000,"Bin1",AND(I1012&gt;=1000000,I1012&lt;=10000000),"Bin2",I1012&gt;10000000,"Bin3")</f>
        <v>Bin1</v>
      </c>
      <c r="L1012">
        <f t="shared" si="30"/>
        <v>2017</v>
      </c>
      <c r="M1012" t="str">
        <f>_xlfn.XLOOKUP(C1012,'LookUp Table'!$A$1:$A$3031,'LookUp Table'!$B$1:$B$3031,"Not Found",0)</f>
        <v>Bangalore</v>
      </c>
      <c r="N1012" t="str">
        <f t="shared" si="31"/>
        <v>Private Equity</v>
      </c>
      <c r="O1012" t="str">
        <f>_xlfn.XLOOKUP(N1012,'Com LookUp+Pivot'!$A$1:$A$49,'Com LookUp+Pivot'!$B$1:$B$49,"Not Found",0)</f>
        <v>PE</v>
      </c>
      <c r="W1012" s="9" t="s">
        <v>1315</v>
      </c>
      <c r="X1012" s="9" t="s">
        <v>125</v>
      </c>
    </row>
    <row r="1013" spans="1:24" x14ac:dyDescent="0.3">
      <c r="A1013">
        <v>1018</v>
      </c>
      <c r="B1013" s="1">
        <v>42780</v>
      </c>
      <c r="C1013" t="s">
        <v>2894</v>
      </c>
      <c r="D1013" t="s">
        <v>569</v>
      </c>
      <c r="E1013" t="s">
        <v>2895</v>
      </c>
      <c r="F1013" t="s">
        <v>42</v>
      </c>
      <c r="G1013" t="s">
        <v>2896</v>
      </c>
      <c r="H1013" t="s">
        <v>125</v>
      </c>
      <c r="I1013" s="2">
        <v>300000</v>
      </c>
      <c r="J1013" t="s">
        <v>207</v>
      </c>
      <c r="K1013" t="str" cm="1">
        <f t="array" ref="K1013">_xlfn.IFS(I1013&lt;1000000,"Bin1",AND(I1013&gt;=1000000,I1013&lt;=10000000),"Bin2",I1013&gt;10000000,"Bin3")</f>
        <v>Bin1</v>
      </c>
      <c r="L1013">
        <f t="shared" si="30"/>
        <v>2017</v>
      </c>
      <c r="M1013" t="str">
        <f>_xlfn.XLOOKUP(C1013,'LookUp Table'!$A$1:$A$3031,'LookUp Table'!$B$1:$B$3031,"Not Found",0)</f>
        <v>Chennai</v>
      </c>
      <c r="N1013" t="str">
        <f t="shared" si="31"/>
        <v>Seed Funding</v>
      </c>
      <c r="O1013" t="str">
        <f>_xlfn.XLOOKUP(N1013,'Com LookUp+Pivot'!$A$1:$A$49,'Com LookUp+Pivot'!$B$1:$B$49,"Not Found",0)</f>
        <v>Angel</v>
      </c>
      <c r="W1013" s="9" t="s">
        <v>2896</v>
      </c>
      <c r="X1013" s="9" t="s">
        <v>125</v>
      </c>
    </row>
    <row r="1014" spans="1:24" x14ac:dyDescent="0.3">
      <c r="A1014">
        <v>1019</v>
      </c>
      <c r="B1014" s="1">
        <v>42780</v>
      </c>
      <c r="C1014" t="s">
        <v>2897</v>
      </c>
      <c r="D1014" t="s">
        <v>569</v>
      </c>
      <c r="E1014" t="s">
        <v>2410</v>
      </c>
      <c r="F1014" t="s">
        <v>36</v>
      </c>
      <c r="G1014" t="s">
        <v>1204</v>
      </c>
      <c r="H1014" t="s">
        <v>388</v>
      </c>
      <c r="I1014" s="2">
        <v>22400000</v>
      </c>
      <c r="J1014" t="s">
        <v>207</v>
      </c>
      <c r="K1014" t="str" cm="1">
        <f t="array" ref="K1014">_xlfn.IFS(I1014&lt;1000000,"Bin1",AND(I1014&gt;=1000000,I1014&lt;=10000000),"Bin2",I1014&gt;10000000,"Bin3")</f>
        <v>Bin3</v>
      </c>
      <c r="L1014">
        <f t="shared" si="30"/>
        <v>2017</v>
      </c>
      <c r="M1014" t="str">
        <f>_xlfn.XLOOKUP(C1014,'LookUp Table'!$A$1:$A$3031,'LookUp Table'!$B$1:$B$3031,"Not Found",0)</f>
        <v>Mumbai</v>
      </c>
      <c r="N1014" t="str">
        <f t="shared" si="31"/>
        <v>Private Equity</v>
      </c>
      <c r="O1014" t="str">
        <f>_xlfn.XLOOKUP(N1014,'Com LookUp+Pivot'!$A$1:$A$49,'Com LookUp+Pivot'!$B$1:$B$49,"Not Found",0)</f>
        <v>PE</v>
      </c>
      <c r="W1014" s="9" t="s">
        <v>1204</v>
      </c>
      <c r="X1014" s="9" t="s">
        <v>388</v>
      </c>
    </row>
    <row r="1015" spans="1:24" x14ac:dyDescent="0.3">
      <c r="A1015">
        <v>1020</v>
      </c>
      <c r="B1015" s="1">
        <v>42780</v>
      </c>
      <c r="C1015" t="s">
        <v>2898</v>
      </c>
      <c r="D1015" t="s">
        <v>50</v>
      </c>
      <c r="E1015" t="s">
        <v>2899</v>
      </c>
      <c r="F1015" t="s">
        <v>30</v>
      </c>
      <c r="G1015" t="s">
        <v>2900</v>
      </c>
      <c r="H1015" t="s">
        <v>125</v>
      </c>
      <c r="I1015">
        <v>0</v>
      </c>
      <c r="J1015" t="s">
        <v>207</v>
      </c>
      <c r="K1015" t="str" cm="1">
        <f t="array" ref="K1015">_xlfn.IFS(I1015&lt;1000000,"Bin1",AND(I1015&gt;=1000000,I1015&lt;=10000000),"Bin2",I1015&gt;10000000,"Bin3")</f>
        <v>Bin1</v>
      </c>
      <c r="L1015">
        <f t="shared" si="30"/>
        <v>2017</v>
      </c>
      <c r="M1015" t="str">
        <f>_xlfn.XLOOKUP(C1015,'LookUp Table'!$A$1:$A$3031,'LookUp Table'!$B$1:$B$3031,"Not Found",0)</f>
        <v>New Delhi</v>
      </c>
      <c r="N1015" t="str">
        <f t="shared" si="31"/>
        <v>Seed Funding</v>
      </c>
      <c r="O1015" t="str">
        <f>_xlfn.XLOOKUP(N1015,'Com LookUp+Pivot'!$A$1:$A$49,'Com LookUp+Pivot'!$B$1:$B$49,"Not Found",0)</f>
        <v>Angel</v>
      </c>
      <c r="W1015" s="9" t="s">
        <v>2900</v>
      </c>
      <c r="X1015" s="9" t="s">
        <v>125</v>
      </c>
    </row>
    <row r="1016" spans="1:24" x14ac:dyDescent="0.3">
      <c r="A1016">
        <v>1021</v>
      </c>
      <c r="B1016" s="1">
        <v>42781</v>
      </c>
      <c r="C1016" t="s">
        <v>559</v>
      </c>
      <c r="D1016" t="s">
        <v>569</v>
      </c>
      <c r="E1016" t="s">
        <v>2901</v>
      </c>
      <c r="F1016" t="s">
        <v>30</v>
      </c>
      <c r="G1016" t="s">
        <v>2902</v>
      </c>
      <c r="H1016" t="s">
        <v>125</v>
      </c>
      <c r="I1016">
        <v>0</v>
      </c>
      <c r="J1016" t="s">
        <v>207</v>
      </c>
      <c r="K1016" t="str" cm="1">
        <f t="array" ref="K1016">_xlfn.IFS(I1016&lt;1000000,"Bin1",AND(I1016&gt;=1000000,I1016&lt;=10000000),"Bin2",I1016&gt;10000000,"Bin3")</f>
        <v>Bin1</v>
      </c>
      <c r="L1016">
        <f t="shared" si="30"/>
        <v>2017</v>
      </c>
      <c r="M1016" t="str">
        <f>_xlfn.XLOOKUP(C1016,'LookUp Table'!$A$1:$A$3031,'LookUp Table'!$B$1:$B$3031,"Not Found",0)</f>
        <v>New Delhi</v>
      </c>
      <c r="N1016" t="str">
        <f t="shared" si="31"/>
        <v>Seed Funding</v>
      </c>
      <c r="O1016" t="str">
        <f>_xlfn.XLOOKUP(N1016,'Com LookUp+Pivot'!$A$1:$A$49,'Com LookUp+Pivot'!$B$1:$B$49,"Not Found",0)</f>
        <v>Angel</v>
      </c>
      <c r="W1016" s="9" t="s">
        <v>2902</v>
      </c>
      <c r="X1016" s="9" t="s">
        <v>125</v>
      </c>
    </row>
    <row r="1017" spans="1:24" x14ac:dyDescent="0.3">
      <c r="A1017">
        <v>1022</v>
      </c>
      <c r="B1017" s="1">
        <v>42781</v>
      </c>
      <c r="C1017" t="s">
        <v>667</v>
      </c>
      <c r="D1017" t="s">
        <v>569</v>
      </c>
      <c r="E1017" t="s">
        <v>2903</v>
      </c>
      <c r="F1017" t="s">
        <v>957</v>
      </c>
      <c r="G1017" t="s">
        <v>2904</v>
      </c>
      <c r="H1017" t="s">
        <v>388</v>
      </c>
      <c r="I1017" s="2">
        <v>6500000</v>
      </c>
      <c r="J1017" t="s">
        <v>207</v>
      </c>
      <c r="K1017" t="str" cm="1">
        <f t="array" ref="K1017">_xlfn.IFS(I1017&lt;1000000,"Bin1",AND(I1017&gt;=1000000,I1017&lt;=10000000),"Bin2",I1017&gt;10000000,"Bin3")</f>
        <v>Bin2</v>
      </c>
      <c r="L1017">
        <f t="shared" si="30"/>
        <v>2017</v>
      </c>
      <c r="M1017" t="str">
        <f>_xlfn.XLOOKUP(C1017,'LookUp Table'!$A$1:$A$3031,'LookUp Table'!$B$1:$B$3031,"Not Found",0)</f>
        <v>Bengaluru</v>
      </c>
      <c r="N1017" t="str">
        <f t="shared" si="31"/>
        <v>Private Equity</v>
      </c>
      <c r="O1017" t="str">
        <f>_xlfn.XLOOKUP(N1017,'Com LookUp+Pivot'!$A$1:$A$49,'Com LookUp+Pivot'!$B$1:$B$49,"Not Found",0)</f>
        <v>PE</v>
      </c>
      <c r="W1017" s="9" t="s">
        <v>2904</v>
      </c>
      <c r="X1017" s="9" t="s">
        <v>388</v>
      </c>
    </row>
    <row r="1018" spans="1:24" x14ac:dyDescent="0.3">
      <c r="A1018">
        <v>1023</v>
      </c>
      <c r="B1018" s="1">
        <v>42781</v>
      </c>
      <c r="C1018" t="s">
        <v>2905</v>
      </c>
      <c r="D1018" t="s">
        <v>50</v>
      </c>
      <c r="E1018" t="s">
        <v>2906</v>
      </c>
      <c r="F1018" t="s">
        <v>2907</v>
      </c>
      <c r="G1018" t="s">
        <v>2908</v>
      </c>
      <c r="H1018" t="s">
        <v>125</v>
      </c>
      <c r="I1018" s="2">
        <v>350000</v>
      </c>
      <c r="J1018" t="s">
        <v>207</v>
      </c>
      <c r="K1018" t="str" cm="1">
        <f t="array" ref="K1018">_xlfn.IFS(I1018&lt;1000000,"Bin1",AND(I1018&gt;=1000000,I1018&lt;=10000000),"Bin2",I1018&gt;10000000,"Bin3")</f>
        <v>Bin1</v>
      </c>
      <c r="L1018">
        <f t="shared" si="30"/>
        <v>2017</v>
      </c>
      <c r="M1018" t="str">
        <f>_xlfn.XLOOKUP(C1018,'LookUp Table'!$A$1:$A$3031,'LookUp Table'!$B$1:$B$3031,"Not Found",0)</f>
        <v>Missourie</v>
      </c>
      <c r="N1018" t="str">
        <f t="shared" si="31"/>
        <v>Seed Funding</v>
      </c>
      <c r="O1018" t="str">
        <f>_xlfn.XLOOKUP(N1018,'Com LookUp+Pivot'!$A$1:$A$49,'Com LookUp+Pivot'!$B$1:$B$49,"Not Found",0)</f>
        <v>Angel</v>
      </c>
      <c r="W1018" s="9" t="s">
        <v>2908</v>
      </c>
      <c r="X1018" s="9" t="s">
        <v>125</v>
      </c>
    </row>
    <row r="1019" spans="1:24" x14ac:dyDescent="0.3">
      <c r="A1019">
        <v>1024</v>
      </c>
      <c r="B1019" s="1">
        <v>42782</v>
      </c>
      <c r="C1019" t="s">
        <v>2909</v>
      </c>
      <c r="D1019" t="s">
        <v>569</v>
      </c>
      <c r="E1019" t="s">
        <v>2910</v>
      </c>
      <c r="F1019" t="s">
        <v>36</v>
      </c>
      <c r="G1019" t="s">
        <v>2911</v>
      </c>
      <c r="H1019" t="s">
        <v>388</v>
      </c>
      <c r="I1019" s="2">
        <v>3000000</v>
      </c>
      <c r="J1019" t="s">
        <v>207</v>
      </c>
      <c r="K1019" t="str" cm="1">
        <f t="array" ref="K1019">_xlfn.IFS(I1019&lt;1000000,"Bin1",AND(I1019&gt;=1000000,I1019&lt;=10000000),"Bin2",I1019&gt;10000000,"Bin3")</f>
        <v>Bin2</v>
      </c>
      <c r="L1019">
        <f t="shared" si="30"/>
        <v>2017</v>
      </c>
      <c r="M1019" t="str">
        <f>_xlfn.XLOOKUP(C1019,'LookUp Table'!$A$1:$A$3031,'LookUp Table'!$B$1:$B$3031,"Not Found",0)</f>
        <v>Mumbai</v>
      </c>
      <c r="N1019" t="str">
        <f t="shared" si="31"/>
        <v>Private Equity</v>
      </c>
      <c r="O1019" t="str">
        <f>_xlfn.XLOOKUP(N1019,'Com LookUp+Pivot'!$A$1:$A$49,'Com LookUp+Pivot'!$B$1:$B$49,"Not Found",0)</f>
        <v>PE</v>
      </c>
      <c r="W1019" s="9" t="s">
        <v>2911</v>
      </c>
      <c r="X1019" s="9" t="s">
        <v>388</v>
      </c>
    </row>
    <row r="1020" spans="1:24" x14ac:dyDescent="0.3">
      <c r="A1020">
        <v>1025</v>
      </c>
      <c r="B1020" s="1">
        <v>42782</v>
      </c>
      <c r="C1020" t="s">
        <v>2912</v>
      </c>
      <c r="D1020" t="s">
        <v>569</v>
      </c>
      <c r="E1020" t="s">
        <v>2913</v>
      </c>
      <c r="F1020" t="s">
        <v>957</v>
      </c>
      <c r="G1020" t="s">
        <v>2914</v>
      </c>
      <c r="H1020" t="s">
        <v>388</v>
      </c>
      <c r="I1020" s="2">
        <v>3000000</v>
      </c>
      <c r="J1020" t="s">
        <v>207</v>
      </c>
      <c r="K1020" t="str" cm="1">
        <f t="array" ref="K1020">_xlfn.IFS(I1020&lt;1000000,"Bin1",AND(I1020&gt;=1000000,I1020&lt;=10000000),"Bin2",I1020&gt;10000000,"Bin3")</f>
        <v>Bin2</v>
      </c>
      <c r="L1020">
        <f t="shared" si="30"/>
        <v>2017</v>
      </c>
      <c r="M1020" t="str">
        <f>_xlfn.XLOOKUP(C1020,'LookUp Table'!$A$1:$A$3031,'LookUp Table'!$B$1:$B$3031,"Not Found",0)</f>
        <v>Bangalore</v>
      </c>
      <c r="N1020" t="str">
        <f t="shared" si="31"/>
        <v>Private Equity</v>
      </c>
      <c r="O1020" t="str">
        <f>_xlfn.XLOOKUP(N1020,'Com LookUp+Pivot'!$A$1:$A$49,'Com LookUp+Pivot'!$B$1:$B$49,"Not Found",0)</f>
        <v>PE</v>
      </c>
      <c r="W1020" s="9" t="s">
        <v>2914</v>
      </c>
      <c r="X1020" s="9" t="s">
        <v>388</v>
      </c>
    </row>
    <row r="1021" spans="1:24" x14ac:dyDescent="0.3">
      <c r="A1021">
        <v>1026</v>
      </c>
      <c r="B1021" s="1">
        <v>42783</v>
      </c>
      <c r="C1021" t="s">
        <v>2915</v>
      </c>
      <c r="D1021" t="s">
        <v>50</v>
      </c>
      <c r="E1021" t="s">
        <v>2916</v>
      </c>
      <c r="F1021" t="s">
        <v>181</v>
      </c>
      <c r="G1021" t="s">
        <v>2917</v>
      </c>
      <c r="H1021" t="s">
        <v>125</v>
      </c>
      <c r="I1021" s="2">
        <v>500000</v>
      </c>
      <c r="J1021" t="s">
        <v>207</v>
      </c>
      <c r="K1021" t="str" cm="1">
        <f t="array" ref="K1021">_xlfn.IFS(I1021&lt;1000000,"Bin1",AND(I1021&gt;=1000000,I1021&lt;=10000000),"Bin2",I1021&gt;10000000,"Bin3")</f>
        <v>Bin1</v>
      </c>
      <c r="L1021">
        <f t="shared" ref="L1021:L1084" si="32">YEAR(B1021)</f>
        <v>2017</v>
      </c>
      <c r="M1021" t="str">
        <f>_xlfn.XLOOKUP(C1021,'LookUp Table'!$A$1:$A$3031,'LookUp Table'!$B$1:$B$3031,"Not Found",0)</f>
        <v>Hyderabad</v>
      </c>
      <c r="N1021" t="str">
        <f t="shared" si="31"/>
        <v>Seed Funding</v>
      </c>
      <c r="O1021" t="str">
        <f>_xlfn.XLOOKUP(N1021,'Com LookUp+Pivot'!$A$1:$A$49,'Com LookUp+Pivot'!$B$1:$B$49,"Not Found",0)</f>
        <v>Angel</v>
      </c>
      <c r="W1021" s="9" t="s">
        <v>2917</v>
      </c>
      <c r="X1021" s="9" t="s">
        <v>125</v>
      </c>
    </row>
    <row r="1022" spans="1:24" x14ac:dyDescent="0.3">
      <c r="A1022">
        <v>1027</v>
      </c>
      <c r="B1022" s="1">
        <v>42783</v>
      </c>
      <c r="C1022" t="s">
        <v>727</v>
      </c>
      <c r="D1022" t="s">
        <v>569</v>
      </c>
      <c r="E1022" t="s">
        <v>2918</v>
      </c>
      <c r="F1022" t="s">
        <v>957</v>
      </c>
      <c r="G1022" t="s">
        <v>2919</v>
      </c>
      <c r="H1022" t="s">
        <v>125</v>
      </c>
      <c r="I1022" s="2">
        <v>400000</v>
      </c>
      <c r="J1022" t="s">
        <v>207</v>
      </c>
      <c r="K1022" t="str" cm="1">
        <f t="array" ref="K1022">_xlfn.IFS(I1022&lt;1000000,"Bin1",AND(I1022&gt;=1000000,I1022&lt;=10000000),"Bin2",I1022&gt;10000000,"Bin3")</f>
        <v>Bin1</v>
      </c>
      <c r="L1022">
        <f t="shared" si="32"/>
        <v>2017</v>
      </c>
      <c r="M1022" t="str">
        <f>_xlfn.XLOOKUP(C1022,'LookUp Table'!$A$1:$A$3031,'LookUp Table'!$B$1:$B$3031,"Not Found",0)</f>
        <v>Bengaluru</v>
      </c>
      <c r="N1022" t="str">
        <f t="shared" si="31"/>
        <v>Seed Funding</v>
      </c>
      <c r="O1022" t="str">
        <f>_xlfn.XLOOKUP(N1022,'Com LookUp+Pivot'!$A$1:$A$49,'Com LookUp+Pivot'!$B$1:$B$49,"Not Found",0)</f>
        <v>Angel</v>
      </c>
      <c r="W1022" s="9" t="s">
        <v>2919</v>
      </c>
      <c r="X1022" s="9" t="s">
        <v>125</v>
      </c>
    </row>
    <row r="1023" spans="1:24" x14ac:dyDescent="0.3">
      <c r="A1023">
        <v>1028</v>
      </c>
      <c r="B1023" s="1">
        <v>42783</v>
      </c>
      <c r="C1023" t="s">
        <v>1042</v>
      </c>
      <c r="D1023" t="s">
        <v>1461</v>
      </c>
      <c r="E1023" t="s">
        <v>1043</v>
      </c>
      <c r="F1023" t="s">
        <v>957</v>
      </c>
      <c r="G1023" t="s">
        <v>2920</v>
      </c>
      <c r="H1023" t="s">
        <v>388</v>
      </c>
      <c r="I1023" s="2">
        <v>15200000</v>
      </c>
      <c r="J1023" t="s">
        <v>207</v>
      </c>
      <c r="K1023" t="str" cm="1">
        <f t="array" ref="K1023">_xlfn.IFS(I1023&lt;1000000,"Bin1",AND(I1023&gt;=1000000,I1023&lt;=10000000),"Bin2",I1023&gt;10000000,"Bin3")</f>
        <v>Bin3</v>
      </c>
      <c r="L1023">
        <f t="shared" si="32"/>
        <v>2017</v>
      </c>
      <c r="M1023" t="str">
        <f>_xlfn.XLOOKUP(C1023,'LookUp Table'!$A$1:$A$3031,'LookUp Table'!$B$1:$B$3031,"Not Found",0)</f>
        <v>Bengaluru</v>
      </c>
      <c r="N1023" t="str">
        <f t="shared" si="31"/>
        <v>Private Equity</v>
      </c>
      <c r="O1023" t="str">
        <f>_xlfn.XLOOKUP(N1023,'Com LookUp+Pivot'!$A$1:$A$49,'Com LookUp+Pivot'!$B$1:$B$49,"Not Found",0)</f>
        <v>PE</v>
      </c>
      <c r="W1023" s="9" t="s">
        <v>2920</v>
      </c>
      <c r="X1023" s="9" t="s">
        <v>388</v>
      </c>
    </row>
    <row r="1024" spans="1:24" x14ac:dyDescent="0.3">
      <c r="A1024">
        <v>1029</v>
      </c>
      <c r="B1024" s="1">
        <v>42783</v>
      </c>
      <c r="C1024" t="s">
        <v>2921</v>
      </c>
      <c r="D1024" t="s">
        <v>569</v>
      </c>
      <c r="E1024" t="s">
        <v>2922</v>
      </c>
      <c r="F1024" t="s">
        <v>957</v>
      </c>
      <c r="G1024" t="s">
        <v>2923</v>
      </c>
      <c r="H1024" t="s">
        <v>125</v>
      </c>
      <c r="I1024">
        <v>0</v>
      </c>
      <c r="J1024" t="s">
        <v>207</v>
      </c>
      <c r="K1024" t="str" cm="1">
        <f t="array" ref="K1024">_xlfn.IFS(I1024&lt;1000000,"Bin1",AND(I1024&gt;=1000000,I1024&lt;=10000000),"Bin2",I1024&gt;10000000,"Bin3")</f>
        <v>Bin1</v>
      </c>
      <c r="L1024">
        <f t="shared" si="32"/>
        <v>2017</v>
      </c>
      <c r="M1024" t="str">
        <f>_xlfn.XLOOKUP(C1024,'LookUp Table'!$A$1:$A$3031,'LookUp Table'!$B$1:$B$3031,"Not Found",0)</f>
        <v>Bangalore</v>
      </c>
      <c r="N1024" t="str">
        <f t="shared" si="31"/>
        <v>Seed Funding</v>
      </c>
      <c r="O1024" t="str">
        <f>_xlfn.XLOOKUP(N1024,'Com LookUp+Pivot'!$A$1:$A$49,'Com LookUp+Pivot'!$B$1:$B$49,"Not Found",0)</f>
        <v>Angel</v>
      </c>
      <c r="W1024" s="9" t="s">
        <v>2923</v>
      </c>
      <c r="X1024" s="9" t="s">
        <v>125</v>
      </c>
    </row>
    <row r="1025" spans="1:24" x14ac:dyDescent="0.3">
      <c r="A1025">
        <v>1030</v>
      </c>
      <c r="B1025" s="1">
        <v>42783</v>
      </c>
      <c r="C1025" t="s">
        <v>2924</v>
      </c>
      <c r="D1025" t="s">
        <v>569</v>
      </c>
      <c r="E1025" t="s">
        <v>2925</v>
      </c>
      <c r="F1025" t="s">
        <v>52</v>
      </c>
      <c r="G1025" t="s">
        <v>2926</v>
      </c>
      <c r="H1025" t="s">
        <v>388</v>
      </c>
      <c r="I1025">
        <v>0</v>
      </c>
      <c r="J1025" t="s">
        <v>207</v>
      </c>
      <c r="K1025" t="str" cm="1">
        <f t="array" ref="K1025">_xlfn.IFS(I1025&lt;1000000,"Bin1",AND(I1025&gt;=1000000,I1025&lt;=10000000),"Bin2",I1025&gt;10000000,"Bin3")</f>
        <v>Bin1</v>
      </c>
      <c r="L1025">
        <f t="shared" si="32"/>
        <v>2017</v>
      </c>
      <c r="M1025" t="str">
        <f>_xlfn.XLOOKUP(C1025,'LookUp Table'!$A$1:$A$3031,'LookUp Table'!$B$1:$B$3031,"Not Found",0)</f>
        <v>Pune</v>
      </c>
      <c r="N1025" t="str">
        <f t="shared" si="31"/>
        <v>Private Equity</v>
      </c>
      <c r="O1025" t="str">
        <f>_xlfn.XLOOKUP(N1025,'Com LookUp+Pivot'!$A$1:$A$49,'Com LookUp+Pivot'!$B$1:$B$49,"Not Found",0)</f>
        <v>PE</v>
      </c>
      <c r="W1025" s="9" t="s">
        <v>2926</v>
      </c>
      <c r="X1025" s="9" t="s">
        <v>388</v>
      </c>
    </row>
    <row r="1026" spans="1:24" x14ac:dyDescent="0.3">
      <c r="A1026">
        <v>1031</v>
      </c>
      <c r="B1026" s="1">
        <v>42783</v>
      </c>
      <c r="C1026" t="s">
        <v>2927</v>
      </c>
      <c r="D1026" t="s">
        <v>473</v>
      </c>
      <c r="E1026" t="s">
        <v>2928</v>
      </c>
      <c r="F1026" t="s">
        <v>36</v>
      </c>
      <c r="G1026" t="s">
        <v>2929</v>
      </c>
      <c r="H1026" t="s">
        <v>125</v>
      </c>
      <c r="I1026" s="2">
        <v>40000</v>
      </c>
      <c r="J1026" t="s">
        <v>207</v>
      </c>
      <c r="K1026" t="str" cm="1">
        <f t="array" ref="K1026">_xlfn.IFS(I1026&lt;1000000,"Bin1",AND(I1026&gt;=1000000,I1026&lt;=10000000),"Bin2",I1026&gt;10000000,"Bin3")</f>
        <v>Bin1</v>
      </c>
      <c r="L1026">
        <f t="shared" si="32"/>
        <v>2017</v>
      </c>
      <c r="M1026" t="str">
        <f>_xlfn.XLOOKUP(C1026,'LookUp Table'!$A$1:$A$3031,'LookUp Table'!$B$1:$B$3031,"Not Found",0)</f>
        <v>Mumbai</v>
      </c>
      <c r="N1026" t="str">
        <f t="shared" si="31"/>
        <v>Seed Funding</v>
      </c>
      <c r="O1026" t="str">
        <f>_xlfn.XLOOKUP(N1026,'Com LookUp+Pivot'!$A$1:$A$49,'Com LookUp+Pivot'!$B$1:$B$49,"Not Found",0)</f>
        <v>Angel</v>
      </c>
      <c r="W1026" s="9" t="s">
        <v>2929</v>
      </c>
      <c r="X1026" s="9" t="s">
        <v>125</v>
      </c>
    </row>
    <row r="1027" spans="1:24" x14ac:dyDescent="0.3">
      <c r="A1027">
        <v>1032</v>
      </c>
      <c r="B1027" s="1">
        <v>42784</v>
      </c>
      <c r="C1027" t="s">
        <v>2930</v>
      </c>
      <c r="D1027" t="s">
        <v>569</v>
      </c>
      <c r="E1027" t="s">
        <v>2931</v>
      </c>
      <c r="F1027" t="s">
        <v>19</v>
      </c>
      <c r="G1027" t="s">
        <v>2929</v>
      </c>
      <c r="H1027" t="s">
        <v>125</v>
      </c>
      <c r="I1027" s="2">
        <v>40000</v>
      </c>
      <c r="J1027" t="s">
        <v>207</v>
      </c>
      <c r="K1027" t="str" cm="1">
        <f t="array" ref="K1027">_xlfn.IFS(I1027&lt;1000000,"Bin1",AND(I1027&gt;=1000000,I1027&lt;=10000000),"Bin2",I1027&gt;10000000,"Bin3")</f>
        <v>Bin1</v>
      </c>
      <c r="L1027">
        <f t="shared" si="32"/>
        <v>2017</v>
      </c>
      <c r="M1027" t="str">
        <f>_xlfn.XLOOKUP(C1027,'LookUp Table'!$A$1:$A$3031,'LookUp Table'!$B$1:$B$3031,"Not Found",0)</f>
        <v>Gurgaon</v>
      </c>
      <c r="N1027" t="str">
        <f t="shared" ref="N1027:N1090" si="33">IFERROR(VLOOKUP(G1027,$W$1:$X$6025,2,FALSE),"Ignore")</f>
        <v>Seed Funding</v>
      </c>
      <c r="O1027" t="str">
        <f>_xlfn.XLOOKUP(N1027,'Com LookUp+Pivot'!$A$1:$A$49,'Com LookUp+Pivot'!$B$1:$B$49,"Not Found",0)</f>
        <v>Angel</v>
      </c>
      <c r="W1027" s="9" t="s">
        <v>2929</v>
      </c>
      <c r="X1027" s="9" t="s">
        <v>125</v>
      </c>
    </row>
    <row r="1028" spans="1:24" x14ac:dyDescent="0.3">
      <c r="A1028">
        <v>1033</v>
      </c>
      <c r="B1028" s="1">
        <v>42786</v>
      </c>
      <c r="C1028" t="s">
        <v>638</v>
      </c>
      <c r="D1028" t="s">
        <v>473</v>
      </c>
      <c r="E1028" t="s">
        <v>447</v>
      </c>
      <c r="F1028" t="s">
        <v>957</v>
      </c>
      <c r="G1028" t="s">
        <v>2932</v>
      </c>
      <c r="H1028" t="s">
        <v>388</v>
      </c>
      <c r="I1028" s="2">
        <v>38700000</v>
      </c>
      <c r="J1028" t="s">
        <v>207</v>
      </c>
      <c r="K1028" t="str" cm="1">
        <f t="array" ref="K1028">_xlfn.IFS(I1028&lt;1000000,"Bin1",AND(I1028&gt;=1000000,I1028&lt;=10000000),"Bin2",I1028&gt;10000000,"Bin3")</f>
        <v>Bin3</v>
      </c>
      <c r="L1028">
        <f t="shared" si="32"/>
        <v>2017</v>
      </c>
      <c r="M1028" t="str">
        <f>_xlfn.XLOOKUP(C1028,'LookUp Table'!$A$1:$A$3031,'LookUp Table'!$B$1:$B$3031,"Not Found",0)</f>
        <v>Bangalore</v>
      </c>
      <c r="N1028" t="str">
        <f t="shared" si="33"/>
        <v>Private Equity</v>
      </c>
      <c r="O1028" t="str">
        <f>_xlfn.XLOOKUP(N1028,'Com LookUp+Pivot'!$A$1:$A$49,'Com LookUp+Pivot'!$B$1:$B$49,"Not Found",0)</f>
        <v>PE</v>
      </c>
      <c r="W1028" s="9" t="s">
        <v>2932</v>
      </c>
      <c r="X1028" s="9" t="s">
        <v>388</v>
      </c>
    </row>
    <row r="1029" spans="1:24" x14ac:dyDescent="0.3">
      <c r="A1029">
        <v>1034</v>
      </c>
      <c r="B1029" s="1">
        <v>42787</v>
      </c>
      <c r="C1029" t="s">
        <v>1004</v>
      </c>
      <c r="D1029" t="s">
        <v>569</v>
      </c>
      <c r="E1029" t="s">
        <v>2933</v>
      </c>
      <c r="F1029" t="s">
        <v>19</v>
      </c>
      <c r="G1029" t="s">
        <v>2934</v>
      </c>
      <c r="H1029" t="s">
        <v>388</v>
      </c>
      <c r="I1029" s="2">
        <v>15000000</v>
      </c>
      <c r="J1029" t="s">
        <v>207</v>
      </c>
      <c r="K1029" t="str" cm="1">
        <f t="array" ref="K1029">_xlfn.IFS(I1029&lt;1000000,"Bin1",AND(I1029&gt;=1000000,I1029&lt;=10000000),"Bin2",I1029&gt;10000000,"Bin3")</f>
        <v>Bin3</v>
      </c>
      <c r="L1029">
        <f t="shared" si="32"/>
        <v>2017</v>
      </c>
      <c r="M1029" t="str">
        <f>_xlfn.XLOOKUP(C1029,'LookUp Table'!$A$1:$A$3031,'LookUp Table'!$B$1:$B$3031,"Not Found",0)</f>
        <v>Gurugram</v>
      </c>
      <c r="N1029" t="str">
        <f t="shared" si="33"/>
        <v>Private Equity</v>
      </c>
      <c r="O1029" t="str">
        <f>_xlfn.XLOOKUP(N1029,'Com LookUp+Pivot'!$A$1:$A$49,'Com LookUp+Pivot'!$B$1:$B$49,"Not Found",0)</f>
        <v>PE</v>
      </c>
      <c r="W1029" s="9" t="s">
        <v>2934</v>
      </c>
      <c r="X1029" s="9" t="s">
        <v>388</v>
      </c>
    </row>
    <row r="1030" spans="1:24" x14ac:dyDescent="0.3">
      <c r="A1030">
        <v>1035</v>
      </c>
      <c r="B1030" s="1">
        <v>42788</v>
      </c>
      <c r="C1030" t="s">
        <v>2935</v>
      </c>
      <c r="D1030" t="s">
        <v>569</v>
      </c>
      <c r="E1030" t="s">
        <v>2936</v>
      </c>
      <c r="F1030" t="s">
        <v>957</v>
      </c>
      <c r="G1030" t="s">
        <v>2929</v>
      </c>
      <c r="H1030" t="s">
        <v>125</v>
      </c>
      <c r="I1030" s="2">
        <v>40000</v>
      </c>
      <c r="J1030" t="s">
        <v>207</v>
      </c>
      <c r="K1030" t="str" cm="1">
        <f t="array" ref="K1030">_xlfn.IFS(I1030&lt;1000000,"Bin1",AND(I1030&gt;=1000000,I1030&lt;=10000000),"Bin2",I1030&gt;10000000,"Bin3")</f>
        <v>Bin1</v>
      </c>
      <c r="L1030">
        <f t="shared" si="32"/>
        <v>2017</v>
      </c>
      <c r="M1030" t="str">
        <f>_xlfn.XLOOKUP(C1030,'LookUp Table'!$A$1:$A$3031,'LookUp Table'!$B$1:$B$3031,"Not Found",0)</f>
        <v>Bangalore</v>
      </c>
      <c r="N1030" t="str">
        <f t="shared" si="33"/>
        <v>Seed Funding</v>
      </c>
      <c r="O1030" t="str">
        <f>_xlfn.XLOOKUP(N1030,'Com LookUp+Pivot'!$A$1:$A$49,'Com LookUp+Pivot'!$B$1:$B$49,"Not Found",0)</f>
        <v>Angel</v>
      </c>
      <c r="W1030" s="9" t="s">
        <v>2929</v>
      </c>
      <c r="X1030" s="9" t="s">
        <v>125</v>
      </c>
    </row>
    <row r="1031" spans="1:24" x14ac:dyDescent="0.3">
      <c r="A1031">
        <v>1036</v>
      </c>
      <c r="B1031" s="1">
        <v>42789</v>
      </c>
      <c r="C1031" t="s">
        <v>1800</v>
      </c>
      <c r="D1031" t="s">
        <v>569</v>
      </c>
      <c r="E1031" t="s">
        <v>2937</v>
      </c>
      <c r="F1031" t="s">
        <v>30</v>
      </c>
      <c r="G1031" t="s">
        <v>2938</v>
      </c>
      <c r="H1031" t="s">
        <v>388</v>
      </c>
      <c r="I1031" s="2">
        <v>1100000</v>
      </c>
      <c r="J1031" t="s">
        <v>207</v>
      </c>
      <c r="K1031" t="str" cm="1">
        <f t="array" ref="K1031">_xlfn.IFS(I1031&lt;1000000,"Bin1",AND(I1031&gt;=1000000,I1031&lt;=10000000),"Bin2",I1031&gt;10000000,"Bin3")</f>
        <v>Bin2</v>
      </c>
      <c r="L1031">
        <f t="shared" si="32"/>
        <v>2017</v>
      </c>
      <c r="M1031" t="str">
        <f>_xlfn.XLOOKUP(C1031,'LookUp Table'!$A$1:$A$3031,'LookUp Table'!$B$1:$B$3031,"Not Found",0)</f>
        <v>New Delhi</v>
      </c>
      <c r="N1031" t="str">
        <f t="shared" si="33"/>
        <v>Private Equity</v>
      </c>
      <c r="O1031" t="str">
        <f>_xlfn.XLOOKUP(N1031,'Com LookUp+Pivot'!$A$1:$A$49,'Com LookUp+Pivot'!$B$1:$B$49,"Not Found",0)</f>
        <v>PE</v>
      </c>
      <c r="W1031" s="9" t="s">
        <v>2938</v>
      </c>
      <c r="X1031" s="9" t="s">
        <v>388</v>
      </c>
    </row>
    <row r="1032" spans="1:24" x14ac:dyDescent="0.3">
      <c r="A1032">
        <v>1037</v>
      </c>
      <c r="B1032" s="1">
        <v>42789</v>
      </c>
      <c r="C1032" t="s">
        <v>2939</v>
      </c>
      <c r="D1032" t="s">
        <v>569</v>
      </c>
      <c r="E1032" t="s">
        <v>2940</v>
      </c>
      <c r="F1032" t="s">
        <v>36</v>
      </c>
      <c r="G1032" t="s">
        <v>2941</v>
      </c>
      <c r="H1032" t="s">
        <v>125</v>
      </c>
      <c r="I1032">
        <v>0</v>
      </c>
      <c r="J1032" t="s">
        <v>207</v>
      </c>
      <c r="K1032" t="str" cm="1">
        <f t="array" ref="K1032">_xlfn.IFS(I1032&lt;1000000,"Bin1",AND(I1032&gt;=1000000,I1032&lt;=10000000),"Bin2",I1032&gt;10000000,"Bin3")</f>
        <v>Bin1</v>
      </c>
      <c r="L1032">
        <f t="shared" si="32"/>
        <v>2017</v>
      </c>
      <c r="M1032" t="str">
        <f>_xlfn.XLOOKUP(C1032,'LookUp Table'!$A$1:$A$3031,'LookUp Table'!$B$1:$B$3031,"Not Found",0)</f>
        <v>Mumbai</v>
      </c>
      <c r="N1032" t="str">
        <f t="shared" si="33"/>
        <v>Seed Funding</v>
      </c>
      <c r="O1032" t="str">
        <f>_xlfn.XLOOKUP(N1032,'Com LookUp+Pivot'!$A$1:$A$49,'Com LookUp+Pivot'!$B$1:$B$49,"Not Found",0)</f>
        <v>Angel</v>
      </c>
      <c r="W1032" s="9" t="s">
        <v>2941</v>
      </c>
      <c r="X1032" s="9" t="s">
        <v>125</v>
      </c>
    </row>
    <row r="1033" spans="1:24" x14ac:dyDescent="0.3">
      <c r="A1033">
        <v>1038</v>
      </c>
      <c r="B1033" s="1">
        <v>42790</v>
      </c>
      <c r="C1033" t="s">
        <v>2942</v>
      </c>
      <c r="D1033" t="s">
        <v>569</v>
      </c>
      <c r="E1033" t="s">
        <v>2943</v>
      </c>
      <c r="F1033" t="s">
        <v>87</v>
      </c>
      <c r="G1033" t="s">
        <v>2944</v>
      </c>
      <c r="H1033" t="s">
        <v>125</v>
      </c>
      <c r="I1033">
        <v>0</v>
      </c>
      <c r="J1033" t="s">
        <v>207</v>
      </c>
      <c r="K1033" t="str" cm="1">
        <f t="array" ref="K1033">_xlfn.IFS(I1033&lt;1000000,"Bin1",AND(I1033&gt;=1000000,I1033&lt;=10000000),"Bin2",I1033&gt;10000000,"Bin3")</f>
        <v>Bin1</v>
      </c>
      <c r="L1033">
        <f t="shared" si="32"/>
        <v>2017</v>
      </c>
      <c r="M1033" t="str">
        <f>_xlfn.XLOOKUP(C1033,'LookUp Table'!$A$1:$A$3031,'LookUp Table'!$B$1:$B$3031,"Not Found",0)</f>
        <v>Noida</v>
      </c>
      <c r="N1033" t="str">
        <f t="shared" si="33"/>
        <v>Seed Funding</v>
      </c>
      <c r="O1033" t="str">
        <f>_xlfn.XLOOKUP(N1033,'Com LookUp+Pivot'!$A$1:$A$49,'Com LookUp+Pivot'!$B$1:$B$49,"Not Found",0)</f>
        <v>Angel</v>
      </c>
      <c r="W1033" s="9" t="s">
        <v>2944</v>
      </c>
      <c r="X1033" s="9" t="s">
        <v>125</v>
      </c>
    </row>
    <row r="1034" spans="1:24" x14ac:dyDescent="0.3">
      <c r="A1034">
        <v>1039</v>
      </c>
      <c r="B1034" s="1">
        <v>42793</v>
      </c>
      <c r="C1034" t="s">
        <v>2945</v>
      </c>
      <c r="D1034" t="s">
        <v>569</v>
      </c>
      <c r="E1034" t="s">
        <v>2946</v>
      </c>
      <c r="F1034" t="s">
        <v>957</v>
      </c>
      <c r="G1034" t="s">
        <v>2947</v>
      </c>
      <c r="H1034" t="s">
        <v>125</v>
      </c>
      <c r="I1034">
        <v>0</v>
      </c>
      <c r="J1034" t="s">
        <v>207</v>
      </c>
      <c r="K1034" t="str" cm="1">
        <f t="array" ref="K1034">_xlfn.IFS(I1034&lt;1000000,"Bin1",AND(I1034&gt;=1000000,I1034&lt;=10000000),"Bin2",I1034&gt;10000000,"Bin3")</f>
        <v>Bin1</v>
      </c>
      <c r="L1034">
        <f t="shared" si="32"/>
        <v>2017</v>
      </c>
      <c r="M1034" t="str">
        <f>_xlfn.XLOOKUP(C1034,'LookUp Table'!$A$1:$A$3031,'LookUp Table'!$B$1:$B$3031,"Not Found",0)</f>
        <v>Bangalore</v>
      </c>
      <c r="N1034" t="str">
        <f t="shared" si="33"/>
        <v>Seed Funding</v>
      </c>
      <c r="O1034" t="str">
        <f>_xlfn.XLOOKUP(N1034,'Com LookUp+Pivot'!$A$1:$A$49,'Com LookUp+Pivot'!$B$1:$B$49,"Not Found",0)</f>
        <v>Angel</v>
      </c>
      <c r="W1034" s="9" t="s">
        <v>2947</v>
      </c>
      <c r="X1034" s="9" t="s">
        <v>125</v>
      </c>
    </row>
    <row r="1035" spans="1:24" x14ac:dyDescent="0.3">
      <c r="A1035">
        <v>1040</v>
      </c>
      <c r="B1035" s="1">
        <v>42793</v>
      </c>
      <c r="C1035" t="s">
        <v>683</v>
      </c>
      <c r="D1035" t="s">
        <v>569</v>
      </c>
      <c r="E1035" t="s">
        <v>2948</v>
      </c>
      <c r="F1035" t="s">
        <v>19</v>
      </c>
      <c r="G1035" t="s">
        <v>2949</v>
      </c>
      <c r="H1035" t="s">
        <v>125</v>
      </c>
      <c r="I1035" s="2">
        <v>375000</v>
      </c>
      <c r="J1035" t="s">
        <v>207</v>
      </c>
      <c r="K1035" t="str" cm="1">
        <f t="array" ref="K1035">_xlfn.IFS(I1035&lt;1000000,"Bin1",AND(I1035&gt;=1000000,I1035&lt;=10000000),"Bin2",I1035&gt;10000000,"Bin3")</f>
        <v>Bin1</v>
      </c>
      <c r="L1035">
        <f t="shared" si="32"/>
        <v>2017</v>
      </c>
      <c r="M1035" t="str">
        <f>_xlfn.XLOOKUP(C1035,'LookUp Table'!$A$1:$A$3031,'LookUp Table'!$B$1:$B$3031,"Not Found",0)</f>
        <v>Gurugram</v>
      </c>
      <c r="N1035" t="str">
        <f t="shared" si="33"/>
        <v>Seed Funding</v>
      </c>
      <c r="O1035" t="str">
        <f>_xlfn.XLOOKUP(N1035,'Com LookUp+Pivot'!$A$1:$A$49,'Com LookUp+Pivot'!$B$1:$B$49,"Not Found",0)</f>
        <v>Angel</v>
      </c>
      <c r="W1035" s="9" t="s">
        <v>2949</v>
      </c>
      <c r="X1035" s="9" t="s">
        <v>125</v>
      </c>
    </row>
    <row r="1036" spans="1:24" x14ac:dyDescent="0.3">
      <c r="A1036">
        <v>1041</v>
      </c>
      <c r="B1036" s="1">
        <v>42793</v>
      </c>
      <c r="C1036" t="s">
        <v>2950</v>
      </c>
      <c r="D1036" t="s">
        <v>1461</v>
      </c>
      <c r="E1036" t="s">
        <v>2951</v>
      </c>
      <c r="F1036" t="s">
        <v>957</v>
      </c>
      <c r="G1036" t="s">
        <v>1334</v>
      </c>
      <c r="H1036" t="s">
        <v>125</v>
      </c>
      <c r="I1036" s="2">
        <v>94000</v>
      </c>
      <c r="J1036" t="s">
        <v>207</v>
      </c>
      <c r="K1036" t="str" cm="1">
        <f t="array" ref="K1036">_xlfn.IFS(I1036&lt;1000000,"Bin1",AND(I1036&gt;=1000000,I1036&lt;=10000000),"Bin2",I1036&gt;10000000,"Bin3")</f>
        <v>Bin1</v>
      </c>
      <c r="L1036">
        <f t="shared" si="32"/>
        <v>2017</v>
      </c>
      <c r="M1036" t="str">
        <f>_xlfn.XLOOKUP(C1036,'LookUp Table'!$A$1:$A$3031,'LookUp Table'!$B$1:$B$3031,"Not Found",0)</f>
        <v>Bangalore</v>
      </c>
      <c r="N1036" t="str">
        <f t="shared" si="33"/>
        <v>Private Equity</v>
      </c>
      <c r="O1036" t="str">
        <f>_xlfn.XLOOKUP(N1036,'Com LookUp+Pivot'!$A$1:$A$49,'Com LookUp+Pivot'!$B$1:$B$49,"Not Found",0)</f>
        <v>PE</v>
      </c>
      <c r="W1036" s="9" t="s">
        <v>1334</v>
      </c>
      <c r="X1036" s="9" t="s">
        <v>125</v>
      </c>
    </row>
    <row r="1037" spans="1:24" x14ac:dyDescent="0.3">
      <c r="A1037">
        <v>1042</v>
      </c>
      <c r="B1037" s="1">
        <v>42794</v>
      </c>
      <c r="C1037" t="s">
        <v>2952</v>
      </c>
      <c r="D1037" t="s">
        <v>569</v>
      </c>
      <c r="E1037" t="s">
        <v>2953</v>
      </c>
      <c r="F1037" t="s">
        <v>30</v>
      </c>
      <c r="G1037" t="s">
        <v>2954</v>
      </c>
      <c r="H1037" t="s">
        <v>388</v>
      </c>
      <c r="I1037" s="2">
        <v>1000000</v>
      </c>
      <c r="J1037" t="s">
        <v>207</v>
      </c>
      <c r="K1037" t="str" cm="1">
        <f t="array" ref="K1037">_xlfn.IFS(I1037&lt;1000000,"Bin1",AND(I1037&gt;=1000000,I1037&lt;=10000000),"Bin2",I1037&gt;10000000,"Bin3")</f>
        <v>Bin2</v>
      </c>
      <c r="L1037">
        <f t="shared" si="32"/>
        <v>2017</v>
      </c>
      <c r="M1037" t="str">
        <f>_xlfn.XLOOKUP(C1037,'LookUp Table'!$A$1:$A$3031,'LookUp Table'!$B$1:$B$3031,"Not Found",0)</f>
        <v>New Delhi</v>
      </c>
      <c r="N1037" t="str">
        <f t="shared" si="33"/>
        <v>Private Equity</v>
      </c>
      <c r="O1037" t="str">
        <f>_xlfn.XLOOKUP(N1037,'Com LookUp+Pivot'!$A$1:$A$49,'Com LookUp+Pivot'!$B$1:$B$49,"Not Found",0)</f>
        <v>PE</v>
      </c>
      <c r="W1037" s="9" t="s">
        <v>2954</v>
      </c>
      <c r="X1037" s="9" t="s">
        <v>388</v>
      </c>
    </row>
    <row r="1038" spans="1:24" x14ac:dyDescent="0.3">
      <c r="A1038">
        <v>1043</v>
      </c>
      <c r="B1038" s="1">
        <v>42794</v>
      </c>
      <c r="C1038" t="s">
        <v>497</v>
      </c>
      <c r="D1038" t="s">
        <v>40</v>
      </c>
      <c r="E1038" t="s">
        <v>2955</v>
      </c>
      <c r="F1038" t="s">
        <v>957</v>
      </c>
      <c r="G1038" t="s">
        <v>2956</v>
      </c>
      <c r="H1038" t="s">
        <v>388</v>
      </c>
      <c r="I1038" s="2">
        <v>70000000</v>
      </c>
      <c r="J1038" t="s">
        <v>207</v>
      </c>
      <c r="K1038" t="str" cm="1">
        <f t="array" ref="K1038">_xlfn.IFS(I1038&lt;1000000,"Bin1",AND(I1038&gt;=1000000,I1038&lt;=10000000),"Bin2",I1038&gt;10000000,"Bin3")</f>
        <v>Bin3</v>
      </c>
      <c r="L1038">
        <f t="shared" si="32"/>
        <v>2017</v>
      </c>
      <c r="M1038" t="str">
        <f>_xlfn.XLOOKUP(C1038,'LookUp Table'!$A$1:$A$3031,'LookUp Table'!$B$1:$B$3031,"Not Found",0)</f>
        <v>Bengaluru</v>
      </c>
      <c r="N1038" t="str">
        <f t="shared" si="33"/>
        <v>Private Equity</v>
      </c>
      <c r="O1038" t="str">
        <f>_xlfn.XLOOKUP(N1038,'Com LookUp+Pivot'!$A$1:$A$49,'Com LookUp+Pivot'!$B$1:$B$49,"Not Found",0)</f>
        <v>PE</v>
      </c>
      <c r="W1038" s="9" t="s">
        <v>2956</v>
      </c>
      <c r="X1038" s="9" t="s">
        <v>388</v>
      </c>
    </row>
    <row r="1039" spans="1:24" x14ac:dyDescent="0.3">
      <c r="A1039">
        <v>1044</v>
      </c>
      <c r="B1039" s="1">
        <v>42737</v>
      </c>
      <c r="C1039" t="s">
        <v>2957</v>
      </c>
      <c r="D1039" t="s">
        <v>569</v>
      </c>
      <c r="E1039" t="s">
        <v>2958</v>
      </c>
      <c r="F1039" t="s">
        <v>52</v>
      </c>
      <c r="G1039" t="s">
        <v>2959</v>
      </c>
      <c r="H1039" t="s">
        <v>125</v>
      </c>
      <c r="I1039" s="2">
        <v>366000</v>
      </c>
      <c r="J1039" t="s">
        <v>207</v>
      </c>
      <c r="K1039" t="str" cm="1">
        <f t="array" ref="K1039">_xlfn.IFS(I1039&lt;1000000,"Bin1",AND(I1039&gt;=1000000,I1039&lt;=10000000),"Bin2",I1039&gt;10000000,"Bin3")</f>
        <v>Bin1</v>
      </c>
      <c r="L1039">
        <f t="shared" si="32"/>
        <v>2017</v>
      </c>
      <c r="M1039" t="str">
        <f>_xlfn.XLOOKUP(C1039,'LookUp Table'!$A$1:$A$3031,'LookUp Table'!$B$1:$B$3031,"Not Found",0)</f>
        <v>Pune</v>
      </c>
      <c r="N1039" t="str">
        <f t="shared" si="33"/>
        <v>Seed Funding</v>
      </c>
      <c r="O1039" t="str">
        <f>_xlfn.XLOOKUP(N1039,'Com LookUp+Pivot'!$A$1:$A$49,'Com LookUp+Pivot'!$B$1:$B$49,"Not Found",0)</f>
        <v>Angel</v>
      </c>
      <c r="W1039" s="9" t="s">
        <v>2959</v>
      </c>
      <c r="X1039" s="9" t="s">
        <v>125</v>
      </c>
    </row>
    <row r="1040" spans="1:24" x14ac:dyDescent="0.3">
      <c r="A1040">
        <v>1045</v>
      </c>
      <c r="B1040" s="1">
        <v>42738</v>
      </c>
      <c r="C1040" t="s">
        <v>2960</v>
      </c>
      <c r="D1040" t="s">
        <v>50</v>
      </c>
      <c r="E1040" t="s">
        <v>2961</v>
      </c>
      <c r="F1040" t="s">
        <v>2962</v>
      </c>
      <c r="G1040" t="s">
        <v>2963</v>
      </c>
      <c r="H1040" t="s">
        <v>125</v>
      </c>
      <c r="I1040" s="2">
        <v>825000</v>
      </c>
      <c r="J1040" t="s">
        <v>207</v>
      </c>
      <c r="K1040" t="str" cm="1">
        <f t="array" ref="K1040">_xlfn.IFS(I1040&lt;1000000,"Bin1",AND(I1040&gt;=1000000,I1040&lt;=10000000),"Bin2",I1040&gt;10000000,"Bin3")</f>
        <v>Bin1</v>
      </c>
      <c r="L1040">
        <f t="shared" si="32"/>
        <v>2017</v>
      </c>
      <c r="M1040" t="str">
        <f>_xlfn.XLOOKUP(C1040,'LookUp Table'!$A$1:$A$3031,'LookUp Table'!$B$1:$B$3031,"Not Found",0)</f>
        <v>Panaji</v>
      </c>
      <c r="N1040" t="str">
        <f t="shared" si="33"/>
        <v>Seed Funding</v>
      </c>
      <c r="O1040" t="str">
        <f>_xlfn.XLOOKUP(N1040,'Com LookUp+Pivot'!$A$1:$A$49,'Com LookUp+Pivot'!$B$1:$B$49,"Not Found",0)</f>
        <v>Angel</v>
      </c>
      <c r="W1040" s="9" t="s">
        <v>2963</v>
      </c>
      <c r="X1040" s="9" t="s">
        <v>125</v>
      </c>
    </row>
    <row r="1041" spans="1:24" x14ac:dyDescent="0.3">
      <c r="A1041">
        <v>1046</v>
      </c>
      <c r="B1041" s="1">
        <v>42738</v>
      </c>
      <c r="C1041" t="s">
        <v>2964</v>
      </c>
      <c r="D1041" t="s">
        <v>2965</v>
      </c>
      <c r="E1041" t="s">
        <v>2966</v>
      </c>
      <c r="F1041" t="s">
        <v>36</v>
      </c>
      <c r="G1041" t="s">
        <v>2967</v>
      </c>
      <c r="H1041" t="s">
        <v>125</v>
      </c>
      <c r="I1041">
        <v>0</v>
      </c>
      <c r="J1041" t="s">
        <v>207</v>
      </c>
      <c r="K1041" t="str" cm="1">
        <f t="array" ref="K1041">_xlfn.IFS(I1041&lt;1000000,"Bin1",AND(I1041&gt;=1000000,I1041&lt;=10000000),"Bin2",I1041&gt;10000000,"Bin3")</f>
        <v>Bin1</v>
      </c>
      <c r="L1041">
        <f t="shared" si="32"/>
        <v>2017</v>
      </c>
      <c r="M1041" t="str">
        <f>_xlfn.XLOOKUP(C1041,'LookUp Table'!$A$1:$A$3031,'LookUp Table'!$B$1:$B$3031,"Not Found",0)</f>
        <v>Mumbai</v>
      </c>
      <c r="N1041" t="str">
        <f t="shared" si="33"/>
        <v>Seed Funding</v>
      </c>
      <c r="O1041" t="str">
        <f>_xlfn.XLOOKUP(N1041,'Com LookUp+Pivot'!$A$1:$A$49,'Com LookUp+Pivot'!$B$1:$B$49,"Not Found",0)</f>
        <v>Angel</v>
      </c>
      <c r="W1041" s="9" t="s">
        <v>2967</v>
      </c>
      <c r="X1041" s="9" t="s">
        <v>125</v>
      </c>
    </row>
    <row r="1042" spans="1:24" x14ac:dyDescent="0.3">
      <c r="A1042">
        <v>1047</v>
      </c>
      <c r="B1042" s="1">
        <v>42738</v>
      </c>
      <c r="C1042" t="s">
        <v>2968</v>
      </c>
      <c r="D1042" t="s">
        <v>569</v>
      </c>
      <c r="E1042" t="s">
        <v>2969</v>
      </c>
      <c r="F1042" t="s">
        <v>19</v>
      </c>
      <c r="G1042" t="s">
        <v>2970</v>
      </c>
      <c r="H1042" t="s">
        <v>125</v>
      </c>
      <c r="I1042">
        <v>0</v>
      </c>
      <c r="J1042" t="s">
        <v>207</v>
      </c>
      <c r="K1042" t="str" cm="1">
        <f t="array" ref="K1042">_xlfn.IFS(I1042&lt;1000000,"Bin1",AND(I1042&gt;=1000000,I1042&lt;=10000000),"Bin2",I1042&gt;10000000,"Bin3")</f>
        <v>Bin1</v>
      </c>
      <c r="L1042">
        <f t="shared" si="32"/>
        <v>2017</v>
      </c>
      <c r="M1042" t="str">
        <f>_xlfn.XLOOKUP(C1042,'LookUp Table'!$A$1:$A$3031,'LookUp Table'!$B$1:$B$3031,"Not Found",0)</f>
        <v>Gurgaon</v>
      </c>
      <c r="N1042" t="str">
        <f t="shared" si="33"/>
        <v>Seed Funding</v>
      </c>
      <c r="O1042" t="str">
        <f>_xlfn.XLOOKUP(N1042,'Com LookUp+Pivot'!$A$1:$A$49,'Com LookUp+Pivot'!$B$1:$B$49,"Not Found",0)</f>
        <v>Angel</v>
      </c>
      <c r="W1042" s="9" t="s">
        <v>2970</v>
      </c>
      <c r="X1042" s="9" t="s">
        <v>125</v>
      </c>
    </row>
    <row r="1043" spans="1:24" x14ac:dyDescent="0.3">
      <c r="A1043">
        <v>1048</v>
      </c>
      <c r="B1043" s="1">
        <v>42739</v>
      </c>
      <c r="C1043" t="s">
        <v>2971</v>
      </c>
      <c r="D1043" t="s">
        <v>50</v>
      </c>
      <c r="E1043" t="s">
        <v>2972</v>
      </c>
      <c r="F1043" t="s">
        <v>42</v>
      </c>
      <c r="G1043" t="s">
        <v>1874</v>
      </c>
      <c r="H1043" t="s">
        <v>125</v>
      </c>
      <c r="I1043">
        <v>0</v>
      </c>
      <c r="J1043" t="s">
        <v>207</v>
      </c>
      <c r="K1043" t="str" cm="1">
        <f t="array" ref="K1043">_xlfn.IFS(I1043&lt;1000000,"Bin1",AND(I1043&gt;=1000000,I1043&lt;=10000000),"Bin2",I1043&gt;10000000,"Bin3")</f>
        <v>Bin1</v>
      </c>
      <c r="L1043">
        <f t="shared" si="32"/>
        <v>2017</v>
      </c>
      <c r="M1043" t="str">
        <f>_xlfn.XLOOKUP(C1043,'LookUp Table'!$A$1:$A$3031,'LookUp Table'!$B$1:$B$3031,"Not Found",0)</f>
        <v>Chennai</v>
      </c>
      <c r="N1043" t="str">
        <f t="shared" si="33"/>
        <v>Private Equity</v>
      </c>
      <c r="O1043" t="str">
        <f>_xlfn.XLOOKUP(N1043,'Com LookUp+Pivot'!$A$1:$A$49,'Com LookUp+Pivot'!$B$1:$B$49,"Not Found",0)</f>
        <v>PE</v>
      </c>
      <c r="W1043" s="9" t="s">
        <v>1874</v>
      </c>
      <c r="X1043" s="9" t="s">
        <v>125</v>
      </c>
    </row>
    <row r="1044" spans="1:24" x14ac:dyDescent="0.3">
      <c r="A1044">
        <v>1049</v>
      </c>
      <c r="B1044" s="1">
        <v>42740</v>
      </c>
      <c r="C1044" t="s">
        <v>2973</v>
      </c>
      <c r="D1044" t="s">
        <v>569</v>
      </c>
      <c r="E1044" t="s">
        <v>2974</v>
      </c>
      <c r="F1044" t="s">
        <v>957</v>
      </c>
      <c r="G1044" t="s">
        <v>2975</v>
      </c>
      <c r="H1044" t="s">
        <v>388</v>
      </c>
      <c r="I1044">
        <v>0</v>
      </c>
      <c r="J1044" t="s">
        <v>207</v>
      </c>
      <c r="K1044" t="str" cm="1">
        <f t="array" ref="K1044">_xlfn.IFS(I1044&lt;1000000,"Bin1",AND(I1044&gt;=1000000,I1044&lt;=10000000),"Bin2",I1044&gt;10000000,"Bin3")</f>
        <v>Bin1</v>
      </c>
      <c r="L1044">
        <f t="shared" si="32"/>
        <v>2017</v>
      </c>
      <c r="M1044" t="str">
        <f>_xlfn.XLOOKUP(C1044,'LookUp Table'!$A$1:$A$3031,'LookUp Table'!$B$1:$B$3031,"Not Found",0)</f>
        <v>Bangalore</v>
      </c>
      <c r="N1044" t="str">
        <f t="shared" si="33"/>
        <v>Private Equity</v>
      </c>
      <c r="O1044" t="str">
        <f>_xlfn.XLOOKUP(N1044,'Com LookUp+Pivot'!$A$1:$A$49,'Com LookUp+Pivot'!$B$1:$B$49,"Not Found",0)</f>
        <v>PE</v>
      </c>
      <c r="W1044" s="9" t="s">
        <v>2975</v>
      </c>
      <c r="X1044" s="9" t="s">
        <v>388</v>
      </c>
    </row>
    <row r="1045" spans="1:24" x14ac:dyDescent="0.3">
      <c r="A1045">
        <v>1050</v>
      </c>
      <c r="B1045" s="1">
        <v>42740</v>
      </c>
      <c r="C1045" t="s">
        <v>2976</v>
      </c>
      <c r="D1045" t="s">
        <v>50</v>
      </c>
      <c r="E1045" t="s">
        <v>2977</v>
      </c>
      <c r="F1045" t="s">
        <v>957</v>
      </c>
      <c r="G1045" t="s">
        <v>2978</v>
      </c>
      <c r="H1045" t="s">
        <v>388</v>
      </c>
      <c r="I1045">
        <v>0</v>
      </c>
      <c r="J1045" t="s">
        <v>207</v>
      </c>
      <c r="K1045" t="str" cm="1">
        <f t="array" ref="K1045">_xlfn.IFS(I1045&lt;1000000,"Bin1",AND(I1045&gt;=1000000,I1045&lt;=10000000),"Bin2",I1045&gt;10000000,"Bin3")</f>
        <v>Bin1</v>
      </c>
      <c r="L1045">
        <f t="shared" si="32"/>
        <v>2017</v>
      </c>
      <c r="M1045" t="str">
        <f>_xlfn.XLOOKUP(C1045,'LookUp Table'!$A$1:$A$3031,'LookUp Table'!$B$1:$B$3031,"Not Found",0)</f>
        <v>Bangalore</v>
      </c>
      <c r="N1045" t="str">
        <f t="shared" si="33"/>
        <v>Private Equity</v>
      </c>
      <c r="O1045" t="str">
        <f>_xlfn.XLOOKUP(N1045,'Com LookUp+Pivot'!$A$1:$A$49,'Com LookUp+Pivot'!$B$1:$B$49,"Not Found",0)</f>
        <v>PE</v>
      </c>
      <c r="W1045" s="9" t="s">
        <v>2978</v>
      </c>
      <c r="X1045" s="9" t="s">
        <v>388</v>
      </c>
    </row>
    <row r="1046" spans="1:24" x14ac:dyDescent="0.3">
      <c r="A1046">
        <v>1051</v>
      </c>
      <c r="B1046" s="1">
        <v>42741</v>
      </c>
      <c r="C1046" t="s">
        <v>2979</v>
      </c>
      <c r="D1046" t="s">
        <v>40</v>
      </c>
      <c r="E1046" t="s">
        <v>2980</v>
      </c>
      <c r="F1046" t="s">
        <v>36</v>
      </c>
      <c r="G1046" t="s">
        <v>2981</v>
      </c>
      <c r="H1046" t="s">
        <v>388</v>
      </c>
      <c r="I1046" s="2">
        <v>13000000</v>
      </c>
      <c r="J1046" t="s">
        <v>207</v>
      </c>
      <c r="K1046" t="str" cm="1">
        <f t="array" ref="K1046">_xlfn.IFS(I1046&lt;1000000,"Bin1",AND(I1046&gt;=1000000,I1046&lt;=10000000),"Bin2",I1046&gt;10000000,"Bin3")</f>
        <v>Bin3</v>
      </c>
      <c r="L1046">
        <f t="shared" si="32"/>
        <v>2017</v>
      </c>
      <c r="M1046" t="str">
        <f>_xlfn.XLOOKUP(C1046,'LookUp Table'!$A$1:$A$3031,'LookUp Table'!$B$1:$B$3031,"Not Found",0)</f>
        <v>Mumbai</v>
      </c>
      <c r="N1046" t="str">
        <f t="shared" si="33"/>
        <v>Private Equity</v>
      </c>
      <c r="O1046" t="str">
        <f>_xlfn.XLOOKUP(N1046,'Com LookUp+Pivot'!$A$1:$A$49,'Com LookUp+Pivot'!$B$1:$B$49,"Not Found",0)</f>
        <v>PE</v>
      </c>
      <c r="W1046" s="9" t="s">
        <v>2981</v>
      </c>
      <c r="X1046" s="9" t="s">
        <v>388</v>
      </c>
    </row>
    <row r="1047" spans="1:24" x14ac:dyDescent="0.3">
      <c r="A1047">
        <v>1052</v>
      </c>
      <c r="B1047" s="1">
        <v>42742</v>
      </c>
      <c r="C1047" t="s">
        <v>2982</v>
      </c>
      <c r="D1047" t="s">
        <v>569</v>
      </c>
      <c r="E1047" t="s">
        <v>152</v>
      </c>
      <c r="F1047" t="s">
        <v>36</v>
      </c>
      <c r="G1047" t="s">
        <v>2983</v>
      </c>
      <c r="H1047" t="s">
        <v>388</v>
      </c>
      <c r="I1047" s="2">
        <v>57000000</v>
      </c>
      <c r="J1047" t="s">
        <v>207</v>
      </c>
      <c r="K1047" t="str" cm="1">
        <f t="array" ref="K1047">_xlfn.IFS(I1047&lt;1000000,"Bin1",AND(I1047&gt;=1000000,I1047&lt;=10000000),"Bin2",I1047&gt;10000000,"Bin3")</f>
        <v>Bin3</v>
      </c>
      <c r="L1047">
        <f t="shared" si="32"/>
        <v>2017</v>
      </c>
      <c r="M1047" t="str">
        <f>_xlfn.XLOOKUP(C1047,'LookUp Table'!$A$1:$A$3031,'LookUp Table'!$B$1:$B$3031,"Not Found",0)</f>
        <v>Mumbai</v>
      </c>
      <c r="N1047" t="str">
        <f t="shared" si="33"/>
        <v>Private Equity</v>
      </c>
      <c r="O1047" t="str">
        <f>_xlfn.XLOOKUP(N1047,'Com LookUp+Pivot'!$A$1:$A$49,'Com LookUp+Pivot'!$B$1:$B$49,"Not Found",0)</f>
        <v>PE</v>
      </c>
      <c r="W1047" s="9" t="s">
        <v>2983</v>
      </c>
      <c r="X1047" s="9" t="s">
        <v>388</v>
      </c>
    </row>
    <row r="1048" spans="1:24" x14ac:dyDescent="0.3">
      <c r="A1048">
        <v>1053</v>
      </c>
      <c r="B1048" s="1">
        <v>42744</v>
      </c>
      <c r="C1048" t="s">
        <v>2984</v>
      </c>
      <c r="D1048" t="s">
        <v>569</v>
      </c>
      <c r="E1048" t="s">
        <v>2985</v>
      </c>
      <c r="F1048" t="s">
        <v>42</v>
      </c>
      <c r="G1048" t="s">
        <v>2986</v>
      </c>
      <c r="H1048" t="s">
        <v>388</v>
      </c>
      <c r="I1048" s="2">
        <v>35000000</v>
      </c>
      <c r="J1048" t="s">
        <v>207</v>
      </c>
      <c r="K1048" t="str" cm="1">
        <f t="array" ref="K1048">_xlfn.IFS(I1048&lt;1000000,"Bin1",AND(I1048&gt;=1000000,I1048&lt;=10000000),"Bin2",I1048&gt;10000000,"Bin3")</f>
        <v>Bin3</v>
      </c>
      <c r="L1048">
        <f t="shared" si="32"/>
        <v>2017</v>
      </c>
      <c r="M1048" t="str">
        <f>_xlfn.XLOOKUP(C1048,'LookUp Table'!$A$1:$A$3031,'LookUp Table'!$B$1:$B$3031,"Not Found",0)</f>
        <v>Chennai</v>
      </c>
      <c r="N1048" t="str">
        <f t="shared" si="33"/>
        <v>Private Equity</v>
      </c>
      <c r="O1048" t="str">
        <f>_xlfn.XLOOKUP(N1048,'Com LookUp+Pivot'!$A$1:$A$49,'Com LookUp+Pivot'!$B$1:$B$49,"Not Found",0)</f>
        <v>PE</v>
      </c>
      <c r="W1048" s="9" t="s">
        <v>2986</v>
      </c>
      <c r="X1048" s="9" t="s">
        <v>388</v>
      </c>
    </row>
    <row r="1049" spans="1:24" x14ac:dyDescent="0.3">
      <c r="A1049">
        <v>1054</v>
      </c>
      <c r="B1049" s="1">
        <v>42745</v>
      </c>
      <c r="C1049" t="s">
        <v>2987</v>
      </c>
      <c r="D1049" t="s">
        <v>50</v>
      </c>
      <c r="E1049" t="s">
        <v>2988</v>
      </c>
      <c r="F1049" t="s">
        <v>36</v>
      </c>
      <c r="G1049" t="s">
        <v>2989</v>
      </c>
      <c r="H1049" t="s">
        <v>388</v>
      </c>
      <c r="I1049" s="2">
        <v>800000</v>
      </c>
      <c r="J1049" t="s">
        <v>207</v>
      </c>
      <c r="K1049" t="str" cm="1">
        <f t="array" ref="K1049">_xlfn.IFS(I1049&lt;1000000,"Bin1",AND(I1049&gt;=1000000,I1049&lt;=10000000),"Bin2",I1049&gt;10000000,"Bin3")</f>
        <v>Bin1</v>
      </c>
      <c r="L1049">
        <f t="shared" si="32"/>
        <v>2017</v>
      </c>
      <c r="M1049" t="str">
        <f>_xlfn.XLOOKUP(C1049,'LookUp Table'!$A$1:$A$3031,'LookUp Table'!$B$1:$B$3031,"Not Found",0)</f>
        <v>Mumbai</v>
      </c>
      <c r="N1049" t="str">
        <f t="shared" si="33"/>
        <v>Private Equity</v>
      </c>
      <c r="O1049" t="str">
        <f>_xlfn.XLOOKUP(N1049,'Com LookUp+Pivot'!$A$1:$A$49,'Com LookUp+Pivot'!$B$1:$B$49,"Not Found",0)</f>
        <v>PE</v>
      </c>
      <c r="W1049" s="9" t="s">
        <v>2989</v>
      </c>
      <c r="X1049" s="9" t="s">
        <v>388</v>
      </c>
    </row>
    <row r="1050" spans="1:24" x14ac:dyDescent="0.3">
      <c r="A1050">
        <v>1055</v>
      </c>
      <c r="B1050" s="1">
        <v>42745</v>
      </c>
      <c r="C1050" t="s">
        <v>2990</v>
      </c>
      <c r="D1050" t="s">
        <v>50</v>
      </c>
      <c r="E1050" t="s">
        <v>2991</v>
      </c>
      <c r="F1050" t="s">
        <v>36</v>
      </c>
      <c r="G1050" t="s">
        <v>2992</v>
      </c>
      <c r="H1050" t="s">
        <v>388</v>
      </c>
      <c r="I1050" s="2">
        <v>5000000</v>
      </c>
      <c r="J1050" t="s">
        <v>207</v>
      </c>
      <c r="K1050" t="str" cm="1">
        <f t="array" ref="K1050">_xlfn.IFS(I1050&lt;1000000,"Bin1",AND(I1050&gt;=1000000,I1050&lt;=10000000),"Bin2",I1050&gt;10000000,"Bin3")</f>
        <v>Bin2</v>
      </c>
      <c r="L1050">
        <f t="shared" si="32"/>
        <v>2017</v>
      </c>
      <c r="M1050" t="str">
        <f>_xlfn.XLOOKUP(C1050,'LookUp Table'!$A$1:$A$3031,'LookUp Table'!$B$1:$B$3031,"Not Found",0)</f>
        <v>Mumbai</v>
      </c>
      <c r="N1050" t="str">
        <f t="shared" si="33"/>
        <v>Private Equity</v>
      </c>
      <c r="O1050" t="str">
        <f>_xlfn.XLOOKUP(N1050,'Com LookUp+Pivot'!$A$1:$A$49,'Com LookUp+Pivot'!$B$1:$B$49,"Not Found",0)</f>
        <v>PE</v>
      </c>
      <c r="W1050" s="9" t="s">
        <v>2992</v>
      </c>
      <c r="X1050" s="9" t="s">
        <v>388</v>
      </c>
    </row>
    <row r="1051" spans="1:24" x14ac:dyDescent="0.3">
      <c r="A1051">
        <v>1056</v>
      </c>
      <c r="B1051" s="1">
        <v>42745</v>
      </c>
      <c r="C1051" t="s">
        <v>2993</v>
      </c>
      <c r="D1051" t="s">
        <v>569</v>
      </c>
      <c r="E1051" t="s">
        <v>2994</v>
      </c>
      <c r="F1051" t="s">
        <v>19</v>
      </c>
      <c r="G1051" t="s">
        <v>2995</v>
      </c>
      <c r="H1051" t="s">
        <v>388</v>
      </c>
      <c r="I1051" s="2">
        <v>2250000</v>
      </c>
      <c r="J1051" t="s">
        <v>207</v>
      </c>
      <c r="K1051" t="str" cm="1">
        <f t="array" ref="K1051">_xlfn.IFS(I1051&lt;1000000,"Bin1",AND(I1051&gt;=1000000,I1051&lt;=10000000),"Bin2",I1051&gt;10000000,"Bin3")</f>
        <v>Bin2</v>
      </c>
      <c r="L1051">
        <f t="shared" si="32"/>
        <v>2017</v>
      </c>
      <c r="M1051" t="str">
        <f>_xlfn.XLOOKUP(C1051,'LookUp Table'!$A$1:$A$3031,'LookUp Table'!$B$1:$B$3031,"Not Found",0)</f>
        <v>Gurgaon</v>
      </c>
      <c r="N1051" t="str">
        <f t="shared" si="33"/>
        <v>Private Equity</v>
      </c>
      <c r="O1051" t="str">
        <f>_xlfn.XLOOKUP(N1051,'Com LookUp+Pivot'!$A$1:$A$49,'Com LookUp+Pivot'!$B$1:$B$49,"Not Found",0)</f>
        <v>PE</v>
      </c>
      <c r="W1051" s="9" t="s">
        <v>2995</v>
      </c>
      <c r="X1051" s="9" t="s">
        <v>388</v>
      </c>
    </row>
    <row r="1052" spans="1:24" x14ac:dyDescent="0.3">
      <c r="A1052">
        <v>1057</v>
      </c>
      <c r="B1052" s="1">
        <v>42745</v>
      </c>
      <c r="C1052" t="s">
        <v>2996</v>
      </c>
      <c r="D1052" t="s">
        <v>569</v>
      </c>
      <c r="E1052" t="s">
        <v>2997</v>
      </c>
      <c r="F1052" t="s">
        <v>957</v>
      </c>
      <c r="G1052" t="s">
        <v>2998</v>
      </c>
      <c r="H1052" t="s">
        <v>125</v>
      </c>
      <c r="I1052">
        <v>0</v>
      </c>
      <c r="J1052" t="s">
        <v>207</v>
      </c>
      <c r="K1052" t="str" cm="1">
        <f t="array" ref="K1052">_xlfn.IFS(I1052&lt;1000000,"Bin1",AND(I1052&gt;=1000000,I1052&lt;=10000000),"Bin2",I1052&gt;10000000,"Bin3")</f>
        <v>Bin1</v>
      </c>
      <c r="L1052">
        <f t="shared" si="32"/>
        <v>2017</v>
      </c>
      <c r="M1052" t="str">
        <f>_xlfn.XLOOKUP(C1052,'LookUp Table'!$A$1:$A$3031,'LookUp Table'!$B$1:$B$3031,"Not Found",0)</f>
        <v>Bangalore</v>
      </c>
      <c r="N1052" t="str">
        <f t="shared" si="33"/>
        <v>Seed Funding</v>
      </c>
      <c r="O1052" t="str">
        <f>_xlfn.XLOOKUP(N1052,'Com LookUp+Pivot'!$A$1:$A$49,'Com LookUp+Pivot'!$B$1:$B$49,"Not Found",0)</f>
        <v>Angel</v>
      </c>
      <c r="W1052" s="9" t="s">
        <v>2998</v>
      </c>
      <c r="X1052" s="9" t="s">
        <v>125</v>
      </c>
    </row>
    <row r="1053" spans="1:24" x14ac:dyDescent="0.3">
      <c r="A1053">
        <v>1058</v>
      </c>
      <c r="B1053" s="1">
        <v>42745</v>
      </c>
      <c r="C1053" t="s">
        <v>2000</v>
      </c>
      <c r="D1053" t="s">
        <v>569</v>
      </c>
      <c r="E1053" t="s">
        <v>2999</v>
      </c>
      <c r="F1053" t="s">
        <v>957</v>
      </c>
      <c r="G1053" t="s">
        <v>3000</v>
      </c>
      <c r="H1053" t="s">
        <v>125</v>
      </c>
      <c r="I1053" s="2">
        <v>100000</v>
      </c>
      <c r="J1053" t="s">
        <v>207</v>
      </c>
      <c r="K1053" t="str" cm="1">
        <f t="array" ref="K1053">_xlfn.IFS(I1053&lt;1000000,"Bin1",AND(I1053&gt;=1000000,I1053&lt;=10000000),"Bin2",I1053&gt;10000000,"Bin3")</f>
        <v>Bin1</v>
      </c>
      <c r="L1053">
        <f t="shared" si="32"/>
        <v>2017</v>
      </c>
      <c r="M1053" t="str">
        <f>_xlfn.XLOOKUP(C1053,'LookUp Table'!$A$1:$A$3031,'LookUp Table'!$B$1:$B$3031,"Not Found",0)</f>
        <v>Bangalore</v>
      </c>
      <c r="N1053" t="str">
        <f t="shared" si="33"/>
        <v>Seed Funding</v>
      </c>
      <c r="O1053" t="str">
        <f>_xlfn.XLOOKUP(N1053,'Com LookUp+Pivot'!$A$1:$A$49,'Com LookUp+Pivot'!$B$1:$B$49,"Not Found",0)</f>
        <v>Angel</v>
      </c>
      <c r="W1053" s="9" t="s">
        <v>3000</v>
      </c>
      <c r="X1053" s="9" t="s">
        <v>125</v>
      </c>
    </row>
    <row r="1054" spans="1:24" x14ac:dyDescent="0.3">
      <c r="A1054">
        <v>1059</v>
      </c>
      <c r="B1054" s="1">
        <v>42745</v>
      </c>
      <c r="C1054" t="s">
        <v>3001</v>
      </c>
      <c r="D1054" t="s">
        <v>473</v>
      </c>
      <c r="E1054" t="s">
        <v>3002</v>
      </c>
      <c r="F1054" t="s">
        <v>957</v>
      </c>
      <c r="G1054" t="s">
        <v>3003</v>
      </c>
      <c r="H1054" t="s">
        <v>388</v>
      </c>
      <c r="I1054" s="2">
        <v>3500000</v>
      </c>
      <c r="J1054" t="s">
        <v>207</v>
      </c>
      <c r="K1054" t="str" cm="1">
        <f t="array" ref="K1054">_xlfn.IFS(I1054&lt;1000000,"Bin1",AND(I1054&gt;=1000000,I1054&lt;=10000000),"Bin2",I1054&gt;10000000,"Bin3")</f>
        <v>Bin2</v>
      </c>
      <c r="L1054">
        <f t="shared" si="32"/>
        <v>2017</v>
      </c>
      <c r="M1054" t="str">
        <f>_xlfn.XLOOKUP(C1054,'LookUp Table'!$A$1:$A$3031,'LookUp Table'!$B$1:$B$3031,"Not Found",0)</f>
        <v>Faridabad</v>
      </c>
      <c r="N1054" t="str">
        <f t="shared" si="33"/>
        <v>Private Equity</v>
      </c>
      <c r="O1054" t="str">
        <f>_xlfn.XLOOKUP(N1054,'Com LookUp+Pivot'!$A$1:$A$49,'Com LookUp+Pivot'!$B$1:$B$49,"Not Found",0)</f>
        <v>PE</v>
      </c>
      <c r="W1054" s="9" t="s">
        <v>3003</v>
      </c>
      <c r="X1054" s="9" t="s">
        <v>388</v>
      </c>
    </row>
    <row r="1055" spans="1:24" x14ac:dyDescent="0.3">
      <c r="A1055">
        <v>1060</v>
      </c>
      <c r="B1055" s="1">
        <v>42746</v>
      </c>
      <c r="C1055" t="s">
        <v>3004</v>
      </c>
      <c r="D1055" t="s">
        <v>569</v>
      </c>
      <c r="E1055" t="s">
        <v>2621</v>
      </c>
      <c r="F1055" t="s">
        <v>19</v>
      </c>
      <c r="G1055" t="s">
        <v>3005</v>
      </c>
      <c r="H1055" t="s">
        <v>125</v>
      </c>
      <c r="I1055">
        <v>0</v>
      </c>
      <c r="J1055" t="s">
        <v>207</v>
      </c>
      <c r="K1055" t="str" cm="1">
        <f t="array" ref="K1055">_xlfn.IFS(I1055&lt;1000000,"Bin1",AND(I1055&gt;=1000000,I1055&lt;=10000000),"Bin2",I1055&gt;10000000,"Bin3")</f>
        <v>Bin1</v>
      </c>
      <c r="L1055">
        <f t="shared" si="32"/>
        <v>2017</v>
      </c>
      <c r="M1055" t="str">
        <f>_xlfn.XLOOKUP(C1055,'LookUp Table'!$A$1:$A$3031,'LookUp Table'!$B$1:$B$3031,"Not Found",0)</f>
        <v>Gurgaon</v>
      </c>
      <c r="N1055" t="str">
        <f t="shared" si="33"/>
        <v>Seed Funding</v>
      </c>
      <c r="O1055" t="str">
        <f>_xlfn.XLOOKUP(N1055,'Com LookUp+Pivot'!$A$1:$A$49,'Com LookUp+Pivot'!$B$1:$B$49,"Not Found",0)</f>
        <v>Angel</v>
      </c>
      <c r="W1055" s="9" t="s">
        <v>3005</v>
      </c>
      <c r="X1055" s="9" t="s">
        <v>125</v>
      </c>
    </row>
    <row r="1056" spans="1:24" x14ac:dyDescent="0.3">
      <c r="A1056">
        <v>1061</v>
      </c>
      <c r="B1056" s="1">
        <v>42747</v>
      </c>
      <c r="C1056" t="s">
        <v>3006</v>
      </c>
      <c r="D1056" t="s">
        <v>569</v>
      </c>
      <c r="E1056" t="s">
        <v>3007</v>
      </c>
      <c r="F1056" t="s">
        <v>957</v>
      </c>
      <c r="G1056" t="s">
        <v>3008</v>
      </c>
      <c r="H1056" t="s">
        <v>388</v>
      </c>
      <c r="I1056" s="2">
        <v>1350000</v>
      </c>
      <c r="J1056" t="s">
        <v>207</v>
      </c>
      <c r="K1056" t="str" cm="1">
        <f t="array" ref="K1056">_xlfn.IFS(I1056&lt;1000000,"Bin1",AND(I1056&gt;=1000000,I1056&lt;=10000000),"Bin2",I1056&gt;10000000,"Bin3")</f>
        <v>Bin2</v>
      </c>
      <c r="L1056">
        <f t="shared" si="32"/>
        <v>2017</v>
      </c>
      <c r="M1056" t="str">
        <f>_xlfn.XLOOKUP(C1056,'LookUp Table'!$A$1:$A$3031,'LookUp Table'!$B$1:$B$3031,"Not Found",0)</f>
        <v>Bangalore</v>
      </c>
      <c r="N1056" t="str">
        <f t="shared" si="33"/>
        <v>Private Equity</v>
      </c>
      <c r="O1056" t="str">
        <f>_xlfn.XLOOKUP(N1056,'Com LookUp+Pivot'!$A$1:$A$49,'Com LookUp+Pivot'!$B$1:$B$49,"Not Found",0)</f>
        <v>PE</v>
      </c>
      <c r="W1056" s="9" t="s">
        <v>3008</v>
      </c>
      <c r="X1056" s="9" t="s">
        <v>388</v>
      </c>
    </row>
    <row r="1057" spans="1:24" x14ac:dyDescent="0.3">
      <c r="A1057">
        <v>1062</v>
      </c>
      <c r="B1057" s="1">
        <v>42747</v>
      </c>
      <c r="C1057" t="s">
        <v>3009</v>
      </c>
      <c r="D1057" t="s">
        <v>569</v>
      </c>
      <c r="E1057" t="s">
        <v>3010</v>
      </c>
      <c r="F1057" t="s">
        <v>19</v>
      </c>
      <c r="G1057" t="s">
        <v>3011</v>
      </c>
      <c r="H1057" t="s">
        <v>388</v>
      </c>
      <c r="I1057" s="2">
        <v>10000000</v>
      </c>
      <c r="J1057" t="s">
        <v>207</v>
      </c>
      <c r="K1057" t="str" cm="1">
        <f t="array" ref="K1057">_xlfn.IFS(I1057&lt;1000000,"Bin1",AND(I1057&gt;=1000000,I1057&lt;=10000000),"Bin2",I1057&gt;10000000,"Bin3")</f>
        <v>Bin2</v>
      </c>
      <c r="L1057">
        <f t="shared" si="32"/>
        <v>2017</v>
      </c>
      <c r="M1057" t="str">
        <f>_xlfn.XLOOKUP(C1057,'LookUp Table'!$A$1:$A$3031,'LookUp Table'!$B$1:$B$3031,"Not Found",0)</f>
        <v>Gurgaon</v>
      </c>
      <c r="N1057" t="str">
        <f t="shared" si="33"/>
        <v>Private Equity</v>
      </c>
      <c r="O1057" t="str">
        <f>_xlfn.XLOOKUP(N1057,'Com LookUp+Pivot'!$A$1:$A$49,'Com LookUp+Pivot'!$B$1:$B$49,"Not Found",0)</f>
        <v>PE</v>
      </c>
      <c r="W1057" s="9" t="s">
        <v>3011</v>
      </c>
      <c r="X1057" s="9" t="s">
        <v>388</v>
      </c>
    </row>
    <row r="1058" spans="1:24" x14ac:dyDescent="0.3">
      <c r="A1058">
        <v>1063</v>
      </c>
      <c r="B1058" s="1">
        <v>42748</v>
      </c>
      <c r="C1058" t="s">
        <v>3012</v>
      </c>
      <c r="D1058" t="s">
        <v>50</v>
      </c>
      <c r="E1058" t="s">
        <v>3013</v>
      </c>
      <c r="F1058" t="s">
        <v>36</v>
      </c>
      <c r="G1058" t="s">
        <v>3014</v>
      </c>
      <c r="H1058" t="s">
        <v>388</v>
      </c>
      <c r="I1058" s="2">
        <v>4100000</v>
      </c>
      <c r="J1058" t="s">
        <v>207</v>
      </c>
      <c r="K1058" t="str" cm="1">
        <f t="array" ref="K1058">_xlfn.IFS(I1058&lt;1000000,"Bin1",AND(I1058&gt;=1000000,I1058&lt;=10000000),"Bin2",I1058&gt;10000000,"Bin3")</f>
        <v>Bin2</v>
      </c>
      <c r="L1058">
        <f t="shared" si="32"/>
        <v>2017</v>
      </c>
      <c r="M1058" t="str">
        <f>_xlfn.XLOOKUP(C1058,'LookUp Table'!$A$1:$A$3031,'LookUp Table'!$B$1:$B$3031,"Not Found",0)</f>
        <v>Mumbai</v>
      </c>
      <c r="N1058" t="str">
        <f t="shared" si="33"/>
        <v>Private Equity</v>
      </c>
      <c r="O1058" t="str">
        <f>_xlfn.XLOOKUP(N1058,'Com LookUp+Pivot'!$A$1:$A$49,'Com LookUp+Pivot'!$B$1:$B$49,"Not Found",0)</f>
        <v>PE</v>
      </c>
      <c r="W1058" s="9" t="s">
        <v>3014</v>
      </c>
      <c r="X1058" s="9" t="s">
        <v>388</v>
      </c>
    </row>
    <row r="1059" spans="1:24" x14ac:dyDescent="0.3">
      <c r="A1059">
        <v>1064</v>
      </c>
      <c r="B1059" s="1">
        <v>42748</v>
      </c>
      <c r="C1059" t="s">
        <v>3015</v>
      </c>
      <c r="D1059" t="s">
        <v>569</v>
      </c>
      <c r="E1059" t="s">
        <v>3016</v>
      </c>
      <c r="F1059" t="s">
        <v>957</v>
      </c>
      <c r="G1059" t="s">
        <v>3017</v>
      </c>
      <c r="H1059" t="s">
        <v>125</v>
      </c>
      <c r="I1059">
        <v>0</v>
      </c>
      <c r="J1059" t="s">
        <v>207</v>
      </c>
      <c r="K1059" t="str" cm="1">
        <f t="array" ref="K1059">_xlfn.IFS(I1059&lt;1000000,"Bin1",AND(I1059&gt;=1000000,I1059&lt;=10000000),"Bin2",I1059&gt;10000000,"Bin3")</f>
        <v>Bin1</v>
      </c>
      <c r="L1059">
        <f t="shared" si="32"/>
        <v>2017</v>
      </c>
      <c r="M1059" t="str">
        <f>_xlfn.XLOOKUP(C1059,'LookUp Table'!$A$1:$A$3031,'LookUp Table'!$B$1:$B$3031,"Not Found",0)</f>
        <v>Bangalore</v>
      </c>
      <c r="N1059" t="str">
        <f t="shared" si="33"/>
        <v>Seed Funding</v>
      </c>
      <c r="O1059" t="str">
        <f>_xlfn.XLOOKUP(N1059,'Com LookUp+Pivot'!$A$1:$A$49,'Com LookUp+Pivot'!$B$1:$B$49,"Not Found",0)</f>
        <v>Angel</v>
      </c>
      <c r="W1059" s="9" t="s">
        <v>3017</v>
      </c>
      <c r="X1059" s="9" t="s">
        <v>125</v>
      </c>
    </row>
    <row r="1060" spans="1:24" x14ac:dyDescent="0.3">
      <c r="A1060">
        <v>1065</v>
      </c>
      <c r="B1060" s="1">
        <v>42748</v>
      </c>
      <c r="C1060" t="s">
        <v>3018</v>
      </c>
      <c r="D1060" t="s">
        <v>569</v>
      </c>
      <c r="E1060" t="s">
        <v>3019</v>
      </c>
      <c r="F1060" t="s">
        <v>957</v>
      </c>
      <c r="G1060" t="s">
        <v>3020</v>
      </c>
      <c r="H1060" t="s">
        <v>125</v>
      </c>
      <c r="I1060" s="2">
        <v>440000</v>
      </c>
      <c r="J1060" t="s">
        <v>207</v>
      </c>
      <c r="K1060" t="str" cm="1">
        <f t="array" ref="K1060">_xlfn.IFS(I1060&lt;1000000,"Bin1",AND(I1060&gt;=1000000,I1060&lt;=10000000),"Bin2",I1060&gt;10000000,"Bin3")</f>
        <v>Bin1</v>
      </c>
      <c r="L1060">
        <f t="shared" si="32"/>
        <v>2017</v>
      </c>
      <c r="M1060" t="str">
        <f>_xlfn.XLOOKUP(C1060,'LookUp Table'!$A$1:$A$3031,'LookUp Table'!$B$1:$B$3031,"Not Found",0)</f>
        <v>Bangalore</v>
      </c>
      <c r="N1060" t="str">
        <f t="shared" si="33"/>
        <v>Seed Funding</v>
      </c>
      <c r="O1060" t="str">
        <f>_xlfn.XLOOKUP(N1060,'Com LookUp+Pivot'!$A$1:$A$49,'Com LookUp+Pivot'!$B$1:$B$49,"Not Found",0)</f>
        <v>Angel</v>
      </c>
      <c r="W1060" s="9" t="s">
        <v>3020</v>
      </c>
      <c r="X1060" s="9" t="s">
        <v>125</v>
      </c>
    </row>
    <row r="1061" spans="1:24" x14ac:dyDescent="0.3">
      <c r="A1061">
        <v>1066</v>
      </c>
      <c r="B1061" s="1">
        <v>42749</v>
      </c>
      <c r="C1061" t="s">
        <v>411</v>
      </c>
      <c r="D1061" t="s">
        <v>569</v>
      </c>
      <c r="E1061" t="s">
        <v>1810</v>
      </c>
      <c r="F1061" t="s">
        <v>957</v>
      </c>
      <c r="G1061" t="s">
        <v>3021</v>
      </c>
      <c r="H1061" t="s">
        <v>388</v>
      </c>
      <c r="I1061" s="2">
        <v>4500000</v>
      </c>
      <c r="J1061" t="s">
        <v>207</v>
      </c>
      <c r="K1061" t="str" cm="1">
        <f t="array" ref="K1061">_xlfn.IFS(I1061&lt;1000000,"Bin1",AND(I1061&gt;=1000000,I1061&lt;=10000000),"Bin2",I1061&gt;10000000,"Bin3")</f>
        <v>Bin2</v>
      </c>
      <c r="L1061">
        <f t="shared" si="32"/>
        <v>2017</v>
      </c>
      <c r="M1061" t="str">
        <f>_xlfn.XLOOKUP(C1061,'LookUp Table'!$A$1:$A$3031,'LookUp Table'!$B$1:$B$3031,"Not Found",0)</f>
        <v>Bengaluru</v>
      </c>
      <c r="N1061" t="str">
        <f t="shared" si="33"/>
        <v>Private Equity</v>
      </c>
      <c r="O1061" t="str">
        <f>_xlfn.XLOOKUP(N1061,'Com LookUp+Pivot'!$A$1:$A$49,'Com LookUp+Pivot'!$B$1:$B$49,"Not Found",0)</f>
        <v>PE</v>
      </c>
      <c r="W1061" s="9" t="s">
        <v>3021</v>
      </c>
      <c r="X1061" s="9" t="s">
        <v>388</v>
      </c>
    </row>
    <row r="1062" spans="1:24" x14ac:dyDescent="0.3">
      <c r="A1062">
        <v>1067</v>
      </c>
      <c r="B1062" s="1">
        <v>42749</v>
      </c>
      <c r="C1062" t="s">
        <v>3022</v>
      </c>
      <c r="D1062" t="s">
        <v>50</v>
      </c>
      <c r="E1062" t="s">
        <v>3023</v>
      </c>
      <c r="F1062" t="s">
        <v>957</v>
      </c>
      <c r="G1062" t="s">
        <v>3024</v>
      </c>
      <c r="H1062" t="s">
        <v>388</v>
      </c>
      <c r="I1062">
        <v>0</v>
      </c>
      <c r="J1062" t="s">
        <v>207</v>
      </c>
      <c r="K1062" t="str" cm="1">
        <f t="array" ref="K1062">_xlfn.IFS(I1062&lt;1000000,"Bin1",AND(I1062&gt;=1000000,I1062&lt;=10000000),"Bin2",I1062&gt;10000000,"Bin3")</f>
        <v>Bin1</v>
      </c>
      <c r="L1062">
        <f t="shared" si="32"/>
        <v>2017</v>
      </c>
      <c r="M1062" t="str">
        <f>_xlfn.XLOOKUP(C1062,'LookUp Table'!$A$1:$A$3031,'LookUp Table'!$B$1:$B$3031,"Not Found",0)</f>
        <v>Bangalore</v>
      </c>
      <c r="N1062" t="str">
        <f t="shared" si="33"/>
        <v>Private Equity</v>
      </c>
      <c r="O1062" t="str">
        <f>_xlfn.XLOOKUP(N1062,'Com LookUp+Pivot'!$A$1:$A$49,'Com LookUp+Pivot'!$B$1:$B$49,"Not Found",0)</f>
        <v>PE</v>
      </c>
      <c r="W1062" s="9" t="s">
        <v>3024</v>
      </c>
      <c r="X1062" s="9" t="s">
        <v>388</v>
      </c>
    </row>
    <row r="1063" spans="1:24" x14ac:dyDescent="0.3">
      <c r="A1063">
        <v>1068</v>
      </c>
      <c r="B1063" s="1">
        <v>42751</v>
      </c>
      <c r="C1063" t="s">
        <v>3025</v>
      </c>
      <c r="D1063" t="s">
        <v>569</v>
      </c>
      <c r="E1063" t="s">
        <v>3026</v>
      </c>
      <c r="F1063" t="s">
        <v>957</v>
      </c>
      <c r="G1063" t="s">
        <v>3027</v>
      </c>
      <c r="H1063" t="s">
        <v>125</v>
      </c>
      <c r="I1063">
        <v>0</v>
      </c>
      <c r="J1063" t="s">
        <v>207</v>
      </c>
      <c r="K1063" t="str" cm="1">
        <f t="array" ref="K1063">_xlfn.IFS(I1063&lt;1000000,"Bin1",AND(I1063&gt;=1000000,I1063&lt;=10000000),"Bin2",I1063&gt;10000000,"Bin3")</f>
        <v>Bin1</v>
      </c>
      <c r="L1063">
        <f t="shared" si="32"/>
        <v>2017</v>
      </c>
      <c r="M1063" t="str">
        <f>_xlfn.XLOOKUP(C1063,'LookUp Table'!$A$1:$A$3031,'LookUp Table'!$B$1:$B$3031,"Not Found",0)</f>
        <v>Bangalore</v>
      </c>
      <c r="N1063" t="str">
        <f t="shared" si="33"/>
        <v>Seed Funding</v>
      </c>
      <c r="O1063" t="str">
        <f>_xlfn.XLOOKUP(N1063,'Com LookUp+Pivot'!$A$1:$A$49,'Com LookUp+Pivot'!$B$1:$B$49,"Not Found",0)</f>
        <v>Angel</v>
      </c>
      <c r="W1063" s="9" t="s">
        <v>3027</v>
      </c>
      <c r="X1063" s="9" t="s">
        <v>125</v>
      </c>
    </row>
    <row r="1064" spans="1:24" x14ac:dyDescent="0.3">
      <c r="A1064">
        <v>1069</v>
      </c>
      <c r="B1064" s="1">
        <v>42751</v>
      </c>
      <c r="C1064" t="s">
        <v>3028</v>
      </c>
      <c r="D1064" t="s">
        <v>569</v>
      </c>
      <c r="E1064" t="s">
        <v>3029</v>
      </c>
      <c r="F1064" t="s">
        <v>957</v>
      </c>
      <c r="G1064" t="s">
        <v>3030</v>
      </c>
      <c r="H1064" t="s">
        <v>388</v>
      </c>
      <c r="I1064" s="2">
        <v>5000000</v>
      </c>
      <c r="J1064" t="s">
        <v>207</v>
      </c>
      <c r="K1064" t="str" cm="1">
        <f t="array" ref="K1064">_xlfn.IFS(I1064&lt;1000000,"Bin1",AND(I1064&gt;=1000000,I1064&lt;=10000000),"Bin2",I1064&gt;10000000,"Bin3")</f>
        <v>Bin2</v>
      </c>
      <c r="L1064">
        <f t="shared" si="32"/>
        <v>2017</v>
      </c>
      <c r="M1064" t="str">
        <f>_xlfn.XLOOKUP(C1064,'LookUp Table'!$A$1:$A$3031,'LookUp Table'!$B$1:$B$3031,"Not Found",0)</f>
        <v>Bangalore</v>
      </c>
      <c r="N1064" t="str">
        <f t="shared" si="33"/>
        <v>Private Equity</v>
      </c>
      <c r="O1064" t="str">
        <f>_xlfn.XLOOKUP(N1064,'Com LookUp+Pivot'!$A$1:$A$49,'Com LookUp+Pivot'!$B$1:$B$49,"Not Found",0)</f>
        <v>PE</v>
      </c>
      <c r="W1064" s="9" t="s">
        <v>3030</v>
      </c>
      <c r="X1064" s="9" t="s">
        <v>388</v>
      </c>
    </row>
    <row r="1065" spans="1:24" x14ac:dyDescent="0.3">
      <c r="A1065">
        <v>1070</v>
      </c>
      <c r="B1065" s="1">
        <v>42751</v>
      </c>
      <c r="C1065" t="s">
        <v>3031</v>
      </c>
      <c r="D1065" t="s">
        <v>50</v>
      </c>
      <c r="E1065" t="s">
        <v>3032</v>
      </c>
      <c r="F1065" t="s">
        <v>30</v>
      </c>
      <c r="G1065" t="s">
        <v>3033</v>
      </c>
      <c r="H1065" t="s">
        <v>125</v>
      </c>
      <c r="I1065">
        <v>0</v>
      </c>
      <c r="J1065" t="s">
        <v>207</v>
      </c>
      <c r="K1065" t="str" cm="1">
        <f t="array" ref="K1065">_xlfn.IFS(I1065&lt;1000000,"Bin1",AND(I1065&gt;=1000000,I1065&lt;=10000000),"Bin2",I1065&gt;10000000,"Bin3")</f>
        <v>Bin1</v>
      </c>
      <c r="L1065">
        <f t="shared" si="32"/>
        <v>2017</v>
      </c>
      <c r="M1065" t="str">
        <f>_xlfn.XLOOKUP(C1065,'LookUp Table'!$A$1:$A$3031,'LookUp Table'!$B$1:$B$3031,"Not Found",0)</f>
        <v>New Delhi</v>
      </c>
      <c r="N1065" t="str">
        <f t="shared" si="33"/>
        <v>Seed Funding</v>
      </c>
      <c r="O1065" t="str">
        <f>_xlfn.XLOOKUP(N1065,'Com LookUp+Pivot'!$A$1:$A$49,'Com LookUp+Pivot'!$B$1:$B$49,"Not Found",0)</f>
        <v>Angel</v>
      </c>
      <c r="W1065" s="9" t="s">
        <v>3033</v>
      </c>
      <c r="X1065" s="9" t="s">
        <v>125</v>
      </c>
    </row>
    <row r="1066" spans="1:24" x14ac:dyDescent="0.3">
      <c r="A1066">
        <v>1071</v>
      </c>
      <c r="B1066" s="1">
        <v>42751</v>
      </c>
      <c r="C1066" t="s">
        <v>3034</v>
      </c>
      <c r="D1066" t="s">
        <v>569</v>
      </c>
      <c r="E1066" t="s">
        <v>3035</v>
      </c>
      <c r="F1066" t="s">
        <v>36</v>
      </c>
      <c r="G1066" t="s">
        <v>1334</v>
      </c>
      <c r="H1066" t="s">
        <v>125</v>
      </c>
      <c r="I1066" s="2">
        <v>700000</v>
      </c>
      <c r="J1066" t="s">
        <v>207</v>
      </c>
      <c r="K1066" t="str" cm="1">
        <f t="array" ref="K1066">_xlfn.IFS(I1066&lt;1000000,"Bin1",AND(I1066&gt;=1000000,I1066&lt;=10000000),"Bin2",I1066&gt;10000000,"Bin3")</f>
        <v>Bin1</v>
      </c>
      <c r="L1066">
        <f t="shared" si="32"/>
        <v>2017</v>
      </c>
      <c r="M1066" t="str">
        <f>_xlfn.XLOOKUP(C1066,'LookUp Table'!$A$1:$A$3031,'LookUp Table'!$B$1:$B$3031,"Not Found",0)</f>
        <v>Mumbai</v>
      </c>
      <c r="N1066" t="str">
        <f t="shared" si="33"/>
        <v>Private Equity</v>
      </c>
      <c r="O1066" t="str">
        <f>_xlfn.XLOOKUP(N1066,'Com LookUp+Pivot'!$A$1:$A$49,'Com LookUp+Pivot'!$B$1:$B$49,"Not Found",0)</f>
        <v>PE</v>
      </c>
      <c r="W1066" s="9" t="s">
        <v>1334</v>
      </c>
      <c r="X1066" s="9" t="s">
        <v>125</v>
      </c>
    </row>
    <row r="1067" spans="1:24" x14ac:dyDescent="0.3">
      <c r="A1067">
        <v>1072</v>
      </c>
      <c r="B1067" s="1">
        <v>42752</v>
      </c>
      <c r="C1067" t="s">
        <v>3036</v>
      </c>
      <c r="D1067" t="s">
        <v>569</v>
      </c>
      <c r="E1067" t="s">
        <v>1708</v>
      </c>
      <c r="F1067" t="s">
        <v>957</v>
      </c>
      <c r="G1067" t="s">
        <v>3037</v>
      </c>
      <c r="H1067" t="s">
        <v>388</v>
      </c>
      <c r="I1067" s="2">
        <v>800000</v>
      </c>
      <c r="J1067" t="s">
        <v>207</v>
      </c>
      <c r="K1067" t="str" cm="1">
        <f t="array" ref="K1067">_xlfn.IFS(I1067&lt;1000000,"Bin1",AND(I1067&gt;=1000000,I1067&lt;=10000000),"Bin2",I1067&gt;10000000,"Bin3")</f>
        <v>Bin1</v>
      </c>
      <c r="L1067">
        <f t="shared" si="32"/>
        <v>2017</v>
      </c>
      <c r="M1067" t="str">
        <f>_xlfn.XLOOKUP(C1067,'LookUp Table'!$A$1:$A$3031,'LookUp Table'!$B$1:$B$3031,"Not Found",0)</f>
        <v>Bangalore</v>
      </c>
      <c r="N1067" t="str">
        <f t="shared" si="33"/>
        <v>Private Equity</v>
      </c>
      <c r="O1067" t="str">
        <f>_xlfn.XLOOKUP(N1067,'Com LookUp+Pivot'!$A$1:$A$49,'Com LookUp+Pivot'!$B$1:$B$49,"Not Found",0)</f>
        <v>PE</v>
      </c>
      <c r="W1067" s="9" t="s">
        <v>3037</v>
      </c>
      <c r="X1067" s="9" t="s">
        <v>388</v>
      </c>
    </row>
    <row r="1068" spans="1:24" x14ac:dyDescent="0.3">
      <c r="A1068">
        <v>1073</v>
      </c>
      <c r="B1068" s="1">
        <v>42752</v>
      </c>
      <c r="C1068" t="s">
        <v>3038</v>
      </c>
      <c r="D1068" t="s">
        <v>569</v>
      </c>
      <c r="E1068" t="s">
        <v>3039</v>
      </c>
      <c r="F1068" t="s">
        <v>957</v>
      </c>
      <c r="G1068" t="s">
        <v>638</v>
      </c>
      <c r="H1068" t="s">
        <v>388</v>
      </c>
      <c r="I1068" s="2">
        <v>2000000</v>
      </c>
      <c r="J1068" t="s">
        <v>207</v>
      </c>
      <c r="K1068" t="str" cm="1">
        <f t="array" ref="K1068">_xlfn.IFS(I1068&lt;1000000,"Bin1",AND(I1068&gt;=1000000,I1068&lt;=10000000),"Bin2",I1068&gt;10000000,"Bin3")</f>
        <v>Bin2</v>
      </c>
      <c r="L1068">
        <f t="shared" si="32"/>
        <v>2017</v>
      </c>
      <c r="M1068" t="str">
        <f>_xlfn.XLOOKUP(C1068,'LookUp Table'!$A$1:$A$3031,'LookUp Table'!$B$1:$B$3031,"Not Found",0)</f>
        <v>Bangalore</v>
      </c>
      <c r="N1068" t="str">
        <f t="shared" si="33"/>
        <v>Private Equity</v>
      </c>
      <c r="O1068" t="str">
        <f>_xlfn.XLOOKUP(N1068,'Com LookUp+Pivot'!$A$1:$A$49,'Com LookUp+Pivot'!$B$1:$B$49,"Not Found",0)</f>
        <v>PE</v>
      </c>
      <c r="W1068" s="9" t="s">
        <v>638</v>
      </c>
      <c r="X1068" s="9" t="s">
        <v>388</v>
      </c>
    </row>
    <row r="1069" spans="1:24" x14ac:dyDescent="0.3">
      <c r="A1069">
        <v>1074</v>
      </c>
      <c r="B1069" s="1">
        <v>42752</v>
      </c>
      <c r="C1069" t="s">
        <v>3040</v>
      </c>
      <c r="D1069" t="s">
        <v>569</v>
      </c>
      <c r="E1069" t="s">
        <v>3041</v>
      </c>
      <c r="F1069" t="s">
        <v>957</v>
      </c>
      <c r="G1069" t="s">
        <v>3042</v>
      </c>
      <c r="H1069" t="s">
        <v>388</v>
      </c>
      <c r="I1069" s="2">
        <v>55000000</v>
      </c>
      <c r="J1069" t="s">
        <v>207</v>
      </c>
      <c r="K1069" t="str" cm="1">
        <f t="array" ref="K1069">_xlfn.IFS(I1069&lt;1000000,"Bin1",AND(I1069&gt;=1000000,I1069&lt;=10000000),"Bin2",I1069&gt;10000000,"Bin3")</f>
        <v>Bin3</v>
      </c>
      <c r="L1069">
        <f t="shared" si="32"/>
        <v>2017</v>
      </c>
      <c r="M1069" t="str">
        <f>_xlfn.XLOOKUP(C1069,'LookUp Table'!$A$1:$A$3031,'LookUp Table'!$B$1:$B$3031,"Not Found",0)</f>
        <v>Bangalore</v>
      </c>
      <c r="N1069" t="str">
        <f t="shared" si="33"/>
        <v>Private Equity</v>
      </c>
      <c r="O1069" t="str">
        <f>_xlfn.XLOOKUP(N1069,'Com LookUp+Pivot'!$A$1:$A$49,'Com LookUp+Pivot'!$B$1:$B$49,"Not Found",0)</f>
        <v>PE</v>
      </c>
      <c r="W1069" s="9" t="s">
        <v>3042</v>
      </c>
      <c r="X1069" s="9" t="s">
        <v>388</v>
      </c>
    </row>
    <row r="1070" spans="1:24" x14ac:dyDescent="0.3">
      <c r="A1070">
        <v>1075</v>
      </c>
      <c r="B1070" s="1">
        <v>42752</v>
      </c>
      <c r="C1070" t="s">
        <v>3043</v>
      </c>
      <c r="D1070" t="s">
        <v>569</v>
      </c>
      <c r="E1070" t="s">
        <v>3044</v>
      </c>
      <c r="F1070" t="s">
        <v>30</v>
      </c>
      <c r="G1070" t="s">
        <v>3045</v>
      </c>
      <c r="H1070" t="s">
        <v>125</v>
      </c>
      <c r="I1070" s="2">
        <v>441000</v>
      </c>
      <c r="J1070" t="s">
        <v>207</v>
      </c>
      <c r="K1070" t="str" cm="1">
        <f t="array" ref="K1070">_xlfn.IFS(I1070&lt;1000000,"Bin1",AND(I1070&gt;=1000000,I1070&lt;=10000000),"Bin2",I1070&gt;10000000,"Bin3")</f>
        <v>Bin1</v>
      </c>
      <c r="L1070">
        <f t="shared" si="32"/>
        <v>2017</v>
      </c>
      <c r="M1070" t="str">
        <f>_xlfn.XLOOKUP(C1070,'LookUp Table'!$A$1:$A$3031,'LookUp Table'!$B$1:$B$3031,"Not Found",0)</f>
        <v>New Delhi</v>
      </c>
      <c r="N1070" t="str">
        <f t="shared" si="33"/>
        <v>Seed Funding</v>
      </c>
      <c r="O1070" t="str">
        <f>_xlfn.XLOOKUP(N1070,'Com LookUp+Pivot'!$A$1:$A$49,'Com LookUp+Pivot'!$B$1:$B$49,"Not Found",0)</f>
        <v>Angel</v>
      </c>
      <c r="W1070" s="9" t="s">
        <v>3045</v>
      </c>
      <c r="X1070" s="9" t="s">
        <v>125</v>
      </c>
    </row>
    <row r="1071" spans="1:24" x14ac:dyDescent="0.3">
      <c r="A1071">
        <v>1076</v>
      </c>
      <c r="B1071" s="1">
        <v>42752</v>
      </c>
      <c r="C1071" t="s">
        <v>3046</v>
      </c>
      <c r="D1071" t="s">
        <v>569</v>
      </c>
      <c r="E1071" t="s">
        <v>3047</v>
      </c>
      <c r="F1071" t="s">
        <v>3048</v>
      </c>
      <c r="G1071" t="s">
        <v>2220</v>
      </c>
      <c r="H1071" t="s">
        <v>125</v>
      </c>
      <c r="I1071" s="2">
        <v>500000</v>
      </c>
      <c r="J1071" t="s">
        <v>207</v>
      </c>
      <c r="K1071" t="str" cm="1">
        <f t="array" ref="K1071">_xlfn.IFS(I1071&lt;1000000,"Bin1",AND(I1071&gt;=1000000,I1071&lt;=10000000),"Bin2",I1071&gt;10000000,"Bin3")</f>
        <v>Bin1</v>
      </c>
      <c r="L1071">
        <f t="shared" si="32"/>
        <v>2017</v>
      </c>
      <c r="M1071" t="str">
        <f>_xlfn.XLOOKUP(C1071,'LookUp Table'!$A$1:$A$3031,'LookUp Table'!$B$1:$B$3031,"Not Found",0)</f>
        <v>Gwalior</v>
      </c>
      <c r="N1071" t="str">
        <f t="shared" si="33"/>
        <v>Private Equity</v>
      </c>
      <c r="O1071" t="str">
        <f>_xlfn.XLOOKUP(N1071,'Com LookUp+Pivot'!$A$1:$A$49,'Com LookUp+Pivot'!$B$1:$B$49,"Not Found",0)</f>
        <v>PE</v>
      </c>
      <c r="W1071" s="9" t="s">
        <v>2220</v>
      </c>
      <c r="X1071" s="9" t="s">
        <v>125</v>
      </c>
    </row>
    <row r="1072" spans="1:24" x14ac:dyDescent="0.3">
      <c r="A1072">
        <v>1077</v>
      </c>
      <c r="B1072" s="1">
        <v>42752</v>
      </c>
      <c r="C1072" t="s">
        <v>3049</v>
      </c>
      <c r="D1072" t="s">
        <v>569</v>
      </c>
      <c r="E1072" t="s">
        <v>3050</v>
      </c>
      <c r="F1072" t="s">
        <v>957</v>
      </c>
      <c r="G1072" t="s">
        <v>3051</v>
      </c>
      <c r="H1072" t="s">
        <v>125</v>
      </c>
      <c r="I1072" s="2">
        <v>147000</v>
      </c>
      <c r="J1072" t="s">
        <v>207</v>
      </c>
      <c r="K1072" t="str" cm="1">
        <f t="array" ref="K1072">_xlfn.IFS(I1072&lt;1000000,"Bin1",AND(I1072&gt;=1000000,I1072&lt;=10000000),"Bin2",I1072&gt;10000000,"Bin3")</f>
        <v>Bin1</v>
      </c>
      <c r="L1072">
        <f t="shared" si="32"/>
        <v>2017</v>
      </c>
      <c r="M1072" t="str">
        <f>_xlfn.XLOOKUP(C1072,'LookUp Table'!$A$1:$A$3031,'LookUp Table'!$B$1:$B$3031,"Not Found",0)</f>
        <v>Bangalore</v>
      </c>
      <c r="N1072" t="str">
        <f t="shared" si="33"/>
        <v>Seed Funding</v>
      </c>
      <c r="O1072" t="str">
        <f>_xlfn.XLOOKUP(N1072,'Com LookUp+Pivot'!$A$1:$A$49,'Com LookUp+Pivot'!$B$1:$B$49,"Not Found",0)</f>
        <v>Angel</v>
      </c>
      <c r="W1072" s="9" t="s">
        <v>3051</v>
      </c>
      <c r="X1072" s="9" t="s">
        <v>125</v>
      </c>
    </row>
    <row r="1073" spans="1:24" x14ac:dyDescent="0.3">
      <c r="A1073">
        <v>1078</v>
      </c>
      <c r="B1073" s="1">
        <v>42753</v>
      </c>
      <c r="C1073" t="s">
        <v>3052</v>
      </c>
      <c r="D1073" t="s">
        <v>50</v>
      </c>
      <c r="E1073" t="s">
        <v>3053</v>
      </c>
      <c r="F1073" t="s">
        <v>30</v>
      </c>
      <c r="G1073" t="s">
        <v>3054</v>
      </c>
      <c r="H1073" t="s">
        <v>125</v>
      </c>
      <c r="I1073">
        <v>0</v>
      </c>
      <c r="J1073" t="s">
        <v>207</v>
      </c>
      <c r="K1073" t="str" cm="1">
        <f t="array" ref="K1073">_xlfn.IFS(I1073&lt;1000000,"Bin1",AND(I1073&gt;=1000000,I1073&lt;=10000000),"Bin2",I1073&gt;10000000,"Bin3")</f>
        <v>Bin1</v>
      </c>
      <c r="L1073">
        <f t="shared" si="32"/>
        <v>2017</v>
      </c>
      <c r="M1073" t="str">
        <f>_xlfn.XLOOKUP(C1073,'LookUp Table'!$A$1:$A$3031,'LookUp Table'!$B$1:$B$3031,"Not Found",0)</f>
        <v>New Delhi</v>
      </c>
      <c r="N1073" t="str">
        <f t="shared" si="33"/>
        <v>Seed Funding</v>
      </c>
      <c r="O1073" t="str">
        <f>_xlfn.XLOOKUP(N1073,'Com LookUp+Pivot'!$A$1:$A$49,'Com LookUp+Pivot'!$B$1:$B$49,"Not Found",0)</f>
        <v>Angel</v>
      </c>
      <c r="W1073" s="9" t="s">
        <v>3054</v>
      </c>
      <c r="X1073" s="9" t="s">
        <v>125</v>
      </c>
    </row>
    <row r="1074" spans="1:24" x14ac:dyDescent="0.3">
      <c r="A1074">
        <v>1079</v>
      </c>
      <c r="B1074" s="1">
        <v>42753</v>
      </c>
      <c r="C1074" t="s">
        <v>3055</v>
      </c>
      <c r="D1074" t="s">
        <v>473</v>
      </c>
      <c r="E1074" t="s">
        <v>3056</v>
      </c>
      <c r="F1074" t="s">
        <v>19</v>
      </c>
      <c r="G1074" t="s">
        <v>3057</v>
      </c>
      <c r="H1074" t="s">
        <v>125</v>
      </c>
      <c r="I1074">
        <v>0</v>
      </c>
      <c r="J1074" t="s">
        <v>207</v>
      </c>
      <c r="K1074" t="str" cm="1">
        <f t="array" ref="K1074">_xlfn.IFS(I1074&lt;1000000,"Bin1",AND(I1074&gt;=1000000,I1074&lt;=10000000),"Bin2",I1074&gt;10000000,"Bin3")</f>
        <v>Bin1</v>
      </c>
      <c r="L1074">
        <f t="shared" si="32"/>
        <v>2017</v>
      </c>
      <c r="M1074" t="str">
        <f>_xlfn.XLOOKUP(C1074,'LookUp Table'!$A$1:$A$3031,'LookUp Table'!$B$1:$B$3031,"Not Found",0)</f>
        <v>Gurgaon</v>
      </c>
      <c r="N1074" t="str">
        <f t="shared" si="33"/>
        <v>Seed Funding</v>
      </c>
      <c r="O1074" t="str">
        <f>_xlfn.XLOOKUP(N1074,'Com LookUp+Pivot'!$A$1:$A$49,'Com LookUp+Pivot'!$B$1:$B$49,"Not Found",0)</f>
        <v>Angel</v>
      </c>
      <c r="W1074" s="9" t="s">
        <v>3057</v>
      </c>
      <c r="X1074" s="9" t="s">
        <v>125</v>
      </c>
    </row>
    <row r="1075" spans="1:24" x14ac:dyDescent="0.3">
      <c r="A1075">
        <v>1080</v>
      </c>
      <c r="B1075" s="1">
        <v>42753</v>
      </c>
      <c r="C1075" t="s">
        <v>3058</v>
      </c>
      <c r="D1075" t="s">
        <v>473</v>
      </c>
      <c r="E1075" t="s">
        <v>3059</v>
      </c>
      <c r="F1075" t="s">
        <v>30</v>
      </c>
      <c r="G1075" t="s">
        <v>3060</v>
      </c>
      <c r="H1075" t="s">
        <v>125</v>
      </c>
      <c r="I1075" s="2">
        <v>650000</v>
      </c>
      <c r="J1075" t="s">
        <v>207</v>
      </c>
      <c r="K1075" t="str" cm="1">
        <f t="array" ref="K1075">_xlfn.IFS(I1075&lt;1000000,"Bin1",AND(I1075&gt;=1000000,I1075&lt;=10000000),"Bin2",I1075&gt;10000000,"Bin3")</f>
        <v>Bin1</v>
      </c>
      <c r="L1075">
        <f t="shared" si="32"/>
        <v>2017</v>
      </c>
      <c r="M1075" t="str">
        <f>_xlfn.XLOOKUP(C1075,'LookUp Table'!$A$1:$A$3031,'LookUp Table'!$B$1:$B$3031,"Not Found",0)</f>
        <v>New Delhi</v>
      </c>
      <c r="N1075" t="str">
        <f t="shared" si="33"/>
        <v>Seed Funding</v>
      </c>
      <c r="O1075" t="str">
        <f>_xlfn.XLOOKUP(N1075,'Com LookUp+Pivot'!$A$1:$A$49,'Com LookUp+Pivot'!$B$1:$B$49,"Not Found",0)</f>
        <v>Angel</v>
      </c>
      <c r="W1075" s="9" t="s">
        <v>3060</v>
      </c>
      <c r="X1075" s="9" t="s">
        <v>125</v>
      </c>
    </row>
    <row r="1076" spans="1:24" x14ac:dyDescent="0.3">
      <c r="A1076">
        <v>1081</v>
      </c>
      <c r="B1076" s="1">
        <v>42753</v>
      </c>
      <c r="C1076" t="s">
        <v>3061</v>
      </c>
      <c r="D1076" t="s">
        <v>50</v>
      </c>
      <c r="E1076" t="s">
        <v>3062</v>
      </c>
      <c r="F1076" t="s">
        <v>957</v>
      </c>
      <c r="G1076" t="s">
        <v>1334</v>
      </c>
      <c r="H1076" t="s">
        <v>125</v>
      </c>
      <c r="I1076" s="2">
        <v>300000</v>
      </c>
      <c r="J1076" t="s">
        <v>207</v>
      </c>
      <c r="K1076" t="str" cm="1">
        <f t="array" ref="K1076">_xlfn.IFS(I1076&lt;1000000,"Bin1",AND(I1076&gt;=1000000,I1076&lt;=10000000),"Bin2",I1076&gt;10000000,"Bin3")</f>
        <v>Bin1</v>
      </c>
      <c r="L1076">
        <f t="shared" si="32"/>
        <v>2017</v>
      </c>
      <c r="M1076" t="str">
        <f>_xlfn.XLOOKUP(C1076,'LookUp Table'!$A$1:$A$3031,'LookUp Table'!$B$1:$B$3031,"Not Found",0)</f>
        <v>Bangalore</v>
      </c>
      <c r="N1076" t="str">
        <f t="shared" si="33"/>
        <v>Private Equity</v>
      </c>
      <c r="O1076" t="str">
        <f>_xlfn.XLOOKUP(N1076,'Com LookUp+Pivot'!$A$1:$A$49,'Com LookUp+Pivot'!$B$1:$B$49,"Not Found",0)</f>
        <v>PE</v>
      </c>
      <c r="W1076" s="9" t="s">
        <v>1334</v>
      </c>
      <c r="X1076" s="9" t="s">
        <v>125</v>
      </c>
    </row>
    <row r="1077" spans="1:24" x14ac:dyDescent="0.3">
      <c r="A1077">
        <v>1082</v>
      </c>
      <c r="B1077" s="1">
        <v>42754</v>
      </c>
      <c r="C1077" t="s">
        <v>3063</v>
      </c>
      <c r="D1077" t="s">
        <v>569</v>
      </c>
      <c r="E1077" t="s">
        <v>3064</v>
      </c>
      <c r="F1077" t="s">
        <v>957</v>
      </c>
      <c r="G1077" t="s">
        <v>3065</v>
      </c>
      <c r="H1077" t="s">
        <v>125</v>
      </c>
      <c r="I1077">
        <v>0</v>
      </c>
      <c r="J1077" t="s">
        <v>207</v>
      </c>
      <c r="K1077" t="str" cm="1">
        <f t="array" ref="K1077">_xlfn.IFS(I1077&lt;1000000,"Bin1",AND(I1077&gt;=1000000,I1077&lt;=10000000),"Bin2",I1077&gt;10000000,"Bin3")</f>
        <v>Bin1</v>
      </c>
      <c r="L1077">
        <f t="shared" si="32"/>
        <v>2017</v>
      </c>
      <c r="M1077" t="str">
        <f>_xlfn.XLOOKUP(C1077,'LookUp Table'!$A$1:$A$3031,'LookUp Table'!$B$1:$B$3031,"Not Found",0)</f>
        <v>Bangalore</v>
      </c>
      <c r="N1077" t="str">
        <f t="shared" si="33"/>
        <v>Seed Funding</v>
      </c>
      <c r="O1077" t="str">
        <f>_xlfn.XLOOKUP(N1077,'Com LookUp+Pivot'!$A$1:$A$49,'Com LookUp+Pivot'!$B$1:$B$49,"Not Found",0)</f>
        <v>Angel</v>
      </c>
      <c r="W1077" s="9" t="s">
        <v>3065</v>
      </c>
      <c r="X1077" s="9" t="s">
        <v>125</v>
      </c>
    </row>
    <row r="1078" spans="1:24" x14ac:dyDescent="0.3">
      <c r="A1078">
        <v>1083</v>
      </c>
      <c r="B1078" s="1">
        <v>42754</v>
      </c>
      <c r="C1078" t="s">
        <v>3066</v>
      </c>
      <c r="D1078" t="s">
        <v>569</v>
      </c>
      <c r="E1078" t="s">
        <v>3067</v>
      </c>
      <c r="F1078" t="s">
        <v>36</v>
      </c>
      <c r="G1078" t="s">
        <v>3068</v>
      </c>
      <c r="H1078" t="s">
        <v>388</v>
      </c>
      <c r="I1078" s="2">
        <v>1000000</v>
      </c>
      <c r="J1078" t="s">
        <v>207</v>
      </c>
      <c r="K1078" t="str" cm="1">
        <f t="array" ref="K1078">_xlfn.IFS(I1078&lt;1000000,"Bin1",AND(I1078&gt;=1000000,I1078&lt;=10000000),"Bin2",I1078&gt;10000000,"Bin3")</f>
        <v>Bin2</v>
      </c>
      <c r="L1078">
        <f t="shared" si="32"/>
        <v>2017</v>
      </c>
      <c r="M1078" t="str">
        <f>_xlfn.XLOOKUP(C1078,'LookUp Table'!$A$1:$A$3031,'LookUp Table'!$B$1:$B$3031,"Not Found",0)</f>
        <v>Mumbai</v>
      </c>
      <c r="N1078" t="str">
        <f t="shared" si="33"/>
        <v>Private Equity</v>
      </c>
      <c r="O1078" t="str">
        <f>_xlfn.XLOOKUP(N1078,'Com LookUp+Pivot'!$A$1:$A$49,'Com LookUp+Pivot'!$B$1:$B$49,"Not Found",0)</f>
        <v>PE</v>
      </c>
      <c r="W1078" s="9" t="s">
        <v>3068</v>
      </c>
      <c r="X1078" s="9" t="s">
        <v>388</v>
      </c>
    </row>
    <row r="1079" spans="1:24" x14ac:dyDescent="0.3">
      <c r="A1079">
        <v>1084</v>
      </c>
      <c r="B1079" s="1">
        <v>42754</v>
      </c>
      <c r="C1079" t="s">
        <v>3069</v>
      </c>
      <c r="D1079" t="s">
        <v>473</v>
      </c>
      <c r="E1079" t="s">
        <v>3070</v>
      </c>
      <c r="F1079" t="s">
        <v>3071</v>
      </c>
      <c r="G1079" t="s">
        <v>3072</v>
      </c>
      <c r="H1079" t="s">
        <v>125</v>
      </c>
      <c r="I1079">
        <v>0</v>
      </c>
      <c r="J1079" t="s">
        <v>207</v>
      </c>
      <c r="K1079" t="str" cm="1">
        <f t="array" ref="K1079">_xlfn.IFS(I1079&lt;1000000,"Bin1",AND(I1079&gt;=1000000,I1079&lt;=10000000),"Bin2",I1079&gt;10000000,"Bin3")</f>
        <v>Bin1</v>
      </c>
      <c r="L1079">
        <f t="shared" si="32"/>
        <v>2017</v>
      </c>
      <c r="M1079" t="str">
        <f>_xlfn.XLOOKUP(C1079,'LookUp Table'!$A$1:$A$3031,'LookUp Table'!$B$1:$B$3031,"Not Found",0)</f>
        <v>Karur</v>
      </c>
      <c r="N1079" t="str">
        <f t="shared" si="33"/>
        <v>Seed Funding</v>
      </c>
      <c r="O1079" t="str">
        <f>_xlfn.XLOOKUP(N1079,'Com LookUp+Pivot'!$A$1:$A$49,'Com LookUp+Pivot'!$B$1:$B$49,"Not Found",0)</f>
        <v>Angel</v>
      </c>
      <c r="W1079" s="9" t="s">
        <v>3072</v>
      </c>
      <c r="X1079" s="9" t="s">
        <v>125</v>
      </c>
    </row>
    <row r="1080" spans="1:24" x14ac:dyDescent="0.3">
      <c r="A1080">
        <v>1085</v>
      </c>
      <c r="B1080" s="1">
        <v>42754</v>
      </c>
      <c r="C1080" t="s">
        <v>3073</v>
      </c>
      <c r="D1080" t="s">
        <v>569</v>
      </c>
      <c r="E1080" t="s">
        <v>2764</v>
      </c>
      <c r="F1080" t="s">
        <v>87</v>
      </c>
      <c r="G1080" t="s">
        <v>3074</v>
      </c>
      <c r="H1080" t="s">
        <v>388</v>
      </c>
      <c r="I1080">
        <v>0</v>
      </c>
      <c r="J1080" t="s">
        <v>207</v>
      </c>
      <c r="K1080" t="str" cm="1">
        <f t="array" ref="K1080">_xlfn.IFS(I1080&lt;1000000,"Bin1",AND(I1080&gt;=1000000,I1080&lt;=10000000),"Bin2",I1080&gt;10000000,"Bin3")</f>
        <v>Bin1</v>
      </c>
      <c r="L1080">
        <f t="shared" si="32"/>
        <v>2017</v>
      </c>
      <c r="M1080" t="str">
        <f>_xlfn.XLOOKUP(C1080,'LookUp Table'!$A$1:$A$3031,'LookUp Table'!$B$1:$B$3031,"Not Found",0)</f>
        <v>Noida</v>
      </c>
      <c r="N1080" t="str">
        <f t="shared" si="33"/>
        <v>Private Equity</v>
      </c>
      <c r="O1080" t="str">
        <f>_xlfn.XLOOKUP(N1080,'Com LookUp+Pivot'!$A$1:$A$49,'Com LookUp+Pivot'!$B$1:$B$49,"Not Found",0)</f>
        <v>PE</v>
      </c>
      <c r="W1080" s="9" t="s">
        <v>3074</v>
      </c>
      <c r="X1080" s="9" t="s">
        <v>388</v>
      </c>
    </row>
    <row r="1081" spans="1:24" x14ac:dyDescent="0.3">
      <c r="A1081">
        <v>1086</v>
      </c>
      <c r="B1081" s="1">
        <v>42755</v>
      </c>
      <c r="C1081" t="s">
        <v>3075</v>
      </c>
      <c r="D1081" t="s">
        <v>50</v>
      </c>
      <c r="E1081" t="s">
        <v>3076</v>
      </c>
      <c r="F1081" t="s">
        <v>52</v>
      </c>
      <c r="G1081" t="s">
        <v>2352</v>
      </c>
      <c r="H1081" t="s">
        <v>125</v>
      </c>
      <c r="I1081">
        <v>0</v>
      </c>
      <c r="J1081" t="s">
        <v>207</v>
      </c>
      <c r="K1081" t="str" cm="1">
        <f t="array" ref="K1081">_xlfn.IFS(I1081&lt;1000000,"Bin1",AND(I1081&gt;=1000000,I1081&lt;=10000000),"Bin2",I1081&gt;10000000,"Bin3")</f>
        <v>Bin1</v>
      </c>
      <c r="L1081">
        <f t="shared" si="32"/>
        <v>2017</v>
      </c>
      <c r="M1081" t="str">
        <f>_xlfn.XLOOKUP(C1081,'LookUp Table'!$A$1:$A$3031,'LookUp Table'!$B$1:$B$3031,"Not Found",0)</f>
        <v>Pune</v>
      </c>
      <c r="N1081" t="str">
        <f t="shared" si="33"/>
        <v>Seed Funding</v>
      </c>
      <c r="O1081" t="str">
        <f>_xlfn.XLOOKUP(N1081,'Com LookUp+Pivot'!$A$1:$A$49,'Com LookUp+Pivot'!$B$1:$B$49,"Not Found",0)</f>
        <v>Angel</v>
      </c>
      <c r="W1081" s="9" t="s">
        <v>2352</v>
      </c>
      <c r="X1081" s="9" t="s">
        <v>125</v>
      </c>
    </row>
    <row r="1082" spans="1:24" x14ac:dyDescent="0.3">
      <c r="A1082">
        <v>1087</v>
      </c>
      <c r="B1082" s="1">
        <v>42755</v>
      </c>
      <c r="C1082" t="s">
        <v>1178</v>
      </c>
      <c r="D1082" t="s">
        <v>473</v>
      </c>
      <c r="E1082" t="s">
        <v>3077</v>
      </c>
      <c r="F1082" t="s">
        <v>19</v>
      </c>
      <c r="G1082" t="s">
        <v>3078</v>
      </c>
      <c r="H1082" t="s">
        <v>388</v>
      </c>
      <c r="I1082">
        <v>0</v>
      </c>
      <c r="J1082" t="s">
        <v>207</v>
      </c>
      <c r="K1082" t="str" cm="1">
        <f t="array" ref="K1082">_xlfn.IFS(I1082&lt;1000000,"Bin1",AND(I1082&gt;=1000000,I1082&lt;=10000000),"Bin2",I1082&gt;10000000,"Bin3")</f>
        <v>Bin1</v>
      </c>
      <c r="L1082">
        <f t="shared" si="32"/>
        <v>2017</v>
      </c>
      <c r="M1082" t="str">
        <f>_xlfn.XLOOKUP(C1082,'LookUp Table'!$A$1:$A$3031,'LookUp Table'!$B$1:$B$3031,"Not Found",0)</f>
        <v>Gurugram</v>
      </c>
      <c r="N1082" t="str">
        <f t="shared" si="33"/>
        <v>Private Equity</v>
      </c>
      <c r="O1082" t="str">
        <f>_xlfn.XLOOKUP(N1082,'Com LookUp+Pivot'!$A$1:$A$49,'Com LookUp+Pivot'!$B$1:$B$49,"Not Found",0)</f>
        <v>PE</v>
      </c>
      <c r="W1082" s="9" t="s">
        <v>3078</v>
      </c>
      <c r="X1082" s="9" t="s">
        <v>388</v>
      </c>
    </row>
    <row r="1083" spans="1:24" x14ac:dyDescent="0.3">
      <c r="A1083">
        <v>1088</v>
      </c>
      <c r="B1083" s="1">
        <v>42755</v>
      </c>
      <c r="C1083" t="s">
        <v>2485</v>
      </c>
      <c r="D1083" t="s">
        <v>50</v>
      </c>
      <c r="E1083" t="s">
        <v>3079</v>
      </c>
      <c r="F1083" t="s">
        <v>36</v>
      </c>
      <c r="G1083" t="s">
        <v>3080</v>
      </c>
      <c r="H1083" t="s">
        <v>125</v>
      </c>
      <c r="I1083">
        <v>0</v>
      </c>
      <c r="J1083" t="s">
        <v>207</v>
      </c>
      <c r="K1083" t="str" cm="1">
        <f t="array" ref="K1083">_xlfn.IFS(I1083&lt;1000000,"Bin1",AND(I1083&gt;=1000000,I1083&lt;=10000000),"Bin2",I1083&gt;10000000,"Bin3")</f>
        <v>Bin1</v>
      </c>
      <c r="L1083">
        <f t="shared" si="32"/>
        <v>2017</v>
      </c>
      <c r="M1083" t="str">
        <f>_xlfn.XLOOKUP(C1083,'LookUp Table'!$A$1:$A$3031,'LookUp Table'!$B$1:$B$3031,"Not Found",0)</f>
        <v>Mumbai</v>
      </c>
      <c r="N1083" t="str">
        <f t="shared" si="33"/>
        <v>Seed Funding</v>
      </c>
      <c r="O1083" t="str">
        <f>_xlfn.XLOOKUP(N1083,'Com LookUp+Pivot'!$A$1:$A$49,'Com LookUp+Pivot'!$B$1:$B$49,"Not Found",0)</f>
        <v>Angel</v>
      </c>
      <c r="W1083" s="9" t="s">
        <v>3080</v>
      </c>
      <c r="X1083" s="9" t="s">
        <v>125</v>
      </c>
    </row>
    <row r="1084" spans="1:24" x14ac:dyDescent="0.3">
      <c r="A1084">
        <v>1089</v>
      </c>
      <c r="B1084" s="1">
        <v>42755</v>
      </c>
      <c r="C1084" t="s">
        <v>2898</v>
      </c>
      <c r="D1084" t="s">
        <v>50</v>
      </c>
      <c r="E1084" t="s">
        <v>2899</v>
      </c>
      <c r="F1084" t="s">
        <v>30</v>
      </c>
      <c r="G1084" t="s">
        <v>3081</v>
      </c>
      <c r="H1084" t="s">
        <v>125</v>
      </c>
      <c r="I1084">
        <v>0</v>
      </c>
      <c r="J1084" t="s">
        <v>207</v>
      </c>
      <c r="K1084" t="str" cm="1">
        <f t="array" ref="K1084">_xlfn.IFS(I1084&lt;1000000,"Bin1",AND(I1084&gt;=1000000,I1084&lt;=10000000),"Bin2",I1084&gt;10000000,"Bin3")</f>
        <v>Bin1</v>
      </c>
      <c r="L1084">
        <f t="shared" si="32"/>
        <v>2017</v>
      </c>
      <c r="M1084" t="str">
        <f>_xlfn.XLOOKUP(C1084,'LookUp Table'!$A$1:$A$3031,'LookUp Table'!$B$1:$B$3031,"Not Found",0)</f>
        <v>New Delhi</v>
      </c>
      <c r="N1084" t="str">
        <f t="shared" si="33"/>
        <v>Seed Funding</v>
      </c>
      <c r="O1084" t="str">
        <f>_xlfn.XLOOKUP(N1084,'Com LookUp+Pivot'!$A$1:$A$49,'Com LookUp+Pivot'!$B$1:$B$49,"Not Found",0)</f>
        <v>Angel</v>
      </c>
      <c r="W1084" s="9" t="s">
        <v>3081</v>
      </c>
      <c r="X1084" s="9" t="s">
        <v>125</v>
      </c>
    </row>
    <row r="1085" spans="1:24" x14ac:dyDescent="0.3">
      <c r="A1085">
        <v>1090</v>
      </c>
      <c r="B1085" s="1">
        <v>42757</v>
      </c>
      <c r="C1085" t="s">
        <v>3082</v>
      </c>
      <c r="D1085" t="s">
        <v>569</v>
      </c>
      <c r="E1085" t="s">
        <v>3083</v>
      </c>
      <c r="F1085" t="s">
        <v>30</v>
      </c>
      <c r="G1085" t="s">
        <v>3084</v>
      </c>
      <c r="H1085" t="s">
        <v>125</v>
      </c>
      <c r="I1085" s="2">
        <v>50000</v>
      </c>
      <c r="J1085" t="s">
        <v>207</v>
      </c>
      <c r="K1085" t="str" cm="1">
        <f t="array" ref="K1085">_xlfn.IFS(I1085&lt;1000000,"Bin1",AND(I1085&gt;=1000000,I1085&lt;=10000000),"Bin2",I1085&gt;10000000,"Bin3")</f>
        <v>Bin1</v>
      </c>
      <c r="L1085">
        <f t="shared" ref="L1085:L1148" si="34">YEAR(B1085)</f>
        <v>2017</v>
      </c>
      <c r="M1085" t="str">
        <f>_xlfn.XLOOKUP(C1085,'LookUp Table'!$A$1:$A$3031,'LookUp Table'!$B$1:$B$3031,"Not Found",0)</f>
        <v>New Delhi</v>
      </c>
      <c r="N1085" t="str">
        <f t="shared" si="33"/>
        <v>Seed Funding</v>
      </c>
      <c r="O1085" t="str">
        <f>_xlfn.XLOOKUP(N1085,'Com LookUp+Pivot'!$A$1:$A$49,'Com LookUp+Pivot'!$B$1:$B$49,"Not Found",0)</f>
        <v>Angel</v>
      </c>
      <c r="W1085" s="9" t="s">
        <v>3084</v>
      </c>
      <c r="X1085" s="9" t="s">
        <v>125</v>
      </c>
    </row>
    <row r="1086" spans="1:24" x14ac:dyDescent="0.3">
      <c r="A1086">
        <v>1091</v>
      </c>
      <c r="B1086" s="1">
        <v>42758</v>
      </c>
      <c r="C1086" t="s">
        <v>3085</v>
      </c>
      <c r="D1086" t="s">
        <v>50</v>
      </c>
      <c r="E1086" t="s">
        <v>3086</v>
      </c>
      <c r="F1086" t="s">
        <v>52</v>
      </c>
      <c r="G1086" t="s">
        <v>3087</v>
      </c>
      <c r="H1086" t="s">
        <v>125</v>
      </c>
      <c r="I1086">
        <v>0</v>
      </c>
      <c r="J1086" t="s">
        <v>207</v>
      </c>
      <c r="K1086" t="str" cm="1">
        <f t="array" ref="K1086">_xlfn.IFS(I1086&lt;1000000,"Bin1",AND(I1086&gt;=1000000,I1086&lt;=10000000),"Bin2",I1086&gt;10000000,"Bin3")</f>
        <v>Bin1</v>
      </c>
      <c r="L1086">
        <f t="shared" si="34"/>
        <v>2017</v>
      </c>
      <c r="M1086" t="str">
        <f>_xlfn.XLOOKUP(C1086,'LookUp Table'!$A$1:$A$3031,'LookUp Table'!$B$1:$B$3031,"Not Found",0)</f>
        <v>Pune</v>
      </c>
      <c r="N1086" t="str">
        <f t="shared" si="33"/>
        <v>Seed Funding</v>
      </c>
      <c r="O1086" t="str">
        <f>_xlfn.XLOOKUP(N1086,'Com LookUp+Pivot'!$A$1:$A$49,'Com LookUp+Pivot'!$B$1:$B$49,"Not Found",0)</f>
        <v>Angel</v>
      </c>
      <c r="W1086" s="9" t="s">
        <v>3087</v>
      </c>
      <c r="X1086" s="9" t="s">
        <v>125</v>
      </c>
    </row>
    <row r="1087" spans="1:24" x14ac:dyDescent="0.3">
      <c r="A1087">
        <v>1092</v>
      </c>
      <c r="B1087" s="1">
        <v>42758</v>
      </c>
      <c r="C1087" t="s">
        <v>3088</v>
      </c>
      <c r="D1087" t="s">
        <v>50</v>
      </c>
      <c r="E1087" t="s">
        <v>3089</v>
      </c>
      <c r="F1087" t="s">
        <v>30</v>
      </c>
      <c r="G1087" t="s">
        <v>3090</v>
      </c>
      <c r="H1087" t="s">
        <v>125</v>
      </c>
      <c r="I1087">
        <v>0</v>
      </c>
      <c r="J1087" t="s">
        <v>207</v>
      </c>
      <c r="K1087" t="str" cm="1">
        <f t="array" ref="K1087">_xlfn.IFS(I1087&lt;1000000,"Bin1",AND(I1087&gt;=1000000,I1087&lt;=10000000),"Bin2",I1087&gt;10000000,"Bin3")</f>
        <v>Bin1</v>
      </c>
      <c r="L1087">
        <f t="shared" si="34"/>
        <v>2017</v>
      </c>
      <c r="M1087" t="str">
        <f>_xlfn.XLOOKUP(C1087,'LookUp Table'!$A$1:$A$3031,'LookUp Table'!$B$1:$B$3031,"Not Found",0)</f>
        <v>New Delhi</v>
      </c>
      <c r="N1087" t="str">
        <f t="shared" si="33"/>
        <v>Seed Funding</v>
      </c>
      <c r="O1087" t="str">
        <f>_xlfn.XLOOKUP(N1087,'Com LookUp+Pivot'!$A$1:$A$49,'Com LookUp+Pivot'!$B$1:$B$49,"Not Found",0)</f>
        <v>Angel</v>
      </c>
      <c r="W1087" s="9" t="s">
        <v>3090</v>
      </c>
      <c r="X1087" s="9" t="s">
        <v>125</v>
      </c>
    </row>
    <row r="1088" spans="1:24" x14ac:dyDescent="0.3">
      <c r="A1088">
        <v>1093</v>
      </c>
      <c r="B1088" s="1">
        <v>42758</v>
      </c>
      <c r="C1088" t="s">
        <v>3091</v>
      </c>
      <c r="D1088" t="s">
        <v>50</v>
      </c>
      <c r="E1088" t="s">
        <v>3092</v>
      </c>
      <c r="F1088" t="s">
        <v>30</v>
      </c>
      <c r="G1088" t="s">
        <v>3093</v>
      </c>
      <c r="H1088" t="s">
        <v>388</v>
      </c>
      <c r="I1088" s="2">
        <v>15000000</v>
      </c>
      <c r="J1088" t="s">
        <v>207</v>
      </c>
      <c r="K1088" t="str" cm="1">
        <f t="array" ref="K1088">_xlfn.IFS(I1088&lt;1000000,"Bin1",AND(I1088&gt;=1000000,I1088&lt;=10000000),"Bin2",I1088&gt;10000000,"Bin3")</f>
        <v>Bin3</v>
      </c>
      <c r="L1088">
        <f t="shared" si="34"/>
        <v>2017</v>
      </c>
      <c r="M1088" t="str">
        <f>_xlfn.XLOOKUP(C1088,'LookUp Table'!$A$1:$A$3031,'LookUp Table'!$B$1:$B$3031,"Not Found",0)</f>
        <v>New Delhi</v>
      </c>
      <c r="N1088" t="str">
        <f t="shared" si="33"/>
        <v>Private Equity</v>
      </c>
      <c r="O1088" t="str">
        <f>_xlfn.XLOOKUP(N1088,'Com LookUp+Pivot'!$A$1:$A$49,'Com LookUp+Pivot'!$B$1:$B$49,"Not Found",0)</f>
        <v>PE</v>
      </c>
      <c r="W1088" s="9" t="s">
        <v>3093</v>
      </c>
      <c r="X1088" s="9" t="s">
        <v>388</v>
      </c>
    </row>
    <row r="1089" spans="1:24" x14ac:dyDescent="0.3">
      <c r="A1089">
        <v>1094</v>
      </c>
      <c r="B1089" s="1">
        <v>42758</v>
      </c>
      <c r="C1089" t="s">
        <v>3094</v>
      </c>
      <c r="D1089" t="s">
        <v>50</v>
      </c>
      <c r="E1089" t="s">
        <v>1810</v>
      </c>
      <c r="F1089" t="s">
        <v>957</v>
      </c>
      <c r="G1089" t="s">
        <v>3095</v>
      </c>
      <c r="H1089" t="s">
        <v>125</v>
      </c>
      <c r="I1089">
        <v>0</v>
      </c>
      <c r="J1089" t="s">
        <v>207</v>
      </c>
      <c r="K1089" t="str" cm="1">
        <f t="array" ref="K1089">_xlfn.IFS(I1089&lt;1000000,"Bin1",AND(I1089&gt;=1000000,I1089&lt;=10000000),"Bin2",I1089&gt;10000000,"Bin3")</f>
        <v>Bin1</v>
      </c>
      <c r="L1089">
        <f t="shared" si="34"/>
        <v>2017</v>
      </c>
      <c r="M1089" t="str">
        <f>_xlfn.XLOOKUP(C1089,'LookUp Table'!$A$1:$A$3031,'LookUp Table'!$B$1:$B$3031,"Not Found",0)</f>
        <v>Bangalore</v>
      </c>
      <c r="N1089" t="str">
        <f t="shared" si="33"/>
        <v>Seed Funding</v>
      </c>
      <c r="O1089" t="str">
        <f>_xlfn.XLOOKUP(N1089,'Com LookUp+Pivot'!$A$1:$A$49,'Com LookUp+Pivot'!$B$1:$B$49,"Not Found",0)</f>
        <v>Angel</v>
      </c>
      <c r="W1089" s="9" t="s">
        <v>3095</v>
      </c>
      <c r="X1089" s="9" t="s">
        <v>125</v>
      </c>
    </row>
    <row r="1090" spans="1:24" x14ac:dyDescent="0.3">
      <c r="A1090">
        <v>1095</v>
      </c>
      <c r="B1090" s="1">
        <v>42759</v>
      </c>
      <c r="C1090" t="s">
        <v>3096</v>
      </c>
      <c r="D1090" t="s">
        <v>569</v>
      </c>
      <c r="E1090" t="s">
        <v>3097</v>
      </c>
      <c r="F1090" t="s">
        <v>36</v>
      </c>
      <c r="G1090" t="s">
        <v>3095</v>
      </c>
      <c r="H1090" t="s">
        <v>125</v>
      </c>
      <c r="I1090">
        <v>0</v>
      </c>
      <c r="J1090" t="s">
        <v>207</v>
      </c>
      <c r="K1090" t="str" cm="1">
        <f t="array" ref="K1090">_xlfn.IFS(I1090&lt;1000000,"Bin1",AND(I1090&gt;=1000000,I1090&lt;=10000000),"Bin2",I1090&gt;10000000,"Bin3")</f>
        <v>Bin1</v>
      </c>
      <c r="L1090">
        <f t="shared" si="34"/>
        <v>2017</v>
      </c>
      <c r="M1090" t="str">
        <f>_xlfn.XLOOKUP(C1090,'LookUp Table'!$A$1:$A$3031,'LookUp Table'!$B$1:$B$3031,"Not Found",0)</f>
        <v>Mumbai</v>
      </c>
      <c r="N1090" t="str">
        <f t="shared" si="33"/>
        <v>Seed Funding</v>
      </c>
      <c r="O1090" t="str">
        <f>_xlfn.XLOOKUP(N1090,'Com LookUp+Pivot'!$A$1:$A$49,'Com LookUp+Pivot'!$B$1:$B$49,"Not Found",0)</f>
        <v>Angel</v>
      </c>
      <c r="W1090" s="9" t="s">
        <v>3095</v>
      </c>
      <c r="X1090" s="9" t="s">
        <v>125</v>
      </c>
    </row>
    <row r="1091" spans="1:24" x14ac:dyDescent="0.3">
      <c r="A1091">
        <v>1096</v>
      </c>
      <c r="B1091" s="1">
        <v>42759</v>
      </c>
      <c r="C1091" t="s">
        <v>3098</v>
      </c>
      <c r="D1091" t="s">
        <v>569</v>
      </c>
      <c r="E1091" t="s">
        <v>3099</v>
      </c>
      <c r="F1091" t="s">
        <v>957</v>
      </c>
      <c r="G1091" t="s">
        <v>3100</v>
      </c>
      <c r="H1091" t="s">
        <v>388</v>
      </c>
      <c r="I1091" s="2">
        <v>500000</v>
      </c>
      <c r="J1091" t="s">
        <v>207</v>
      </c>
      <c r="K1091" t="str" cm="1">
        <f t="array" ref="K1091">_xlfn.IFS(I1091&lt;1000000,"Bin1",AND(I1091&gt;=1000000,I1091&lt;=10000000),"Bin2",I1091&gt;10000000,"Bin3")</f>
        <v>Bin1</v>
      </c>
      <c r="L1091">
        <f t="shared" si="34"/>
        <v>2017</v>
      </c>
      <c r="M1091" t="str">
        <f>_xlfn.XLOOKUP(C1091,'LookUp Table'!$A$1:$A$3031,'LookUp Table'!$B$1:$B$3031,"Not Found",0)</f>
        <v>Bangalore</v>
      </c>
      <c r="N1091" t="str">
        <f t="shared" ref="N1091:N1154" si="35">IFERROR(VLOOKUP(G1091,$W$1:$X$6025,2,FALSE),"Ignore")</f>
        <v>Private Equity</v>
      </c>
      <c r="O1091" t="str">
        <f>_xlfn.XLOOKUP(N1091,'Com LookUp+Pivot'!$A$1:$A$49,'Com LookUp+Pivot'!$B$1:$B$49,"Not Found",0)</f>
        <v>PE</v>
      </c>
      <c r="W1091" s="9" t="s">
        <v>3100</v>
      </c>
      <c r="X1091" s="9" t="s">
        <v>388</v>
      </c>
    </row>
    <row r="1092" spans="1:24" x14ac:dyDescent="0.3">
      <c r="A1092">
        <v>1097</v>
      </c>
      <c r="B1092" s="1">
        <v>42759</v>
      </c>
      <c r="C1092" t="s">
        <v>3101</v>
      </c>
      <c r="D1092" t="s">
        <v>569</v>
      </c>
      <c r="E1092" t="s">
        <v>3102</v>
      </c>
      <c r="F1092" t="s">
        <v>181</v>
      </c>
      <c r="G1092" t="s">
        <v>3103</v>
      </c>
      <c r="H1092" t="s">
        <v>388</v>
      </c>
      <c r="I1092" s="2">
        <v>10000000</v>
      </c>
      <c r="J1092" t="s">
        <v>207</v>
      </c>
      <c r="K1092" t="str" cm="1">
        <f t="array" ref="K1092">_xlfn.IFS(I1092&lt;1000000,"Bin1",AND(I1092&gt;=1000000,I1092&lt;=10000000),"Bin2",I1092&gt;10000000,"Bin3")</f>
        <v>Bin2</v>
      </c>
      <c r="L1092">
        <f t="shared" si="34"/>
        <v>2017</v>
      </c>
      <c r="M1092" t="str">
        <f>_xlfn.XLOOKUP(C1092,'LookUp Table'!$A$1:$A$3031,'LookUp Table'!$B$1:$B$3031,"Not Found",0)</f>
        <v>Hyderabad</v>
      </c>
      <c r="N1092" t="str">
        <f t="shared" si="35"/>
        <v>Private Equity</v>
      </c>
      <c r="O1092" t="str">
        <f>_xlfn.XLOOKUP(N1092,'Com LookUp+Pivot'!$A$1:$A$49,'Com LookUp+Pivot'!$B$1:$B$49,"Not Found",0)</f>
        <v>PE</v>
      </c>
      <c r="W1092" s="9" t="s">
        <v>3103</v>
      </c>
      <c r="X1092" s="9" t="s">
        <v>388</v>
      </c>
    </row>
    <row r="1093" spans="1:24" x14ac:dyDescent="0.3">
      <c r="A1093">
        <v>1098</v>
      </c>
      <c r="B1093" s="1">
        <v>42759</v>
      </c>
      <c r="C1093" t="s">
        <v>3104</v>
      </c>
      <c r="D1093" t="s">
        <v>569</v>
      </c>
      <c r="E1093" t="s">
        <v>3105</v>
      </c>
      <c r="F1093" t="s">
        <v>957</v>
      </c>
      <c r="G1093" t="s">
        <v>3106</v>
      </c>
      <c r="H1093" t="s">
        <v>388</v>
      </c>
      <c r="I1093" s="2">
        <v>4000000</v>
      </c>
      <c r="J1093" t="s">
        <v>207</v>
      </c>
      <c r="K1093" t="str" cm="1">
        <f t="array" ref="K1093">_xlfn.IFS(I1093&lt;1000000,"Bin1",AND(I1093&gt;=1000000,I1093&lt;=10000000),"Bin2",I1093&gt;10000000,"Bin3")</f>
        <v>Bin2</v>
      </c>
      <c r="L1093">
        <f t="shared" si="34"/>
        <v>2017</v>
      </c>
      <c r="M1093" t="str">
        <f>_xlfn.XLOOKUP(C1093,'LookUp Table'!$A$1:$A$3031,'LookUp Table'!$B$1:$B$3031,"Not Found",0)</f>
        <v>Bangalore</v>
      </c>
      <c r="N1093" t="str">
        <f t="shared" si="35"/>
        <v>Private Equity</v>
      </c>
      <c r="O1093" t="str">
        <f>_xlfn.XLOOKUP(N1093,'Com LookUp+Pivot'!$A$1:$A$49,'Com LookUp+Pivot'!$B$1:$B$49,"Not Found",0)</f>
        <v>PE</v>
      </c>
      <c r="W1093" s="9" t="s">
        <v>3106</v>
      </c>
      <c r="X1093" s="9" t="s">
        <v>388</v>
      </c>
    </row>
    <row r="1094" spans="1:24" x14ac:dyDescent="0.3">
      <c r="A1094">
        <v>1099</v>
      </c>
      <c r="B1094" s="1">
        <v>42759</v>
      </c>
      <c r="C1094" t="s">
        <v>3107</v>
      </c>
      <c r="D1094" t="s">
        <v>50</v>
      </c>
      <c r="E1094" t="s">
        <v>3108</v>
      </c>
      <c r="F1094" t="s">
        <v>87</v>
      </c>
      <c r="G1094" t="s">
        <v>3109</v>
      </c>
      <c r="H1094" t="s">
        <v>388</v>
      </c>
      <c r="I1094">
        <v>0</v>
      </c>
      <c r="J1094" t="s">
        <v>207</v>
      </c>
      <c r="K1094" t="str" cm="1">
        <f t="array" ref="K1094">_xlfn.IFS(I1094&lt;1000000,"Bin1",AND(I1094&gt;=1000000,I1094&lt;=10000000),"Bin2",I1094&gt;10000000,"Bin3")</f>
        <v>Bin1</v>
      </c>
      <c r="L1094">
        <f t="shared" si="34"/>
        <v>2017</v>
      </c>
      <c r="M1094" t="str">
        <f>_xlfn.XLOOKUP(C1094,'LookUp Table'!$A$1:$A$3031,'LookUp Table'!$B$1:$B$3031,"Not Found",0)</f>
        <v>Noida</v>
      </c>
      <c r="N1094" t="str">
        <f t="shared" si="35"/>
        <v>Private Equity</v>
      </c>
      <c r="O1094" t="str">
        <f>_xlfn.XLOOKUP(N1094,'Com LookUp+Pivot'!$A$1:$A$49,'Com LookUp+Pivot'!$B$1:$B$49,"Not Found",0)</f>
        <v>PE</v>
      </c>
      <c r="W1094" s="9" t="s">
        <v>3109</v>
      </c>
      <c r="X1094" s="9" t="s">
        <v>388</v>
      </c>
    </row>
    <row r="1095" spans="1:24" x14ac:dyDescent="0.3">
      <c r="A1095">
        <v>1100</v>
      </c>
      <c r="B1095" s="1">
        <v>42760</v>
      </c>
      <c r="C1095" t="s">
        <v>3110</v>
      </c>
      <c r="D1095" t="s">
        <v>569</v>
      </c>
      <c r="E1095" t="s">
        <v>3111</v>
      </c>
      <c r="F1095" t="s">
        <v>36</v>
      </c>
      <c r="G1095" t="s">
        <v>3112</v>
      </c>
      <c r="H1095" t="s">
        <v>125</v>
      </c>
      <c r="I1095">
        <v>0</v>
      </c>
      <c r="J1095" t="s">
        <v>207</v>
      </c>
      <c r="K1095" t="str" cm="1">
        <f t="array" ref="K1095">_xlfn.IFS(I1095&lt;1000000,"Bin1",AND(I1095&gt;=1000000,I1095&lt;=10000000),"Bin2",I1095&gt;10000000,"Bin3")</f>
        <v>Bin1</v>
      </c>
      <c r="L1095">
        <f t="shared" si="34"/>
        <v>2017</v>
      </c>
      <c r="M1095" t="str">
        <f>_xlfn.XLOOKUP(C1095,'LookUp Table'!$A$1:$A$3031,'LookUp Table'!$B$1:$B$3031,"Not Found",0)</f>
        <v>Mumbai</v>
      </c>
      <c r="N1095" t="str">
        <f t="shared" si="35"/>
        <v>Seed Funding</v>
      </c>
      <c r="O1095" t="str">
        <f>_xlfn.XLOOKUP(N1095,'Com LookUp+Pivot'!$A$1:$A$49,'Com LookUp+Pivot'!$B$1:$B$49,"Not Found",0)</f>
        <v>Angel</v>
      </c>
      <c r="W1095" s="9" t="s">
        <v>3112</v>
      </c>
      <c r="X1095" s="9" t="s">
        <v>125</v>
      </c>
    </row>
    <row r="1096" spans="1:24" x14ac:dyDescent="0.3">
      <c r="A1096">
        <v>1101</v>
      </c>
      <c r="B1096" s="1">
        <v>42760</v>
      </c>
      <c r="C1096" t="s">
        <v>3113</v>
      </c>
      <c r="D1096" t="s">
        <v>50</v>
      </c>
      <c r="E1096" t="s">
        <v>3114</v>
      </c>
      <c r="F1096" t="s">
        <v>52</v>
      </c>
      <c r="G1096" t="s">
        <v>3115</v>
      </c>
      <c r="H1096" t="s">
        <v>388</v>
      </c>
      <c r="I1096" s="2">
        <v>4000000</v>
      </c>
      <c r="J1096" t="s">
        <v>207</v>
      </c>
      <c r="K1096" t="str" cm="1">
        <f t="array" ref="K1096">_xlfn.IFS(I1096&lt;1000000,"Bin1",AND(I1096&gt;=1000000,I1096&lt;=10000000),"Bin2",I1096&gt;10000000,"Bin3")</f>
        <v>Bin2</v>
      </c>
      <c r="L1096">
        <f t="shared" si="34"/>
        <v>2017</v>
      </c>
      <c r="M1096" t="str">
        <f>_xlfn.XLOOKUP(C1096,'LookUp Table'!$A$1:$A$3031,'LookUp Table'!$B$1:$B$3031,"Not Found",0)</f>
        <v>Pune</v>
      </c>
      <c r="N1096" t="str">
        <f t="shared" si="35"/>
        <v>Private Equity</v>
      </c>
      <c r="O1096" t="str">
        <f>_xlfn.XLOOKUP(N1096,'Com LookUp+Pivot'!$A$1:$A$49,'Com LookUp+Pivot'!$B$1:$B$49,"Not Found",0)</f>
        <v>PE</v>
      </c>
      <c r="W1096" s="9" t="s">
        <v>3115</v>
      </c>
      <c r="X1096" s="9" t="s">
        <v>388</v>
      </c>
    </row>
    <row r="1097" spans="1:24" x14ac:dyDescent="0.3">
      <c r="A1097">
        <v>1102</v>
      </c>
      <c r="B1097" s="1">
        <v>42760</v>
      </c>
      <c r="C1097" t="s">
        <v>3116</v>
      </c>
      <c r="D1097" t="s">
        <v>50</v>
      </c>
      <c r="E1097" t="s">
        <v>3117</v>
      </c>
      <c r="F1097" t="s">
        <v>30</v>
      </c>
      <c r="G1097" t="s">
        <v>3118</v>
      </c>
      <c r="H1097" t="s">
        <v>388</v>
      </c>
      <c r="I1097">
        <v>0</v>
      </c>
      <c r="J1097" t="s">
        <v>207</v>
      </c>
      <c r="K1097" t="str" cm="1">
        <f t="array" ref="K1097">_xlfn.IFS(I1097&lt;1000000,"Bin1",AND(I1097&gt;=1000000,I1097&lt;=10000000),"Bin2",I1097&gt;10000000,"Bin3")</f>
        <v>Bin1</v>
      </c>
      <c r="L1097">
        <f t="shared" si="34"/>
        <v>2017</v>
      </c>
      <c r="M1097" t="str">
        <f>_xlfn.XLOOKUP(C1097,'LookUp Table'!$A$1:$A$3031,'LookUp Table'!$B$1:$B$3031,"Not Found",0)</f>
        <v>New Delhi</v>
      </c>
      <c r="N1097" t="str">
        <f t="shared" si="35"/>
        <v>Private Equity</v>
      </c>
      <c r="O1097" t="str">
        <f>_xlfn.XLOOKUP(N1097,'Com LookUp+Pivot'!$A$1:$A$49,'Com LookUp+Pivot'!$B$1:$B$49,"Not Found",0)</f>
        <v>PE</v>
      </c>
      <c r="W1097" s="9" t="s">
        <v>3118</v>
      </c>
      <c r="X1097" s="9" t="s">
        <v>388</v>
      </c>
    </row>
    <row r="1098" spans="1:24" x14ac:dyDescent="0.3">
      <c r="A1098">
        <v>1103</v>
      </c>
      <c r="B1098" s="1">
        <v>42760</v>
      </c>
      <c r="C1098" t="s">
        <v>3119</v>
      </c>
      <c r="D1098" t="s">
        <v>50</v>
      </c>
      <c r="E1098" t="s">
        <v>3120</v>
      </c>
      <c r="F1098" t="s">
        <v>957</v>
      </c>
      <c r="G1098" t="s">
        <v>3121</v>
      </c>
      <c r="H1098" t="s">
        <v>388</v>
      </c>
      <c r="I1098" s="2">
        <v>2200000</v>
      </c>
      <c r="J1098" t="s">
        <v>207</v>
      </c>
      <c r="K1098" t="str" cm="1">
        <f t="array" ref="K1098">_xlfn.IFS(I1098&lt;1000000,"Bin1",AND(I1098&gt;=1000000,I1098&lt;=10000000),"Bin2",I1098&gt;10000000,"Bin3")</f>
        <v>Bin2</v>
      </c>
      <c r="L1098">
        <f t="shared" si="34"/>
        <v>2017</v>
      </c>
      <c r="M1098" t="str">
        <f>_xlfn.XLOOKUP(C1098,'LookUp Table'!$A$1:$A$3031,'LookUp Table'!$B$1:$B$3031,"Not Found",0)</f>
        <v>Bangalore</v>
      </c>
      <c r="N1098" t="str">
        <f t="shared" si="35"/>
        <v>Private Equity</v>
      </c>
      <c r="O1098" t="str">
        <f>_xlfn.XLOOKUP(N1098,'Com LookUp+Pivot'!$A$1:$A$49,'Com LookUp+Pivot'!$B$1:$B$49,"Not Found",0)</f>
        <v>PE</v>
      </c>
      <c r="W1098" s="9" t="s">
        <v>3121</v>
      </c>
      <c r="X1098" s="9" t="s">
        <v>388</v>
      </c>
    </row>
    <row r="1099" spans="1:24" x14ac:dyDescent="0.3">
      <c r="A1099">
        <v>1104</v>
      </c>
      <c r="B1099" s="1">
        <v>42760</v>
      </c>
      <c r="C1099" t="s">
        <v>1204</v>
      </c>
      <c r="D1099" t="s">
        <v>473</v>
      </c>
      <c r="E1099" t="s">
        <v>3122</v>
      </c>
      <c r="F1099" t="s">
        <v>1187</v>
      </c>
      <c r="G1099" t="s">
        <v>2690</v>
      </c>
      <c r="H1099" t="s">
        <v>388</v>
      </c>
      <c r="I1099" s="2">
        <v>8800000</v>
      </c>
      <c r="J1099" t="s">
        <v>207</v>
      </c>
      <c r="K1099" t="str" cm="1">
        <f t="array" ref="K1099">_xlfn.IFS(I1099&lt;1000000,"Bin1",AND(I1099&gt;=1000000,I1099&lt;=10000000),"Bin2",I1099&gt;10000000,"Bin3")</f>
        <v>Bin2</v>
      </c>
      <c r="L1099">
        <f t="shared" si="34"/>
        <v>2017</v>
      </c>
      <c r="M1099" t="str">
        <f>_xlfn.XLOOKUP(C1099,'LookUp Table'!$A$1:$A$3031,'LookUp Table'!$B$1:$B$3031,"Not Found",0)</f>
        <v>Ahemadabad</v>
      </c>
      <c r="N1099" t="str">
        <f t="shared" si="35"/>
        <v>Private Equity</v>
      </c>
      <c r="O1099" t="str">
        <f>_xlfn.XLOOKUP(N1099,'Com LookUp+Pivot'!$A$1:$A$49,'Com LookUp+Pivot'!$B$1:$B$49,"Not Found",0)</f>
        <v>PE</v>
      </c>
      <c r="W1099" s="9" t="s">
        <v>2690</v>
      </c>
      <c r="X1099" s="9" t="s">
        <v>388</v>
      </c>
    </row>
    <row r="1100" spans="1:24" x14ac:dyDescent="0.3">
      <c r="A1100">
        <v>1105</v>
      </c>
      <c r="B1100" s="1">
        <v>42737</v>
      </c>
      <c r="C1100" t="s">
        <v>3123</v>
      </c>
      <c r="D1100" t="s">
        <v>50</v>
      </c>
      <c r="E1100" t="s">
        <v>3124</v>
      </c>
      <c r="F1100" t="s">
        <v>3125</v>
      </c>
      <c r="G1100" t="s">
        <v>124</v>
      </c>
      <c r="H1100" t="s">
        <v>125</v>
      </c>
      <c r="I1100">
        <v>0</v>
      </c>
      <c r="J1100" t="s">
        <v>207</v>
      </c>
      <c r="K1100" t="str" cm="1">
        <f t="array" ref="K1100">_xlfn.IFS(I1100&lt;1000000,"Bin1",AND(I1100&gt;=1000000,I1100&lt;=10000000),"Bin2",I1100&gt;10000000,"Bin3")</f>
        <v>Bin1</v>
      </c>
      <c r="L1100">
        <f t="shared" si="34"/>
        <v>2017</v>
      </c>
      <c r="M1100" t="str">
        <f>_xlfn.XLOOKUP(C1100,'LookUp Table'!$A$1:$A$3031,'LookUp Table'!$B$1:$B$3031,"Not Found",0)</f>
        <v>Udupi</v>
      </c>
      <c r="N1100" t="str">
        <f t="shared" si="35"/>
        <v>Seed Funding</v>
      </c>
      <c r="O1100" t="str">
        <f>_xlfn.XLOOKUP(N1100,'Com LookUp+Pivot'!$A$1:$A$49,'Com LookUp+Pivot'!$B$1:$B$49,"Not Found",0)</f>
        <v>Angel</v>
      </c>
      <c r="W1100" s="9" t="s">
        <v>124</v>
      </c>
      <c r="X1100" s="9" t="s">
        <v>125</v>
      </c>
    </row>
    <row r="1101" spans="1:24" x14ac:dyDescent="0.3">
      <c r="A1101">
        <v>1106</v>
      </c>
      <c r="B1101" s="1">
        <v>42761</v>
      </c>
      <c r="C1101" t="s">
        <v>3126</v>
      </c>
      <c r="D1101" t="s">
        <v>569</v>
      </c>
      <c r="E1101" t="s">
        <v>3127</v>
      </c>
      <c r="F1101" t="s">
        <v>1187</v>
      </c>
      <c r="G1101" t="s">
        <v>824</v>
      </c>
      <c r="H1101" t="s">
        <v>388</v>
      </c>
      <c r="I1101" s="2">
        <v>1400000</v>
      </c>
      <c r="J1101" t="s">
        <v>207</v>
      </c>
      <c r="K1101" t="str" cm="1">
        <f t="array" ref="K1101">_xlfn.IFS(I1101&lt;1000000,"Bin1",AND(I1101&gt;=1000000,I1101&lt;=10000000),"Bin2",I1101&gt;10000000,"Bin3")</f>
        <v>Bin2</v>
      </c>
      <c r="L1101">
        <f t="shared" si="34"/>
        <v>2017</v>
      </c>
      <c r="M1101" t="str">
        <f>_xlfn.XLOOKUP(C1101,'LookUp Table'!$A$1:$A$3031,'LookUp Table'!$B$1:$B$3031,"Not Found",0)</f>
        <v>Ahmedabad</v>
      </c>
      <c r="N1101" t="str">
        <f t="shared" si="35"/>
        <v>Seed/ Angel Funding</v>
      </c>
      <c r="O1101" t="str">
        <f>_xlfn.XLOOKUP(N1101,'Com LookUp+Pivot'!$A$1:$A$49,'Com LookUp+Pivot'!$B$1:$B$49,"Not Found",0)</f>
        <v>Angel</v>
      </c>
      <c r="W1101" s="9" t="s">
        <v>824</v>
      </c>
      <c r="X1101" s="9" t="s">
        <v>388</v>
      </c>
    </row>
    <row r="1102" spans="1:24" x14ac:dyDescent="0.3">
      <c r="A1102">
        <v>1107</v>
      </c>
      <c r="B1102" s="1">
        <v>42761</v>
      </c>
      <c r="C1102" t="s">
        <v>3128</v>
      </c>
      <c r="D1102" t="s">
        <v>569</v>
      </c>
      <c r="E1102" t="s">
        <v>3129</v>
      </c>
      <c r="F1102" t="s">
        <v>42</v>
      </c>
      <c r="G1102" t="s">
        <v>3130</v>
      </c>
      <c r="H1102" t="s">
        <v>125</v>
      </c>
      <c r="I1102" s="2">
        <v>300000</v>
      </c>
      <c r="J1102" t="s">
        <v>207</v>
      </c>
      <c r="K1102" t="str" cm="1">
        <f t="array" ref="K1102">_xlfn.IFS(I1102&lt;1000000,"Bin1",AND(I1102&gt;=1000000,I1102&lt;=10000000),"Bin2",I1102&gt;10000000,"Bin3")</f>
        <v>Bin1</v>
      </c>
      <c r="L1102">
        <f t="shared" si="34"/>
        <v>2017</v>
      </c>
      <c r="M1102" t="str">
        <f>_xlfn.XLOOKUP(C1102,'LookUp Table'!$A$1:$A$3031,'LookUp Table'!$B$1:$B$3031,"Not Found",0)</f>
        <v>Chennai</v>
      </c>
      <c r="N1102" t="str">
        <f t="shared" si="35"/>
        <v>Seed Funding</v>
      </c>
      <c r="O1102" t="str">
        <f>_xlfn.XLOOKUP(N1102,'Com LookUp+Pivot'!$A$1:$A$49,'Com LookUp+Pivot'!$B$1:$B$49,"Not Found",0)</f>
        <v>Angel</v>
      </c>
      <c r="W1102" s="9" t="s">
        <v>3130</v>
      </c>
      <c r="X1102" s="9" t="s">
        <v>125</v>
      </c>
    </row>
    <row r="1103" spans="1:24" x14ac:dyDescent="0.3">
      <c r="A1103">
        <v>1108</v>
      </c>
      <c r="B1103" s="1">
        <v>42761</v>
      </c>
      <c r="C1103" t="s">
        <v>3131</v>
      </c>
      <c r="D1103" t="s">
        <v>569</v>
      </c>
      <c r="E1103" t="s">
        <v>3132</v>
      </c>
      <c r="F1103" t="s">
        <v>3133</v>
      </c>
      <c r="G1103" t="s">
        <v>3134</v>
      </c>
      <c r="H1103" t="s">
        <v>125</v>
      </c>
      <c r="I1103">
        <v>0</v>
      </c>
      <c r="J1103" t="s">
        <v>207</v>
      </c>
      <c r="K1103" t="str" cm="1">
        <f t="array" ref="K1103">_xlfn.IFS(I1103&lt;1000000,"Bin1",AND(I1103&gt;=1000000,I1103&lt;=10000000),"Bin2",I1103&gt;10000000,"Bin3")</f>
        <v>Bin1</v>
      </c>
      <c r="L1103">
        <f t="shared" si="34"/>
        <v>2017</v>
      </c>
      <c r="M1103" t="str">
        <f>_xlfn.XLOOKUP(C1103,'LookUp Table'!$A$1:$A$3031,'LookUp Table'!$B$1:$B$3031,"Not Found",0)</f>
        <v>Kochi</v>
      </c>
      <c r="N1103" t="str">
        <f t="shared" si="35"/>
        <v>Seed Funding</v>
      </c>
      <c r="O1103" t="str">
        <f>_xlfn.XLOOKUP(N1103,'Com LookUp+Pivot'!$A$1:$A$49,'Com LookUp+Pivot'!$B$1:$B$49,"Not Found",0)</f>
        <v>Angel</v>
      </c>
      <c r="W1103" s="9" t="s">
        <v>3134</v>
      </c>
      <c r="X1103" s="9" t="s">
        <v>125</v>
      </c>
    </row>
    <row r="1104" spans="1:24" x14ac:dyDescent="0.3">
      <c r="A1104">
        <v>1109</v>
      </c>
      <c r="B1104" s="1">
        <v>42765</v>
      </c>
      <c r="C1104" t="s">
        <v>3135</v>
      </c>
      <c r="D1104" t="s">
        <v>50</v>
      </c>
      <c r="E1104" t="s">
        <v>3136</v>
      </c>
      <c r="F1104" t="s">
        <v>36</v>
      </c>
      <c r="G1104" t="s">
        <v>3137</v>
      </c>
      <c r="H1104" t="s">
        <v>125</v>
      </c>
      <c r="I1104" s="2">
        <v>106000</v>
      </c>
      <c r="J1104" t="s">
        <v>207</v>
      </c>
      <c r="K1104" t="str" cm="1">
        <f t="array" ref="K1104">_xlfn.IFS(I1104&lt;1000000,"Bin1",AND(I1104&gt;=1000000,I1104&lt;=10000000),"Bin2",I1104&gt;10000000,"Bin3")</f>
        <v>Bin1</v>
      </c>
      <c r="L1104">
        <f t="shared" si="34"/>
        <v>2017</v>
      </c>
      <c r="M1104" t="str">
        <f>_xlfn.XLOOKUP(C1104,'LookUp Table'!$A$1:$A$3031,'LookUp Table'!$B$1:$B$3031,"Not Found",0)</f>
        <v>Mumbai</v>
      </c>
      <c r="N1104" t="str">
        <f t="shared" si="35"/>
        <v>Seed Funding</v>
      </c>
      <c r="O1104" t="str">
        <f>_xlfn.XLOOKUP(N1104,'Com LookUp+Pivot'!$A$1:$A$49,'Com LookUp+Pivot'!$B$1:$B$49,"Not Found",0)</f>
        <v>Angel</v>
      </c>
      <c r="W1104" s="9" t="s">
        <v>3137</v>
      </c>
      <c r="X1104" s="9" t="s">
        <v>125</v>
      </c>
    </row>
    <row r="1105" spans="1:24" x14ac:dyDescent="0.3">
      <c r="A1105">
        <v>1110</v>
      </c>
      <c r="B1105" s="1">
        <v>42765</v>
      </c>
      <c r="C1105" t="s">
        <v>3138</v>
      </c>
      <c r="D1105" t="s">
        <v>50</v>
      </c>
      <c r="E1105" t="s">
        <v>3139</v>
      </c>
      <c r="F1105" t="s">
        <v>30</v>
      </c>
      <c r="G1105" t="s">
        <v>3140</v>
      </c>
      <c r="H1105" t="s">
        <v>125</v>
      </c>
      <c r="I1105" s="2">
        <v>22500</v>
      </c>
      <c r="J1105" t="s">
        <v>207</v>
      </c>
      <c r="K1105" t="str" cm="1">
        <f t="array" ref="K1105">_xlfn.IFS(I1105&lt;1000000,"Bin1",AND(I1105&gt;=1000000,I1105&lt;=10000000),"Bin2",I1105&gt;10000000,"Bin3")</f>
        <v>Bin1</v>
      </c>
      <c r="L1105">
        <f t="shared" si="34"/>
        <v>2017</v>
      </c>
      <c r="M1105" t="str">
        <f>_xlfn.XLOOKUP(C1105,'LookUp Table'!$A$1:$A$3031,'LookUp Table'!$B$1:$B$3031,"Not Found",0)</f>
        <v>New Delhi</v>
      </c>
      <c r="N1105" t="str">
        <f t="shared" si="35"/>
        <v>Seed Funding</v>
      </c>
      <c r="O1105" t="str">
        <f>_xlfn.XLOOKUP(N1105,'Com LookUp+Pivot'!$A$1:$A$49,'Com LookUp+Pivot'!$B$1:$B$49,"Not Found",0)</f>
        <v>Angel</v>
      </c>
      <c r="W1105" s="9" t="s">
        <v>3140</v>
      </c>
      <c r="X1105" s="9" t="s">
        <v>125</v>
      </c>
    </row>
    <row r="1106" spans="1:24" x14ac:dyDescent="0.3">
      <c r="A1106">
        <v>1111</v>
      </c>
      <c r="B1106" s="1">
        <v>42765</v>
      </c>
      <c r="C1106" t="s">
        <v>3141</v>
      </c>
      <c r="D1106" t="s">
        <v>473</v>
      </c>
      <c r="E1106" t="s">
        <v>3142</v>
      </c>
      <c r="F1106" t="s">
        <v>36</v>
      </c>
      <c r="G1106" t="s">
        <v>3140</v>
      </c>
      <c r="H1106" t="s">
        <v>125</v>
      </c>
      <c r="I1106" s="2">
        <v>68000</v>
      </c>
      <c r="J1106" t="s">
        <v>207</v>
      </c>
      <c r="K1106" t="str" cm="1">
        <f t="array" ref="K1106">_xlfn.IFS(I1106&lt;1000000,"Bin1",AND(I1106&gt;=1000000,I1106&lt;=10000000),"Bin2",I1106&gt;10000000,"Bin3")</f>
        <v>Bin1</v>
      </c>
      <c r="L1106">
        <f t="shared" si="34"/>
        <v>2017</v>
      </c>
      <c r="M1106" t="str">
        <f>_xlfn.XLOOKUP(C1106,'LookUp Table'!$A$1:$A$3031,'LookUp Table'!$B$1:$B$3031,"Not Found",0)</f>
        <v>Mumbai</v>
      </c>
      <c r="N1106" t="str">
        <f t="shared" si="35"/>
        <v>Seed Funding</v>
      </c>
      <c r="O1106" t="str">
        <f>_xlfn.XLOOKUP(N1106,'Com LookUp+Pivot'!$A$1:$A$49,'Com LookUp+Pivot'!$B$1:$B$49,"Not Found",0)</f>
        <v>Angel</v>
      </c>
      <c r="W1106" s="9" t="s">
        <v>3140</v>
      </c>
      <c r="X1106" s="9" t="s">
        <v>125</v>
      </c>
    </row>
    <row r="1107" spans="1:24" x14ac:dyDescent="0.3">
      <c r="A1107">
        <v>1112</v>
      </c>
      <c r="B1107" s="1">
        <v>42765</v>
      </c>
      <c r="C1107" t="s">
        <v>3143</v>
      </c>
      <c r="D1107" t="s">
        <v>569</v>
      </c>
      <c r="E1107" t="s">
        <v>3144</v>
      </c>
      <c r="F1107" t="s">
        <v>957</v>
      </c>
      <c r="G1107" t="s">
        <v>3140</v>
      </c>
      <c r="H1107" t="s">
        <v>125</v>
      </c>
      <c r="I1107" s="2">
        <v>18000</v>
      </c>
      <c r="J1107" t="s">
        <v>207</v>
      </c>
      <c r="K1107" t="str" cm="1">
        <f t="array" ref="K1107">_xlfn.IFS(I1107&lt;1000000,"Bin1",AND(I1107&gt;=1000000,I1107&lt;=10000000),"Bin2",I1107&gt;10000000,"Bin3")</f>
        <v>Bin1</v>
      </c>
      <c r="L1107">
        <f t="shared" si="34"/>
        <v>2017</v>
      </c>
      <c r="M1107" t="str">
        <f>_xlfn.XLOOKUP(C1107,'LookUp Table'!$A$1:$A$3031,'LookUp Table'!$B$1:$B$3031,"Not Found",0)</f>
        <v>Bangalore</v>
      </c>
      <c r="N1107" t="str">
        <f t="shared" si="35"/>
        <v>Seed Funding</v>
      </c>
      <c r="O1107" t="str">
        <f>_xlfn.XLOOKUP(N1107,'Com LookUp+Pivot'!$A$1:$A$49,'Com LookUp+Pivot'!$B$1:$B$49,"Not Found",0)</f>
        <v>Angel</v>
      </c>
      <c r="W1107" s="9" t="s">
        <v>3140</v>
      </c>
      <c r="X1107" s="9" t="s">
        <v>125</v>
      </c>
    </row>
    <row r="1108" spans="1:24" x14ac:dyDescent="0.3">
      <c r="A1108">
        <v>1113</v>
      </c>
      <c r="B1108" s="1">
        <v>42765</v>
      </c>
      <c r="C1108" t="s">
        <v>3145</v>
      </c>
      <c r="D1108" t="s">
        <v>569</v>
      </c>
      <c r="E1108" t="s">
        <v>3041</v>
      </c>
      <c r="F1108" t="s">
        <v>36</v>
      </c>
      <c r="G1108" t="s">
        <v>3146</v>
      </c>
      <c r="H1108" t="s">
        <v>125</v>
      </c>
      <c r="I1108">
        <v>0</v>
      </c>
      <c r="J1108" t="s">
        <v>207</v>
      </c>
      <c r="K1108" t="str" cm="1">
        <f t="array" ref="K1108">_xlfn.IFS(I1108&lt;1000000,"Bin1",AND(I1108&gt;=1000000,I1108&lt;=10000000),"Bin2",I1108&gt;10000000,"Bin3")</f>
        <v>Bin1</v>
      </c>
      <c r="L1108">
        <f t="shared" si="34"/>
        <v>2017</v>
      </c>
      <c r="M1108" t="str">
        <f>_xlfn.XLOOKUP(C1108,'LookUp Table'!$A$1:$A$3031,'LookUp Table'!$B$1:$B$3031,"Not Found",0)</f>
        <v>Mumbai</v>
      </c>
      <c r="N1108" t="str">
        <f t="shared" si="35"/>
        <v>Seed Funding</v>
      </c>
      <c r="O1108" t="str">
        <f>_xlfn.XLOOKUP(N1108,'Com LookUp+Pivot'!$A$1:$A$49,'Com LookUp+Pivot'!$B$1:$B$49,"Not Found",0)</f>
        <v>Angel</v>
      </c>
      <c r="W1108" s="9" t="s">
        <v>3146</v>
      </c>
      <c r="X1108" s="9" t="s">
        <v>125</v>
      </c>
    </row>
    <row r="1109" spans="1:24" x14ac:dyDescent="0.3">
      <c r="A1109">
        <v>1114</v>
      </c>
      <c r="B1109" s="1">
        <v>42766</v>
      </c>
      <c r="C1109" t="s">
        <v>3147</v>
      </c>
      <c r="D1109" t="s">
        <v>473</v>
      </c>
      <c r="E1109" t="s">
        <v>3148</v>
      </c>
      <c r="F1109" t="s">
        <v>30</v>
      </c>
      <c r="G1109" t="s">
        <v>1334</v>
      </c>
      <c r="H1109" t="s">
        <v>388</v>
      </c>
      <c r="I1109" s="2">
        <v>2000000</v>
      </c>
      <c r="J1109" t="s">
        <v>207</v>
      </c>
      <c r="K1109" t="str" cm="1">
        <f t="array" ref="K1109">_xlfn.IFS(I1109&lt;1000000,"Bin1",AND(I1109&gt;=1000000,I1109&lt;=10000000),"Bin2",I1109&gt;10000000,"Bin3")</f>
        <v>Bin2</v>
      </c>
      <c r="L1109">
        <f t="shared" si="34"/>
        <v>2017</v>
      </c>
      <c r="M1109" t="str">
        <f>_xlfn.XLOOKUP(C1109,'LookUp Table'!$A$1:$A$3031,'LookUp Table'!$B$1:$B$3031,"Not Found",0)</f>
        <v>New Delhi</v>
      </c>
      <c r="N1109" t="str">
        <f t="shared" si="35"/>
        <v>Private Equity</v>
      </c>
      <c r="O1109" t="str">
        <f>_xlfn.XLOOKUP(N1109,'Com LookUp+Pivot'!$A$1:$A$49,'Com LookUp+Pivot'!$B$1:$B$49,"Not Found",0)</f>
        <v>PE</v>
      </c>
      <c r="W1109" s="9" t="s">
        <v>1334</v>
      </c>
      <c r="X1109" s="9" t="s">
        <v>388</v>
      </c>
    </row>
    <row r="1110" spans="1:24" x14ac:dyDescent="0.3">
      <c r="A1110">
        <v>1115</v>
      </c>
      <c r="B1110" s="1">
        <v>42766</v>
      </c>
      <c r="C1110" t="s">
        <v>3149</v>
      </c>
      <c r="D1110" t="s">
        <v>569</v>
      </c>
      <c r="E1110" t="s">
        <v>3150</v>
      </c>
      <c r="F1110" t="s">
        <v>30</v>
      </c>
      <c r="G1110" t="s">
        <v>358</v>
      </c>
      <c r="H1110" t="s">
        <v>125</v>
      </c>
      <c r="I1110">
        <v>0</v>
      </c>
      <c r="J1110" t="s">
        <v>207</v>
      </c>
      <c r="K1110" t="str" cm="1">
        <f t="array" ref="K1110">_xlfn.IFS(I1110&lt;1000000,"Bin1",AND(I1110&gt;=1000000,I1110&lt;=10000000),"Bin2",I1110&gt;10000000,"Bin3")</f>
        <v>Bin1</v>
      </c>
      <c r="L1110">
        <f t="shared" si="34"/>
        <v>2017</v>
      </c>
      <c r="M1110" t="str">
        <f>_xlfn.XLOOKUP(C1110,'LookUp Table'!$A$1:$A$3031,'LookUp Table'!$B$1:$B$3031,"Not Found",0)</f>
        <v>New Delhi</v>
      </c>
      <c r="N1110" t="str">
        <f t="shared" si="35"/>
        <v>Series A</v>
      </c>
      <c r="O1110" t="str">
        <f>_xlfn.XLOOKUP(N1110,'Com LookUp+Pivot'!$A$1:$A$49,'Com LookUp+Pivot'!$B$1:$B$49,"Not Found",0)</f>
        <v>VC</v>
      </c>
      <c r="W1110" s="9" t="s">
        <v>358</v>
      </c>
      <c r="X1110" s="9" t="s">
        <v>125</v>
      </c>
    </row>
    <row r="1111" spans="1:24" x14ac:dyDescent="0.3">
      <c r="A1111">
        <v>1116</v>
      </c>
      <c r="B1111" s="1">
        <v>42705</v>
      </c>
      <c r="C1111" t="s">
        <v>3151</v>
      </c>
      <c r="D1111" t="s">
        <v>50</v>
      </c>
      <c r="E1111" t="s">
        <v>3152</v>
      </c>
      <c r="F1111" t="s">
        <v>87</v>
      </c>
      <c r="G1111" t="s">
        <v>3153</v>
      </c>
      <c r="H1111" t="s">
        <v>388</v>
      </c>
      <c r="I1111" s="2">
        <v>1200000</v>
      </c>
      <c r="J1111" t="s">
        <v>207</v>
      </c>
      <c r="K1111" t="str" cm="1">
        <f t="array" ref="K1111">_xlfn.IFS(I1111&lt;1000000,"Bin1",AND(I1111&gt;=1000000,I1111&lt;=10000000),"Bin2",I1111&gt;10000000,"Bin3")</f>
        <v>Bin2</v>
      </c>
      <c r="L1111">
        <f t="shared" si="34"/>
        <v>2016</v>
      </c>
      <c r="M1111" t="str">
        <f>_xlfn.XLOOKUP(C1111,'LookUp Table'!$A$1:$A$3031,'LookUp Table'!$B$1:$B$3031,"Not Found",0)</f>
        <v>Noida</v>
      </c>
      <c r="N1111" t="str">
        <f t="shared" si="35"/>
        <v>Private Equity</v>
      </c>
      <c r="O1111" t="str">
        <f>_xlfn.XLOOKUP(N1111,'Com LookUp+Pivot'!$A$1:$A$49,'Com LookUp+Pivot'!$B$1:$B$49,"Not Found",0)</f>
        <v>PE</v>
      </c>
      <c r="W1111" s="9" t="s">
        <v>3153</v>
      </c>
      <c r="X1111" s="9" t="s">
        <v>388</v>
      </c>
    </row>
    <row r="1112" spans="1:24" x14ac:dyDescent="0.3">
      <c r="A1112">
        <v>1117</v>
      </c>
      <c r="B1112" s="1">
        <v>42705</v>
      </c>
      <c r="C1112" t="s">
        <v>3154</v>
      </c>
      <c r="D1112" t="s">
        <v>569</v>
      </c>
      <c r="E1112" t="s">
        <v>3155</v>
      </c>
      <c r="F1112" t="s">
        <v>30</v>
      </c>
      <c r="G1112" t="s">
        <v>3156</v>
      </c>
      <c r="H1112" t="s">
        <v>388</v>
      </c>
      <c r="I1112" s="2">
        <v>4000000</v>
      </c>
      <c r="J1112" t="s">
        <v>207</v>
      </c>
      <c r="K1112" t="str" cm="1">
        <f t="array" ref="K1112">_xlfn.IFS(I1112&lt;1000000,"Bin1",AND(I1112&gt;=1000000,I1112&lt;=10000000),"Bin2",I1112&gt;10000000,"Bin3")</f>
        <v>Bin2</v>
      </c>
      <c r="L1112">
        <f t="shared" si="34"/>
        <v>2016</v>
      </c>
      <c r="M1112" t="str">
        <f>_xlfn.XLOOKUP(C1112,'LookUp Table'!$A$1:$A$3031,'LookUp Table'!$B$1:$B$3031,"Not Found",0)</f>
        <v>New Delhi</v>
      </c>
      <c r="N1112" t="str">
        <f t="shared" si="35"/>
        <v>Private Equity</v>
      </c>
      <c r="O1112" t="str">
        <f>_xlfn.XLOOKUP(N1112,'Com LookUp+Pivot'!$A$1:$A$49,'Com LookUp+Pivot'!$B$1:$B$49,"Not Found",0)</f>
        <v>PE</v>
      </c>
      <c r="W1112" s="9" t="s">
        <v>3156</v>
      </c>
      <c r="X1112" s="9" t="s">
        <v>388</v>
      </c>
    </row>
    <row r="1113" spans="1:24" x14ac:dyDescent="0.3">
      <c r="A1113">
        <v>1118</v>
      </c>
      <c r="B1113" s="1">
        <v>42705</v>
      </c>
      <c r="C1113" t="s">
        <v>3157</v>
      </c>
      <c r="D1113" t="s">
        <v>569</v>
      </c>
      <c r="E1113" t="s">
        <v>3158</v>
      </c>
      <c r="F1113" t="s">
        <v>30</v>
      </c>
      <c r="G1113" t="s">
        <v>3159</v>
      </c>
      <c r="H1113" t="s">
        <v>388</v>
      </c>
      <c r="I1113" s="2">
        <v>3600000</v>
      </c>
      <c r="J1113" t="s">
        <v>207</v>
      </c>
      <c r="K1113" t="str" cm="1">
        <f t="array" ref="K1113">_xlfn.IFS(I1113&lt;1000000,"Bin1",AND(I1113&gt;=1000000,I1113&lt;=10000000),"Bin2",I1113&gt;10000000,"Bin3")</f>
        <v>Bin2</v>
      </c>
      <c r="L1113">
        <f t="shared" si="34"/>
        <v>2016</v>
      </c>
      <c r="M1113" t="str">
        <f>_xlfn.XLOOKUP(C1113,'LookUp Table'!$A$1:$A$3031,'LookUp Table'!$B$1:$B$3031,"Not Found",0)</f>
        <v>New Delhi</v>
      </c>
      <c r="N1113" t="str">
        <f t="shared" si="35"/>
        <v>Private Equity</v>
      </c>
      <c r="O1113" t="str">
        <f>_xlfn.XLOOKUP(N1113,'Com LookUp+Pivot'!$A$1:$A$49,'Com LookUp+Pivot'!$B$1:$B$49,"Not Found",0)</f>
        <v>PE</v>
      </c>
      <c r="W1113" s="9" t="s">
        <v>3159</v>
      </c>
      <c r="X1113" s="9" t="s">
        <v>388</v>
      </c>
    </row>
    <row r="1114" spans="1:24" x14ac:dyDescent="0.3">
      <c r="A1114">
        <v>1119</v>
      </c>
      <c r="B1114" s="1">
        <v>42706</v>
      </c>
      <c r="C1114" t="s">
        <v>3160</v>
      </c>
      <c r="D1114" t="s">
        <v>569</v>
      </c>
      <c r="E1114" t="s">
        <v>3161</v>
      </c>
      <c r="F1114" t="s">
        <v>30</v>
      </c>
      <c r="G1114" t="s">
        <v>256</v>
      </c>
      <c r="H1114" t="s">
        <v>125</v>
      </c>
      <c r="I1114" s="2">
        <v>100000</v>
      </c>
      <c r="J1114" t="s">
        <v>207</v>
      </c>
      <c r="K1114" t="str" cm="1">
        <f t="array" ref="K1114">_xlfn.IFS(I1114&lt;1000000,"Bin1",AND(I1114&gt;=1000000,I1114&lt;=10000000),"Bin2",I1114&gt;10000000,"Bin3")</f>
        <v>Bin1</v>
      </c>
      <c r="L1114">
        <f t="shared" si="34"/>
        <v>2016</v>
      </c>
      <c r="M1114" t="str">
        <f>_xlfn.XLOOKUP(C1114,'LookUp Table'!$A$1:$A$3031,'LookUp Table'!$B$1:$B$3031,"Not Found",0)</f>
        <v>New Delhi</v>
      </c>
      <c r="N1114" t="str">
        <f t="shared" si="35"/>
        <v>Series B</v>
      </c>
      <c r="O1114" t="str">
        <f>_xlfn.XLOOKUP(N1114,'Com LookUp+Pivot'!$A$1:$A$49,'Com LookUp+Pivot'!$B$1:$B$49,"Not Found",0)</f>
        <v>VC</v>
      </c>
      <c r="W1114" s="9" t="s">
        <v>256</v>
      </c>
      <c r="X1114" s="9" t="s">
        <v>125</v>
      </c>
    </row>
    <row r="1115" spans="1:24" x14ac:dyDescent="0.3">
      <c r="A1115">
        <v>1120</v>
      </c>
      <c r="B1115" s="1">
        <v>42706</v>
      </c>
      <c r="C1115" t="s">
        <v>3162</v>
      </c>
      <c r="D1115" t="s">
        <v>569</v>
      </c>
      <c r="E1115" t="s">
        <v>3163</v>
      </c>
      <c r="F1115" t="s">
        <v>957</v>
      </c>
      <c r="G1115" t="s">
        <v>3164</v>
      </c>
      <c r="H1115" t="s">
        <v>125</v>
      </c>
      <c r="I1115">
        <v>0</v>
      </c>
      <c r="J1115" t="s">
        <v>207</v>
      </c>
      <c r="K1115" t="str" cm="1">
        <f t="array" ref="K1115">_xlfn.IFS(I1115&lt;1000000,"Bin1",AND(I1115&gt;=1000000,I1115&lt;=10000000),"Bin2",I1115&gt;10000000,"Bin3")</f>
        <v>Bin1</v>
      </c>
      <c r="L1115">
        <f t="shared" si="34"/>
        <v>2016</v>
      </c>
      <c r="M1115" t="str">
        <f>_xlfn.XLOOKUP(C1115,'LookUp Table'!$A$1:$A$3031,'LookUp Table'!$B$1:$B$3031,"Not Found",0)</f>
        <v>Bangalore</v>
      </c>
      <c r="N1115" t="str">
        <f t="shared" si="35"/>
        <v>Seed Funding</v>
      </c>
      <c r="O1115" t="str">
        <f>_xlfn.XLOOKUP(N1115,'Com LookUp+Pivot'!$A$1:$A$49,'Com LookUp+Pivot'!$B$1:$B$49,"Not Found",0)</f>
        <v>Angel</v>
      </c>
      <c r="W1115" s="9" t="s">
        <v>3164</v>
      </c>
      <c r="X1115" s="9" t="s">
        <v>125</v>
      </c>
    </row>
    <row r="1116" spans="1:24" x14ac:dyDescent="0.3">
      <c r="A1116">
        <v>1121</v>
      </c>
      <c r="B1116" s="1">
        <v>42706</v>
      </c>
      <c r="C1116" t="s">
        <v>3165</v>
      </c>
      <c r="D1116" t="s">
        <v>50</v>
      </c>
      <c r="E1116" t="s">
        <v>3166</v>
      </c>
      <c r="F1116" t="s">
        <v>36</v>
      </c>
      <c r="G1116" t="s">
        <v>3167</v>
      </c>
      <c r="H1116" t="s">
        <v>388</v>
      </c>
      <c r="I1116" s="2">
        <v>3000000</v>
      </c>
      <c r="J1116" t="s">
        <v>207</v>
      </c>
      <c r="K1116" t="str" cm="1">
        <f t="array" ref="K1116">_xlfn.IFS(I1116&lt;1000000,"Bin1",AND(I1116&gt;=1000000,I1116&lt;=10000000),"Bin2",I1116&gt;10000000,"Bin3")</f>
        <v>Bin2</v>
      </c>
      <c r="L1116">
        <f t="shared" si="34"/>
        <v>2016</v>
      </c>
      <c r="M1116" t="str">
        <f>_xlfn.XLOOKUP(C1116,'LookUp Table'!$A$1:$A$3031,'LookUp Table'!$B$1:$B$3031,"Not Found",0)</f>
        <v>Mumbai</v>
      </c>
      <c r="N1116" t="str">
        <f t="shared" si="35"/>
        <v>Private Equity</v>
      </c>
      <c r="O1116" t="str">
        <f>_xlfn.XLOOKUP(N1116,'Com LookUp+Pivot'!$A$1:$A$49,'Com LookUp+Pivot'!$B$1:$B$49,"Not Found",0)</f>
        <v>PE</v>
      </c>
      <c r="W1116" s="9" t="s">
        <v>3167</v>
      </c>
      <c r="X1116" s="9" t="s">
        <v>388</v>
      </c>
    </row>
    <row r="1117" spans="1:24" x14ac:dyDescent="0.3">
      <c r="A1117">
        <v>1122</v>
      </c>
      <c r="B1117" s="1">
        <v>42709</v>
      </c>
      <c r="C1117" t="s">
        <v>3168</v>
      </c>
      <c r="D1117" t="s">
        <v>569</v>
      </c>
      <c r="E1117" t="s">
        <v>2948</v>
      </c>
      <c r="F1117" t="s">
        <v>477</v>
      </c>
      <c r="G1117" t="s">
        <v>3080</v>
      </c>
      <c r="H1117" t="s">
        <v>125</v>
      </c>
      <c r="I1117">
        <v>0</v>
      </c>
      <c r="J1117" t="s">
        <v>207</v>
      </c>
      <c r="K1117" t="str" cm="1">
        <f t="array" ref="K1117">_xlfn.IFS(I1117&lt;1000000,"Bin1",AND(I1117&gt;=1000000,I1117&lt;=10000000),"Bin2",I1117&gt;10000000,"Bin3")</f>
        <v>Bin1</v>
      </c>
      <c r="L1117">
        <f t="shared" si="34"/>
        <v>2016</v>
      </c>
      <c r="M1117" t="str">
        <f>_xlfn.XLOOKUP(C1117,'LookUp Table'!$A$1:$A$3031,'LookUp Table'!$B$1:$B$3031,"Not Found",0)</f>
        <v>Indore</v>
      </c>
      <c r="N1117" t="str">
        <f t="shared" si="35"/>
        <v>Seed Funding</v>
      </c>
      <c r="O1117" t="str">
        <f>_xlfn.XLOOKUP(N1117,'Com LookUp+Pivot'!$A$1:$A$49,'Com LookUp+Pivot'!$B$1:$B$49,"Not Found",0)</f>
        <v>Angel</v>
      </c>
      <c r="W1117" s="9" t="s">
        <v>3080</v>
      </c>
      <c r="X1117" s="9" t="s">
        <v>125</v>
      </c>
    </row>
    <row r="1118" spans="1:24" x14ac:dyDescent="0.3">
      <c r="A1118">
        <v>1123</v>
      </c>
      <c r="B1118" s="1">
        <v>42709</v>
      </c>
      <c r="C1118" t="s">
        <v>3169</v>
      </c>
      <c r="D1118" t="s">
        <v>473</v>
      </c>
      <c r="E1118" t="s">
        <v>1462</v>
      </c>
      <c r="F1118" t="s">
        <v>957</v>
      </c>
      <c r="G1118" t="s">
        <v>3170</v>
      </c>
      <c r="H1118" t="s">
        <v>388</v>
      </c>
      <c r="I1118" s="2">
        <v>1400000</v>
      </c>
      <c r="J1118" t="s">
        <v>207</v>
      </c>
      <c r="K1118" t="str" cm="1">
        <f t="array" ref="K1118">_xlfn.IFS(I1118&lt;1000000,"Bin1",AND(I1118&gt;=1000000,I1118&lt;=10000000),"Bin2",I1118&gt;10000000,"Bin3")</f>
        <v>Bin2</v>
      </c>
      <c r="L1118">
        <f t="shared" si="34"/>
        <v>2016</v>
      </c>
      <c r="M1118" t="str">
        <f>_xlfn.XLOOKUP(C1118,'LookUp Table'!$A$1:$A$3031,'LookUp Table'!$B$1:$B$3031,"Not Found",0)</f>
        <v>Bangalore</v>
      </c>
      <c r="N1118" t="str">
        <f t="shared" si="35"/>
        <v>Private Equity</v>
      </c>
      <c r="O1118" t="str">
        <f>_xlfn.XLOOKUP(N1118,'Com LookUp+Pivot'!$A$1:$A$49,'Com LookUp+Pivot'!$B$1:$B$49,"Not Found",0)</f>
        <v>PE</v>
      </c>
      <c r="W1118" s="9" t="s">
        <v>3170</v>
      </c>
      <c r="X1118" s="9" t="s">
        <v>388</v>
      </c>
    </row>
    <row r="1119" spans="1:24" x14ac:dyDescent="0.3">
      <c r="A1119">
        <v>1124</v>
      </c>
      <c r="B1119" s="1">
        <v>42709</v>
      </c>
      <c r="C1119" t="s">
        <v>1541</v>
      </c>
      <c r="D1119" t="s">
        <v>473</v>
      </c>
      <c r="E1119" t="s">
        <v>3171</v>
      </c>
      <c r="F1119" t="s">
        <v>36</v>
      </c>
      <c r="G1119" t="s">
        <v>3172</v>
      </c>
      <c r="H1119" t="s">
        <v>125</v>
      </c>
      <c r="I1119">
        <v>0</v>
      </c>
      <c r="J1119" t="s">
        <v>207</v>
      </c>
      <c r="K1119" t="str" cm="1">
        <f t="array" ref="K1119">_xlfn.IFS(I1119&lt;1000000,"Bin1",AND(I1119&gt;=1000000,I1119&lt;=10000000),"Bin2",I1119&gt;10000000,"Bin3")</f>
        <v>Bin1</v>
      </c>
      <c r="L1119">
        <f t="shared" si="34"/>
        <v>2016</v>
      </c>
      <c r="M1119" t="str">
        <f>_xlfn.XLOOKUP(C1119,'LookUp Table'!$A$1:$A$3031,'LookUp Table'!$B$1:$B$3031,"Not Found",0)</f>
        <v>Mumbai</v>
      </c>
      <c r="N1119" t="str">
        <f t="shared" si="35"/>
        <v>Seed Funding</v>
      </c>
      <c r="O1119" t="str">
        <f>_xlfn.XLOOKUP(N1119,'Com LookUp+Pivot'!$A$1:$A$49,'Com LookUp+Pivot'!$B$1:$B$49,"Not Found",0)</f>
        <v>Angel</v>
      </c>
      <c r="W1119" s="9" t="s">
        <v>3172</v>
      </c>
      <c r="X1119" s="9" t="s">
        <v>125</v>
      </c>
    </row>
    <row r="1120" spans="1:24" x14ac:dyDescent="0.3">
      <c r="A1120">
        <v>1125</v>
      </c>
      <c r="B1120" s="1">
        <v>42710</v>
      </c>
      <c r="C1120" t="s">
        <v>3173</v>
      </c>
      <c r="D1120" t="s">
        <v>569</v>
      </c>
      <c r="E1120" t="s">
        <v>3174</v>
      </c>
      <c r="F1120" t="s">
        <v>30</v>
      </c>
      <c r="G1120" t="s">
        <v>3175</v>
      </c>
      <c r="H1120" t="s">
        <v>125</v>
      </c>
      <c r="I1120" s="2">
        <v>147000</v>
      </c>
      <c r="J1120" t="s">
        <v>207</v>
      </c>
      <c r="K1120" t="str" cm="1">
        <f t="array" ref="K1120">_xlfn.IFS(I1120&lt;1000000,"Bin1",AND(I1120&gt;=1000000,I1120&lt;=10000000),"Bin2",I1120&gt;10000000,"Bin3")</f>
        <v>Bin1</v>
      </c>
      <c r="L1120">
        <f t="shared" si="34"/>
        <v>2016</v>
      </c>
      <c r="M1120" t="str">
        <f>_xlfn.XLOOKUP(C1120,'LookUp Table'!$A$1:$A$3031,'LookUp Table'!$B$1:$B$3031,"Not Found",0)</f>
        <v>New Delhi</v>
      </c>
      <c r="N1120" t="str">
        <f t="shared" si="35"/>
        <v>Seed Funding</v>
      </c>
      <c r="O1120" t="str">
        <f>_xlfn.XLOOKUP(N1120,'Com LookUp+Pivot'!$A$1:$A$49,'Com LookUp+Pivot'!$B$1:$B$49,"Not Found",0)</f>
        <v>Angel</v>
      </c>
      <c r="W1120" s="9" t="s">
        <v>3175</v>
      </c>
      <c r="X1120" s="9" t="s">
        <v>125</v>
      </c>
    </row>
    <row r="1121" spans="1:24" x14ac:dyDescent="0.3">
      <c r="A1121">
        <v>1126</v>
      </c>
      <c r="B1121" s="1">
        <v>42710</v>
      </c>
      <c r="C1121" t="s">
        <v>3176</v>
      </c>
      <c r="D1121" t="s">
        <v>50</v>
      </c>
      <c r="E1121" t="s">
        <v>3177</v>
      </c>
      <c r="F1121" t="s">
        <v>19</v>
      </c>
      <c r="G1121" t="s">
        <v>3178</v>
      </c>
      <c r="H1121" t="s">
        <v>125</v>
      </c>
      <c r="I1121">
        <v>0</v>
      </c>
      <c r="J1121" t="s">
        <v>207</v>
      </c>
      <c r="K1121" t="str" cm="1">
        <f t="array" ref="K1121">_xlfn.IFS(I1121&lt;1000000,"Bin1",AND(I1121&gt;=1000000,I1121&lt;=10000000),"Bin2",I1121&gt;10000000,"Bin3")</f>
        <v>Bin1</v>
      </c>
      <c r="L1121">
        <f t="shared" si="34"/>
        <v>2016</v>
      </c>
      <c r="M1121" t="str">
        <f>_xlfn.XLOOKUP(C1121,'LookUp Table'!$A$1:$A$3031,'LookUp Table'!$B$1:$B$3031,"Not Found",0)</f>
        <v>Gurgaon</v>
      </c>
      <c r="N1121" t="str">
        <f t="shared" si="35"/>
        <v>Seed Funding</v>
      </c>
      <c r="O1121" t="str">
        <f>_xlfn.XLOOKUP(N1121,'Com LookUp+Pivot'!$A$1:$A$49,'Com LookUp+Pivot'!$B$1:$B$49,"Not Found",0)</f>
        <v>Angel</v>
      </c>
      <c r="W1121" s="9" t="s">
        <v>3178</v>
      </c>
      <c r="X1121" s="9" t="s">
        <v>125</v>
      </c>
    </row>
    <row r="1122" spans="1:24" x14ac:dyDescent="0.3">
      <c r="A1122">
        <v>1127</v>
      </c>
      <c r="B1122" s="1">
        <v>42711</v>
      </c>
      <c r="C1122" t="s">
        <v>3179</v>
      </c>
      <c r="D1122" t="s">
        <v>569</v>
      </c>
      <c r="E1122" t="s">
        <v>3180</v>
      </c>
      <c r="F1122" t="s">
        <v>268</v>
      </c>
      <c r="G1122" t="s">
        <v>3181</v>
      </c>
      <c r="H1122" t="s">
        <v>125</v>
      </c>
      <c r="I1122">
        <v>0</v>
      </c>
      <c r="J1122" t="s">
        <v>207</v>
      </c>
      <c r="K1122" t="str" cm="1">
        <f t="array" ref="K1122">_xlfn.IFS(I1122&lt;1000000,"Bin1",AND(I1122&gt;=1000000,I1122&lt;=10000000),"Bin2",I1122&gt;10000000,"Bin3")</f>
        <v>Bin1</v>
      </c>
      <c r="L1122">
        <f t="shared" si="34"/>
        <v>2016</v>
      </c>
      <c r="M1122" t="str">
        <f>_xlfn.XLOOKUP(C1122,'LookUp Table'!$A$1:$A$3031,'LookUp Table'!$B$1:$B$3031,"Not Found",0)</f>
        <v>Singapore</v>
      </c>
      <c r="N1122" t="str">
        <f t="shared" si="35"/>
        <v>Seed Funding</v>
      </c>
      <c r="O1122" t="str">
        <f>_xlfn.XLOOKUP(N1122,'Com LookUp+Pivot'!$A$1:$A$49,'Com LookUp+Pivot'!$B$1:$B$49,"Not Found",0)</f>
        <v>Angel</v>
      </c>
      <c r="W1122" s="9" t="s">
        <v>3181</v>
      </c>
      <c r="X1122" s="9" t="s">
        <v>125</v>
      </c>
    </row>
    <row r="1123" spans="1:24" x14ac:dyDescent="0.3">
      <c r="A1123">
        <v>1128</v>
      </c>
      <c r="B1123" s="1">
        <v>42711</v>
      </c>
      <c r="C1123" t="s">
        <v>3182</v>
      </c>
      <c r="D1123" t="s">
        <v>473</v>
      </c>
      <c r="E1123" t="s">
        <v>3183</v>
      </c>
      <c r="F1123" t="s">
        <v>30</v>
      </c>
      <c r="G1123" t="s">
        <v>3184</v>
      </c>
      <c r="H1123" t="s">
        <v>125</v>
      </c>
      <c r="I1123">
        <v>0</v>
      </c>
      <c r="J1123" t="s">
        <v>207</v>
      </c>
      <c r="K1123" t="str" cm="1">
        <f t="array" ref="K1123">_xlfn.IFS(I1123&lt;1000000,"Bin1",AND(I1123&gt;=1000000,I1123&lt;=10000000),"Bin2",I1123&gt;10000000,"Bin3")</f>
        <v>Bin1</v>
      </c>
      <c r="L1123">
        <f t="shared" si="34"/>
        <v>2016</v>
      </c>
      <c r="M1123" t="str">
        <f>_xlfn.XLOOKUP(C1123,'LookUp Table'!$A$1:$A$3031,'LookUp Table'!$B$1:$B$3031,"Not Found",0)</f>
        <v>New Delhi</v>
      </c>
      <c r="N1123" t="str">
        <f t="shared" si="35"/>
        <v>Seed Funding</v>
      </c>
      <c r="O1123" t="str">
        <f>_xlfn.XLOOKUP(N1123,'Com LookUp+Pivot'!$A$1:$A$49,'Com LookUp+Pivot'!$B$1:$B$49,"Not Found",0)</f>
        <v>Angel</v>
      </c>
      <c r="W1123" s="9" t="s">
        <v>3184</v>
      </c>
      <c r="X1123" s="9" t="s">
        <v>125</v>
      </c>
    </row>
    <row r="1124" spans="1:24" x14ac:dyDescent="0.3">
      <c r="A1124">
        <v>1129</v>
      </c>
      <c r="B1124" s="1">
        <v>42711</v>
      </c>
      <c r="C1124" t="s">
        <v>3185</v>
      </c>
      <c r="D1124" t="s">
        <v>569</v>
      </c>
      <c r="E1124" t="s">
        <v>3186</v>
      </c>
      <c r="F1124" t="s">
        <v>36</v>
      </c>
      <c r="G1124" t="s">
        <v>3187</v>
      </c>
      <c r="H1124" t="s">
        <v>125</v>
      </c>
      <c r="I1124">
        <v>0</v>
      </c>
      <c r="J1124" t="s">
        <v>207</v>
      </c>
      <c r="K1124" t="str" cm="1">
        <f t="array" ref="K1124">_xlfn.IFS(I1124&lt;1000000,"Bin1",AND(I1124&gt;=1000000,I1124&lt;=10000000),"Bin2",I1124&gt;10000000,"Bin3")</f>
        <v>Bin1</v>
      </c>
      <c r="L1124">
        <f t="shared" si="34"/>
        <v>2016</v>
      </c>
      <c r="M1124" t="str">
        <f>_xlfn.XLOOKUP(C1124,'LookUp Table'!$A$1:$A$3031,'LookUp Table'!$B$1:$B$3031,"Not Found",0)</f>
        <v>Mumbai</v>
      </c>
      <c r="N1124" t="str">
        <f t="shared" si="35"/>
        <v>Seed Funding</v>
      </c>
      <c r="O1124" t="str">
        <f>_xlfn.XLOOKUP(N1124,'Com LookUp+Pivot'!$A$1:$A$49,'Com LookUp+Pivot'!$B$1:$B$49,"Not Found",0)</f>
        <v>Angel</v>
      </c>
      <c r="W1124" s="9" t="s">
        <v>3187</v>
      </c>
      <c r="X1124" s="9" t="s">
        <v>125</v>
      </c>
    </row>
    <row r="1125" spans="1:24" x14ac:dyDescent="0.3">
      <c r="A1125">
        <v>1130</v>
      </c>
      <c r="B1125" s="1">
        <v>42711</v>
      </c>
      <c r="C1125" t="s">
        <v>3188</v>
      </c>
      <c r="D1125" t="s">
        <v>569</v>
      </c>
      <c r="E1125" t="s">
        <v>3189</v>
      </c>
      <c r="F1125" t="s">
        <v>957</v>
      </c>
      <c r="G1125" t="s">
        <v>3190</v>
      </c>
      <c r="H1125" t="s">
        <v>125</v>
      </c>
      <c r="I1125">
        <v>0</v>
      </c>
      <c r="J1125" t="s">
        <v>207</v>
      </c>
      <c r="K1125" t="str" cm="1">
        <f t="array" ref="K1125">_xlfn.IFS(I1125&lt;1000000,"Bin1",AND(I1125&gt;=1000000,I1125&lt;=10000000),"Bin2",I1125&gt;10000000,"Bin3")</f>
        <v>Bin1</v>
      </c>
      <c r="L1125">
        <f t="shared" si="34"/>
        <v>2016</v>
      </c>
      <c r="M1125" t="str">
        <f>_xlfn.XLOOKUP(C1125,'LookUp Table'!$A$1:$A$3031,'LookUp Table'!$B$1:$B$3031,"Not Found",0)</f>
        <v>Bangalore</v>
      </c>
      <c r="N1125" t="str">
        <f t="shared" si="35"/>
        <v>Seed Funding</v>
      </c>
      <c r="O1125" t="str">
        <f>_xlfn.XLOOKUP(N1125,'Com LookUp+Pivot'!$A$1:$A$49,'Com LookUp+Pivot'!$B$1:$B$49,"Not Found",0)</f>
        <v>Angel</v>
      </c>
      <c r="W1125" s="9" t="s">
        <v>3190</v>
      </c>
      <c r="X1125" s="9" t="s">
        <v>125</v>
      </c>
    </row>
    <row r="1126" spans="1:24" x14ac:dyDescent="0.3">
      <c r="A1126">
        <v>1131</v>
      </c>
      <c r="B1126" s="1">
        <v>42711</v>
      </c>
      <c r="C1126" t="s">
        <v>664</v>
      </c>
      <c r="D1126" t="s">
        <v>569</v>
      </c>
      <c r="E1126" t="s">
        <v>3191</v>
      </c>
      <c r="F1126" t="s">
        <v>30</v>
      </c>
      <c r="G1126" t="s">
        <v>3192</v>
      </c>
      <c r="H1126" t="s">
        <v>388</v>
      </c>
      <c r="I1126" s="2">
        <v>9000000</v>
      </c>
      <c r="J1126" t="s">
        <v>207</v>
      </c>
      <c r="K1126" t="str" cm="1">
        <f t="array" ref="K1126">_xlfn.IFS(I1126&lt;1000000,"Bin1",AND(I1126&gt;=1000000,I1126&lt;=10000000),"Bin2",I1126&gt;10000000,"Bin3")</f>
        <v>Bin2</v>
      </c>
      <c r="L1126">
        <f t="shared" si="34"/>
        <v>2016</v>
      </c>
      <c r="M1126" t="str">
        <f>_xlfn.XLOOKUP(C1126,'LookUp Table'!$A$1:$A$3031,'LookUp Table'!$B$1:$B$3031,"Not Found",0)</f>
        <v>Gurugram</v>
      </c>
      <c r="N1126" t="str">
        <f t="shared" si="35"/>
        <v>Private Equity</v>
      </c>
      <c r="O1126" t="str">
        <f>_xlfn.XLOOKUP(N1126,'Com LookUp+Pivot'!$A$1:$A$49,'Com LookUp+Pivot'!$B$1:$B$49,"Not Found",0)</f>
        <v>PE</v>
      </c>
      <c r="W1126" s="9" t="s">
        <v>3192</v>
      </c>
      <c r="X1126" s="9" t="s">
        <v>388</v>
      </c>
    </row>
    <row r="1127" spans="1:24" x14ac:dyDescent="0.3">
      <c r="A1127">
        <v>1132</v>
      </c>
      <c r="B1127" s="1">
        <v>42711</v>
      </c>
      <c r="C1127" t="s">
        <v>3193</v>
      </c>
      <c r="D1127" t="s">
        <v>569</v>
      </c>
      <c r="E1127" t="s">
        <v>3194</v>
      </c>
      <c r="F1127" t="s">
        <v>957</v>
      </c>
      <c r="G1127" t="s">
        <v>3195</v>
      </c>
      <c r="H1127" t="s">
        <v>125</v>
      </c>
      <c r="I1127" s="2">
        <v>440000</v>
      </c>
      <c r="J1127" t="s">
        <v>207</v>
      </c>
      <c r="K1127" t="str" cm="1">
        <f t="array" ref="K1127">_xlfn.IFS(I1127&lt;1000000,"Bin1",AND(I1127&gt;=1000000,I1127&lt;=10000000),"Bin2",I1127&gt;10000000,"Bin3")</f>
        <v>Bin1</v>
      </c>
      <c r="L1127">
        <f t="shared" si="34"/>
        <v>2016</v>
      </c>
      <c r="M1127" t="str">
        <f>_xlfn.XLOOKUP(C1127,'LookUp Table'!$A$1:$A$3031,'LookUp Table'!$B$1:$B$3031,"Not Found",0)</f>
        <v>Bangalore</v>
      </c>
      <c r="N1127" t="str">
        <f t="shared" si="35"/>
        <v>Seed Funding</v>
      </c>
      <c r="O1127" t="str">
        <f>_xlfn.XLOOKUP(N1127,'Com LookUp+Pivot'!$A$1:$A$49,'Com LookUp+Pivot'!$B$1:$B$49,"Not Found",0)</f>
        <v>Angel</v>
      </c>
      <c r="W1127" s="9" t="s">
        <v>3195</v>
      </c>
      <c r="X1127" s="9" t="s">
        <v>125</v>
      </c>
    </row>
    <row r="1128" spans="1:24" x14ac:dyDescent="0.3">
      <c r="A1128">
        <v>1133</v>
      </c>
      <c r="B1128" s="1">
        <v>42711</v>
      </c>
      <c r="C1128" t="s">
        <v>3196</v>
      </c>
      <c r="D1128" t="s">
        <v>50</v>
      </c>
      <c r="E1128" t="s">
        <v>3197</v>
      </c>
      <c r="F1128" t="s">
        <v>957</v>
      </c>
      <c r="G1128" t="s">
        <v>3198</v>
      </c>
      <c r="H1128" t="s">
        <v>125</v>
      </c>
      <c r="I1128">
        <v>0</v>
      </c>
      <c r="J1128" t="s">
        <v>207</v>
      </c>
      <c r="K1128" t="str" cm="1">
        <f t="array" ref="K1128">_xlfn.IFS(I1128&lt;1000000,"Bin1",AND(I1128&gt;=1000000,I1128&lt;=10000000),"Bin2",I1128&gt;10000000,"Bin3")</f>
        <v>Bin1</v>
      </c>
      <c r="L1128">
        <f t="shared" si="34"/>
        <v>2016</v>
      </c>
      <c r="M1128" t="str">
        <f>_xlfn.XLOOKUP(C1128,'LookUp Table'!$A$1:$A$3031,'LookUp Table'!$B$1:$B$3031,"Not Found",0)</f>
        <v>Bangalore</v>
      </c>
      <c r="N1128" t="str">
        <f t="shared" si="35"/>
        <v>Seed Funding</v>
      </c>
      <c r="O1128" t="str">
        <f>_xlfn.XLOOKUP(N1128,'Com LookUp+Pivot'!$A$1:$A$49,'Com LookUp+Pivot'!$B$1:$B$49,"Not Found",0)</f>
        <v>Angel</v>
      </c>
      <c r="W1128" s="9" t="s">
        <v>3198</v>
      </c>
      <c r="X1128" s="9" t="s">
        <v>125</v>
      </c>
    </row>
    <row r="1129" spans="1:24" x14ac:dyDescent="0.3">
      <c r="A1129">
        <v>1134</v>
      </c>
      <c r="B1129" s="1">
        <v>42712</v>
      </c>
      <c r="C1129" t="s">
        <v>3199</v>
      </c>
      <c r="D1129" t="s">
        <v>569</v>
      </c>
      <c r="E1129" t="s">
        <v>2903</v>
      </c>
      <c r="F1129" t="s">
        <v>36</v>
      </c>
      <c r="G1129" t="s">
        <v>3200</v>
      </c>
      <c r="H1129" t="s">
        <v>388</v>
      </c>
      <c r="I1129" s="2">
        <v>6500000</v>
      </c>
      <c r="J1129" t="s">
        <v>207</v>
      </c>
      <c r="K1129" t="str" cm="1">
        <f t="array" ref="K1129">_xlfn.IFS(I1129&lt;1000000,"Bin1",AND(I1129&gt;=1000000,I1129&lt;=10000000),"Bin2",I1129&gt;10000000,"Bin3")</f>
        <v>Bin2</v>
      </c>
      <c r="L1129">
        <f t="shared" si="34"/>
        <v>2016</v>
      </c>
      <c r="M1129" t="str">
        <f>_xlfn.XLOOKUP(C1129,'LookUp Table'!$A$1:$A$3031,'LookUp Table'!$B$1:$B$3031,"Not Found",0)</f>
        <v>Mumbai</v>
      </c>
      <c r="N1129" t="str">
        <f t="shared" si="35"/>
        <v>Private Equity</v>
      </c>
      <c r="O1129" t="str">
        <f>_xlfn.XLOOKUP(N1129,'Com LookUp+Pivot'!$A$1:$A$49,'Com LookUp+Pivot'!$B$1:$B$49,"Not Found",0)</f>
        <v>PE</v>
      </c>
      <c r="W1129" s="9" t="s">
        <v>3200</v>
      </c>
      <c r="X1129" s="9" t="s">
        <v>388</v>
      </c>
    </row>
    <row r="1130" spans="1:24" x14ac:dyDescent="0.3">
      <c r="A1130">
        <v>1135</v>
      </c>
      <c r="B1130" s="1">
        <v>42712</v>
      </c>
      <c r="C1130" t="s">
        <v>3201</v>
      </c>
      <c r="D1130" t="s">
        <v>569</v>
      </c>
      <c r="E1130" t="s">
        <v>3202</v>
      </c>
      <c r="F1130" t="s">
        <v>19</v>
      </c>
      <c r="G1130" t="s">
        <v>511</v>
      </c>
      <c r="H1130" t="s">
        <v>125</v>
      </c>
      <c r="I1130" s="2">
        <v>250000</v>
      </c>
      <c r="J1130" t="s">
        <v>207</v>
      </c>
      <c r="K1130" t="str" cm="1">
        <f t="array" ref="K1130">_xlfn.IFS(I1130&lt;1000000,"Bin1",AND(I1130&gt;=1000000,I1130&lt;=10000000),"Bin2",I1130&gt;10000000,"Bin3")</f>
        <v>Bin1</v>
      </c>
      <c r="L1130">
        <f t="shared" si="34"/>
        <v>2016</v>
      </c>
      <c r="M1130" t="str">
        <f>_xlfn.XLOOKUP(C1130,'LookUp Table'!$A$1:$A$3031,'LookUp Table'!$B$1:$B$3031,"Not Found",0)</f>
        <v>Gurgaon</v>
      </c>
      <c r="N1130" t="str">
        <f t="shared" si="35"/>
        <v>Seed/ Angel Funding</v>
      </c>
      <c r="O1130" t="str">
        <f>_xlfn.XLOOKUP(N1130,'Com LookUp+Pivot'!$A$1:$A$49,'Com LookUp+Pivot'!$B$1:$B$49,"Not Found",0)</f>
        <v>Angel</v>
      </c>
      <c r="W1130" s="9" t="s">
        <v>511</v>
      </c>
      <c r="X1130" s="9" t="s">
        <v>125</v>
      </c>
    </row>
    <row r="1131" spans="1:24" x14ac:dyDescent="0.3">
      <c r="A1131">
        <v>1136</v>
      </c>
      <c r="B1131" s="1">
        <v>42713</v>
      </c>
      <c r="C1131" t="s">
        <v>3203</v>
      </c>
      <c r="D1131" t="s">
        <v>473</v>
      </c>
      <c r="E1131" t="s">
        <v>3204</v>
      </c>
      <c r="F1131" t="s">
        <v>30</v>
      </c>
      <c r="G1131" t="s">
        <v>3205</v>
      </c>
      <c r="H1131" t="s">
        <v>388</v>
      </c>
      <c r="I1131" s="2">
        <v>6000000</v>
      </c>
      <c r="J1131" t="s">
        <v>207</v>
      </c>
      <c r="K1131" t="str" cm="1">
        <f t="array" ref="K1131">_xlfn.IFS(I1131&lt;1000000,"Bin1",AND(I1131&gt;=1000000,I1131&lt;=10000000),"Bin2",I1131&gt;10000000,"Bin3")</f>
        <v>Bin2</v>
      </c>
      <c r="L1131">
        <f t="shared" si="34"/>
        <v>2016</v>
      </c>
      <c r="M1131" t="str">
        <f>_xlfn.XLOOKUP(C1131,'LookUp Table'!$A$1:$A$3031,'LookUp Table'!$B$1:$B$3031,"Not Found",0)</f>
        <v>New Delhi</v>
      </c>
      <c r="N1131" t="str">
        <f t="shared" si="35"/>
        <v>Private Equity</v>
      </c>
      <c r="O1131" t="str">
        <f>_xlfn.XLOOKUP(N1131,'Com LookUp+Pivot'!$A$1:$A$49,'Com LookUp+Pivot'!$B$1:$B$49,"Not Found",0)</f>
        <v>PE</v>
      </c>
      <c r="W1131" s="9" t="s">
        <v>3205</v>
      </c>
      <c r="X1131" s="9" t="s">
        <v>388</v>
      </c>
    </row>
    <row r="1132" spans="1:24" x14ac:dyDescent="0.3">
      <c r="A1132">
        <v>1137</v>
      </c>
      <c r="B1132" s="1">
        <v>42713</v>
      </c>
      <c r="C1132" t="s">
        <v>584</v>
      </c>
      <c r="D1132" t="s">
        <v>473</v>
      </c>
      <c r="E1132" t="s">
        <v>3206</v>
      </c>
      <c r="F1132" t="s">
        <v>36</v>
      </c>
      <c r="G1132" t="s">
        <v>3207</v>
      </c>
      <c r="H1132" t="s">
        <v>388</v>
      </c>
      <c r="I1132">
        <v>0</v>
      </c>
      <c r="J1132" t="s">
        <v>207</v>
      </c>
      <c r="K1132" t="str" cm="1">
        <f t="array" ref="K1132">_xlfn.IFS(I1132&lt;1000000,"Bin1",AND(I1132&gt;=1000000,I1132&lt;=10000000),"Bin2",I1132&gt;10000000,"Bin3")</f>
        <v>Bin1</v>
      </c>
      <c r="L1132">
        <f t="shared" si="34"/>
        <v>2016</v>
      </c>
      <c r="M1132" t="str">
        <f>_xlfn.XLOOKUP(C1132,'LookUp Table'!$A$1:$A$3031,'LookUp Table'!$B$1:$B$3031,"Not Found",0)</f>
        <v>Mumbai</v>
      </c>
      <c r="N1132" t="str">
        <f t="shared" si="35"/>
        <v>Private Equity</v>
      </c>
      <c r="O1132" t="str">
        <f>_xlfn.XLOOKUP(N1132,'Com LookUp+Pivot'!$A$1:$A$49,'Com LookUp+Pivot'!$B$1:$B$49,"Not Found",0)</f>
        <v>PE</v>
      </c>
      <c r="W1132" s="9" t="s">
        <v>3207</v>
      </c>
      <c r="X1132" s="9" t="s">
        <v>388</v>
      </c>
    </row>
    <row r="1133" spans="1:24" x14ac:dyDescent="0.3">
      <c r="A1133">
        <v>1138</v>
      </c>
      <c r="B1133" s="1">
        <v>42713</v>
      </c>
      <c r="C1133" t="s">
        <v>3208</v>
      </c>
      <c r="D1133" t="s">
        <v>50</v>
      </c>
      <c r="E1133" t="s">
        <v>3209</v>
      </c>
      <c r="F1133" t="s">
        <v>957</v>
      </c>
      <c r="G1133" t="s">
        <v>358</v>
      </c>
      <c r="H1133" t="s">
        <v>125</v>
      </c>
      <c r="I1133" s="2">
        <v>450000</v>
      </c>
      <c r="J1133" t="s">
        <v>207</v>
      </c>
      <c r="K1133" t="str" cm="1">
        <f t="array" ref="K1133">_xlfn.IFS(I1133&lt;1000000,"Bin1",AND(I1133&gt;=1000000,I1133&lt;=10000000),"Bin2",I1133&gt;10000000,"Bin3")</f>
        <v>Bin1</v>
      </c>
      <c r="L1133">
        <f t="shared" si="34"/>
        <v>2016</v>
      </c>
      <c r="M1133" t="str">
        <f>_xlfn.XLOOKUP(C1133,'LookUp Table'!$A$1:$A$3031,'LookUp Table'!$B$1:$B$3031,"Not Found",0)</f>
        <v>Bangalore</v>
      </c>
      <c r="N1133" t="str">
        <f t="shared" si="35"/>
        <v>Series A</v>
      </c>
      <c r="O1133" t="str">
        <f>_xlfn.XLOOKUP(N1133,'Com LookUp+Pivot'!$A$1:$A$49,'Com LookUp+Pivot'!$B$1:$B$49,"Not Found",0)</f>
        <v>VC</v>
      </c>
      <c r="W1133" s="9" t="s">
        <v>358</v>
      </c>
      <c r="X1133" s="9" t="s">
        <v>125</v>
      </c>
    </row>
    <row r="1134" spans="1:24" x14ac:dyDescent="0.3">
      <c r="A1134">
        <v>1139</v>
      </c>
      <c r="B1134" s="1">
        <v>42713</v>
      </c>
      <c r="C1134" t="s">
        <v>3210</v>
      </c>
      <c r="D1134" t="s">
        <v>50</v>
      </c>
      <c r="E1134" t="s">
        <v>2252</v>
      </c>
      <c r="F1134" t="s">
        <v>448</v>
      </c>
      <c r="G1134" t="s">
        <v>3211</v>
      </c>
      <c r="H1134" t="s">
        <v>125</v>
      </c>
      <c r="I1134" s="2">
        <v>250000</v>
      </c>
      <c r="J1134" t="s">
        <v>207</v>
      </c>
      <c r="K1134" t="str" cm="1">
        <f t="array" ref="K1134">_xlfn.IFS(I1134&lt;1000000,"Bin1",AND(I1134&gt;=1000000,I1134&lt;=10000000),"Bin2",I1134&gt;10000000,"Bin3")</f>
        <v>Bin1</v>
      </c>
      <c r="L1134">
        <f t="shared" si="34"/>
        <v>2016</v>
      </c>
      <c r="M1134" t="str">
        <f>_xlfn.XLOOKUP(C1134,'LookUp Table'!$A$1:$A$3031,'LookUp Table'!$B$1:$B$3031,"Not Found",0)</f>
        <v>Jaipur</v>
      </c>
      <c r="N1134" t="str">
        <f t="shared" si="35"/>
        <v>Seed Funding</v>
      </c>
      <c r="O1134" t="str">
        <f>_xlfn.XLOOKUP(N1134,'Com LookUp+Pivot'!$A$1:$A$49,'Com LookUp+Pivot'!$B$1:$B$49,"Not Found",0)</f>
        <v>Angel</v>
      </c>
      <c r="W1134" s="9" t="s">
        <v>3211</v>
      </c>
      <c r="X1134" s="9" t="s">
        <v>125</v>
      </c>
    </row>
    <row r="1135" spans="1:24" x14ac:dyDescent="0.3">
      <c r="A1135">
        <v>1140</v>
      </c>
      <c r="B1135" s="1">
        <v>42716</v>
      </c>
      <c r="C1135" t="s">
        <v>3212</v>
      </c>
      <c r="D1135" t="s">
        <v>50</v>
      </c>
      <c r="E1135" t="s">
        <v>3213</v>
      </c>
      <c r="F1135" t="s">
        <v>957</v>
      </c>
      <c r="G1135" t="s">
        <v>3214</v>
      </c>
      <c r="H1135" t="s">
        <v>388</v>
      </c>
      <c r="I1135" s="2">
        <v>10000000</v>
      </c>
      <c r="J1135" t="s">
        <v>207</v>
      </c>
      <c r="K1135" t="str" cm="1">
        <f t="array" ref="K1135">_xlfn.IFS(I1135&lt;1000000,"Bin1",AND(I1135&gt;=1000000,I1135&lt;=10000000),"Bin2",I1135&gt;10000000,"Bin3")</f>
        <v>Bin2</v>
      </c>
      <c r="L1135">
        <f t="shared" si="34"/>
        <v>2016</v>
      </c>
      <c r="M1135" t="str">
        <f>_xlfn.XLOOKUP(C1135,'LookUp Table'!$A$1:$A$3031,'LookUp Table'!$B$1:$B$3031,"Not Found",0)</f>
        <v>Bangalore</v>
      </c>
      <c r="N1135" t="str">
        <f t="shared" si="35"/>
        <v>Private Equity</v>
      </c>
      <c r="O1135" t="str">
        <f>_xlfn.XLOOKUP(N1135,'Com LookUp+Pivot'!$A$1:$A$49,'Com LookUp+Pivot'!$B$1:$B$49,"Not Found",0)</f>
        <v>PE</v>
      </c>
      <c r="W1135" s="9" t="s">
        <v>3214</v>
      </c>
      <c r="X1135" s="9" t="s">
        <v>388</v>
      </c>
    </row>
    <row r="1136" spans="1:24" x14ac:dyDescent="0.3">
      <c r="A1136">
        <v>1141</v>
      </c>
      <c r="B1136" s="1">
        <v>42716</v>
      </c>
      <c r="C1136" t="s">
        <v>3215</v>
      </c>
      <c r="D1136" t="s">
        <v>569</v>
      </c>
      <c r="E1136" t="s">
        <v>3216</v>
      </c>
      <c r="F1136" t="s">
        <v>30</v>
      </c>
      <c r="G1136" t="s">
        <v>1334</v>
      </c>
      <c r="H1136" t="s">
        <v>125</v>
      </c>
      <c r="I1136" s="2">
        <v>200000</v>
      </c>
      <c r="J1136" t="s">
        <v>207</v>
      </c>
      <c r="K1136" t="str" cm="1">
        <f t="array" ref="K1136">_xlfn.IFS(I1136&lt;1000000,"Bin1",AND(I1136&gt;=1000000,I1136&lt;=10000000),"Bin2",I1136&gt;10000000,"Bin3")</f>
        <v>Bin1</v>
      </c>
      <c r="L1136">
        <f t="shared" si="34"/>
        <v>2016</v>
      </c>
      <c r="M1136" t="str">
        <f>_xlfn.XLOOKUP(C1136,'LookUp Table'!$A$1:$A$3031,'LookUp Table'!$B$1:$B$3031,"Not Found",0)</f>
        <v>New Delhi</v>
      </c>
      <c r="N1136" t="str">
        <f t="shared" si="35"/>
        <v>Private Equity</v>
      </c>
      <c r="O1136" t="str">
        <f>_xlfn.XLOOKUP(N1136,'Com LookUp+Pivot'!$A$1:$A$49,'Com LookUp+Pivot'!$B$1:$B$49,"Not Found",0)</f>
        <v>PE</v>
      </c>
      <c r="W1136" s="9" t="s">
        <v>1334</v>
      </c>
      <c r="X1136" s="9" t="s">
        <v>125</v>
      </c>
    </row>
    <row r="1137" spans="1:24" x14ac:dyDescent="0.3">
      <c r="A1137">
        <v>1142</v>
      </c>
      <c r="B1137" s="1">
        <v>42716</v>
      </c>
      <c r="C1137" t="s">
        <v>3217</v>
      </c>
      <c r="D1137" t="s">
        <v>569</v>
      </c>
      <c r="E1137" t="s">
        <v>3218</v>
      </c>
      <c r="F1137" t="s">
        <v>19</v>
      </c>
      <c r="G1137" t="s">
        <v>2136</v>
      </c>
      <c r="H1137" t="s">
        <v>388</v>
      </c>
      <c r="I1137" s="2">
        <v>2000000</v>
      </c>
      <c r="J1137" t="s">
        <v>207</v>
      </c>
      <c r="K1137" t="str" cm="1">
        <f t="array" ref="K1137">_xlfn.IFS(I1137&lt;1000000,"Bin1",AND(I1137&gt;=1000000,I1137&lt;=10000000),"Bin2",I1137&gt;10000000,"Bin3")</f>
        <v>Bin2</v>
      </c>
      <c r="L1137">
        <f t="shared" si="34"/>
        <v>2016</v>
      </c>
      <c r="M1137" t="str">
        <f>_xlfn.XLOOKUP(C1137,'LookUp Table'!$A$1:$A$3031,'LookUp Table'!$B$1:$B$3031,"Not Found",0)</f>
        <v>Gurgaon</v>
      </c>
      <c r="N1137" t="str">
        <f t="shared" si="35"/>
        <v>Seed Funding</v>
      </c>
      <c r="O1137" t="str">
        <f>_xlfn.XLOOKUP(N1137,'Com LookUp+Pivot'!$A$1:$A$49,'Com LookUp+Pivot'!$B$1:$B$49,"Not Found",0)</f>
        <v>Angel</v>
      </c>
      <c r="W1137" s="9" t="s">
        <v>2136</v>
      </c>
      <c r="X1137" s="9" t="s">
        <v>388</v>
      </c>
    </row>
    <row r="1138" spans="1:24" x14ac:dyDescent="0.3">
      <c r="A1138">
        <v>1143</v>
      </c>
      <c r="B1138" s="1">
        <v>42716</v>
      </c>
      <c r="C1138" t="s">
        <v>1113</v>
      </c>
      <c r="D1138" t="s">
        <v>569</v>
      </c>
      <c r="E1138" t="s">
        <v>3219</v>
      </c>
      <c r="F1138" t="s">
        <v>957</v>
      </c>
      <c r="G1138" t="s">
        <v>3220</v>
      </c>
      <c r="H1138" t="s">
        <v>125</v>
      </c>
      <c r="I1138">
        <v>0</v>
      </c>
      <c r="J1138" t="s">
        <v>207</v>
      </c>
      <c r="K1138" t="str" cm="1">
        <f t="array" ref="K1138">_xlfn.IFS(I1138&lt;1000000,"Bin1",AND(I1138&gt;=1000000,I1138&lt;=10000000),"Bin2",I1138&gt;10000000,"Bin3")</f>
        <v>Bin1</v>
      </c>
      <c r="L1138">
        <f t="shared" si="34"/>
        <v>2016</v>
      </c>
      <c r="M1138" t="str">
        <f>_xlfn.XLOOKUP(C1138,'LookUp Table'!$A$1:$A$3031,'LookUp Table'!$B$1:$B$3031,"Not Found",0)</f>
        <v>Bengaluru</v>
      </c>
      <c r="N1138" t="str">
        <f t="shared" si="35"/>
        <v>Seed Funding</v>
      </c>
      <c r="O1138" t="str">
        <f>_xlfn.XLOOKUP(N1138,'Com LookUp+Pivot'!$A$1:$A$49,'Com LookUp+Pivot'!$B$1:$B$49,"Not Found",0)</f>
        <v>Angel</v>
      </c>
      <c r="W1138" s="9" t="s">
        <v>3220</v>
      </c>
      <c r="X1138" s="9" t="s">
        <v>125</v>
      </c>
    </row>
    <row r="1139" spans="1:24" x14ac:dyDescent="0.3">
      <c r="A1139">
        <v>1144</v>
      </c>
      <c r="B1139" s="1">
        <v>42716</v>
      </c>
      <c r="C1139" t="s">
        <v>3221</v>
      </c>
      <c r="D1139" t="s">
        <v>1691</v>
      </c>
      <c r="E1139" t="s">
        <v>3222</v>
      </c>
      <c r="F1139" t="s">
        <v>30</v>
      </c>
      <c r="G1139" t="s">
        <v>3223</v>
      </c>
      <c r="H1139" t="s">
        <v>125</v>
      </c>
      <c r="I1139" s="2">
        <v>2000000</v>
      </c>
      <c r="J1139" t="s">
        <v>207</v>
      </c>
      <c r="K1139" t="str" cm="1">
        <f t="array" ref="K1139">_xlfn.IFS(I1139&lt;1000000,"Bin1",AND(I1139&gt;=1000000,I1139&lt;=10000000),"Bin2",I1139&gt;10000000,"Bin3")</f>
        <v>Bin2</v>
      </c>
      <c r="L1139">
        <f t="shared" si="34"/>
        <v>2016</v>
      </c>
      <c r="M1139" t="str">
        <f>_xlfn.XLOOKUP(C1139,'LookUp Table'!$A$1:$A$3031,'LookUp Table'!$B$1:$B$3031,"Not Found",0)</f>
        <v>New Delhi</v>
      </c>
      <c r="N1139" t="str">
        <f t="shared" si="35"/>
        <v>Seed Funding</v>
      </c>
      <c r="O1139" t="str">
        <f>_xlfn.XLOOKUP(N1139,'Com LookUp+Pivot'!$A$1:$A$49,'Com LookUp+Pivot'!$B$1:$B$49,"Not Found",0)</f>
        <v>Angel</v>
      </c>
      <c r="W1139" s="9" t="s">
        <v>3223</v>
      </c>
      <c r="X1139" s="9" t="s">
        <v>125</v>
      </c>
    </row>
    <row r="1140" spans="1:24" x14ac:dyDescent="0.3">
      <c r="A1140">
        <v>1145</v>
      </c>
      <c r="B1140" s="1">
        <v>42717</v>
      </c>
      <c r="C1140" t="s">
        <v>3224</v>
      </c>
      <c r="D1140" t="s">
        <v>569</v>
      </c>
      <c r="E1140" t="s">
        <v>2168</v>
      </c>
      <c r="F1140" t="s">
        <v>19</v>
      </c>
      <c r="G1140" t="s">
        <v>1140</v>
      </c>
      <c r="H1140" t="s">
        <v>388</v>
      </c>
      <c r="I1140" s="2">
        <v>10000000</v>
      </c>
      <c r="J1140" t="s">
        <v>207</v>
      </c>
      <c r="K1140" t="str" cm="1">
        <f t="array" ref="K1140">_xlfn.IFS(I1140&lt;1000000,"Bin1",AND(I1140&gt;=1000000,I1140&lt;=10000000),"Bin2",I1140&gt;10000000,"Bin3")</f>
        <v>Bin2</v>
      </c>
      <c r="L1140">
        <f t="shared" si="34"/>
        <v>2016</v>
      </c>
      <c r="M1140" t="str">
        <f>_xlfn.XLOOKUP(C1140,'LookUp Table'!$A$1:$A$3031,'LookUp Table'!$B$1:$B$3031,"Not Found",0)</f>
        <v>Gurgaon</v>
      </c>
      <c r="N1140" t="str">
        <f t="shared" si="35"/>
        <v>Private Equity</v>
      </c>
      <c r="O1140" t="str">
        <f>_xlfn.XLOOKUP(N1140,'Com LookUp+Pivot'!$A$1:$A$49,'Com LookUp+Pivot'!$B$1:$B$49,"Not Found",0)</f>
        <v>PE</v>
      </c>
      <c r="W1140" s="9" t="s">
        <v>1140</v>
      </c>
      <c r="X1140" s="9" t="s">
        <v>388</v>
      </c>
    </row>
    <row r="1141" spans="1:24" x14ac:dyDescent="0.3">
      <c r="A1141">
        <v>1146</v>
      </c>
      <c r="B1141" s="1">
        <v>42717</v>
      </c>
      <c r="C1141" t="s">
        <v>3225</v>
      </c>
      <c r="D1141" t="s">
        <v>40</v>
      </c>
      <c r="E1141" t="s">
        <v>3226</v>
      </c>
      <c r="F1141" t="s">
        <v>36</v>
      </c>
      <c r="G1141" t="s">
        <v>3227</v>
      </c>
      <c r="H1141" t="s">
        <v>125</v>
      </c>
      <c r="I1141">
        <v>0</v>
      </c>
      <c r="J1141" t="s">
        <v>207</v>
      </c>
      <c r="K1141" t="str" cm="1">
        <f t="array" ref="K1141">_xlfn.IFS(I1141&lt;1000000,"Bin1",AND(I1141&gt;=1000000,I1141&lt;=10000000),"Bin2",I1141&gt;10000000,"Bin3")</f>
        <v>Bin1</v>
      </c>
      <c r="L1141">
        <f t="shared" si="34"/>
        <v>2016</v>
      </c>
      <c r="M1141" t="str">
        <f>_xlfn.XLOOKUP(C1141,'LookUp Table'!$A$1:$A$3031,'LookUp Table'!$B$1:$B$3031,"Not Found",0)</f>
        <v>Mumbai</v>
      </c>
      <c r="N1141" t="str">
        <f t="shared" si="35"/>
        <v>Seed Funding</v>
      </c>
      <c r="O1141" t="str">
        <f>_xlfn.XLOOKUP(N1141,'Com LookUp+Pivot'!$A$1:$A$49,'Com LookUp+Pivot'!$B$1:$B$49,"Not Found",0)</f>
        <v>Angel</v>
      </c>
      <c r="W1141" s="9" t="s">
        <v>3227</v>
      </c>
      <c r="X1141" s="9" t="s">
        <v>125</v>
      </c>
    </row>
    <row r="1142" spans="1:24" x14ac:dyDescent="0.3">
      <c r="A1142">
        <v>1147</v>
      </c>
      <c r="B1142" s="1">
        <v>42717</v>
      </c>
      <c r="C1142" t="s">
        <v>1722</v>
      </c>
      <c r="D1142" t="s">
        <v>473</v>
      </c>
      <c r="E1142" t="s">
        <v>3228</v>
      </c>
      <c r="F1142" t="s">
        <v>19</v>
      </c>
      <c r="G1142" t="s">
        <v>3229</v>
      </c>
      <c r="H1142" t="s">
        <v>388</v>
      </c>
      <c r="I1142" s="2">
        <v>11100000</v>
      </c>
      <c r="J1142" t="s">
        <v>207</v>
      </c>
      <c r="K1142" t="str" cm="1">
        <f t="array" ref="K1142">_xlfn.IFS(I1142&lt;1000000,"Bin1",AND(I1142&gt;=1000000,I1142&lt;=10000000),"Bin2",I1142&gt;10000000,"Bin3")</f>
        <v>Bin3</v>
      </c>
      <c r="L1142">
        <f t="shared" si="34"/>
        <v>2016</v>
      </c>
      <c r="M1142" t="str">
        <f>_xlfn.XLOOKUP(C1142,'LookUp Table'!$A$1:$A$3031,'LookUp Table'!$B$1:$B$3031,"Not Found",0)</f>
        <v>Gurugram</v>
      </c>
      <c r="N1142" t="str">
        <f t="shared" si="35"/>
        <v>Private Equity</v>
      </c>
      <c r="O1142" t="str">
        <f>_xlfn.XLOOKUP(N1142,'Com LookUp+Pivot'!$A$1:$A$49,'Com LookUp+Pivot'!$B$1:$B$49,"Not Found",0)</f>
        <v>PE</v>
      </c>
      <c r="W1142" s="9" t="s">
        <v>3229</v>
      </c>
      <c r="X1142" s="9" t="s">
        <v>388</v>
      </c>
    </row>
    <row r="1143" spans="1:24" x14ac:dyDescent="0.3">
      <c r="A1143">
        <v>1148</v>
      </c>
      <c r="B1143" s="1">
        <v>42718</v>
      </c>
      <c r="C1143" t="s">
        <v>3230</v>
      </c>
      <c r="D1143" t="s">
        <v>569</v>
      </c>
      <c r="E1143" t="s">
        <v>3231</v>
      </c>
      <c r="F1143" t="s">
        <v>30</v>
      </c>
      <c r="G1143" t="s">
        <v>3232</v>
      </c>
      <c r="H1143" t="s">
        <v>125</v>
      </c>
      <c r="I1143">
        <v>0</v>
      </c>
      <c r="J1143" t="s">
        <v>207</v>
      </c>
      <c r="K1143" t="str" cm="1">
        <f t="array" ref="K1143">_xlfn.IFS(I1143&lt;1000000,"Bin1",AND(I1143&gt;=1000000,I1143&lt;=10000000),"Bin2",I1143&gt;10000000,"Bin3")</f>
        <v>Bin1</v>
      </c>
      <c r="L1143">
        <f t="shared" si="34"/>
        <v>2016</v>
      </c>
      <c r="M1143" t="str">
        <f>_xlfn.XLOOKUP(C1143,'LookUp Table'!$A$1:$A$3031,'LookUp Table'!$B$1:$B$3031,"Not Found",0)</f>
        <v>New Delhi</v>
      </c>
      <c r="N1143" t="str">
        <f t="shared" si="35"/>
        <v>Seed Funding</v>
      </c>
      <c r="O1143" t="str">
        <f>_xlfn.XLOOKUP(N1143,'Com LookUp+Pivot'!$A$1:$A$49,'Com LookUp+Pivot'!$B$1:$B$49,"Not Found",0)</f>
        <v>Angel</v>
      </c>
      <c r="W1143" s="9" t="s">
        <v>3232</v>
      </c>
      <c r="X1143" s="9" t="s">
        <v>125</v>
      </c>
    </row>
    <row r="1144" spans="1:24" x14ac:dyDescent="0.3">
      <c r="A1144">
        <v>1149</v>
      </c>
      <c r="B1144" s="1">
        <v>42718</v>
      </c>
      <c r="C1144" t="s">
        <v>3233</v>
      </c>
      <c r="D1144" t="s">
        <v>569</v>
      </c>
      <c r="E1144" t="s">
        <v>3234</v>
      </c>
      <c r="F1144" t="s">
        <v>19</v>
      </c>
      <c r="G1144" t="s">
        <v>3235</v>
      </c>
      <c r="H1144" t="s">
        <v>125</v>
      </c>
      <c r="I1144" s="2">
        <v>150000</v>
      </c>
      <c r="J1144" t="s">
        <v>207</v>
      </c>
      <c r="K1144" t="str" cm="1">
        <f t="array" ref="K1144">_xlfn.IFS(I1144&lt;1000000,"Bin1",AND(I1144&gt;=1000000,I1144&lt;=10000000),"Bin2",I1144&gt;10000000,"Bin3")</f>
        <v>Bin1</v>
      </c>
      <c r="L1144">
        <f t="shared" si="34"/>
        <v>2016</v>
      </c>
      <c r="M1144" t="str">
        <f>_xlfn.XLOOKUP(C1144,'LookUp Table'!$A$1:$A$3031,'LookUp Table'!$B$1:$B$3031,"Not Found",0)</f>
        <v>Gurgaon</v>
      </c>
      <c r="N1144" t="str">
        <f t="shared" si="35"/>
        <v>Seed Funding</v>
      </c>
      <c r="O1144" t="str">
        <f>_xlfn.XLOOKUP(N1144,'Com LookUp+Pivot'!$A$1:$A$49,'Com LookUp+Pivot'!$B$1:$B$49,"Not Found",0)</f>
        <v>Angel</v>
      </c>
      <c r="W1144" s="9" t="s">
        <v>3235</v>
      </c>
      <c r="X1144" s="9" t="s">
        <v>125</v>
      </c>
    </row>
    <row r="1145" spans="1:24" x14ac:dyDescent="0.3">
      <c r="A1145">
        <v>1150</v>
      </c>
      <c r="B1145" s="1">
        <v>42718</v>
      </c>
      <c r="C1145" t="s">
        <v>2299</v>
      </c>
      <c r="D1145" t="s">
        <v>569</v>
      </c>
      <c r="E1145" t="s">
        <v>3236</v>
      </c>
      <c r="F1145" t="s">
        <v>30</v>
      </c>
      <c r="G1145" t="s">
        <v>358</v>
      </c>
      <c r="H1145" t="s">
        <v>125</v>
      </c>
      <c r="I1145" s="2">
        <v>1000000</v>
      </c>
      <c r="J1145" t="s">
        <v>207</v>
      </c>
      <c r="K1145" t="str" cm="1">
        <f t="array" ref="K1145">_xlfn.IFS(I1145&lt;1000000,"Bin1",AND(I1145&gt;=1000000,I1145&lt;=10000000),"Bin2",I1145&gt;10000000,"Bin3")</f>
        <v>Bin2</v>
      </c>
      <c r="L1145">
        <f t="shared" si="34"/>
        <v>2016</v>
      </c>
      <c r="M1145" t="str">
        <f>_xlfn.XLOOKUP(C1145,'LookUp Table'!$A$1:$A$3031,'LookUp Table'!$B$1:$B$3031,"Not Found",0)</f>
        <v>New Delhi</v>
      </c>
      <c r="N1145" t="str">
        <f t="shared" si="35"/>
        <v>Series A</v>
      </c>
      <c r="O1145" t="str">
        <f>_xlfn.XLOOKUP(N1145,'Com LookUp+Pivot'!$A$1:$A$49,'Com LookUp+Pivot'!$B$1:$B$49,"Not Found",0)</f>
        <v>VC</v>
      </c>
      <c r="W1145" s="9" t="s">
        <v>358</v>
      </c>
      <c r="X1145" s="9" t="s">
        <v>125</v>
      </c>
    </row>
    <row r="1146" spans="1:24" x14ac:dyDescent="0.3">
      <c r="A1146">
        <v>1151</v>
      </c>
      <c r="B1146" s="1">
        <v>42718</v>
      </c>
      <c r="C1146" t="s">
        <v>3237</v>
      </c>
      <c r="D1146" t="s">
        <v>50</v>
      </c>
      <c r="E1146" t="s">
        <v>3238</v>
      </c>
      <c r="F1146" t="s">
        <v>957</v>
      </c>
      <c r="G1146" t="s">
        <v>2365</v>
      </c>
      <c r="H1146" t="s">
        <v>125</v>
      </c>
      <c r="I1146">
        <v>0</v>
      </c>
      <c r="J1146" t="s">
        <v>207</v>
      </c>
      <c r="K1146" t="str" cm="1">
        <f t="array" ref="K1146">_xlfn.IFS(I1146&lt;1000000,"Bin1",AND(I1146&gt;=1000000,I1146&lt;=10000000),"Bin2",I1146&gt;10000000,"Bin3")</f>
        <v>Bin1</v>
      </c>
      <c r="L1146">
        <f t="shared" si="34"/>
        <v>2016</v>
      </c>
      <c r="M1146" t="str">
        <f>_xlfn.XLOOKUP(C1146,'LookUp Table'!$A$1:$A$3031,'LookUp Table'!$B$1:$B$3031,"Not Found",0)</f>
        <v>Bangalore</v>
      </c>
      <c r="N1146" t="str">
        <f t="shared" si="35"/>
        <v>Seed Funding</v>
      </c>
      <c r="O1146" t="str">
        <f>_xlfn.XLOOKUP(N1146,'Com LookUp+Pivot'!$A$1:$A$49,'Com LookUp+Pivot'!$B$1:$B$49,"Not Found",0)</f>
        <v>Angel</v>
      </c>
      <c r="W1146" s="9" t="s">
        <v>2365</v>
      </c>
      <c r="X1146" s="9" t="s">
        <v>125</v>
      </c>
    </row>
    <row r="1147" spans="1:24" x14ac:dyDescent="0.3">
      <c r="A1147">
        <v>1152</v>
      </c>
      <c r="B1147" s="1">
        <v>42718</v>
      </c>
      <c r="C1147" t="s">
        <v>3239</v>
      </c>
      <c r="D1147" t="s">
        <v>50</v>
      </c>
      <c r="E1147" t="s">
        <v>3240</v>
      </c>
      <c r="F1147" t="s">
        <v>957</v>
      </c>
      <c r="G1147" t="s">
        <v>3241</v>
      </c>
      <c r="H1147" t="s">
        <v>125</v>
      </c>
      <c r="I1147">
        <v>0</v>
      </c>
      <c r="J1147" t="s">
        <v>207</v>
      </c>
      <c r="K1147" t="str" cm="1">
        <f t="array" ref="K1147">_xlfn.IFS(I1147&lt;1000000,"Bin1",AND(I1147&gt;=1000000,I1147&lt;=10000000),"Bin2",I1147&gt;10000000,"Bin3")</f>
        <v>Bin1</v>
      </c>
      <c r="L1147">
        <f t="shared" si="34"/>
        <v>2016</v>
      </c>
      <c r="M1147" t="str">
        <f>_xlfn.XLOOKUP(C1147,'LookUp Table'!$A$1:$A$3031,'LookUp Table'!$B$1:$B$3031,"Not Found",0)</f>
        <v>Bangalore</v>
      </c>
      <c r="N1147" t="str">
        <f t="shared" si="35"/>
        <v>Seed Funding</v>
      </c>
      <c r="O1147" t="str">
        <f>_xlfn.XLOOKUP(N1147,'Com LookUp+Pivot'!$A$1:$A$49,'Com LookUp+Pivot'!$B$1:$B$49,"Not Found",0)</f>
        <v>Angel</v>
      </c>
      <c r="W1147" s="9" t="s">
        <v>3241</v>
      </c>
      <c r="X1147" s="9" t="s">
        <v>125</v>
      </c>
    </row>
    <row r="1148" spans="1:24" x14ac:dyDescent="0.3">
      <c r="A1148">
        <v>1153</v>
      </c>
      <c r="B1148" s="1">
        <v>42718</v>
      </c>
      <c r="C1148" t="s">
        <v>3242</v>
      </c>
      <c r="D1148" t="s">
        <v>569</v>
      </c>
      <c r="E1148" t="s">
        <v>3243</v>
      </c>
      <c r="F1148" t="s">
        <v>477</v>
      </c>
      <c r="G1148" t="s">
        <v>3244</v>
      </c>
      <c r="H1148" t="s">
        <v>125</v>
      </c>
      <c r="I1148" s="2">
        <v>297000</v>
      </c>
      <c r="J1148" t="s">
        <v>207</v>
      </c>
      <c r="K1148" t="str" cm="1">
        <f t="array" ref="K1148">_xlfn.IFS(I1148&lt;1000000,"Bin1",AND(I1148&gt;=1000000,I1148&lt;=10000000),"Bin2",I1148&gt;10000000,"Bin3")</f>
        <v>Bin1</v>
      </c>
      <c r="L1148">
        <f t="shared" si="34"/>
        <v>2016</v>
      </c>
      <c r="M1148" t="str">
        <f>_xlfn.XLOOKUP(C1148,'LookUp Table'!$A$1:$A$3031,'LookUp Table'!$B$1:$B$3031,"Not Found",0)</f>
        <v>Indore</v>
      </c>
      <c r="N1148" t="str">
        <f t="shared" si="35"/>
        <v>Seed Funding</v>
      </c>
      <c r="O1148" t="str">
        <f>_xlfn.XLOOKUP(N1148,'Com LookUp+Pivot'!$A$1:$A$49,'Com LookUp+Pivot'!$B$1:$B$49,"Not Found",0)</f>
        <v>Angel</v>
      </c>
      <c r="W1148" s="9" t="s">
        <v>3244</v>
      </c>
      <c r="X1148" s="9" t="s">
        <v>125</v>
      </c>
    </row>
    <row r="1149" spans="1:24" x14ac:dyDescent="0.3">
      <c r="A1149">
        <v>1154</v>
      </c>
      <c r="B1149" s="1">
        <v>42719</v>
      </c>
      <c r="C1149" t="s">
        <v>3245</v>
      </c>
      <c r="D1149" t="s">
        <v>569</v>
      </c>
      <c r="E1149" t="s">
        <v>3246</v>
      </c>
      <c r="F1149" t="s">
        <v>52</v>
      </c>
      <c r="G1149" t="s">
        <v>3247</v>
      </c>
      <c r="H1149" t="s">
        <v>125</v>
      </c>
      <c r="I1149" s="2">
        <v>100000</v>
      </c>
      <c r="J1149" t="s">
        <v>207</v>
      </c>
      <c r="K1149" t="str" cm="1">
        <f t="array" ref="K1149">_xlfn.IFS(I1149&lt;1000000,"Bin1",AND(I1149&gt;=1000000,I1149&lt;=10000000),"Bin2",I1149&gt;10000000,"Bin3")</f>
        <v>Bin1</v>
      </c>
      <c r="L1149">
        <f t="shared" ref="L1149:L1212" si="36">YEAR(B1149)</f>
        <v>2016</v>
      </c>
      <c r="M1149" t="str">
        <f>_xlfn.XLOOKUP(C1149,'LookUp Table'!$A$1:$A$3031,'LookUp Table'!$B$1:$B$3031,"Not Found",0)</f>
        <v>Pune</v>
      </c>
      <c r="N1149" t="str">
        <f t="shared" si="35"/>
        <v>Seed Funding</v>
      </c>
      <c r="O1149" t="str">
        <f>_xlfn.XLOOKUP(N1149,'Com LookUp+Pivot'!$A$1:$A$49,'Com LookUp+Pivot'!$B$1:$B$49,"Not Found",0)</f>
        <v>Angel</v>
      </c>
      <c r="W1149" s="9" t="s">
        <v>3247</v>
      </c>
      <c r="X1149" s="9" t="s">
        <v>125</v>
      </c>
    </row>
    <row r="1150" spans="1:24" x14ac:dyDescent="0.3">
      <c r="A1150">
        <v>1155</v>
      </c>
      <c r="B1150" s="1">
        <v>42719</v>
      </c>
      <c r="C1150" t="s">
        <v>3248</v>
      </c>
      <c r="D1150" t="s">
        <v>50</v>
      </c>
      <c r="E1150" t="s">
        <v>3249</v>
      </c>
      <c r="F1150" t="s">
        <v>36</v>
      </c>
      <c r="G1150" t="s">
        <v>3250</v>
      </c>
      <c r="H1150" t="s">
        <v>388</v>
      </c>
      <c r="I1150" s="2">
        <v>10000000</v>
      </c>
      <c r="J1150" t="s">
        <v>207</v>
      </c>
      <c r="K1150" t="str" cm="1">
        <f t="array" ref="K1150">_xlfn.IFS(I1150&lt;1000000,"Bin1",AND(I1150&gt;=1000000,I1150&lt;=10000000),"Bin2",I1150&gt;10000000,"Bin3")</f>
        <v>Bin2</v>
      </c>
      <c r="L1150">
        <f t="shared" si="36"/>
        <v>2016</v>
      </c>
      <c r="M1150" t="str">
        <f>_xlfn.XLOOKUP(C1150,'LookUp Table'!$A$1:$A$3031,'LookUp Table'!$B$1:$B$3031,"Not Found",0)</f>
        <v>Mumbai</v>
      </c>
      <c r="N1150" t="str">
        <f t="shared" si="35"/>
        <v>Private Equity</v>
      </c>
      <c r="O1150" t="str">
        <f>_xlfn.XLOOKUP(N1150,'Com LookUp+Pivot'!$A$1:$A$49,'Com LookUp+Pivot'!$B$1:$B$49,"Not Found",0)</f>
        <v>PE</v>
      </c>
      <c r="W1150" s="9" t="s">
        <v>3250</v>
      </c>
      <c r="X1150" s="9" t="s">
        <v>388</v>
      </c>
    </row>
    <row r="1151" spans="1:24" x14ac:dyDescent="0.3">
      <c r="A1151">
        <v>1156</v>
      </c>
      <c r="B1151" s="1">
        <v>42719</v>
      </c>
      <c r="C1151" t="s">
        <v>3251</v>
      </c>
      <c r="D1151" t="s">
        <v>50</v>
      </c>
      <c r="E1151" t="s">
        <v>3252</v>
      </c>
      <c r="F1151" t="s">
        <v>36</v>
      </c>
      <c r="G1151" t="s">
        <v>3253</v>
      </c>
      <c r="H1151" t="s">
        <v>388</v>
      </c>
      <c r="I1151" s="2">
        <v>35000000</v>
      </c>
      <c r="J1151" t="s">
        <v>207</v>
      </c>
      <c r="K1151" t="str" cm="1">
        <f t="array" ref="K1151">_xlfn.IFS(I1151&lt;1000000,"Bin1",AND(I1151&gt;=1000000,I1151&lt;=10000000),"Bin2",I1151&gt;10000000,"Bin3")</f>
        <v>Bin3</v>
      </c>
      <c r="L1151">
        <f t="shared" si="36"/>
        <v>2016</v>
      </c>
      <c r="M1151" t="str">
        <f>_xlfn.XLOOKUP(C1151,'LookUp Table'!$A$1:$A$3031,'LookUp Table'!$B$1:$B$3031,"Not Found",0)</f>
        <v>Mumbai</v>
      </c>
      <c r="N1151" t="str">
        <f t="shared" si="35"/>
        <v>Private Equity</v>
      </c>
      <c r="O1151" t="str">
        <f>_xlfn.XLOOKUP(N1151,'Com LookUp+Pivot'!$A$1:$A$49,'Com LookUp+Pivot'!$B$1:$B$49,"Not Found",0)</f>
        <v>PE</v>
      </c>
      <c r="W1151" s="9" t="s">
        <v>3253</v>
      </c>
      <c r="X1151" s="9" t="s">
        <v>388</v>
      </c>
    </row>
    <row r="1152" spans="1:24" x14ac:dyDescent="0.3">
      <c r="A1152">
        <v>1157</v>
      </c>
      <c r="B1152" s="1">
        <v>42719</v>
      </c>
      <c r="C1152" t="s">
        <v>3254</v>
      </c>
      <c r="D1152" t="s">
        <v>50</v>
      </c>
      <c r="E1152" t="s">
        <v>3255</v>
      </c>
      <c r="F1152" t="s">
        <v>36</v>
      </c>
      <c r="G1152" t="s">
        <v>3256</v>
      </c>
      <c r="H1152" t="s">
        <v>388</v>
      </c>
      <c r="I1152" s="2">
        <v>3000000</v>
      </c>
      <c r="J1152" t="s">
        <v>207</v>
      </c>
      <c r="K1152" t="str" cm="1">
        <f t="array" ref="K1152">_xlfn.IFS(I1152&lt;1000000,"Bin1",AND(I1152&gt;=1000000,I1152&lt;=10000000),"Bin2",I1152&gt;10000000,"Bin3")</f>
        <v>Bin2</v>
      </c>
      <c r="L1152">
        <f t="shared" si="36"/>
        <v>2016</v>
      </c>
      <c r="M1152" t="str">
        <f>_xlfn.XLOOKUP(C1152,'LookUp Table'!$A$1:$A$3031,'LookUp Table'!$B$1:$B$3031,"Not Found",0)</f>
        <v>Mumbai</v>
      </c>
      <c r="N1152" t="str">
        <f t="shared" si="35"/>
        <v>Private Equity</v>
      </c>
      <c r="O1152" t="str">
        <f>_xlfn.XLOOKUP(N1152,'Com LookUp+Pivot'!$A$1:$A$49,'Com LookUp+Pivot'!$B$1:$B$49,"Not Found",0)</f>
        <v>PE</v>
      </c>
      <c r="W1152" s="9" t="s">
        <v>3256</v>
      </c>
      <c r="X1152" s="9" t="s">
        <v>388</v>
      </c>
    </row>
    <row r="1153" spans="1:24" x14ac:dyDescent="0.3">
      <c r="A1153">
        <v>1158</v>
      </c>
      <c r="B1153" s="1">
        <v>42720</v>
      </c>
      <c r="C1153" t="s">
        <v>3257</v>
      </c>
      <c r="D1153" t="s">
        <v>50</v>
      </c>
      <c r="E1153" t="s">
        <v>3258</v>
      </c>
      <c r="F1153" t="s">
        <v>181</v>
      </c>
      <c r="G1153" t="s">
        <v>3259</v>
      </c>
      <c r="H1153" t="s">
        <v>388</v>
      </c>
      <c r="I1153" s="2">
        <v>23000000</v>
      </c>
      <c r="J1153" t="s">
        <v>207</v>
      </c>
      <c r="K1153" t="str" cm="1">
        <f t="array" ref="K1153">_xlfn.IFS(I1153&lt;1000000,"Bin1",AND(I1153&gt;=1000000,I1153&lt;=10000000),"Bin2",I1153&gt;10000000,"Bin3")</f>
        <v>Bin3</v>
      </c>
      <c r="L1153">
        <f t="shared" si="36"/>
        <v>2016</v>
      </c>
      <c r="M1153" t="str">
        <f>_xlfn.XLOOKUP(C1153,'LookUp Table'!$A$1:$A$3031,'LookUp Table'!$B$1:$B$3031,"Not Found",0)</f>
        <v>Hyderabad</v>
      </c>
      <c r="N1153" t="str">
        <f t="shared" si="35"/>
        <v>Private Equity</v>
      </c>
      <c r="O1153" t="str">
        <f>_xlfn.XLOOKUP(N1153,'Com LookUp+Pivot'!$A$1:$A$49,'Com LookUp+Pivot'!$B$1:$B$49,"Not Found",0)</f>
        <v>PE</v>
      </c>
      <c r="W1153" s="9" t="s">
        <v>3259</v>
      </c>
      <c r="X1153" s="9" t="s">
        <v>388</v>
      </c>
    </row>
    <row r="1154" spans="1:24" x14ac:dyDescent="0.3">
      <c r="A1154">
        <v>1159</v>
      </c>
      <c r="B1154" s="1">
        <v>42720</v>
      </c>
      <c r="C1154" t="s">
        <v>3260</v>
      </c>
      <c r="D1154" t="s">
        <v>569</v>
      </c>
      <c r="E1154" t="s">
        <v>3261</v>
      </c>
      <c r="F1154" t="s">
        <v>30</v>
      </c>
      <c r="G1154" t="s">
        <v>3262</v>
      </c>
      <c r="H1154" t="s">
        <v>125</v>
      </c>
      <c r="I1154" s="2">
        <v>123000</v>
      </c>
      <c r="J1154" t="s">
        <v>207</v>
      </c>
      <c r="K1154" t="str" cm="1">
        <f t="array" ref="K1154">_xlfn.IFS(I1154&lt;1000000,"Bin1",AND(I1154&gt;=1000000,I1154&lt;=10000000),"Bin2",I1154&gt;10000000,"Bin3")</f>
        <v>Bin1</v>
      </c>
      <c r="L1154">
        <f t="shared" si="36"/>
        <v>2016</v>
      </c>
      <c r="M1154" t="str">
        <f>_xlfn.XLOOKUP(C1154,'LookUp Table'!$A$1:$A$3031,'LookUp Table'!$B$1:$B$3031,"Not Found",0)</f>
        <v>New Delhi</v>
      </c>
      <c r="N1154" t="str">
        <f t="shared" si="35"/>
        <v>Seed Funding</v>
      </c>
      <c r="O1154" t="str">
        <f>_xlfn.XLOOKUP(N1154,'Com LookUp+Pivot'!$A$1:$A$49,'Com LookUp+Pivot'!$B$1:$B$49,"Not Found",0)</f>
        <v>Angel</v>
      </c>
      <c r="W1154" s="9" t="s">
        <v>3262</v>
      </c>
      <c r="X1154" s="9" t="s">
        <v>125</v>
      </c>
    </row>
    <row r="1155" spans="1:24" x14ac:dyDescent="0.3">
      <c r="A1155">
        <v>1160</v>
      </c>
      <c r="B1155" s="1">
        <v>42723</v>
      </c>
      <c r="C1155" t="s">
        <v>930</v>
      </c>
      <c r="D1155" t="s">
        <v>569</v>
      </c>
      <c r="E1155" t="s">
        <v>3263</v>
      </c>
      <c r="F1155" t="s">
        <v>957</v>
      </c>
      <c r="G1155" t="s">
        <v>1566</v>
      </c>
      <c r="H1155" t="s">
        <v>388</v>
      </c>
      <c r="I1155">
        <v>0</v>
      </c>
      <c r="J1155" t="s">
        <v>207</v>
      </c>
      <c r="K1155" t="str" cm="1">
        <f t="array" ref="K1155">_xlfn.IFS(I1155&lt;1000000,"Bin1",AND(I1155&gt;=1000000,I1155&lt;=10000000),"Bin2",I1155&gt;10000000,"Bin3")</f>
        <v>Bin1</v>
      </c>
      <c r="L1155">
        <f t="shared" si="36"/>
        <v>2016</v>
      </c>
      <c r="M1155" t="str">
        <f>_xlfn.XLOOKUP(C1155,'LookUp Table'!$A$1:$A$3031,'LookUp Table'!$B$1:$B$3031,"Not Found",0)</f>
        <v>Bengaluru</v>
      </c>
      <c r="N1155" t="str">
        <f t="shared" ref="N1155:N1218" si="37">IFERROR(VLOOKUP(G1155,$W$1:$X$6025,2,FALSE),"Ignore")</f>
        <v>Seed/Angel Funding</v>
      </c>
      <c r="O1155" t="str">
        <f>_xlfn.XLOOKUP(N1155,'Com LookUp+Pivot'!$A$1:$A$49,'Com LookUp+Pivot'!$B$1:$B$49,"Not Found",0)</f>
        <v>Angel</v>
      </c>
      <c r="W1155" s="9" t="s">
        <v>1566</v>
      </c>
      <c r="X1155" s="9" t="s">
        <v>388</v>
      </c>
    </row>
    <row r="1156" spans="1:24" x14ac:dyDescent="0.3">
      <c r="A1156">
        <v>1161</v>
      </c>
      <c r="B1156" s="1">
        <v>42723</v>
      </c>
      <c r="C1156" t="s">
        <v>311</v>
      </c>
      <c r="D1156" t="s">
        <v>569</v>
      </c>
      <c r="E1156" t="s">
        <v>3264</v>
      </c>
      <c r="F1156" t="s">
        <v>957</v>
      </c>
      <c r="G1156" t="s">
        <v>3265</v>
      </c>
      <c r="H1156" t="s">
        <v>388</v>
      </c>
      <c r="I1156" s="2">
        <v>7400000</v>
      </c>
      <c r="J1156" t="s">
        <v>207</v>
      </c>
      <c r="K1156" t="str" cm="1">
        <f t="array" ref="K1156">_xlfn.IFS(I1156&lt;1000000,"Bin1",AND(I1156&gt;=1000000,I1156&lt;=10000000),"Bin2",I1156&gt;10000000,"Bin3")</f>
        <v>Bin2</v>
      </c>
      <c r="L1156">
        <f t="shared" si="36"/>
        <v>2016</v>
      </c>
      <c r="M1156" t="str">
        <f>_xlfn.XLOOKUP(C1156,'LookUp Table'!$A$1:$A$3031,'LookUp Table'!$B$1:$B$3031,"Not Found",0)</f>
        <v>Bengaluru</v>
      </c>
      <c r="N1156" t="str">
        <f t="shared" si="37"/>
        <v>Private Equity</v>
      </c>
      <c r="O1156" t="str">
        <f>_xlfn.XLOOKUP(N1156,'Com LookUp+Pivot'!$A$1:$A$49,'Com LookUp+Pivot'!$B$1:$B$49,"Not Found",0)</f>
        <v>PE</v>
      </c>
      <c r="W1156" s="9" t="s">
        <v>3265</v>
      </c>
      <c r="X1156" s="9" t="s">
        <v>388</v>
      </c>
    </row>
    <row r="1157" spans="1:24" x14ac:dyDescent="0.3">
      <c r="A1157">
        <v>1162</v>
      </c>
      <c r="B1157" s="1">
        <v>42724</v>
      </c>
      <c r="C1157" t="s">
        <v>3266</v>
      </c>
      <c r="D1157" t="s">
        <v>473</v>
      </c>
      <c r="E1157" t="s">
        <v>3267</v>
      </c>
      <c r="F1157" t="s">
        <v>36</v>
      </c>
      <c r="G1157" t="s">
        <v>1334</v>
      </c>
      <c r="H1157" t="s">
        <v>125</v>
      </c>
      <c r="I1157" s="2">
        <v>50000</v>
      </c>
      <c r="J1157" t="s">
        <v>207</v>
      </c>
      <c r="K1157" t="str" cm="1">
        <f t="array" ref="K1157">_xlfn.IFS(I1157&lt;1000000,"Bin1",AND(I1157&gt;=1000000,I1157&lt;=10000000),"Bin2",I1157&gt;10000000,"Bin3")</f>
        <v>Bin1</v>
      </c>
      <c r="L1157">
        <f t="shared" si="36"/>
        <v>2016</v>
      </c>
      <c r="M1157" t="str">
        <f>_xlfn.XLOOKUP(C1157,'LookUp Table'!$A$1:$A$3031,'LookUp Table'!$B$1:$B$3031,"Not Found",0)</f>
        <v>Mumbai</v>
      </c>
      <c r="N1157" t="str">
        <f t="shared" si="37"/>
        <v>Private Equity</v>
      </c>
      <c r="O1157" t="str">
        <f>_xlfn.XLOOKUP(N1157,'Com LookUp+Pivot'!$A$1:$A$49,'Com LookUp+Pivot'!$B$1:$B$49,"Not Found",0)</f>
        <v>PE</v>
      </c>
      <c r="W1157" s="9" t="s">
        <v>1334</v>
      </c>
      <c r="X1157" s="9" t="s">
        <v>125</v>
      </c>
    </row>
    <row r="1158" spans="1:24" x14ac:dyDescent="0.3">
      <c r="A1158">
        <v>1163</v>
      </c>
      <c r="B1158" s="1">
        <v>42724</v>
      </c>
      <c r="C1158" t="s">
        <v>3268</v>
      </c>
      <c r="D1158" t="s">
        <v>569</v>
      </c>
      <c r="E1158" t="s">
        <v>3269</v>
      </c>
      <c r="F1158" t="s">
        <v>909</v>
      </c>
      <c r="G1158" t="s">
        <v>3270</v>
      </c>
      <c r="H1158" t="s">
        <v>125</v>
      </c>
      <c r="I1158">
        <v>0</v>
      </c>
      <c r="J1158" t="s">
        <v>207</v>
      </c>
      <c r="K1158" t="str" cm="1">
        <f t="array" ref="K1158">_xlfn.IFS(I1158&lt;1000000,"Bin1",AND(I1158&gt;=1000000,I1158&lt;=10000000),"Bin2",I1158&gt;10000000,"Bin3")</f>
        <v>Bin1</v>
      </c>
      <c r="L1158">
        <f t="shared" si="36"/>
        <v>2016</v>
      </c>
      <c r="M1158" t="str">
        <f>_xlfn.XLOOKUP(C1158,'LookUp Table'!$A$1:$A$3031,'LookUp Table'!$B$1:$B$3031,"Not Found",0)</f>
        <v>Kolkata</v>
      </c>
      <c r="N1158" t="str">
        <f t="shared" si="37"/>
        <v>Seed Funding</v>
      </c>
      <c r="O1158" t="str">
        <f>_xlfn.XLOOKUP(N1158,'Com LookUp+Pivot'!$A$1:$A$49,'Com LookUp+Pivot'!$B$1:$B$49,"Not Found",0)</f>
        <v>Angel</v>
      </c>
      <c r="W1158" s="9" t="s">
        <v>3270</v>
      </c>
      <c r="X1158" s="9" t="s">
        <v>125</v>
      </c>
    </row>
    <row r="1159" spans="1:24" x14ac:dyDescent="0.3">
      <c r="A1159">
        <v>1164</v>
      </c>
      <c r="B1159" s="1">
        <v>42724</v>
      </c>
      <c r="C1159" t="s">
        <v>3271</v>
      </c>
      <c r="D1159" t="s">
        <v>569</v>
      </c>
      <c r="E1159" t="s">
        <v>3272</v>
      </c>
      <c r="F1159" t="s">
        <v>957</v>
      </c>
      <c r="G1159" t="s">
        <v>3273</v>
      </c>
      <c r="H1159" t="s">
        <v>388</v>
      </c>
      <c r="I1159">
        <v>0</v>
      </c>
      <c r="J1159" t="s">
        <v>207</v>
      </c>
      <c r="K1159" t="str" cm="1">
        <f t="array" ref="K1159">_xlfn.IFS(I1159&lt;1000000,"Bin1",AND(I1159&gt;=1000000,I1159&lt;=10000000),"Bin2",I1159&gt;10000000,"Bin3")</f>
        <v>Bin1</v>
      </c>
      <c r="L1159">
        <f t="shared" si="36"/>
        <v>2016</v>
      </c>
      <c r="M1159" t="str">
        <f>_xlfn.XLOOKUP(C1159,'LookUp Table'!$A$1:$A$3031,'LookUp Table'!$B$1:$B$3031,"Not Found",0)</f>
        <v>Bangalore</v>
      </c>
      <c r="N1159" t="str">
        <f t="shared" si="37"/>
        <v>Private Equity</v>
      </c>
      <c r="O1159" t="str">
        <f>_xlfn.XLOOKUP(N1159,'Com LookUp+Pivot'!$A$1:$A$49,'Com LookUp+Pivot'!$B$1:$B$49,"Not Found",0)</f>
        <v>PE</v>
      </c>
      <c r="W1159" s="9" t="s">
        <v>3273</v>
      </c>
      <c r="X1159" s="9" t="s">
        <v>388</v>
      </c>
    </row>
    <row r="1160" spans="1:24" x14ac:dyDescent="0.3">
      <c r="A1160">
        <v>1165</v>
      </c>
      <c r="B1160" s="1">
        <v>42724</v>
      </c>
      <c r="C1160" t="s">
        <v>3274</v>
      </c>
      <c r="D1160" t="s">
        <v>569</v>
      </c>
      <c r="E1160" t="s">
        <v>3275</v>
      </c>
      <c r="F1160" t="s">
        <v>957</v>
      </c>
      <c r="G1160" t="s">
        <v>3276</v>
      </c>
      <c r="H1160" t="s">
        <v>388</v>
      </c>
      <c r="I1160" s="2">
        <v>15000000</v>
      </c>
      <c r="J1160" t="s">
        <v>207</v>
      </c>
      <c r="K1160" t="str" cm="1">
        <f t="array" ref="K1160">_xlfn.IFS(I1160&lt;1000000,"Bin1",AND(I1160&gt;=1000000,I1160&lt;=10000000),"Bin2",I1160&gt;10000000,"Bin3")</f>
        <v>Bin3</v>
      </c>
      <c r="L1160">
        <f t="shared" si="36"/>
        <v>2016</v>
      </c>
      <c r="M1160" t="str">
        <f>_xlfn.XLOOKUP(C1160,'LookUp Table'!$A$1:$A$3031,'LookUp Table'!$B$1:$B$3031,"Not Found",0)</f>
        <v>Bangalore</v>
      </c>
      <c r="N1160" t="str">
        <f t="shared" si="37"/>
        <v>Private Equity</v>
      </c>
      <c r="O1160" t="str">
        <f>_xlfn.XLOOKUP(N1160,'Com LookUp+Pivot'!$A$1:$A$49,'Com LookUp+Pivot'!$B$1:$B$49,"Not Found",0)</f>
        <v>PE</v>
      </c>
      <c r="W1160" s="9" t="s">
        <v>3276</v>
      </c>
      <c r="X1160" s="9" t="s">
        <v>388</v>
      </c>
    </row>
    <row r="1161" spans="1:24" x14ac:dyDescent="0.3">
      <c r="A1161">
        <v>1166</v>
      </c>
      <c r="B1161" s="1">
        <v>42725</v>
      </c>
      <c r="C1161" t="s">
        <v>2465</v>
      </c>
      <c r="D1161" t="s">
        <v>569</v>
      </c>
      <c r="E1161" t="s">
        <v>3277</v>
      </c>
      <c r="F1161" t="s">
        <v>36</v>
      </c>
      <c r="G1161" t="s">
        <v>3278</v>
      </c>
      <c r="H1161" t="s">
        <v>125</v>
      </c>
      <c r="I1161">
        <v>0</v>
      </c>
      <c r="J1161" t="s">
        <v>207</v>
      </c>
      <c r="K1161" t="str" cm="1">
        <f t="array" ref="K1161">_xlfn.IFS(I1161&lt;1000000,"Bin1",AND(I1161&gt;=1000000,I1161&lt;=10000000),"Bin2",I1161&gt;10000000,"Bin3")</f>
        <v>Bin1</v>
      </c>
      <c r="L1161">
        <f t="shared" si="36"/>
        <v>2016</v>
      </c>
      <c r="M1161" t="str">
        <f>_xlfn.XLOOKUP(C1161,'LookUp Table'!$A$1:$A$3031,'LookUp Table'!$B$1:$B$3031,"Not Found",0)</f>
        <v>Mumbai</v>
      </c>
      <c r="N1161" t="str">
        <f t="shared" si="37"/>
        <v>Seed Funding</v>
      </c>
      <c r="O1161" t="str">
        <f>_xlfn.XLOOKUP(N1161,'Com LookUp+Pivot'!$A$1:$A$49,'Com LookUp+Pivot'!$B$1:$B$49,"Not Found",0)</f>
        <v>Angel</v>
      </c>
      <c r="W1161" s="9" t="s">
        <v>3278</v>
      </c>
      <c r="X1161" s="9" t="s">
        <v>125</v>
      </c>
    </row>
    <row r="1162" spans="1:24" x14ac:dyDescent="0.3">
      <c r="A1162">
        <v>1167</v>
      </c>
      <c r="B1162" s="1">
        <v>42725</v>
      </c>
      <c r="C1162" t="s">
        <v>3279</v>
      </c>
      <c r="D1162" t="s">
        <v>569</v>
      </c>
      <c r="E1162" t="s">
        <v>3280</v>
      </c>
      <c r="F1162" t="s">
        <v>957</v>
      </c>
      <c r="G1162" t="s">
        <v>3281</v>
      </c>
      <c r="H1162" t="s">
        <v>125</v>
      </c>
      <c r="I1162" s="2">
        <v>500000</v>
      </c>
      <c r="J1162" t="s">
        <v>207</v>
      </c>
      <c r="K1162" t="str" cm="1">
        <f t="array" ref="K1162">_xlfn.IFS(I1162&lt;1000000,"Bin1",AND(I1162&gt;=1000000,I1162&lt;=10000000),"Bin2",I1162&gt;10000000,"Bin3")</f>
        <v>Bin1</v>
      </c>
      <c r="L1162">
        <f t="shared" si="36"/>
        <v>2016</v>
      </c>
      <c r="M1162" t="str">
        <f>_xlfn.XLOOKUP(C1162,'LookUp Table'!$A$1:$A$3031,'LookUp Table'!$B$1:$B$3031,"Not Found",0)</f>
        <v>Bangalore</v>
      </c>
      <c r="N1162" t="str">
        <f t="shared" si="37"/>
        <v>Seed Funding</v>
      </c>
      <c r="O1162" t="str">
        <f>_xlfn.XLOOKUP(N1162,'Com LookUp+Pivot'!$A$1:$A$49,'Com LookUp+Pivot'!$B$1:$B$49,"Not Found",0)</f>
        <v>Angel</v>
      </c>
      <c r="W1162" s="9" t="s">
        <v>3281</v>
      </c>
      <c r="X1162" s="9" t="s">
        <v>125</v>
      </c>
    </row>
    <row r="1163" spans="1:24" x14ac:dyDescent="0.3">
      <c r="A1163">
        <v>1168</v>
      </c>
      <c r="B1163" s="1">
        <v>42725</v>
      </c>
      <c r="C1163" t="s">
        <v>593</v>
      </c>
      <c r="D1163" t="s">
        <v>473</v>
      </c>
      <c r="E1163" t="s">
        <v>3282</v>
      </c>
      <c r="F1163" t="s">
        <v>30</v>
      </c>
      <c r="G1163" t="s">
        <v>3283</v>
      </c>
      <c r="H1163" t="s">
        <v>125</v>
      </c>
      <c r="I1163">
        <v>0</v>
      </c>
      <c r="J1163" t="s">
        <v>207</v>
      </c>
      <c r="K1163" t="str" cm="1">
        <f t="array" ref="K1163">_xlfn.IFS(I1163&lt;1000000,"Bin1",AND(I1163&gt;=1000000,I1163&lt;=10000000),"Bin2",I1163&gt;10000000,"Bin3")</f>
        <v>Bin1</v>
      </c>
      <c r="L1163">
        <f t="shared" si="36"/>
        <v>2016</v>
      </c>
      <c r="M1163" t="str">
        <f>_xlfn.XLOOKUP(C1163,'LookUp Table'!$A$1:$A$3031,'LookUp Table'!$B$1:$B$3031,"Not Found",0)</f>
        <v>Bengaluru</v>
      </c>
      <c r="N1163" t="str">
        <f t="shared" si="37"/>
        <v>Seed Funding</v>
      </c>
      <c r="O1163" t="str">
        <f>_xlfn.XLOOKUP(N1163,'Com LookUp+Pivot'!$A$1:$A$49,'Com LookUp+Pivot'!$B$1:$B$49,"Not Found",0)</f>
        <v>Angel</v>
      </c>
      <c r="W1163" s="9" t="s">
        <v>3283</v>
      </c>
      <c r="X1163" s="9" t="s">
        <v>125</v>
      </c>
    </row>
    <row r="1164" spans="1:24" x14ac:dyDescent="0.3">
      <c r="A1164">
        <v>1169</v>
      </c>
      <c r="B1164" s="1">
        <v>42725</v>
      </c>
      <c r="C1164" t="s">
        <v>3284</v>
      </c>
      <c r="D1164" t="s">
        <v>473</v>
      </c>
      <c r="E1164" t="s">
        <v>3285</v>
      </c>
      <c r="F1164" t="s">
        <v>42</v>
      </c>
      <c r="G1164" t="s">
        <v>1289</v>
      </c>
      <c r="H1164" t="s">
        <v>125</v>
      </c>
      <c r="I1164" s="2">
        <v>162000</v>
      </c>
      <c r="J1164" t="s">
        <v>207</v>
      </c>
      <c r="K1164" t="str" cm="1">
        <f t="array" ref="K1164">_xlfn.IFS(I1164&lt;1000000,"Bin1",AND(I1164&gt;=1000000,I1164&lt;=10000000),"Bin2",I1164&gt;10000000,"Bin3")</f>
        <v>Bin1</v>
      </c>
      <c r="L1164">
        <f t="shared" si="36"/>
        <v>2016</v>
      </c>
      <c r="M1164" t="str">
        <f>_xlfn.XLOOKUP(C1164,'LookUp Table'!$A$1:$A$3031,'LookUp Table'!$B$1:$B$3031,"Not Found",0)</f>
        <v>Chennai</v>
      </c>
      <c r="N1164" t="str">
        <f t="shared" si="37"/>
        <v>Angel / Seed Funding</v>
      </c>
      <c r="O1164" t="str">
        <f>_xlfn.XLOOKUP(N1164,'Com LookUp+Pivot'!$A$1:$A$49,'Com LookUp+Pivot'!$B$1:$B$49,"Not Found",0)</f>
        <v>Angel</v>
      </c>
      <c r="W1164" s="9" t="s">
        <v>1289</v>
      </c>
      <c r="X1164" s="9" t="s">
        <v>125</v>
      </c>
    </row>
    <row r="1165" spans="1:24" x14ac:dyDescent="0.3">
      <c r="A1165">
        <v>1170</v>
      </c>
      <c r="B1165" s="1">
        <v>42726</v>
      </c>
      <c r="C1165" t="s">
        <v>3286</v>
      </c>
      <c r="D1165" t="s">
        <v>50</v>
      </c>
      <c r="E1165" t="s">
        <v>3287</v>
      </c>
      <c r="F1165" t="s">
        <v>52</v>
      </c>
      <c r="G1165" t="s">
        <v>3288</v>
      </c>
      <c r="H1165" t="s">
        <v>388</v>
      </c>
      <c r="I1165">
        <v>0</v>
      </c>
      <c r="J1165" t="s">
        <v>207</v>
      </c>
      <c r="K1165" t="str" cm="1">
        <f t="array" ref="K1165">_xlfn.IFS(I1165&lt;1000000,"Bin1",AND(I1165&gt;=1000000,I1165&lt;=10000000),"Bin2",I1165&gt;10000000,"Bin3")</f>
        <v>Bin1</v>
      </c>
      <c r="L1165">
        <f t="shared" si="36"/>
        <v>2016</v>
      </c>
      <c r="M1165" t="str">
        <f>_xlfn.XLOOKUP(C1165,'LookUp Table'!$A$1:$A$3031,'LookUp Table'!$B$1:$B$3031,"Not Found",0)</f>
        <v>Pune</v>
      </c>
      <c r="N1165" t="str">
        <f t="shared" si="37"/>
        <v>Private Equity</v>
      </c>
      <c r="O1165" t="str">
        <f>_xlfn.XLOOKUP(N1165,'Com LookUp+Pivot'!$A$1:$A$49,'Com LookUp+Pivot'!$B$1:$B$49,"Not Found",0)</f>
        <v>PE</v>
      </c>
      <c r="W1165" s="9" t="s">
        <v>3288</v>
      </c>
      <c r="X1165" s="9" t="s">
        <v>388</v>
      </c>
    </row>
    <row r="1166" spans="1:24" x14ac:dyDescent="0.3">
      <c r="A1166">
        <v>1171</v>
      </c>
      <c r="B1166" s="1">
        <v>42726</v>
      </c>
      <c r="C1166" t="s">
        <v>3289</v>
      </c>
      <c r="D1166" t="s">
        <v>569</v>
      </c>
      <c r="E1166" t="s">
        <v>3290</v>
      </c>
      <c r="F1166" t="s">
        <v>30</v>
      </c>
      <c r="G1166" t="s">
        <v>3291</v>
      </c>
      <c r="H1166" t="s">
        <v>125</v>
      </c>
      <c r="I1166" s="2">
        <v>324000</v>
      </c>
      <c r="J1166" t="s">
        <v>207</v>
      </c>
      <c r="K1166" t="str" cm="1">
        <f t="array" ref="K1166">_xlfn.IFS(I1166&lt;1000000,"Bin1",AND(I1166&gt;=1000000,I1166&lt;=10000000),"Bin2",I1166&gt;10000000,"Bin3")</f>
        <v>Bin1</v>
      </c>
      <c r="L1166">
        <f t="shared" si="36"/>
        <v>2016</v>
      </c>
      <c r="M1166" t="str">
        <f>_xlfn.XLOOKUP(C1166,'LookUp Table'!$A$1:$A$3031,'LookUp Table'!$B$1:$B$3031,"Not Found",0)</f>
        <v>New Delhi</v>
      </c>
      <c r="N1166" t="str">
        <f t="shared" si="37"/>
        <v>Seed Funding</v>
      </c>
      <c r="O1166" t="str">
        <f>_xlfn.XLOOKUP(N1166,'Com LookUp+Pivot'!$A$1:$A$49,'Com LookUp+Pivot'!$B$1:$B$49,"Not Found",0)</f>
        <v>Angel</v>
      </c>
      <c r="W1166" s="9" t="s">
        <v>3291</v>
      </c>
      <c r="X1166" s="9" t="s">
        <v>125</v>
      </c>
    </row>
    <row r="1167" spans="1:24" x14ac:dyDescent="0.3">
      <c r="A1167">
        <v>1172</v>
      </c>
      <c r="B1167" s="1">
        <v>42726</v>
      </c>
      <c r="C1167" t="s">
        <v>3292</v>
      </c>
      <c r="D1167" t="s">
        <v>473</v>
      </c>
      <c r="E1167" t="s">
        <v>3293</v>
      </c>
      <c r="F1167" t="s">
        <v>957</v>
      </c>
      <c r="G1167" t="s">
        <v>3294</v>
      </c>
      <c r="H1167" t="s">
        <v>125</v>
      </c>
      <c r="I1167" s="2">
        <v>300000</v>
      </c>
      <c r="J1167" t="s">
        <v>207</v>
      </c>
      <c r="K1167" t="str" cm="1">
        <f t="array" ref="K1167">_xlfn.IFS(I1167&lt;1000000,"Bin1",AND(I1167&gt;=1000000,I1167&lt;=10000000),"Bin2",I1167&gt;10000000,"Bin3")</f>
        <v>Bin1</v>
      </c>
      <c r="L1167">
        <f t="shared" si="36"/>
        <v>2016</v>
      </c>
      <c r="M1167" t="str">
        <f>_xlfn.XLOOKUP(C1167,'LookUp Table'!$A$1:$A$3031,'LookUp Table'!$B$1:$B$3031,"Not Found",0)</f>
        <v>Bangalore</v>
      </c>
      <c r="N1167" t="str">
        <f t="shared" si="37"/>
        <v>Seed Funding</v>
      </c>
      <c r="O1167" t="str">
        <f>_xlfn.XLOOKUP(N1167,'Com LookUp+Pivot'!$A$1:$A$49,'Com LookUp+Pivot'!$B$1:$B$49,"Not Found",0)</f>
        <v>Angel</v>
      </c>
      <c r="W1167" s="9" t="s">
        <v>3294</v>
      </c>
      <c r="X1167" s="9" t="s">
        <v>125</v>
      </c>
    </row>
    <row r="1168" spans="1:24" x14ac:dyDescent="0.3">
      <c r="A1168">
        <v>1173</v>
      </c>
      <c r="B1168" s="1">
        <v>42727</v>
      </c>
      <c r="C1168" t="s">
        <v>3295</v>
      </c>
      <c r="D1168" t="s">
        <v>50</v>
      </c>
      <c r="E1168" t="s">
        <v>3296</v>
      </c>
      <c r="F1168" t="s">
        <v>957</v>
      </c>
      <c r="G1168" t="s">
        <v>3297</v>
      </c>
      <c r="H1168" t="s">
        <v>388</v>
      </c>
      <c r="I1168" s="2">
        <v>2000000</v>
      </c>
      <c r="J1168" t="s">
        <v>207</v>
      </c>
      <c r="K1168" t="str" cm="1">
        <f t="array" ref="K1168">_xlfn.IFS(I1168&lt;1000000,"Bin1",AND(I1168&gt;=1000000,I1168&lt;=10000000),"Bin2",I1168&gt;10000000,"Bin3")</f>
        <v>Bin2</v>
      </c>
      <c r="L1168">
        <f t="shared" si="36"/>
        <v>2016</v>
      </c>
      <c r="M1168" t="str">
        <f>_xlfn.XLOOKUP(C1168,'LookUp Table'!$A$1:$A$3031,'LookUp Table'!$B$1:$B$3031,"Not Found",0)</f>
        <v>Bangalore</v>
      </c>
      <c r="N1168" t="str">
        <f t="shared" si="37"/>
        <v>Private Equity</v>
      </c>
      <c r="O1168" t="str">
        <f>_xlfn.XLOOKUP(N1168,'Com LookUp+Pivot'!$A$1:$A$49,'Com LookUp+Pivot'!$B$1:$B$49,"Not Found",0)</f>
        <v>PE</v>
      </c>
      <c r="W1168" s="9" t="s">
        <v>3297</v>
      </c>
      <c r="X1168" s="9" t="s">
        <v>388</v>
      </c>
    </row>
    <row r="1169" spans="1:24" x14ac:dyDescent="0.3">
      <c r="A1169">
        <v>1174</v>
      </c>
      <c r="B1169" s="1">
        <v>42727</v>
      </c>
      <c r="C1169" t="s">
        <v>476</v>
      </c>
      <c r="D1169" t="s">
        <v>473</v>
      </c>
      <c r="E1169" t="s">
        <v>3298</v>
      </c>
      <c r="F1169" t="s">
        <v>477</v>
      </c>
      <c r="G1169" t="s">
        <v>3299</v>
      </c>
      <c r="H1169" t="s">
        <v>388</v>
      </c>
      <c r="I1169">
        <v>0</v>
      </c>
      <c r="J1169" t="s">
        <v>207</v>
      </c>
      <c r="K1169" t="str" cm="1">
        <f t="array" ref="K1169">_xlfn.IFS(I1169&lt;1000000,"Bin1",AND(I1169&gt;=1000000,I1169&lt;=10000000),"Bin2",I1169&gt;10000000,"Bin3")</f>
        <v>Bin1</v>
      </c>
      <c r="L1169">
        <f t="shared" si="36"/>
        <v>2016</v>
      </c>
      <c r="M1169" t="str">
        <f>_xlfn.XLOOKUP(C1169,'LookUp Table'!$A$1:$A$3031,'LookUp Table'!$B$1:$B$3031,"Not Found",0)</f>
        <v>Indore</v>
      </c>
      <c r="N1169" t="str">
        <f t="shared" si="37"/>
        <v>Private Equity</v>
      </c>
      <c r="O1169" t="str">
        <f>_xlfn.XLOOKUP(N1169,'Com LookUp+Pivot'!$A$1:$A$49,'Com LookUp+Pivot'!$B$1:$B$49,"Not Found",0)</f>
        <v>PE</v>
      </c>
      <c r="W1169" s="9" t="s">
        <v>3299</v>
      </c>
      <c r="X1169" s="9" t="s">
        <v>388</v>
      </c>
    </row>
    <row r="1170" spans="1:24" x14ac:dyDescent="0.3">
      <c r="A1170">
        <v>1175</v>
      </c>
      <c r="B1170" s="1">
        <v>42727</v>
      </c>
      <c r="C1170" t="s">
        <v>3300</v>
      </c>
      <c r="D1170" t="s">
        <v>569</v>
      </c>
      <c r="E1170" t="s">
        <v>3301</v>
      </c>
      <c r="F1170" t="s">
        <v>30</v>
      </c>
      <c r="G1170" t="s">
        <v>3302</v>
      </c>
      <c r="H1170" t="s">
        <v>125</v>
      </c>
      <c r="I1170">
        <v>0</v>
      </c>
      <c r="J1170" t="s">
        <v>207</v>
      </c>
      <c r="K1170" t="str" cm="1">
        <f t="array" ref="K1170">_xlfn.IFS(I1170&lt;1000000,"Bin1",AND(I1170&gt;=1000000,I1170&lt;=10000000),"Bin2",I1170&gt;10000000,"Bin3")</f>
        <v>Bin1</v>
      </c>
      <c r="L1170">
        <f t="shared" si="36"/>
        <v>2016</v>
      </c>
      <c r="M1170" t="str">
        <f>_xlfn.XLOOKUP(C1170,'LookUp Table'!$A$1:$A$3031,'LookUp Table'!$B$1:$B$3031,"Not Found",0)</f>
        <v>New Delhi</v>
      </c>
      <c r="N1170" t="str">
        <f t="shared" si="37"/>
        <v>Seed Funding</v>
      </c>
      <c r="O1170" t="str">
        <f>_xlfn.XLOOKUP(N1170,'Com LookUp+Pivot'!$A$1:$A$49,'Com LookUp+Pivot'!$B$1:$B$49,"Not Found",0)</f>
        <v>Angel</v>
      </c>
      <c r="W1170" s="9" t="s">
        <v>3302</v>
      </c>
      <c r="X1170" s="9" t="s">
        <v>125</v>
      </c>
    </row>
    <row r="1171" spans="1:24" x14ac:dyDescent="0.3">
      <c r="A1171">
        <v>1176</v>
      </c>
      <c r="B1171" s="1">
        <v>42727</v>
      </c>
      <c r="C1171" t="s">
        <v>3303</v>
      </c>
      <c r="D1171" t="s">
        <v>50</v>
      </c>
      <c r="E1171" t="s">
        <v>3304</v>
      </c>
      <c r="F1171" t="s">
        <v>87</v>
      </c>
      <c r="G1171" t="s">
        <v>3033</v>
      </c>
      <c r="H1171" t="s">
        <v>125</v>
      </c>
      <c r="I1171">
        <v>0</v>
      </c>
      <c r="J1171" t="s">
        <v>207</v>
      </c>
      <c r="K1171" t="str" cm="1">
        <f t="array" ref="K1171">_xlfn.IFS(I1171&lt;1000000,"Bin1",AND(I1171&gt;=1000000,I1171&lt;=10000000),"Bin2",I1171&gt;10000000,"Bin3")</f>
        <v>Bin1</v>
      </c>
      <c r="L1171">
        <f t="shared" si="36"/>
        <v>2016</v>
      </c>
      <c r="M1171" t="str">
        <f>_xlfn.XLOOKUP(C1171,'LookUp Table'!$A$1:$A$3031,'LookUp Table'!$B$1:$B$3031,"Not Found",0)</f>
        <v>Noida</v>
      </c>
      <c r="N1171" t="str">
        <f t="shared" si="37"/>
        <v>Seed Funding</v>
      </c>
      <c r="O1171" t="str">
        <f>_xlfn.XLOOKUP(N1171,'Com LookUp+Pivot'!$A$1:$A$49,'Com LookUp+Pivot'!$B$1:$B$49,"Not Found",0)</f>
        <v>Angel</v>
      </c>
      <c r="W1171" s="9" t="s">
        <v>3033</v>
      </c>
      <c r="X1171" s="9" t="s">
        <v>125</v>
      </c>
    </row>
    <row r="1172" spans="1:24" x14ac:dyDescent="0.3">
      <c r="A1172">
        <v>1177</v>
      </c>
      <c r="B1172" s="1">
        <v>42727</v>
      </c>
      <c r="C1172" t="s">
        <v>3305</v>
      </c>
      <c r="D1172" t="s">
        <v>569</v>
      </c>
      <c r="E1172" t="s">
        <v>3306</v>
      </c>
      <c r="F1172" t="s">
        <v>30</v>
      </c>
      <c r="G1172" t="s">
        <v>3307</v>
      </c>
      <c r="H1172" t="s">
        <v>125</v>
      </c>
      <c r="I1172">
        <v>0</v>
      </c>
      <c r="J1172" t="s">
        <v>207</v>
      </c>
      <c r="K1172" t="str" cm="1">
        <f t="array" ref="K1172">_xlfn.IFS(I1172&lt;1000000,"Bin1",AND(I1172&gt;=1000000,I1172&lt;=10000000),"Bin2",I1172&gt;10000000,"Bin3")</f>
        <v>Bin1</v>
      </c>
      <c r="L1172">
        <f t="shared" si="36"/>
        <v>2016</v>
      </c>
      <c r="M1172" t="str">
        <f>_xlfn.XLOOKUP(C1172,'LookUp Table'!$A$1:$A$3031,'LookUp Table'!$B$1:$B$3031,"Not Found",0)</f>
        <v>New Delhi</v>
      </c>
      <c r="N1172" t="str">
        <f t="shared" si="37"/>
        <v>Seed Funding</v>
      </c>
      <c r="O1172" t="str">
        <f>_xlfn.XLOOKUP(N1172,'Com LookUp+Pivot'!$A$1:$A$49,'Com LookUp+Pivot'!$B$1:$B$49,"Not Found",0)</f>
        <v>Angel</v>
      </c>
      <c r="W1172" s="9" t="s">
        <v>3307</v>
      </c>
      <c r="X1172" s="9" t="s">
        <v>125</v>
      </c>
    </row>
    <row r="1173" spans="1:24" x14ac:dyDescent="0.3">
      <c r="A1173">
        <v>1178</v>
      </c>
      <c r="B1173" s="1">
        <v>42730</v>
      </c>
      <c r="C1173" t="s">
        <v>3308</v>
      </c>
      <c r="D1173" t="s">
        <v>473</v>
      </c>
      <c r="E1173" t="s">
        <v>3309</v>
      </c>
      <c r="F1173" t="s">
        <v>42</v>
      </c>
      <c r="G1173" t="s">
        <v>3310</v>
      </c>
      <c r="H1173" t="s">
        <v>125</v>
      </c>
      <c r="I1173">
        <v>0</v>
      </c>
      <c r="J1173" t="s">
        <v>207</v>
      </c>
      <c r="K1173" t="str" cm="1">
        <f t="array" ref="K1173">_xlfn.IFS(I1173&lt;1000000,"Bin1",AND(I1173&gt;=1000000,I1173&lt;=10000000),"Bin2",I1173&gt;10000000,"Bin3")</f>
        <v>Bin1</v>
      </c>
      <c r="L1173">
        <f t="shared" si="36"/>
        <v>2016</v>
      </c>
      <c r="M1173" t="str">
        <f>_xlfn.XLOOKUP(C1173,'LookUp Table'!$A$1:$A$3031,'LookUp Table'!$B$1:$B$3031,"Not Found",0)</f>
        <v>Chennai</v>
      </c>
      <c r="N1173" t="str">
        <f t="shared" si="37"/>
        <v>Seed Funding</v>
      </c>
      <c r="O1173" t="str">
        <f>_xlfn.XLOOKUP(N1173,'Com LookUp+Pivot'!$A$1:$A$49,'Com LookUp+Pivot'!$B$1:$B$49,"Not Found",0)</f>
        <v>Angel</v>
      </c>
      <c r="W1173" s="9" t="s">
        <v>3310</v>
      </c>
      <c r="X1173" s="9" t="s">
        <v>125</v>
      </c>
    </row>
    <row r="1174" spans="1:24" x14ac:dyDescent="0.3">
      <c r="A1174">
        <v>1179</v>
      </c>
      <c r="B1174" s="1">
        <v>42730</v>
      </c>
      <c r="C1174" t="s">
        <v>3311</v>
      </c>
      <c r="D1174" t="s">
        <v>50</v>
      </c>
      <c r="E1174" t="s">
        <v>3312</v>
      </c>
      <c r="F1174" t="s">
        <v>957</v>
      </c>
      <c r="G1174" t="s">
        <v>3313</v>
      </c>
      <c r="H1174" t="s">
        <v>125</v>
      </c>
      <c r="I1174">
        <v>0</v>
      </c>
      <c r="J1174" t="s">
        <v>207</v>
      </c>
      <c r="K1174" t="str" cm="1">
        <f t="array" ref="K1174">_xlfn.IFS(I1174&lt;1000000,"Bin1",AND(I1174&gt;=1000000,I1174&lt;=10000000),"Bin2",I1174&gt;10000000,"Bin3")</f>
        <v>Bin1</v>
      </c>
      <c r="L1174">
        <f t="shared" si="36"/>
        <v>2016</v>
      </c>
      <c r="M1174" t="str">
        <f>_xlfn.XLOOKUP(C1174,'LookUp Table'!$A$1:$A$3031,'LookUp Table'!$B$1:$B$3031,"Not Found",0)</f>
        <v>Bangalore</v>
      </c>
      <c r="N1174" t="str">
        <f t="shared" si="37"/>
        <v>Seed Funding</v>
      </c>
      <c r="O1174" t="str">
        <f>_xlfn.XLOOKUP(N1174,'Com LookUp+Pivot'!$A$1:$A$49,'Com LookUp+Pivot'!$B$1:$B$49,"Not Found",0)</f>
        <v>Angel</v>
      </c>
      <c r="W1174" s="9" t="s">
        <v>3313</v>
      </c>
      <c r="X1174" s="9" t="s">
        <v>125</v>
      </c>
    </row>
    <row r="1175" spans="1:24" x14ac:dyDescent="0.3">
      <c r="A1175">
        <v>1180</v>
      </c>
      <c r="B1175" s="1">
        <v>42730</v>
      </c>
      <c r="C1175" t="s">
        <v>3314</v>
      </c>
      <c r="D1175" t="s">
        <v>569</v>
      </c>
      <c r="E1175" t="s">
        <v>3315</v>
      </c>
      <c r="F1175" t="s">
        <v>36</v>
      </c>
      <c r="G1175" t="s">
        <v>2220</v>
      </c>
      <c r="H1175" t="s">
        <v>125</v>
      </c>
      <c r="I1175" s="2">
        <v>1200000</v>
      </c>
      <c r="J1175" t="s">
        <v>207</v>
      </c>
      <c r="K1175" t="str" cm="1">
        <f t="array" ref="K1175">_xlfn.IFS(I1175&lt;1000000,"Bin1",AND(I1175&gt;=1000000,I1175&lt;=10000000),"Bin2",I1175&gt;10000000,"Bin3")</f>
        <v>Bin2</v>
      </c>
      <c r="L1175">
        <f t="shared" si="36"/>
        <v>2016</v>
      </c>
      <c r="M1175" t="str">
        <f>_xlfn.XLOOKUP(C1175,'LookUp Table'!$A$1:$A$3031,'LookUp Table'!$B$1:$B$3031,"Not Found",0)</f>
        <v>Mumbai</v>
      </c>
      <c r="N1175" t="str">
        <f t="shared" si="37"/>
        <v>Private Equity</v>
      </c>
      <c r="O1175" t="str">
        <f>_xlfn.XLOOKUP(N1175,'Com LookUp+Pivot'!$A$1:$A$49,'Com LookUp+Pivot'!$B$1:$B$49,"Not Found",0)</f>
        <v>PE</v>
      </c>
      <c r="W1175" s="9" t="s">
        <v>2220</v>
      </c>
      <c r="X1175" s="9" t="s">
        <v>125</v>
      </c>
    </row>
    <row r="1176" spans="1:24" x14ac:dyDescent="0.3">
      <c r="A1176">
        <v>1181</v>
      </c>
      <c r="B1176" s="1">
        <v>42730</v>
      </c>
      <c r="C1176" t="s">
        <v>3316</v>
      </c>
      <c r="D1176" t="s">
        <v>40</v>
      </c>
      <c r="E1176" t="s">
        <v>3317</v>
      </c>
      <c r="F1176" t="s">
        <v>19</v>
      </c>
      <c r="G1176" t="s">
        <v>2240</v>
      </c>
      <c r="H1176" t="s">
        <v>388</v>
      </c>
      <c r="I1176" s="2">
        <v>10000000</v>
      </c>
      <c r="J1176" t="s">
        <v>207</v>
      </c>
      <c r="K1176" t="str" cm="1">
        <f t="array" ref="K1176">_xlfn.IFS(I1176&lt;1000000,"Bin1",AND(I1176&gt;=1000000,I1176&lt;=10000000),"Bin2",I1176&gt;10000000,"Bin3")</f>
        <v>Bin2</v>
      </c>
      <c r="L1176">
        <f t="shared" si="36"/>
        <v>2016</v>
      </c>
      <c r="M1176" t="str">
        <f>_xlfn.XLOOKUP(C1176,'LookUp Table'!$A$1:$A$3031,'LookUp Table'!$B$1:$B$3031,"Not Found",0)</f>
        <v>Gurgaon</v>
      </c>
      <c r="N1176" t="str">
        <f t="shared" si="37"/>
        <v>Private Equity</v>
      </c>
      <c r="O1176" t="str">
        <f>_xlfn.XLOOKUP(N1176,'Com LookUp+Pivot'!$A$1:$A$49,'Com LookUp+Pivot'!$B$1:$B$49,"Not Found",0)</f>
        <v>PE</v>
      </c>
      <c r="W1176" s="9" t="s">
        <v>2240</v>
      </c>
      <c r="X1176" s="9" t="s">
        <v>388</v>
      </c>
    </row>
    <row r="1177" spans="1:24" x14ac:dyDescent="0.3">
      <c r="A1177">
        <v>1182</v>
      </c>
      <c r="B1177" s="1">
        <v>42731</v>
      </c>
      <c r="C1177" t="s">
        <v>624</v>
      </c>
      <c r="D1177" t="s">
        <v>473</v>
      </c>
      <c r="E1177" t="s">
        <v>3318</v>
      </c>
      <c r="F1177" t="s">
        <v>957</v>
      </c>
      <c r="G1177" t="s">
        <v>3319</v>
      </c>
      <c r="H1177" t="s">
        <v>388</v>
      </c>
      <c r="I1177" s="2">
        <v>5000000</v>
      </c>
      <c r="J1177" t="s">
        <v>207</v>
      </c>
      <c r="K1177" t="str" cm="1">
        <f t="array" ref="K1177">_xlfn.IFS(I1177&lt;1000000,"Bin1",AND(I1177&gt;=1000000,I1177&lt;=10000000),"Bin2",I1177&gt;10000000,"Bin3")</f>
        <v>Bin2</v>
      </c>
      <c r="L1177">
        <f t="shared" si="36"/>
        <v>2016</v>
      </c>
      <c r="M1177" t="str">
        <f>_xlfn.XLOOKUP(C1177,'LookUp Table'!$A$1:$A$3031,'LookUp Table'!$B$1:$B$3031,"Not Found",0)</f>
        <v>Bengaluru</v>
      </c>
      <c r="N1177" t="str">
        <f t="shared" si="37"/>
        <v>Private Equity</v>
      </c>
      <c r="O1177" t="str">
        <f>_xlfn.XLOOKUP(N1177,'Com LookUp+Pivot'!$A$1:$A$49,'Com LookUp+Pivot'!$B$1:$B$49,"Not Found",0)</f>
        <v>PE</v>
      </c>
      <c r="W1177" s="9" t="s">
        <v>3319</v>
      </c>
      <c r="X1177" s="9" t="s">
        <v>388</v>
      </c>
    </row>
    <row r="1178" spans="1:24" x14ac:dyDescent="0.3">
      <c r="A1178">
        <v>1183</v>
      </c>
      <c r="B1178" s="1">
        <v>42732</v>
      </c>
      <c r="C1178" t="s">
        <v>3185</v>
      </c>
      <c r="D1178" t="s">
        <v>569</v>
      </c>
      <c r="E1178" t="s">
        <v>3320</v>
      </c>
      <c r="F1178" t="s">
        <v>36</v>
      </c>
      <c r="G1178" t="s">
        <v>3321</v>
      </c>
      <c r="H1178" t="s">
        <v>125</v>
      </c>
      <c r="I1178">
        <v>0</v>
      </c>
      <c r="J1178" t="s">
        <v>207</v>
      </c>
      <c r="K1178" t="str" cm="1">
        <f t="array" ref="K1178">_xlfn.IFS(I1178&lt;1000000,"Bin1",AND(I1178&gt;=1000000,I1178&lt;=10000000),"Bin2",I1178&gt;10000000,"Bin3")</f>
        <v>Bin1</v>
      </c>
      <c r="L1178">
        <f t="shared" si="36"/>
        <v>2016</v>
      </c>
      <c r="M1178" t="str">
        <f>_xlfn.XLOOKUP(C1178,'LookUp Table'!$A$1:$A$3031,'LookUp Table'!$B$1:$B$3031,"Not Found",0)</f>
        <v>Mumbai</v>
      </c>
      <c r="N1178" t="str">
        <f t="shared" si="37"/>
        <v>Seed Funding</v>
      </c>
      <c r="O1178" t="str">
        <f>_xlfn.XLOOKUP(N1178,'Com LookUp+Pivot'!$A$1:$A$49,'Com LookUp+Pivot'!$B$1:$B$49,"Not Found",0)</f>
        <v>Angel</v>
      </c>
      <c r="W1178" s="9" t="s">
        <v>3321</v>
      </c>
      <c r="X1178" s="9" t="s">
        <v>125</v>
      </c>
    </row>
    <row r="1179" spans="1:24" x14ac:dyDescent="0.3">
      <c r="A1179">
        <v>1184</v>
      </c>
      <c r="B1179" s="1">
        <v>42733</v>
      </c>
      <c r="C1179" t="s">
        <v>3322</v>
      </c>
      <c r="D1179" t="s">
        <v>569</v>
      </c>
      <c r="E1179" t="s">
        <v>2764</v>
      </c>
      <c r="F1179" t="s">
        <v>957</v>
      </c>
      <c r="G1179" t="s">
        <v>1351</v>
      </c>
      <c r="H1179" t="s">
        <v>388</v>
      </c>
      <c r="I1179" s="2">
        <v>1000000</v>
      </c>
      <c r="J1179" t="s">
        <v>207</v>
      </c>
      <c r="K1179" t="str" cm="1">
        <f t="array" ref="K1179">_xlfn.IFS(I1179&lt;1000000,"Bin1",AND(I1179&gt;=1000000,I1179&lt;=10000000),"Bin2",I1179&gt;10000000,"Bin3")</f>
        <v>Bin2</v>
      </c>
      <c r="L1179">
        <f t="shared" si="36"/>
        <v>2016</v>
      </c>
      <c r="M1179" t="str">
        <f>_xlfn.XLOOKUP(C1179,'LookUp Table'!$A$1:$A$3031,'LookUp Table'!$B$1:$B$3031,"Not Found",0)</f>
        <v>Bengaluru</v>
      </c>
      <c r="N1179" t="str">
        <f t="shared" si="37"/>
        <v>Private Equity</v>
      </c>
      <c r="O1179" t="str">
        <f>_xlfn.XLOOKUP(N1179,'Com LookUp+Pivot'!$A$1:$A$49,'Com LookUp+Pivot'!$B$1:$B$49,"Not Found",0)</f>
        <v>PE</v>
      </c>
      <c r="W1179" s="9" t="s">
        <v>1351</v>
      </c>
      <c r="X1179" s="9" t="s">
        <v>388</v>
      </c>
    </row>
    <row r="1180" spans="1:24" x14ac:dyDescent="0.3">
      <c r="A1180">
        <v>1185</v>
      </c>
      <c r="B1180" s="1">
        <v>42733</v>
      </c>
      <c r="C1180" t="s">
        <v>3323</v>
      </c>
      <c r="D1180" t="s">
        <v>569</v>
      </c>
      <c r="E1180" t="s">
        <v>3324</v>
      </c>
      <c r="F1180" t="s">
        <v>30</v>
      </c>
      <c r="G1180" t="s">
        <v>3325</v>
      </c>
      <c r="H1180" t="s">
        <v>125</v>
      </c>
      <c r="I1180">
        <v>0</v>
      </c>
      <c r="J1180" t="s">
        <v>207</v>
      </c>
      <c r="K1180" t="str" cm="1">
        <f t="array" ref="K1180">_xlfn.IFS(I1180&lt;1000000,"Bin1",AND(I1180&gt;=1000000,I1180&lt;=10000000),"Bin2",I1180&gt;10000000,"Bin3")</f>
        <v>Bin1</v>
      </c>
      <c r="L1180">
        <f t="shared" si="36"/>
        <v>2016</v>
      </c>
      <c r="M1180" t="str">
        <f>_xlfn.XLOOKUP(C1180,'LookUp Table'!$A$1:$A$3031,'LookUp Table'!$B$1:$B$3031,"Not Found",0)</f>
        <v>Delhi</v>
      </c>
      <c r="N1180" t="str">
        <f t="shared" si="37"/>
        <v>Seed Funding</v>
      </c>
      <c r="O1180" t="str">
        <f>_xlfn.XLOOKUP(N1180,'Com LookUp+Pivot'!$A$1:$A$49,'Com LookUp+Pivot'!$B$1:$B$49,"Not Found",0)</f>
        <v>Angel</v>
      </c>
      <c r="W1180" s="9" t="s">
        <v>3325</v>
      </c>
      <c r="X1180" s="9" t="s">
        <v>125</v>
      </c>
    </row>
    <row r="1181" spans="1:24" x14ac:dyDescent="0.3">
      <c r="A1181">
        <v>1186</v>
      </c>
      <c r="B1181" s="1">
        <v>42733</v>
      </c>
      <c r="C1181" t="s">
        <v>3326</v>
      </c>
      <c r="D1181" t="s">
        <v>569</v>
      </c>
      <c r="E1181" t="s">
        <v>3327</v>
      </c>
      <c r="F1181" t="s">
        <v>957</v>
      </c>
      <c r="G1181" t="s">
        <v>3328</v>
      </c>
      <c r="H1181" t="s">
        <v>125</v>
      </c>
      <c r="I1181">
        <v>0</v>
      </c>
      <c r="J1181" t="s">
        <v>207</v>
      </c>
      <c r="K1181" t="str" cm="1">
        <f t="array" ref="K1181">_xlfn.IFS(I1181&lt;1000000,"Bin1",AND(I1181&gt;=1000000,I1181&lt;=10000000),"Bin2",I1181&gt;10000000,"Bin3")</f>
        <v>Bin1</v>
      </c>
      <c r="L1181">
        <f t="shared" si="36"/>
        <v>2016</v>
      </c>
      <c r="M1181" t="str">
        <f>_xlfn.XLOOKUP(C1181,'LookUp Table'!$A$1:$A$3031,'LookUp Table'!$B$1:$B$3031,"Not Found",0)</f>
        <v>Bangalore</v>
      </c>
      <c r="N1181" t="str">
        <f t="shared" si="37"/>
        <v>Seed Funding</v>
      </c>
      <c r="O1181" t="str">
        <f>_xlfn.XLOOKUP(N1181,'Com LookUp+Pivot'!$A$1:$A$49,'Com LookUp+Pivot'!$B$1:$B$49,"Not Found",0)</f>
        <v>Angel</v>
      </c>
      <c r="W1181" s="9" t="s">
        <v>3328</v>
      </c>
      <c r="X1181" s="9" t="s">
        <v>125</v>
      </c>
    </row>
    <row r="1182" spans="1:24" x14ac:dyDescent="0.3">
      <c r="A1182">
        <v>1187</v>
      </c>
      <c r="B1182" s="1">
        <v>42734</v>
      </c>
      <c r="C1182" t="s">
        <v>3329</v>
      </c>
      <c r="D1182" t="s">
        <v>569</v>
      </c>
      <c r="E1182" t="s">
        <v>3330</v>
      </c>
      <c r="F1182" t="s">
        <v>30</v>
      </c>
      <c r="G1182" t="s">
        <v>3331</v>
      </c>
      <c r="H1182" t="s">
        <v>388</v>
      </c>
      <c r="I1182">
        <v>0</v>
      </c>
      <c r="J1182" t="s">
        <v>207</v>
      </c>
      <c r="K1182" t="str" cm="1">
        <f t="array" ref="K1182">_xlfn.IFS(I1182&lt;1000000,"Bin1",AND(I1182&gt;=1000000,I1182&lt;=10000000),"Bin2",I1182&gt;10000000,"Bin3")</f>
        <v>Bin1</v>
      </c>
      <c r="L1182">
        <f t="shared" si="36"/>
        <v>2016</v>
      </c>
      <c r="M1182" t="str">
        <f>_xlfn.XLOOKUP(C1182,'LookUp Table'!$A$1:$A$3031,'LookUp Table'!$B$1:$B$3031,"Not Found",0)</f>
        <v>New Delhi</v>
      </c>
      <c r="N1182" t="str">
        <f t="shared" si="37"/>
        <v>Private Equity</v>
      </c>
      <c r="O1182" t="str">
        <f>_xlfn.XLOOKUP(N1182,'Com LookUp+Pivot'!$A$1:$A$49,'Com LookUp+Pivot'!$B$1:$B$49,"Not Found",0)</f>
        <v>PE</v>
      </c>
      <c r="W1182" s="9" t="s">
        <v>3331</v>
      </c>
      <c r="X1182" s="9" t="s">
        <v>388</v>
      </c>
    </row>
    <row r="1183" spans="1:24" x14ac:dyDescent="0.3">
      <c r="A1183">
        <v>1188</v>
      </c>
      <c r="B1183" s="1">
        <v>42675</v>
      </c>
      <c r="C1183" t="s">
        <v>3332</v>
      </c>
      <c r="D1183" t="s">
        <v>569</v>
      </c>
      <c r="E1183" t="s">
        <v>3333</v>
      </c>
      <c r="F1183" t="s">
        <v>30</v>
      </c>
      <c r="G1183" t="s">
        <v>3334</v>
      </c>
      <c r="H1183" t="s">
        <v>125</v>
      </c>
      <c r="I1183" s="2">
        <v>200000</v>
      </c>
      <c r="J1183" t="s">
        <v>207</v>
      </c>
      <c r="K1183" t="str" cm="1">
        <f t="array" ref="K1183">_xlfn.IFS(I1183&lt;1000000,"Bin1",AND(I1183&gt;=1000000,I1183&lt;=10000000),"Bin2",I1183&gt;10000000,"Bin3")</f>
        <v>Bin1</v>
      </c>
      <c r="L1183">
        <f t="shared" si="36"/>
        <v>2016</v>
      </c>
      <c r="M1183" t="str">
        <f>_xlfn.XLOOKUP(C1183,'LookUp Table'!$A$1:$A$3031,'LookUp Table'!$B$1:$B$3031,"Not Found",0)</f>
        <v>New Delhi</v>
      </c>
      <c r="N1183" t="str">
        <f t="shared" si="37"/>
        <v>Seed Funding</v>
      </c>
      <c r="O1183" t="str">
        <f>_xlfn.XLOOKUP(N1183,'Com LookUp+Pivot'!$A$1:$A$49,'Com LookUp+Pivot'!$B$1:$B$49,"Not Found",0)</f>
        <v>Angel</v>
      </c>
      <c r="W1183" s="9" t="s">
        <v>3334</v>
      </c>
      <c r="X1183" s="9" t="s">
        <v>125</v>
      </c>
    </row>
    <row r="1184" spans="1:24" x14ac:dyDescent="0.3">
      <c r="A1184">
        <v>1189</v>
      </c>
      <c r="B1184" s="1">
        <v>42676</v>
      </c>
      <c r="C1184" t="s">
        <v>3335</v>
      </c>
      <c r="D1184" t="s">
        <v>569</v>
      </c>
      <c r="E1184" t="s">
        <v>3336</v>
      </c>
      <c r="F1184" t="s">
        <v>42</v>
      </c>
      <c r="G1184" t="s">
        <v>3337</v>
      </c>
      <c r="H1184" t="s">
        <v>388</v>
      </c>
      <c r="I1184" s="2">
        <v>55000000</v>
      </c>
      <c r="J1184" t="s">
        <v>207</v>
      </c>
      <c r="K1184" t="str" cm="1">
        <f t="array" ref="K1184">_xlfn.IFS(I1184&lt;1000000,"Bin1",AND(I1184&gt;=1000000,I1184&lt;=10000000),"Bin2",I1184&gt;10000000,"Bin3")</f>
        <v>Bin3</v>
      </c>
      <c r="L1184">
        <f t="shared" si="36"/>
        <v>2016</v>
      </c>
      <c r="M1184" t="str">
        <f>_xlfn.XLOOKUP(C1184,'LookUp Table'!$A$1:$A$3031,'LookUp Table'!$B$1:$B$3031,"Not Found",0)</f>
        <v>Chennai</v>
      </c>
      <c r="N1184" t="str">
        <f t="shared" si="37"/>
        <v>Private Equity</v>
      </c>
      <c r="O1184" t="str">
        <f>_xlfn.XLOOKUP(N1184,'Com LookUp+Pivot'!$A$1:$A$49,'Com LookUp+Pivot'!$B$1:$B$49,"Not Found",0)</f>
        <v>PE</v>
      </c>
      <c r="W1184" s="9" t="s">
        <v>3337</v>
      </c>
      <c r="X1184" s="9" t="s">
        <v>388</v>
      </c>
    </row>
    <row r="1185" spans="1:24" x14ac:dyDescent="0.3">
      <c r="A1185">
        <v>1190</v>
      </c>
      <c r="B1185" s="1">
        <v>42676</v>
      </c>
      <c r="C1185" t="s">
        <v>3338</v>
      </c>
      <c r="D1185" t="s">
        <v>569</v>
      </c>
      <c r="E1185" t="s">
        <v>3333</v>
      </c>
      <c r="F1185" t="s">
        <v>957</v>
      </c>
      <c r="G1185" t="s">
        <v>1334</v>
      </c>
      <c r="H1185" t="s">
        <v>125</v>
      </c>
      <c r="I1185" s="2">
        <v>150000</v>
      </c>
      <c r="J1185" t="s">
        <v>207</v>
      </c>
      <c r="K1185" t="str" cm="1">
        <f t="array" ref="K1185">_xlfn.IFS(I1185&lt;1000000,"Bin1",AND(I1185&gt;=1000000,I1185&lt;=10000000),"Bin2",I1185&gt;10000000,"Bin3")</f>
        <v>Bin1</v>
      </c>
      <c r="L1185">
        <f t="shared" si="36"/>
        <v>2016</v>
      </c>
      <c r="M1185" t="str">
        <f>_xlfn.XLOOKUP(C1185,'LookUp Table'!$A$1:$A$3031,'LookUp Table'!$B$1:$B$3031,"Not Found",0)</f>
        <v>Bangalore</v>
      </c>
      <c r="N1185" t="str">
        <f t="shared" si="37"/>
        <v>Private Equity</v>
      </c>
      <c r="O1185" t="str">
        <f>_xlfn.XLOOKUP(N1185,'Com LookUp+Pivot'!$A$1:$A$49,'Com LookUp+Pivot'!$B$1:$B$49,"Not Found",0)</f>
        <v>PE</v>
      </c>
      <c r="W1185" s="9" t="s">
        <v>1334</v>
      </c>
      <c r="X1185" s="9" t="s">
        <v>125</v>
      </c>
    </row>
    <row r="1186" spans="1:24" x14ac:dyDescent="0.3">
      <c r="A1186">
        <v>1191</v>
      </c>
      <c r="B1186" s="1">
        <v>42676</v>
      </c>
      <c r="C1186" t="s">
        <v>3323</v>
      </c>
      <c r="D1186" t="s">
        <v>569</v>
      </c>
      <c r="E1186" t="s">
        <v>3339</v>
      </c>
      <c r="F1186" t="s">
        <v>30</v>
      </c>
      <c r="G1186" t="s">
        <v>3340</v>
      </c>
      <c r="H1186" t="s">
        <v>125</v>
      </c>
      <c r="I1186">
        <v>0</v>
      </c>
      <c r="J1186" t="s">
        <v>207</v>
      </c>
      <c r="K1186" t="str" cm="1">
        <f t="array" ref="K1186">_xlfn.IFS(I1186&lt;1000000,"Bin1",AND(I1186&gt;=1000000,I1186&lt;=10000000),"Bin2",I1186&gt;10000000,"Bin3")</f>
        <v>Bin1</v>
      </c>
      <c r="L1186">
        <f t="shared" si="36"/>
        <v>2016</v>
      </c>
      <c r="M1186" t="str">
        <f>_xlfn.XLOOKUP(C1186,'LookUp Table'!$A$1:$A$3031,'LookUp Table'!$B$1:$B$3031,"Not Found",0)</f>
        <v>Delhi</v>
      </c>
      <c r="N1186" t="str">
        <f t="shared" si="37"/>
        <v>Seed Funding</v>
      </c>
      <c r="O1186" t="str">
        <f>_xlfn.XLOOKUP(N1186,'Com LookUp+Pivot'!$A$1:$A$49,'Com LookUp+Pivot'!$B$1:$B$49,"Not Found",0)</f>
        <v>Angel</v>
      </c>
      <c r="W1186" s="9" t="s">
        <v>3340</v>
      </c>
      <c r="X1186" s="9" t="s">
        <v>125</v>
      </c>
    </row>
    <row r="1187" spans="1:24" x14ac:dyDescent="0.3">
      <c r="A1187">
        <v>1192</v>
      </c>
      <c r="B1187" s="1">
        <v>42676</v>
      </c>
      <c r="C1187" t="s">
        <v>1793</v>
      </c>
      <c r="D1187" t="s">
        <v>1691</v>
      </c>
      <c r="E1187" t="s">
        <v>3341</v>
      </c>
      <c r="F1187" t="s">
        <v>30</v>
      </c>
      <c r="G1187" t="s">
        <v>3342</v>
      </c>
      <c r="H1187" t="s">
        <v>125</v>
      </c>
      <c r="I1187">
        <v>0</v>
      </c>
      <c r="J1187" t="s">
        <v>207</v>
      </c>
      <c r="K1187" t="str" cm="1">
        <f t="array" ref="K1187">_xlfn.IFS(I1187&lt;1000000,"Bin1",AND(I1187&gt;=1000000,I1187&lt;=10000000),"Bin2",I1187&gt;10000000,"Bin3")</f>
        <v>Bin1</v>
      </c>
      <c r="L1187">
        <f t="shared" si="36"/>
        <v>2016</v>
      </c>
      <c r="M1187" t="str">
        <f>_xlfn.XLOOKUP(C1187,'LookUp Table'!$A$1:$A$3031,'LookUp Table'!$B$1:$B$3031,"Not Found",0)</f>
        <v>New Delhi</v>
      </c>
      <c r="N1187" t="str">
        <f t="shared" si="37"/>
        <v>Seed Funding</v>
      </c>
      <c r="O1187" t="str">
        <f>_xlfn.XLOOKUP(N1187,'Com LookUp+Pivot'!$A$1:$A$49,'Com LookUp+Pivot'!$B$1:$B$49,"Not Found",0)</f>
        <v>Angel</v>
      </c>
      <c r="W1187" s="9" t="s">
        <v>3342</v>
      </c>
      <c r="X1187" s="9" t="s">
        <v>125</v>
      </c>
    </row>
    <row r="1188" spans="1:24" x14ac:dyDescent="0.3">
      <c r="A1188">
        <v>1193</v>
      </c>
      <c r="B1188" s="1">
        <v>42677</v>
      </c>
      <c r="C1188" t="s">
        <v>3343</v>
      </c>
      <c r="D1188" t="s">
        <v>50</v>
      </c>
      <c r="E1188" t="s">
        <v>3344</v>
      </c>
      <c r="F1188" t="s">
        <v>42</v>
      </c>
      <c r="G1188" t="s">
        <v>210</v>
      </c>
      <c r="H1188" t="s">
        <v>388</v>
      </c>
      <c r="I1188" s="2">
        <v>6000000</v>
      </c>
      <c r="J1188" t="s">
        <v>207</v>
      </c>
      <c r="K1188" t="str" cm="1">
        <f t="array" ref="K1188">_xlfn.IFS(I1188&lt;1000000,"Bin1",AND(I1188&gt;=1000000,I1188&lt;=10000000),"Bin2",I1188&gt;10000000,"Bin3")</f>
        <v>Bin2</v>
      </c>
      <c r="L1188">
        <f t="shared" si="36"/>
        <v>2016</v>
      </c>
      <c r="M1188" t="str">
        <f>_xlfn.XLOOKUP(C1188,'LookUp Table'!$A$1:$A$3031,'LookUp Table'!$B$1:$B$3031,"Not Found",0)</f>
        <v>Chennai</v>
      </c>
      <c r="N1188" t="str">
        <f t="shared" si="37"/>
        <v>Series A</v>
      </c>
      <c r="O1188" t="str">
        <f>_xlfn.XLOOKUP(N1188,'Com LookUp+Pivot'!$A$1:$A$49,'Com LookUp+Pivot'!$B$1:$B$49,"Not Found",0)</f>
        <v>VC</v>
      </c>
      <c r="W1188" s="9" t="s">
        <v>210</v>
      </c>
      <c r="X1188" s="9" t="s">
        <v>388</v>
      </c>
    </row>
    <row r="1189" spans="1:24" x14ac:dyDescent="0.3">
      <c r="A1189">
        <v>1194</v>
      </c>
      <c r="B1189" s="1">
        <v>42677</v>
      </c>
      <c r="C1189" t="s">
        <v>3345</v>
      </c>
      <c r="D1189" t="s">
        <v>569</v>
      </c>
      <c r="E1189" t="s">
        <v>3346</v>
      </c>
      <c r="F1189" t="s">
        <v>957</v>
      </c>
      <c r="G1189" t="s">
        <v>3347</v>
      </c>
      <c r="H1189" t="s">
        <v>125</v>
      </c>
      <c r="I1189">
        <v>0</v>
      </c>
      <c r="J1189" t="s">
        <v>207</v>
      </c>
      <c r="K1189" t="str" cm="1">
        <f t="array" ref="K1189">_xlfn.IFS(I1189&lt;1000000,"Bin1",AND(I1189&gt;=1000000,I1189&lt;=10000000),"Bin2",I1189&gt;10000000,"Bin3")</f>
        <v>Bin1</v>
      </c>
      <c r="L1189">
        <f t="shared" si="36"/>
        <v>2016</v>
      </c>
      <c r="M1189" t="str">
        <f>_xlfn.XLOOKUP(C1189,'LookUp Table'!$A$1:$A$3031,'LookUp Table'!$B$1:$B$3031,"Not Found",0)</f>
        <v>Bangalore</v>
      </c>
      <c r="N1189" t="str">
        <f t="shared" si="37"/>
        <v>Seed Funding</v>
      </c>
      <c r="O1189" t="str">
        <f>_xlfn.XLOOKUP(N1189,'Com LookUp+Pivot'!$A$1:$A$49,'Com LookUp+Pivot'!$B$1:$B$49,"Not Found",0)</f>
        <v>Angel</v>
      </c>
      <c r="W1189" s="9" t="s">
        <v>3347</v>
      </c>
      <c r="X1189" s="9" t="s">
        <v>125</v>
      </c>
    </row>
    <row r="1190" spans="1:24" x14ac:dyDescent="0.3">
      <c r="A1190">
        <v>1195</v>
      </c>
      <c r="B1190" s="1">
        <v>42677</v>
      </c>
      <c r="C1190" t="s">
        <v>3348</v>
      </c>
      <c r="D1190" t="s">
        <v>569</v>
      </c>
      <c r="E1190" t="s">
        <v>3349</v>
      </c>
      <c r="F1190" t="s">
        <v>87</v>
      </c>
      <c r="G1190" t="s">
        <v>3350</v>
      </c>
      <c r="H1190" t="s">
        <v>388</v>
      </c>
      <c r="I1190" s="2">
        <v>10000000</v>
      </c>
      <c r="J1190" t="s">
        <v>207</v>
      </c>
      <c r="K1190" t="str" cm="1">
        <f t="array" ref="K1190">_xlfn.IFS(I1190&lt;1000000,"Bin1",AND(I1190&gt;=1000000,I1190&lt;=10000000),"Bin2",I1190&gt;10000000,"Bin3")</f>
        <v>Bin2</v>
      </c>
      <c r="L1190">
        <f t="shared" si="36"/>
        <v>2016</v>
      </c>
      <c r="M1190" t="str">
        <f>_xlfn.XLOOKUP(C1190,'LookUp Table'!$A$1:$A$3031,'LookUp Table'!$B$1:$B$3031,"Not Found",0)</f>
        <v>Noida</v>
      </c>
      <c r="N1190" t="str">
        <f t="shared" si="37"/>
        <v>Private Equity</v>
      </c>
      <c r="O1190" t="str">
        <f>_xlfn.XLOOKUP(N1190,'Com LookUp+Pivot'!$A$1:$A$49,'Com LookUp+Pivot'!$B$1:$B$49,"Not Found",0)</f>
        <v>PE</v>
      </c>
      <c r="W1190" s="9" t="s">
        <v>3350</v>
      </c>
      <c r="X1190" s="9" t="s">
        <v>388</v>
      </c>
    </row>
    <row r="1191" spans="1:24" x14ac:dyDescent="0.3">
      <c r="A1191">
        <v>1196</v>
      </c>
      <c r="B1191" s="1">
        <v>42678</v>
      </c>
      <c r="C1191" t="s">
        <v>3351</v>
      </c>
      <c r="D1191" t="s">
        <v>50</v>
      </c>
      <c r="E1191" t="s">
        <v>3352</v>
      </c>
      <c r="F1191" t="s">
        <v>1350</v>
      </c>
      <c r="G1191" t="s">
        <v>3353</v>
      </c>
      <c r="H1191" t="s">
        <v>388</v>
      </c>
      <c r="I1191">
        <v>0</v>
      </c>
      <c r="J1191" t="s">
        <v>207</v>
      </c>
      <c r="K1191" t="str" cm="1">
        <f t="array" ref="K1191">_xlfn.IFS(I1191&lt;1000000,"Bin1",AND(I1191&gt;=1000000,I1191&lt;=10000000),"Bin2",I1191&gt;10000000,"Bin3")</f>
        <v>Bin1</v>
      </c>
      <c r="L1191">
        <f t="shared" si="36"/>
        <v>2016</v>
      </c>
      <c r="M1191" t="str">
        <f>_xlfn.XLOOKUP(C1191,'LookUp Table'!$A$1:$A$3031,'LookUp Table'!$B$1:$B$3031,"Not Found",0)</f>
        <v>Goa</v>
      </c>
      <c r="N1191" t="str">
        <f t="shared" si="37"/>
        <v>Private Equity</v>
      </c>
      <c r="O1191" t="str">
        <f>_xlfn.XLOOKUP(N1191,'Com LookUp+Pivot'!$A$1:$A$49,'Com LookUp+Pivot'!$B$1:$B$49,"Not Found",0)</f>
        <v>PE</v>
      </c>
      <c r="W1191" s="9" t="s">
        <v>3353</v>
      </c>
      <c r="X1191" s="9" t="s">
        <v>388</v>
      </c>
    </row>
    <row r="1192" spans="1:24" x14ac:dyDescent="0.3">
      <c r="A1192">
        <v>1197</v>
      </c>
      <c r="B1192" s="1">
        <v>42678</v>
      </c>
      <c r="C1192" t="s">
        <v>3354</v>
      </c>
      <c r="D1192" t="s">
        <v>40</v>
      </c>
      <c r="E1192" t="s">
        <v>3355</v>
      </c>
      <c r="F1192" t="s">
        <v>957</v>
      </c>
      <c r="G1192" t="s">
        <v>3356</v>
      </c>
      <c r="H1192" t="s">
        <v>388</v>
      </c>
      <c r="I1192" s="2">
        <v>1000000</v>
      </c>
      <c r="J1192" t="s">
        <v>207</v>
      </c>
      <c r="K1192" t="str" cm="1">
        <f t="array" ref="K1192">_xlfn.IFS(I1192&lt;1000000,"Bin1",AND(I1192&gt;=1000000,I1192&lt;=10000000),"Bin2",I1192&gt;10000000,"Bin3")</f>
        <v>Bin2</v>
      </c>
      <c r="L1192">
        <f t="shared" si="36"/>
        <v>2016</v>
      </c>
      <c r="M1192" t="str">
        <f>_xlfn.XLOOKUP(C1192,'LookUp Table'!$A$1:$A$3031,'LookUp Table'!$B$1:$B$3031,"Not Found",0)</f>
        <v>Bangalore</v>
      </c>
      <c r="N1192" t="str">
        <f t="shared" si="37"/>
        <v>Private Equity</v>
      </c>
      <c r="O1192" t="str">
        <f>_xlfn.XLOOKUP(N1192,'Com LookUp+Pivot'!$A$1:$A$49,'Com LookUp+Pivot'!$B$1:$B$49,"Not Found",0)</f>
        <v>PE</v>
      </c>
      <c r="W1192" s="9" t="s">
        <v>3356</v>
      </c>
      <c r="X1192" s="9" t="s">
        <v>388</v>
      </c>
    </row>
    <row r="1193" spans="1:24" x14ac:dyDescent="0.3">
      <c r="A1193">
        <v>1198</v>
      </c>
      <c r="B1193" s="1">
        <v>42678</v>
      </c>
      <c r="C1193" t="s">
        <v>3357</v>
      </c>
      <c r="D1193" t="s">
        <v>50</v>
      </c>
      <c r="E1193" t="s">
        <v>3358</v>
      </c>
      <c r="F1193" t="s">
        <v>30</v>
      </c>
      <c r="G1193" t="s">
        <v>3359</v>
      </c>
      <c r="H1193" t="s">
        <v>125</v>
      </c>
      <c r="I1193" s="2">
        <v>150000</v>
      </c>
      <c r="J1193" t="s">
        <v>207</v>
      </c>
      <c r="K1193" t="str" cm="1">
        <f t="array" ref="K1193">_xlfn.IFS(I1193&lt;1000000,"Bin1",AND(I1193&gt;=1000000,I1193&lt;=10000000),"Bin2",I1193&gt;10000000,"Bin3")</f>
        <v>Bin1</v>
      </c>
      <c r="L1193">
        <f t="shared" si="36"/>
        <v>2016</v>
      </c>
      <c r="M1193" t="str">
        <f>_xlfn.XLOOKUP(C1193,'LookUp Table'!$A$1:$A$3031,'LookUp Table'!$B$1:$B$3031,"Not Found",0)</f>
        <v>New Delhi</v>
      </c>
      <c r="N1193" t="str">
        <f t="shared" si="37"/>
        <v>Seed Funding</v>
      </c>
      <c r="O1193" t="str">
        <f>_xlfn.XLOOKUP(N1193,'Com LookUp+Pivot'!$A$1:$A$49,'Com LookUp+Pivot'!$B$1:$B$49,"Not Found",0)</f>
        <v>Angel</v>
      </c>
      <c r="W1193" s="9" t="s">
        <v>3359</v>
      </c>
      <c r="X1193" s="9" t="s">
        <v>125</v>
      </c>
    </row>
    <row r="1194" spans="1:24" x14ac:dyDescent="0.3">
      <c r="A1194">
        <v>1199</v>
      </c>
      <c r="B1194" s="1">
        <v>42678</v>
      </c>
      <c r="C1194" t="s">
        <v>3360</v>
      </c>
      <c r="D1194" t="s">
        <v>569</v>
      </c>
      <c r="E1194" t="s">
        <v>3361</v>
      </c>
      <c r="F1194" t="s">
        <v>957</v>
      </c>
      <c r="G1194" t="s">
        <v>3084</v>
      </c>
      <c r="H1194" t="s">
        <v>125</v>
      </c>
      <c r="I1194">
        <v>0</v>
      </c>
      <c r="J1194" t="s">
        <v>207</v>
      </c>
      <c r="K1194" t="str" cm="1">
        <f t="array" ref="K1194">_xlfn.IFS(I1194&lt;1000000,"Bin1",AND(I1194&gt;=1000000,I1194&lt;=10000000),"Bin2",I1194&gt;10000000,"Bin3")</f>
        <v>Bin1</v>
      </c>
      <c r="L1194">
        <f t="shared" si="36"/>
        <v>2016</v>
      </c>
      <c r="M1194" t="str">
        <f>_xlfn.XLOOKUP(C1194,'LookUp Table'!$A$1:$A$3031,'LookUp Table'!$B$1:$B$3031,"Not Found",0)</f>
        <v>Bangalore</v>
      </c>
      <c r="N1194" t="str">
        <f t="shared" si="37"/>
        <v>Seed Funding</v>
      </c>
      <c r="O1194" t="str">
        <f>_xlfn.XLOOKUP(N1194,'Com LookUp+Pivot'!$A$1:$A$49,'Com LookUp+Pivot'!$B$1:$B$49,"Not Found",0)</f>
        <v>Angel</v>
      </c>
      <c r="W1194" s="9" t="s">
        <v>3084</v>
      </c>
      <c r="X1194" s="9" t="s">
        <v>125</v>
      </c>
    </row>
    <row r="1195" spans="1:24" x14ac:dyDescent="0.3">
      <c r="A1195">
        <v>1200</v>
      </c>
      <c r="B1195" s="1">
        <v>42678</v>
      </c>
      <c r="C1195" t="s">
        <v>3362</v>
      </c>
      <c r="D1195" t="s">
        <v>473</v>
      </c>
      <c r="E1195" t="s">
        <v>3363</v>
      </c>
      <c r="F1195" t="s">
        <v>87</v>
      </c>
      <c r="G1195" t="s">
        <v>3364</v>
      </c>
      <c r="H1195" t="s">
        <v>125</v>
      </c>
      <c r="I1195">
        <v>0</v>
      </c>
      <c r="J1195" t="s">
        <v>207</v>
      </c>
      <c r="K1195" t="str" cm="1">
        <f t="array" ref="K1195">_xlfn.IFS(I1195&lt;1000000,"Bin1",AND(I1195&gt;=1000000,I1195&lt;=10000000),"Bin2",I1195&gt;10000000,"Bin3")</f>
        <v>Bin1</v>
      </c>
      <c r="L1195">
        <f t="shared" si="36"/>
        <v>2016</v>
      </c>
      <c r="M1195" t="str">
        <f>_xlfn.XLOOKUP(C1195,'LookUp Table'!$A$1:$A$3031,'LookUp Table'!$B$1:$B$3031,"Not Found",0)</f>
        <v>Noida</v>
      </c>
      <c r="N1195" t="str">
        <f t="shared" si="37"/>
        <v>Seed Funding</v>
      </c>
      <c r="O1195" t="str">
        <f>_xlfn.XLOOKUP(N1195,'Com LookUp+Pivot'!$A$1:$A$49,'Com LookUp+Pivot'!$B$1:$B$49,"Not Found",0)</f>
        <v>Angel</v>
      </c>
      <c r="W1195" s="9" t="s">
        <v>3364</v>
      </c>
      <c r="X1195" s="9" t="s">
        <v>125</v>
      </c>
    </row>
    <row r="1196" spans="1:24" x14ac:dyDescent="0.3">
      <c r="A1196">
        <v>1201</v>
      </c>
      <c r="B1196" s="1">
        <v>42679</v>
      </c>
      <c r="C1196" t="s">
        <v>3365</v>
      </c>
      <c r="D1196" t="s">
        <v>473</v>
      </c>
      <c r="E1196" t="s">
        <v>3366</v>
      </c>
      <c r="F1196" t="s">
        <v>30</v>
      </c>
      <c r="G1196" t="s">
        <v>3367</v>
      </c>
      <c r="H1196" t="s">
        <v>125</v>
      </c>
      <c r="I1196" s="2">
        <v>45000</v>
      </c>
      <c r="J1196" t="s">
        <v>207</v>
      </c>
      <c r="K1196" t="str" cm="1">
        <f t="array" ref="K1196">_xlfn.IFS(I1196&lt;1000000,"Bin1",AND(I1196&gt;=1000000,I1196&lt;=10000000),"Bin2",I1196&gt;10000000,"Bin3")</f>
        <v>Bin1</v>
      </c>
      <c r="L1196">
        <f t="shared" si="36"/>
        <v>2016</v>
      </c>
      <c r="M1196" t="str">
        <f>_xlfn.XLOOKUP(C1196,'LookUp Table'!$A$1:$A$3031,'LookUp Table'!$B$1:$B$3031,"Not Found",0)</f>
        <v>New Delhi</v>
      </c>
      <c r="N1196" t="str">
        <f t="shared" si="37"/>
        <v>Seed Funding</v>
      </c>
      <c r="O1196" t="str">
        <f>_xlfn.XLOOKUP(N1196,'Com LookUp+Pivot'!$A$1:$A$49,'Com LookUp+Pivot'!$B$1:$B$49,"Not Found",0)</f>
        <v>Angel</v>
      </c>
      <c r="W1196" s="9" t="s">
        <v>3367</v>
      </c>
      <c r="X1196" s="9" t="s">
        <v>125</v>
      </c>
    </row>
    <row r="1197" spans="1:24" x14ac:dyDescent="0.3">
      <c r="A1197">
        <v>1202</v>
      </c>
      <c r="B1197" s="1">
        <v>42679</v>
      </c>
      <c r="C1197" t="s">
        <v>875</v>
      </c>
      <c r="D1197" t="s">
        <v>473</v>
      </c>
      <c r="E1197" t="s">
        <v>3368</v>
      </c>
      <c r="F1197" t="s">
        <v>36</v>
      </c>
      <c r="G1197" t="s">
        <v>3369</v>
      </c>
      <c r="H1197" t="s">
        <v>388</v>
      </c>
      <c r="I1197" s="2">
        <v>3000000</v>
      </c>
      <c r="J1197" t="s">
        <v>207</v>
      </c>
      <c r="K1197" t="str" cm="1">
        <f t="array" ref="K1197">_xlfn.IFS(I1197&lt;1000000,"Bin1",AND(I1197&gt;=1000000,I1197&lt;=10000000),"Bin2",I1197&gt;10000000,"Bin3")</f>
        <v>Bin2</v>
      </c>
      <c r="L1197">
        <f t="shared" si="36"/>
        <v>2016</v>
      </c>
      <c r="M1197" t="str">
        <f>_xlfn.XLOOKUP(C1197,'LookUp Table'!$A$1:$A$3031,'LookUp Table'!$B$1:$B$3031,"Not Found",0)</f>
        <v>Mumbai</v>
      </c>
      <c r="N1197" t="str">
        <f t="shared" si="37"/>
        <v>Private Equity</v>
      </c>
      <c r="O1197" t="str">
        <f>_xlfn.XLOOKUP(N1197,'Com LookUp+Pivot'!$A$1:$A$49,'Com LookUp+Pivot'!$B$1:$B$49,"Not Found",0)</f>
        <v>PE</v>
      </c>
      <c r="W1197" s="9" t="s">
        <v>3369</v>
      </c>
      <c r="X1197" s="9" t="s">
        <v>388</v>
      </c>
    </row>
    <row r="1198" spans="1:24" x14ac:dyDescent="0.3">
      <c r="A1198">
        <v>1203</v>
      </c>
      <c r="B1198" s="1">
        <v>42681</v>
      </c>
      <c r="C1198" t="s">
        <v>64</v>
      </c>
      <c r="D1198" t="s">
        <v>50</v>
      </c>
      <c r="E1198" t="s">
        <v>3370</v>
      </c>
      <c r="F1198" t="s">
        <v>19</v>
      </c>
      <c r="G1198" t="s">
        <v>1789</v>
      </c>
      <c r="H1198" t="s">
        <v>388</v>
      </c>
      <c r="I1198" s="2">
        <v>75000000</v>
      </c>
      <c r="J1198" t="s">
        <v>207</v>
      </c>
      <c r="K1198" t="str" cm="1">
        <f t="array" ref="K1198">_xlfn.IFS(I1198&lt;1000000,"Bin1",AND(I1198&gt;=1000000,I1198&lt;=10000000),"Bin2",I1198&gt;10000000,"Bin3")</f>
        <v>Bin3</v>
      </c>
      <c r="L1198">
        <f t="shared" si="36"/>
        <v>2016</v>
      </c>
      <c r="M1198" t="str">
        <f>_xlfn.XLOOKUP(C1198,'LookUp Table'!$A$1:$A$3031,'LookUp Table'!$B$1:$B$3031,"Not Found",0)</f>
        <v>Gurgaon</v>
      </c>
      <c r="N1198" t="str">
        <f t="shared" si="37"/>
        <v>Private Equity</v>
      </c>
      <c r="O1198" t="str">
        <f>_xlfn.XLOOKUP(N1198,'Com LookUp+Pivot'!$A$1:$A$49,'Com LookUp+Pivot'!$B$1:$B$49,"Not Found",0)</f>
        <v>PE</v>
      </c>
      <c r="W1198" s="9" t="s">
        <v>1789</v>
      </c>
      <c r="X1198" s="9" t="s">
        <v>388</v>
      </c>
    </row>
    <row r="1199" spans="1:24" x14ac:dyDescent="0.3">
      <c r="A1199">
        <v>1204</v>
      </c>
      <c r="B1199" s="1">
        <v>42681</v>
      </c>
      <c r="C1199" t="s">
        <v>3371</v>
      </c>
      <c r="D1199" t="s">
        <v>569</v>
      </c>
      <c r="E1199" t="s">
        <v>3372</v>
      </c>
      <c r="F1199" t="s">
        <v>36</v>
      </c>
      <c r="G1199" t="s">
        <v>3373</v>
      </c>
      <c r="H1199" t="s">
        <v>388</v>
      </c>
      <c r="I1199" s="2">
        <v>3000000</v>
      </c>
      <c r="J1199" t="s">
        <v>207</v>
      </c>
      <c r="K1199" t="str" cm="1">
        <f t="array" ref="K1199">_xlfn.IFS(I1199&lt;1000000,"Bin1",AND(I1199&gt;=1000000,I1199&lt;=10000000),"Bin2",I1199&gt;10000000,"Bin3")</f>
        <v>Bin2</v>
      </c>
      <c r="L1199">
        <f t="shared" si="36"/>
        <v>2016</v>
      </c>
      <c r="M1199" t="str">
        <f>_xlfn.XLOOKUP(C1199,'LookUp Table'!$A$1:$A$3031,'LookUp Table'!$B$1:$B$3031,"Not Found",0)</f>
        <v>Mumbai</v>
      </c>
      <c r="N1199" t="str">
        <f t="shared" si="37"/>
        <v>Private Equity</v>
      </c>
      <c r="O1199" t="str">
        <f>_xlfn.XLOOKUP(N1199,'Com LookUp+Pivot'!$A$1:$A$49,'Com LookUp+Pivot'!$B$1:$B$49,"Not Found",0)</f>
        <v>PE</v>
      </c>
      <c r="W1199" s="9" t="s">
        <v>3373</v>
      </c>
      <c r="X1199" s="9" t="s">
        <v>388</v>
      </c>
    </row>
    <row r="1200" spans="1:24" x14ac:dyDescent="0.3">
      <c r="A1200">
        <v>1205</v>
      </c>
      <c r="B1200" s="1">
        <v>42683</v>
      </c>
      <c r="C1200" t="s">
        <v>3374</v>
      </c>
      <c r="D1200" t="s">
        <v>569</v>
      </c>
      <c r="E1200" t="s">
        <v>3375</v>
      </c>
      <c r="F1200" t="s">
        <v>30</v>
      </c>
      <c r="G1200" t="s">
        <v>3376</v>
      </c>
      <c r="H1200" t="s">
        <v>388</v>
      </c>
      <c r="I1200" s="2">
        <v>2000000</v>
      </c>
      <c r="J1200" t="s">
        <v>207</v>
      </c>
      <c r="K1200" t="str" cm="1">
        <f t="array" ref="K1200">_xlfn.IFS(I1200&lt;1000000,"Bin1",AND(I1200&gt;=1000000,I1200&lt;=10000000),"Bin2",I1200&gt;10000000,"Bin3")</f>
        <v>Bin2</v>
      </c>
      <c r="L1200">
        <f t="shared" si="36"/>
        <v>2016</v>
      </c>
      <c r="M1200" t="str">
        <f>_xlfn.XLOOKUP(C1200,'LookUp Table'!$A$1:$A$3031,'LookUp Table'!$B$1:$B$3031,"Not Found",0)</f>
        <v>New Delhi</v>
      </c>
      <c r="N1200" t="str">
        <f t="shared" si="37"/>
        <v>Private Equity</v>
      </c>
      <c r="O1200" t="str">
        <f>_xlfn.XLOOKUP(N1200,'Com LookUp+Pivot'!$A$1:$A$49,'Com LookUp+Pivot'!$B$1:$B$49,"Not Found",0)</f>
        <v>PE</v>
      </c>
      <c r="W1200" s="9" t="s">
        <v>3376</v>
      </c>
      <c r="X1200" s="9" t="s">
        <v>388</v>
      </c>
    </row>
    <row r="1201" spans="1:24" x14ac:dyDescent="0.3">
      <c r="A1201">
        <v>1206</v>
      </c>
      <c r="B1201" s="1">
        <v>42683</v>
      </c>
      <c r="C1201" t="s">
        <v>3009</v>
      </c>
      <c r="D1201" t="s">
        <v>569</v>
      </c>
      <c r="E1201" t="s">
        <v>3377</v>
      </c>
      <c r="F1201" t="s">
        <v>19</v>
      </c>
      <c r="G1201" t="s">
        <v>3378</v>
      </c>
      <c r="H1201" t="s">
        <v>388</v>
      </c>
      <c r="I1201" s="2">
        <v>12000000</v>
      </c>
      <c r="J1201" t="s">
        <v>207</v>
      </c>
      <c r="K1201" t="str" cm="1">
        <f t="array" ref="K1201">_xlfn.IFS(I1201&lt;1000000,"Bin1",AND(I1201&gt;=1000000,I1201&lt;=10000000),"Bin2",I1201&gt;10000000,"Bin3")</f>
        <v>Bin3</v>
      </c>
      <c r="L1201">
        <f t="shared" si="36"/>
        <v>2016</v>
      </c>
      <c r="M1201" t="str">
        <f>_xlfn.XLOOKUP(C1201,'LookUp Table'!$A$1:$A$3031,'LookUp Table'!$B$1:$B$3031,"Not Found",0)</f>
        <v>Gurgaon</v>
      </c>
      <c r="N1201" t="str">
        <f t="shared" si="37"/>
        <v>Private Equity</v>
      </c>
      <c r="O1201" t="str">
        <f>_xlfn.XLOOKUP(N1201,'Com LookUp+Pivot'!$A$1:$A$49,'Com LookUp+Pivot'!$B$1:$B$49,"Not Found",0)</f>
        <v>PE</v>
      </c>
      <c r="W1201" s="9" t="s">
        <v>3378</v>
      </c>
      <c r="X1201" s="9" t="s">
        <v>388</v>
      </c>
    </row>
    <row r="1202" spans="1:24" x14ac:dyDescent="0.3">
      <c r="A1202">
        <v>1207</v>
      </c>
      <c r="B1202" s="1">
        <v>42684</v>
      </c>
      <c r="C1202" t="s">
        <v>3379</v>
      </c>
      <c r="D1202" t="s">
        <v>569</v>
      </c>
      <c r="E1202" t="s">
        <v>3380</v>
      </c>
      <c r="F1202" t="s">
        <v>30</v>
      </c>
      <c r="G1202" t="s">
        <v>3381</v>
      </c>
      <c r="H1202" t="s">
        <v>388</v>
      </c>
      <c r="I1202" s="2">
        <v>1000000</v>
      </c>
      <c r="J1202" t="s">
        <v>207</v>
      </c>
      <c r="K1202" t="str" cm="1">
        <f t="array" ref="K1202">_xlfn.IFS(I1202&lt;1000000,"Bin1",AND(I1202&gt;=1000000,I1202&lt;=10000000),"Bin2",I1202&gt;10000000,"Bin3")</f>
        <v>Bin2</v>
      </c>
      <c r="L1202">
        <f t="shared" si="36"/>
        <v>2016</v>
      </c>
      <c r="M1202" t="str">
        <f>_xlfn.XLOOKUP(C1202,'LookUp Table'!$A$1:$A$3031,'LookUp Table'!$B$1:$B$3031,"Not Found",0)</f>
        <v>New Delhi</v>
      </c>
      <c r="N1202" t="str">
        <f t="shared" si="37"/>
        <v>Private Equity</v>
      </c>
      <c r="O1202" t="str">
        <f>_xlfn.XLOOKUP(N1202,'Com LookUp+Pivot'!$A$1:$A$49,'Com LookUp+Pivot'!$B$1:$B$49,"Not Found",0)</f>
        <v>PE</v>
      </c>
      <c r="W1202" s="9" t="s">
        <v>3381</v>
      </c>
      <c r="X1202" s="9" t="s">
        <v>388</v>
      </c>
    </row>
    <row r="1203" spans="1:24" x14ac:dyDescent="0.3">
      <c r="A1203">
        <v>1208</v>
      </c>
      <c r="B1203" s="1">
        <v>42684</v>
      </c>
      <c r="C1203" t="s">
        <v>3382</v>
      </c>
      <c r="D1203" t="s">
        <v>50</v>
      </c>
      <c r="E1203" t="s">
        <v>3383</v>
      </c>
      <c r="F1203" t="s">
        <v>957</v>
      </c>
      <c r="G1203" t="s">
        <v>3384</v>
      </c>
      <c r="H1203" t="s">
        <v>388</v>
      </c>
      <c r="I1203">
        <v>0</v>
      </c>
      <c r="J1203" t="s">
        <v>207</v>
      </c>
      <c r="K1203" t="str" cm="1">
        <f t="array" ref="K1203">_xlfn.IFS(I1203&lt;1000000,"Bin1",AND(I1203&gt;=1000000,I1203&lt;=10000000),"Bin2",I1203&gt;10000000,"Bin3")</f>
        <v>Bin1</v>
      </c>
      <c r="L1203">
        <f t="shared" si="36"/>
        <v>2016</v>
      </c>
      <c r="M1203" t="str">
        <f>_xlfn.XLOOKUP(C1203,'LookUp Table'!$A$1:$A$3031,'LookUp Table'!$B$1:$B$3031,"Not Found",0)</f>
        <v>Bangalore</v>
      </c>
      <c r="N1203" t="str">
        <f t="shared" si="37"/>
        <v>Private Equity</v>
      </c>
      <c r="O1203" t="str">
        <f>_xlfn.XLOOKUP(N1203,'Com LookUp+Pivot'!$A$1:$A$49,'Com LookUp+Pivot'!$B$1:$B$49,"Not Found",0)</f>
        <v>PE</v>
      </c>
      <c r="W1203" s="9" t="s">
        <v>3384</v>
      </c>
      <c r="X1203" s="9" t="s">
        <v>388</v>
      </c>
    </row>
    <row r="1204" spans="1:24" x14ac:dyDescent="0.3">
      <c r="A1204">
        <v>1209</v>
      </c>
      <c r="B1204" s="1">
        <v>42684</v>
      </c>
      <c r="C1204" t="s">
        <v>3385</v>
      </c>
      <c r="D1204" t="s">
        <v>50</v>
      </c>
      <c r="E1204" t="s">
        <v>3386</v>
      </c>
      <c r="F1204" t="s">
        <v>957</v>
      </c>
      <c r="G1204" t="s">
        <v>3387</v>
      </c>
      <c r="H1204" t="s">
        <v>388</v>
      </c>
      <c r="I1204">
        <v>0</v>
      </c>
      <c r="J1204" t="s">
        <v>207</v>
      </c>
      <c r="K1204" t="str" cm="1">
        <f t="array" ref="K1204">_xlfn.IFS(I1204&lt;1000000,"Bin1",AND(I1204&gt;=1000000,I1204&lt;=10000000),"Bin2",I1204&gt;10000000,"Bin3")</f>
        <v>Bin1</v>
      </c>
      <c r="L1204">
        <f t="shared" si="36"/>
        <v>2016</v>
      </c>
      <c r="M1204" t="str">
        <f>_xlfn.XLOOKUP(C1204,'LookUp Table'!$A$1:$A$3031,'LookUp Table'!$B$1:$B$3031,"Not Found",0)</f>
        <v>Bangalore</v>
      </c>
      <c r="N1204" t="str">
        <f t="shared" si="37"/>
        <v>Private Equity</v>
      </c>
      <c r="O1204" t="str">
        <f>_xlfn.XLOOKUP(N1204,'Com LookUp+Pivot'!$A$1:$A$49,'Com LookUp+Pivot'!$B$1:$B$49,"Not Found",0)</f>
        <v>PE</v>
      </c>
      <c r="W1204" s="9" t="s">
        <v>3387</v>
      </c>
      <c r="X1204" s="9" t="s">
        <v>388</v>
      </c>
    </row>
    <row r="1205" spans="1:24" x14ac:dyDescent="0.3">
      <c r="A1205">
        <v>1210</v>
      </c>
      <c r="B1205" s="1">
        <v>42685</v>
      </c>
      <c r="C1205" t="s">
        <v>3388</v>
      </c>
      <c r="D1205" t="s">
        <v>569</v>
      </c>
      <c r="E1205" t="s">
        <v>3389</v>
      </c>
      <c r="F1205" t="s">
        <v>19</v>
      </c>
      <c r="G1205" t="s">
        <v>2136</v>
      </c>
      <c r="H1205" t="s">
        <v>388</v>
      </c>
      <c r="I1205">
        <v>0</v>
      </c>
      <c r="J1205" t="s">
        <v>207</v>
      </c>
      <c r="K1205" t="str" cm="1">
        <f t="array" ref="K1205">_xlfn.IFS(I1205&lt;1000000,"Bin1",AND(I1205&gt;=1000000,I1205&lt;=10000000),"Bin2",I1205&gt;10000000,"Bin3")</f>
        <v>Bin1</v>
      </c>
      <c r="L1205">
        <f t="shared" si="36"/>
        <v>2016</v>
      </c>
      <c r="M1205" t="str">
        <f>_xlfn.XLOOKUP(C1205,'LookUp Table'!$A$1:$A$3031,'LookUp Table'!$B$1:$B$3031,"Not Found",0)</f>
        <v>Gurgaon</v>
      </c>
      <c r="N1205" t="str">
        <f t="shared" si="37"/>
        <v>Seed Funding</v>
      </c>
      <c r="O1205" t="str">
        <f>_xlfn.XLOOKUP(N1205,'Com LookUp+Pivot'!$A$1:$A$49,'Com LookUp+Pivot'!$B$1:$B$49,"Not Found",0)</f>
        <v>Angel</v>
      </c>
      <c r="W1205" s="9" t="s">
        <v>2136</v>
      </c>
      <c r="X1205" s="9" t="s">
        <v>388</v>
      </c>
    </row>
    <row r="1206" spans="1:24" x14ac:dyDescent="0.3">
      <c r="A1206">
        <v>1211</v>
      </c>
      <c r="B1206" s="1">
        <v>42688</v>
      </c>
      <c r="C1206" t="s">
        <v>3390</v>
      </c>
      <c r="D1206" t="s">
        <v>50</v>
      </c>
      <c r="E1206" t="s">
        <v>3391</v>
      </c>
      <c r="F1206" t="s">
        <v>268</v>
      </c>
      <c r="G1206" t="s">
        <v>3392</v>
      </c>
      <c r="H1206" t="s">
        <v>388</v>
      </c>
      <c r="I1206" s="2">
        <v>3000000</v>
      </c>
      <c r="J1206" t="s">
        <v>207</v>
      </c>
      <c r="K1206" t="str" cm="1">
        <f t="array" ref="K1206">_xlfn.IFS(I1206&lt;1000000,"Bin1",AND(I1206&gt;=1000000,I1206&lt;=10000000),"Bin2",I1206&gt;10000000,"Bin3")</f>
        <v>Bin2</v>
      </c>
      <c r="L1206">
        <f t="shared" si="36"/>
        <v>2016</v>
      </c>
      <c r="M1206" t="str">
        <f>_xlfn.XLOOKUP(C1206,'LookUp Table'!$A$1:$A$3031,'LookUp Table'!$B$1:$B$3031,"Not Found",0)</f>
        <v>Singapore</v>
      </c>
      <c r="N1206" t="str">
        <f t="shared" si="37"/>
        <v>Private Equity</v>
      </c>
      <c r="O1206" t="str">
        <f>_xlfn.XLOOKUP(N1206,'Com LookUp+Pivot'!$A$1:$A$49,'Com LookUp+Pivot'!$B$1:$B$49,"Not Found",0)</f>
        <v>PE</v>
      </c>
      <c r="W1206" s="9" t="s">
        <v>3392</v>
      </c>
      <c r="X1206" s="9" t="s">
        <v>388</v>
      </c>
    </row>
    <row r="1207" spans="1:24" x14ac:dyDescent="0.3">
      <c r="A1207">
        <v>1212</v>
      </c>
      <c r="B1207" s="1">
        <v>42688</v>
      </c>
      <c r="C1207" t="s">
        <v>3393</v>
      </c>
      <c r="D1207" t="s">
        <v>50</v>
      </c>
      <c r="E1207" t="s">
        <v>3394</v>
      </c>
      <c r="F1207" t="s">
        <v>52</v>
      </c>
      <c r="G1207" t="s">
        <v>2501</v>
      </c>
      <c r="H1207" t="s">
        <v>388</v>
      </c>
      <c r="I1207" s="2">
        <v>2000000</v>
      </c>
      <c r="J1207" t="s">
        <v>207</v>
      </c>
      <c r="K1207" t="str" cm="1">
        <f t="array" ref="K1207">_xlfn.IFS(I1207&lt;1000000,"Bin1",AND(I1207&gt;=1000000,I1207&lt;=10000000),"Bin2",I1207&gt;10000000,"Bin3")</f>
        <v>Bin2</v>
      </c>
      <c r="L1207">
        <f t="shared" si="36"/>
        <v>2016</v>
      </c>
      <c r="M1207" t="str">
        <f>_xlfn.XLOOKUP(C1207,'LookUp Table'!$A$1:$A$3031,'LookUp Table'!$B$1:$B$3031,"Not Found",0)</f>
        <v>Pune</v>
      </c>
      <c r="N1207" t="str">
        <f t="shared" si="37"/>
        <v>Private Equity</v>
      </c>
      <c r="O1207" t="str">
        <f>_xlfn.XLOOKUP(N1207,'Com LookUp+Pivot'!$A$1:$A$49,'Com LookUp+Pivot'!$B$1:$B$49,"Not Found",0)</f>
        <v>PE</v>
      </c>
      <c r="W1207" s="9" t="s">
        <v>2501</v>
      </c>
      <c r="X1207" s="9" t="s">
        <v>388</v>
      </c>
    </row>
    <row r="1208" spans="1:24" x14ac:dyDescent="0.3">
      <c r="A1208">
        <v>1213</v>
      </c>
      <c r="B1208" s="1">
        <v>42689</v>
      </c>
      <c r="C1208" t="s">
        <v>311</v>
      </c>
      <c r="D1208" t="s">
        <v>569</v>
      </c>
      <c r="E1208" t="s">
        <v>3395</v>
      </c>
      <c r="F1208" t="s">
        <v>957</v>
      </c>
      <c r="G1208" t="s">
        <v>153</v>
      </c>
      <c r="H1208" t="s">
        <v>125</v>
      </c>
      <c r="I1208">
        <v>0</v>
      </c>
      <c r="J1208" t="s">
        <v>207</v>
      </c>
      <c r="K1208" t="str" cm="1">
        <f t="array" ref="K1208">_xlfn.IFS(I1208&lt;1000000,"Bin1",AND(I1208&gt;=1000000,I1208&lt;=10000000),"Bin2",I1208&gt;10000000,"Bin3")</f>
        <v>Bin1</v>
      </c>
      <c r="L1208">
        <f t="shared" si="36"/>
        <v>2016</v>
      </c>
      <c r="M1208" t="str">
        <f>_xlfn.XLOOKUP(C1208,'LookUp Table'!$A$1:$A$3031,'LookUp Table'!$B$1:$B$3031,"Not Found",0)</f>
        <v>Bengaluru</v>
      </c>
      <c r="N1208" t="str">
        <f t="shared" si="37"/>
        <v>Funding Round</v>
      </c>
      <c r="O1208" t="str">
        <f>_xlfn.XLOOKUP(N1208,'Com LookUp+Pivot'!$A$1:$A$49,'Com LookUp+Pivot'!$B$1:$B$49,"Not Found",0)</f>
        <v>Other</v>
      </c>
      <c r="W1208" s="9" t="s">
        <v>153</v>
      </c>
      <c r="X1208" s="9" t="s">
        <v>125</v>
      </c>
    </row>
    <row r="1209" spans="1:24" x14ac:dyDescent="0.3">
      <c r="A1209">
        <v>1214</v>
      </c>
      <c r="B1209" s="1">
        <v>42689</v>
      </c>
      <c r="C1209" t="s">
        <v>1617</v>
      </c>
      <c r="D1209" t="s">
        <v>473</v>
      </c>
      <c r="E1209" t="s">
        <v>3396</v>
      </c>
      <c r="F1209" t="s">
        <v>957</v>
      </c>
      <c r="G1209" t="s">
        <v>3397</v>
      </c>
      <c r="H1209" t="s">
        <v>388</v>
      </c>
      <c r="I1209" s="2">
        <v>6000000</v>
      </c>
      <c r="J1209" t="s">
        <v>207</v>
      </c>
      <c r="K1209" t="str" cm="1">
        <f t="array" ref="K1209">_xlfn.IFS(I1209&lt;1000000,"Bin1",AND(I1209&gt;=1000000,I1209&lt;=10000000),"Bin2",I1209&gt;10000000,"Bin3")</f>
        <v>Bin2</v>
      </c>
      <c r="L1209">
        <f t="shared" si="36"/>
        <v>2016</v>
      </c>
      <c r="M1209" t="str">
        <f>_xlfn.XLOOKUP(C1209,'LookUp Table'!$A$1:$A$3031,'LookUp Table'!$B$1:$B$3031,"Not Found",0)</f>
        <v>Bangalore</v>
      </c>
      <c r="N1209" t="str">
        <f t="shared" si="37"/>
        <v>Private Equity</v>
      </c>
      <c r="O1209" t="str">
        <f>_xlfn.XLOOKUP(N1209,'Com LookUp+Pivot'!$A$1:$A$49,'Com LookUp+Pivot'!$B$1:$B$49,"Not Found",0)</f>
        <v>PE</v>
      </c>
      <c r="W1209" s="9" t="s">
        <v>3397</v>
      </c>
      <c r="X1209" s="9" t="s">
        <v>388</v>
      </c>
    </row>
    <row r="1210" spans="1:24" x14ac:dyDescent="0.3">
      <c r="A1210">
        <v>1215</v>
      </c>
      <c r="B1210" s="1">
        <v>42689</v>
      </c>
      <c r="C1210" t="s">
        <v>3398</v>
      </c>
      <c r="D1210" t="s">
        <v>50</v>
      </c>
      <c r="E1210" t="s">
        <v>3399</v>
      </c>
      <c r="F1210" t="s">
        <v>957</v>
      </c>
      <c r="G1210" t="s">
        <v>3400</v>
      </c>
      <c r="H1210" t="s">
        <v>388</v>
      </c>
      <c r="I1210" s="2">
        <v>4000000</v>
      </c>
      <c r="J1210" t="s">
        <v>207</v>
      </c>
      <c r="K1210" t="str" cm="1">
        <f t="array" ref="K1210">_xlfn.IFS(I1210&lt;1000000,"Bin1",AND(I1210&gt;=1000000,I1210&lt;=10000000),"Bin2",I1210&gt;10000000,"Bin3")</f>
        <v>Bin2</v>
      </c>
      <c r="L1210">
        <f t="shared" si="36"/>
        <v>2016</v>
      </c>
      <c r="M1210" t="str">
        <f>_xlfn.XLOOKUP(C1210,'LookUp Table'!$A$1:$A$3031,'LookUp Table'!$B$1:$B$3031,"Not Found",0)</f>
        <v>Bangalore</v>
      </c>
      <c r="N1210" t="str">
        <f t="shared" si="37"/>
        <v>Private Equity</v>
      </c>
      <c r="O1210" t="str">
        <f>_xlfn.XLOOKUP(N1210,'Com LookUp+Pivot'!$A$1:$A$49,'Com LookUp+Pivot'!$B$1:$B$49,"Not Found",0)</f>
        <v>PE</v>
      </c>
      <c r="W1210" s="9" t="s">
        <v>3400</v>
      </c>
      <c r="X1210" s="9" t="s">
        <v>388</v>
      </c>
    </row>
    <row r="1211" spans="1:24" x14ac:dyDescent="0.3">
      <c r="A1211">
        <v>1216</v>
      </c>
      <c r="B1211" s="1">
        <v>42690</v>
      </c>
      <c r="C1211" t="s">
        <v>3401</v>
      </c>
      <c r="D1211" t="s">
        <v>50</v>
      </c>
      <c r="E1211" t="s">
        <v>3402</v>
      </c>
      <c r="F1211" t="s">
        <v>957</v>
      </c>
      <c r="G1211" t="s">
        <v>3403</v>
      </c>
      <c r="H1211" t="s">
        <v>388</v>
      </c>
      <c r="I1211" s="2">
        <v>5000000</v>
      </c>
      <c r="J1211" t="s">
        <v>207</v>
      </c>
      <c r="K1211" t="str" cm="1">
        <f t="array" ref="K1211">_xlfn.IFS(I1211&lt;1000000,"Bin1",AND(I1211&gt;=1000000,I1211&lt;=10000000),"Bin2",I1211&gt;10000000,"Bin3")</f>
        <v>Bin2</v>
      </c>
      <c r="L1211">
        <f t="shared" si="36"/>
        <v>2016</v>
      </c>
      <c r="M1211" t="str">
        <f>_xlfn.XLOOKUP(C1211,'LookUp Table'!$A$1:$A$3031,'LookUp Table'!$B$1:$B$3031,"Not Found",0)</f>
        <v>Bangalore</v>
      </c>
      <c r="N1211" t="str">
        <f t="shared" si="37"/>
        <v>Private Equity</v>
      </c>
      <c r="O1211" t="str">
        <f>_xlfn.XLOOKUP(N1211,'Com LookUp+Pivot'!$A$1:$A$49,'Com LookUp+Pivot'!$B$1:$B$49,"Not Found",0)</f>
        <v>PE</v>
      </c>
      <c r="W1211" s="9" t="s">
        <v>3403</v>
      </c>
      <c r="X1211" s="9" t="s">
        <v>388</v>
      </c>
    </row>
    <row r="1212" spans="1:24" x14ac:dyDescent="0.3">
      <c r="A1212">
        <v>1217</v>
      </c>
      <c r="B1212" s="1">
        <v>42691</v>
      </c>
      <c r="C1212" t="s">
        <v>3404</v>
      </c>
      <c r="D1212" t="s">
        <v>50</v>
      </c>
      <c r="E1212" t="s">
        <v>2899</v>
      </c>
      <c r="F1212" t="s">
        <v>957</v>
      </c>
      <c r="G1212" t="s">
        <v>3405</v>
      </c>
      <c r="H1212" t="s">
        <v>125</v>
      </c>
      <c r="I1212">
        <v>0</v>
      </c>
      <c r="J1212" t="s">
        <v>207</v>
      </c>
      <c r="K1212" t="str" cm="1">
        <f t="array" ref="K1212">_xlfn.IFS(I1212&lt;1000000,"Bin1",AND(I1212&gt;=1000000,I1212&lt;=10000000),"Bin2",I1212&gt;10000000,"Bin3")</f>
        <v>Bin1</v>
      </c>
      <c r="L1212">
        <f t="shared" si="36"/>
        <v>2016</v>
      </c>
      <c r="M1212" t="str">
        <f>_xlfn.XLOOKUP(C1212,'LookUp Table'!$A$1:$A$3031,'LookUp Table'!$B$1:$B$3031,"Not Found",0)</f>
        <v>Bangalore</v>
      </c>
      <c r="N1212" t="str">
        <f t="shared" si="37"/>
        <v>Seed Funding</v>
      </c>
      <c r="O1212" t="str">
        <f>_xlfn.XLOOKUP(N1212,'Com LookUp+Pivot'!$A$1:$A$49,'Com LookUp+Pivot'!$B$1:$B$49,"Not Found",0)</f>
        <v>Angel</v>
      </c>
      <c r="W1212" s="9" t="s">
        <v>3405</v>
      </c>
      <c r="X1212" s="9" t="s">
        <v>125</v>
      </c>
    </row>
    <row r="1213" spans="1:24" x14ac:dyDescent="0.3">
      <c r="A1213">
        <v>1218</v>
      </c>
      <c r="B1213" s="1">
        <v>42691</v>
      </c>
      <c r="C1213" t="s">
        <v>3406</v>
      </c>
      <c r="D1213" t="s">
        <v>473</v>
      </c>
      <c r="E1213" t="s">
        <v>3407</v>
      </c>
      <c r="F1213" t="s">
        <v>30</v>
      </c>
      <c r="G1213" t="s">
        <v>3408</v>
      </c>
      <c r="H1213" t="s">
        <v>388</v>
      </c>
      <c r="I1213" s="2">
        <v>13500000</v>
      </c>
      <c r="J1213" t="s">
        <v>207</v>
      </c>
      <c r="K1213" t="str" cm="1">
        <f t="array" ref="K1213">_xlfn.IFS(I1213&lt;1000000,"Bin1",AND(I1213&gt;=1000000,I1213&lt;=10000000),"Bin2",I1213&gt;10000000,"Bin3")</f>
        <v>Bin3</v>
      </c>
      <c r="L1213">
        <f t="shared" ref="L1213:L1276" si="38">YEAR(B1213)</f>
        <v>2016</v>
      </c>
      <c r="M1213" t="str">
        <f>_xlfn.XLOOKUP(C1213,'LookUp Table'!$A$1:$A$3031,'LookUp Table'!$B$1:$B$3031,"Not Found",0)</f>
        <v>New Delhi</v>
      </c>
      <c r="N1213" t="str">
        <f t="shared" si="37"/>
        <v>Private Equity</v>
      </c>
      <c r="O1213" t="str">
        <f>_xlfn.XLOOKUP(N1213,'Com LookUp+Pivot'!$A$1:$A$49,'Com LookUp+Pivot'!$B$1:$B$49,"Not Found",0)</f>
        <v>PE</v>
      </c>
      <c r="W1213" s="9" t="s">
        <v>3408</v>
      </c>
      <c r="X1213" s="9" t="s">
        <v>388</v>
      </c>
    </row>
    <row r="1214" spans="1:24" x14ac:dyDescent="0.3">
      <c r="A1214">
        <v>1219</v>
      </c>
      <c r="B1214" s="1">
        <v>42691</v>
      </c>
      <c r="C1214" t="s">
        <v>3409</v>
      </c>
      <c r="D1214" t="s">
        <v>569</v>
      </c>
      <c r="E1214" t="s">
        <v>3410</v>
      </c>
      <c r="F1214" t="s">
        <v>30</v>
      </c>
      <c r="G1214" t="s">
        <v>2067</v>
      </c>
      <c r="H1214" t="s">
        <v>125</v>
      </c>
      <c r="I1214">
        <v>0</v>
      </c>
      <c r="J1214" t="s">
        <v>207</v>
      </c>
      <c r="K1214" t="str" cm="1">
        <f t="array" ref="K1214">_xlfn.IFS(I1214&lt;1000000,"Bin1",AND(I1214&gt;=1000000,I1214&lt;=10000000),"Bin2",I1214&gt;10000000,"Bin3")</f>
        <v>Bin1</v>
      </c>
      <c r="L1214">
        <f t="shared" si="38"/>
        <v>2016</v>
      </c>
      <c r="M1214" t="str">
        <f>_xlfn.XLOOKUP(C1214,'LookUp Table'!$A$1:$A$3031,'LookUp Table'!$B$1:$B$3031,"Not Found",0)</f>
        <v>New Delhi</v>
      </c>
      <c r="N1214" t="str">
        <f t="shared" si="37"/>
        <v>Seed Funding</v>
      </c>
      <c r="O1214" t="str">
        <f>_xlfn.XLOOKUP(N1214,'Com LookUp+Pivot'!$A$1:$A$49,'Com LookUp+Pivot'!$B$1:$B$49,"Not Found",0)</f>
        <v>Angel</v>
      </c>
      <c r="W1214" s="9" t="s">
        <v>2067</v>
      </c>
      <c r="X1214" s="9" t="s">
        <v>125</v>
      </c>
    </row>
    <row r="1215" spans="1:24" x14ac:dyDescent="0.3">
      <c r="A1215">
        <v>1220</v>
      </c>
      <c r="B1215" s="1">
        <v>42691</v>
      </c>
      <c r="C1215" t="s">
        <v>3411</v>
      </c>
      <c r="D1215" t="s">
        <v>569</v>
      </c>
      <c r="E1215" t="s">
        <v>3412</v>
      </c>
      <c r="F1215" t="s">
        <v>19</v>
      </c>
      <c r="G1215" t="s">
        <v>3413</v>
      </c>
      <c r="H1215" t="s">
        <v>125</v>
      </c>
      <c r="I1215">
        <v>0</v>
      </c>
      <c r="J1215" t="s">
        <v>207</v>
      </c>
      <c r="K1215" t="str" cm="1">
        <f t="array" ref="K1215">_xlfn.IFS(I1215&lt;1000000,"Bin1",AND(I1215&gt;=1000000,I1215&lt;=10000000),"Bin2",I1215&gt;10000000,"Bin3")</f>
        <v>Bin1</v>
      </c>
      <c r="L1215">
        <f t="shared" si="38"/>
        <v>2016</v>
      </c>
      <c r="M1215" t="str">
        <f>_xlfn.XLOOKUP(C1215,'LookUp Table'!$A$1:$A$3031,'LookUp Table'!$B$1:$B$3031,"Not Found",0)</f>
        <v>Gurgaon</v>
      </c>
      <c r="N1215" t="str">
        <f t="shared" si="37"/>
        <v>Seed Funding</v>
      </c>
      <c r="O1215" t="str">
        <f>_xlfn.XLOOKUP(N1215,'Com LookUp+Pivot'!$A$1:$A$49,'Com LookUp+Pivot'!$B$1:$B$49,"Not Found",0)</f>
        <v>Angel</v>
      </c>
      <c r="W1215" s="9" t="s">
        <v>3413</v>
      </c>
      <c r="X1215" s="9" t="s">
        <v>125</v>
      </c>
    </row>
    <row r="1216" spans="1:24" x14ac:dyDescent="0.3">
      <c r="A1216">
        <v>1221</v>
      </c>
      <c r="B1216" s="1">
        <v>42691</v>
      </c>
      <c r="C1216" t="s">
        <v>3414</v>
      </c>
      <c r="D1216" t="s">
        <v>569</v>
      </c>
      <c r="E1216" t="s">
        <v>3415</v>
      </c>
      <c r="F1216" t="s">
        <v>36</v>
      </c>
      <c r="G1216" t="s">
        <v>3033</v>
      </c>
      <c r="H1216" t="s">
        <v>125</v>
      </c>
      <c r="I1216" s="2">
        <v>147000</v>
      </c>
      <c r="J1216" t="s">
        <v>207</v>
      </c>
      <c r="K1216" t="str" cm="1">
        <f t="array" ref="K1216">_xlfn.IFS(I1216&lt;1000000,"Bin1",AND(I1216&gt;=1000000,I1216&lt;=10000000),"Bin2",I1216&gt;10000000,"Bin3")</f>
        <v>Bin1</v>
      </c>
      <c r="L1216">
        <f t="shared" si="38"/>
        <v>2016</v>
      </c>
      <c r="M1216" t="str">
        <f>_xlfn.XLOOKUP(C1216,'LookUp Table'!$A$1:$A$3031,'LookUp Table'!$B$1:$B$3031,"Not Found",0)</f>
        <v>Mumbai</v>
      </c>
      <c r="N1216" t="str">
        <f t="shared" si="37"/>
        <v>Seed Funding</v>
      </c>
      <c r="O1216" t="str">
        <f>_xlfn.XLOOKUP(N1216,'Com LookUp+Pivot'!$A$1:$A$49,'Com LookUp+Pivot'!$B$1:$B$49,"Not Found",0)</f>
        <v>Angel</v>
      </c>
      <c r="W1216" s="9" t="s">
        <v>3033</v>
      </c>
      <c r="X1216" s="9" t="s">
        <v>125</v>
      </c>
    </row>
    <row r="1217" spans="1:24" x14ac:dyDescent="0.3">
      <c r="A1217">
        <v>1222</v>
      </c>
      <c r="B1217" s="1">
        <v>42692</v>
      </c>
      <c r="C1217" t="s">
        <v>3416</v>
      </c>
      <c r="D1217" t="s">
        <v>77</v>
      </c>
      <c r="E1217" t="s">
        <v>3417</v>
      </c>
      <c r="F1217" t="s">
        <v>30</v>
      </c>
      <c r="G1217" t="s">
        <v>3418</v>
      </c>
      <c r="H1217" t="s">
        <v>125</v>
      </c>
      <c r="I1217" s="2">
        <v>1000000</v>
      </c>
      <c r="J1217" t="s">
        <v>207</v>
      </c>
      <c r="K1217" t="str" cm="1">
        <f t="array" ref="K1217">_xlfn.IFS(I1217&lt;1000000,"Bin1",AND(I1217&gt;=1000000,I1217&lt;=10000000),"Bin2",I1217&gt;10000000,"Bin3")</f>
        <v>Bin2</v>
      </c>
      <c r="L1217">
        <f t="shared" si="38"/>
        <v>2016</v>
      </c>
      <c r="M1217" t="str">
        <f>_xlfn.XLOOKUP(C1217,'LookUp Table'!$A$1:$A$3031,'LookUp Table'!$B$1:$B$3031,"Not Found",0)</f>
        <v>New Delhi</v>
      </c>
      <c r="N1217" t="str">
        <f t="shared" si="37"/>
        <v>Seed Funding</v>
      </c>
      <c r="O1217" t="str">
        <f>_xlfn.XLOOKUP(N1217,'Com LookUp+Pivot'!$A$1:$A$49,'Com LookUp+Pivot'!$B$1:$B$49,"Not Found",0)</f>
        <v>Angel</v>
      </c>
      <c r="W1217" s="9" t="s">
        <v>3418</v>
      </c>
      <c r="X1217" s="9" t="s">
        <v>125</v>
      </c>
    </row>
    <row r="1218" spans="1:24" x14ac:dyDescent="0.3">
      <c r="A1218">
        <v>1223</v>
      </c>
      <c r="B1218" s="1">
        <v>42692</v>
      </c>
      <c r="C1218" t="s">
        <v>3419</v>
      </c>
      <c r="D1218" t="s">
        <v>473</v>
      </c>
      <c r="E1218" t="s">
        <v>1735</v>
      </c>
      <c r="F1218" t="s">
        <v>36</v>
      </c>
      <c r="G1218" t="s">
        <v>3420</v>
      </c>
      <c r="H1218" t="s">
        <v>125</v>
      </c>
      <c r="I1218">
        <v>0</v>
      </c>
      <c r="J1218" t="s">
        <v>207</v>
      </c>
      <c r="K1218" t="str" cm="1">
        <f t="array" ref="K1218">_xlfn.IFS(I1218&lt;1000000,"Bin1",AND(I1218&gt;=1000000,I1218&lt;=10000000),"Bin2",I1218&gt;10000000,"Bin3")</f>
        <v>Bin1</v>
      </c>
      <c r="L1218">
        <f t="shared" si="38"/>
        <v>2016</v>
      </c>
      <c r="M1218" t="str">
        <f>_xlfn.XLOOKUP(C1218,'LookUp Table'!$A$1:$A$3031,'LookUp Table'!$B$1:$B$3031,"Not Found",0)</f>
        <v>Mumbai</v>
      </c>
      <c r="N1218" t="str">
        <f t="shared" si="37"/>
        <v>Seed Funding</v>
      </c>
      <c r="O1218" t="str">
        <f>_xlfn.XLOOKUP(N1218,'Com LookUp+Pivot'!$A$1:$A$49,'Com LookUp+Pivot'!$B$1:$B$49,"Not Found",0)</f>
        <v>Angel</v>
      </c>
      <c r="W1218" s="9" t="s">
        <v>3420</v>
      </c>
      <c r="X1218" s="9" t="s">
        <v>125</v>
      </c>
    </row>
    <row r="1219" spans="1:24" x14ac:dyDescent="0.3">
      <c r="A1219">
        <v>1224</v>
      </c>
      <c r="B1219" s="1">
        <v>42692</v>
      </c>
      <c r="C1219" t="s">
        <v>3421</v>
      </c>
      <c r="D1219" t="s">
        <v>569</v>
      </c>
      <c r="E1219" t="s">
        <v>3422</v>
      </c>
      <c r="F1219" t="s">
        <v>36</v>
      </c>
      <c r="G1219" t="s">
        <v>3423</v>
      </c>
      <c r="H1219" t="s">
        <v>125</v>
      </c>
      <c r="I1219">
        <v>0</v>
      </c>
      <c r="J1219" t="s">
        <v>207</v>
      </c>
      <c r="K1219" t="str" cm="1">
        <f t="array" ref="K1219">_xlfn.IFS(I1219&lt;1000000,"Bin1",AND(I1219&gt;=1000000,I1219&lt;=10000000),"Bin2",I1219&gt;10000000,"Bin3")</f>
        <v>Bin1</v>
      </c>
      <c r="L1219">
        <f t="shared" si="38"/>
        <v>2016</v>
      </c>
      <c r="M1219" t="str">
        <f>_xlfn.XLOOKUP(C1219,'LookUp Table'!$A$1:$A$3031,'LookUp Table'!$B$1:$B$3031,"Not Found",0)</f>
        <v>Mumbai</v>
      </c>
      <c r="N1219" t="str">
        <f t="shared" ref="N1219:N1282" si="39">IFERROR(VLOOKUP(G1219,$W$1:$X$6025,2,FALSE),"Ignore")</f>
        <v>Seed Funding</v>
      </c>
      <c r="O1219" t="str">
        <f>_xlfn.XLOOKUP(N1219,'Com LookUp+Pivot'!$A$1:$A$49,'Com LookUp+Pivot'!$B$1:$B$49,"Not Found",0)</f>
        <v>Angel</v>
      </c>
      <c r="W1219" s="9" t="s">
        <v>3423</v>
      </c>
      <c r="X1219" s="9" t="s">
        <v>125</v>
      </c>
    </row>
    <row r="1220" spans="1:24" x14ac:dyDescent="0.3">
      <c r="A1220">
        <v>1225</v>
      </c>
      <c r="B1220" s="1">
        <v>42695</v>
      </c>
      <c r="C1220" t="s">
        <v>3424</v>
      </c>
      <c r="D1220" t="s">
        <v>569</v>
      </c>
      <c r="E1220" t="s">
        <v>3425</v>
      </c>
      <c r="F1220" t="s">
        <v>19</v>
      </c>
      <c r="G1220" t="s">
        <v>3426</v>
      </c>
      <c r="H1220" t="s">
        <v>125</v>
      </c>
      <c r="I1220" s="2">
        <v>90000</v>
      </c>
      <c r="J1220" t="s">
        <v>207</v>
      </c>
      <c r="K1220" t="str" cm="1">
        <f t="array" ref="K1220">_xlfn.IFS(I1220&lt;1000000,"Bin1",AND(I1220&gt;=1000000,I1220&lt;=10000000),"Bin2",I1220&gt;10000000,"Bin3")</f>
        <v>Bin1</v>
      </c>
      <c r="L1220">
        <f t="shared" si="38"/>
        <v>2016</v>
      </c>
      <c r="M1220" t="str">
        <f>_xlfn.XLOOKUP(C1220,'LookUp Table'!$A$1:$A$3031,'LookUp Table'!$B$1:$B$3031,"Not Found",0)</f>
        <v>Gurgaon</v>
      </c>
      <c r="N1220" t="str">
        <f t="shared" si="39"/>
        <v>Seed Funding</v>
      </c>
      <c r="O1220" t="str">
        <f>_xlfn.XLOOKUP(N1220,'Com LookUp+Pivot'!$A$1:$A$49,'Com LookUp+Pivot'!$B$1:$B$49,"Not Found",0)</f>
        <v>Angel</v>
      </c>
      <c r="W1220" s="9" t="s">
        <v>3426</v>
      </c>
      <c r="X1220" s="9" t="s">
        <v>125</v>
      </c>
    </row>
    <row r="1221" spans="1:24" x14ac:dyDescent="0.3">
      <c r="A1221">
        <v>1226</v>
      </c>
      <c r="B1221" s="1">
        <v>42695</v>
      </c>
      <c r="C1221" t="s">
        <v>3427</v>
      </c>
      <c r="D1221" t="s">
        <v>50</v>
      </c>
      <c r="E1221" t="s">
        <v>3428</v>
      </c>
      <c r="F1221" t="s">
        <v>19</v>
      </c>
      <c r="G1221" t="s">
        <v>3429</v>
      </c>
      <c r="H1221" t="s">
        <v>125</v>
      </c>
      <c r="I1221" s="2">
        <v>650000</v>
      </c>
      <c r="J1221" t="s">
        <v>207</v>
      </c>
      <c r="K1221" t="str" cm="1">
        <f t="array" ref="K1221">_xlfn.IFS(I1221&lt;1000000,"Bin1",AND(I1221&gt;=1000000,I1221&lt;=10000000),"Bin2",I1221&gt;10000000,"Bin3")</f>
        <v>Bin1</v>
      </c>
      <c r="L1221">
        <f t="shared" si="38"/>
        <v>2016</v>
      </c>
      <c r="M1221" t="str">
        <f>_xlfn.XLOOKUP(C1221,'LookUp Table'!$A$1:$A$3031,'LookUp Table'!$B$1:$B$3031,"Not Found",0)</f>
        <v>Gurgaon</v>
      </c>
      <c r="N1221" t="str">
        <f t="shared" si="39"/>
        <v>Seed Funding</v>
      </c>
      <c r="O1221" t="str">
        <f>_xlfn.XLOOKUP(N1221,'Com LookUp+Pivot'!$A$1:$A$49,'Com LookUp+Pivot'!$B$1:$B$49,"Not Found",0)</f>
        <v>Angel</v>
      </c>
      <c r="W1221" s="9" t="s">
        <v>3429</v>
      </c>
      <c r="X1221" s="9" t="s">
        <v>125</v>
      </c>
    </row>
    <row r="1222" spans="1:24" x14ac:dyDescent="0.3">
      <c r="A1222">
        <v>1227</v>
      </c>
      <c r="B1222" s="1">
        <v>42696</v>
      </c>
      <c r="C1222" t="s">
        <v>3430</v>
      </c>
      <c r="D1222" t="s">
        <v>569</v>
      </c>
      <c r="E1222" t="s">
        <v>3431</v>
      </c>
      <c r="F1222" t="s">
        <v>36</v>
      </c>
      <c r="G1222" t="s">
        <v>3432</v>
      </c>
      <c r="H1222" t="s">
        <v>388</v>
      </c>
      <c r="I1222" s="2">
        <v>5000000</v>
      </c>
      <c r="J1222" t="s">
        <v>207</v>
      </c>
      <c r="K1222" t="str" cm="1">
        <f t="array" ref="K1222">_xlfn.IFS(I1222&lt;1000000,"Bin1",AND(I1222&gt;=1000000,I1222&lt;=10000000),"Bin2",I1222&gt;10000000,"Bin3")</f>
        <v>Bin2</v>
      </c>
      <c r="L1222">
        <f t="shared" si="38"/>
        <v>2016</v>
      </c>
      <c r="M1222" t="str">
        <f>_xlfn.XLOOKUP(C1222,'LookUp Table'!$A$1:$A$3031,'LookUp Table'!$B$1:$B$3031,"Not Found",0)</f>
        <v>Mumbai</v>
      </c>
      <c r="N1222" t="str">
        <f t="shared" si="39"/>
        <v>Private Equity</v>
      </c>
      <c r="O1222" t="str">
        <f>_xlfn.XLOOKUP(N1222,'Com LookUp+Pivot'!$A$1:$A$49,'Com LookUp+Pivot'!$B$1:$B$49,"Not Found",0)</f>
        <v>PE</v>
      </c>
      <c r="W1222" s="9" t="s">
        <v>3432</v>
      </c>
      <c r="X1222" s="9" t="s">
        <v>388</v>
      </c>
    </row>
    <row r="1223" spans="1:24" x14ac:dyDescent="0.3">
      <c r="A1223">
        <v>1228</v>
      </c>
      <c r="B1223" s="1">
        <v>42696</v>
      </c>
      <c r="C1223" t="s">
        <v>3433</v>
      </c>
      <c r="D1223" t="s">
        <v>569</v>
      </c>
      <c r="E1223" t="s">
        <v>3434</v>
      </c>
      <c r="F1223" t="s">
        <v>957</v>
      </c>
      <c r="G1223" t="s">
        <v>3435</v>
      </c>
      <c r="H1223" t="s">
        <v>125</v>
      </c>
      <c r="I1223" s="2">
        <v>147000</v>
      </c>
      <c r="J1223" t="s">
        <v>207</v>
      </c>
      <c r="K1223" t="str" cm="1">
        <f t="array" ref="K1223">_xlfn.IFS(I1223&lt;1000000,"Bin1",AND(I1223&gt;=1000000,I1223&lt;=10000000),"Bin2",I1223&gt;10000000,"Bin3")</f>
        <v>Bin1</v>
      </c>
      <c r="L1223">
        <f t="shared" si="38"/>
        <v>2016</v>
      </c>
      <c r="M1223" t="str">
        <f>_xlfn.XLOOKUP(C1223,'LookUp Table'!$A$1:$A$3031,'LookUp Table'!$B$1:$B$3031,"Not Found",0)</f>
        <v>Bangalore</v>
      </c>
      <c r="N1223" t="str">
        <f t="shared" si="39"/>
        <v>Seed Funding</v>
      </c>
      <c r="O1223" t="str">
        <f>_xlfn.XLOOKUP(N1223,'Com LookUp+Pivot'!$A$1:$A$49,'Com LookUp+Pivot'!$B$1:$B$49,"Not Found",0)</f>
        <v>Angel</v>
      </c>
      <c r="W1223" s="9" t="s">
        <v>3435</v>
      </c>
      <c r="X1223" s="9" t="s">
        <v>125</v>
      </c>
    </row>
    <row r="1224" spans="1:24" x14ac:dyDescent="0.3">
      <c r="A1224">
        <v>1229</v>
      </c>
      <c r="B1224" s="1">
        <v>42696</v>
      </c>
      <c r="C1224" t="s">
        <v>3436</v>
      </c>
      <c r="D1224" t="s">
        <v>569</v>
      </c>
      <c r="E1224" t="s">
        <v>3437</v>
      </c>
      <c r="F1224" t="s">
        <v>36</v>
      </c>
      <c r="G1224" t="s">
        <v>3438</v>
      </c>
      <c r="H1224" t="s">
        <v>125</v>
      </c>
      <c r="I1224">
        <v>0</v>
      </c>
      <c r="J1224" t="s">
        <v>207</v>
      </c>
      <c r="K1224" t="str" cm="1">
        <f t="array" ref="K1224">_xlfn.IFS(I1224&lt;1000000,"Bin1",AND(I1224&gt;=1000000,I1224&lt;=10000000),"Bin2",I1224&gt;10000000,"Bin3")</f>
        <v>Bin1</v>
      </c>
      <c r="L1224">
        <f t="shared" si="38"/>
        <v>2016</v>
      </c>
      <c r="M1224" t="str">
        <f>_xlfn.XLOOKUP(C1224,'LookUp Table'!$A$1:$A$3031,'LookUp Table'!$B$1:$B$3031,"Not Found",0)</f>
        <v>Mumbai</v>
      </c>
      <c r="N1224" t="str">
        <f t="shared" si="39"/>
        <v>Seed Funding</v>
      </c>
      <c r="O1224" t="str">
        <f>_xlfn.XLOOKUP(N1224,'Com LookUp+Pivot'!$A$1:$A$49,'Com LookUp+Pivot'!$B$1:$B$49,"Not Found",0)</f>
        <v>Angel</v>
      </c>
      <c r="W1224" s="9" t="s">
        <v>3438</v>
      </c>
      <c r="X1224" s="9" t="s">
        <v>125</v>
      </c>
    </row>
    <row r="1225" spans="1:24" x14ac:dyDescent="0.3">
      <c r="A1225">
        <v>1230</v>
      </c>
      <c r="B1225" s="1">
        <v>42696</v>
      </c>
      <c r="C1225" t="s">
        <v>3439</v>
      </c>
      <c r="D1225" t="s">
        <v>50</v>
      </c>
      <c r="E1225" t="s">
        <v>3440</v>
      </c>
      <c r="F1225" t="s">
        <v>957</v>
      </c>
      <c r="G1225" t="s">
        <v>210</v>
      </c>
      <c r="H1225" t="s">
        <v>388</v>
      </c>
      <c r="I1225" s="2">
        <v>5000000</v>
      </c>
      <c r="J1225" t="s">
        <v>207</v>
      </c>
      <c r="K1225" t="str" cm="1">
        <f t="array" ref="K1225">_xlfn.IFS(I1225&lt;1000000,"Bin1",AND(I1225&gt;=1000000,I1225&lt;=10000000),"Bin2",I1225&gt;10000000,"Bin3")</f>
        <v>Bin2</v>
      </c>
      <c r="L1225">
        <f t="shared" si="38"/>
        <v>2016</v>
      </c>
      <c r="M1225" t="str">
        <f>_xlfn.XLOOKUP(C1225,'LookUp Table'!$A$1:$A$3031,'LookUp Table'!$B$1:$B$3031,"Not Found",0)</f>
        <v>Bangalore</v>
      </c>
      <c r="N1225" t="str">
        <f t="shared" si="39"/>
        <v>Series A</v>
      </c>
      <c r="O1225" t="str">
        <f>_xlfn.XLOOKUP(N1225,'Com LookUp+Pivot'!$A$1:$A$49,'Com LookUp+Pivot'!$B$1:$B$49,"Not Found",0)</f>
        <v>VC</v>
      </c>
      <c r="W1225" s="9" t="s">
        <v>210</v>
      </c>
      <c r="X1225" s="9" t="s">
        <v>388</v>
      </c>
    </row>
    <row r="1226" spans="1:24" x14ac:dyDescent="0.3">
      <c r="A1226">
        <v>1231</v>
      </c>
      <c r="B1226" s="1">
        <v>42696</v>
      </c>
      <c r="C1226" t="s">
        <v>3441</v>
      </c>
      <c r="D1226" t="s">
        <v>50</v>
      </c>
      <c r="E1226" t="s">
        <v>3442</v>
      </c>
      <c r="F1226" t="s">
        <v>957</v>
      </c>
      <c r="G1226" t="s">
        <v>3443</v>
      </c>
      <c r="H1226" t="s">
        <v>125</v>
      </c>
      <c r="I1226">
        <v>0</v>
      </c>
      <c r="J1226" t="s">
        <v>207</v>
      </c>
      <c r="K1226" t="str" cm="1">
        <f t="array" ref="K1226">_xlfn.IFS(I1226&lt;1000000,"Bin1",AND(I1226&gt;=1000000,I1226&lt;=10000000),"Bin2",I1226&gt;10000000,"Bin3")</f>
        <v>Bin1</v>
      </c>
      <c r="L1226">
        <f t="shared" si="38"/>
        <v>2016</v>
      </c>
      <c r="M1226" t="str">
        <f>_xlfn.XLOOKUP(C1226,'LookUp Table'!$A$1:$A$3031,'LookUp Table'!$B$1:$B$3031,"Not Found",0)</f>
        <v>Bangalore</v>
      </c>
      <c r="N1226" t="str">
        <f t="shared" si="39"/>
        <v>Seed Funding</v>
      </c>
      <c r="O1226" t="str">
        <f>_xlfn.XLOOKUP(N1226,'Com LookUp+Pivot'!$A$1:$A$49,'Com LookUp+Pivot'!$B$1:$B$49,"Not Found",0)</f>
        <v>Angel</v>
      </c>
      <c r="W1226" s="9" t="s">
        <v>3443</v>
      </c>
      <c r="X1226" s="9" t="s">
        <v>125</v>
      </c>
    </row>
    <row r="1227" spans="1:24" x14ac:dyDescent="0.3">
      <c r="A1227">
        <v>1232</v>
      </c>
      <c r="B1227" s="1">
        <v>42696</v>
      </c>
      <c r="C1227" t="s">
        <v>3444</v>
      </c>
      <c r="D1227" t="s">
        <v>569</v>
      </c>
      <c r="E1227" t="s">
        <v>3445</v>
      </c>
      <c r="F1227" t="s">
        <v>36</v>
      </c>
      <c r="G1227" t="s">
        <v>3446</v>
      </c>
      <c r="H1227" t="s">
        <v>125</v>
      </c>
      <c r="I1227" s="2">
        <v>147000</v>
      </c>
      <c r="J1227" t="s">
        <v>207</v>
      </c>
      <c r="K1227" t="str" cm="1">
        <f t="array" ref="K1227">_xlfn.IFS(I1227&lt;1000000,"Bin1",AND(I1227&gt;=1000000,I1227&lt;=10000000),"Bin2",I1227&gt;10000000,"Bin3")</f>
        <v>Bin1</v>
      </c>
      <c r="L1227">
        <f t="shared" si="38"/>
        <v>2016</v>
      </c>
      <c r="M1227" t="str">
        <f>_xlfn.XLOOKUP(C1227,'LookUp Table'!$A$1:$A$3031,'LookUp Table'!$B$1:$B$3031,"Not Found",0)</f>
        <v>Mumbai</v>
      </c>
      <c r="N1227" t="str">
        <f t="shared" si="39"/>
        <v>Seed Funding</v>
      </c>
      <c r="O1227" t="str">
        <f>_xlfn.XLOOKUP(N1227,'Com LookUp+Pivot'!$A$1:$A$49,'Com LookUp+Pivot'!$B$1:$B$49,"Not Found",0)</f>
        <v>Angel</v>
      </c>
      <c r="W1227" s="9" t="s">
        <v>3446</v>
      </c>
      <c r="X1227" s="9" t="s">
        <v>125</v>
      </c>
    </row>
    <row r="1228" spans="1:24" x14ac:dyDescent="0.3">
      <c r="A1228">
        <v>1233</v>
      </c>
      <c r="B1228" s="1">
        <v>42697</v>
      </c>
      <c r="C1228" t="s">
        <v>3447</v>
      </c>
      <c r="D1228" t="s">
        <v>569</v>
      </c>
      <c r="E1228" t="s">
        <v>3448</v>
      </c>
      <c r="F1228" t="s">
        <v>957</v>
      </c>
      <c r="G1228" t="s">
        <v>3449</v>
      </c>
      <c r="H1228" t="s">
        <v>388</v>
      </c>
      <c r="I1228" s="2">
        <v>20000000</v>
      </c>
      <c r="J1228" t="s">
        <v>207</v>
      </c>
      <c r="K1228" t="str" cm="1">
        <f t="array" ref="K1228">_xlfn.IFS(I1228&lt;1000000,"Bin1",AND(I1228&gt;=1000000,I1228&lt;=10000000),"Bin2",I1228&gt;10000000,"Bin3")</f>
        <v>Bin3</v>
      </c>
      <c r="L1228">
        <f t="shared" si="38"/>
        <v>2016</v>
      </c>
      <c r="M1228" t="str">
        <f>_xlfn.XLOOKUP(C1228,'LookUp Table'!$A$1:$A$3031,'LookUp Table'!$B$1:$B$3031,"Not Found",0)</f>
        <v>Bangalore</v>
      </c>
      <c r="N1228" t="str">
        <f t="shared" si="39"/>
        <v>Private Equity</v>
      </c>
      <c r="O1228" t="str">
        <f>_xlfn.XLOOKUP(N1228,'Com LookUp+Pivot'!$A$1:$A$49,'Com LookUp+Pivot'!$B$1:$B$49,"Not Found",0)</f>
        <v>PE</v>
      </c>
      <c r="W1228" s="9" t="s">
        <v>3449</v>
      </c>
      <c r="X1228" s="9" t="s">
        <v>388</v>
      </c>
    </row>
    <row r="1229" spans="1:24" x14ac:dyDescent="0.3">
      <c r="A1229">
        <v>1234</v>
      </c>
      <c r="B1229" s="1">
        <v>42697</v>
      </c>
      <c r="C1229" t="s">
        <v>3450</v>
      </c>
      <c r="D1229" t="s">
        <v>50</v>
      </c>
      <c r="E1229" t="s">
        <v>3451</v>
      </c>
      <c r="F1229" t="s">
        <v>36</v>
      </c>
      <c r="G1229" t="s">
        <v>3452</v>
      </c>
      <c r="H1229" t="s">
        <v>125</v>
      </c>
      <c r="I1229" s="2">
        <v>600000</v>
      </c>
      <c r="J1229" t="s">
        <v>207</v>
      </c>
      <c r="K1229" t="str" cm="1">
        <f t="array" ref="K1229">_xlfn.IFS(I1229&lt;1000000,"Bin1",AND(I1229&gt;=1000000,I1229&lt;=10000000),"Bin2",I1229&gt;10000000,"Bin3")</f>
        <v>Bin1</v>
      </c>
      <c r="L1229">
        <f t="shared" si="38"/>
        <v>2016</v>
      </c>
      <c r="M1229" t="str">
        <f>_xlfn.XLOOKUP(C1229,'LookUp Table'!$A$1:$A$3031,'LookUp Table'!$B$1:$B$3031,"Not Found",0)</f>
        <v>Mumbai</v>
      </c>
      <c r="N1229" t="str">
        <f t="shared" si="39"/>
        <v>Seed Funding</v>
      </c>
      <c r="O1229" t="str">
        <f>_xlfn.XLOOKUP(N1229,'Com LookUp+Pivot'!$A$1:$A$49,'Com LookUp+Pivot'!$B$1:$B$49,"Not Found",0)</f>
        <v>Angel</v>
      </c>
      <c r="W1229" s="9" t="s">
        <v>3452</v>
      </c>
      <c r="X1229" s="9" t="s">
        <v>125</v>
      </c>
    </row>
    <row r="1230" spans="1:24" x14ac:dyDescent="0.3">
      <c r="A1230">
        <v>1235</v>
      </c>
      <c r="B1230" s="1">
        <v>42697</v>
      </c>
      <c r="C1230" t="s">
        <v>159</v>
      </c>
      <c r="D1230" t="s">
        <v>473</v>
      </c>
      <c r="E1230" t="s">
        <v>1179</v>
      </c>
      <c r="F1230" t="s">
        <v>957</v>
      </c>
      <c r="G1230" t="s">
        <v>3453</v>
      </c>
      <c r="H1230" t="s">
        <v>388</v>
      </c>
      <c r="I1230" s="2">
        <v>10000000</v>
      </c>
      <c r="J1230" t="s">
        <v>207</v>
      </c>
      <c r="K1230" t="str" cm="1">
        <f t="array" ref="K1230">_xlfn.IFS(I1230&lt;1000000,"Bin1",AND(I1230&gt;=1000000,I1230&lt;=10000000),"Bin2",I1230&gt;10000000,"Bin3")</f>
        <v>Bin2</v>
      </c>
      <c r="L1230">
        <f t="shared" si="38"/>
        <v>2016</v>
      </c>
      <c r="M1230" t="str">
        <f>_xlfn.XLOOKUP(C1230,'LookUp Table'!$A$1:$A$3031,'LookUp Table'!$B$1:$B$3031,"Not Found",0)</f>
        <v>Bengaluru</v>
      </c>
      <c r="N1230" t="str">
        <f t="shared" si="39"/>
        <v>Private Equity</v>
      </c>
      <c r="O1230" t="str">
        <f>_xlfn.XLOOKUP(N1230,'Com LookUp+Pivot'!$A$1:$A$49,'Com LookUp+Pivot'!$B$1:$B$49,"Not Found",0)</f>
        <v>PE</v>
      </c>
      <c r="W1230" s="9" t="s">
        <v>3453</v>
      </c>
      <c r="X1230" s="9" t="s">
        <v>388</v>
      </c>
    </row>
    <row r="1231" spans="1:24" x14ac:dyDescent="0.3">
      <c r="A1231">
        <v>1236</v>
      </c>
      <c r="B1231" s="1">
        <v>42698</v>
      </c>
      <c r="C1231" t="s">
        <v>3454</v>
      </c>
      <c r="D1231" t="s">
        <v>569</v>
      </c>
      <c r="E1231" t="s">
        <v>3455</v>
      </c>
      <c r="F1231" t="s">
        <v>477</v>
      </c>
      <c r="G1231" t="s">
        <v>3456</v>
      </c>
      <c r="H1231" t="s">
        <v>125</v>
      </c>
      <c r="I1231">
        <v>0</v>
      </c>
      <c r="J1231" t="s">
        <v>207</v>
      </c>
      <c r="K1231" t="str" cm="1">
        <f t="array" ref="K1231">_xlfn.IFS(I1231&lt;1000000,"Bin1",AND(I1231&gt;=1000000,I1231&lt;=10000000),"Bin2",I1231&gt;10000000,"Bin3")</f>
        <v>Bin1</v>
      </c>
      <c r="L1231">
        <f t="shared" si="38"/>
        <v>2016</v>
      </c>
      <c r="M1231" t="str">
        <f>_xlfn.XLOOKUP(C1231,'LookUp Table'!$A$1:$A$3031,'LookUp Table'!$B$1:$B$3031,"Not Found",0)</f>
        <v>Indore</v>
      </c>
      <c r="N1231" t="str">
        <f t="shared" si="39"/>
        <v>Seed Funding</v>
      </c>
      <c r="O1231" t="str">
        <f>_xlfn.XLOOKUP(N1231,'Com LookUp+Pivot'!$A$1:$A$49,'Com LookUp+Pivot'!$B$1:$B$49,"Not Found",0)</f>
        <v>Angel</v>
      </c>
      <c r="W1231" s="9" t="s">
        <v>3456</v>
      </c>
      <c r="X1231" s="9" t="s">
        <v>125</v>
      </c>
    </row>
    <row r="1232" spans="1:24" x14ac:dyDescent="0.3">
      <c r="A1232">
        <v>1237</v>
      </c>
      <c r="B1232" s="1">
        <v>42698</v>
      </c>
      <c r="C1232" t="s">
        <v>3457</v>
      </c>
      <c r="D1232" t="s">
        <v>569</v>
      </c>
      <c r="E1232" t="s">
        <v>3458</v>
      </c>
      <c r="F1232" t="s">
        <v>957</v>
      </c>
      <c r="G1232" t="s">
        <v>3459</v>
      </c>
      <c r="H1232" t="s">
        <v>125</v>
      </c>
      <c r="I1232">
        <v>0</v>
      </c>
      <c r="J1232" t="s">
        <v>207</v>
      </c>
      <c r="K1232" t="str" cm="1">
        <f t="array" ref="K1232">_xlfn.IFS(I1232&lt;1000000,"Bin1",AND(I1232&gt;=1000000,I1232&lt;=10000000),"Bin2",I1232&gt;10000000,"Bin3")</f>
        <v>Bin1</v>
      </c>
      <c r="L1232">
        <f t="shared" si="38"/>
        <v>2016</v>
      </c>
      <c r="M1232" t="str">
        <f>_xlfn.XLOOKUP(C1232,'LookUp Table'!$A$1:$A$3031,'LookUp Table'!$B$1:$B$3031,"Not Found",0)</f>
        <v>Bangalore</v>
      </c>
      <c r="N1232" t="str">
        <f t="shared" si="39"/>
        <v>Seed Funding</v>
      </c>
      <c r="O1232" t="str">
        <f>_xlfn.XLOOKUP(N1232,'Com LookUp+Pivot'!$A$1:$A$49,'Com LookUp+Pivot'!$B$1:$B$49,"Not Found",0)</f>
        <v>Angel</v>
      </c>
      <c r="W1232" s="9" t="s">
        <v>3459</v>
      </c>
      <c r="X1232" s="9" t="s">
        <v>125</v>
      </c>
    </row>
    <row r="1233" spans="1:24" x14ac:dyDescent="0.3">
      <c r="A1233">
        <v>1238</v>
      </c>
      <c r="B1233" s="1">
        <v>42698</v>
      </c>
      <c r="C1233" t="s">
        <v>1285</v>
      </c>
      <c r="D1233" t="s">
        <v>569</v>
      </c>
      <c r="E1233" t="s">
        <v>3460</v>
      </c>
      <c r="F1233" t="s">
        <v>36</v>
      </c>
      <c r="G1233" t="s">
        <v>3461</v>
      </c>
      <c r="H1233" t="s">
        <v>388</v>
      </c>
      <c r="I1233" s="2">
        <v>4000000</v>
      </c>
      <c r="J1233" t="s">
        <v>207</v>
      </c>
      <c r="K1233" t="str" cm="1">
        <f t="array" ref="K1233">_xlfn.IFS(I1233&lt;1000000,"Bin1",AND(I1233&gt;=1000000,I1233&lt;=10000000),"Bin2",I1233&gt;10000000,"Bin3")</f>
        <v>Bin2</v>
      </c>
      <c r="L1233">
        <f t="shared" si="38"/>
        <v>2016</v>
      </c>
      <c r="M1233" t="str">
        <f>_xlfn.XLOOKUP(C1233,'LookUp Table'!$A$1:$A$3031,'LookUp Table'!$B$1:$B$3031,"Not Found",0)</f>
        <v>Bengaluru</v>
      </c>
      <c r="N1233" t="str">
        <f t="shared" si="39"/>
        <v>Private Equity</v>
      </c>
      <c r="O1233" t="str">
        <f>_xlfn.XLOOKUP(N1233,'Com LookUp+Pivot'!$A$1:$A$49,'Com LookUp+Pivot'!$B$1:$B$49,"Not Found",0)</f>
        <v>PE</v>
      </c>
      <c r="W1233" s="9" t="s">
        <v>3461</v>
      </c>
      <c r="X1233" s="9" t="s">
        <v>388</v>
      </c>
    </row>
    <row r="1234" spans="1:24" x14ac:dyDescent="0.3">
      <c r="A1234">
        <v>1239</v>
      </c>
      <c r="B1234" s="1">
        <v>42698</v>
      </c>
      <c r="C1234" t="s">
        <v>3462</v>
      </c>
      <c r="D1234" t="s">
        <v>569</v>
      </c>
      <c r="E1234" t="s">
        <v>3463</v>
      </c>
      <c r="F1234" t="s">
        <v>19</v>
      </c>
      <c r="G1234" t="s">
        <v>3167</v>
      </c>
      <c r="H1234" t="s">
        <v>388</v>
      </c>
      <c r="I1234">
        <v>0</v>
      </c>
      <c r="J1234" t="s">
        <v>207</v>
      </c>
      <c r="K1234" t="str" cm="1">
        <f t="array" ref="K1234">_xlfn.IFS(I1234&lt;1000000,"Bin1",AND(I1234&gt;=1000000,I1234&lt;=10000000),"Bin2",I1234&gt;10000000,"Bin3")</f>
        <v>Bin1</v>
      </c>
      <c r="L1234">
        <f t="shared" si="38"/>
        <v>2016</v>
      </c>
      <c r="M1234" t="str">
        <f>_xlfn.XLOOKUP(C1234,'LookUp Table'!$A$1:$A$3031,'LookUp Table'!$B$1:$B$3031,"Not Found",0)</f>
        <v>Gurgaon</v>
      </c>
      <c r="N1234" t="str">
        <f t="shared" si="39"/>
        <v>Private Equity</v>
      </c>
      <c r="O1234" t="str">
        <f>_xlfn.XLOOKUP(N1234,'Com LookUp+Pivot'!$A$1:$A$49,'Com LookUp+Pivot'!$B$1:$B$49,"Not Found",0)</f>
        <v>PE</v>
      </c>
      <c r="W1234" s="9" t="s">
        <v>3167</v>
      </c>
      <c r="X1234" s="9" t="s">
        <v>388</v>
      </c>
    </row>
    <row r="1235" spans="1:24" x14ac:dyDescent="0.3">
      <c r="A1235">
        <v>1240</v>
      </c>
      <c r="B1235" s="1">
        <v>42698</v>
      </c>
      <c r="C1235" t="s">
        <v>3464</v>
      </c>
      <c r="D1235" t="s">
        <v>569</v>
      </c>
      <c r="E1235" t="s">
        <v>3465</v>
      </c>
      <c r="F1235" t="s">
        <v>36</v>
      </c>
      <c r="G1235" t="s">
        <v>3466</v>
      </c>
      <c r="H1235" t="s">
        <v>388</v>
      </c>
      <c r="I1235">
        <v>0</v>
      </c>
      <c r="J1235" t="s">
        <v>207</v>
      </c>
      <c r="K1235" t="str" cm="1">
        <f t="array" ref="K1235">_xlfn.IFS(I1235&lt;1000000,"Bin1",AND(I1235&gt;=1000000,I1235&lt;=10000000),"Bin2",I1235&gt;10000000,"Bin3")</f>
        <v>Bin1</v>
      </c>
      <c r="L1235">
        <f t="shared" si="38"/>
        <v>2016</v>
      </c>
      <c r="M1235" t="str">
        <f>_xlfn.XLOOKUP(C1235,'LookUp Table'!$A$1:$A$3031,'LookUp Table'!$B$1:$B$3031,"Not Found",0)</f>
        <v>Mumbai</v>
      </c>
      <c r="N1235" t="str">
        <f t="shared" si="39"/>
        <v>Private Equity</v>
      </c>
      <c r="O1235" t="str">
        <f>_xlfn.XLOOKUP(N1235,'Com LookUp+Pivot'!$A$1:$A$49,'Com LookUp+Pivot'!$B$1:$B$49,"Not Found",0)</f>
        <v>PE</v>
      </c>
      <c r="W1235" s="9" t="s">
        <v>3466</v>
      </c>
      <c r="X1235" s="9" t="s">
        <v>388</v>
      </c>
    </row>
    <row r="1236" spans="1:24" x14ac:dyDescent="0.3">
      <c r="A1236">
        <v>1241</v>
      </c>
      <c r="B1236" s="1">
        <v>42699</v>
      </c>
      <c r="C1236" t="s">
        <v>3467</v>
      </c>
      <c r="D1236" t="s">
        <v>569</v>
      </c>
      <c r="E1236" t="s">
        <v>3468</v>
      </c>
      <c r="F1236" t="s">
        <v>1187</v>
      </c>
      <c r="G1236" t="s">
        <v>3469</v>
      </c>
      <c r="H1236" t="s">
        <v>125</v>
      </c>
      <c r="I1236">
        <v>0</v>
      </c>
      <c r="J1236" t="s">
        <v>207</v>
      </c>
      <c r="K1236" t="str" cm="1">
        <f t="array" ref="K1236">_xlfn.IFS(I1236&lt;1000000,"Bin1",AND(I1236&gt;=1000000,I1236&lt;=10000000),"Bin2",I1236&gt;10000000,"Bin3")</f>
        <v>Bin1</v>
      </c>
      <c r="L1236">
        <f t="shared" si="38"/>
        <v>2016</v>
      </c>
      <c r="M1236" t="str">
        <f>_xlfn.XLOOKUP(C1236,'LookUp Table'!$A$1:$A$3031,'LookUp Table'!$B$1:$B$3031,"Not Found",0)</f>
        <v>Ahmedabad</v>
      </c>
      <c r="N1236" t="str">
        <f t="shared" si="39"/>
        <v>Seed Funding</v>
      </c>
      <c r="O1236" t="str">
        <f>_xlfn.XLOOKUP(N1236,'Com LookUp+Pivot'!$A$1:$A$49,'Com LookUp+Pivot'!$B$1:$B$49,"Not Found",0)</f>
        <v>Angel</v>
      </c>
      <c r="W1236" s="9" t="s">
        <v>3469</v>
      </c>
      <c r="X1236" s="9" t="s">
        <v>125</v>
      </c>
    </row>
    <row r="1237" spans="1:24" x14ac:dyDescent="0.3">
      <c r="A1237">
        <v>1242</v>
      </c>
      <c r="B1237" s="1">
        <v>42699</v>
      </c>
      <c r="C1237" t="s">
        <v>3470</v>
      </c>
      <c r="D1237" t="s">
        <v>569</v>
      </c>
      <c r="E1237" t="s">
        <v>3471</v>
      </c>
      <c r="F1237" t="s">
        <v>36</v>
      </c>
      <c r="G1237" t="s">
        <v>3472</v>
      </c>
      <c r="H1237" t="s">
        <v>388</v>
      </c>
      <c r="I1237">
        <v>0</v>
      </c>
      <c r="J1237" t="s">
        <v>207</v>
      </c>
      <c r="K1237" t="str" cm="1">
        <f t="array" ref="K1237">_xlfn.IFS(I1237&lt;1000000,"Bin1",AND(I1237&gt;=1000000,I1237&lt;=10000000),"Bin2",I1237&gt;10000000,"Bin3")</f>
        <v>Bin1</v>
      </c>
      <c r="L1237">
        <f t="shared" si="38"/>
        <v>2016</v>
      </c>
      <c r="M1237" t="str">
        <f>_xlfn.XLOOKUP(C1237,'LookUp Table'!$A$1:$A$3031,'LookUp Table'!$B$1:$B$3031,"Not Found",0)</f>
        <v>Mumbai</v>
      </c>
      <c r="N1237" t="str">
        <f t="shared" si="39"/>
        <v>Private Equity</v>
      </c>
      <c r="O1237" t="str">
        <f>_xlfn.XLOOKUP(N1237,'Com LookUp+Pivot'!$A$1:$A$49,'Com LookUp+Pivot'!$B$1:$B$49,"Not Found",0)</f>
        <v>PE</v>
      </c>
      <c r="W1237" s="9" t="s">
        <v>3472</v>
      </c>
      <c r="X1237" s="9" t="s">
        <v>388</v>
      </c>
    </row>
    <row r="1238" spans="1:24" x14ac:dyDescent="0.3">
      <c r="A1238">
        <v>1243</v>
      </c>
      <c r="B1238" s="1">
        <v>42699</v>
      </c>
      <c r="C1238" t="s">
        <v>3473</v>
      </c>
      <c r="D1238" t="s">
        <v>569</v>
      </c>
      <c r="E1238" t="s">
        <v>920</v>
      </c>
      <c r="F1238" t="s">
        <v>909</v>
      </c>
      <c r="G1238" t="s">
        <v>2086</v>
      </c>
      <c r="H1238" t="s">
        <v>125</v>
      </c>
      <c r="I1238">
        <v>0</v>
      </c>
      <c r="J1238" t="s">
        <v>207</v>
      </c>
      <c r="K1238" t="str" cm="1">
        <f t="array" ref="K1238">_xlfn.IFS(I1238&lt;1000000,"Bin1",AND(I1238&gt;=1000000,I1238&lt;=10000000),"Bin2",I1238&gt;10000000,"Bin3")</f>
        <v>Bin1</v>
      </c>
      <c r="L1238">
        <f t="shared" si="38"/>
        <v>2016</v>
      </c>
      <c r="M1238" t="str">
        <f>_xlfn.XLOOKUP(C1238,'LookUp Table'!$A$1:$A$3031,'LookUp Table'!$B$1:$B$3031,"Not Found",0)</f>
        <v>Kolkata</v>
      </c>
      <c r="N1238" t="str">
        <f t="shared" si="39"/>
        <v>Seed Funding</v>
      </c>
      <c r="O1238" t="str">
        <f>_xlfn.XLOOKUP(N1238,'Com LookUp+Pivot'!$A$1:$A$49,'Com LookUp+Pivot'!$B$1:$B$49,"Not Found",0)</f>
        <v>Angel</v>
      </c>
      <c r="W1238" s="9" t="s">
        <v>2086</v>
      </c>
      <c r="X1238" s="9" t="s">
        <v>125</v>
      </c>
    </row>
    <row r="1239" spans="1:24" x14ac:dyDescent="0.3">
      <c r="A1239">
        <v>1244</v>
      </c>
      <c r="B1239" s="1">
        <v>42700</v>
      </c>
      <c r="C1239" t="s">
        <v>3474</v>
      </c>
      <c r="D1239" t="s">
        <v>569</v>
      </c>
      <c r="E1239" t="s">
        <v>3475</v>
      </c>
      <c r="F1239" t="s">
        <v>957</v>
      </c>
      <c r="G1239" t="s">
        <v>3476</v>
      </c>
      <c r="H1239" t="s">
        <v>125</v>
      </c>
      <c r="I1239">
        <v>0</v>
      </c>
      <c r="J1239" t="s">
        <v>207</v>
      </c>
      <c r="K1239" t="str" cm="1">
        <f t="array" ref="K1239">_xlfn.IFS(I1239&lt;1000000,"Bin1",AND(I1239&gt;=1000000,I1239&lt;=10000000),"Bin2",I1239&gt;10000000,"Bin3")</f>
        <v>Bin1</v>
      </c>
      <c r="L1239">
        <f t="shared" si="38"/>
        <v>2016</v>
      </c>
      <c r="M1239" t="str">
        <f>_xlfn.XLOOKUP(C1239,'LookUp Table'!$A$1:$A$3031,'LookUp Table'!$B$1:$B$3031,"Not Found",0)</f>
        <v>Bangalore</v>
      </c>
      <c r="N1239" t="str">
        <f t="shared" si="39"/>
        <v>Seed Funding</v>
      </c>
      <c r="O1239" t="str">
        <f>_xlfn.XLOOKUP(N1239,'Com LookUp+Pivot'!$A$1:$A$49,'Com LookUp+Pivot'!$B$1:$B$49,"Not Found",0)</f>
        <v>Angel</v>
      </c>
      <c r="W1239" s="9" t="s">
        <v>3476</v>
      </c>
      <c r="X1239" s="9" t="s">
        <v>125</v>
      </c>
    </row>
    <row r="1240" spans="1:24" x14ac:dyDescent="0.3">
      <c r="A1240">
        <v>1245</v>
      </c>
      <c r="B1240" s="1">
        <v>42702</v>
      </c>
      <c r="C1240" t="s">
        <v>3477</v>
      </c>
      <c r="D1240" t="s">
        <v>569</v>
      </c>
      <c r="E1240" t="s">
        <v>3478</v>
      </c>
      <c r="F1240" t="s">
        <v>957</v>
      </c>
      <c r="G1240" t="s">
        <v>1687</v>
      </c>
      <c r="H1240" t="s">
        <v>125</v>
      </c>
      <c r="I1240" s="2">
        <v>100000</v>
      </c>
      <c r="J1240" t="s">
        <v>207</v>
      </c>
      <c r="K1240" t="str" cm="1">
        <f t="array" ref="K1240">_xlfn.IFS(I1240&lt;1000000,"Bin1",AND(I1240&gt;=1000000,I1240&lt;=10000000),"Bin2",I1240&gt;10000000,"Bin3")</f>
        <v>Bin1</v>
      </c>
      <c r="L1240">
        <f t="shared" si="38"/>
        <v>2016</v>
      </c>
      <c r="M1240" t="str">
        <f>_xlfn.XLOOKUP(C1240,'LookUp Table'!$A$1:$A$3031,'LookUp Table'!$B$1:$B$3031,"Not Found",0)</f>
        <v>Bangalore</v>
      </c>
      <c r="N1240" t="str">
        <f t="shared" si="39"/>
        <v>Seed Funding</v>
      </c>
      <c r="O1240" t="str">
        <f>_xlfn.XLOOKUP(N1240,'Com LookUp+Pivot'!$A$1:$A$49,'Com LookUp+Pivot'!$B$1:$B$49,"Not Found",0)</f>
        <v>Angel</v>
      </c>
      <c r="W1240" s="9" t="s">
        <v>1687</v>
      </c>
      <c r="X1240" s="9" t="s">
        <v>125</v>
      </c>
    </row>
    <row r="1241" spans="1:24" x14ac:dyDescent="0.3">
      <c r="A1241">
        <v>1246</v>
      </c>
      <c r="B1241" s="1">
        <v>42702</v>
      </c>
      <c r="C1241" t="s">
        <v>3479</v>
      </c>
      <c r="D1241" t="s">
        <v>473</v>
      </c>
      <c r="E1241" t="s">
        <v>3480</v>
      </c>
      <c r="F1241" t="s">
        <v>448</v>
      </c>
      <c r="G1241" t="s">
        <v>3481</v>
      </c>
      <c r="H1241" t="s">
        <v>388</v>
      </c>
      <c r="I1241" s="2">
        <v>2000000</v>
      </c>
      <c r="J1241" t="s">
        <v>207</v>
      </c>
      <c r="K1241" t="str" cm="1">
        <f t="array" ref="K1241">_xlfn.IFS(I1241&lt;1000000,"Bin1",AND(I1241&gt;=1000000,I1241&lt;=10000000),"Bin2",I1241&gt;10000000,"Bin3")</f>
        <v>Bin2</v>
      </c>
      <c r="L1241">
        <f t="shared" si="38"/>
        <v>2016</v>
      </c>
      <c r="M1241" t="str">
        <f>_xlfn.XLOOKUP(C1241,'LookUp Table'!$A$1:$A$3031,'LookUp Table'!$B$1:$B$3031,"Not Found",0)</f>
        <v>Jaipur</v>
      </c>
      <c r="N1241" t="str">
        <f t="shared" si="39"/>
        <v>Private Equity</v>
      </c>
      <c r="O1241" t="str">
        <f>_xlfn.XLOOKUP(N1241,'Com LookUp+Pivot'!$A$1:$A$49,'Com LookUp+Pivot'!$B$1:$B$49,"Not Found",0)</f>
        <v>PE</v>
      </c>
      <c r="W1241" s="9" t="s">
        <v>3481</v>
      </c>
      <c r="X1241" s="9" t="s">
        <v>388</v>
      </c>
    </row>
    <row r="1242" spans="1:24" x14ac:dyDescent="0.3">
      <c r="A1242">
        <v>1247</v>
      </c>
      <c r="B1242" s="1">
        <v>42703</v>
      </c>
      <c r="C1242" t="s">
        <v>3482</v>
      </c>
      <c r="D1242" t="s">
        <v>569</v>
      </c>
      <c r="E1242" t="s">
        <v>3483</v>
      </c>
      <c r="F1242" t="s">
        <v>87</v>
      </c>
      <c r="G1242" t="s">
        <v>3484</v>
      </c>
      <c r="H1242" t="s">
        <v>125</v>
      </c>
      <c r="I1242">
        <v>0</v>
      </c>
      <c r="J1242" t="s">
        <v>207</v>
      </c>
      <c r="K1242" t="str" cm="1">
        <f t="array" ref="K1242">_xlfn.IFS(I1242&lt;1000000,"Bin1",AND(I1242&gt;=1000000,I1242&lt;=10000000),"Bin2",I1242&gt;10000000,"Bin3")</f>
        <v>Bin1</v>
      </c>
      <c r="L1242">
        <f t="shared" si="38"/>
        <v>2016</v>
      </c>
      <c r="M1242" t="str">
        <f>_xlfn.XLOOKUP(C1242,'LookUp Table'!$A$1:$A$3031,'LookUp Table'!$B$1:$B$3031,"Not Found",0)</f>
        <v>Noida</v>
      </c>
      <c r="N1242" t="str">
        <f t="shared" si="39"/>
        <v>Seed Funding</v>
      </c>
      <c r="O1242" t="str">
        <f>_xlfn.XLOOKUP(N1242,'Com LookUp+Pivot'!$A$1:$A$49,'Com LookUp+Pivot'!$B$1:$B$49,"Not Found",0)</f>
        <v>Angel</v>
      </c>
      <c r="W1242" s="9" t="s">
        <v>3484</v>
      </c>
      <c r="X1242" s="9" t="s">
        <v>125</v>
      </c>
    </row>
    <row r="1243" spans="1:24" x14ac:dyDescent="0.3">
      <c r="A1243">
        <v>1248</v>
      </c>
      <c r="B1243" s="1">
        <v>42703</v>
      </c>
      <c r="C1243" t="s">
        <v>3485</v>
      </c>
      <c r="D1243" t="s">
        <v>569</v>
      </c>
      <c r="E1243" t="s">
        <v>3486</v>
      </c>
      <c r="F1243" t="s">
        <v>30</v>
      </c>
      <c r="G1243" t="s">
        <v>3487</v>
      </c>
      <c r="H1243" t="s">
        <v>388</v>
      </c>
      <c r="I1243" s="2">
        <v>3000000</v>
      </c>
      <c r="J1243" t="s">
        <v>207</v>
      </c>
      <c r="K1243" t="str" cm="1">
        <f t="array" ref="K1243">_xlfn.IFS(I1243&lt;1000000,"Bin1",AND(I1243&gt;=1000000,I1243&lt;=10000000),"Bin2",I1243&gt;10000000,"Bin3")</f>
        <v>Bin2</v>
      </c>
      <c r="L1243">
        <f t="shared" si="38"/>
        <v>2016</v>
      </c>
      <c r="M1243" t="str">
        <f>_xlfn.XLOOKUP(C1243,'LookUp Table'!$A$1:$A$3031,'LookUp Table'!$B$1:$B$3031,"Not Found",0)</f>
        <v>New Delhi</v>
      </c>
      <c r="N1243" t="str">
        <f t="shared" si="39"/>
        <v>Private Equity</v>
      </c>
      <c r="O1243" t="str">
        <f>_xlfn.XLOOKUP(N1243,'Com LookUp+Pivot'!$A$1:$A$49,'Com LookUp+Pivot'!$B$1:$B$49,"Not Found",0)</f>
        <v>PE</v>
      </c>
      <c r="W1243" s="9" t="s">
        <v>3487</v>
      </c>
      <c r="X1243" s="9" t="s">
        <v>388</v>
      </c>
    </row>
    <row r="1244" spans="1:24" x14ac:dyDescent="0.3">
      <c r="A1244">
        <v>1249</v>
      </c>
      <c r="B1244" s="1">
        <v>42704</v>
      </c>
      <c r="C1244" t="s">
        <v>1348</v>
      </c>
      <c r="D1244" t="s">
        <v>569</v>
      </c>
      <c r="E1244" t="s">
        <v>3488</v>
      </c>
      <c r="F1244" t="s">
        <v>1350</v>
      </c>
      <c r="G1244" t="s">
        <v>3489</v>
      </c>
      <c r="H1244" t="s">
        <v>388</v>
      </c>
      <c r="I1244" s="2">
        <v>1000000</v>
      </c>
      <c r="J1244" t="s">
        <v>207</v>
      </c>
      <c r="K1244" t="str" cm="1">
        <f t="array" ref="K1244">_xlfn.IFS(I1244&lt;1000000,"Bin1",AND(I1244&gt;=1000000,I1244&lt;=10000000),"Bin2",I1244&gt;10000000,"Bin3")</f>
        <v>Bin2</v>
      </c>
      <c r="L1244">
        <f t="shared" si="38"/>
        <v>2016</v>
      </c>
      <c r="M1244" t="str">
        <f>_xlfn.XLOOKUP(C1244,'LookUp Table'!$A$1:$A$3031,'LookUp Table'!$B$1:$B$3031,"Not Found",0)</f>
        <v>Goa</v>
      </c>
      <c r="N1244" t="str">
        <f t="shared" si="39"/>
        <v>Private Equity</v>
      </c>
      <c r="O1244" t="str">
        <f>_xlfn.XLOOKUP(N1244,'Com LookUp+Pivot'!$A$1:$A$49,'Com LookUp+Pivot'!$B$1:$B$49,"Not Found",0)</f>
        <v>PE</v>
      </c>
      <c r="W1244" s="9" t="s">
        <v>3489</v>
      </c>
      <c r="X1244" s="9" t="s">
        <v>388</v>
      </c>
    </row>
    <row r="1245" spans="1:24" x14ac:dyDescent="0.3">
      <c r="A1245">
        <v>1250</v>
      </c>
      <c r="B1245" s="1">
        <v>42704</v>
      </c>
      <c r="C1245" t="s">
        <v>3490</v>
      </c>
      <c r="D1245" t="s">
        <v>473</v>
      </c>
      <c r="E1245" t="s">
        <v>3491</v>
      </c>
      <c r="F1245" t="s">
        <v>957</v>
      </c>
      <c r="G1245" t="s">
        <v>3492</v>
      </c>
      <c r="H1245" t="s">
        <v>125</v>
      </c>
      <c r="I1245" s="2">
        <v>963000</v>
      </c>
      <c r="J1245" t="s">
        <v>207</v>
      </c>
      <c r="K1245" t="str" cm="1">
        <f t="array" ref="K1245">_xlfn.IFS(I1245&lt;1000000,"Bin1",AND(I1245&gt;=1000000,I1245&lt;=10000000),"Bin2",I1245&gt;10000000,"Bin3")</f>
        <v>Bin1</v>
      </c>
      <c r="L1245">
        <f t="shared" si="38"/>
        <v>2016</v>
      </c>
      <c r="M1245" t="str">
        <f>_xlfn.XLOOKUP(C1245,'LookUp Table'!$A$1:$A$3031,'LookUp Table'!$B$1:$B$3031,"Not Found",0)</f>
        <v>Bangalore</v>
      </c>
      <c r="N1245" t="str">
        <f t="shared" si="39"/>
        <v>Seed Funding</v>
      </c>
      <c r="O1245" t="str">
        <f>_xlfn.XLOOKUP(N1245,'Com LookUp+Pivot'!$A$1:$A$49,'Com LookUp+Pivot'!$B$1:$B$49,"Not Found",0)</f>
        <v>Angel</v>
      </c>
      <c r="W1245" s="9" t="s">
        <v>3492</v>
      </c>
      <c r="X1245" s="9" t="s">
        <v>125</v>
      </c>
    </row>
    <row r="1246" spans="1:24" x14ac:dyDescent="0.3">
      <c r="A1246">
        <v>1251</v>
      </c>
      <c r="B1246" s="1">
        <v>42704</v>
      </c>
      <c r="C1246" t="s">
        <v>3493</v>
      </c>
      <c r="D1246" t="s">
        <v>473</v>
      </c>
      <c r="E1246" t="s">
        <v>3494</v>
      </c>
      <c r="F1246" t="s">
        <v>957</v>
      </c>
      <c r="G1246" t="s">
        <v>3495</v>
      </c>
      <c r="H1246" t="s">
        <v>125</v>
      </c>
      <c r="I1246" s="2">
        <v>150000</v>
      </c>
      <c r="J1246" t="s">
        <v>207</v>
      </c>
      <c r="K1246" t="str" cm="1">
        <f t="array" ref="K1246">_xlfn.IFS(I1246&lt;1000000,"Bin1",AND(I1246&gt;=1000000,I1246&lt;=10000000),"Bin2",I1246&gt;10000000,"Bin3")</f>
        <v>Bin1</v>
      </c>
      <c r="L1246">
        <f t="shared" si="38"/>
        <v>2016</v>
      </c>
      <c r="M1246" t="str">
        <f>_xlfn.XLOOKUP(C1246,'LookUp Table'!$A$1:$A$3031,'LookUp Table'!$B$1:$B$3031,"Not Found",0)</f>
        <v>Bangalore</v>
      </c>
      <c r="N1246" t="str">
        <f t="shared" si="39"/>
        <v>Seed Funding</v>
      </c>
      <c r="O1246" t="str">
        <f>_xlfn.XLOOKUP(N1246,'Com LookUp+Pivot'!$A$1:$A$49,'Com LookUp+Pivot'!$B$1:$B$49,"Not Found",0)</f>
        <v>Angel</v>
      </c>
      <c r="W1246" s="9" t="s">
        <v>3495</v>
      </c>
      <c r="X1246" s="9" t="s">
        <v>125</v>
      </c>
    </row>
    <row r="1247" spans="1:24" x14ac:dyDescent="0.3">
      <c r="A1247">
        <v>1252</v>
      </c>
      <c r="B1247" s="1">
        <v>42704</v>
      </c>
      <c r="C1247" t="s">
        <v>3496</v>
      </c>
      <c r="D1247" t="s">
        <v>50</v>
      </c>
      <c r="E1247" t="s">
        <v>3497</v>
      </c>
      <c r="F1247" t="s">
        <v>957</v>
      </c>
      <c r="G1247" t="s">
        <v>3498</v>
      </c>
      <c r="H1247" t="s">
        <v>125</v>
      </c>
      <c r="I1247" s="2">
        <v>200000</v>
      </c>
      <c r="J1247" t="s">
        <v>207</v>
      </c>
      <c r="K1247" t="str" cm="1">
        <f t="array" ref="K1247">_xlfn.IFS(I1247&lt;1000000,"Bin1",AND(I1247&gt;=1000000,I1247&lt;=10000000),"Bin2",I1247&gt;10000000,"Bin3")</f>
        <v>Bin1</v>
      </c>
      <c r="L1247">
        <f t="shared" si="38"/>
        <v>2016</v>
      </c>
      <c r="M1247" t="str">
        <f>_xlfn.XLOOKUP(C1247,'LookUp Table'!$A$1:$A$3031,'LookUp Table'!$B$1:$B$3031,"Not Found",0)</f>
        <v>Bangalore</v>
      </c>
      <c r="N1247" t="str">
        <f t="shared" si="39"/>
        <v>Seed Funding</v>
      </c>
      <c r="O1247" t="str">
        <f>_xlfn.XLOOKUP(N1247,'Com LookUp+Pivot'!$A$1:$A$49,'Com LookUp+Pivot'!$B$1:$B$49,"Not Found",0)</f>
        <v>Angel</v>
      </c>
      <c r="W1247" s="9" t="s">
        <v>3498</v>
      </c>
      <c r="X1247" s="9" t="s">
        <v>125</v>
      </c>
    </row>
    <row r="1248" spans="1:24" x14ac:dyDescent="0.3">
      <c r="A1248">
        <v>1253</v>
      </c>
      <c r="B1248" s="1">
        <v>42704</v>
      </c>
      <c r="C1248" t="s">
        <v>3499</v>
      </c>
      <c r="D1248" t="s">
        <v>50</v>
      </c>
      <c r="E1248" t="s">
        <v>3500</v>
      </c>
      <c r="F1248" t="s">
        <v>957</v>
      </c>
      <c r="G1248" t="s">
        <v>182</v>
      </c>
      <c r="H1248" t="s">
        <v>388</v>
      </c>
      <c r="I1248" s="2">
        <v>2000000</v>
      </c>
      <c r="J1248" t="s">
        <v>207</v>
      </c>
      <c r="K1248" t="str" cm="1">
        <f t="array" ref="K1248">_xlfn.IFS(I1248&lt;1000000,"Bin1",AND(I1248&gt;=1000000,I1248&lt;=10000000),"Bin2",I1248&gt;10000000,"Bin3")</f>
        <v>Bin2</v>
      </c>
      <c r="L1248">
        <f t="shared" si="38"/>
        <v>2016</v>
      </c>
      <c r="M1248" t="str">
        <f>_xlfn.XLOOKUP(C1248,'LookUp Table'!$A$1:$A$3031,'LookUp Table'!$B$1:$B$3031,"Not Found",0)</f>
        <v>Bangalore</v>
      </c>
      <c r="N1248" t="str">
        <f t="shared" si="39"/>
        <v>pre-series A</v>
      </c>
      <c r="O1248" t="str">
        <f>_xlfn.XLOOKUP(N1248,'Com LookUp+Pivot'!$A$1:$A$49,'Com LookUp+Pivot'!$B$1:$B$49,"Not Found",0)</f>
        <v>VC</v>
      </c>
      <c r="W1248" s="9" t="s">
        <v>182</v>
      </c>
      <c r="X1248" s="9" t="s">
        <v>388</v>
      </c>
    </row>
    <row r="1249" spans="1:24" x14ac:dyDescent="0.3">
      <c r="A1249">
        <v>1254</v>
      </c>
      <c r="B1249" s="1">
        <v>42704</v>
      </c>
      <c r="C1249" t="s">
        <v>3501</v>
      </c>
      <c r="D1249" t="s">
        <v>1691</v>
      </c>
      <c r="E1249" t="s">
        <v>3502</v>
      </c>
      <c r="F1249" t="s">
        <v>87</v>
      </c>
      <c r="G1249" t="s">
        <v>3033</v>
      </c>
      <c r="H1249" t="s">
        <v>125</v>
      </c>
      <c r="I1249" s="2">
        <v>218000</v>
      </c>
      <c r="J1249" t="s">
        <v>207</v>
      </c>
      <c r="K1249" t="str" cm="1">
        <f t="array" ref="K1249">_xlfn.IFS(I1249&lt;1000000,"Bin1",AND(I1249&gt;=1000000,I1249&lt;=10000000),"Bin2",I1249&gt;10000000,"Bin3")</f>
        <v>Bin1</v>
      </c>
      <c r="L1249">
        <f t="shared" si="38"/>
        <v>2016</v>
      </c>
      <c r="M1249" t="str">
        <f>_xlfn.XLOOKUP(C1249,'LookUp Table'!$A$1:$A$3031,'LookUp Table'!$B$1:$B$3031,"Not Found",0)</f>
        <v>Noida</v>
      </c>
      <c r="N1249" t="str">
        <f t="shared" si="39"/>
        <v>Seed Funding</v>
      </c>
      <c r="O1249" t="str">
        <f>_xlfn.XLOOKUP(N1249,'Com LookUp+Pivot'!$A$1:$A$49,'Com LookUp+Pivot'!$B$1:$B$49,"Not Found",0)</f>
        <v>Angel</v>
      </c>
      <c r="W1249" s="9" t="s">
        <v>3033</v>
      </c>
      <c r="X1249" s="9" t="s">
        <v>125</v>
      </c>
    </row>
    <row r="1250" spans="1:24" x14ac:dyDescent="0.3">
      <c r="A1250">
        <v>1255</v>
      </c>
      <c r="B1250" s="1">
        <v>42704</v>
      </c>
      <c r="C1250" t="s">
        <v>3503</v>
      </c>
      <c r="D1250" t="s">
        <v>50</v>
      </c>
      <c r="E1250" t="s">
        <v>3504</v>
      </c>
      <c r="F1250" t="s">
        <v>52</v>
      </c>
      <c r="G1250" t="s">
        <v>3505</v>
      </c>
      <c r="H1250" t="s">
        <v>125</v>
      </c>
      <c r="I1250" s="2">
        <v>100000</v>
      </c>
      <c r="J1250" t="s">
        <v>207</v>
      </c>
      <c r="K1250" t="str" cm="1">
        <f t="array" ref="K1250">_xlfn.IFS(I1250&lt;1000000,"Bin1",AND(I1250&gt;=1000000,I1250&lt;=10000000),"Bin2",I1250&gt;10000000,"Bin3")</f>
        <v>Bin1</v>
      </c>
      <c r="L1250">
        <f t="shared" si="38"/>
        <v>2016</v>
      </c>
      <c r="M1250" t="str">
        <f>_xlfn.XLOOKUP(C1250,'LookUp Table'!$A$1:$A$3031,'LookUp Table'!$B$1:$B$3031,"Not Found",0)</f>
        <v>Pune</v>
      </c>
      <c r="N1250" t="str">
        <f t="shared" si="39"/>
        <v>Seed Funding</v>
      </c>
      <c r="O1250" t="str">
        <f>_xlfn.XLOOKUP(N1250,'Com LookUp+Pivot'!$A$1:$A$49,'Com LookUp+Pivot'!$B$1:$B$49,"Not Found",0)</f>
        <v>Angel</v>
      </c>
      <c r="W1250" s="9" t="s">
        <v>3505</v>
      </c>
      <c r="X1250" s="9" t="s">
        <v>125</v>
      </c>
    </row>
    <row r="1251" spans="1:24" x14ac:dyDescent="0.3">
      <c r="A1251">
        <v>1256</v>
      </c>
      <c r="B1251" s="1">
        <v>42704</v>
      </c>
      <c r="C1251" t="s">
        <v>3506</v>
      </c>
      <c r="D1251" t="s">
        <v>569</v>
      </c>
      <c r="E1251" t="s">
        <v>3507</v>
      </c>
      <c r="F1251" t="s">
        <v>1972</v>
      </c>
      <c r="G1251" t="s">
        <v>3508</v>
      </c>
      <c r="H1251" t="s">
        <v>125</v>
      </c>
      <c r="I1251" s="2">
        <v>440000</v>
      </c>
      <c r="J1251" t="s">
        <v>207</v>
      </c>
      <c r="K1251" t="str" cm="1">
        <f t="array" ref="K1251">_xlfn.IFS(I1251&lt;1000000,"Bin1",AND(I1251&gt;=1000000,I1251&lt;=10000000),"Bin2",I1251&gt;10000000,"Bin3")</f>
        <v>Bin1</v>
      </c>
      <c r="L1251">
        <f t="shared" si="38"/>
        <v>2016</v>
      </c>
      <c r="M1251" t="str">
        <f>_xlfn.XLOOKUP(C1251,'LookUp Table'!$A$1:$A$3031,'LookUp Table'!$B$1:$B$3031,"Not Found",0)</f>
        <v>Vadodara</v>
      </c>
      <c r="N1251" t="str">
        <f t="shared" si="39"/>
        <v>Seed Funding</v>
      </c>
      <c r="O1251" t="str">
        <f>_xlfn.XLOOKUP(N1251,'Com LookUp+Pivot'!$A$1:$A$49,'Com LookUp+Pivot'!$B$1:$B$49,"Not Found",0)</f>
        <v>Angel</v>
      </c>
      <c r="W1251" s="9" t="s">
        <v>3508</v>
      </c>
      <c r="X1251" s="9" t="s">
        <v>125</v>
      </c>
    </row>
    <row r="1252" spans="1:24" x14ac:dyDescent="0.3">
      <c r="A1252">
        <v>1257</v>
      </c>
      <c r="B1252" s="1">
        <v>42704</v>
      </c>
      <c r="C1252" t="s">
        <v>3509</v>
      </c>
      <c r="D1252" t="s">
        <v>569</v>
      </c>
      <c r="E1252" t="s">
        <v>3510</v>
      </c>
      <c r="F1252" t="s">
        <v>957</v>
      </c>
      <c r="G1252" t="s">
        <v>174</v>
      </c>
      <c r="H1252" t="s">
        <v>388</v>
      </c>
      <c r="I1252" s="2">
        <v>500000</v>
      </c>
      <c r="J1252" t="s">
        <v>207</v>
      </c>
      <c r="K1252" t="str" cm="1">
        <f t="array" ref="K1252">_xlfn.IFS(I1252&lt;1000000,"Bin1",AND(I1252&gt;=1000000,I1252&lt;=10000000),"Bin2",I1252&gt;10000000,"Bin3")</f>
        <v>Bin1</v>
      </c>
      <c r="L1252">
        <f t="shared" si="38"/>
        <v>2016</v>
      </c>
      <c r="M1252" t="str">
        <f>_xlfn.XLOOKUP(C1252,'LookUp Table'!$A$1:$A$3031,'LookUp Table'!$B$1:$B$3031,"Not Found",0)</f>
        <v>Bangalore</v>
      </c>
      <c r="N1252" t="str">
        <f t="shared" si="39"/>
        <v>Series A</v>
      </c>
      <c r="O1252" t="str">
        <f>_xlfn.XLOOKUP(N1252,'Com LookUp+Pivot'!$A$1:$A$49,'Com LookUp+Pivot'!$B$1:$B$49,"Not Found",0)</f>
        <v>VC</v>
      </c>
      <c r="W1252" s="9" t="s">
        <v>174</v>
      </c>
      <c r="X1252" s="9" t="s">
        <v>388</v>
      </c>
    </row>
    <row r="1253" spans="1:24" x14ac:dyDescent="0.3">
      <c r="A1253">
        <v>1258</v>
      </c>
      <c r="B1253" s="1">
        <v>42704</v>
      </c>
      <c r="C1253" t="s">
        <v>2110</v>
      </c>
      <c r="D1253" t="s">
        <v>569</v>
      </c>
      <c r="E1253" t="s">
        <v>3511</v>
      </c>
      <c r="F1253" t="s">
        <v>957</v>
      </c>
      <c r="G1253" t="s">
        <v>3512</v>
      </c>
      <c r="H1253" t="s">
        <v>125</v>
      </c>
      <c r="I1253">
        <v>0</v>
      </c>
      <c r="J1253" t="s">
        <v>207</v>
      </c>
      <c r="K1253" t="str" cm="1">
        <f t="array" ref="K1253">_xlfn.IFS(I1253&lt;1000000,"Bin1",AND(I1253&gt;=1000000,I1253&lt;=10000000),"Bin2",I1253&gt;10000000,"Bin3")</f>
        <v>Bin1</v>
      </c>
      <c r="L1253">
        <f t="shared" si="38"/>
        <v>2016</v>
      </c>
      <c r="M1253" t="str">
        <f>_xlfn.XLOOKUP(C1253,'LookUp Table'!$A$1:$A$3031,'LookUp Table'!$B$1:$B$3031,"Not Found",0)</f>
        <v>Bangalore</v>
      </c>
      <c r="N1253" t="str">
        <f t="shared" si="39"/>
        <v>Seed Funding</v>
      </c>
      <c r="O1253" t="str">
        <f>_xlfn.XLOOKUP(N1253,'Com LookUp+Pivot'!$A$1:$A$49,'Com LookUp+Pivot'!$B$1:$B$49,"Not Found",0)</f>
        <v>Angel</v>
      </c>
      <c r="W1253" s="9" t="s">
        <v>3512</v>
      </c>
      <c r="X1253" s="9" t="s">
        <v>125</v>
      </c>
    </row>
    <row r="1254" spans="1:24" x14ac:dyDescent="0.3">
      <c r="A1254">
        <v>1259</v>
      </c>
      <c r="B1254" s="1">
        <v>42704</v>
      </c>
      <c r="C1254" t="s">
        <v>3513</v>
      </c>
      <c r="D1254" t="s">
        <v>569</v>
      </c>
      <c r="E1254" t="s">
        <v>3514</v>
      </c>
      <c r="F1254" t="s">
        <v>36</v>
      </c>
      <c r="G1254" t="s">
        <v>3515</v>
      </c>
      <c r="H1254" t="s">
        <v>125</v>
      </c>
      <c r="I1254" s="2">
        <v>500000</v>
      </c>
      <c r="J1254" t="s">
        <v>207</v>
      </c>
      <c r="K1254" t="str" cm="1">
        <f t="array" ref="K1254">_xlfn.IFS(I1254&lt;1000000,"Bin1",AND(I1254&gt;=1000000,I1254&lt;=10000000),"Bin2",I1254&gt;10000000,"Bin3")</f>
        <v>Bin1</v>
      </c>
      <c r="L1254">
        <f t="shared" si="38"/>
        <v>2016</v>
      </c>
      <c r="M1254" t="str">
        <f>_xlfn.XLOOKUP(C1254,'LookUp Table'!$A$1:$A$3031,'LookUp Table'!$B$1:$B$3031,"Not Found",0)</f>
        <v>Mumbai</v>
      </c>
      <c r="N1254" t="str">
        <f t="shared" si="39"/>
        <v>Seed Funding</v>
      </c>
      <c r="O1254" t="str">
        <f>_xlfn.XLOOKUP(N1254,'Com LookUp+Pivot'!$A$1:$A$49,'Com LookUp+Pivot'!$B$1:$B$49,"Not Found",0)</f>
        <v>Angel</v>
      </c>
      <c r="W1254" s="9" t="s">
        <v>3515</v>
      </c>
      <c r="X1254" s="9" t="s">
        <v>125</v>
      </c>
    </row>
    <row r="1255" spans="1:24" x14ac:dyDescent="0.3">
      <c r="A1255">
        <v>1260</v>
      </c>
      <c r="B1255" s="1">
        <v>42646</v>
      </c>
      <c r="C1255" t="s">
        <v>3516</v>
      </c>
      <c r="D1255" t="s">
        <v>473</v>
      </c>
      <c r="E1255" t="s">
        <v>3517</v>
      </c>
      <c r="F1255" t="s">
        <v>957</v>
      </c>
      <c r="G1255" t="s">
        <v>3518</v>
      </c>
      <c r="H1255" t="s">
        <v>125</v>
      </c>
      <c r="I1255">
        <v>0</v>
      </c>
      <c r="J1255" t="s">
        <v>207</v>
      </c>
      <c r="K1255" t="str" cm="1">
        <f t="array" ref="K1255">_xlfn.IFS(I1255&lt;1000000,"Bin1",AND(I1255&gt;=1000000,I1255&lt;=10000000),"Bin2",I1255&gt;10000000,"Bin3")</f>
        <v>Bin1</v>
      </c>
      <c r="L1255">
        <f t="shared" si="38"/>
        <v>2016</v>
      </c>
      <c r="M1255" t="str">
        <f>_xlfn.XLOOKUP(C1255,'LookUp Table'!$A$1:$A$3031,'LookUp Table'!$B$1:$B$3031,"Not Found",0)</f>
        <v>Bangalore</v>
      </c>
      <c r="N1255" t="str">
        <f t="shared" si="39"/>
        <v>Seed Funding</v>
      </c>
      <c r="O1255" t="str">
        <f>_xlfn.XLOOKUP(N1255,'Com LookUp+Pivot'!$A$1:$A$49,'Com LookUp+Pivot'!$B$1:$B$49,"Not Found",0)</f>
        <v>Angel</v>
      </c>
      <c r="W1255" s="9" t="s">
        <v>3518</v>
      </c>
      <c r="X1255" s="9" t="s">
        <v>125</v>
      </c>
    </row>
    <row r="1256" spans="1:24" x14ac:dyDescent="0.3">
      <c r="A1256">
        <v>1261</v>
      </c>
      <c r="B1256" s="1">
        <v>42646</v>
      </c>
      <c r="C1256" t="s">
        <v>3519</v>
      </c>
      <c r="D1256" t="s">
        <v>569</v>
      </c>
      <c r="E1256" t="s">
        <v>3520</v>
      </c>
      <c r="F1256" t="s">
        <v>957</v>
      </c>
      <c r="G1256" t="s">
        <v>3521</v>
      </c>
      <c r="H1256" t="s">
        <v>388</v>
      </c>
      <c r="I1256" s="2">
        <v>5000000</v>
      </c>
      <c r="J1256" t="s">
        <v>207</v>
      </c>
      <c r="K1256" t="str" cm="1">
        <f t="array" ref="K1256">_xlfn.IFS(I1256&lt;1000000,"Bin1",AND(I1256&gt;=1000000,I1256&lt;=10000000),"Bin2",I1256&gt;10000000,"Bin3")</f>
        <v>Bin2</v>
      </c>
      <c r="L1256">
        <f t="shared" si="38"/>
        <v>2016</v>
      </c>
      <c r="M1256" t="str">
        <f>_xlfn.XLOOKUP(C1256,'LookUp Table'!$A$1:$A$3031,'LookUp Table'!$B$1:$B$3031,"Not Found",0)</f>
        <v>Bangalore</v>
      </c>
      <c r="N1256" t="str">
        <f t="shared" si="39"/>
        <v>Private Equity</v>
      </c>
      <c r="O1256" t="str">
        <f>_xlfn.XLOOKUP(N1256,'Com LookUp+Pivot'!$A$1:$A$49,'Com LookUp+Pivot'!$B$1:$B$49,"Not Found",0)</f>
        <v>PE</v>
      </c>
      <c r="W1256" s="9" t="s">
        <v>3521</v>
      </c>
      <c r="X1256" s="9" t="s">
        <v>388</v>
      </c>
    </row>
    <row r="1257" spans="1:24" x14ac:dyDescent="0.3">
      <c r="A1257">
        <v>1262</v>
      </c>
      <c r="B1257" s="1">
        <v>42646</v>
      </c>
      <c r="C1257" t="s">
        <v>3522</v>
      </c>
      <c r="D1257" t="s">
        <v>569</v>
      </c>
      <c r="E1257" t="s">
        <v>3523</v>
      </c>
      <c r="F1257" t="s">
        <v>957</v>
      </c>
      <c r="G1257" t="s">
        <v>3524</v>
      </c>
      <c r="H1257" t="s">
        <v>388</v>
      </c>
      <c r="I1257">
        <v>0</v>
      </c>
      <c r="J1257" t="s">
        <v>207</v>
      </c>
      <c r="K1257" t="str" cm="1">
        <f t="array" ref="K1257">_xlfn.IFS(I1257&lt;1000000,"Bin1",AND(I1257&gt;=1000000,I1257&lt;=10000000),"Bin2",I1257&gt;10000000,"Bin3")</f>
        <v>Bin1</v>
      </c>
      <c r="L1257">
        <f t="shared" si="38"/>
        <v>2016</v>
      </c>
      <c r="M1257" t="str">
        <f>_xlfn.XLOOKUP(C1257,'LookUp Table'!$A$1:$A$3031,'LookUp Table'!$B$1:$B$3031,"Not Found",0)</f>
        <v>Bangalore</v>
      </c>
      <c r="N1257" t="str">
        <f t="shared" si="39"/>
        <v>Private Equity</v>
      </c>
      <c r="O1257" t="str">
        <f>_xlfn.XLOOKUP(N1257,'Com LookUp+Pivot'!$A$1:$A$49,'Com LookUp+Pivot'!$B$1:$B$49,"Not Found",0)</f>
        <v>PE</v>
      </c>
      <c r="W1257" s="9" t="s">
        <v>3524</v>
      </c>
      <c r="X1257" s="9" t="s">
        <v>388</v>
      </c>
    </row>
    <row r="1258" spans="1:24" x14ac:dyDescent="0.3">
      <c r="A1258">
        <v>1263</v>
      </c>
      <c r="B1258" s="1">
        <v>42646</v>
      </c>
      <c r="C1258" t="s">
        <v>227</v>
      </c>
      <c r="D1258" t="s">
        <v>50</v>
      </c>
      <c r="E1258" t="s">
        <v>3525</v>
      </c>
      <c r="F1258" t="s">
        <v>42</v>
      </c>
      <c r="G1258" t="s">
        <v>3526</v>
      </c>
      <c r="H1258" t="s">
        <v>388</v>
      </c>
      <c r="I1258" s="2">
        <v>2000000</v>
      </c>
      <c r="J1258" t="s">
        <v>207</v>
      </c>
      <c r="K1258" t="str" cm="1">
        <f t="array" ref="K1258">_xlfn.IFS(I1258&lt;1000000,"Bin1",AND(I1258&gt;=1000000,I1258&lt;=10000000),"Bin2",I1258&gt;10000000,"Bin3")</f>
        <v>Bin2</v>
      </c>
      <c r="L1258">
        <f t="shared" si="38"/>
        <v>2016</v>
      </c>
      <c r="M1258" t="str">
        <f>_xlfn.XLOOKUP(C1258,'LookUp Table'!$A$1:$A$3031,'LookUp Table'!$B$1:$B$3031,"Not Found",0)</f>
        <v>Palo Alto</v>
      </c>
      <c r="N1258" t="str">
        <f t="shared" si="39"/>
        <v>Private Equity</v>
      </c>
      <c r="O1258" t="str">
        <f>_xlfn.XLOOKUP(N1258,'Com LookUp+Pivot'!$A$1:$A$49,'Com LookUp+Pivot'!$B$1:$B$49,"Not Found",0)</f>
        <v>PE</v>
      </c>
      <c r="W1258" s="9" t="s">
        <v>3526</v>
      </c>
      <c r="X1258" s="9" t="s">
        <v>388</v>
      </c>
    </row>
    <row r="1259" spans="1:24" x14ac:dyDescent="0.3">
      <c r="A1259">
        <v>1264</v>
      </c>
      <c r="B1259" s="1">
        <v>42646</v>
      </c>
      <c r="C1259" t="s">
        <v>3527</v>
      </c>
      <c r="D1259" t="s">
        <v>473</v>
      </c>
      <c r="E1259" t="s">
        <v>3528</v>
      </c>
      <c r="F1259" t="s">
        <v>19</v>
      </c>
      <c r="G1259" t="s">
        <v>3529</v>
      </c>
      <c r="H1259" t="s">
        <v>125</v>
      </c>
      <c r="I1259" s="2">
        <v>200000</v>
      </c>
      <c r="J1259" t="s">
        <v>207</v>
      </c>
      <c r="K1259" t="str" cm="1">
        <f t="array" ref="K1259">_xlfn.IFS(I1259&lt;1000000,"Bin1",AND(I1259&gt;=1000000,I1259&lt;=10000000),"Bin2",I1259&gt;10000000,"Bin3")</f>
        <v>Bin1</v>
      </c>
      <c r="L1259">
        <f t="shared" si="38"/>
        <v>2016</v>
      </c>
      <c r="M1259" t="str">
        <f>_xlfn.XLOOKUP(C1259,'LookUp Table'!$A$1:$A$3031,'LookUp Table'!$B$1:$B$3031,"Not Found",0)</f>
        <v>Gurgaon</v>
      </c>
      <c r="N1259" t="str">
        <f t="shared" si="39"/>
        <v>Seed Funding</v>
      </c>
      <c r="O1259" t="str">
        <f>_xlfn.XLOOKUP(N1259,'Com LookUp+Pivot'!$A$1:$A$49,'Com LookUp+Pivot'!$B$1:$B$49,"Not Found",0)</f>
        <v>Angel</v>
      </c>
      <c r="W1259" s="9" t="s">
        <v>3529</v>
      </c>
      <c r="X1259" s="9" t="s">
        <v>125</v>
      </c>
    </row>
    <row r="1260" spans="1:24" x14ac:dyDescent="0.3">
      <c r="A1260">
        <v>1265</v>
      </c>
      <c r="B1260" s="1">
        <v>42647</v>
      </c>
      <c r="C1260" t="s">
        <v>3530</v>
      </c>
      <c r="D1260" t="s">
        <v>473</v>
      </c>
      <c r="E1260" t="s">
        <v>1511</v>
      </c>
      <c r="F1260" t="s">
        <v>957</v>
      </c>
      <c r="G1260" t="s">
        <v>3531</v>
      </c>
      <c r="H1260" t="s">
        <v>388</v>
      </c>
      <c r="I1260" s="2">
        <v>450000</v>
      </c>
      <c r="J1260" t="s">
        <v>207</v>
      </c>
      <c r="K1260" t="str" cm="1">
        <f t="array" ref="K1260">_xlfn.IFS(I1260&lt;1000000,"Bin1",AND(I1260&gt;=1000000,I1260&lt;=10000000),"Bin2",I1260&gt;10000000,"Bin3")</f>
        <v>Bin1</v>
      </c>
      <c r="L1260">
        <f t="shared" si="38"/>
        <v>2016</v>
      </c>
      <c r="M1260" t="str">
        <f>_xlfn.XLOOKUP(C1260,'LookUp Table'!$A$1:$A$3031,'LookUp Table'!$B$1:$B$3031,"Not Found",0)</f>
        <v>Bangalore</v>
      </c>
      <c r="N1260" t="str">
        <f t="shared" si="39"/>
        <v>Private Equity</v>
      </c>
      <c r="O1260" t="str">
        <f>_xlfn.XLOOKUP(N1260,'Com LookUp+Pivot'!$A$1:$A$49,'Com LookUp+Pivot'!$B$1:$B$49,"Not Found",0)</f>
        <v>PE</v>
      </c>
      <c r="W1260" s="9" t="s">
        <v>3531</v>
      </c>
      <c r="X1260" s="9" t="s">
        <v>388</v>
      </c>
    </row>
    <row r="1261" spans="1:24" x14ac:dyDescent="0.3">
      <c r="A1261">
        <v>1266</v>
      </c>
      <c r="B1261" s="1">
        <v>42647</v>
      </c>
      <c r="C1261" t="s">
        <v>3532</v>
      </c>
      <c r="D1261" t="s">
        <v>473</v>
      </c>
      <c r="E1261" t="s">
        <v>3533</v>
      </c>
      <c r="F1261" t="s">
        <v>36</v>
      </c>
      <c r="G1261" t="s">
        <v>3534</v>
      </c>
      <c r="H1261" t="s">
        <v>125</v>
      </c>
      <c r="I1261">
        <v>0</v>
      </c>
      <c r="J1261" t="s">
        <v>207</v>
      </c>
      <c r="K1261" t="str" cm="1">
        <f t="array" ref="K1261">_xlfn.IFS(I1261&lt;1000000,"Bin1",AND(I1261&gt;=1000000,I1261&lt;=10000000),"Bin2",I1261&gt;10000000,"Bin3")</f>
        <v>Bin1</v>
      </c>
      <c r="L1261">
        <f t="shared" si="38"/>
        <v>2016</v>
      </c>
      <c r="M1261" t="str">
        <f>_xlfn.XLOOKUP(C1261,'LookUp Table'!$A$1:$A$3031,'LookUp Table'!$B$1:$B$3031,"Not Found",0)</f>
        <v>Mumbai</v>
      </c>
      <c r="N1261" t="str">
        <f t="shared" si="39"/>
        <v>Seed Funding</v>
      </c>
      <c r="O1261" t="str">
        <f>_xlfn.XLOOKUP(N1261,'Com LookUp+Pivot'!$A$1:$A$49,'Com LookUp+Pivot'!$B$1:$B$49,"Not Found",0)</f>
        <v>Angel</v>
      </c>
      <c r="W1261" s="9" t="s">
        <v>3534</v>
      </c>
      <c r="X1261" s="9" t="s">
        <v>125</v>
      </c>
    </row>
    <row r="1262" spans="1:24" x14ac:dyDescent="0.3">
      <c r="A1262">
        <v>1267</v>
      </c>
      <c r="B1262" s="1">
        <v>42647</v>
      </c>
      <c r="C1262" t="s">
        <v>197</v>
      </c>
      <c r="D1262" t="s">
        <v>569</v>
      </c>
      <c r="E1262" t="s">
        <v>3535</v>
      </c>
      <c r="F1262" t="s">
        <v>36</v>
      </c>
      <c r="G1262" t="s">
        <v>1126</v>
      </c>
      <c r="H1262" t="s">
        <v>388</v>
      </c>
      <c r="I1262">
        <v>0</v>
      </c>
      <c r="J1262" t="s">
        <v>207</v>
      </c>
      <c r="K1262" t="str" cm="1">
        <f t="array" ref="K1262">_xlfn.IFS(I1262&lt;1000000,"Bin1",AND(I1262&gt;=1000000,I1262&lt;=10000000),"Bin2",I1262&gt;10000000,"Bin3")</f>
        <v>Bin1</v>
      </c>
      <c r="L1262">
        <f t="shared" si="38"/>
        <v>2016</v>
      </c>
      <c r="M1262" t="str">
        <f>_xlfn.XLOOKUP(C1262,'LookUp Table'!$A$1:$A$3031,'LookUp Table'!$B$1:$B$3031,"Not Found",0)</f>
        <v>Menlo Park</v>
      </c>
      <c r="N1262" t="str">
        <f t="shared" si="39"/>
        <v>Seed / Angel Funding</v>
      </c>
      <c r="O1262" t="str">
        <f>_xlfn.XLOOKUP(N1262,'Com LookUp+Pivot'!$A$1:$A$49,'Com LookUp+Pivot'!$B$1:$B$49,"Not Found",0)</f>
        <v>Angel</v>
      </c>
      <c r="W1262" s="9" t="s">
        <v>1126</v>
      </c>
      <c r="X1262" s="9" t="s">
        <v>388</v>
      </c>
    </row>
    <row r="1263" spans="1:24" x14ac:dyDescent="0.3">
      <c r="A1263">
        <v>1268</v>
      </c>
      <c r="B1263" s="1">
        <v>42647</v>
      </c>
      <c r="C1263" t="s">
        <v>3536</v>
      </c>
      <c r="D1263" t="s">
        <v>473</v>
      </c>
      <c r="E1263" t="s">
        <v>1511</v>
      </c>
      <c r="F1263" t="s">
        <v>87</v>
      </c>
      <c r="G1263" t="s">
        <v>3537</v>
      </c>
      <c r="H1263" t="s">
        <v>388</v>
      </c>
      <c r="I1263" s="2">
        <v>2000000</v>
      </c>
      <c r="J1263" t="s">
        <v>207</v>
      </c>
      <c r="K1263" t="str" cm="1">
        <f t="array" ref="K1263">_xlfn.IFS(I1263&lt;1000000,"Bin1",AND(I1263&gt;=1000000,I1263&lt;=10000000),"Bin2",I1263&gt;10000000,"Bin3")</f>
        <v>Bin2</v>
      </c>
      <c r="L1263">
        <f t="shared" si="38"/>
        <v>2016</v>
      </c>
      <c r="M1263" t="str">
        <f>_xlfn.XLOOKUP(C1263,'LookUp Table'!$A$1:$A$3031,'LookUp Table'!$B$1:$B$3031,"Not Found",0)</f>
        <v>Noida</v>
      </c>
      <c r="N1263" t="str">
        <f t="shared" si="39"/>
        <v>Private Equity</v>
      </c>
      <c r="O1263" t="str">
        <f>_xlfn.XLOOKUP(N1263,'Com LookUp+Pivot'!$A$1:$A$49,'Com LookUp+Pivot'!$B$1:$B$49,"Not Found",0)</f>
        <v>PE</v>
      </c>
      <c r="W1263" s="9" t="s">
        <v>3537</v>
      </c>
      <c r="X1263" s="9" t="s">
        <v>388</v>
      </c>
    </row>
    <row r="1264" spans="1:24" x14ac:dyDescent="0.3">
      <c r="A1264">
        <v>1269</v>
      </c>
      <c r="B1264" s="1">
        <v>42647</v>
      </c>
      <c r="C1264" t="s">
        <v>289</v>
      </c>
      <c r="D1264" t="s">
        <v>473</v>
      </c>
      <c r="E1264" t="s">
        <v>3538</v>
      </c>
      <c r="F1264" t="s">
        <v>87</v>
      </c>
      <c r="G1264" t="s">
        <v>3539</v>
      </c>
      <c r="H1264" t="s">
        <v>388</v>
      </c>
      <c r="I1264" s="2">
        <v>4200000</v>
      </c>
      <c r="J1264" t="s">
        <v>207</v>
      </c>
      <c r="K1264" t="str" cm="1">
        <f t="array" ref="K1264">_xlfn.IFS(I1264&lt;1000000,"Bin1",AND(I1264&gt;=1000000,I1264&lt;=10000000),"Bin2",I1264&gt;10000000,"Bin3")</f>
        <v>Bin2</v>
      </c>
      <c r="L1264">
        <f t="shared" si="38"/>
        <v>2016</v>
      </c>
      <c r="M1264" t="str">
        <f>_xlfn.XLOOKUP(C1264,'LookUp Table'!$A$1:$A$3031,'LookUp Table'!$B$1:$B$3031,"Not Found",0)</f>
        <v>Singapore</v>
      </c>
      <c r="N1264" t="str">
        <f t="shared" si="39"/>
        <v>Private Equity</v>
      </c>
      <c r="O1264" t="str">
        <f>_xlfn.XLOOKUP(N1264,'Com LookUp+Pivot'!$A$1:$A$49,'Com LookUp+Pivot'!$B$1:$B$49,"Not Found",0)</f>
        <v>PE</v>
      </c>
      <c r="W1264" s="9" t="s">
        <v>3539</v>
      </c>
      <c r="X1264" s="9" t="s">
        <v>388</v>
      </c>
    </row>
    <row r="1265" spans="1:24" x14ac:dyDescent="0.3">
      <c r="A1265">
        <v>1270</v>
      </c>
      <c r="B1265" s="1">
        <v>42647</v>
      </c>
      <c r="C1265" t="s">
        <v>3540</v>
      </c>
      <c r="D1265" t="s">
        <v>569</v>
      </c>
      <c r="E1265" t="s">
        <v>3541</v>
      </c>
      <c r="F1265" t="s">
        <v>181</v>
      </c>
      <c r="G1265" t="s">
        <v>3542</v>
      </c>
      <c r="H1265" t="s">
        <v>388</v>
      </c>
      <c r="I1265" s="2">
        <v>3000000</v>
      </c>
      <c r="J1265" t="s">
        <v>207</v>
      </c>
      <c r="K1265" t="str" cm="1">
        <f t="array" ref="K1265">_xlfn.IFS(I1265&lt;1000000,"Bin1",AND(I1265&gt;=1000000,I1265&lt;=10000000),"Bin2",I1265&gt;10000000,"Bin3")</f>
        <v>Bin2</v>
      </c>
      <c r="L1265">
        <f t="shared" si="38"/>
        <v>2016</v>
      </c>
      <c r="M1265" t="str">
        <f>_xlfn.XLOOKUP(C1265,'LookUp Table'!$A$1:$A$3031,'LookUp Table'!$B$1:$B$3031,"Not Found",0)</f>
        <v>Hyderabad</v>
      </c>
      <c r="N1265" t="str">
        <f t="shared" si="39"/>
        <v>Private Equity</v>
      </c>
      <c r="O1265" t="str">
        <f>_xlfn.XLOOKUP(N1265,'Com LookUp+Pivot'!$A$1:$A$49,'Com LookUp+Pivot'!$B$1:$B$49,"Not Found",0)</f>
        <v>PE</v>
      </c>
      <c r="W1265" s="9" t="s">
        <v>3542</v>
      </c>
      <c r="X1265" s="9" t="s">
        <v>388</v>
      </c>
    </row>
    <row r="1266" spans="1:24" x14ac:dyDescent="0.3">
      <c r="A1266">
        <v>1271</v>
      </c>
      <c r="B1266" s="1">
        <v>42647</v>
      </c>
      <c r="C1266" t="s">
        <v>3543</v>
      </c>
      <c r="D1266" t="s">
        <v>569</v>
      </c>
      <c r="E1266" t="s">
        <v>3544</v>
      </c>
      <c r="F1266" t="s">
        <v>52</v>
      </c>
      <c r="G1266" t="s">
        <v>3545</v>
      </c>
      <c r="H1266" t="s">
        <v>388</v>
      </c>
      <c r="I1266">
        <v>0</v>
      </c>
      <c r="J1266" t="s">
        <v>207</v>
      </c>
      <c r="K1266" t="str" cm="1">
        <f t="array" ref="K1266">_xlfn.IFS(I1266&lt;1000000,"Bin1",AND(I1266&gt;=1000000,I1266&lt;=10000000),"Bin2",I1266&gt;10000000,"Bin3")</f>
        <v>Bin1</v>
      </c>
      <c r="L1266">
        <f t="shared" si="38"/>
        <v>2016</v>
      </c>
      <c r="M1266" t="str">
        <f>_xlfn.XLOOKUP(C1266,'LookUp Table'!$A$1:$A$3031,'LookUp Table'!$B$1:$B$3031,"Not Found",0)</f>
        <v>Pune</v>
      </c>
      <c r="N1266" t="str">
        <f t="shared" si="39"/>
        <v>Private Equity</v>
      </c>
      <c r="O1266" t="str">
        <f>_xlfn.XLOOKUP(N1266,'Com LookUp+Pivot'!$A$1:$A$49,'Com LookUp+Pivot'!$B$1:$B$49,"Not Found",0)</f>
        <v>PE</v>
      </c>
      <c r="W1266" s="9" t="s">
        <v>3545</v>
      </c>
      <c r="X1266" s="9" t="s">
        <v>388</v>
      </c>
    </row>
    <row r="1267" spans="1:24" x14ac:dyDescent="0.3">
      <c r="A1267">
        <v>1272</v>
      </c>
      <c r="B1267" s="1">
        <v>42647</v>
      </c>
      <c r="C1267" t="s">
        <v>3546</v>
      </c>
      <c r="D1267" t="s">
        <v>569</v>
      </c>
      <c r="E1267" t="s">
        <v>3547</v>
      </c>
      <c r="F1267" t="s">
        <v>36</v>
      </c>
      <c r="G1267" t="s">
        <v>3548</v>
      </c>
      <c r="H1267" t="s">
        <v>125</v>
      </c>
      <c r="I1267" s="2">
        <v>1000000</v>
      </c>
      <c r="J1267" t="s">
        <v>207</v>
      </c>
      <c r="K1267" t="str" cm="1">
        <f t="array" ref="K1267">_xlfn.IFS(I1267&lt;1000000,"Bin1",AND(I1267&gt;=1000000,I1267&lt;=10000000),"Bin2",I1267&gt;10000000,"Bin3")</f>
        <v>Bin2</v>
      </c>
      <c r="L1267">
        <f t="shared" si="38"/>
        <v>2016</v>
      </c>
      <c r="M1267" t="str">
        <f>_xlfn.XLOOKUP(C1267,'LookUp Table'!$A$1:$A$3031,'LookUp Table'!$B$1:$B$3031,"Not Found",0)</f>
        <v>Mumbai</v>
      </c>
      <c r="N1267" t="str">
        <f t="shared" si="39"/>
        <v>Seed Funding</v>
      </c>
      <c r="O1267" t="str">
        <f>_xlfn.XLOOKUP(N1267,'Com LookUp+Pivot'!$A$1:$A$49,'Com LookUp+Pivot'!$B$1:$B$49,"Not Found",0)</f>
        <v>Angel</v>
      </c>
      <c r="W1267" s="9" t="s">
        <v>3548</v>
      </c>
      <c r="X1267" s="9" t="s">
        <v>125</v>
      </c>
    </row>
    <row r="1268" spans="1:24" x14ac:dyDescent="0.3">
      <c r="A1268">
        <v>1273</v>
      </c>
      <c r="B1268" s="1">
        <v>42647</v>
      </c>
      <c r="C1268" t="s">
        <v>3549</v>
      </c>
      <c r="D1268" t="s">
        <v>569</v>
      </c>
      <c r="E1268" t="s">
        <v>3550</v>
      </c>
      <c r="F1268" t="s">
        <v>19</v>
      </c>
      <c r="G1268" t="s">
        <v>3551</v>
      </c>
      <c r="H1268" t="s">
        <v>388</v>
      </c>
      <c r="I1268" s="2">
        <v>2500000</v>
      </c>
      <c r="J1268" t="s">
        <v>207</v>
      </c>
      <c r="K1268" t="str" cm="1">
        <f t="array" ref="K1268">_xlfn.IFS(I1268&lt;1000000,"Bin1",AND(I1268&gt;=1000000,I1268&lt;=10000000),"Bin2",I1268&gt;10000000,"Bin3")</f>
        <v>Bin2</v>
      </c>
      <c r="L1268">
        <f t="shared" si="38"/>
        <v>2016</v>
      </c>
      <c r="M1268" t="str">
        <f>_xlfn.XLOOKUP(C1268,'LookUp Table'!$A$1:$A$3031,'LookUp Table'!$B$1:$B$3031,"Not Found",0)</f>
        <v>Gurgaon</v>
      </c>
      <c r="N1268" t="str">
        <f t="shared" si="39"/>
        <v>Private Equity</v>
      </c>
      <c r="O1268" t="str">
        <f>_xlfn.XLOOKUP(N1268,'Com LookUp+Pivot'!$A$1:$A$49,'Com LookUp+Pivot'!$B$1:$B$49,"Not Found",0)</f>
        <v>PE</v>
      </c>
      <c r="W1268" s="9" t="s">
        <v>3551</v>
      </c>
      <c r="X1268" s="9" t="s">
        <v>388</v>
      </c>
    </row>
    <row r="1269" spans="1:24" x14ac:dyDescent="0.3">
      <c r="A1269">
        <v>1274</v>
      </c>
      <c r="B1269" s="1">
        <v>42647</v>
      </c>
      <c r="C1269" t="s">
        <v>3552</v>
      </c>
      <c r="D1269" t="s">
        <v>569</v>
      </c>
      <c r="E1269" t="s">
        <v>3553</v>
      </c>
      <c r="F1269" t="s">
        <v>36</v>
      </c>
      <c r="G1269" t="s">
        <v>3554</v>
      </c>
      <c r="H1269" t="s">
        <v>388</v>
      </c>
      <c r="I1269" s="2">
        <v>3750000</v>
      </c>
      <c r="J1269" t="s">
        <v>207</v>
      </c>
      <c r="K1269" t="str" cm="1">
        <f t="array" ref="K1269">_xlfn.IFS(I1269&lt;1000000,"Bin1",AND(I1269&gt;=1000000,I1269&lt;=10000000),"Bin2",I1269&gt;10000000,"Bin3")</f>
        <v>Bin2</v>
      </c>
      <c r="L1269">
        <f t="shared" si="38"/>
        <v>2016</v>
      </c>
      <c r="M1269" t="str">
        <f>_xlfn.XLOOKUP(C1269,'LookUp Table'!$A$1:$A$3031,'LookUp Table'!$B$1:$B$3031,"Not Found",0)</f>
        <v>Mumbai</v>
      </c>
      <c r="N1269" t="str">
        <f t="shared" si="39"/>
        <v>Private Equity</v>
      </c>
      <c r="O1269" t="str">
        <f>_xlfn.XLOOKUP(N1269,'Com LookUp+Pivot'!$A$1:$A$49,'Com LookUp+Pivot'!$B$1:$B$49,"Not Found",0)</f>
        <v>PE</v>
      </c>
      <c r="W1269" s="9" t="s">
        <v>3554</v>
      </c>
      <c r="X1269" s="9" t="s">
        <v>388</v>
      </c>
    </row>
    <row r="1270" spans="1:24" x14ac:dyDescent="0.3">
      <c r="A1270">
        <v>1275</v>
      </c>
      <c r="B1270" s="1">
        <v>42648</v>
      </c>
      <c r="C1270" t="s">
        <v>3555</v>
      </c>
      <c r="D1270" t="s">
        <v>569</v>
      </c>
      <c r="E1270" t="s">
        <v>3556</v>
      </c>
      <c r="F1270" t="s">
        <v>52</v>
      </c>
      <c r="G1270" t="s">
        <v>1687</v>
      </c>
      <c r="H1270" t="s">
        <v>125</v>
      </c>
      <c r="I1270">
        <v>0</v>
      </c>
      <c r="J1270" t="s">
        <v>207</v>
      </c>
      <c r="K1270" t="str" cm="1">
        <f t="array" ref="K1270">_xlfn.IFS(I1270&lt;1000000,"Bin1",AND(I1270&gt;=1000000,I1270&lt;=10000000),"Bin2",I1270&gt;10000000,"Bin3")</f>
        <v>Bin1</v>
      </c>
      <c r="L1270">
        <f t="shared" si="38"/>
        <v>2016</v>
      </c>
      <c r="M1270" t="str">
        <f>_xlfn.XLOOKUP(C1270,'LookUp Table'!$A$1:$A$3031,'LookUp Table'!$B$1:$B$3031,"Not Found",0)</f>
        <v>Pune</v>
      </c>
      <c r="N1270" t="str">
        <f t="shared" si="39"/>
        <v>Seed Funding</v>
      </c>
      <c r="O1270" t="str">
        <f>_xlfn.XLOOKUP(N1270,'Com LookUp+Pivot'!$A$1:$A$49,'Com LookUp+Pivot'!$B$1:$B$49,"Not Found",0)</f>
        <v>Angel</v>
      </c>
      <c r="W1270" s="9" t="s">
        <v>1687</v>
      </c>
      <c r="X1270" s="9" t="s">
        <v>125</v>
      </c>
    </row>
    <row r="1271" spans="1:24" x14ac:dyDescent="0.3">
      <c r="A1271">
        <v>1276</v>
      </c>
      <c r="B1271" s="1">
        <v>42648</v>
      </c>
      <c r="C1271" t="s">
        <v>3557</v>
      </c>
      <c r="D1271" t="s">
        <v>569</v>
      </c>
      <c r="E1271" t="s">
        <v>3558</v>
      </c>
      <c r="F1271" t="s">
        <v>36</v>
      </c>
      <c r="G1271" t="s">
        <v>3559</v>
      </c>
      <c r="H1271" t="s">
        <v>388</v>
      </c>
      <c r="I1271">
        <v>0</v>
      </c>
      <c r="J1271" t="s">
        <v>207</v>
      </c>
      <c r="K1271" t="str" cm="1">
        <f t="array" ref="K1271">_xlfn.IFS(I1271&lt;1000000,"Bin1",AND(I1271&gt;=1000000,I1271&lt;=10000000),"Bin2",I1271&gt;10000000,"Bin3")</f>
        <v>Bin1</v>
      </c>
      <c r="L1271">
        <f t="shared" si="38"/>
        <v>2016</v>
      </c>
      <c r="M1271" t="str">
        <f>_xlfn.XLOOKUP(C1271,'LookUp Table'!$A$1:$A$3031,'LookUp Table'!$B$1:$B$3031,"Not Found",0)</f>
        <v>Mumbai</v>
      </c>
      <c r="N1271" t="str">
        <f t="shared" si="39"/>
        <v>Private Equity</v>
      </c>
      <c r="O1271" t="str">
        <f>_xlfn.XLOOKUP(N1271,'Com LookUp+Pivot'!$A$1:$A$49,'Com LookUp+Pivot'!$B$1:$B$49,"Not Found",0)</f>
        <v>PE</v>
      </c>
      <c r="W1271" s="9" t="s">
        <v>3559</v>
      </c>
      <c r="X1271" s="9" t="s">
        <v>388</v>
      </c>
    </row>
    <row r="1272" spans="1:24" x14ac:dyDescent="0.3">
      <c r="A1272">
        <v>1277</v>
      </c>
      <c r="B1272" s="1">
        <v>42648</v>
      </c>
      <c r="C1272" t="s">
        <v>3560</v>
      </c>
      <c r="D1272" t="s">
        <v>50</v>
      </c>
      <c r="E1272" t="s">
        <v>3561</v>
      </c>
      <c r="F1272" t="s">
        <v>957</v>
      </c>
      <c r="G1272" t="s">
        <v>3562</v>
      </c>
      <c r="H1272" t="s">
        <v>388</v>
      </c>
      <c r="I1272">
        <v>0</v>
      </c>
      <c r="J1272" t="s">
        <v>207</v>
      </c>
      <c r="K1272" t="str" cm="1">
        <f t="array" ref="K1272">_xlfn.IFS(I1272&lt;1000000,"Bin1",AND(I1272&gt;=1000000,I1272&lt;=10000000),"Bin2",I1272&gt;10000000,"Bin3")</f>
        <v>Bin1</v>
      </c>
      <c r="L1272">
        <f t="shared" si="38"/>
        <v>2016</v>
      </c>
      <c r="M1272" t="str">
        <f>_xlfn.XLOOKUP(C1272,'LookUp Table'!$A$1:$A$3031,'LookUp Table'!$B$1:$B$3031,"Not Found",0)</f>
        <v>Bangalore</v>
      </c>
      <c r="N1272" t="str">
        <f t="shared" si="39"/>
        <v>Private Equity</v>
      </c>
      <c r="O1272" t="str">
        <f>_xlfn.XLOOKUP(N1272,'Com LookUp+Pivot'!$A$1:$A$49,'Com LookUp+Pivot'!$B$1:$B$49,"Not Found",0)</f>
        <v>PE</v>
      </c>
      <c r="W1272" s="9" t="s">
        <v>3562</v>
      </c>
      <c r="X1272" s="9" t="s">
        <v>388</v>
      </c>
    </row>
    <row r="1273" spans="1:24" x14ac:dyDescent="0.3">
      <c r="A1273">
        <v>1278</v>
      </c>
      <c r="B1273" s="1">
        <v>42648</v>
      </c>
      <c r="C1273" t="s">
        <v>3563</v>
      </c>
      <c r="D1273" t="s">
        <v>50</v>
      </c>
      <c r="E1273" t="s">
        <v>3564</v>
      </c>
      <c r="F1273" t="s">
        <v>36</v>
      </c>
      <c r="G1273" t="s">
        <v>3565</v>
      </c>
      <c r="H1273" t="s">
        <v>388</v>
      </c>
      <c r="I1273" s="2">
        <v>1200000</v>
      </c>
      <c r="J1273" t="s">
        <v>207</v>
      </c>
      <c r="K1273" t="str" cm="1">
        <f t="array" ref="K1273">_xlfn.IFS(I1273&lt;1000000,"Bin1",AND(I1273&gt;=1000000,I1273&lt;=10000000),"Bin2",I1273&gt;10000000,"Bin3")</f>
        <v>Bin2</v>
      </c>
      <c r="L1273">
        <f t="shared" si="38"/>
        <v>2016</v>
      </c>
      <c r="M1273" t="str">
        <f>_xlfn.XLOOKUP(C1273,'LookUp Table'!$A$1:$A$3031,'LookUp Table'!$B$1:$B$3031,"Not Found",0)</f>
        <v>Mumbai</v>
      </c>
      <c r="N1273" t="str">
        <f t="shared" si="39"/>
        <v>Private Equity</v>
      </c>
      <c r="O1273" t="str">
        <f>_xlfn.XLOOKUP(N1273,'Com LookUp+Pivot'!$A$1:$A$49,'Com LookUp+Pivot'!$B$1:$B$49,"Not Found",0)</f>
        <v>PE</v>
      </c>
      <c r="W1273" s="9" t="s">
        <v>3565</v>
      </c>
      <c r="X1273" s="9" t="s">
        <v>388</v>
      </c>
    </row>
    <row r="1274" spans="1:24" x14ac:dyDescent="0.3">
      <c r="A1274">
        <v>1279</v>
      </c>
      <c r="B1274" s="1">
        <v>42649</v>
      </c>
      <c r="C1274" t="s">
        <v>3566</v>
      </c>
      <c r="D1274" t="s">
        <v>569</v>
      </c>
      <c r="E1274" t="s">
        <v>3567</v>
      </c>
      <c r="F1274" t="s">
        <v>957</v>
      </c>
      <c r="G1274" t="s">
        <v>3568</v>
      </c>
      <c r="H1274" t="s">
        <v>125</v>
      </c>
      <c r="I1274">
        <v>0</v>
      </c>
      <c r="J1274" t="s">
        <v>207</v>
      </c>
      <c r="K1274" t="str" cm="1">
        <f t="array" ref="K1274">_xlfn.IFS(I1274&lt;1000000,"Bin1",AND(I1274&gt;=1000000,I1274&lt;=10000000),"Bin2",I1274&gt;10000000,"Bin3")</f>
        <v>Bin1</v>
      </c>
      <c r="L1274">
        <f t="shared" si="38"/>
        <v>2016</v>
      </c>
      <c r="M1274" t="str">
        <f>_xlfn.XLOOKUP(C1274,'LookUp Table'!$A$1:$A$3031,'LookUp Table'!$B$1:$B$3031,"Not Found",0)</f>
        <v>Bangalore</v>
      </c>
      <c r="N1274" t="str">
        <f t="shared" si="39"/>
        <v>Seed Funding</v>
      </c>
      <c r="O1274" t="str">
        <f>_xlfn.XLOOKUP(N1274,'Com LookUp+Pivot'!$A$1:$A$49,'Com LookUp+Pivot'!$B$1:$B$49,"Not Found",0)</f>
        <v>Angel</v>
      </c>
      <c r="W1274" s="9" t="s">
        <v>3568</v>
      </c>
      <c r="X1274" s="9" t="s">
        <v>125</v>
      </c>
    </row>
    <row r="1275" spans="1:24" x14ac:dyDescent="0.3">
      <c r="A1275">
        <v>1280</v>
      </c>
      <c r="B1275" s="1">
        <v>42649</v>
      </c>
      <c r="C1275" t="s">
        <v>3569</v>
      </c>
      <c r="D1275" t="s">
        <v>50</v>
      </c>
      <c r="E1275" t="s">
        <v>3570</v>
      </c>
      <c r="F1275" t="s">
        <v>87</v>
      </c>
      <c r="G1275" t="s">
        <v>1389</v>
      </c>
      <c r="H1275" t="s">
        <v>125</v>
      </c>
      <c r="I1275" s="2">
        <v>300000</v>
      </c>
      <c r="J1275" t="s">
        <v>207</v>
      </c>
      <c r="K1275" t="str" cm="1">
        <f t="array" ref="K1275">_xlfn.IFS(I1275&lt;1000000,"Bin1",AND(I1275&gt;=1000000,I1275&lt;=10000000),"Bin2",I1275&gt;10000000,"Bin3")</f>
        <v>Bin1</v>
      </c>
      <c r="L1275">
        <f t="shared" si="38"/>
        <v>2016</v>
      </c>
      <c r="M1275" t="str">
        <f>_xlfn.XLOOKUP(C1275,'LookUp Table'!$A$1:$A$3031,'LookUp Table'!$B$1:$B$3031,"Not Found",0)</f>
        <v>Noida</v>
      </c>
      <c r="N1275" t="str">
        <f t="shared" si="39"/>
        <v>Seed/Angel Funding</v>
      </c>
      <c r="O1275" t="str">
        <f>_xlfn.XLOOKUP(N1275,'Com LookUp+Pivot'!$A$1:$A$49,'Com LookUp+Pivot'!$B$1:$B$49,"Not Found",0)</f>
        <v>Angel</v>
      </c>
      <c r="W1275" s="9" t="s">
        <v>1389</v>
      </c>
      <c r="X1275" s="9" t="s">
        <v>125</v>
      </c>
    </row>
    <row r="1276" spans="1:24" x14ac:dyDescent="0.3">
      <c r="A1276">
        <v>1281</v>
      </c>
      <c r="B1276" s="1">
        <v>42649</v>
      </c>
      <c r="C1276" t="s">
        <v>3571</v>
      </c>
      <c r="D1276" t="s">
        <v>569</v>
      </c>
      <c r="E1276" t="s">
        <v>3572</v>
      </c>
      <c r="F1276" t="s">
        <v>87</v>
      </c>
      <c r="G1276" t="s">
        <v>3573</v>
      </c>
      <c r="H1276" t="s">
        <v>125</v>
      </c>
      <c r="I1276">
        <v>0</v>
      </c>
      <c r="J1276" t="s">
        <v>207</v>
      </c>
      <c r="K1276" t="str" cm="1">
        <f t="array" ref="K1276">_xlfn.IFS(I1276&lt;1000000,"Bin1",AND(I1276&gt;=1000000,I1276&lt;=10000000),"Bin2",I1276&gt;10000000,"Bin3")</f>
        <v>Bin1</v>
      </c>
      <c r="L1276">
        <f t="shared" si="38"/>
        <v>2016</v>
      </c>
      <c r="M1276" t="str">
        <f>_xlfn.XLOOKUP(C1276,'LookUp Table'!$A$1:$A$3031,'LookUp Table'!$B$1:$B$3031,"Not Found",0)</f>
        <v>Noida</v>
      </c>
      <c r="N1276" t="str">
        <f t="shared" si="39"/>
        <v>Seed Funding</v>
      </c>
      <c r="O1276" t="str">
        <f>_xlfn.XLOOKUP(N1276,'Com LookUp+Pivot'!$A$1:$A$49,'Com LookUp+Pivot'!$B$1:$B$49,"Not Found",0)</f>
        <v>Angel</v>
      </c>
      <c r="W1276" s="9" t="s">
        <v>3573</v>
      </c>
      <c r="X1276" s="9" t="s">
        <v>125</v>
      </c>
    </row>
    <row r="1277" spans="1:24" x14ac:dyDescent="0.3">
      <c r="A1277">
        <v>1282</v>
      </c>
      <c r="B1277" s="1">
        <v>42649</v>
      </c>
      <c r="C1277" t="s">
        <v>3574</v>
      </c>
      <c r="D1277" t="s">
        <v>473</v>
      </c>
      <c r="E1277" t="s">
        <v>3396</v>
      </c>
      <c r="F1277" t="s">
        <v>957</v>
      </c>
      <c r="G1277" t="s">
        <v>3575</v>
      </c>
      <c r="H1277" t="s">
        <v>388</v>
      </c>
      <c r="I1277" s="2">
        <v>1050000</v>
      </c>
      <c r="J1277" t="s">
        <v>207</v>
      </c>
      <c r="K1277" t="str" cm="1">
        <f t="array" ref="K1277">_xlfn.IFS(I1277&lt;1000000,"Bin1",AND(I1277&gt;=1000000,I1277&lt;=10000000),"Bin2",I1277&gt;10000000,"Bin3")</f>
        <v>Bin2</v>
      </c>
      <c r="L1277">
        <f t="shared" ref="L1277:L1340" si="40">YEAR(B1277)</f>
        <v>2016</v>
      </c>
      <c r="M1277" t="str">
        <f>_xlfn.XLOOKUP(C1277,'LookUp Table'!$A$1:$A$3031,'LookUp Table'!$B$1:$B$3031,"Not Found",0)</f>
        <v>Bangalore</v>
      </c>
      <c r="N1277" t="str">
        <f t="shared" si="39"/>
        <v>Private Equity</v>
      </c>
      <c r="O1277" t="str">
        <f>_xlfn.XLOOKUP(N1277,'Com LookUp+Pivot'!$A$1:$A$49,'Com LookUp+Pivot'!$B$1:$B$49,"Not Found",0)</f>
        <v>PE</v>
      </c>
      <c r="W1277" s="9" t="s">
        <v>3575</v>
      </c>
      <c r="X1277" s="9" t="s">
        <v>388</v>
      </c>
    </row>
    <row r="1278" spans="1:24" x14ac:dyDescent="0.3">
      <c r="A1278">
        <v>1283</v>
      </c>
      <c r="B1278" s="1">
        <v>42650</v>
      </c>
      <c r="C1278" t="s">
        <v>3576</v>
      </c>
      <c r="D1278" t="s">
        <v>50</v>
      </c>
      <c r="E1278" t="s">
        <v>3577</v>
      </c>
      <c r="F1278" t="s">
        <v>957</v>
      </c>
      <c r="G1278" t="s">
        <v>3578</v>
      </c>
      <c r="H1278" t="s">
        <v>125</v>
      </c>
      <c r="I1278" s="2">
        <v>100000</v>
      </c>
      <c r="J1278" t="s">
        <v>207</v>
      </c>
      <c r="K1278" t="str" cm="1">
        <f t="array" ref="K1278">_xlfn.IFS(I1278&lt;1000000,"Bin1",AND(I1278&gt;=1000000,I1278&lt;=10000000),"Bin2",I1278&gt;10000000,"Bin3")</f>
        <v>Bin1</v>
      </c>
      <c r="L1278">
        <f t="shared" si="40"/>
        <v>2016</v>
      </c>
      <c r="M1278" t="str">
        <f>_xlfn.XLOOKUP(C1278,'LookUp Table'!$A$1:$A$3031,'LookUp Table'!$B$1:$B$3031,"Not Found",0)</f>
        <v>Bangalore</v>
      </c>
      <c r="N1278" t="str">
        <f t="shared" si="39"/>
        <v>Seed Funding</v>
      </c>
      <c r="O1278" t="str">
        <f>_xlfn.XLOOKUP(N1278,'Com LookUp+Pivot'!$A$1:$A$49,'Com LookUp+Pivot'!$B$1:$B$49,"Not Found",0)</f>
        <v>Angel</v>
      </c>
      <c r="W1278" s="9" t="s">
        <v>3578</v>
      </c>
      <c r="X1278" s="9" t="s">
        <v>125</v>
      </c>
    </row>
    <row r="1279" spans="1:24" x14ac:dyDescent="0.3">
      <c r="A1279">
        <v>1284</v>
      </c>
      <c r="B1279" s="1">
        <v>42650</v>
      </c>
      <c r="C1279" t="s">
        <v>3579</v>
      </c>
      <c r="D1279" t="s">
        <v>50</v>
      </c>
      <c r="E1279" t="s">
        <v>3580</v>
      </c>
      <c r="F1279" t="s">
        <v>36</v>
      </c>
      <c r="G1279" t="s">
        <v>3581</v>
      </c>
      <c r="H1279" t="s">
        <v>388</v>
      </c>
      <c r="I1279" s="2">
        <v>2200000</v>
      </c>
      <c r="J1279" t="s">
        <v>207</v>
      </c>
      <c r="K1279" t="str" cm="1">
        <f t="array" ref="K1279">_xlfn.IFS(I1279&lt;1000000,"Bin1",AND(I1279&gt;=1000000,I1279&lt;=10000000),"Bin2",I1279&gt;10000000,"Bin3")</f>
        <v>Bin2</v>
      </c>
      <c r="L1279">
        <f t="shared" si="40"/>
        <v>2016</v>
      </c>
      <c r="M1279" t="str">
        <f>_xlfn.XLOOKUP(C1279,'LookUp Table'!$A$1:$A$3031,'LookUp Table'!$B$1:$B$3031,"Not Found",0)</f>
        <v>Mumbai</v>
      </c>
      <c r="N1279" t="str">
        <f t="shared" si="39"/>
        <v>Private Equity</v>
      </c>
      <c r="O1279" t="str">
        <f>_xlfn.XLOOKUP(N1279,'Com LookUp+Pivot'!$A$1:$A$49,'Com LookUp+Pivot'!$B$1:$B$49,"Not Found",0)</f>
        <v>PE</v>
      </c>
      <c r="W1279" s="9" t="s">
        <v>3581</v>
      </c>
      <c r="X1279" s="9" t="s">
        <v>388</v>
      </c>
    </row>
    <row r="1280" spans="1:24" x14ac:dyDescent="0.3">
      <c r="A1280">
        <v>1285</v>
      </c>
      <c r="B1280" s="1">
        <v>42650</v>
      </c>
      <c r="C1280" t="s">
        <v>3582</v>
      </c>
      <c r="D1280" t="s">
        <v>569</v>
      </c>
      <c r="E1280" t="s">
        <v>3583</v>
      </c>
      <c r="F1280" t="s">
        <v>36</v>
      </c>
      <c r="G1280" t="s">
        <v>3584</v>
      </c>
      <c r="H1280" t="s">
        <v>388</v>
      </c>
      <c r="I1280" s="2">
        <v>15000000</v>
      </c>
      <c r="J1280" t="s">
        <v>207</v>
      </c>
      <c r="K1280" t="str" cm="1">
        <f t="array" ref="K1280">_xlfn.IFS(I1280&lt;1000000,"Bin1",AND(I1280&gt;=1000000,I1280&lt;=10000000),"Bin2",I1280&gt;10000000,"Bin3")</f>
        <v>Bin3</v>
      </c>
      <c r="L1280">
        <f t="shared" si="40"/>
        <v>2016</v>
      </c>
      <c r="M1280" t="str">
        <f>_xlfn.XLOOKUP(C1280,'LookUp Table'!$A$1:$A$3031,'LookUp Table'!$B$1:$B$3031,"Not Found",0)</f>
        <v>Mumbai</v>
      </c>
      <c r="N1280" t="str">
        <f t="shared" si="39"/>
        <v>Private Equity</v>
      </c>
      <c r="O1280" t="str">
        <f>_xlfn.XLOOKUP(N1280,'Com LookUp+Pivot'!$A$1:$A$49,'Com LookUp+Pivot'!$B$1:$B$49,"Not Found",0)</f>
        <v>PE</v>
      </c>
      <c r="W1280" s="9" t="s">
        <v>3584</v>
      </c>
      <c r="X1280" s="9" t="s">
        <v>388</v>
      </c>
    </row>
    <row r="1281" spans="1:24" x14ac:dyDescent="0.3">
      <c r="A1281">
        <v>1286</v>
      </c>
      <c r="B1281" s="1">
        <v>42650</v>
      </c>
      <c r="C1281" t="s">
        <v>3585</v>
      </c>
      <c r="D1281" t="s">
        <v>50</v>
      </c>
      <c r="E1281" t="s">
        <v>3586</v>
      </c>
      <c r="F1281" t="s">
        <v>909</v>
      </c>
      <c r="G1281" t="s">
        <v>3587</v>
      </c>
      <c r="H1281" t="s">
        <v>125</v>
      </c>
      <c r="I1281">
        <v>0</v>
      </c>
      <c r="J1281" t="s">
        <v>207</v>
      </c>
      <c r="K1281" t="str" cm="1">
        <f t="array" ref="K1281">_xlfn.IFS(I1281&lt;1000000,"Bin1",AND(I1281&gt;=1000000,I1281&lt;=10000000),"Bin2",I1281&gt;10000000,"Bin3")</f>
        <v>Bin1</v>
      </c>
      <c r="L1281">
        <f t="shared" si="40"/>
        <v>2016</v>
      </c>
      <c r="M1281" t="str">
        <f>_xlfn.XLOOKUP(C1281,'LookUp Table'!$A$1:$A$3031,'LookUp Table'!$B$1:$B$3031,"Not Found",0)</f>
        <v>Kolkata</v>
      </c>
      <c r="N1281" t="str">
        <f t="shared" si="39"/>
        <v>Seed Funding</v>
      </c>
      <c r="O1281" t="str">
        <f>_xlfn.XLOOKUP(N1281,'Com LookUp+Pivot'!$A$1:$A$49,'Com LookUp+Pivot'!$B$1:$B$49,"Not Found",0)</f>
        <v>Angel</v>
      </c>
      <c r="W1281" s="9" t="s">
        <v>3587</v>
      </c>
      <c r="X1281" s="9" t="s">
        <v>125</v>
      </c>
    </row>
    <row r="1282" spans="1:24" x14ac:dyDescent="0.3">
      <c r="A1282">
        <v>1287</v>
      </c>
      <c r="B1282" s="1">
        <v>42653</v>
      </c>
      <c r="C1282" t="s">
        <v>3588</v>
      </c>
      <c r="D1282" t="s">
        <v>473</v>
      </c>
      <c r="E1282" t="s">
        <v>3589</v>
      </c>
      <c r="F1282" t="s">
        <v>30</v>
      </c>
      <c r="G1282" t="s">
        <v>3590</v>
      </c>
      <c r="H1282" t="s">
        <v>125</v>
      </c>
      <c r="I1282" s="2">
        <v>375000</v>
      </c>
      <c r="J1282" t="s">
        <v>207</v>
      </c>
      <c r="K1282" t="str" cm="1">
        <f t="array" ref="K1282">_xlfn.IFS(I1282&lt;1000000,"Bin1",AND(I1282&gt;=1000000,I1282&lt;=10000000),"Bin2",I1282&gt;10000000,"Bin3")</f>
        <v>Bin1</v>
      </c>
      <c r="L1282">
        <f t="shared" si="40"/>
        <v>2016</v>
      </c>
      <c r="M1282" t="str">
        <f>_xlfn.XLOOKUP(C1282,'LookUp Table'!$A$1:$A$3031,'LookUp Table'!$B$1:$B$3031,"Not Found",0)</f>
        <v>New Delhi</v>
      </c>
      <c r="N1282" t="str">
        <f t="shared" si="39"/>
        <v>Seed Funding</v>
      </c>
      <c r="O1282" t="str">
        <f>_xlfn.XLOOKUP(N1282,'Com LookUp+Pivot'!$A$1:$A$49,'Com LookUp+Pivot'!$B$1:$B$49,"Not Found",0)</f>
        <v>Angel</v>
      </c>
      <c r="W1282" s="9" t="s">
        <v>3590</v>
      </c>
      <c r="X1282" s="9" t="s">
        <v>125</v>
      </c>
    </row>
    <row r="1283" spans="1:24" x14ac:dyDescent="0.3">
      <c r="A1283">
        <v>1288</v>
      </c>
      <c r="B1283" s="1">
        <v>42654</v>
      </c>
      <c r="C1283" t="s">
        <v>3591</v>
      </c>
      <c r="D1283" t="s">
        <v>569</v>
      </c>
      <c r="E1283" t="s">
        <v>3592</v>
      </c>
      <c r="F1283" t="s">
        <v>957</v>
      </c>
      <c r="G1283" t="s">
        <v>3593</v>
      </c>
      <c r="H1283" t="s">
        <v>388</v>
      </c>
      <c r="I1283" s="2">
        <v>50000000</v>
      </c>
      <c r="J1283" t="s">
        <v>207</v>
      </c>
      <c r="K1283" t="str" cm="1">
        <f t="array" ref="K1283">_xlfn.IFS(I1283&lt;1000000,"Bin1",AND(I1283&gt;=1000000,I1283&lt;=10000000),"Bin2",I1283&gt;10000000,"Bin3")</f>
        <v>Bin3</v>
      </c>
      <c r="L1283">
        <f t="shared" si="40"/>
        <v>2016</v>
      </c>
      <c r="M1283" t="str">
        <f>_xlfn.XLOOKUP(C1283,'LookUp Table'!$A$1:$A$3031,'LookUp Table'!$B$1:$B$3031,"Not Found",0)</f>
        <v>Bangalore</v>
      </c>
      <c r="N1283" t="str">
        <f t="shared" ref="N1283:N1346" si="41">IFERROR(VLOOKUP(G1283,$W$1:$X$6025,2,FALSE),"Ignore")</f>
        <v>Private Equity</v>
      </c>
      <c r="O1283" t="str">
        <f>_xlfn.XLOOKUP(N1283,'Com LookUp+Pivot'!$A$1:$A$49,'Com LookUp+Pivot'!$B$1:$B$49,"Not Found",0)</f>
        <v>PE</v>
      </c>
      <c r="W1283" s="9" t="s">
        <v>3593</v>
      </c>
      <c r="X1283" s="9" t="s">
        <v>388</v>
      </c>
    </row>
    <row r="1284" spans="1:24" x14ac:dyDescent="0.3">
      <c r="A1284">
        <v>1289</v>
      </c>
      <c r="B1284" s="1">
        <v>42654</v>
      </c>
      <c r="C1284" t="s">
        <v>3594</v>
      </c>
      <c r="D1284" t="s">
        <v>569</v>
      </c>
      <c r="E1284" t="s">
        <v>3595</v>
      </c>
      <c r="F1284" t="s">
        <v>19</v>
      </c>
      <c r="G1284" t="s">
        <v>3596</v>
      </c>
      <c r="H1284" t="s">
        <v>125</v>
      </c>
      <c r="I1284" s="2">
        <v>500000</v>
      </c>
      <c r="J1284" t="s">
        <v>207</v>
      </c>
      <c r="K1284" t="str" cm="1">
        <f t="array" ref="K1284">_xlfn.IFS(I1284&lt;1000000,"Bin1",AND(I1284&gt;=1000000,I1284&lt;=10000000),"Bin2",I1284&gt;10000000,"Bin3")</f>
        <v>Bin1</v>
      </c>
      <c r="L1284">
        <f t="shared" si="40"/>
        <v>2016</v>
      </c>
      <c r="M1284" t="str">
        <f>_xlfn.XLOOKUP(C1284,'LookUp Table'!$A$1:$A$3031,'LookUp Table'!$B$1:$B$3031,"Not Found",0)</f>
        <v>Gurgaon</v>
      </c>
      <c r="N1284" t="str">
        <f t="shared" si="41"/>
        <v>Seed Funding</v>
      </c>
      <c r="O1284" t="str">
        <f>_xlfn.XLOOKUP(N1284,'Com LookUp+Pivot'!$A$1:$A$49,'Com LookUp+Pivot'!$B$1:$B$49,"Not Found",0)</f>
        <v>Angel</v>
      </c>
      <c r="W1284" s="9" t="s">
        <v>3596</v>
      </c>
      <c r="X1284" s="9" t="s">
        <v>125</v>
      </c>
    </row>
    <row r="1285" spans="1:24" x14ac:dyDescent="0.3">
      <c r="A1285">
        <v>1290</v>
      </c>
      <c r="B1285" s="1">
        <v>42655</v>
      </c>
      <c r="C1285" t="s">
        <v>1704</v>
      </c>
      <c r="D1285" t="s">
        <v>569</v>
      </c>
      <c r="E1285" t="s">
        <v>1752</v>
      </c>
      <c r="F1285" t="s">
        <v>30</v>
      </c>
      <c r="G1285" t="s">
        <v>3597</v>
      </c>
      <c r="H1285" t="s">
        <v>125</v>
      </c>
      <c r="I1285">
        <v>0</v>
      </c>
      <c r="J1285" t="s">
        <v>207</v>
      </c>
      <c r="K1285" t="str" cm="1">
        <f t="array" ref="K1285">_xlfn.IFS(I1285&lt;1000000,"Bin1",AND(I1285&gt;=1000000,I1285&lt;=10000000),"Bin2",I1285&gt;10000000,"Bin3")</f>
        <v>Bin1</v>
      </c>
      <c r="L1285">
        <f t="shared" si="40"/>
        <v>2016</v>
      </c>
      <c r="M1285" t="str">
        <f>_xlfn.XLOOKUP(C1285,'LookUp Table'!$A$1:$A$3031,'LookUp Table'!$B$1:$B$3031,"Not Found",0)</f>
        <v>New Delhi</v>
      </c>
      <c r="N1285" t="str">
        <f t="shared" si="41"/>
        <v>Seed Funding</v>
      </c>
      <c r="O1285" t="str">
        <f>_xlfn.XLOOKUP(N1285,'Com LookUp+Pivot'!$A$1:$A$49,'Com LookUp+Pivot'!$B$1:$B$49,"Not Found",0)</f>
        <v>Angel</v>
      </c>
      <c r="W1285" s="9" t="s">
        <v>3597</v>
      </c>
      <c r="X1285" s="9" t="s">
        <v>125</v>
      </c>
    </row>
    <row r="1286" spans="1:24" x14ac:dyDescent="0.3">
      <c r="A1286">
        <v>1291</v>
      </c>
      <c r="B1286" s="1">
        <v>42656</v>
      </c>
      <c r="C1286" t="s">
        <v>3598</v>
      </c>
      <c r="D1286" t="s">
        <v>2965</v>
      </c>
      <c r="E1286" t="s">
        <v>3599</v>
      </c>
      <c r="F1286" t="s">
        <v>87</v>
      </c>
      <c r="G1286" t="s">
        <v>3600</v>
      </c>
      <c r="H1286" t="s">
        <v>388</v>
      </c>
      <c r="I1286" s="2">
        <v>2000000</v>
      </c>
      <c r="J1286" t="s">
        <v>207</v>
      </c>
      <c r="K1286" t="str" cm="1">
        <f t="array" ref="K1286">_xlfn.IFS(I1286&lt;1000000,"Bin1",AND(I1286&gt;=1000000,I1286&lt;=10000000),"Bin2",I1286&gt;10000000,"Bin3")</f>
        <v>Bin2</v>
      </c>
      <c r="L1286">
        <f t="shared" si="40"/>
        <v>2016</v>
      </c>
      <c r="M1286" t="str">
        <f>_xlfn.XLOOKUP(C1286,'LookUp Table'!$A$1:$A$3031,'LookUp Table'!$B$1:$B$3031,"Not Found",0)</f>
        <v>Noida</v>
      </c>
      <c r="N1286" t="str">
        <f t="shared" si="41"/>
        <v>Private Equity</v>
      </c>
      <c r="O1286" t="str">
        <f>_xlfn.XLOOKUP(N1286,'Com LookUp+Pivot'!$A$1:$A$49,'Com LookUp+Pivot'!$B$1:$B$49,"Not Found",0)</f>
        <v>PE</v>
      </c>
      <c r="W1286" s="9" t="s">
        <v>3600</v>
      </c>
      <c r="X1286" s="9" t="s">
        <v>388</v>
      </c>
    </row>
    <row r="1287" spans="1:24" x14ac:dyDescent="0.3">
      <c r="A1287">
        <v>1292</v>
      </c>
      <c r="B1287" s="1">
        <v>42656</v>
      </c>
      <c r="C1287" t="s">
        <v>3601</v>
      </c>
      <c r="D1287" t="s">
        <v>473</v>
      </c>
      <c r="E1287" t="s">
        <v>3602</v>
      </c>
      <c r="F1287" t="s">
        <v>3603</v>
      </c>
      <c r="G1287" t="s">
        <v>2067</v>
      </c>
      <c r="H1287" t="s">
        <v>125</v>
      </c>
      <c r="I1287">
        <v>0</v>
      </c>
      <c r="J1287" t="s">
        <v>207</v>
      </c>
      <c r="K1287" t="str" cm="1">
        <f t="array" ref="K1287">_xlfn.IFS(I1287&lt;1000000,"Bin1",AND(I1287&gt;=1000000,I1287&lt;=10000000),"Bin2",I1287&gt;10000000,"Bin3")</f>
        <v>Bin1</v>
      </c>
      <c r="L1287">
        <f t="shared" si="40"/>
        <v>2016</v>
      </c>
      <c r="M1287" t="str">
        <f>_xlfn.XLOOKUP(C1287,'LookUp Table'!$A$1:$A$3031,'LookUp Table'!$B$1:$B$3031,"Not Found",0)</f>
        <v>Agra</v>
      </c>
      <c r="N1287" t="str">
        <f t="shared" si="41"/>
        <v>Seed Funding</v>
      </c>
      <c r="O1287" t="str">
        <f>_xlfn.XLOOKUP(N1287,'Com LookUp+Pivot'!$A$1:$A$49,'Com LookUp+Pivot'!$B$1:$B$49,"Not Found",0)</f>
        <v>Angel</v>
      </c>
      <c r="W1287" s="9" t="s">
        <v>2067</v>
      </c>
      <c r="X1287" s="9" t="s">
        <v>125</v>
      </c>
    </row>
    <row r="1288" spans="1:24" x14ac:dyDescent="0.3">
      <c r="A1288">
        <v>1293</v>
      </c>
      <c r="B1288" s="1">
        <v>42656</v>
      </c>
      <c r="C1288" t="s">
        <v>3604</v>
      </c>
      <c r="D1288" t="s">
        <v>569</v>
      </c>
      <c r="E1288" t="s">
        <v>3605</v>
      </c>
      <c r="F1288" t="s">
        <v>957</v>
      </c>
      <c r="G1288" t="s">
        <v>3606</v>
      </c>
      <c r="H1288" t="s">
        <v>125</v>
      </c>
      <c r="I1288">
        <v>0</v>
      </c>
      <c r="J1288" t="s">
        <v>207</v>
      </c>
      <c r="K1288" t="str" cm="1">
        <f t="array" ref="K1288">_xlfn.IFS(I1288&lt;1000000,"Bin1",AND(I1288&gt;=1000000,I1288&lt;=10000000),"Bin2",I1288&gt;10000000,"Bin3")</f>
        <v>Bin1</v>
      </c>
      <c r="L1288">
        <f t="shared" si="40"/>
        <v>2016</v>
      </c>
      <c r="M1288" t="str">
        <f>_xlfn.XLOOKUP(C1288,'LookUp Table'!$A$1:$A$3031,'LookUp Table'!$B$1:$B$3031,"Not Found",0)</f>
        <v>Bangalore</v>
      </c>
      <c r="N1288" t="str">
        <f t="shared" si="41"/>
        <v>Seed Funding</v>
      </c>
      <c r="O1288" t="str">
        <f>_xlfn.XLOOKUP(N1288,'Com LookUp+Pivot'!$A$1:$A$49,'Com LookUp+Pivot'!$B$1:$B$49,"Not Found",0)</f>
        <v>Angel</v>
      </c>
      <c r="W1288" s="9" t="s">
        <v>3606</v>
      </c>
      <c r="X1288" s="9" t="s">
        <v>125</v>
      </c>
    </row>
    <row r="1289" spans="1:24" x14ac:dyDescent="0.3">
      <c r="A1289">
        <v>1294</v>
      </c>
      <c r="B1289" s="1">
        <v>42656</v>
      </c>
      <c r="C1289" t="s">
        <v>3607</v>
      </c>
      <c r="D1289" t="s">
        <v>50</v>
      </c>
      <c r="E1289" t="s">
        <v>3608</v>
      </c>
      <c r="F1289" t="s">
        <v>1187</v>
      </c>
      <c r="G1289" t="s">
        <v>3609</v>
      </c>
      <c r="H1289" t="s">
        <v>125</v>
      </c>
      <c r="I1289" s="2">
        <v>450000</v>
      </c>
      <c r="J1289" t="s">
        <v>207</v>
      </c>
      <c r="K1289" t="str" cm="1">
        <f t="array" ref="K1289">_xlfn.IFS(I1289&lt;1000000,"Bin1",AND(I1289&gt;=1000000,I1289&lt;=10000000),"Bin2",I1289&gt;10000000,"Bin3")</f>
        <v>Bin1</v>
      </c>
      <c r="L1289">
        <f t="shared" si="40"/>
        <v>2016</v>
      </c>
      <c r="M1289" t="str">
        <f>_xlfn.XLOOKUP(C1289,'LookUp Table'!$A$1:$A$3031,'LookUp Table'!$B$1:$B$3031,"Not Found",0)</f>
        <v>Ahmedabad</v>
      </c>
      <c r="N1289" t="str">
        <f t="shared" si="41"/>
        <v>Seed Funding</v>
      </c>
      <c r="O1289" t="str">
        <f>_xlfn.XLOOKUP(N1289,'Com LookUp+Pivot'!$A$1:$A$49,'Com LookUp+Pivot'!$B$1:$B$49,"Not Found",0)</f>
        <v>Angel</v>
      </c>
      <c r="W1289" s="9" t="s">
        <v>3609</v>
      </c>
      <c r="X1289" s="9" t="s">
        <v>125</v>
      </c>
    </row>
    <row r="1290" spans="1:24" x14ac:dyDescent="0.3">
      <c r="A1290">
        <v>1295</v>
      </c>
      <c r="B1290" s="1">
        <v>42657</v>
      </c>
      <c r="C1290" t="s">
        <v>3610</v>
      </c>
      <c r="D1290" t="s">
        <v>569</v>
      </c>
      <c r="E1290" t="s">
        <v>3611</v>
      </c>
      <c r="F1290" t="s">
        <v>30</v>
      </c>
      <c r="G1290" t="s">
        <v>256</v>
      </c>
      <c r="H1290" t="s">
        <v>125</v>
      </c>
      <c r="I1290" s="2">
        <v>25000</v>
      </c>
      <c r="J1290" t="s">
        <v>207</v>
      </c>
      <c r="K1290" t="str" cm="1">
        <f t="array" ref="K1290">_xlfn.IFS(I1290&lt;1000000,"Bin1",AND(I1290&gt;=1000000,I1290&lt;=10000000),"Bin2",I1290&gt;10000000,"Bin3")</f>
        <v>Bin1</v>
      </c>
      <c r="L1290">
        <f t="shared" si="40"/>
        <v>2016</v>
      </c>
      <c r="M1290" t="str">
        <f>_xlfn.XLOOKUP(C1290,'LookUp Table'!$A$1:$A$3031,'LookUp Table'!$B$1:$B$3031,"Not Found",0)</f>
        <v>New Delhi</v>
      </c>
      <c r="N1290" t="str">
        <f t="shared" si="41"/>
        <v>Series B</v>
      </c>
      <c r="O1290" t="str">
        <f>_xlfn.XLOOKUP(N1290,'Com LookUp+Pivot'!$A$1:$A$49,'Com LookUp+Pivot'!$B$1:$B$49,"Not Found",0)</f>
        <v>VC</v>
      </c>
      <c r="W1290" s="9" t="s">
        <v>256</v>
      </c>
      <c r="X1290" s="9" t="s">
        <v>125</v>
      </c>
    </row>
    <row r="1291" spans="1:24" x14ac:dyDescent="0.3">
      <c r="A1291">
        <v>1296</v>
      </c>
      <c r="B1291" s="1">
        <v>42657</v>
      </c>
      <c r="C1291" t="s">
        <v>3612</v>
      </c>
      <c r="D1291" t="s">
        <v>569</v>
      </c>
      <c r="E1291" t="s">
        <v>3613</v>
      </c>
      <c r="F1291" t="s">
        <v>957</v>
      </c>
      <c r="G1291" t="s">
        <v>345</v>
      </c>
      <c r="H1291" t="s">
        <v>388</v>
      </c>
      <c r="I1291" s="2">
        <v>7000000</v>
      </c>
      <c r="J1291" t="s">
        <v>207</v>
      </c>
      <c r="K1291" t="str" cm="1">
        <f t="array" ref="K1291">_xlfn.IFS(I1291&lt;1000000,"Bin1",AND(I1291&gt;=1000000,I1291&lt;=10000000),"Bin2",I1291&gt;10000000,"Bin3")</f>
        <v>Bin2</v>
      </c>
      <c r="L1291">
        <f t="shared" si="40"/>
        <v>2016</v>
      </c>
      <c r="M1291" t="str">
        <f>_xlfn.XLOOKUP(C1291,'LookUp Table'!$A$1:$A$3031,'LookUp Table'!$B$1:$B$3031,"Not Found",0)</f>
        <v>Bangalore</v>
      </c>
      <c r="N1291" t="str">
        <f t="shared" si="41"/>
        <v>Seed Funding</v>
      </c>
      <c r="O1291" t="str">
        <f>_xlfn.XLOOKUP(N1291,'Com LookUp+Pivot'!$A$1:$A$49,'Com LookUp+Pivot'!$B$1:$B$49,"Not Found",0)</f>
        <v>Angel</v>
      </c>
      <c r="W1291" s="9" t="s">
        <v>345</v>
      </c>
      <c r="X1291" s="9" t="s">
        <v>388</v>
      </c>
    </row>
    <row r="1292" spans="1:24" x14ac:dyDescent="0.3">
      <c r="A1292">
        <v>1297</v>
      </c>
      <c r="B1292" s="1">
        <v>42657</v>
      </c>
      <c r="C1292" t="s">
        <v>3614</v>
      </c>
      <c r="D1292" t="s">
        <v>77</v>
      </c>
      <c r="E1292" t="s">
        <v>3615</v>
      </c>
      <c r="F1292" t="s">
        <v>181</v>
      </c>
      <c r="G1292" t="s">
        <v>3616</v>
      </c>
      <c r="H1292" t="s">
        <v>388</v>
      </c>
      <c r="I1292" s="2">
        <v>6000000</v>
      </c>
      <c r="J1292" t="s">
        <v>207</v>
      </c>
      <c r="K1292" t="str" cm="1">
        <f t="array" ref="K1292">_xlfn.IFS(I1292&lt;1000000,"Bin1",AND(I1292&gt;=1000000,I1292&lt;=10000000),"Bin2",I1292&gt;10000000,"Bin3")</f>
        <v>Bin2</v>
      </c>
      <c r="L1292">
        <f t="shared" si="40"/>
        <v>2016</v>
      </c>
      <c r="M1292" t="str">
        <f>_xlfn.XLOOKUP(C1292,'LookUp Table'!$A$1:$A$3031,'LookUp Table'!$B$1:$B$3031,"Not Found",0)</f>
        <v>Hyderabad</v>
      </c>
      <c r="N1292" t="str">
        <f t="shared" si="41"/>
        <v>Private Equity</v>
      </c>
      <c r="O1292" t="str">
        <f>_xlfn.XLOOKUP(N1292,'Com LookUp+Pivot'!$A$1:$A$49,'Com LookUp+Pivot'!$B$1:$B$49,"Not Found",0)</f>
        <v>PE</v>
      </c>
      <c r="W1292" s="9" t="s">
        <v>3616</v>
      </c>
      <c r="X1292" s="9" t="s">
        <v>388</v>
      </c>
    </row>
    <row r="1293" spans="1:24" x14ac:dyDescent="0.3">
      <c r="A1293">
        <v>1298</v>
      </c>
      <c r="B1293" s="1">
        <v>42657</v>
      </c>
      <c r="C1293" t="s">
        <v>3617</v>
      </c>
      <c r="D1293" t="s">
        <v>50</v>
      </c>
      <c r="E1293" t="s">
        <v>3618</v>
      </c>
      <c r="F1293" t="s">
        <v>19</v>
      </c>
      <c r="G1293" t="s">
        <v>3619</v>
      </c>
      <c r="H1293" t="s">
        <v>125</v>
      </c>
      <c r="I1293">
        <v>0</v>
      </c>
      <c r="J1293" t="s">
        <v>207</v>
      </c>
      <c r="K1293" t="str" cm="1">
        <f t="array" ref="K1293">_xlfn.IFS(I1293&lt;1000000,"Bin1",AND(I1293&gt;=1000000,I1293&lt;=10000000),"Bin2",I1293&gt;10000000,"Bin3")</f>
        <v>Bin1</v>
      </c>
      <c r="L1293">
        <f t="shared" si="40"/>
        <v>2016</v>
      </c>
      <c r="M1293" t="str">
        <f>_xlfn.XLOOKUP(C1293,'LookUp Table'!$A$1:$A$3031,'LookUp Table'!$B$1:$B$3031,"Not Found",0)</f>
        <v>Gurgaon</v>
      </c>
      <c r="N1293" t="str">
        <f t="shared" si="41"/>
        <v>Seed Funding</v>
      </c>
      <c r="O1293" t="str">
        <f>_xlfn.XLOOKUP(N1293,'Com LookUp+Pivot'!$A$1:$A$49,'Com LookUp+Pivot'!$B$1:$B$49,"Not Found",0)</f>
        <v>Angel</v>
      </c>
      <c r="W1293" s="9" t="s">
        <v>3619</v>
      </c>
      <c r="X1293" s="9" t="s">
        <v>125</v>
      </c>
    </row>
    <row r="1294" spans="1:24" x14ac:dyDescent="0.3">
      <c r="A1294">
        <v>1299</v>
      </c>
      <c r="B1294" s="1">
        <v>42657</v>
      </c>
      <c r="C1294" t="s">
        <v>3620</v>
      </c>
      <c r="D1294" t="s">
        <v>569</v>
      </c>
      <c r="E1294" t="s">
        <v>3621</v>
      </c>
      <c r="F1294" t="s">
        <v>36</v>
      </c>
      <c r="G1294" t="s">
        <v>3622</v>
      </c>
      <c r="H1294" t="s">
        <v>125</v>
      </c>
      <c r="I1294">
        <v>0</v>
      </c>
      <c r="J1294" t="s">
        <v>207</v>
      </c>
      <c r="K1294" t="str" cm="1">
        <f t="array" ref="K1294">_xlfn.IFS(I1294&lt;1000000,"Bin1",AND(I1294&gt;=1000000,I1294&lt;=10000000),"Bin2",I1294&gt;10000000,"Bin3")</f>
        <v>Bin1</v>
      </c>
      <c r="L1294">
        <f t="shared" si="40"/>
        <v>2016</v>
      </c>
      <c r="M1294" t="str">
        <f>_xlfn.XLOOKUP(C1294,'LookUp Table'!$A$1:$A$3031,'LookUp Table'!$B$1:$B$3031,"Not Found",0)</f>
        <v>Mumbai</v>
      </c>
      <c r="N1294" t="str">
        <f t="shared" si="41"/>
        <v>Seed Funding</v>
      </c>
      <c r="O1294" t="str">
        <f>_xlfn.XLOOKUP(N1294,'Com LookUp+Pivot'!$A$1:$A$49,'Com LookUp+Pivot'!$B$1:$B$49,"Not Found",0)</f>
        <v>Angel</v>
      </c>
      <c r="W1294" s="9" t="s">
        <v>3622</v>
      </c>
      <c r="X1294" s="9" t="s">
        <v>125</v>
      </c>
    </row>
    <row r="1295" spans="1:24" x14ac:dyDescent="0.3">
      <c r="A1295">
        <v>1300</v>
      </c>
      <c r="B1295" s="1">
        <v>42657</v>
      </c>
      <c r="C1295" t="s">
        <v>559</v>
      </c>
      <c r="D1295" t="s">
        <v>569</v>
      </c>
      <c r="E1295" t="s">
        <v>3623</v>
      </c>
      <c r="F1295" t="s">
        <v>957</v>
      </c>
      <c r="G1295" t="s">
        <v>3624</v>
      </c>
      <c r="H1295" t="s">
        <v>125</v>
      </c>
      <c r="I1295">
        <v>0</v>
      </c>
      <c r="J1295" t="s">
        <v>207</v>
      </c>
      <c r="K1295" t="str" cm="1">
        <f t="array" ref="K1295">_xlfn.IFS(I1295&lt;1000000,"Bin1",AND(I1295&gt;=1000000,I1295&lt;=10000000),"Bin2",I1295&gt;10000000,"Bin3")</f>
        <v>Bin1</v>
      </c>
      <c r="L1295">
        <f t="shared" si="40"/>
        <v>2016</v>
      </c>
      <c r="M1295" t="str">
        <f>_xlfn.XLOOKUP(C1295,'LookUp Table'!$A$1:$A$3031,'LookUp Table'!$B$1:$B$3031,"Not Found",0)</f>
        <v>New Delhi</v>
      </c>
      <c r="N1295" t="str">
        <f t="shared" si="41"/>
        <v>Seed Funding</v>
      </c>
      <c r="O1295" t="str">
        <f>_xlfn.XLOOKUP(N1295,'Com LookUp+Pivot'!$A$1:$A$49,'Com LookUp+Pivot'!$B$1:$B$49,"Not Found",0)</f>
        <v>Angel</v>
      </c>
      <c r="W1295" s="9" t="s">
        <v>3624</v>
      </c>
      <c r="X1295" s="9" t="s">
        <v>125</v>
      </c>
    </row>
    <row r="1296" spans="1:24" x14ac:dyDescent="0.3">
      <c r="A1296">
        <v>1301</v>
      </c>
      <c r="B1296" s="1">
        <v>42658</v>
      </c>
      <c r="C1296" t="s">
        <v>3625</v>
      </c>
      <c r="D1296" t="s">
        <v>569</v>
      </c>
      <c r="E1296" t="s">
        <v>3626</v>
      </c>
      <c r="F1296" t="s">
        <v>957</v>
      </c>
      <c r="G1296" t="s">
        <v>3627</v>
      </c>
      <c r="H1296" t="s">
        <v>388</v>
      </c>
      <c r="I1296" s="2">
        <v>25000000</v>
      </c>
      <c r="J1296" t="s">
        <v>207</v>
      </c>
      <c r="K1296" t="str" cm="1">
        <f t="array" ref="K1296">_xlfn.IFS(I1296&lt;1000000,"Bin1",AND(I1296&gt;=1000000,I1296&lt;=10000000),"Bin2",I1296&gt;10000000,"Bin3")</f>
        <v>Bin3</v>
      </c>
      <c r="L1296">
        <f t="shared" si="40"/>
        <v>2016</v>
      </c>
      <c r="M1296" t="str">
        <f>_xlfn.XLOOKUP(C1296,'LookUp Table'!$A$1:$A$3031,'LookUp Table'!$B$1:$B$3031,"Not Found",0)</f>
        <v>Bangalore</v>
      </c>
      <c r="N1296" t="str">
        <f t="shared" si="41"/>
        <v>Private Equity</v>
      </c>
      <c r="O1296" t="str">
        <f>_xlfn.XLOOKUP(N1296,'Com LookUp+Pivot'!$A$1:$A$49,'Com LookUp+Pivot'!$B$1:$B$49,"Not Found",0)</f>
        <v>PE</v>
      </c>
      <c r="W1296" s="9" t="s">
        <v>3627</v>
      </c>
      <c r="X1296" s="9" t="s">
        <v>388</v>
      </c>
    </row>
    <row r="1297" spans="1:24" x14ac:dyDescent="0.3">
      <c r="A1297">
        <v>1302</v>
      </c>
      <c r="B1297" s="1">
        <v>42658</v>
      </c>
      <c r="C1297" t="s">
        <v>3628</v>
      </c>
      <c r="D1297" t="s">
        <v>569</v>
      </c>
      <c r="E1297" t="s">
        <v>3629</v>
      </c>
      <c r="F1297" t="s">
        <v>181</v>
      </c>
      <c r="G1297" t="s">
        <v>3630</v>
      </c>
      <c r="H1297" t="s">
        <v>125</v>
      </c>
      <c r="I1297" s="2">
        <v>227000</v>
      </c>
      <c r="J1297" t="s">
        <v>207</v>
      </c>
      <c r="K1297" t="str" cm="1">
        <f t="array" ref="K1297">_xlfn.IFS(I1297&lt;1000000,"Bin1",AND(I1297&gt;=1000000,I1297&lt;=10000000),"Bin2",I1297&gt;10000000,"Bin3")</f>
        <v>Bin1</v>
      </c>
      <c r="L1297">
        <f t="shared" si="40"/>
        <v>2016</v>
      </c>
      <c r="M1297" t="str">
        <f>_xlfn.XLOOKUP(C1297,'LookUp Table'!$A$1:$A$3031,'LookUp Table'!$B$1:$B$3031,"Not Found",0)</f>
        <v>Hyderabad</v>
      </c>
      <c r="N1297" t="str">
        <f t="shared" si="41"/>
        <v>Seed Funding</v>
      </c>
      <c r="O1297" t="str">
        <f>_xlfn.XLOOKUP(N1297,'Com LookUp+Pivot'!$A$1:$A$49,'Com LookUp+Pivot'!$B$1:$B$49,"Not Found",0)</f>
        <v>Angel</v>
      </c>
      <c r="W1297" s="9" t="s">
        <v>3630</v>
      </c>
      <c r="X1297" s="9" t="s">
        <v>125</v>
      </c>
    </row>
    <row r="1298" spans="1:24" x14ac:dyDescent="0.3">
      <c r="A1298">
        <v>1303</v>
      </c>
      <c r="B1298" s="1">
        <v>42658</v>
      </c>
      <c r="C1298" t="s">
        <v>3631</v>
      </c>
      <c r="D1298" t="s">
        <v>569</v>
      </c>
      <c r="E1298" t="s">
        <v>3632</v>
      </c>
      <c r="F1298" t="s">
        <v>36</v>
      </c>
      <c r="G1298" t="s">
        <v>3633</v>
      </c>
      <c r="H1298" t="s">
        <v>125</v>
      </c>
      <c r="I1298" s="2">
        <v>1000000</v>
      </c>
      <c r="J1298" t="s">
        <v>207</v>
      </c>
      <c r="K1298" t="str" cm="1">
        <f t="array" ref="K1298">_xlfn.IFS(I1298&lt;1000000,"Bin1",AND(I1298&gt;=1000000,I1298&lt;=10000000),"Bin2",I1298&gt;10000000,"Bin3")</f>
        <v>Bin2</v>
      </c>
      <c r="L1298">
        <f t="shared" si="40"/>
        <v>2016</v>
      </c>
      <c r="M1298" t="str">
        <f>_xlfn.XLOOKUP(C1298,'LookUp Table'!$A$1:$A$3031,'LookUp Table'!$B$1:$B$3031,"Not Found",0)</f>
        <v>Mumbai</v>
      </c>
      <c r="N1298" t="str">
        <f t="shared" si="41"/>
        <v>Seed Funding</v>
      </c>
      <c r="O1298" t="str">
        <f>_xlfn.XLOOKUP(N1298,'Com LookUp+Pivot'!$A$1:$A$49,'Com LookUp+Pivot'!$B$1:$B$49,"Not Found",0)</f>
        <v>Angel</v>
      </c>
      <c r="W1298" s="9" t="s">
        <v>3633</v>
      </c>
      <c r="X1298" s="9" t="s">
        <v>125</v>
      </c>
    </row>
    <row r="1299" spans="1:24" x14ac:dyDescent="0.3">
      <c r="A1299">
        <v>1304</v>
      </c>
      <c r="B1299" s="1">
        <v>42660</v>
      </c>
      <c r="C1299" t="s">
        <v>1232</v>
      </c>
      <c r="D1299" t="s">
        <v>50</v>
      </c>
      <c r="E1299" t="s">
        <v>3634</v>
      </c>
      <c r="F1299" t="s">
        <v>957</v>
      </c>
      <c r="G1299" t="s">
        <v>3635</v>
      </c>
      <c r="H1299" t="s">
        <v>125</v>
      </c>
      <c r="I1299">
        <v>0</v>
      </c>
      <c r="J1299" t="s">
        <v>207</v>
      </c>
      <c r="K1299" t="str" cm="1">
        <f t="array" ref="K1299">_xlfn.IFS(I1299&lt;1000000,"Bin1",AND(I1299&gt;=1000000,I1299&lt;=10000000),"Bin2",I1299&gt;10000000,"Bin3")</f>
        <v>Bin1</v>
      </c>
      <c r="L1299">
        <f t="shared" si="40"/>
        <v>2016</v>
      </c>
      <c r="M1299" t="str">
        <f>_xlfn.XLOOKUP(C1299,'LookUp Table'!$A$1:$A$3031,'LookUp Table'!$B$1:$B$3031,"Not Found",0)</f>
        <v>Mumbai</v>
      </c>
      <c r="N1299" t="str">
        <f t="shared" si="41"/>
        <v>Seed Funding</v>
      </c>
      <c r="O1299" t="str">
        <f>_xlfn.XLOOKUP(N1299,'Com LookUp+Pivot'!$A$1:$A$49,'Com LookUp+Pivot'!$B$1:$B$49,"Not Found",0)</f>
        <v>Angel</v>
      </c>
      <c r="W1299" s="9" t="s">
        <v>3635</v>
      </c>
      <c r="X1299" s="9" t="s">
        <v>125</v>
      </c>
    </row>
    <row r="1300" spans="1:24" x14ac:dyDescent="0.3">
      <c r="A1300">
        <v>1305</v>
      </c>
      <c r="B1300" s="1">
        <v>42660</v>
      </c>
      <c r="C1300" t="s">
        <v>2829</v>
      </c>
      <c r="D1300" t="s">
        <v>569</v>
      </c>
      <c r="E1300" t="s">
        <v>3636</v>
      </c>
      <c r="F1300" t="s">
        <v>30</v>
      </c>
      <c r="G1300" t="s">
        <v>3637</v>
      </c>
      <c r="H1300" t="s">
        <v>125</v>
      </c>
      <c r="I1300">
        <v>0</v>
      </c>
      <c r="J1300" t="s">
        <v>207</v>
      </c>
      <c r="K1300" t="str" cm="1">
        <f t="array" ref="K1300">_xlfn.IFS(I1300&lt;1000000,"Bin1",AND(I1300&gt;=1000000,I1300&lt;=10000000),"Bin2",I1300&gt;10000000,"Bin3")</f>
        <v>Bin1</v>
      </c>
      <c r="L1300">
        <f t="shared" si="40"/>
        <v>2016</v>
      </c>
      <c r="M1300" t="str">
        <f>_xlfn.XLOOKUP(C1300,'LookUp Table'!$A$1:$A$3031,'LookUp Table'!$B$1:$B$3031,"Not Found",0)</f>
        <v>New Delhi</v>
      </c>
      <c r="N1300" t="str">
        <f t="shared" si="41"/>
        <v>Seed Funding</v>
      </c>
      <c r="O1300" t="str">
        <f>_xlfn.XLOOKUP(N1300,'Com LookUp+Pivot'!$A$1:$A$49,'Com LookUp+Pivot'!$B$1:$B$49,"Not Found",0)</f>
        <v>Angel</v>
      </c>
      <c r="W1300" s="9" t="s">
        <v>3637</v>
      </c>
      <c r="X1300" s="9" t="s">
        <v>125</v>
      </c>
    </row>
    <row r="1301" spans="1:24" x14ac:dyDescent="0.3">
      <c r="A1301">
        <v>1306</v>
      </c>
      <c r="B1301" s="1">
        <v>42660</v>
      </c>
      <c r="C1301" t="s">
        <v>3638</v>
      </c>
      <c r="D1301" t="s">
        <v>569</v>
      </c>
      <c r="E1301" t="s">
        <v>3639</v>
      </c>
      <c r="F1301" t="s">
        <v>19</v>
      </c>
      <c r="G1301" t="s">
        <v>3640</v>
      </c>
      <c r="H1301" t="s">
        <v>125</v>
      </c>
      <c r="I1301" s="2">
        <v>300000</v>
      </c>
      <c r="J1301" t="s">
        <v>207</v>
      </c>
      <c r="K1301" t="str" cm="1">
        <f t="array" ref="K1301">_xlfn.IFS(I1301&lt;1000000,"Bin1",AND(I1301&gt;=1000000,I1301&lt;=10000000),"Bin2",I1301&gt;10000000,"Bin3")</f>
        <v>Bin1</v>
      </c>
      <c r="L1301">
        <f t="shared" si="40"/>
        <v>2016</v>
      </c>
      <c r="M1301" t="str">
        <f>_xlfn.XLOOKUP(C1301,'LookUp Table'!$A$1:$A$3031,'LookUp Table'!$B$1:$B$3031,"Not Found",0)</f>
        <v>Gurgaon</v>
      </c>
      <c r="N1301" t="str">
        <f t="shared" si="41"/>
        <v>Seed Funding</v>
      </c>
      <c r="O1301" t="str">
        <f>_xlfn.XLOOKUP(N1301,'Com LookUp+Pivot'!$A$1:$A$49,'Com LookUp+Pivot'!$B$1:$B$49,"Not Found",0)</f>
        <v>Angel</v>
      </c>
      <c r="W1301" s="9" t="s">
        <v>3640</v>
      </c>
      <c r="X1301" s="9" t="s">
        <v>125</v>
      </c>
    </row>
    <row r="1302" spans="1:24" x14ac:dyDescent="0.3">
      <c r="A1302">
        <v>1307</v>
      </c>
      <c r="B1302" s="1">
        <v>42660</v>
      </c>
      <c r="C1302" t="s">
        <v>3641</v>
      </c>
      <c r="D1302" t="s">
        <v>2119</v>
      </c>
      <c r="E1302" t="s">
        <v>3642</v>
      </c>
      <c r="F1302" t="s">
        <v>36</v>
      </c>
      <c r="G1302" t="s">
        <v>3643</v>
      </c>
      <c r="H1302" t="s">
        <v>388</v>
      </c>
      <c r="I1302" s="2">
        <v>16000000</v>
      </c>
      <c r="J1302" t="s">
        <v>207</v>
      </c>
      <c r="K1302" t="str" cm="1">
        <f t="array" ref="K1302">_xlfn.IFS(I1302&lt;1000000,"Bin1",AND(I1302&gt;=1000000,I1302&lt;=10000000),"Bin2",I1302&gt;10000000,"Bin3")</f>
        <v>Bin3</v>
      </c>
      <c r="L1302">
        <f t="shared" si="40"/>
        <v>2016</v>
      </c>
      <c r="M1302" t="str">
        <f>_xlfn.XLOOKUP(C1302,'LookUp Table'!$A$1:$A$3031,'LookUp Table'!$B$1:$B$3031,"Not Found",0)</f>
        <v>Mumbai</v>
      </c>
      <c r="N1302" t="str">
        <f t="shared" si="41"/>
        <v>Private Equity</v>
      </c>
      <c r="O1302" t="str">
        <f>_xlfn.XLOOKUP(N1302,'Com LookUp+Pivot'!$A$1:$A$49,'Com LookUp+Pivot'!$B$1:$B$49,"Not Found",0)</f>
        <v>PE</v>
      </c>
      <c r="W1302" s="9" t="s">
        <v>3643</v>
      </c>
      <c r="X1302" s="9" t="s">
        <v>388</v>
      </c>
    </row>
    <row r="1303" spans="1:24" x14ac:dyDescent="0.3">
      <c r="A1303">
        <v>1308</v>
      </c>
      <c r="B1303" s="1">
        <v>42661</v>
      </c>
      <c r="C1303" t="s">
        <v>3644</v>
      </c>
      <c r="D1303" t="s">
        <v>50</v>
      </c>
      <c r="E1303" t="s">
        <v>3645</v>
      </c>
      <c r="F1303" t="s">
        <v>30</v>
      </c>
      <c r="G1303" t="s">
        <v>3646</v>
      </c>
      <c r="H1303" t="s">
        <v>125</v>
      </c>
      <c r="I1303" s="2">
        <v>150000</v>
      </c>
      <c r="J1303" t="s">
        <v>207</v>
      </c>
      <c r="K1303" t="str" cm="1">
        <f t="array" ref="K1303">_xlfn.IFS(I1303&lt;1000000,"Bin1",AND(I1303&gt;=1000000,I1303&lt;=10000000),"Bin2",I1303&gt;10000000,"Bin3")</f>
        <v>Bin1</v>
      </c>
      <c r="L1303">
        <f t="shared" si="40"/>
        <v>2016</v>
      </c>
      <c r="M1303" t="str">
        <f>_xlfn.XLOOKUP(C1303,'LookUp Table'!$A$1:$A$3031,'LookUp Table'!$B$1:$B$3031,"Not Found",0)</f>
        <v>New Delhi</v>
      </c>
      <c r="N1303" t="str">
        <f t="shared" si="41"/>
        <v>Seed Funding</v>
      </c>
      <c r="O1303" t="str">
        <f>_xlfn.XLOOKUP(N1303,'Com LookUp+Pivot'!$A$1:$A$49,'Com LookUp+Pivot'!$B$1:$B$49,"Not Found",0)</f>
        <v>Angel</v>
      </c>
      <c r="W1303" s="9" t="s">
        <v>3646</v>
      </c>
      <c r="X1303" s="9" t="s">
        <v>125</v>
      </c>
    </row>
    <row r="1304" spans="1:24" x14ac:dyDescent="0.3">
      <c r="A1304">
        <v>1309</v>
      </c>
      <c r="B1304" s="1">
        <v>42661</v>
      </c>
      <c r="C1304" t="s">
        <v>3647</v>
      </c>
      <c r="D1304" t="s">
        <v>569</v>
      </c>
      <c r="E1304" t="s">
        <v>3648</v>
      </c>
      <c r="F1304" t="s">
        <v>36</v>
      </c>
      <c r="G1304" t="s">
        <v>2136</v>
      </c>
      <c r="H1304" t="s">
        <v>388</v>
      </c>
      <c r="I1304">
        <v>0</v>
      </c>
      <c r="J1304" t="s">
        <v>207</v>
      </c>
      <c r="K1304" t="str" cm="1">
        <f t="array" ref="K1304">_xlfn.IFS(I1304&lt;1000000,"Bin1",AND(I1304&gt;=1000000,I1304&lt;=10000000),"Bin2",I1304&gt;10000000,"Bin3")</f>
        <v>Bin1</v>
      </c>
      <c r="L1304">
        <f t="shared" si="40"/>
        <v>2016</v>
      </c>
      <c r="M1304" t="str">
        <f>_xlfn.XLOOKUP(C1304,'LookUp Table'!$A$1:$A$3031,'LookUp Table'!$B$1:$B$3031,"Not Found",0)</f>
        <v>Mumbai</v>
      </c>
      <c r="N1304" t="str">
        <f t="shared" si="41"/>
        <v>Seed Funding</v>
      </c>
      <c r="O1304" t="str">
        <f>_xlfn.XLOOKUP(N1304,'Com LookUp+Pivot'!$A$1:$A$49,'Com LookUp+Pivot'!$B$1:$B$49,"Not Found",0)</f>
        <v>Angel</v>
      </c>
      <c r="W1304" s="9" t="s">
        <v>2136</v>
      </c>
      <c r="X1304" s="9" t="s">
        <v>388</v>
      </c>
    </row>
    <row r="1305" spans="1:24" x14ac:dyDescent="0.3">
      <c r="A1305">
        <v>1310</v>
      </c>
      <c r="B1305" s="1">
        <v>42661</v>
      </c>
      <c r="C1305" t="s">
        <v>3649</v>
      </c>
      <c r="D1305" t="s">
        <v>473</v>
      </c>
      <c r="E1305" t="s">
        <v>3650</v>
      </c>
      <c r="F1305" t="s">
        <v>52</v>
      </c>
      <c r="G1305" t="s">
        <v>2871</v>
      </c>
      <c r="H1305" t="s">
        <v>125</v>
      </c>
      <c r="I1305">
        <v>0</v>
      </c>
      <c r="J1305" t="s">
        <v>207</v>
      </c>
      <c r="K1305" t="str" cm="1">
        <f t="array" ref="K1305">_xlfn.IFS(I1305&lt;1000000,"Bin1",AND(I1305&gt;=1000000,I1305&lt;=10000000),"Bin2",I1305&gt;10000000,"Bin3")</f>
        <v>Bin1</v>
      </c>
      <c r="L1305">
        <f t="shared" si="40"/>
        <v>2016</v>
      </c>
      <c r="M1305" t="str">
        <f>_xlfn.XLOOKUP(C1305,'LookUp Table'!$A$1:$A$3031,'LookUp Table'!$B$1:$B$3031,"Not Found",0)</f>
        <v>Pune</v>
      </c>
      <c r="N1305" t="str">
        <f t="shared" si="41"/>
        <v>Seed Funding</v>
      </c>
      <c r="O1305" t="str">
        <f>_xlfn.XLOOKUP(N1305,'Com LookUp+Pivot'!$A$1:$A$49,'Com LookUp+Pivot'!$B$1:$B$49,"Not Found",0)</f>
        <v>Angel</v>
      </c>
      <c r="W1305" s="9" t="s">
        <v>2871</v>
      </c>
      <c r="X1305" s="9" t="s">
        <v>125</v>
      </c>
    </row>
    <row r="1306" spans="1:24" x14ac:dyDescent="0.3">
      <c r="A1306">
        <v>1311</v>
      </c>
      <c r="B1306" s="1">
        <v>42661</v>
      </c>
      <c r="C1306" t="s">
        <v>3651</v>
      </c>
      <c r="D1306" t="s">
        <v>50</v>
      </c>
      <c r="E1306" t="s">
        <v>3652</v>
      </c>
      <c r="F1306" t="s">
        <v>87</v>
      </c>
      <c r="G1306" t="s">
        <v>3653</v>
      </c>
      <c r="H1306" t="s">
        <v>388</v>
      </c>
      <c r="I1306" s="2">
        <v>2500000</v>
      </c>
      <c r="J1306" t="s">
        <v>207</v>
      </c>
      <c r="K1306" t="str" cm="1">
        <f t="array" ref="K1306">_xlfn.IFS(I1306&lt;1000000,"Bin1",AND(I1306&gt;=1000000,I1306&lt;=10000000),"Bin2",I1306&gt;10000000,"Bin3")</f>
        <v>Bin2</v>
      </c>
      <c r="L1306">
        <f t="shared" si="40"/>
        <v>2016</v>
      </c>
      <c r="M1306" t="str">
        <f>_xlfn.XLOOKUP(C1306,'LookUp Table'!$A$1:$A$3031,'LookUp Table'!$B$1:$B$3031,"Not Found",0)</f>
        <v>Noida</v>
      </c>
      <c r="N1306" t="str">
        <f t="shared" si="41"/>
        <v>Private Equity</v>
      </c>
      <c r="O1306" t="str">
        <f>_xlfn.XLOOKUP(N1306,'Com LookUp+Pivot'!$A$1:$A$49,'Com LookUp+Pivot'!$B$1:$B$49,"Not Found",0)</f>
        <v>PE</v>
      </c>
      <c r="W1306" s="9" t="s">
        <v>3653</v>
      </c>
      <c r="X1306" s="9" t="s">
        <v>388</v>
      </c>
    </row>
    <row r="1307" spans="1:24" x14ac:dyDescent="0.3">
      <c r="A1307">
        <v>1312</v>
      </c>
      <c r="B1307" s="1">
        <v>42661</v>
      </c>
      <c r="C1307" t="s">
        <v>3654</v>
      </c>
      <c r="D1307" t="s">
        <v>50</v>
      </c>
      <c r="E1307" t="s">
        <v>3655</v>
      </c>
      <c r="F1307" t="s">
        <v>957</v>
      </c>
      <c r="G1307" t="s">
        <v>3656</v>
      </c>
      <c r="H1307" t="s">
        <v>125</v>
      </c>
      <c r="I1307">
        <v>0</v>
      </c>
      <c r="J1307" t="s">
        <v>207</v>
      </c>
      <c r="K1307" t="str" cm="1">
        <f t="array" ref="K1307">_xlfn.IFS(I1307&lt;1000000,"Bin1",AND(I1307&gt;=1000000,I1307&lt;=10000000),"Bin2",I1307&gt;10000000,"Bin3")</f>
        <v>Bin1</v>
      </c>
      <c r="L1307">
        <f t="shared" si="40"/>
        <v>2016</v>
      </c>
      <c r="M1307" t="str">
        <f>_xlfn.XLOOKUP(C1307,'LookUp Table'!$A$1:$A$3031,'LookUp Table'!$B$1:$B$3031,"Not Found",0)</f>
        <v>Bangalore</v>
      </c>
      <c r="N1307" t="str">
        <f t="shared" si="41"/>
        <v>Seed Funding</v>
      </c>
      <c r="O1307" t="str">
        <f>_xlfn.XLOOKUP(N1307,'Com LookUp+Pivot'!$A$1:$A$49,'Com LookUp+Pivot'!$B$1:$B$49,"Not Found",0)</f>
        <v>Angel</v>
      </c>
      <c r="W1307" s="9" t="s">
        <v>3656</v>
      </c>
      <c r="X1307" s="9" t="s">
        <v>125</v>
      </c>
    </row>
    <row r="1308" spans="1:24" x14ac:dyDescent="0.3">
      <c r="A1308">
        <v>1313</v>
      </c>
      <c r="B1308" s="1">
        <v>42662</v>
      </c>
      <c r="C1308" t="s">
        <v>1381</v>
      </c>
      <c r="D1308" t="s">
        <v>569</v>
      </c>
      <c r="E1308" t="s">
        <v>3657</v>
      </c>
      <c r="F1308" t="s">
        <v>957</v>
      </c>
      <c r="G1308" t="s">
        <v>3658</v>
      </c>
      <c r="H1308" t="s">
        <v>388</v>
      </c>
      <c r="I1308" s="2">
        <v>30000000</v>
      </c>
      <c r="J1308" t="s">
        <v>207</v>
      </c>
      <c r="K1308" t="str" cm="1">
        <f t="array" ref="K1308">_xlfn.IFS(I1308&lt;1000000,"Bin1",AND(I1308&gt;=1000000,I1308&lt;=10000000),"Bin2",I1308&gt;10000000,"Bin3")</f>
        <v>Bin3</v>
      </c>
      <c r="L1308">
        <f t="shared" si="40"/>
        <v>2016</v>
      </c>
      <c r="M1308" t="str">
        <f>_xlfn.XLOOKUP(C1308,'LookUp Table'!$A$1:$A$3031,'LookUp Table'!$B$1:$B$3031,"Not Found",0)</f>
        <v>Bengaluru</v>
      </c>
      <c r="N1308" t="str">
        <f t="shared" si="41"/>
        <v>Private Equity</v>
      </c>
      <c r="O1308" t="str">
        <f>_xlfn.XLOOKUP(N1308,'Com LookUp+Pivot'!$A$1:$A$49,'Com LookUp+Pivot'!$B$1:$B$49,"Not Found",0)</f>
        <v>PE</v>
      </c>
      <c r="W1308" s="9" t="s">
        <v>3658</v>
      </c>
      <c r="X1308" s="9" t="s">
        <v>388</v>
      </c>
    </row>
    <row r="1309" spans="1:24" x14ac:dyDescent="0.3">
      <c r="A1309">
        <v>1314</v>
      </c>
      <c r="B1309" s="1">
        <v>42662</v>
      </c>
      <c r="C1309" t="s">
        <v>1490</v>
      </c>
      <c r="D1309" t="s">
        <v>569</v>
      </c>
      <c r="E1309" t="s">
        <v>3659</v>
      </c>
      <c r="F1309" t="s">
        <v>957</v>
      </c>
      <c r="G1309" t="s">
        <v>3660</v>
      </c>
      <c r="H1309" t="s">
        <v>388</v>
      </c>
      <c r="I1309" s="2">
        <v>1100000</v>
      </c>
      <c r="J1309" t="s">
        <v>207</v>
      </c>
      <c r="K1309" t="str" cm="1">
        <f t="array" ref="K1309">_xlfn.IFS(I1309&lt;1000000,"Bin1",AND(I1309&gt;=1000000,I1309&lt;=10000000),"Bin2",I1309&gt;10000000,"Bin3")</f>
        <v>Bin2</v>
      </c>
      <c r="L1309">
        <f t="shared" si="40"/>
        <v>2016</v>
      </c>
      <c r="M1309" t="str">
        <f>_xlfn.XLOOKUP(C1309,'LookUp Table'!$A$1:$A$3031,'LookUp Table'!$B$1:$B$3031,"Not Found",0)</f>
        <v>Bangalore</v>
      </c>
      <c r="N1309" t="str">
        <f t="shared" si="41"/>
        <v>Private Equity</v>
      </c>
      <c r="O1309" t="str">
        <f>_xlfn.XLOOKUP(N1309,'Com LookUp+Pivot'!$A$1:$A$49,'Com LookUp+Pivot'!$B$1:$B$49,"Not Found",0)</f>
        <v>PE</v>
      </c>
      <c r="W1309" s="9" t="s">
        <v>3660</v>
      </c>
      <c r="X1309" s="9" t="s">
        <v>388</v>
      </c>
    </row>
    <row r="1310" spans="1:24" x14ac:dyDescent="0.3">
      <c r="A1310">
        <v>1315</v>
      </c>
      <c r="B1310" s="1">
        <v>42662</v>
      </c>
      <c r="C1310" t="s">
        <v>3661</v>
      </c>
      <c r="D1310" t="s">
        <v>50</v>
      </c>
      <c r="E1310" t="s">
        <v>3662</v>
      </c>
      <c r="F1310" t="s">
        <v>36</v>
      </c>
      <c r="G1310" t="s">
        <v>3663</v>
      </c>
      <c r="H1310" t="s">
        <v>388</v>
      </c>
      <c r="I1310" s="2">
        <v>750000</v>
      </c>
      <c r="J1310" t="s">
        <v>207</v>
      </c>
      <c r="K1310" t="str" cm="1">
        <f t="array" ref="K1310">_xlfn.IFS(I1310&lt;1000000,"Bin1",AND(I1310&gt;=1000000,I1310&lt;=10000000),"Bin2",I1310&gt;10000000,"Bin3")</f>
        <v>Bin1</v>
      </c>
      <c r="L1310">
        <f t="shared" si="40"/>
        <v>2016</v>
      </c>
      <c r="M1310" t="str">
        <f>_xlfn.XLOOKUP(C1310,'LookUp Table'!$A$1:$A$3031,'LookUp Table'!$B$1:$B$3031,"Not Found",0)</f>
        <v>Mumbai</v>
      </c>
      <c r="N1310" t="str">
        <f t="shared" si="41"/>
        <v>Private Equity</v>
      </c>
      <c r="O1310" t="str">
        <f>_xlfn.XLOOKUP(N1310,'Com LookUp+Pivot'!$A$1:$A$49,'Com LookUp+Pivot'!$B$1:$B$49,"Not Found",0)</f>
        <v>PE</v>
      </c>
      <c r="W1310" s="9" t="s">
        <v>3663</v>
      </c>
      <c r="X1310" s="9" t="s">
        <v>388</v>
      </c>
    </row>
    <row r="1311" spans="1:24" x14ac:dyDescent="0.3">
      <c r="A1311">
        <v>1316</v>
      </c>
      <c r="B1311" s="1">
        <v>42663</v>
      </c>
      <c r="C1311" t="s">
        <v>3664</v>
      </c>
      <c r="D1311" t="s">
        <v>569</v>
      </c>
      <c r="E1311" t="s">
        <v>3665</v>
      </c>
      <c r="F1311" t="s">
        <v>957</v>
      </c>
      <c r="G1311" t="s">
        <v>3666</v>
      </c>
      <c r="H1311" t="s">
        <v>125</v>
      </c>
      <c r="I1311">
        <v>0</v>
      </c>
      <c r="J1311" t="s">
        <v>207</v>
      </c>
      <c r="K1311" t="str" cm="1">
        <f t="array" ref="K1311">_xlfn.IFS(I1311&lt;1000000,"Bin1",AND(I1311&gt;=1000000,I1311&lt;=10000000),"Bin2",I1311&gt;10000000,"Bin3")</f>
        <v>Bin1</v>
      </c>
      <c r="L1311">
        <f t="shared" si="40"/>
        <v>2016</v>
      </c>
      <c r="M1311" t="str">
        <f>_xlfn.XLOOKUP(C1311,'LookUp Table'!$A$1:$A$3031,'LookUp Table'!$B$1:$B$3031,"Not Found",0)</f>
        <v>Bangalore</v>
      </c>
      <c r="N1311" t="str">
        <f t="shared" si="41"/>
        <v>Seed Funding</v>
      </c>
      <c r="O1311" t="str">
        <f>_xlfn.XLOOKUP(N1311,'Com LookUp+Pivot'!$A$1:$A$49,'Com LookUp+Pivot'!$B$1:$B$49,"Not Found",0)</f>
        <v>Angel</v>
      </c>
      <c r="W1311" s="9" t="s">
        <v>3666</v>
      </c>
      <c r="X1311" s="9" t="s">
        <v>125</v>
      </c>
    </row>
    <row r="1312" spans="1:24" x14ac:dyDescent="0.3">
      <c r="A1312">
        <v>1317</v>
      </c>
      <c r="B1312" s="1">
        <v>42663</v>
      </c>
      <c r="C1312" t="s">
        <v>3667</v>
      </c>
      <c r="D1312" t="s">
        <v>569</v>
      </c>
      <c r="E1312" t="s">
        <v>3668</v>
      </c>
      <c r="F1312" t="s">
        <v>36</v>
      </c>
      <c r="G1312" t="s">
        <v>2003</v>
      </c>
      <c r="H1312" t="s">
        <v>125</v>
      </c>
      <c r="I1312">
        <v>0</v>
      </c>
      <c r="J1312" t="s">
        <v>207</v>
      </c>
      <c r="K1312" t="str" cm="1">
        <f t="array" ref="K1312">_xlfn.IFS(I1312&lt;1000000,"Bin1",AND(I1312&gt;=1000000,I1312&lt;=10000000),"Bin2",I1312&gt;10000000,"Bin3")</f>
        <v>Bin1</v>
      </c>
      <c r="L1312">
        <f t="shared" si="40"/>
        <v>2016</v>
      </c>
      <c r="M1312" t="str">
        <f>_xlfn.XLOOKUP(C1312,'LookUp Table'!$A$1:$A$3031,'LookUp Table'!$B$1:$B$3031,"Not Found",0)</f>
        <v>Mumbai</v>
      </c>
      <c r="N1312" t="str">
        <f t="shared" si="41"/>
        <v>Seed Funding</v>
      </c>
      <c r="O1312" t="str">
        <f>_xlfn.XLOOKUP(N1312,'Com LookUp+Pivot'!$A$1:$A$49,'Com LookUp+Pivot'!$B$1:$B$49,"Not Found",0)</f>
        <v>Angel</v>
      </c>
      <c r="W1312" s="9" t="s">
        <v>2003</v>
      </c>
      <c r="X1312" s="9" t="s">
        <v>125</v>
      </c>
    </row>
    <row r="1313" spans="1:24" x14ac:dyDescent="0.3">
      <c r="A1313">
        <v>1318</v>
      </c>
      <c r="B1313" s="1">
        <v>42663</v>
      </c>
      <c r="C1313" t="s">
        <v>1022</v>
      </c>
      <c r="D1313" t="s">
        <v>569</v>
      </c>
      <c r="E1313" t="s">
        <v>3669</v>
      </c>
      <c r="F1313" t="s">
        <v>87</v>
      </c>
      <c r="G1313" t="s">
        <v>3670</v>
      </c>
      <c r="H1313" t="s">
        <v>388</v>
      </c>
      <c r="I1313">
        <v>0</v>
      </c>
      <c r="J1313" t="s">
        <v>207</v>
      </c>
      <c r="K1313" t="str" cm="1">
        <f t="array" ref="K1313">_xlfn.IFS(I1313&lt;1000000,"Bin1",AND(I1313&gt;=1000000,I1313&lt;=10000000),"Bin2",I1313&gt;10000000,"Bin3")</f>
        <v>Bin1</v>
      </c>
      <c r="L1313">
        <f t="shared" si="40"/>
        <v>2016</v>
      </c>
      <c r="M1313" t="str">
        <f>_xlfn.XLOOKUP(C1313,'LookUp Table'!$A$1:$A$3031,'LookUp Table'!$B$1:$B$3031,"Not Found",0)</f>
        <v>Noida</v>
      </c>
      <c r="N1313" t="str">
        <f t="shared" si="41"/>
        <v>Private Equity</v>
      </c>
      <c r="O1313" t="str">
        <f>_xlfn.XLOOKUP(N1313,'Com LookUp+Pivot'!$A$1:$A$49,'Com LookUp+Pivot'!$B$1:$B$49,"Not Found",0)</f>
        <v>PE</v>
      </c>
      <c r="W1313" s="9" t="s">
        <v>3670</v>
      </c>
      <c r="X1313" s="9" t="s">
        <v>388</v>
      </c>
    </row>
    <row r="1314" spans="1:24" x14ac:dyDescent="0.3">
      <c r="A1314">
        <v>1319</v>
      </c>
      <c r="B1314" s="1">
        <v>42664</v>
      </c>
      <c r="C1314" t="s">
        <v>3671</v>
      </c>
      <c r="D1314" t="s">
        <v>569</v>
      </c>
      <c r="E1314" t="s">
        <v>3672</v>
      </c>
      <c r="F1314" t="s">
        <v>36</v>
      </c>
      <c r="G1314" t="s">
        <v>3673</v>
      </c>
      <c r="H1314" t="s">
        <v>125</v>
      </c>
      <c r="I1314" s="2">
        <v>300000</v>
      </c>
      <c r="J1314" t="s">
        <v>207</v>
      </c>
      <c r="K1314" t="str" cm="1">
        <f t="array" ref="K1314">_xlfn.IFS(I1314&lt;1000000,"Bin1",AND(I1314&gt;=1000000,I1314&lt;=10000000),"Bin2",I1314&gt;10000000,"Bin3")</f>
        <v>Bin1</v>
      </c>
      <c r="L1314">
        <f t="shared" si="40"/>
        <v>2016</v>
      </c>
      <c r="M1314" t="str">
        <f>_xlfn.XLOOKUP(C1314,'LookUp Table'!$A$1:$A$3031,'LookUp Table'!$B$1:$B$3031,"Not Found",0)</f>
        <v>Mumbai</v>
      </c>
      <c r="N1314" t="str">
        <f t="shared" si="41"/>
        <v>Seed Funding</v>
      </c>
      <c r="O1314" t="str">
        <f>_xlfn.XLOOKUP(N1314,'Com LookUp+Pivot'!$A$1:$A$49,'Com LookUp+Pivot'!$B$1:$B$49,"Not Found",0)</f>
        <v>Angel</v>
      </c>
      <c r="W1314" s="9" t="s">
        <v>3673</v>
      </c>
      <c r="X1314" s="9" t="s">
        <v>125</v>
      </c>
    </row>
    <row r="1315" spans="1:24" x14ac:dyDescent="0.3">
      <c r="A1315">
        <v>1320</v>
      </c>
      <c r="B1315" s="1">
        <v>42666</v>
      </c>
      <c r="C1315" t="s">
        <v>1249</v>
      </c>
      <c r="D1315" t="s">
        <v>473</v>
      </c>
      <c r="E1315" t="s">
        <v>3674</v>
      </c>
      <c r="F1315" t="s">
        <v>957</v>
      </c>
      <c r="G1315" t="s">
        <v>3675</v>
      </c>
      <c r="H1315" t="s">
        <v>125</v>
      </c>
      <c r="I1315">
        <v>0</v>
      </c>
      <c r="J1315" t="s">
        <v>207</v>
      </c>
      <c r="K1315" t="str" cm="1">
        <f t="array" ref="K1315">_xlfn.IFS(I1315&lt;1000000,"Bin1",AND(I1315&gt;=1000000,I1315&lt;=10000000),"Bin2",I1315&gt;10000000,"Bin3")</f>
        <v>Bin1</v>
      </c>
      <c r="L1315">
        <f t="shared" si="40"/>
        <v>2016</v>
      </c>
      <c r="M1315" t="str">
        <f>_xlfn.XLOOKUP(C1315,'LookUp Table'!$A$1:$A$3031,'LookUp Table'!$B$1:$B$3031,"Not Found",0)</f>
        <v>Bengaluru</v>
      </c>
      <c r="N1315" t="str">
        <f t="shared" si="41"/>
        <v>Private Equity</v>
      </c>
      <c r="O1315" t="str">
        <f>_xlfn.XLOOKUP(N1315,'Com LookUp+Pivot'!$A$1:$A$49,'Com LookUp+Pivot'!$B$1:$B$49,"Not Found",0)</f>
        <v>PE</v>
      </c>
      <c r="W1315" s="9" t="s">
        <v>3675</v>
      </c>
      <c r="X1315" s="9" t="s">
        <v>125</v>
      </c>
    </row>
    <row r="1316" spans="1:24" x14ac:dyDescent="0.3">
      <c r="A1316">
        <v>1321</v>
      </c>
      <c r="B1316" s="1">
        <v>42667</v>
      </c>
      <c r="C1316" t="s">
        <v>68</v>
      </c>
      <c r="D1316" t="s">
        <v>569</v>
      </c>
      <c r="E1316" t="s">
        <v>3676</v>
      </c>
      <c r="F1316" t="s">
        <v>19</v>
      </c>
      <c r="G1316" t="s">
        <v>3677</v>
      </c>
      <c r="H1316" t="s">
        <v>388</v>
      </c>
      <c r="I1316" s="2">
        <v>3000000</v>
      </c>
      <c r="J1316" t="s">
        <v>207</v>
      </c>
      <c r="K1316" t="str" cm="1">
        <f t="array" ref="K1316">_xlfn.IFS(I1316&lt;1000000,"Bin1",AND(I1316&gt;=1000000,I1316&lt;=10000000),"Bin2",I1316&gt;10000000,"Bin3")</f>
        <v>Bin2</v>
      </c>
      <c r="L1316">
        <f t="shared" si="40"/>
        <v>2016</v>
      </c>
      <c r="M1316" t="str">
        <f>_xlfn.XLOOKUP(C1316,'LookUp Table'!$A$1:$A$3031,'LookUp Table'!$B$1:$B$3031,"Not Found",0)</f>
        <v>Bengaluru</v>
      </c>
      <c r="N1316" t="str">
        <f t="shared" si="41"/>
        <v>Private Equity</v>
      </c>
      <c r="O1316" t="str">
        <f>_xlfn.XLOOKUP(N1316,'Com LookUp+Pivot'!$A$1:$A$49,'Com LookUp+Pivot'!$B$1:$B$49,"Not Found",0)</f>
        <v>PE</v>
      </c>
      <c r="W1316" s="9" t="s">
        <v>3677</v>
      </c>
      <c r="X1316" s="9" t="s">
        <v>388</v>
      </c>
    </row>
    <row r="1317" spans="1:24" x14ac:dyDescent="0.3">
      <c r="A1317">
        <v>1322</v>
      </c>
      <c r="B1317" s="1">
        <v>42667</v>
      </c>
      <c r="C1317" t="s">
        <v>2446</v>
      </c>
      <c r="D1317" t="s">
        <v>569</v>
      </c>
      <c r="E1317" t="s">
        <v>3678</v>
      </c>
      <c r="F1317" t="s">
        <v>36</v>
      </c>
      <c r="G1317" t="s">
        <v>3679</v>
      </c>
      <c r="H1317" t="s">
        <v>388</v>
      </c>
      <c r="I1317" s="2">
        <v>7500000</v>
      </c>
      <c r="J1317" t="s">
        <v>207</v>
      </c>
      <c r="K1317" t="str" cm="1">
        <f t="array" ref="K1317">_xlfn.IFS(I1317&lt;1000000,"Bin1",AND(I1317&gt;=1000000,I1317&lt;=10000000),"Bin2",I1317&gt;10000000,"Bin3")</f>
        <v>Bin2</v>
      </c>
      <c r="L1317">
        <f t="shared" si="40"/>
        <v>2016</v>
      </c>
      <c r="M1317" t="str">
        <f>_xlfn.XLOOKUP(C1317,'LookUp Table'!$A$1:$A$3031,'LookUp Table'!$B$1:$B$3031,"Not Found",0)</f>
        <v>Mumbai</v>
      </c>
      <c r="N1317" t="str">
        <f t="shared" si="41"/>
        <v>Private Equity</v>
      </c>
      <c r="O1317" t="str">
        <f>_xlfn.XLOOKUP(N1317,'Com LookUp+Pivot'!$A$1:$A$49,'Com LookUp+Pivot'!$B$1:$B$49,"Not Found",0)</f>
        <v>PE</v>
      </c>
      <c r="W1317" s="9" t="s">
        <v>3679</v>
      </c>
      <c r="X1317" s="9" t="s">
        <v>388</v>
      </c>
    </row>
    <row r="1318" spans="1:24" x14ac:dyDescent="0.3">
      <c r="A1318">
        <v>1323</v>
      </c>
      <c r="B1318" s="1">
        <v>42668</v>
      </c>
      <c r="C1318" t="s">
        <v>3680</v>
      </c>
      <c r="D1318" t="s">
        <v>473</v>
      </c>
      <c r="E1318" t="s">
        <v>3681</v>
      </c>
      <c r="F1318" t="s">
        <v>957</v>
      </c>
      <c r="G1318" t="s">
        <v>1058</v>
      </c>
      <c r="H1318" t="s">
        <v>388</v>
      </c>
      <c r="I1318" s="2">
        <v>6000000</v>
      </c>
      <c r="J1318" t="s">
        <v>207</v>
      </c>
      <c r="K1318" t="str" cm="1">
        <f t="array" ref="K1318">_xlfn.IFS(I1318&lt;1000000,"Bin1",AND(I1318&gt;=1000000,I1318&lt;=10000000),"Bin2",I1318&gt;10000000,"Bin3")</f>
        <v>Bin2</v>
      </c>
      <c r="L1318">
        <f t="shared" si="40"/>
        <v>2016</v>
      </c>
      <c r="M1318" t="str">
        <f>_xlfn.XLOOKUP(C1318,'LookUp Table'!$A$1:$A$3031,'LookUp Table'!$B$1:$B$3031,"Not Found",0)</f>
        <v>Bangalore</v>
      </c>
      <c r="N1318" t="str">
        <f t="shared" si="41"/>
        <v>Private Equity</v>
      </c>
      <c r="O1318" t="str">
        <f>_xlfn.XLOOKUP(N1318,'Com LookUp+Pivot'!$A$1:$A$49,'Com LookUp+Pivot'!$B$1:$B$49,"Not Found",0)</f>
        <v>PE</v>
      </c>
      <c r="W1318" s="9" t="s">
        <v>1058</v>
      </c>
      <c r="X1318" s="9" t="s">
        <v>388</v>
      </c>
    </row>
    <row r="1319" spans="1:24" x14ac:dyDescent="0.3">
      <c r="A1319">
        <v>1324</v>
      </c>
      <c r="B1319" s="1">
        <v>42668</v>
      </c>
      <c r="C1319" t="s">
        <v>3682</v>
      </c>
      <c r="D1319" t="s">
        <v>569</v>
      </c>
      <c r="E1319" t="s">
        <v>3683</v>
      </c>
      <c r="F1319" t="s">
        <v>36</v>
      </c>
      <c r="G1319" t="s">
        <v>3376</v>
      </c>
      <c r="H1319" t="s">
        <v>125</v>
      </c>
      <c r="I1319" s="2">
        <v>500000</v>
      </c>
      <c r="J1319" t="s">
        <v>207</v>
      </c>
      <c r="K1319" t="str" cm="1">
        <f t="array" ref="K1319">_xlfn.IFS(I1319&lt;1000000,"Bin1",AND(I1319&gt;=1000000,I1319&lt;=10000000),"Bin2",I1319&gt;10000000,"Bin3")</f>
        <v>Bin1</v>
      </c>
      <c r="L1319">
        <f t="shared" si="40"/>
        <v>2016</v>
      </c>
      <c r="M1319" t="str">
        <f>_xlfn.XLOOKUP(C1319,'LookUp Table'!$A$1:$A$3031,'LookUp Table'!$B$1:$B$3031,"Not Found",0)</f>
        <v>Mumbai</v>
      </c>
      <c r="N1319" t="str">
        <f t="shared" si="41"/>
        <v>Private Equity</v>
      </c>
      <c r="O1319" t="str">
        <f>_xlfn.XLOOKUP(N1319,'Com LookUp+Pivot'!$A$1:$A$49,'Com LookUp+Pivot'!$B$1:$B$49,"Not Found",0)</f>
        <v>PE</v>
      </c>
      <c r="W1319" s="9" t="s">
        <v>3376</v>
      </c>
      <c r="X1319" s="9" t="s">
        <v>125</v>
      </c>
    </row>
    <row r="1320" spans="1:24" x14ac:dyDescent="0.3">
      <c r="A1320">
        <v>1325</v>
      </c>
      <c r="B1320" s="1">
        <v>42668</v>
      </c>
      <c r="C1320" t="s">
        <v>3684</v>
      </c>
      <c r="D1320" t="s">
        <v>50</v>
      </c>
      <c r="E1320" t="s">
        <v>3685</v>
      </c>
      <c r="F1320" t="s">
        <v>30</v>
      </c>
      <c r="G1320" t="s">
        <v>3686</v>
      </c>
      <c r="H1320" t="s">
        <v>125</v>
      </c>
      <c r="I1320">
        <v>0</v>
      </c>
      <c r="J1320" t="s">
        <v>207</v>
      </c>
      <c r="K1320" t="str" cm="1">
        <f t="array" ref="K1320">_xlfn.IFS(I1320&lt;1000000,"Bin1",AND(I1320&gt;=1000000,I1320&lt;=10000000),"Bin2",I1320&gt;10000000,"Bin3")</f>
        <v>Bin1</v>
      </c>
      <c r="L1320">
        <f t="shared" si="40"/>
        <v>2016</v>
      </c>
      <c r="M1320" t="str">
        <f>_xlfn.XLOOKUP(C1320,'LookUp Table'!$A$1:$A$3031,'LookUp Table'!$B$1:$B$3031,"Not Found",0)</f>
        <v>New Delhi</v>
      </c>
      <c r="N1320" t="str">
        <f t="shared" si="41"/>
        <v>Seed Funding</v>
      </c>
      <c r="O1320" t="str">
        <f>_xlfn.XLOOKUP(N1320,'Com LookUp+Pivot'!$A$1:$A$49,'Com LookUp+Pivot'!$B$1:$B$49,"Not Found",0)</f>
        <v>Angel</v>
      </c>
      <c r="W1320" s="9" t="s">
        <v>3686</v>
      </c>
      <c r="X1320" s="9" t="s">
        <v>125</v>
      </c>
    </row>
    <row r="1321" spans="1:24" x14ac:dyDescent="0.3">
      <c r="A1321">
        <v>1326</v>
      </c>
      <c r="B1321" s="1">
        <v>42668</v>
      </c>
      <c r="C1321" t="s">
        <v>3687</v>
      </c>
      <c r="D1321" t="s">
        <v>473</v>
      </c>
      <c r="E1321" t="s">
        <v>3688</v>
      </c>
      <c r="F1321" t="s">
        <v>19</v>
      </c>
      <c r="G1321" t="s">
        <v>2331</v>
      </c>
      <c r="H1321" t="s">
        <v>125</v>
      </c>
      <c r="I1321">
        <v>0</v>
      </c>
      <c r="J1321" t="s">
        <v>207</v>
      </c>
      <c r="K1321" t="str" cm="1">
        <f t="array" ref="K1321">_xlfn.IFS(I1321&lt;1000000,"Bin1",AND(I1321&gt;=1000000,I1321&lt;=10000000),"Bin2",I1321&gt;10000000,"Bin3")</f>
        <v>Bin1</v>
      </c>
      <c r="L1321">
        <f t="shared" si="40"/>
        <v>2016</v>
      </c>
      <c r="M1321" t="str">
        <f>_xlfn.XLOOKUP(C1321,'LookUp Table'!$A$1:$A$3031,'LookUp Table'!$B$1:$B$3031,"Not Found",0)</f>
        <v>Gurgaon</v>
      </c>
      <c r="N1321" t="str">
        <f t="shared" si="41"/>
        <v>Seed Funding</v>
      </c>
      <c r="O1321" t="str">
        <f>_xlfn.XLOOKUP(N1321,'Com LookUp+Pivot'!$A$1:$A$49,'Com LookUp+Pivot'!$B$1:$B$49,"Not Found",0)</f>
        <v>Angel</v>
      </c>
      <c r="W1321" s="9" t="s">
        <v>2331</v>
      </c>
      <c r="X1321" s="9" t="s">
        <v>125</v>
      </c>
    </row>
    <row r="1322" spans="1:24" x14ac:dyDescent="0.3">
      <c r="A1322">
        <v>1327</v>
      </c>
      <c r="B1322" s="1">
        <v>42668</v>
      </c>
      <c r="C1322" t="s">
        <v>3689</v>
      </c>
      <c r="D1322" t="s">
        <v>50</v>
      </c>
      <c r="E1322" t="s">
        <v>3690</v>
      </c>
      <c r="F1322" t="s">
        <v>19</v>
      </c>
      <c r="G1322" t="s">
        <v>3691</v>
      </c>
      <c r="H1322" t="s">
        <v>125</v>
      </c>
      <c r="I1322" s="2">
        <v>100000</v>
      </c>
      <c r="J1322" t="s">
        <v>207</v>
      </c>
      <c r="K1322" t="str" cm="1">
        <f t="array" ref="K1322">_xlfn.IFS(I1322&lt;1000000,"Bin1",AND(I1322&gt;=1000000,I1322&lt;=10000000),"Bin2",I1322&gt;10000000,"Bin3")</f>
        <v>Bin1</v>
      </c>
      <c r="L1322">
        <f t="shared" si="40"/>
        <v>2016</v>
      </c>
      <c r="M1322" t="str">
        <f>_xlfn.XLOOKUP(C1322,'LookUp Table'!$A$1:$A$3031,'LookUp Table'!$B$1:$B$3031,"Not Found",0)</f>
        <v>Gurgaon</v>
      </c>
      <c r="N1322" t="str">
        <f t="shared" si="41"/>
        <v>Seed Funding</v>
      </c>
      <c r="O1322" t="str">
        <f>_xlfn.XLOOKUP(N1322,'Com LookUp+Pivot'!$A$1:$A$49,'Com LookUp+Pivot'!$B$1:$B$49,"Not Found",0)</f>
        <v>Angel</v>
      </c>
      <c r="W1322" s="9" t="s">
        <v>3691</v>
      </c>
      <c r="X1322" s="9" t="s">
        <v>125</v>
      </c>
    </row>
    <row r="1323" spans="1:24" x14ac:dyDescent="0.3">
      <c r="A1323">
        <v>1328</v>
      </c>
      <c r="B1323" s="1">
        <v>42669</v>
      </c>
      <c r="C1323" t="s">
        <v>3692</v>
      </c>
      <c r="D1323" t="s">
        <v>569</v>
      </c>
      <c r="E1323" t="s">
        <v>3693</v>
      </c>
      <c r="F1323" t="s">
        <v>30</v>
      </c>
      <c r="G1323" t="s">
        <v>3084</v>
      </c>
      <c r="H1323" t="s">
        <v>125</v>
      </c>
      <c r="I1323" s="2">
        <v>1000000</v>
      </c>
      <c r="J1323" t="s">
        <v>207</v>
      </c>
      <c r="K1323" t="str" cm="1">
        <f t="array" ref="K1323">_xlfn.IFS(I1323&lt;1000000,"Bin1",AND(I1323&gt;=1000000,I1323&lt;=10000000),"Bin2",I1323&gt;10000000,"Bin3")</f>
        <v>Bin2</v>
      </c>
      <c r="L1323">
        <f t="shared" si="40"/>
        <v>2016</v>
      </c>
      <c r="M1323" t="str">
        <f>_xlfn.XLOOKUP(C1323,'LookUp Table'!$A$1:$A$3031,'LookUp Table'!$B$1:$B$3031,"Not Found",0)</f>
        <v>New Delhi</v>
      </c>
      <c r="N1323" t="str">
        <f t="shared" si="41"/>
        <v>Seed Funding</v>
      </c>
      <c r="O1323" t="str">
        <f>_xlfn.XLOOKUP(N1323,'Com LookUp+Pivot'!$A$1:$A$49,'Com LookUp+Pivot'!$B$1:$B$49,"Not Found",0)</f>
        <v>Angel</v>
      </c>
      <c r="W1323" s="9" t="s">
        <v>3084</v>
      </c>
      <c r="X1323" s="9" t="s">
        <v>125</v>
      </c>
    </row>
    <row r="1324" spans="1:24" x14ac:dyDescent="0.3">
      <c r="A1324">
        <v>1329</v>
      </c>
      <c r="B1324" s="1">
        <v>42669</v>
      </c>
      <c r="C1324" t="s">
        <v>2603</v>
      </c>
      <c r="D1324" t="s">
        <v>569</v>
      </c>
      <c r="E1324" t="s">
        <v>3694</v>
      </c>
      <c r="F1324" t="s">
        <v>957</v>
      </c>
      <c r="G1324" t="s">
        <v>3695</v>
      </c>
      <c r="H1324" t="s">
        <v>125</v>
      </c>
      <c r="I1324">
        <v>0</v>
      </c>
      <c r="J1324" t="s">
        <v>207</v>
      </c>
      <c r="K1324" t="str" cm="1">
        <f t="array" ref="K1324">_xlfn.IFS(I1324&lt;1000000,"Bin1",AND(I1324&gt;=1000000,I1324&lt;=10000000),"Bin2",I1324&gt;10000000,"Bin3")</f>
        <v>Bin1</v>
      </c>
      <c r="L1324">
        <f t="shared" si="40"/>
        <v>2016</v>
      </c>
      <c r="M1324" t="str">
        <f>_xlfn.XLOOKUP(C1324,'LookUp Table'!$A$1:$A$3031,'LookUp Table'!$B$1:$B$3031,"Not Found",0)</f>
        <v>Bangalore</v>
      </c>
      <c r="N1324" t="str">
        <f t="shared" si="41"/>
        <v>Seed Funding</v>
      </c>
      <c r="O1324" t="str">
        <f>_xlfn.XLOOKUP(N1324,'Com LookUp+Pivot'!$A$1:$A$49,'Com LookUp+Pivot'!$B$1:$B$49,"Not Found",0)</f>
        <v>Angel</v>
      </c>
      <c r="W1324" s="9" t="s">
        <v>3695</v>
      </c>
      <c r="X1324" s="9" t="s">
        <v>125</v>
      </c>
    </row>
    <row r="1325" spans="1:24" x14ac:dyDescent="0.3">
      <c r="A1325">
        <v>1330</v>
      </c>
      <c r="B1325" s="1">
        <v>42669</v>
      </c>
      <c r="C1325" t="s">
        <v>3696</v>
      </c>
      <c r="D1325" t="s">
        <v>473</v>
      </c>
      <c r="E1325" t="s">
        <v>3697</v>
      </c>
      <c r="F1325" t="s">
        <v>1187</v>
      </c>
      <c r="G1325" t="s">
        <v>3698</v>
      </c>
      <c r="H1325" t="s">
        <v>388</v>
      </c>
      <c r="I1325" s="2">
        <v>1000000</v>
      </c>
      <c r="J1325" t="s">
        <v>207</v>
      </c>
      <c r="K1325" t="str" cm="1">
        <f t="array" ref="K1325">_xlfn.IFS(I1325&lt;1000000,"Bin1",AND(I1325&gt;=1000000,I1325&lt;=10000000),"Bin2",I1325&gt;10000000,"Bin3")</f>
        <v>Bin2</v>
      </c>
      <c r="L1325">
        <f t="shared" si="40"/>
        <v>2016</v>
      </c>
      <c r="M1325" t="str">
        <f>_xlfn.XLOOKUP(C1325,'LookUp Table'!$A$1:$A$3031,'LookUp Table'!$B$1:$B$3031,"Not Found",0)</f>
        <v>Ahmedabad</v>
      </c>
      <c r="N1325" t="str">
        <f t="shared" si="41"/>
        <v>Private Equity</v>
      </c>
      <c r="O1325" t="str">
        <f>_xlfn.XLOOKUP(N1325,'Com LookUp+Pivot'!$A$1:$A$49,'Com LookUp+Pivot'!$B$1:$B$49,"Not Found",0)</f>
        <v>PE</v>
      </c>
      <c r="W1325" s="9" t="s">
        <v>3698</v>
      </c>
      <c r="X1325" s="9" t="s">
        <v>388</v>
      </c>
    </row>
    <row r="1326" spans="1:24" x14ac:dyDescent="0.3">
      <c r="A1326">
        <v>1331</v>
      </c>
      <c r="B1326" s="1">
        <v>42670</v>
      </c>
      <c r="C1326" t="s">
        <v>3699</v>
      </c>
      <c r="D1326" t="s">
        <v>569</v>
      </c>
      <c r="E1326" t="s">
        <v>3700</v>
      </c>
      <c r="F1326" t="s">
        <v>957</v>
      </c>
      <c r="G1326" t="s">
        <v>3701</v>
      </c>
      <c r="H1326" t="s">
        <v>388</v>
      </c>
      <c r="I1326" s="2">
        <v>700000</v>
      </c>
      <c r="J1326" t="s">
        <v>207</v>
      </c>
      <c r="K1326" t="str" cm="1">
        <f t="array" ref="K1326">_xlfn.IFS(I1326&lt;1000000,"Bin1",AND(I1326&gt;=1000000,I1326&lt;=10000000),"Bin2",I1326&gt;10000000,"Bin3")</f>
        <v>Bin1</v>
      </c>
      <c r="L1326">
        <f t="shared" si="40"/>
        <v>2016</v>
      </c>
      <c r="M1326" t="str">
        <f>_xlfn.XLOOKUP(C1326,'LookUp Table'!$A$1:$A$3031,'LookUp Table'!$B$1:$B$3031,"Not Found",0)</f>
        <v>Bangalore</v>
      </c>
      <c r="N1326" t="str">
        <f t="shared" si="41"/>
        <v>Private Equity</v>
      </c>
      <c r="O1326" t="str">
        <f>_xlfn.XLOOKUP(N1326,'Com LookUp+Pivot'!$A$1:$A$49,'Com LookUp+Pivot'!$B$1:$B$49,"Not Found",0)</f>
        <v>PE</v>
      </c>
      <c r="W1326" s="9" t="s">
        <v>3701</v>
      </c>
      <c r="X1326" s="9" t="s">
        <v>388</v>
      </c>
    </row>
    <row r="1327" spans="1:24" x14ac:dyDescent="0.3">
      <c r="A1327">
        <v>1332</v>
      </c>
      <c r="B1327" s="1">
        <v>42670</v>
      </c>
      <c r="C1327" t="s">
        <v>1588</v>
      </c>
      <c r="D1327" t="s">
        <v>50</v>
      </c>
      <c r="E1327" t="s">
        <v>3702</v>
      </c>
      <c r="F1327" t="s">
        <v>42</v>
      </c>
      <c r="G1327" t="s">
        <v>3703</v>
      </c>
      <c r="H1327" t="s">
        <v>388</v>
      </c>
      <c r="I1327" s="2">
        <v>971000</v>
      </c>
      <c r="J1327" t="s">
        <v>207</v>
      </c>
      <c r="K1327" t="str" cm="1">
        <f t="array" ref="K1327">_xlfn.IFS(I1327&lt;1000000,"Bin1",AND(I1327&gt;=1000000,I1327&lt;=10000000),"Bin2",I1327&gt;10000000,"Bin3")</f>
        <v>Bin1</v>
      </c>
      <c r="L1327">
        <f t="shared" si="40"/>
        <v>2016</v>
      </c>
      <c r="M1327" t="str">
        <f>_xlfn.XLOOKUP(C1327,'LookUp Table'!$A$1:$A$3031,'LookUp Table'!$B$1:$B$3031,"Not Found",0)</f>
        <v>Chennai</v>
      </c>
      <c r="N1327" t="str">
        <f t="shared" si="41"/>
        <v>Private Equity</v>
      </c>
      <c r="O1327" t="str">
        <f>_xlfn.XLOOKUP(N1327,'Com LookUp+Pivot'!$A$1:$A$49,'Com LookUp+Pivot'!$B$1:$B$49,"Not Found",0)</f>
        <v>PE</v>
      </c>
      <c r="W1327" s="9" t="s">
        <v>3703</v>
      </c>
      <c r="X1327" s="9" t="s">
        <v>388</v>
      </c>
    </row>
    <row r="1328" spans="1:24" x14ac:dyDescent="0.3">
      <c r="A1328">
        <v>1333</v>
      </c>
      <c r="B1328" s="1">
        <v>42670</v>
      </c>
      <c r="C1328" t="s">
        <v>373</v>
      </c>
      <c r="D1328" t="s">
        <v>50</v>
      </c>
      <c r="E1328" t="s">
        <v>3704</v>
      </c>
      <c r="F1328" t="s">
        <v>957</v>
      </c>
      <c r="G1328" t="s">
        <v>3705</v>
      </c>
      <c r="H1328" t="s">
        <v>388</v>
      </c>
      <c r="I1328" s="2">
        <v>27000000</v>
      </c>
      <c r="J1328" t="s">
        <v>207</v>
      </c>
      <c r="K1328" t="str" cm="1">
        <f t="array" ref="K1328">_xlfn.IFS(I1328&lt;1000000,"Bin1",AND(I1328&gt;=1000000,I1328&lt;=10000000),"Bin2",I1328&gt;10000000,"Bin3")</f>
        <v>Bin3</v>
      </c>
      <c r="L1328">
        <f t="shared" si="40"/>
        <v>2016</v>
      </c>
      <c r="M1328" t="str">
        <f>_xlfn.XLOOKUP(C1328,'LookUp Table'!$A$1:$A$3031,'LookUp Table'!$B$1:$B$3031,"Not Found",0)</f>
        <v>Bengaluru</v>
      </c>
      <c r="N1328" t="str">
        <f t="shared" si="41"/>
        <v>Private Equity</v>
      </c>
      <c r="O1328" t="str">
        <f>_xlfn.XLOOKUP(N1328,'Com LookUp+Pivot'!$A$1:$A$49,'Com LookUp+Pivot'!$B$1:$B$49,"Not Found",0)</f>
        <v>PE</v>
      </c>
      <c r="W1328" s="9" t="s">
        <v>3705</v>
      </c>
      <c r="X1328" s="9" t="s">
        <v>388</v>
      </c>
    </row>
    <row r="1329" spans="1:24" x14ac:dyDescent="0.3">
      <c r="A1329">
        <v>1334</v>
      </c>
      <c r="B1329" s="1">
        <v>42671</v>
      </c>
      <c r="C1329" t="s">
        <v>3706</v>
      </c>
      <c r="D1329" t="s">
        <v>40</v>
      </c>
      <c r="E1329" t="s">
        <v>3707</v>
      </c>
      <c r="F1329" t="s">
        <v>957</v>
      </c>
      <c r="G1329" t="s">
        <v>3708</v>
      </c>
      <c r="H1329" t="s">
        <v>125</v>
      </c>
      <c r="I1329">
        <v>0</v>
      </c>
      <c r="J1329" t="s">
        <v>207</v>
      </c>
      <c r="K1329" t="str" cm="1">
        <f t="array" ref="K1329">_xlfn.IFS(I1329&lt;1000000,"Bin1",AND(I1329&gt;=1000000,I1329&lt;=10000000),"Bin2",I1329&gt;10000000,"Bin3")</f>
        <v>Bin1</v>
      </c>
      <c r="L1329">
        <f t="shared" si="40"/>
        <v>2016</v>
      </c>
      <c r="M1329" t="str">
        <f>_xlfn.XLOOKUP(C1329,'LookUp Table'!$A$1:$A$3031,'LookUp Table'!$B$1:$B$3031,"Not Found",0)</f>
        <v>Bangalore</v>
      </c>
      <c r="N1329" t="str">
        <f t="shared" si="41"/>
        <v>Seed Funding</v>
      </c>
      <c r="O1329" t="str">
        <f>_xlfn.XLOOKUP(N1329,'Com LookUp+Pivot'!$A$1:$A$49,'Com LookUp+Pivot'!$B$1:$B$49,"Not Found",0)</f>
        <v>Angel</v>
      </c>
      <c r="W1329" s="9" t="s">
        <v>3708</v>
      </c>
      <c r="X1329" s="9" t="s">
        <v>125</v>
      </c>
    </row>
    <row r="1330" spans="1:24" x14ac:dyDescent="0.3">
      <c r="A1330">
        <v>1335</v>
      </c>
      <c r="B1330" s="1">
        <v>42672</v>
      </c>
      <c r="C1330" t="s">
        <v>3709</v>
      </c>
      <c r="D1330" t="s">
        <v>50</v>
      </c>
      <c r="E1330" t="s">
        <v>3710</v>
      </c>
      <c r="F1330" t="s">
        <v>30</v>
      </c>
      <c r="G1330" t="s">
        <v>3205</v>
      </c>
      <c r="H1330" t="s">
        <v>125</v>
      </c>
      <c r="I1330" s="2">
        <v>100000</v>
      </c>
      <c r="J1330" t="s">
        <v>207</v>
      </c>
      <c r="K1330" t="str" cm="1">
        <f t="array" ref="K1330">_xlfn.IFS(I1330&lt;1000000,"Bin1",AND(I1330&gt;=1000000,I1330&lt;=10000000),"Bin2",I1330&gt;10000000,"Bin3")</f>
        <v>Bin1</v>
      </c>
      <c r="L1330">
        <f t="shared" si="40"/>
        <v>2016</v>
      </c>
      <c r="M1330" t="str">
        <f>_xlfn.XLOOKUP(C1330,'LookUp Table'!$A$1:$A$3031,'LookUp Table'!$B$1:$B$3031,"Not Found",0)</f>
        <v>New Delhi</v>
      </c>
      <c r="N1330" t="str">
        <f t="shared" si="41"/>
        <v>Private Equity</v>
      </c>
      <c r="O1330" t="str">
        <f>_xlfn.XLOOKUP(N1330,'Com LookUp+Pivot'!$A$1:$A$49,'Com LookUp+Pivot'!$B$1:$B$49,"Not Found",0)</f>
        <v>PE</v>
      </c>
      <c r="W1330" s="9" t="s">
        <v>3205</v>
      </c>
      <c r="X1330" s="9" t="s">
        <v>125</v>
      </c>
    </row>
    <row r="1331" spans="1:24" x14ac:dyDescent="0.3">
      <c r="A1331">
        <v>1336</v>
      </c>
      <c r="B1331" s="1">
        <v>42672</v>
      </c>
      <c r="C1331" t="s">
        <v>3711</v>
      </c>
      <c r="D1331" t="s">
        <v>50</v>
      </c>
      <c r="E1331" t="s">
        <v>3712</v>
      </c>
      <c r="F1331" t="s">
        <v>42</v>
      </c>
      <c r="G1331" t="s">
        <v>3205</v>
      </c>
      <c r="H1331" t="s">
        <v>125</v>
      </c>
      <c r="I1331" s="2">
        <v>100000</v>
      </c>
      <c r="J1331" t="s">
        <v>207</v>
      </c>
      <c r="K1331" t="str" cm="1">
        <f t="array" ref="K1331">_xlfn.IFS(I1331&lt;1000000,"Bin1",AND(I1331&gt;=1000000,I1331&lt;=10000000),"Bin2",I1331&gt;10000000,"Bin3")</f>
        <v>Bin1</v>
      </c>
      <c r="L1331">
        <f t="shared" si="40"/>
        <v>2016</v>
      </c>
      <c r="M1331" t="str">
        <f>_xlfn.XLOOKUP(C1331,'LookUp Table'!$A$1:$A$3031,'LookUp Table'!$B$1:$B$3031,"Not Found",0)</f>
        <v>Chennai</v>
      </c>
      <c r="N1331" t="str">
        <f t="shared" si="41"/>
        <v>Private Equity</v>
      </c>
      <c r="O1331" t="str">
        <f>_xlfn.XLOOKUP(N1331,'Com LookUp+Pivot'!$A$1:$A$49,'Com LookUp+Pivot'!$B$1:$B$49,"Not Found",0)</f>
        <v>PE</v>
      </c>
      <c r="W1331" s="9" t="s">
        <v>3205</v>
      </c>
      <c r="X1331" s="9" t="s">
        <v>125</v>
      </c>
    </row>
    <row r="1332" spans="1:24" x14ac:dyDescent="0.3">
      <c r="A1332">
        <v>1337</v>
      </c>
      <c r="B1332" s="1">
        <v>42672</v>
      </c>
      <c r="C1332" t="s">
        <v>3713</v>
      </c>
      <c r="D1332" t="s">
        <v>50</v>
      </c>
      <c r="E1332" t="s">
        <v>3714</v>
      </c>
      <c r="F1332" t="s">
        <v>957</v>
      </c>
      <c r="G1332" t="s">
        <v>3205</v>
      </c>
      <c r="H1332" t="s">
        <v>125</v>
      </c>
      <c r="I1332" s="2">
        <v>100000</v>
      </c>
      <c r="J1332" t="s">
        <v>207</v>
      </c>
      <c r="K1332" t="str" cm="1">
        <f t="array" ref="K1332">_xlfn.IFS(I1332&lt;1000000,"Bin1",AND(I1332&gt;=1000000,I1332&lt;=10000000),"Bin2",I1332&gt;10000000,"Bin3")</f>
        <v>Bin1</v>
      </c>
      <c r="L1332">
        <f t="shared" si="40"/>
        <v>2016</v>
      </c>
      <c r="M1332" t="str">
        <f>_xlfn.XLOOKUP(C1332,'LookUp Table'!$A$1:$A$3031,'LookUp Table'!$B$1:$B$3031,"Not Found",0)</f>
        <v>Bangalore</v>
      </c>
      <c r="N1332" t="str">
        <f t="shared" si="41"/>
        <v>Private Equity</v>
      </c>
      <c r="O1332" t="str">
        <f>_xlfn.XLOOKUP(N1332,'Com LookUp+Pivot'!$A$1:$A$49,'Com LookUp+Pivot'!$B$1:$B$49,"Not Found",0)</f>
        <v>PE</v>
      </c>
      <c r="W1332" s="9" t="s">
        <v>3205</v>
      </c>
      <c r="X1332" s="9" t="s">
        <v>125</v>
      </c>
    </row>
    <row r="1333" spans="1:24" x14ac:dyDescent="0.3">
      <c r="A1333">
        <v>1338</v>
      </c>
      <c r="B1333" s="1">
        <v>42673</v>
      </c>
      <c r="C1333" t="s">
        <v>3715</v>
      </c>
      <c r="D1333" t="s">
        <v>50</v>
      </c>
      <c r="E1333" t="s">
        <v>3716</v>
      </c>
      <c r="F1333" t="s">
        <v>957</v>
      </c>
      <c r="G1333" t="s">
        <v>3717</v>
      </c>
      <c r="H1333" t="s">
        <v>388</v>
      </c>
      <c r="I1333" s="2">
        <v>750000</v>
      </c>
      <c r="J1333" t="s">
        <v>207</v>
      </c>
      <c r="K1333" t="str" cm="1">
        <f t="array" ref="K1333">_xlfn.IFS(I1333&lt;1000000,"Bin1",AND(I1333&gt;=1000000,I1333&lt;=10000000),"Bin2",I1333&gt;10000000,"Bin3")</f>
        <v>Bin1</v>
      </c>
      <c r="L1333">
        <f t="shared" si="40"/>
        <v>2016</v>
      </c>
      <c r="M1333" t="str">
        <f>_xlfn.XLOOKUP(C1333,'LookUp Table'!$A$1:$A$3031,'LookUp Table'!$B$1:$B$3031,"Not Found",0)</f>
        <v>Bangalore</v>
      </c>
      <c r="N1333" t="str">
        <f t="shared" si="41"/>
        <v>Private Equity</v>
      </c>
      <c r="O1333" t="str">
        <f>_xlfn.XLOOKUP(N1333,'Com LookUp+Pivot'!$A$1:$A$49,'Com LookUp+Pivot'!$B$1:$B$49,"Not Found",0)</f>
        <v>PE</v>
      </c>
      <c r="W1333" s="9" t="s">
        <v>3717</v>
      </c>
      <c r="X1333" s="9" t="s">
        <v>388</v>
      </c>
    </row>
    <row r="1334" spans="1:24" x14ac:dyDescent="0.3">
      <c r="A1334">
        <v>1339</v>
      </c>
      <c r="B1334" s="1">
        <v>42674</v>
      </c>
      <c r="C1334" t="s">
        <v>3718</v>
      </c>
      <c r="D1334" t="s">
        <v>569</v>
      </c>
      <c r="E1334" t="s">
        <v>3719</v>
      </c>
      <c r="F1334" t="s">
        <v>36</v>
      </c>
      <c r="G1334" t="s">
        <v>3720</v>
      </c>
      <c r="H1334" t="s">
        <v>125</v>
      </c>
      <c r="I1334" s="2">
        <v>1000000</v>
      </c>
      <c r="J1334" t="s">
        <v>207</v>
      </c>
      <c r="K1334" t="str" cm="1">
        <f t="array" ref="K1334">_xlfn.IFS(I1334&lt;1000000,"Bin1",AND(I1334&gt;=1000000,I1334&lt;=10000000),"Bin2",I1334&gt;10000000,"Bin3")</f>
        <v>Bin2</v>
      </c>
      <c r="L1334">
        <f t="shared" si="40"/>
        <v>2016</v>
      </c>
      <c r="M1334" t="str">
        <f>_xlfn.XLOOKUP(C1334,'LookUp Table'!$A$1:$A$3031,'LookUp Table'!$B$1:$B$3031,"Not Found",0)</f>
        <v>Mumbai</v>
      </c>
      <c r="N1334" t="str">
        <f t="shared" si="41"/>
        <v>Seed Funding</v>
      </c>
      <c r="O1334" t="str">
        <f>_xlfn.XLOOKUP(N1334,'Com LookUp+Pivot'!$A$1:$A$49,'Com LookUp+Pivot'!$B$1:$B$49,"Not Found",0)</f>
        <v>Angel</v>
      </c>
      <c r="W1334" s="9" t="s">
        <v>3720</v>
      </c>
      <c r="X1334" s="9" t="s">
        <v>125</v>
      </c>
    </row>
    <row r="1335" spans="1:24" x14ac:dyDescent="0.3">
      <c r="A1335">
        <v>1340</v>
      </c>
      <c r="B1335" s="1">
        <v>42614</v>
      </c>
      <c r="C1335" t="s">
        <v>587</v>
      </c>
      <c r="D1335" t="s">
        <v>50</v>
      </c>
      <c r="E1335" t="s">
        <v>3721</v>
      </c>
      <c r="F1335" t="s">
        <v>42</v>
      </c>
      <c r="G1335" t="s">
        <v>3722</v>
      </c>
      <c r="H1335" t="s">
        <v>388</v>
      </c>
      <c r="I1335">
        <v>0</v>
      </c>
      <c r="J1335" t="s">
        <v>207</v>
      </c>
      <c r="K1335" t="str" cm="1">
        <f t="array" ref="K1335">_xlfn.IFS(I1335&lt;1000000,"Bin1",AND(I1335&gt;=1000000,I1335&lt;=10000000),"Bin2",I1335&gt;10000000,"Bin3")</f>
        <v>Bin1</v>
      </c>
      <c r="L1335">
        <f t="shared" si="40"/>
        <v>2016</v>
      </c>
      <c r="M1335" t="str">
        <f>_xlfn.XLOOKUP(C1335,'LookUp Table'!$A$1:$A$3031,'LookUp Table'!$B$1:$B$3031,"Not Found",0)</f>
        <v>Chennai</v>
      </c>
      <c r="N1335" t="str">
        <f t="shared" si="41"/>
        <v>Private Equity</v>
      </c>
      <c r="O1335" t="str">
        <f>_xlfn.XLOOKUP(N1335,'Com LookUp+Pivot'!$A$1:$A$49,'Com LookUp+Pivot'!$B$1:$B$49,"Not Found",0)</f>
        <v>PE</v>
      </c>
      <c r="W1335" s="9" t="s">
        <v>3722</v>
      </c>
      <c r="X1335" s="9" t="s">
        <v>388</v>
      </c>
    </row>
    <row r="1336" spans="1:24" x14ac:dyDescent="0.3">
      <c r="A1336">
        <v>1341</v>
      </c>
      <c r="B1336" s="1">
        <v>42614</v>
      </c>
      <c r="C1336" t="s">
        <v>3723</v>
      </c>
      <c r="D1336" t="s">
        <v>50</v>
      </c>
      <c r="E1336" t="s">
        <v>3724</v>
      </c>
      <c r="F1336" t="s">
        <v>909</v>
      </c>
      <c r="G1336" t="s">
        <v>1329</v>
      </c>
      <c r="H1336" t="s">
        <v>388</v>
      </c>
      <c r="I1336" s="2">
        <v>6700000</v>
      </c>
      <c r="J1336" t="s">
        <v>207</v>
      </c>
      <c r="K1336" t="str" cm="1">
        <f t="array" ref="K1336">_xlfn.IFS(I1336&lt;1000000,"Bin1",AND(I1336&gt;=1000000,I1336&lt;=10000000),"Bin2",I1336&gt;10000000,"Bin3")</f>
        <v>Bin2</v>
      </c>
      <c r="L1336">
        <f t="shared" si="40"/>
        <v>2016</v>
      </c>
      <c r="M1336" t="str">
        <f>_xlfn.XLOOKUP(C1336,'LookUp Table'!$A$1:$A$3031,'LookUp Table'!$B$1:$B$3031,"Not Found",0)</f>
        <v>Kolkata</v>
      </c>
      <c r="N1336" t="str">
        <f t="shared" si="41"/>
        <v>Private Equity</v>
      </c>
      <c r="O1336" t="str">
        <f>_xlfn.XLOOKUP(N1336,'Com LookUp+Pivot'!$A$1:$A$49,'Com LookUp+Pivot'!$B$1:$B$49,"Not Found",0)</f>
        <v>PE</v>
      </c>
      <c r="W1336" s="9" t="s">
        <v>1329</v>
      </c>
      <c r="X1336" s="9" t="s">
        <v>388</v>
      </c>
    </row>
    <row r="1337" spans="1:24" x14ac:dyDescent="0.3">
      <c r="A1337">
        <v>1342</v>
      </c>
      <c r="B1337" s="1">
        <v>42614</v>
      </c>
      <c r="C1337" t="s">
        <v>3725</v>
      </c>
      <c r="D1337" t="s">
        <v>473</v>
      </c>
      <c r="E1337" t="s">
        <v>3726</v>
      </c>
      <c r="F1337" t="s">
        <v>181</v>
      </c>
      <c r="G1337" t="s">
        <v>3727</v>
      </c>
      <c r="H1337" t="s">
        <v>125</v>
      </c>
      <c r="I1337">
        <v>0</v>
      </c>
      <c r="J1337" t="s">
        <v>207</v>
      </c>
      <c r="K1337" t="str" cm="1">
        <f t="array" ref="K1337">_xlfn.IFS(I1337&lt;1000000,"Bin1",AND(I1337&gt;=1000000,I1337&lt;=10000000),"Bin2",I1337&gt;10000000,"Bin3")</f>
        <v>Bin1</v>
      </c>
      <c r="L1337">
        <f t="shared" si="40"/>
        <v>2016</v>
      </c>
      <c r="M1337" t="str">
        <f>_xlfn.XLOOKUP(C1337,'LookUp Table'!$A$1:$A$3031,'LookUp Table'!$B$1:$B$3031,"Not Found",0)</f>
        <v>Hyderabad</v>
      </c>
      <c r="N1337" t="str">
        <f t="shared" si="41"/>
        <v>Seed Funding</v>
      </c>
      <c r="O1337" t="str">
        <f>_xlfn.XLOOKUP(N1337,'Com LookUp+Pivot'!$A$1:$A$49,'Com LookUp+Pivot'!$B$1:$B$49,"Not Found",0)</f>
        <v>Angel</v>
      </c>
      <c r="W1337" s="9" t="s">
        <v>3727</v>
      </c>
      <c r="X1337" s="9" t="s">
        <v>125</v>
      </c>
    </row>
    <row r="1338" spans="1:24" x14ac:dyDescent="0.3">
      <c r="A1338">
        <v>1343</v>
      </c>
      <c r="B1338" s="1">
        <v>42614</v>
      </c>
      <c r="C1338" t="s">
        <v>2371</v>
      </c>
      <c r="D1338" t="s">
        <v>50</v>
      </c>
      <c r="E1338" t="s">
        <v>3728</v>
      </c>
      <c r="F1338" t="s">
        <v>30</v>
      </c>
      <c r="G1338" t="s">
        <v>3729</v>
      </c>
      <c r="H1338" t="s">
        <v>125</v>
      </c>
      <c r="I1338">
        <v>0</v>
      </c>
      <c r="J1338" t="s">
        <v>207</v>
      </c>
      <c r="K1338" t="str" cm="1">
        <f t="array" ref="K1338">_xlfn.IFS(I1338&lt;1000000,"Bin1",AND(I1338&gt;=1000000,I1338&lt;=10000000),"Bin2",I1338&gt;10000000,"Bin3")</f>
        <v>Bin1</v>
      </c>
      <c r="L1338">
        <f t="shared" si="40"/>
        <v>2016</v>
      </c>
      <c r="M1338" t="str">
        <f>_xlfn.XLOOKUP(C1338,'LookUp Table'!$A$1:$A$3031,'LookUp Table'!$B$1:$B$3031,"Not Found",0)</f>
        <v>New Delhi</v>
      </c>
      <c r="N1338" t="str">
        <f t="shared" si="41"/>
        <v>Seed Funding</v>
      </c>
      <c r="O1338" t="str">
        <f>_xlfn.XLOOKUP(N1338,'Com LookUp+Pivot'!$A$1:$A$49,'Com LookUp+Pivot'!$B$1:$B$49,"Not Found",0)</f>
        <v>Angel</v>
      </c>
      <c r="W1338" s="9" t="s">
        <v>3729</v>
      </c>
      <c r="X1338" s="9" t="s">
        <v>125</v>
      </c>
    </row>
    <row r="1339" spans="1:24" x14ac:dyDescent="0.3">
      <c r="A1339">
        <v>1344</v>
      </c>
      <c r="B1339" s="1">
        <v>42617</v>
      </c>
      <c r="C1339" t="s">
        <v>3730</v>
      </c>
      <c r="D1339" t="s">
        <v>50</v>
      </c>
      <c r="E1339" t="s">
        <v>3731</v>
      </c>
      <c r="F1339" t="s">
        <v>3133</v>
      </c>
      <c r="G1339" t="s">
        <v>3732</v>
      </c>
      <c r="H1339" t="s">
        <v>388</v>
      </c>
      <c r="I1339">
        <v>0</v>
      </c>
      <c r="J1339" t="s">
        <v>207</v>
      </c>
      <c r="K1339" t="str" cm="1">
        <f t="array" ref="K1339">_xlfn.IFS(I1339&lt;1000000,"Bin1",AND(I1339&gt;=1000000,I1339&lt;=10000000),"Bin2",I1339&gt;10000000,"Bin3")</f>
        <v>Bin1</v>
      </c>
      <c r="L1339">
        <f t="shared" si="40"/>
        <v>2016</v>
      </c>
      <c r="M1339" t="str">
        <f>_xlfn.XLOOKUP(C1339,'LookUp Table'!$A$1:$A$3031,'LookUp Table'!$B$1:$B$3031,"Not Found",0)</f>
        <v>Kochi</v>
      </c>
      <c r="N1339" t="str">
        <f t="shared" si="41"/>
        <v>Private Equity</v>
      </c>
      <c r="O1339" t="str">
        <f>_xlfn.XLOOKUP(N1339,'Com LookUp+Pivot'!$A$1:$A$49,'Com LookUp+Pivot'!$B$1:$B$49,"Not Found",0)</f>
        <v>PE</v>
      </c>
      <c r="W1339" s="9" t="s">
        <v>3732</v>
      </c>
      <c r="X1339" s="9" t="s">
        <v>388</v>
      </c>
    </row>
    <row r="1340" spans="1:24" x14ac:dyDescent="0.3">
      <c r="A1340">
        <v>1345</v>
      </c>
      <c r="B1340" s="1">
        <v>42618</v>
      </c>
      <c r="C1340" t="s">
        <v>3733</v>
      </c>
      <c r="D1340" t="s">
        <v>50</v>
      </c>
      <c r="E1340" t="s">
        <v>3734</v>
      </c>
      <c r="F1340" t="s">
        <v>36</v>
      </c>
      <c r="G1340" t="s">
        <v>3735</v>
      </c>
      <c r="H1340" t="s">
        <v>125</v>
      </c>
      <c r="I1340">
        <v>0</v>
      </c>
      <c r="J1340" t="s">
        <v>207</v>
      </c>
      <c r="K1340" t="str" cm="1">
        <f t="array" ref="K1340">_xlfn.IFS(I1340&lt;1000000,"Bin1",AND(I1340&gt;=1000000,I1340&lt;=10000000),"Bin2",I1340&gt;10000000,"Bin3")</f>
        <v>Bin1</v>
      </c>
      <c r="L1340">
        <f t="shared" si="40"/>
        <v>2016</v>
      </c>
      <c r="M1340" t="str">
        <f>_xlfn.XLOOKUP(C1340,'LookUp Table'!$A$1:$A$3031,'LookUp Table'!$B$1:$B$3031,"Not Found",0)</f>
        <v>Mumbai</v>
      </c>
      <c r="N1340" t="str">
        <f t="shared" si="41"/>
        <v>Seed Funding</v>
      </c>
      <c r="O1340" t="str">
        <f>_xlfn.XLOOKUP(N1340,'Com LookUp+Pivot'!$A$1:$A$49,'Com LookUp+Pivot'!$B$1:$B$49,"Not Found",0)</f>
        <v>Angel</v>
      </c>
      <c r="W1340" s="9" t="s">
        <v>3735</v>
      </c>
      <c r="X1340" s="9" t="s">
        <v>125</v>
      </c>
    </row>
    <row r="1341" spans="1:24" x14ac:dyDescent="0.3">
      <c r="A1341">
        <v>1346</v>
      </c>
      <c r="B1341" s="1">
        <v>42618</v>
      </c>
      <c r="C1341" t="s">
        <v>3203</v>
      </c>
      <c r="D1341" t="s">
        <v>473</v>
      </c>
      <c r="E1341" t="s">
        <v>3204</v>
      </c>
      <c r="F1341" t="s">
        <v>30</v>
      </c>
      <c r="G1341" t="s">
        <v>3736</v>
      </c>
      <c r="H1341" t="s">
        <v>125</v>
      </c>
      <c r="I1341">
        <v>0</v>
      </c>
      <c r="J1341" t="s">
        <v>207</v>
      </c>
      <c r="K1341" t="str" cm="1">
        <f t="array" ref="K1341">_xlfn.IFS(I1341&lt;1000000,"Bin1",AND(I1341&gt;=1000000,I1341&lt;=10000000),"Bin2",I1341&gt;10000000,"Bin3")</f>
        <v>Bin1</v>
      </c>
      <c r="L1341">
        <f t="shared" ref="L1341:L1404" si="42">YEAR(B1341)</f>
        <v>2016</v>
      </c>
      <c r="M1341" t="str">
        <f>_xlfn.XLOOKUP(C1341,'LookUp Table'!$A$1:$A$3031,'LookUp Table'!$B$1:$B$3031,"Not Found",0)</f>
        <v>New Delhi</v>
      </c>
      <c r="N1341" t="str">
        <f t="shared" si="41"/>
        <v>Seed Funding</v>
      </c>
      <c r="O1341" t="str">
        <f>_xlfn.XLOOKUP(N1341,'Com LookUp+Pivot'!$A$1:$A$49,'Com LookUp+Pivot'!$B$1:$B$49,"Not Found",0)</f>
        <v>Angel</v>
      </c>
      <c r="W1341" s="9" t="s">
        <v>3736</v>
      </c>
      <c r="X1341" s="9" t="s">
        <v>125</v>
      </c>
    </row>
    <row r="1342" spans="1:24" x14ac:dyDescent="0.3">
      <c r="A1342">
        <v>1347</v>
      </c>
      <c r="B1342" s="1">
        <v>42619</v>
      </c>
      <c r="C1342" t="s">
        <v>1368</v>
      </c>
      <c r="D1342" t="s">
        <v>473</v>
      </c>
      <c r="E1342" t="s">
        <v>3737</v>
      </c>
      <c r="F1342" t="s">
        <v>42</v>
      </c>
      <c r="G1342" t="s">
        <v>3738</v>
      </c>
      <c r="H1342" t="s">
        <v>388</v>
      </c>
      <c r="I1342" s="2">
        <v>1350000</v>
      </c>
      <c r="J1342" t="s">
        <v>207</v>
      </c>
      <c r="K1342" t="str" cm="1">
        <f t="array" ref="K1342">_xlfn.IFS(I1342&lt;1000000,"Bin1",AND(I1342&gt;=1000000,I1342&lt;=10000000),"Bin2",I1342&gt;10000000,"Bin3")</f>
        <v>Bin2</v>
      </c>
      <c r="L1342">
        <f t="shared" si="42"/>
        <v>2016</v>
      </c>
      <c r="M1342" t="str">
        <f>_xlfn.XLOOKUP(C1342,'LookUp Table'!$A$1:$A$3031,'LookUp Table'!$B$1:$B$3031,"Not Found",0)</f>
        <v>Chennai</v>
      </c>
      <c r="N1342" t="str">
        <f t="shared" si="41"/>
        <v>Private Equity</v>
      </c>
      <c r="O1342" t="str">
        <f>_xlfn.XLOOKUP(N1342,'Com LookUp+Pivot'!$A$1:$A$49,'Com LookUp+Pivot'!$B$1:$B$49,"Not Found",0)</f>
        <v>PE</v>
      </c>
      <c r="W1342" s="9" t="s">
        <v>3738</v>
      </c>
      <c r="X1342" s="9" t="s">
        <v>388</v>
      </c>
    </row>
    <row r="1343" spans="1:24" x14ac:dyDescent="0.3">
      <c r="A1343">
        <v>1348</v>
      </c>
      <c r="B1343" s="1">
        <v>42619</v>
      </c>
      <c r="C1343" t="s">
        <v>3739</v>
      </c>
      <c r="D1343" t="s">
        <v>569</v>
      </c>
      <c r="E1343" t="s">
        <v>3740</v>
      </c>
      <c r="F1343" t="s">
        <v>36</v>
      </c>
      <c r="G1343" t="s">
        <v>1334</v>
      </c>
      <c r="H1343" t="s">
        <v>125</v>
      </c>
      <c r="I1343" s="2">
        <v>500000</v>
      </c>
      <c r="J1343" t="s">
        <v>207</v>
      </c>
      <c r="K1343" t="str" cm="1">
        <f t="array" ref="K1343">_xlfn.IFS(I1343&lt;1000000,"Bin1",AND(I1343&gt;=1000000,I1343&lt;=10000000),"Bin2",I1343&gt;10000000,"Bin3")</f>
        <v>Bin1</v>
      </c>
      <c r="L1343">
        <f t="shared" si="42"/>
        <v>2016</v>
      </c>
      <c r="M1343" t="str">
        <f>_xlfn.XLOOKUP(C1343,'LookUp Table'!$A$1:$A$3031,'LookUp Table'!$B$1:$B$3031,"Not Found",0)</f>
        <v>Mumbai</v>
      </c>
      <c r="N1343" t="str">
        <f t="shared" si="41"/>
        <v>Private Equity</v>
      </c>
      <c r="O1343" t="str">
        <f>_xlfn.XLOOKUP(N1343,'Com LookUp+Pivot'!$A$1:$A$49,'Com LookUp+Pivot'!$B$1:$B$49,"Not Found",0)</f>
        <v>PE</v>
      </c>
      <c r="W1343" s="9" t="s">
        <v>1334</v>
      </c>
      <c r="X1343" s="9" t="s">
        <v>125</v>
      </c>
    </row>
    <row r="1344" spans="1:24" x14ac:dyDescent="0.3">
      <c r="A1344">
        <v>1349</v>
      </c>
      <c r="B1344" s="1">
        <v>42619</v>
      </c>
      <c r="C1344" t="s">
        <v>994</v>
      </c>
      <c r="D1344" t="s">
        <v>473</v>
      </c>
      <c r="E1344" t="s">
        <v>3741</v>
      </c>
      <c r="F1344" t="s">
        <v>30</v>
      </c>
      <c r="G1344" t="s">
        <v>3742</v>
      </c>
      <c r="H1344" t="s">
        <v>388</v>
      </c>
      <c r="I1344">
        <v>0</v>
      </c>
      <c r="J1344" t="s">
        <v>207</v>
      </c>
      <c r="K1344" t="str" cm="1">
        <f t="array" ref="K1344">_xlfn.IFS(I1344&lt;1000000,"Bin1",AND(I1344&gt;=1000000,I1344&lt;=10000000),"Bin2",I1344&gt;10000000,"Bin3")</f>
        <v>Bin1</v>
      </c>
      <c r="L1344">
        <f t="shared" si="42"/>
        <v>2016</v>
      </c>
      <c r="M1344" t="str">
        <f>_xlfn.XLOOKUP(C1344,'LookUp Table'!$A$1:$A$3031,'LookUp Table'!$B$1:$B$3031,"Not Found",0)</f>
        <v>Faridabad</v>
      </c>
      <c r="N1344" t="str">
        <f t="shared" si="41"/>
        <v>Private Equity</v>
      </c>
      <c r="O1344" t="str">
        <f>_xlfn.XLOOKUP(N1344,'Com LookUp+Pivot'!$A$1:$A$49,'Com LookUp+Pivot'!$B$1:$B$49,"Not Found",0)</f>
        <v>PE</v>
      </c>
      <c r="W1344" s="9" t="s">
        <v>3742</v>
      </c>
      <c r="X1344" s="9" t="s">
        <v>388</v>
      </c>
    </row>
    <row r="1345" spans="1:24" x14ac:dyDescent="0.3">
      <c r="A1345">
        <v>1350</v>
      </c>
      <c r="B1345" s="1">
        <v>42619</v>
      </c>
      <c r="C1345" t="s">
        <v>2132</v>
      </c>
      <c r="D1345" t="s">
        <v>569</v>
      </c>
      <c r="E1345" t="s">
        <v>3743</v>
      </c>
      <c r="F1345" t="s">
        <v>36</v>
      </c>
      <c r="G1345" t="s">
        <v>694</v>
      </c>
      <c r="H1345" t="s">
        <v>388</v>
      </c>
      <c r="I1345" s="2">
        <v>900000</v>
      </c>
      <c r="J1345" t="s">
        <v>207</v>
      </c>
      <c r="K1345" t="str" cm="1">
        <f t="array" ref="K1345">_xlfn.IFS(I1345&lt;1000000,"Bin1",AND(I1345&gt;=1000000,I1345&lt;=10000000),"Bin2",I1345&gt;10000000,"Bin3")</f>
        <v>Bin1</v>
      </c>
      <c r="L1345">
        <f t="shared" si="42"/>
        <v>2016</v>
      </c>
      <c r="M1345" t="str">
        <f>_xlfn.XLOOKUP(C1345,'LookUp Table'!$A$1:$A$3031,'LookUp Table'!$B$1:$B$3031,"Not Found",0)</f>
        <v>Mumbai</v>
      </c>
      <c r="N1345" t="str">
        <f t="shared" si="41"/>
        <v>Seed/ Angel Funding</v>
      </c>
      <c r="O1345" t="str">
        <f>_xlfn.XLOOKUP(N1345,'Com LookUp+Pivot'!$A$1:$A$49,'Com LookUp+Pivot'!$B$1:$B$49,"Not Found",0)</f>
        <v>Angel</v>
      </c>
      <c r="W1345" s="9" t="s">
        <v>694</v>
      </c>
      <c r="X1345" s="9" t="s">
        <v>388</v>
      </c>
    </row>
    <row r="1346" spans="1:24" x14ac:dyDescent="0.3">
      <c r="A1346">
        <v>1351</v>
      </c>
      <c r="B1346" s="1">
        <v>42620</v>
      </c>
      <c r="C1346" t="s">
        <v>434</v>
      </c>
      <c r="D1346" t="s">
        <v>473</v>
      </c>
      <c r="E1346" t="s">
        <v>3744</v>
      </c>
      <c r="F1346" t="s">
        <v>3745</v>
      </c>
      <c r="G1346" t="s">
        <v>3746</v>
      </c>
      <c r="H1346" t="s">
        <v>388</v>
      </c>
      <c r="I1346" s="2">
        <v>8000000</v>
      </c>
      <c r="J1346" t="s">
        <v>207</v>
      </c>
      <c r="K1346" t="str" cm="1">
        <f t="array" ref="K1346">_xlfn.IFS(I1346&lt;1000000,"Bin1",AND(I1346&gt;=1000000,I1346&lt;=10000000),"Bin2",I1346&gt;10000000,"Bin3")</f>
        <v>Bin2</v>
      </c>
      <c r="L1346">
        <f t="shared" si="42"/>
        <v>2016</v>
      </c>
      <c r="M1346" t="str">
        <f>_xlfn.XLOOKUP(C1346,'LookUp Table'!$A$1:$A$3031,'LookUp Table'!$B$1:$B$3031,"Not Found",0)</f>
        <v>India/Singapore</v>
      </c>
      <c r="N1346" t="str">
        <f t="shared" si="41"/>
        <v>Private Equity</v>
      </c>
      <c r="O1346" t="str">
        <f>_xlfn.XLOOKUP(N1346,'Com LookUp+Pivot'!$A$1:$A$49,'Com LookUp+Pivot'!$B$1:$B$49,"Not Found",0)</f>
        <v>PE</v>
      </c>
      <c r="W1346" s="9" t="s">
        <v>3746</v>
      </c>
      <c r="X1346" s="9" t="s">
        <v>388</v>
      </c>
    </row>
    <row r="1347" spans="1:24" x14ac:dyDescent="0.3">
      <c r="A1347">
        <v>1352</v>
      </c>
      <c r="B1347" s="1">
        <v>42620</v>
      </c>
      <c r="C1347" t="s">
        <v>3747</v>
      </c>
      <c r="D1347" t="s">
        <v>569</v>
      </c>
      <c r="E1347" t="s">
        <v>3218</v>
      </c>
      <c r="F1347" t="s">
        <v>30</v>
      </c>
      <c r="G1347" t="s">
        <v>3181</v>
      </c>
      <c r="H1347" t="s">
        <v>125</v>
      </c>
      <c r="I1347" s="2">
        <v>500000</v>
      </c>
      <c r="J1347" t="s">
        <v>207</v>
      </c>
      <c r="K1347" t="str" cm="1">
        <f t="array" ref="K1347">_xlfn.IFS(I1347&lt;1000000,"Bin1",AND(I1347&gt;=1000000,I1347&lt;=10000000),"Bin2",I1347&gt;10000000,"Bin3")</f>
        <v>Bin1</v>
      </c>
      <c r="L1347">
        <f t="shared" si="42"/>
        <v>2016</v>
      </c>
      <c r="M1347" t="str">
        <f>_xlfn.XLOOKUP(C1347,'LookUp Table'!$A$1:$A$3031,'LookUp Table'!$B$1:$B$3031,"Not Found",0)</f>
        <v>New Delhi</v>
      </c>
      <c r="N1347" t="str">
        <f t="shared" ref="N1347:N1410" si="43">IFERROR(VLOOKUP(G1347,$W$1:$X$6025,2,FALSE),"Ignore")</f>
        <v>Seed Funding</v>
      </c>
      <c r="O1347" t="str">
        <f>_xlfn.XLOOKUP(N1347,'Com LookUp+Pivot'!$A$1:$A$49,'Com LookUp+Pivot'!$B$1:$B$49,"Not Found",0)</f>
        <v>Angel</v>
      </c>
      <c r="W1347" s="9" t="s">
        <v>3181</v>
      </c>
      <c r="X1347" s="9" t="s">
        <v>125</v>
      </c>
    </row>
    <row r="1348" spans="1:24" x14ac:dyDescent="0.3">
      <c r="A1348">
        <v>1353</v>
      </c>
      <c r="B1348" s="1">
        <v>42620</v>
      </c>
      <c r="C1348" t="s">
        <v>3748</v>
      </c>
      <c r="D1348" t="s">
        <v>105</v>
      </c>
      <c r="E1348" t="s">
        <v>3749</v>
      </c>
      <c r="F1348" t="s">
        <v>957</v>
      </c>
      <c r="G1348" t="s">
        <v>1852</v>
      </c>
      <c r="H1348" t="s">
        <v>388</v>
      </c>
      <c r="I1348" s="2">
        <v>6000000</v>
      </c>
      <c r="J1348" t="s">
        <v>207</v>
      </c>
      <c r="K1348" t="str" cm="1">
        <f t="array" ref="K1348">_xlfn.IFS(I1348&lt;1000000,"Bin1",AND(I1348&gt;=1000000,I1348&lt;=10000000),"Bin2",I1348&gt;10000000,"Bin3")</f>
        <v>Bin2</v>
      </c>
      <c r="L1348">
        <f t="shared" si="42"/>
        <v>2016</v>
      </c>
      <c r="M1348" t="str">
        <f>_xlfn.XLOOKUP(C1348,'LookUp Table'!$A$1:$A$3031,'LookUp Table'!$B$1:$B$3031,"Not Found",0)</f>
        <v>Bangalore</v>
      </c>
      <c r="N1348" t="str">
        <f t="shared" si="43"/>
        <v>Debt Funding</v>
      </c>
      <c r="O1348" t="str">
        <f>_xlfn.XLOOKUP(N1348,'Com LookUp+Pivot'!$A$1:$A$49,'Com LookUp+Pivot'!$B$1:$B$49,"Not Found",0)</f>
        <v>Other</v>
      </c>
      <c r="W1348" s="9" t="s">
        <v>1852</v>
      </c>
      <c r="X1348" s="9" t="s">
        <v>388</v>
      </c>
    </row>
    <row r="1349" spans="1:24" x14ac:dyDescent="0.3">
      <c r="A1349">
        <v>1354</v>
      </c>
      <c r="B1349" s="1">
        <v>42620</v>
      </c>
      <c r="C1349" t="s">
        <v>3750</v>
      </c>
      <c r="D1349" t="s">
        <v>473</v>
      </c>
      <c r="E1349" t="s">
        <v>3751</v>
      </c>
      <c r="F1349" t="s">
        <v>19</v>
      </c>
      <c r="G1349" t="s">
        <v>3752</v>
      </c>
      <c r="H1349" t="s">
        <v>125</v>
      </c>
      <c r="I1349" s="2">
        <v>315000</v>
      </c>
      <c r="J1349" t="s">
        <v>207</v>
      </c>
      <c r="K1349" t="str" cm="1">
        <f t="array" ref="K1349">_xlfn.IFS(I1349&lt;1000000,"Bin1",AND(I1349&gt;=1000000,I1349&lt;=10000000),"Bin2",I1349&gt;10000000,"Bin3")</f>
        <v>Bin1</v>
      </c>
      <c r="L1349">
        <f t="shared" si="42"/>
        <v>2016</v>
      </c>
      <c r="M1349" t="str">
        <f>_xlfn.XLOOKUP(C1349,'LookUp Table'!$A$1:$A$3031,'LookUp Table'!$B$1:$B$3031,"Not Found",0)</f>
        <v>Gurgaon</v>
      </c>
      <c r="N1349" t="str">
        <f t="shared" si="43"/>
        <v>Seed Funding</v>
      </c>
      <c r="O1349" t="str">
        <f>_xlfn.XLOOKUP(N1349,'Com LookUp+Pivot'!$A$1:$A$49,'Com LookUp+Pivot'!$B$1:$B$49,"Not Found",0)</f>
        <v>Angel</v>
      </c>
      <c r="W1349" s="9" t="s">
        <v>3752</v>
      </c>
      <c r="X1349" s="9" t="s">
        <v>125</v>
      </c>
    </row>
    <row r="1350" spans="1:24" x14ac:dyDescent="0.3">
      <c r="A1350">
        <v>1355</v>
      </c>
      <c r="B1350" s="1">
        <v>42621</v>
      </c>
      <c r="C1350" t="s">
        <v>3753</v>
      </c>
      <c r="D1350" t="s">
        <v>105</v>
      </c>
      <c r="E1350" t="s">
        <v>3754</v>
      </c>
      <c r="F1350" t="s">
        <v>957</v>
      </c>
      <c r="G1350" t="s">
        <v>3755</v>
      </c>
      <c r="H1350" t="s">
        <v>125</v>
      </c>
      <c r="I1350" s="2">
        <v>670000</v>
      </c>
      <c r="J1350" t="s">
        <v>207</v>
      </c>
      <c r="K1350" t="str" cm="1">
        <f t="array" ref="K1350">_xlfn.IFS(I1350&lt;1000000,"Bin1",AND(I1350&gt;=1000000,I1350&lt;=10000000),"Bin2",I1350&gt;10000000,"Bin3")</f>
        <v>Bin1</v>
      </c>
      <c r="L1350">
        <f t="shared" si="42"/>
        <v>2016</v>
      </c>
      <c r="M1350" t="str">
        <f>_xlfn.XLOOKUP(C1350,'LookUp Table'!$A$1:$A$3031,'LookUp Table'!$B$1:$B$3031,"Not Found",0)</f>
        <v>Bangalore</v>
      </c>
      <c r="N1350" t="str">
        <f t="shared" si="43"/>
        <v>Seed Funding</v>
      </c>
      <c r="O1350" t="str">
        <f>_xlfn.XLOOKUP(N1350,'Com LookUp+Pivot'!$A$1:$A$49,'Com LookUp+Pivot'!$B$1:$B$49,"Not Found",0)</f>
        <v>Angel</v>
      </c>
      <c r="W1350" s="9" t="s">
        <v>3755</v>
      </c>
      <c r="X1350" s="9" t="s">
        <v>125</v>
      </c>
    </row>
    <row r="1351" spans="1:24" x14ac:dyDescent="0.3">
      <c r="A1351">
        <v>1356</v>
      </c>
      <c r="B1351" s="1">
        <v>42621</v>
      </c>
      <c r="C1351" t="s">
        <v>3756</v>
      </c>
      <c r="D1351" t="s">
        <v>473</v>
      </c>
      <c r="E1351" t="s">
        <v>3757</v>
      </c>
      <c r="F1351" t="s">
        <v>957</v>
      </c>
      <c r="G1351" t="s">
        <v>3758</v>
      </c>
      <c r="H1351" t="s">
        <v>125</v>
      </c>
      <c r="I1351" s="2">
        <v>200000</v>
      </c>
      <c r="J1351" t="s">
        <v>207</v>
      </c>
      <c r="K1351" t="str" cm="1">
        <f t="array" ref="K1351">_xlfn.IFS(I1351&lt;1000000,"Bin1",AND(I1351&gt;=1000000,I1351&lt;=10000000),"Bin2",I1351&gt;10000000,"Bin3")</f>
        <v>Bin1</v>
      </c>
      <c r="L1351">
        <f t="shared" si="42"/>
        <v>2016</v>
      </c>
      <c r="M1351" t="str">
        <f>_xlfn.XLOOKUP(C1351,'LookUp Table'!$A$1:$A$3031,'LookUp Table'!$B$1:$B$3031,"Not Found",0)</f>
        <v>Bangalore</v>
      </c>
      <c r="N1351" t="str">
        <f t="shared" si="43"/>
        <v>Seed Funding</v>
      </c>
      <c r="O1351" t="str">
        <f>_xlfn.XLOOKUP(N1351,'Com LookUp+Pivot'!$A$1:$A$49,'Com LookUp+Pivot'!$B$1:$B$49,"Not Found",0)</f>
        <v>Angel</v>
      </c>
      <c r="W1351" s="9" t="s">
        <v>3758</v>
      </c>
      <c r="X1351" s="9" t="s">
        <v>125</v>
      </c>
    </row>
    <row r="1352" spans="1:24" x14ac:dyDescent="0.3">
      <c r="A1352">
        <v>1357</v>
      </c>
      <c r="B1352" s="1">
        <v>42622</v>
      </c>
      <c r="C1352" t="s">
        <v>2115</v>
      </c>
      <c r="D1352" t="s">
        <v>105</v>
      </c>
      <c r="E1352" t="s">
        <v>3759</v>
      </c>
      <c r="F1352" t="s">
        <v>957</v>
      </c>
      <c r="G1352" t="s">
        <v>3760</v>
      </c>
      <c r="H1352" t="s">
        <v>388</v>
      </c>
      <c r="I1352" s="2">
        <v>50000000</v>
      </c>
      <c r="J1352" t="s">
        <v>207</v>
      </c>
      <c r="K1352" t="str" cm="1">
        <f t="array" ref="K1352">_xlfn.IFS(I1352&lt;1000000,"Bin1",AND(I1352&gt;=1000000,I1352&lt;=10000000),"Bin2",I1352&gt;10000000,"Bin3")</f>
        <v>Bin3</v>
      </c>
      <c r="L1352">
        <f t="shared" si="42"/>
        <v>2016</v>
      </c>
      <c r="M1352" t="str">
        <f>_xlfn.XLOOKUP(C1352,'LookUp Table'!$A$1:$A$3031,'LookUp Table'!$B$1:$B$3031,"Not Found",0)</f>
        <v>Bangalore</v>
      </c>
      <c r="N1352" t="str">
        <f t="shared" si="43"/>
        <v>Private Equity</v>
      </c>
      <c r="O1352" t="str">
        <f>_xlfn.XLOOKUP(N1352,'Com LookUp+Pivot'!$A$1:$A$49,'Com LookUp+Pivot'!$B$1:$B$49,"Not Found",0)</f>
        <v>PE</v>
      </c>
      <c r="W1352" s="9" t="s">
        <v>3760</v>
      </c>
      <c r="X1352" s="9" t="s">
        <v>388</v>
      </c>
    </row>
    <row r="1353" spans="1:24" x14ac:dyDescent="0.3">
      <c r="A1353">
        <v>1358</v>
      </c>
      <c r="B1353" s="1">
        <v>42622</v>
      </c>
      <c r="C1353" t="s">
        <v>311</v>
      </c>
      <c r="D1353" t="s">
        <v>569</v>
      </c>
      <c r="E1353" t="s">
        <v>3761</v>
      </c>
      <c r="F1353" t="s">
        <v>957</v>
      </c>
      <c r="G1353" t="s">
        <v>2365</v>
      </c>
      <c r="H1353" t="s">
        <v>125</v>
      </c>
      <c r="I1353">
        <v>0</v>
      </c>
      <c r="J1353" t="s">
        <v>207</v>
      </c>
      <c r="K1353" t="str" cm="1">
        <f t="array" ref="K1353">_xlfn.IFS(I1353&lt;1000000,"Bin1",AND(I1353&gt;=1000000,I1353&lt;=10000000),"Bin2",I1353&gt;10000000,"Bin3")</f>
        <v>Bin1</v>
      </c>
      <c r="L1353">
        <f t="shared" si="42"/>
        <v>2016</v>
      </c>
      <c r="M1353" t="str">
        <f>_xlfn.XLOOKUP(C1353,'LookUp Table'!$A$1:$A$3031,'LookUp Table'!$B$1:$B$3031,"Not Found",0)</f>
        <v>Bengaluru</v>
      </c>
      <c r="N1353" t="str">
        <f t="shared" si="43"/>
        <v>Seed Funding</v>
      </c>
      <c r="O1353" t="str">
        <f>_xlfn.XLOOKUP(N1353,'Com LookUp+Pivot'!$A$1:$A$49,'Com LookUp+Pivot'!$B$1:$B$49,"Not Found",0)</f>
        <v>Angel</v>
      </c>
      <c r="W1353" s="9" t="s">
        <v>2365</v>
      </c>
      <c r="X1353" s="9" t="s">
        <v>125</v>
      </c>
    </row>
    <row r="1354" spans="1:24" x14ac:dyDescent="0.3">
      <c r="A1354">
        <v>1359</v>
      </c>
      <c r="B1354" s="1">
        <v>42623</v>
      </c>
      <c r="C1354" t="s">
        <v>3762</v>
      </c>
      <c r="D1354" t="s">
        <v>473</v>
      </c>
      <c r="E1354" t="s">
        <v>3763</v>
      </c>
      <c r="F1354" t="s">
        <v>3764</v>
      </c>
      <c r="G1354" t="s">
        <v>3765</v>
      </c>
      <c r="H1354" t="s">
        <v>125</v>
      </c>
      <c r="I1354">
        <v>0</v>
      </c>
      <c r="J1354" t="s">
        <v>207</v>
      </c>
      <c r="K1354" t="str" cm="1">
        <f t="array" ref="K1354">_xlfn.IFS(I1354&lt;1000000,"Bin1",AND(I1354&gt;=1000000,I1354&lt;=10000000),"Bin2",I1354&gt;10000000,"Bin3")</f>
        <v>Bin1</v>
      </c>
      <c r="L1354">
        <f t="shared" si="42"/>
        <v>2016</v>
      </c>
      <c r="M1354" t="str">
        <f>_xlfn.XLOOKUP(C1354,'LookUp Table'!$A$1:$A$3031,'LookUp Table'!$B$1:$B$3031,"Not Found",0)</f>
        <v>Bangalore</v>
      </c>
      <c r="N1354" t="str">
        <f t="shared" si="43"/>
        <v>Seed Funding</v>
      </c>
      <c r="O1354" t="str">
        <f>_xlfn.XLOOKUP(N1354,'Com LookUp+Pivot'!$A$1:$A$49,'Com LookUp+Pivot'!$B$1:$B$49,"Not Found",0)</f>
        <v>Angel</v>
      </c>
      <c r="W1354" s="9" t="s">
        <v>3765</v>
      </c>
      <c r="X1354" s="9" t="s">
        <v>125</v>
      </c>
    </row>
    <row r="1355" spans="1:24" x14ac:dyDescent="0.3">
      <c r="A1355">
        <v>1360</v>
      </c>
      <c r="B1355" s="1">
        <v>42623</v>
      </c>
      <c r="C1355" t="s">
        <v>3766</v>
      </c>
      <c r="D1355" t="s">
        <v>569</v>
      </c>
      <c r="E1355" t="s">
        <v>3767</v>
      </c>
      <c r="F1355" t="s">
        <v>30</v>
      </c>
      <c r="G1355" t="s">
        <v>3768</v>
      </c>
      <c r="H1355" t="s">
        <v>125</v>
      </c>
      <c r="I1355" s="2">
        <v>150000</v>
      </c>
      <c r="J1355" t="s">
        <v>207</v>
      </c>
      <c r="K1355" t="str" cm="1">
        <f t="array" ref="K1355">_xlfn.IFS(I1355&lt;1000000,"Bin1",AND(I1355&gt;=1000000,I1355&lt;=10000000),"Bin2",I1355&gt;10000000,"Bin3")</f>
        <v>Bin1</v>
      </c>
      <c r="L1355">
        <f t="shared" si="42"/>
        <v>2016</v>
      </c>
      <c r="M1355" t="str">
        <f>_xlfn.XLOOKUP(C1355,'LookUp Table'!$A$1:$A$3031,'LookUp Table'!$B$1:$B$3031,"Not Found",0)</f>
        <v>New Delhi</v>
      </c>
      <c r="N1355" t="str">
        <f t="shared" si="43"/>
        <v>Seed Funding</v>
      </c>
      <c r="O1355" t="str">
        <f>_xlfn.XLOOKUP(N1355,'Com LookUp+Pivot'!$A$1:$A$49,'Com LookUp+Pivot'!$B$1:$B$49,"Not Found",0)</f>
        <v>Angel</v>
      </c>
      <c r="W1355" s="9" t="s">
        <v>3768</v>
      </c>
      <c r="X1355" s="9" t="s">
        <v>125</v>
      </c>
    </row>
    <row r="1356" spans="1:24" x14ac:dyDescent="0.3">
      <c r="A1356">
        <v>1361</v>
      </c>
      <c r="B1356" s="1">
        <v>42623</v>
      </c>
      <c r="C1356" t="s">
        <v>3769</v>
      </c>
      <c r="D1356" t="s">
        <v>569</v>
      </c>
      <c r="E1356" t="s">
        <v>3770</v>
      </c>
      <c r="F1356" t="s">
        <v>87</v>
      </c>
      <c r="G1356" t="s">
        <v>3771</v>
      </c>
      <c r="H1356" t="s">
        <v>125</v>
      </c>
      <c r="I1356" s="2">
        <v>450000</v>
      </c>
      <c r="J1356" t="s">
        <v>207</v>
      </c>
      <c r="K1356" t="str" cm="1">
        <f t="array" ref="K1356">_xlfn.IFS(I1356&lt;1000000,"Bin1",AND(I1356&gt;=1000000,I1356&lt;=10000000),"Bin2",I1356&gt;10000000,"Bin3")</f>
        <v>Bin1</v>
      </c>
      <c r="L1356">
        <f t="shared" si="42"/>
        <v>2016</v>
      </c>
      <c r="M1356" t="str">
        <f>_xlfn.XLOOKUP(C1356,'LookUp Table'!$A$1:$A$3031,'LookUp Table'!$B$1:$B$3031,"Not Found",0)</f>
        <v>Noida</v>
      </c>
      <c r="N1356" t="str">
        <f t="shared" si="43"/>
        <v>Seed Funding</v>
      </c>
      <c r="O1356" t="str">
        <f>_xlfn.XLOOKUP(N1356,'Com LookUp+Pivot'!$A$1:$A$49,'Com LookUp+Pivot'!$B$1:$B$49,"Not Found",0)</f>
        <v>Angel</v>
      </c>
      <c r="W1356" s="9" t="s">
        <v>3771</v>
      </c>
      <c r="X1356" s="9" t="s">
        <v>125</v>
      </c>
    </row>
    <row r="1357" spans="1:24" x14ac:dyDescent="0.3">
      <c r="A1357">
        <v>1362</v>
      </c>
      <c r="B1357" s="1">
        <v>42623</v>
      </c>
      <c r="C1357" t="s">
        <v>3772</v>
      </c>
      <c r="D1357" t="s">
        <v>569</v>
      </c>
      <c r="E1357" t="s">
        <v>3773</v>
      </c>
      <c r="F1357" t="s">
        <v>30</v>
      </c>
      <c r="G1357" t="s">
        <v>3774</v>
      </c>
      <c r="H1357" t="s">
        <v>125</v>
      </c>
      <c r="I1357">
        <v>0</v>
      </c>
      <c r="J1357" t="s">
        <v>207</v>
      </c>
      <c r="K1357" t="str" cm="1">
        <f t="array" ref="K1357">_xlfn.IFS(I1357&lt;1000000,"Bin1",AND(I1357&gt;=1000000,I1357&lt;=10000000),"Bin2",I1357&gt;10000000,"Bin3")</f>
        <v>Bin1</v>
      </c>
      <c r="L1357">
        <f t="shared" si="42"/>
        <v>2016</v>
      </c>
      <c r="M1357" t="str">
        <f>_xlfn.XLOOKUP(C1357,'LookUp Table'!$A$1:$A$3031,'LookUp Table'!$B$1:$B$3031,"Not Found",0)</f>
        <v>New Delhi</v>
      </c>
      <c r="N1357" t="str">
        <f t="shared" si="43"/>
        <v>Seed Funding</v>
      </c>
      <c r="O1357" t="str">
        <f>_xlfn.XLOOKUP(N1357,'Com LookUp+Pivot'!$A$1:$A$49,'Com LookUp+Pivot'!$B$1:$B$49,"Not Found",0)</f>
        <v>Angel</v>
      </c>
      <c r="W1357" s="9" t="s">
        <v>3774</v>
      </c>
      <c r="X1357" s="9" t="s">
        <v>125</v>
      </c>
    </row>
    <row r="1358" spans="1:24" x14ac:dyDescent="0.3">
      <c r="A1358">
        <v>1363</v>
      </c>
      <c r="B1358" s="1">
        <v>42625</v>
      </c>
      <c r="C1358" t="s">
        <v>3775</v>
      </c>
      <c r="D1358" t="s">
        <v>569</v>
      </c>
      <c r="E1358" t="s">
        <v>3776</v>
      </c>
      <c r="F1358" t="s">
        <v>36</v>
      </c>
      <c r="G1358" t="s">
        <v>3777</v>
      </c>
      <c r="H1358" t="s">
        <v>125</v>
      </c>
      <c r="I1358" s="2">
        <v>448000</v>
      </c>
      <c r="J1358" t="s">
        <v>207</v>
      </c>
      <c r="K1358" t="str" cm="1">
        <f t="array" ref="K1358">_xlfn.IFS(I1358&lt;1000000,"Bin1",AND(I1358&gt;=1000000,I1358&lt;=10000000),"Bin2",I1358&gt;10000000,"Bin3")</f>
        <v>Bin1</v>
      </c>
      <c r="L1358">
        <f t="shared" si="42"/>
        <v>2016</v>
      </c>
      <c r="M1358" t="str">
        <f>_xlfn.XLOOKUP(C1358,'LookUp Table'!$A$1:$A$3031,'LookUp Table'!$B$1:$B$3031,"Not Found",0)</f>
        <v>Mumbai</v>
      </c>
      <c r="N1358" t="str">
        <f t="shared" si="43"/>
        <v>Seed Funding</v>
      </c>
      <c r="O1358" t="str">
        <f>_xlfn.XLOOKUP(N1358,'Com LookUp+Pivot'!$A$1:$A$49,'Com LookUp+Pivot'!$B$1:$B$49,"Not Found",0)</f>
        <v>Angel</v>
      </c>
      <c r="W1358" s="9" t="s">
        <v>3777</v>
      </c>
      <c r="X1358" s="9" t="s">
        <v>125</v>
      </c>
    </row>
    <row r="1359" spans="1:24" x14ac:dyDescent="0.3">
      <c r="A1359">
        <v>1364</v>
      </c>
      <c r="B1359" s="1">
        <v>42625</v>
      </c>
      <c r="C1359" t="s">
        <v>3778</v>
      </c>
      <c r="D1359" t="s">
        <v>50</v>
      </c>
      <c r="E1359" t="s">
        <v>3779</v>
      </c>
      <c r="F1359" t="s">
        <v>52</v>
      </c>
      <c r="G1359" t="s">
        <v>3780</v>
      </c>
      <c r="H1359" t="s">
        <v>388</v>
      </c>
      <c r="I1359" s="2">
        <v>3000000</v>
      </c>
      <c r="J1359" t="s">
        <v>207</v>
      </c>
      <c r="K1359" t="str" cm="1">
        <f t="array" ref="K1359">_xlfn.IFS(I1359&lt;1000000,"Bin1",AND(I1359&gt;=1000000,I1359&lt;=10000000),"Bin2",I1359&gt;10000000,"Bin3")</f>
        <v>Bin2</v>
      </c>
      <c r="L1359">
        <f t="shared" si="42"/>
        <v>2016</v>
      </c>
      <c r="M1359" t="str">
        <f>_xlfn.XLOOKUP(C1359,'LookUp Table'!$A$1:$A$3031,'LookUp Table'!$B$1:$B$3031,"Not Found",0)</f>
        <v>Pune</v>
      </c>
      <c r="N1359" t="str">
        <f t="shared" si="43"/>
        <v>Private Equity</v>
      </c>
      <c r="O1359" t="str">
        <f>_xlfn.XLOOKUP(N1359,'Com LookUp+Pivot'!$A$1:$A$49,'Com LookUp+Pivot'!$B$1:$B$49,"Not Found",0)</f>
        <v>PE</v>
      </c>
      <c r="W1359" s="9" t="s">
        <v>3780</v>
      </c>
      <c r="X1359" s="9" t="s">
        <v>388</v>
      </c>
    </row>
    <row r="1360" spans="1:24" x14ac:dyDescent="0.3">
      <c r="A1360">
        <v>1365</v>
      </c>
      <c r="B1360" s="1">
        <v>42625</v>
      </c>
      <c r="C1360" t="s">
        <v>584</v>
      </c>
      <c r="D1360" t="s">
        <v>473</v>
      </c>
      <c r="E1360" t="s">
        <v>3781</v>
      </c>
      <c r="F1360" t="s">
        <v>36</v>
      </c>
      <c r="G1360" t="s">
        <v>3782</v>
      </c>
      <c r="H1360" t="s">
        <v>388</v>
      </c>
      <c r="I1360" s="2">
        <v>12300000</v>
      </c>
      <c r="J1360" t="s">
        <v>207</v>
      </c>
      <c r="K1360" t="str" cm="1">
        <f t="array" ref="K1360">_xlfn.IFS(I1360&lt;1000000,"Bin1",AND(I1360&gt;=1000000,I1360&lt;=10000000),"Bin2",I1360&gt;10000000,"Bin3")</f>
        <v>Bin3</v>
      </c>
      <c r="L1360">
        <f t="shared" si="42"/>
        <v>2016</v>
      </c>
      <c r="M1360" t="str">
        <f>_xlfn.XLOOKUP(C1360,'LookUp Table'!$A$1:$A$3031,'LookUp Table'!$B$1:$B$3031,"Not Found",0)</f>
        <v>Mumbai</v>
      </c>
      <c r="N1360" t="str">
        <f t="shared" si="43"/>
        <v>Private Equity</v>
      </c>
      <c r="O1360" t="str">
        <f>_xlfn.XLOOKUP(N1360,'Com LookUp+Pivot'!$A$1:$A$49,'Com LookUp+Pivot'!$B$1:$B$49,"Not Found",0)</f>
        <v>PE</v>
      </c>
      <c r="W1360" s="9" t="s">
        <v>3782</v>
      </c>
      <c r="X1360" s="9" t="s">
        <v>388</v>
      </c>
    </row>
    <row r="1361" spans="1:24" x14ac:dyDescent="0.3">
      <c r="A1361">
        <v>1366</v>
      </c>
      <c r="B1361" s="1">
        <v>42625</v>
      </c>
      <c r="C1361" t="s">
        <v>3783</v>
      </c>
      <c r="D1361" t="s">
        <v>569</v>
      </c>
      <c r="E1361" t="s">
        <v>3784</v>
      </c>
      <c r="F1361" t="s">
        <v>87</v>
      </c>
      <c r="G1361" t="s">
        <v>3785</v>
      </c>
      <c r="H1361" t="s">
        <v>125</v>
      </c>
      <c r="I1361" s="2">
        <v>300000</v>
      </c>
      <c r="J1361" t="s">
        <v>207</v>
      </c>
      <c r="K1361" t="str" cm="1">
        <f t="array" ref="K1361">_xlfn.IFS(I1361&lt;1000000,"Bin1",AND(I1361&gt;=1000000,I1361&lt;=10000000),"Bin2",I1361&gt;10000000,"Bin3")</f>
        <v>Bin1</v>
      </c>
      <c r="L1361">
        <f t="shared" si="42"/>
        <v>2016</v>
      </c>
      <c r="M1361" t="str">
        <f>_xlfn.XLOOKUP(C1361,'LookUp Table'!$A$1:$A$3031,'LookUp Table'!$B$1:$B$3031,"Not Found",0)</f>
        <v>Noida</v>
      </c>
      <c r="N1361" t="str">
        <f t="shared" si="43"/>
        <v>Seed Funding</v>
      </c>
      <c r="O1361" t="str">
        <f>_xlfn.XLOOKUP(N1361,'Com LookUp+Pivot'!$A$1:$A$49,'Com LookUp+Pivot'!$B$1:$B$49,"Not Found",0)</f>
        <v>Angel</v>
      </c>
      <c r="W1361" s="9" t="s">
        <v>3785</v>
      </c>
      <c r="X1361" s="9" t="s">
        <v>125</v>
      </c>
    </row>
    <row r="1362" spans="1:24" x14ac:dyDescent="0.3">
      <c r="A1362">
        <v>1367</v>
      </c>
      <c r="B1362" s="1">
        <v>42626</v>
      </c>
      <c r="C1362" t="s">
        <v>3786</v>
      </c>
      <c r="D1362" t="s">
        <v>569</v>
      </c>
      <c r="E1362" t="s">
        <v>3787</v>
      </c>
      <c r="F1362" t="s">
        <v>957</v>
      </c>
      <c r="G1362" t="s">
        <v>3788</v>
      </c>
      <c r="H1362" t="s">
        <v>125</v>
      </c>
      <c r="I1362">
        <v>0</v>
      </c>
      <c r="J1362" t="s">
        <v>207</v>
      </c>
      <c r="K1362" t="str" cm="1">
        <f t="array" ref="K1362">_xlfn.IFS(I1362&lt;1000000,"Bin1",AND(I1362&gt;=1000000,I1362&lt;=10000000),"Bin2",I1362&gt;10000000,"Bin3")</f>
        <v>Bin1</v>
      </c>
      <c r="L1362">
        <f t="shared" si="42"/>
        <v>2016</v>
      </c>
      <c r="M1362" t="str">
        <f>_xlfn.XLOOKUP(C1362,'LookUp Table'!$A$1:$A$3031,'LookUp Table'!$B$1:$B$3031,"Not Found",0)</f>
        <v>Bangalore</v>
      </c>
      <c r="N1362" t="str">
        <f t="shared" si="43"/>
        <v>Seed Funding</v>
      </c>
      <c r="O1362" t="str">
        <f>_xlfn.XLOOKUP(N1362,'Com LookUp+Pivot'!$A$1:$A$49,'Com LookUp+Pivot'!$B$1:$B$49,"Not Found",0)</f>
        <v>Angel</v>
      </c>
      <c r="W1362" s="9" t="s">
        <v>3788</v>
      </c>
      <c r="X1362" s="9" t="s">
        <v>125</v>
      </c>
    </row>
    <row r="1363" spans="1:24" x14ac:dyDescent="0.3">
      <c r="A1363">
        <v>1368</v>
      </c>
      <c r="B1363" s="1">
        <v>42626</v>
      </c>
      <c r="C1363" t="s">
        <v>3789</v>
      </c>
      <c r="D1363" t="s">
        <v>569</v>
      </c>
      <c r="E1363" t="s">
        <v>3790</v>
      </c>
      <c r="F1363" t="s">
        <v>138</v>
      </c>
      <c r="G1363" t="s">
        <v>1126</v>
      </c>
      <c r="H1363" t="s">
        <v>125</v>
      </c>
      <c r="I1363">
        <v>0</v>
      </c>
      <c r="J1363" t="s">
        <v>207</v>
      </c>
      <c r="K1363" t="str" cm="1">
        <f t="array" ref="K1363">_xlfn.IFS(I1363&lt;1000000,"Bin1",AND(I1363&gt;=1000000,I1363&lt;=10000000),"Bin2",I1363&gt;10000000,"Bin3")</f>
        <v>Bin1</v>
      </c>
      <c r="L1363">
        <f t="shared" si="42"/>
        <v>2016</v>
      </c>
      <c r="M1363" t="str">
        <f>_xlfn.XLOOKUP(C1363,'LookUp Table'!$A$1:$A$3031,'LookUp Table'!$B$1:$B$3031,"Not Found",0)</f>
        <v>Delhi</v>
      </c>
      <c r="N1363" t="str">
        <f t="shared" si="43"/>
        <v>Seed / Angel Funding</v>
      </c>
      <c r="O1363" t="str">
        <f>_xlfn.XLOOKUP(N1363,'Com LookUp+Pivot'!$A$1:$A$49,'Com LookUp+Pivot'!$B$1:$B$49,"Not Found",0)</f>
        <v>Angel</v>
      </c>
      <c r="W1363" s="9" t="s">
        <v>1126</v>
      </c>
      <c r="X1363" s="9" t="s">
        <v>125</v>
      </c>
    </row>
    <row r="1364" spans="1:24" x14ac:dyDescent="0.3">
      <c r="A1364">
        <v>1369</v>
      </c>
      <c r="B1364" s="1">
        <v>42626</v>
      </c>
      <c r="C1364" t="s">
        <v>3791</v>
      </c>
      <c r="D1364" t="s">
        <v>473</v>
      </c>
      <c r="E1364" t="s">
        <v>3792</v>
      </c>
      <c r="F1364" t="s">
        <v>3603</v>
      </c>
      <c r="G1364" t="s">
        <v>3793</v>
      </c>
      <c r="H1364" t="s">
        <v>125</v>
      </c>
      <c r="I1364">
        <v>0</v>
      </c>
      <c r="J1364" t="s">
        <v>207</v>
      </c>
      <c r="K1364" t="str" cm="1">
        <f t="array" ref="K1364">_xlfn.IFS(I1364&lt;1000000,"Bin1",AND(I1364&gt;=1000000,I1364&lt;=10000000),"Bin2",I1364&gt;10000000,"Bin3")</f>
        <v>Bin1</v>
      </c>
      <c r="L1364">
        <f t="shared" si="42"/>
        <v>2016</v>
      </c>
      <c r="M1364" t="str">
        <f>_xlfn.XLOOKUP(C1364,'LookUp Table'!$A$1:$A$3031,'LookUp Table'!$B$1:$B$3031,"Not Found",0)</f>
        <v>Agra</v>
      </c>
      <c r="N1364" t="str">
        <f t="shared" si="43"/>
        <v>Seed Funding</v>
      </c>
      <c r="O1364" t="str">
        <f>_xlfn.XLOOKUP(N1364,'Com LookUp+Pivot'!$A$1:$A$49,'Com LookUp+Pivot'!$B$1:$B$49,"Not Found",0)</f>
        <v>Angel</v>
      </c>
      <c r="W1364" s="9" t="s">
        <v>3793</v>
      </c>
      <c r="X1364" s="9" t="s">
        <v>125</v>
      </c>
    </row>
    <row r="1365" spans="1:24" x14ac:dyDescent="0.3">
      <c r="A1365">
        <v>1370</v>
      </c>
      <c r="B1365" s="1">
        <v>42626</v>
      </c>
      <c r="C1365" t="s">
        <v>3794</v>
      </c>
      <c r="D1365" t="s">
        <v>569</v>
      </c>
      <c r="E1365" t="s">
        <v>3795</v>
      </c>
      <c r="F1365" t="s">
        <v>19</v>
      </c>
      <c r="G1365" t="s">
        <v>3796</v>
      </c>
      <c r="H1365" t="s">
        <v>388</v>
      </c>
      <c r="I1365" s="2">
        <v>2500000</v>
      </c>
      <c r="J1365" t="s">
        <v>207</v>
      </c>
      <c r="K1365" t="str" cm="1">
        <f t="array" ref="K1365">_xlfn.IFS(I1365&lt;1000000,"Bin1",AND(I1365&gt;=1000000,I1365&lt;=10000000),"Bin2",I1365&gt;10000000,"Bin3")</f>
        <v>Bin2</v>
      </c>
      <c r="L1365">
        <f t="shared" si="42"/>
        <v>2016</v>
      </c>
      <c r="M1365" t="str">
        <f>_xlfn.XLOOKUP(C1365,'LookUp Table'!$A$1:$A$3031,'LookUp Table'!$B$1:$B$3031,"Not Found",0)</f>
        <v>Gurgaon</v>
      </c>
      <c r="N1365" t="str">
        <f t="shared" si="43"/>
        <v>Private Equity</v>
      </c>
      <c r="O1365" t="str">
        <f>_xlfn.XLOOKUP(N1365,'Com LookUp+Pivot'!$A$1:$A$49,'Com LookUp+Pivot'!$B$1:$B$49,"Not Found",0)</f>
        <v>PE</v>
      </c>
      <c r="W1365" s="9" t="s">
        <v>3796</v>
      </c>
      <c r="X1365" s="9" t="s">
        <v>388</v>
      </c>
    </row>
    <row r="1366" spans="1:24" x14ac:dyDescent="0.3">
      <c r="A1366">
        <v>1371</v>
      </c>
      <c r="B1366" s="1">
        <v>42627</v>
      </c>
      <c r="C1366" t="s">
        <v>3797</v>
      </c>
      <c r="D1366" t="s">
        <v>569</v>
      </c>
      <c r="E1366" t="s">
        <v>3798</v>
      </c>
      <c r="F1366" t="s">
        <v>909</v>
      </c>
      <c r="G1366" t="s">
        <v>3799</v>
      </c>
      <c r="H1366" t="s">
        <v>125</v>
      </c>
      <c r="I1366">
        <v>0</v>
      </c>
      <c r="J1366" t="s">
        <v>207</v>
      </c>
      <c r="K1366" t="str" cm="1">
        <f t="array" ref="K1366">_xlfn.IFS(I1366&lt;1000000,"Bin1",AND(I1366&gt;=1000000,I1366&lt;=10000000),"Bin2",I1366&gt;10000000,"Bin3")</f>
        <v>Bin1</v>
      </c>
      <c r="L1366">
        <f t="shared" si="42"/>
        <v>2016</v>
      </c>
      <c r="M1366" t="str">
        <f>_xlfn.XLOOKUP(C1366,'LookUp Table'!$A$1:$A$3031,'LookUp Table'!$B$1:$B$3031,"Not Found",0)</f>
        <v>Kolkata</v>
      </c>
      <c r="N1366" t="str">
        <f t="shared" si="43"/>
        <v>Seed Funding</v>
      </c>
      <c r="O1366" t="str">
        <f>_xlfn.XLOOKUP(N1366,'Com LookUp+Pivot'!$A$1:$A$49,'Com LookUp+Pivot'!$B$1:$B$49,"Not Found",0)</f>
        <v>Angel</v>
      </c>
      <c r="W1366" s="9" t="s">
        <v>3799</v>
      </c>
      <c r="X1366" s="9" t="s">
        <v>125</v>
      </c>
    </row>
    <row r="1367" spans="1:24" x14ac:dyDescent="0.3">
      <c r="A1367">
        <v>1372</v>
      </c>
      <c r="B1367" s="1">
        <v>42627</v>
      </c>
      <c r="C1367" t="s">
        <v>3800</v>
      </c>
      <c r="D1367" t="s">
        <v>569</v>
      </c>
      <c r="E1367" t="s">
        <v>3801</v>
      </c>
      <c r="F1367" t="s">
        <v>957</v>
      </c>
      <c r="G1367" t="s">
        <v>3802</v>
      </c>
      <c r="H1367" t="s">
        <v>125</v>
      </c>
      <c r="I1367" s="2">
        <v>150000</v>
      </c>
      <c r="J1367" t="s">
        <v>207</v>
      </c>
      <c r="K1367" t="str" cm="1">
        <f t="array" ref="K1367">_xlfn.IFS(I1367&lt;1000000,"Bin1",AND(I1367&gt;=1000000,I1367&lt;=10000000),"Bin2",I1367&gt;10000000,"Bin3")</f>
        <v>Bin1</v>
      </c>
      <c r="L1367">
        <f t="shared" si="42"/>
        <v>2016</v>
      </c>
      <c r="M1367" t="str">
        <f>_xlfn.XLOOKUP(C1367,'LookUp Table'!$A$1:$A$3031,'LookUp Table'!$B$1:$B$3031,"Not Found",0)</f>
        <v>Bangalore</v>
      </c>
      <c r="N1367" t="str">
        <f t="shared" si="43"/>
        <v>Seed Funding</v>
      </c>
      <c r="O1367" t="str">
        <f>_xlfn.XLOOKUP(N1367,'Com LookUp+Pivot'!$A$1:$A$49,'Com LookUp+Pivot'!$B$1:$B$49,"Not Found",0)</f>
        <v>Angel</v>
      </c>
      <c r="W1367" s="9" t="s">
        <v>3802</v>
      </c>
      <c r="X1367" s="9" t="s">
        <v>125</v>
      </c>
    </row>
    <row r="1368" spans="1:24" x14ac:dyDescent="0.3">
      <c r="A1368">
        <v>1373</v>
      </c>
      <c r="B1368" s="1">
        <v>42627</v>
      </c>
      <c r="C1368" t="s">
        <v>3803</v>
      </c>
      <c r="D1368" t="s">
        <v>473</v>
      </c>
      <c r="E1368" t="s">
        <v>3804</v>
      </c>
      <c r="F1368" t="s">
        <v>957</v>
      </c>
      <c r="G1368" t="s">
        <v>3805</v>
      </c>
      <c r="H1368" t="s">
        <v>388</v>
      </c>
      <c r="I1368">
        <v>0</v>
      </c>
      <c r="J1368" t="s">
        <v>207</v>
      </c>
      <c r="K1368" t="str" cm="1">
        <f t="array" ref="K1368">_xlfn.IFS(I1368&lt;1000000,"Bin1",AND(I1368&gt;=1000000,I1368&lt;=10000000),"Bin2",I1368&gt;10000000,"Bin3")</f>
        <v>Bin1</v>
      </c>
      <c r="L1368">
        <f t="shared" si="42"/>
        <v>2016</v>
      </c>
      <c r="M1368" t="str">
        <f>_xlfn.XLOOKUP(C1368,'LookUp Table'!$A$1:$A$3031,'LookUp Table'!$B$1:$B$3031,"Not Found",0)</f>
        <v>Bangalore</v>
      </c>
      <c r="N1368" t="str">
        <f t="shared" si="43"/>
        <v>Private Equity</v>
      </c>
      <c r="O1368" t="str">
        <f>_xlfn.XLOOKUP(N1368,'Com LookUp+Pivot'!$A$1:$A$49,'Com LookUp+Pivot'!$B$1:$B$49,"Not Found",0)</f>
        <v>PE</v>
      </c>
      <c r="W1368" s="9" t="s">
        <v>3805</v>
      </c>
      <c r="X1368" s="9" t="s">
        <v>388</v>
      </c>
    </row>
    <row r="1369" spans="1:24" x14ac:dyDescent="0.3">
      <c r="A1369">
        <v>1374</v>
      </c>
      <c r="B1369" s="1">
        <v>42628</v>
      </c>
      <c r="C1369" t="s">
        <v>3806</v>
      </c>
      <c r="D1369" t="s">
        <v>569</v>
      </c>
      <c r="E1369" t="s">
        <v>3807</v>
      </c>
      <c r="F1369" t="s">
        <v>19</v>
      </c>
      <c r="G1369" t="s">
        <v>3808</v>
      </c>
      <c r="H1369" t="s">
        <v>125</v>
      </c>
      <c r="I1369" s="2">
        <v>200000</v>
      </c>
      <c r="J1369" t="s">
        <v>207</v>
      </c>
      <c r="K1369" t="str" cm="1">
        <f t="array" ref="K1369">_xlfn.IFS(I1369&lt;1000000,"Bin1",AND(I1369&gt;=1000000,I1369&lt;=10000000),"Bin2",I1369&gt;10000000,"Bin3")</f>
        <v>Bin1</v>
      </c>
      <c r="L1369">
        <f t="shared" si="42"/>
        <v>2016</v>
      </c>
      <c r="M1369" t="str">
        <f>_xlfn.XLOOKUP(C1369,'LookUp Table'!$A$1:$A$3031,'LookUp Table'!$B$1:$B$3031,"Not Found",0)</f>
        <v>Gurgaon</v>
      </c>
      <c r="N1369" t="str">
        <f t="shared" si="43"/>
        <v>Seed Funding</v>
      </c>
      <c r="O1369" t="str">
        <f>_xlfn.XLOOKUP(N1369,'Com LookUp+Pivot'!$A$1:$A$49,'Com LookUp+Pivot'!$B$1:$B$49,"Not Found",0)</f>
        <v>Angel</v>
      </c>
      <c r="W1369" s="9" t="s">
        <v>3808</v>
      </c>
      <c r="X1369" s="9" t="s">
        <v>125</v>
      </c>
    </row>
    <row r="1370" spans="1:24" x14ac:dyDescent="0.3">
      <c r="A1370">
        <v>1375</v>
      </c>
      <c r="B1370" s="1">
        <v>42628</v>
      </c>
      <c r="C1370" t="s">
        <v>1381</v>
      </c>
      <c r="D1370" t="s">
        <v>473</v>
      </c>
      <c r="E1370" t="s">
        <v>3809</v>
      </c>
      <c r="F1370" t="s">
        <v>957</v>
      </c>
      <c r="G1370" t="s">
        <v>3810</v>
      </c>
      <c r="H1370" t="s">
        <v>388</v>
      </c>
      <c r="I1370" s="2">
        <v>5000000</v>
      </c>
      <c r="J1370" t="s">
        <v>207</v>
      </c>
      <c r="K1370" t="str" cm="1">
        <f t="array" ref="K1370">_xlfn.IFS(I1370&lt;1000000,"Bin1",AND(I1370&gt;=1000000,I1370&lt;=10000000),"Bin2",I1370&gt;10000000,"Bin3")</f>
        <v>Bin2</v>
      </c>
      <c r="L1370">
        <f t="shared" si="42"/>
        <v>2016</v>
      </c>
      <c r="M1370" t="str">
        <f>_xlfn.XLOOKUP(C1370,'LookUp Table'!$A$1:$A$3031,'LookUp Table'!$B$1:$B$3031,"Not Found",0)</f>
        <v>Bengaluru</v>
      </c>
      <c r="N1370" t="str">
        <f t="shared" si="43"/>
        <v>Private Equity</v>
      </c>
      <c r="O1370" t="str">
        <f>_xlfn.XLOOKUP(N1370,'Com LookUp+Pivot'!$A$1:$A$49,'Com LookUp+Pivot'!$B$1:$B$49,"Not Found",0)</f>
        <v>PE</v>
      </c>
      <c r="W1370" s="9" t="s">
        <v>3810</v>
      </c>
      <c r="X1370" s="9" t="s">
        <v>388</v>
      </c>
    </row>
    <row r="1371" spans="1:24" x14ac:dyDescent="0.3">
      <c r="A1371">
        <v>1376</v>
      </c>
      <c r="B1371" s="1">
        <v>42628</v>
      </c>
      <c r="C1371" t="s">
        <v>3811</v>
      </c>
      <c r="D1371" t="s">
        <v>569</v>
      </c>
      <c r="E1371" t="s">
        <v>3812</v>
      </c>
      <c r="F1371" t="s">
        <v>957</v>
      </c>
      <c r="G1371" t="s">
        <v>345</v>
      </c>
      <c r="H1371" t="s">
        <v>388</v>
      </c>
      <c r="I1371" s="2">
        <v>1500000</v>
      </c>
      <c r="J1371" t="s">
        <v>207</v>
      </c>
      <c r="K1371" t="str" cm="1">
        <f t="array" ref="K1371">_xlfn.IFS(I1371&lt;1000000,"Bin1",AND(I1371&gt;=1000000,I1371&lt;=10000000),"Bin2",I1371&gt;10000000,"Bin3")</f>
        <v>Bin2</v>
      </c>
      <c r="L1371">
        <f t="shared" si="42"/>
        <v>2016</v>
      </c>
      <c r="M1371" t="str">
        <f>_xlfn.XLOOKUP(C1371,'LookUp Table'!$A$1:$A$3031,'LookUp Table'!$B$1:$B$3031,"Not Found",0)</f>
        <v>Bangalore</v>
      </c>
      <c r="N1371" t="str">
        <f t="shared" si="43"/>
        <v>Seed Funding</v>
      </c>
      <c r="O1371" t="str">
        <f>_xlfn.XLOOKUP(N1371,'Com LookUp+Pivot'!$A$1:$A$49,'Com LookUp+Pivot'!$B$1:$B$49,"Not Found",0)</f>
        <v>Angel</v>
      </c>
      <c r="W1371" s="9" t="s">
        <v>345</v>
      </c>
      <c r="X1371" s="9" t="s">
        <v>388</v>
      </c>
    </row>
    <row r="1372" spans="1:24" x14ac:dyDescent="0.3">
      <c r="A1372">
        <v>1377</v>
      </c>
      <c r="B1372" s="1">
        <v>42629</v>
      </c>
      <c r="C1372" t="s">
        <v>3813</v>
      </c>
      <c r="D1372" t="s">
        <v>569</v>
      </c>
      <c r="E1372" t="s">
        <v>3814</v>
      </c>
      <c r="F1372" t="s">
        <v>181</v>
      </c>
      <c r="G1372" t="s">
        <v>3815</v>
      </c>
      <c r="H1372" t="s">
        <v>125</v>
      </c>
      <c r="I1372" s="2">
        <v>100000</v>
      </c>
      <c r="J1372" t="s">
        <v>207</v>
      </c>
      <c r="K1372" t="str" cm="1">
        <f t="array" ref="K1372">_xlfn.IFS(I1372&lt;1000000,"Bin1",AND(I1372&gt;=1000000,I1372&lt;=10000000),"Bin2",I1372&gt;10000000,"Bin3")</f>
        <v>Bin1</v>
      </c>
      <c r="L1372">
        <f t="shared" si="42"/>
        <v>2016</v>
      </c>
      <c r="M1372" t="str">
        <f>_xlfn.XLOOKUP(C1372,'LookUp Table'!$A$1:$A$3031,'LookUp Table'!$B$1:$B$3031,"Not Found",0)</f>
        <v>Hyderabad</v>
      </c>
      <c r="N1372" t="str">
        <f t="shared" si="43"/>
        <v>Seed Funding</v>
      </c>
      <c r="O1372" t="str">
        <f>_xlfn.XLOOKUP(N1372,'Com LookUp+Pivot'!$A$1:$A$49,'Com LookUp+Pivot'!$B$1:$B$49,"Not Found",0)</f>
        <v>Angel</v>
      </c>
      <c r="W1372" s="9" t="s">
        <v>3815</v>
      </c>
      <c r="X1372" s="9" t="s">
        <v>125</v>
      </c>
    </row>
    <row r="1373" spans="1:24" x14ac:dyDescent="0.3">
      <c r="A1373">
        <v>1378</v>
      </c>
      <c r="B1373" s="1">
        <v>42629</v>
      </c>
      <c r="C1373" t="s">
        <v>3816</v>
      </c>
      <c r="D1373" t="s">
        <v>569</v>
      </c>
      <c r="E1373" t="s">
        <v>3817</v>
      </c>
      <c r="F1373" t="s">
        <v>19</v>
      </c>
      <c r="G1373" t="s">
        <v>2136</v>
      </c>
      <c r="H1373" t="s">
        <v>388</v>
      </c>
      <c r="I1373" s="2">
        <v>1000000</v>
      </c>
      <c r="J1373" t="s">
        <v>207</v>
      </c>
      <c r="K1373" t="str" cm="1">
        <f t="array" ref="K1373">_xlfn.IFS(I1373&lt;1000000,"Bin1",AND(I1373&gt;=1000000,I1373&lt;=10000000),"Bin2",I1373&gt;10000000,"Bin3")</f>
        <v>Bin2</v>
      </c>
      <c r="L1373">
        <f t="shared" si="42"/>
        <v>2016</v>
      </c>
      <c r="M1373" t="str">
        <f>_xlfn.XLOOKUP(C1373,'LookUp Table'!$A$1:$A$3031,'LookUp Table'!$B$1:$B$3031,"Not Found",0)</f>
        <v>Gurgaon</v>
      </c>
      <c r="N1373" t="str">
        <f t="shared" si="43"/>
        <v>Seed Funding</v>
      </c>
      <c r="O1373" t="str">
        <f>_xlfn.XLOOKUP(N1373,'Com LookUp+Pivot'!$A$1:$A$49,'Com LookUp+Pivot'!$B$1:$B$49,"Not Found",0)</f>
        <v>Angel</v>
      </c>
      <c r="W1373" s="9" t="s">
        <v>2136</v>
      </c>
      <c r="X1373" s="9" t="s">
        <v>388</v>
      </c>
    </row>
    <row r="1374" spans="1:24" x14ac:dyDescent="0.3">
      <c r="A1374">
        <v>1379</v>
      </c>
      <c r="B1374" s="1">
        <v>42632</v>
      </c>
      <c r="C1374" t="s">
        <v>3818</v>
      </c>
      <c r="D1374" t="s">
        <v>569</v>
      </c>
      <c r="E1374" t="s">
        <v>3819</v>
      </c>
      <c r="F1374" t="s">
        <v>957</v>
      </c>
      <c r="G1374" t="s">
        <v>1329</v>
      </c>
      <c r="H1374" t="s">
        <v>125</v>
      </c>
      <c r="I1374" s="2">
        <v>750000</v>
      </c>
      <c r="J1374" t="s">
        <v>207</v>
      </c>
      <c r="K1374" t="str" cm="1">
        <f t="array" ref="K1374">_xlfn.IFS(I1374&lt;1000000,"Bin1",AND(I1374&gt;=1000000,I1374&lt;=10000000),"Bin2",I1374&gt;10000000,"Bin3")</f>
        <v>Bin1</v>
      </c>
      <c r="L1374">
        <f t="shared" si="42"/>
        <v>2016</v>
      </c>
      <c r="M1374" t="str">
        <f>_xlfn.XLOOKUP(C1374,'LookUp Table'!$A$1:$A$3031,'LookUp Table'!$B$1:$B$3031,"Not Found",0)</f>
        <v>Bangalore</v>
      </c>
      <c r="N1374" t="str">
        <f t="shared" si="43"/>
        <v>Private Equity</v>
      </c>
      <c r="O1374" t="str">
        <f>_xlfn.XLOOKUP(N1374,'Com LookUp+Pivot'!$A$1:$A$49,'Com LookUp+Pivot'!$B$1:$B$49,"Not Found",0)</f>
        <v>PE</v>
      </c>
      <c r="W1374" s="9" t="s">
        <v>1329</v>
      </c>
      <c r="X1374" s="9" t="s">
        <v>125</v>
      </c>
    </row>
    <row r="1375" spans="1:24" x14ac:dyDescent="0.3">
      <c r="A1375">
        <v>1380</v>
      </c>
      <c r="B1375" s="1">
        <v>42632</v>
      </c>
      <c r="C1375" t="s">
        <v>3820</v>
      </c>
      <c r="D1375" t="s">
        <v>50</v>
      </c>
      <c r="E1375" t="s">
        <v>3821</v>
      </c>
      <c r="F1375" t="s">
        <v>30</v>
      </c>
      <c r="G1375" t="s">
        <v>3616</v>
      </c>
      <c r="H1375" t="s">
        <v>388</v>
      </c>
      <c r="I1375">
        <v>0</v>
      </c>
      <c r="J1375" t="s">
        <v>207</v>
      </c>
      <c r="K1375" t="str" cm="1">
        <f t="array" ref="K1375">_xlfn.IFS(I1375&lt;1000000,"Bin1",AND(I1375&gt;=1000000,I1375&lt;=10000000),"Bin2",I1375&gt;10000000,"Bin3")</f>
        <v>Bin1</v>
      </c>
      <c r="L1375">
        <f t="shared" si="42"/>
        <v>2016</v>
      </c>
      <c r="M1375" t="str">
        <f>_xlfn.XLOOKUP(C1375,'LookUp Table'!$A$1:$A$3031,'LookUp Table'!$B$1:$B$3031,"Not Found",0)</f>
        <v>New Delhi</v>
      </c>
      <c r="N1375" t="str">
        <f t="shared" si="43"/>
        <v>Private Equity</v>
      </c>
      <c r="O1375" t="str">
        <f>_xlfn.XLOOKUP(N1375,'Com LookUp+Pivot'!$A$1:$A$49,'Com LookUp+Pivot'!$B$1:$B$49,"Not Found",0)</f>
        <v>PE</v>
      </c>
      <c r="W1375" s="9" t="s">
        <v>3616</v>
      </c>
      <c r="X1375" s="9" t="s">
        <v>388</v>
      </c>
    </row>
    <row r="1376" spans="1:24" x14ac:dyDescent="0.3">
      <c r="A1376">
        <v>1381</v>
      </c>
      <c r="B1376" s="1">
        <v>42632</v>
      </c>
      <c r="C1376" t="s">
        <v>1155</v>
      </c>
      <c r="D1376" t="s">
        <v>569</v>
      </c>
      <c r="E1376" t="s">
        <v>3822</v>
      </c>
      <c r="F1376" t="s">
        <v>957</v>
      </c>
      <c r="G1376" t="s">
        <v>1403</v>
      </c>
      <c r="H1376" t="s">
        <v>388</v>
      </c>
      <c r="I1376" s="2">
        <v>15000000</v>
      </c>
      <c r="J1376" t="s">
        <v>207</v>
      </c>
      <c r="K1376" t="str" cm="1">
        <f t="array" ref="K1376">_xlfn.IFS(I1376&lt;1000000,"Bin1",AND(I1376&gt;=1000000,I1376&lt;=10000000),"Bin2",I1376&gt;10000000,"Bin3")</f>
        <v>Bin3</v>
      </c>
      <c r="L1376">
        <f t="shared" si="42"/>
        <v>2016</v>
      </c>
      <c r="M1376" t="str">
        <f>_xlfn.XLOOKUP(C1376,'LookUp Table'!$A$1:$A$3031,'LookUp Table'!$B$1:$B$3031,"Not Found",0)</f>
        <v>Bengaluru</v>
      </c>
      <c r="N1376" t="str">
        <f t="shared" si="43"/>
        <v>Private Equity</v>
      </c>
      <c r="O1376" t="str">
        <f>_xlfn.XLOOKUP(N1376,'Com LookUp+Pivot'!$A$1:$A$49,'Com LookUp+Pivot'!$B$1:$B$49,"Not Found",0)</f>
        <v>PE</v>
      </c>
      <c r="W1376" s="9" t="s">
        <v>1403</v>
      </c>
      <c r="X1376" s="9" t="s">
        <v>388</v>
      </c>
    </row>
    <row r="1377" spans="1:24" x14ac:dyDescent="0.3">
      <c r="A1377">
        <v>1382</v>
      </c>
      <c r="B1377" s="1">
        <v>42633</v>
      </c>
      <c r="C1377" t="s">
        <v>3823</v>
      </c>
      <c r="D1377" t="s">
        <v>569</v>
      </c>
      <c r="E1377" t="s">
        <v>1479</v>
      </c>
      <c r="F1377" t="s">
        <v>957</v>
      </c>
      <c r="G1377" t="s">
        <v>1459</v>
      </c>
      <c r="H1377" t="s">
        <v>125</v>
      </c>
      <c r="I1377">
        <v>0</v>
      </c>
      <c r="J1377" t="s">
        <v>207</v>
      </c>
      <c r="K1377" t="str" cm="1">
        <f t="array" ref="K1377">_xlfn.IFS(I1377&lt;1000000,"Bin1",AND(I1377&gt;=1000000,I1377&lt;=10000000),"Bin2",I1377&gt;10000000,"Bin3")</f>
        <v>Bin1</v>
      </c>
      <c r="L1377">
        <f t="shared" si="42"/>
        <v>2016</v>
      </c>
      <c r="M1377" t="str">
        <f>_xlfn.XLOOKUP(C1377,'LookUp Table'!$A$1:$A$3031,'LookUp Table'!$B$1:$B$3031,"Not Found",0)</f>
        <v>Bangalore</v>
      </c>
      <c r="N1377" t="str">
        <f t="shared" si="43"/>
        <v>Seed Funding</v>
      </c>
      <c r="O1377" t="str">
        <f>_xlfn.XLOOKUP(N1377,'Com LookUp+Pivot'!$A$1:$A$49,'Com LookUp+Pivot'!$B$1:$B$49,"Not Found",0)</f>
        <v>Angel</v>
      </c>
      <c r="W1377" s="9" t="s">
        <v>1459</v>
      </c>
      <c r="X1377" s="9" t="s">
        <v>125</v>
      </c>
    </row>
    <row r="1378" spans="1:24" x14ac:dyDescent="0.3">
      <c r="A1378">
        <v>1383</v>
      </c>
      <c r="B1378" s="1">
        <v>42633</v>
      </c>
      <c r="C1378" t="s">
        <v>3824</v>
      </c>
      <c r="D1378" t="s">
        <v>473</v>
      </c>
      <c r="E1378" t="s">
        <v>3825</v>
      </c>
      <c r="F1378" t="s">
        <v>181</v>
      </c>
      <c r="G1378" t="s">
        <v>903</v>
      </c>
      <c r="H1378" t="s">
        <v>125</v>
      </c>
      <c r="I1378" s="2">
        <v>500000</v>
      </c>
      <c r="J1378" t="s">
        <v>207</v>
      </c>
      <c r="K1378" t="str" cm="1">
        <f t="array" ref="K1378">_xlfn.IFS(I1378&lt;1000000,"Bin1",AND(I1378&gt;=1000000,I1378&lt;=10000000),"Bin2",I1378&gt;10000000,"Bin3")</f>
        <v>Bin1</v>
      </c>
      <c r="L1378">
        <f t="shared" si="42"/>
        <v>2016</v>
      </c>
      <c r="M1378" t="str">
        <f>_xlfn.XLOOKUP(C1378,'LookUp Table'!$A$1:$A$3031,'LookUp Table'!$B$1:$B$3031,"Not Found",0)</f>
        <v>Hyderabad</v>
      </c>
      <c r="N1378" t="str">
        <f t="shared" si="43"/>
        <v>Seed/ Angel Funding</v>
      </c>
      <c r="O1378" t="str">
        <f>_xlfn.XLOOKUP(N1378,'Com LookUp+Pivot'!$A$1:$A$49,'Com LookUp+Pivot'!$B$1:$B$49,"Not Found",0)</f>
        <v>Angel</v>
      </c>
      <c r="W1378" s="9" t="s">
        <v>903</v>
      </c>
      <c r="X1378" s="9" t="s">
        <v>125</v>
      </c>
    </row>
    <row r="1379" spans="1:24" x14ac:dyDescent="0.3">
      <c r="A1379">
        <v>1384</v>
      </c>
      <c r="B1379" s="1">
        <v>42633</v>
      </c>
      <c r="C1379" t="s">
        <v>3826</v>
      </c>
      <c r="D1379" t="s">
        <v>50</v>
      </c>
      <c r="E1379" t="s">
        <v>3827</v>
      </c>
      <c r="F1379" t="s">
        <v>30</v>
      </c>
      <c r="G1379" t="s">
        <v>3828</v>
      </c>
      <c r="H1379" t="s">
        <v>125</v>
      </c>
      <c r="I1379">
        <v>0</v>
      </c>
      <c r="J1379" t="s">
        <v>207</v>
      </c>
      <c r="K1379" t="str" cm="1">
        <f t="array" ref="K1379">_xlfn.IFS(I1379&lt;1000000,"Bin1",AND(I1379&gt;=1000000,I1379&lt;=10000000),"Bin2",I1379&gt;10000000,"Bin3")</f>
        <v>Bin1</v>
      </c>
      <c r="L1379">
        <f t="shared" si="42"/>
        <v>2016</v>
      </c>
      <c r="M1379" t="str">
        <f>_xlfn.XLOOKUP(C1379,'LookUp Table'!$A$1:$A$3031,'LookUp Table'!$B$1:$B$3031,"Not Found",0)</f>
        <v>New Delhi</v>
      </c>
      <c r="N1379" t="str">
        <f t="shared" si="43"/>
        <v>Seed Funding</v>
      </c>
      <c r="O1379" t="str">
        <f>_xlfn.XLOOKUP(N1379,'Com LookUp+Pivot'!$A$1:$A$49,'Com LookUp+Pivot'!$B$1:$B$49,"Not Found",0)</f>
        <v>Angel</v>
      </c>
      <c r="W1379" s="9" t="s">
        <v>3828</v>
      </c>
      <c r="X1379" s="9" t="s">
        <v>125</v>
      </c>
    </row>
    <row r="1380" spans="1:24" x14ac:dyDescent="0.3">
      <c r="A1380">
        <v>1385</v>
      </c>
      <c r="B1380" s="1">
        <v>42634</v>
      </c>
      <c r="C1380" t="s">
        <v>3829</v>
      </c>
      <c r="D1380" t="s">
        <v>569</v>
      </c>
      <c r="E1380" t="s">
        <v>3830</v>
      </c>
      <c r="F1380" t="s">
        <v>957</v>
      </c>
      <c r="G1380" t="s">
        <v>1334</v>
      </c>
      <c r="H1380" t="s">
        <v>125</v>
      </c>
      <c r="I1380" s="2">
        <v>1000000</v>
      </c>
      <c r="J1380" t="s">
        <v>207</v>
      </c>
      <c r="K1380" t="str" cm="1">
        <f t="array" ref="K1380">_xlfn.IFS(I1380&lt;1000000,"Bin1",AND(I1380&gt;=1000000,I1380&lt;=10000000),"Bin2",I1380&gt;10000000,"Bin3")</f>
        <v>Bin2</v>
      </c>
      <c r="L1380">
        <f t="shared" si="42"/>
        <v>2016</v>
      </c>
      <c r="M1380" t="str">
        <f>_xlfn.XLOOKUP(C1380,'LookUp Table'!$A$1:$A$3031,'LookUp Table'!$B$1:$B$3031,"Not Found",0)</f>
        <v>Bangalore</v>
      </c>
      <c r="N1380" t="str">
        <f t="shared" si="43"/>
        <v>Private Equity</v>
      </c>
      <c r="O1380" t="str">
        <f>_xlfn.XLOOKUP(N1380,'Com LookUp+Pivot'!$A$1:$A$49,'Com LookUp+Pivot'!$B$1:$B$49,"Not Found",0)</f>
        <v>PE</v>
      </c>
      <c r="W1380" s="9" t="s">
        <v>1334</v>
      </c>
      <c r="X1380" s="9" t="s">
        <v>125</v>
      </c>
    </row>
    <row r="1381" spans="1:24" x14ac:dyDescent="0.3">
      <c r="A1381">
        <v>1386</v>
      </c>
      <c r="B1381" s="1">
        <v>42634</v>
      </c>
      <c r="C1381" t="s">
        <v>3831</v>
      </c>
      <c r="D1381" t="s">
        <v>569</v>
      </c>
      <c r="E1381" t="s">
        <v>3832</v>
      </c>
      <c r="F1381" t="s">
        <v>1972</v>
      </c>
      <c r="G1381" t="s">
        <v>3833</v>
      </c>
      <c r="H1381" t="s">
        <v>125</v>
      </c>
      <c r="I1381">
        <v>0</v>
      </c>
      <c r="J1381" t="s">
        <v>207</v>
      </c>
      <c r="K1381" t="str" cm="1">
        <f t="array" ref="K1381">_xlfn.IFS(I1381&lt;1000000,"Bin1",AND(I1381&gt;=1000000,I1381&lt;=10000000),"Bin2",I1381&gt;10000000,"Bin3")</f>
        <v>Bin1</v>
      </c>
      <c r="L1381">
        <f t="shared" si="42"/>
        <v>2016</v>
      </c>
      <c r="M1381" t="str">
        <f>_xlfn.XLOOKUP(C1381,'LookUp Table'!$A$1:$A$3031,'LookUp Table'!$B$1:$B$3031,"Not Found",0)</f>
        <v>Vadodara</v>
      </c>
      <c r="N1381" t="str">
        <f t="shared" si="43"/>
        <v>Seed Funding</v>
      </c>
      <c r="O1381" t="str">
        <f>_xlfn.XLOOKUP(N1381,'Com LookUp+Pivot'!$A$1:$A$49,'Com LookUp+Pivot'!$B$1:$B$49,"Not Found",0)</f>
        <v>Angel</v>
      </c>
      <c r="W1381" s="9" t="s">
        <v>3833</v>
      </c>
      <c r="X1381" s="9" t="s">
        <v>125</v>
      </c>
    </row>
    <row r="1382" spans="1:24" x14ac:dyDescent="0.3">
      <c r="A1382">
        <v>1387</v>
      </c>
      <c r="B1382" s="1">
        <v>42634</v>
      </c>
      <c r="C1382" t="s">
        <v>1068</v>
      </c>
      <c r="D1382" t="s">
        <v>473</v>
      </c>
      <c r="E1382" t="s">
        <v>3834</v>
      </c>
      <c r="F1382" t="s">
        <v>36</v>
      </c>
      <c r="G1382" t="s">
        <v>3835</v>
      </c>
      <c r="H1382" t="s">
        <v>388</v>
      </c>
      <c r="I1382" s="2">
        <v>31300000</v>
      </c>
      <c r="J1382" t="s">
        <v>207</v>
      </c>
      <c r="K1382" t="str" cm="1">
        <f t="array" ref="K1382">_xlfn.IFS(I1382&lt;1000000,"Bin1",AND(I1382&gt;=1000000,I1382&lt;=10000000),"Bin2",I1382&gt;10000000,"Bin3")</f>
        <v>Bin3</v>
      </c>
      <c r="L1382">
        <f t="shared" si="42"/>
        <v>2016</v>
      </c>
      <c r="M1382" t="str">
        <f>_xlfn.XLOOKUP(C1382,'LookUp Table'!$A$1:$A$3031,'LookUp Table'!$B$1:$B$3031,"Not Found",0)</f>
        <v>Mumbai</v>
      </c>
      <c r="N1382" t="str">
        <f t="shared" si="43"/>
        <v>Private Equity</v>
      </c>
      <c r="O1382" t="str">
        <f>_xlfn.XLOOKUP(N1382,'Com LookUp+Pivot'!$A$1:$A$49,'Com LookUp+Pivot'!$B$1:$B$49,"Not Found",0)</f>
        <v>PE</v>
      </c>
      <c r="W1382" s="9" t="s">
        <v>3835</v>
      </c>
      <c r="X1382" s="9" t="s">
        <v>388</v>
      </c>
    </row>
    <row r="1383" spans="1:24" x14ac:dyDescent="0.3">
      <c r="A1383">
        <v>1388</v>
      </c>
      <c r="B1383" s="1">
        <v>42634</v>
      </c>
      <c r="C1383" t="s">
        <v>3836</v>
      </c>
      <c r="D1383" t="s">
        <v>473</v>
      </c>
      <c r="E1383" t="s">
        <v>3837</v>
      </c>
      <c r="F1383" t="s">
        <v>1187</v>
      </c>
      <c r="G1383" t="s">
        <v>3838</v>
      </c>
      <c r="H1383" t="s">
        <v>125</v>
      </c>
      <c r="I1383" s="2">
        <v>298000</v>
      </c>
      <c r="J1383" t="s">
        <v>207</v>
      </c>
      <c r="K1383" t="str" cm="1">
        <f t="array" ref="K1383">_xlfn.IFS(I1383&lt;1000000,"Bin1",AND(I1383&gt;=1000000,I1383&lt;=10000000),"Bin2",I1383&gt;10000000,"Bin3")</f>
        <v>Bin1</v>
      </c>
      <c r="L1383">
        <f t="shared" si="42"/>
        <v>2016</v>
      </c>
      <c r="M1383" t="str">
        <f>_xlfn.XLOOKUP(C1383,'LookUp Table'!$A$1:$A$3031,'LookUp Table'!$B$1:$B$3031,"Not Found",0)</f>
        <v>Ahmedabad</v>
      </c>
      <c r="N1383" t="str">
        <f t="shared" si="43"/>
        <v>Seed Funding</v>
      </c>
      <c r="O1383" t="str">
        <f>_xlfn.XLOOKUP(N1383,'Com LookUp+Pivot'!$A$1:$A$49,'Com LookUp+Pivot'!$B$1:$B$49,"Not Found",0)</f>
        <v>Angel</v>
      </c>
      <c r="W1383" s="9" t="s">
        <v>3838</v>
      </c>
      <c r="X1383" s="9" t="s">
        <v>125</v>
      </c>
    </row>
    <row r="1384" spans="1:24" x14ac:dyDescent="0.3">
      <c r="A1384">
        <v>1389</v>
      </c>
      <c r="B1384" s="1">
        <v>42634</v>
      </c>
      <c r="C1384" t="s">
        <v>3098</v>
      </c>
      <c r="D1384" t="s">
        <v>569</v>
      </c>
      <c r="E1384" t="s">
        <v>3839</v>
      </c>
      <c r="F1384" t="s">
        <v>30</v>
      </c>
      <c r="G1384" t="s">
        <v>3840</v>
      </c>
      <c r="H1384" t="s">
        <v>125</v>
      </c>
      <c r="I1384" s="2">
        <v>350000</v>
      </c>
      <c r="J1384" t="s">
        <v>207</v>
      </c>
      <c r="K1384" t="str" cm="1">
        <f t="array" ref="K1384">_xlfn.IFS(I1384&lt;1000000,"Bin1",AND(I1384&gt;=1000000,I1384&lt;=10000000),"Bin2",I1384&gt;10000000,"Bin3")</f>
        <v>Bin1</v>
      </c>
      <c r="L1384">
        <f t="shared" si="42"/>
        <v>2016</v>
      </c>
      <c r="M1384" t="str">
        <f>_xlfn.XLOOKUP(C1384,'LookUp Table'!$A$1:$A$3031,'LookUp Table'!$B$1:$B$3031,"Not Found",0)</f>
        <v>Bangalore</v>
      </c>
      <c r="N1384" t="str">
        <f t="shared" si="43"/>
        <v>Seed Funding</v>
      </c>
      <c r="O1384" t="str">
        <f>_xlfn.XLOOKUP(N1384,'Com LookUp+Pivot'!$A$1:$A$49,'Com LookUp+Pivot'!$B$1:$B$49,"Not Found",0)</f>
        <v>Angel</v>
      </c>
      <c r="W1384" s="9" t="s">
        <v>3840</v>
      </c>
      <c r="X1384" s="9" t="s">
        <v>125</v>
      </c>
    </row>
    <row r="1385" spans="1:24" x14ac:dyDescent="0.3">
      <c r="A1385">
        <v>1390</v>
      </c>
      <c r="B1385" s="1">
        <v>42635</v>
      </c>
      <c r="C1385" t="s">
        <v>3841</v>
      </c>
      <c r="D1385" t="s">
        <v>569</v>
      </c>
      <c r="E1385" t="s">
        <v>3842</v>
      </c>
      <c r="F1385" t="s">
        <v>30</v>
      </c>
      <c r="G1385" t="s">
        <v>1622</v>
      </c>
      <c r="H1385" t="s">
        <v>388</v>
      </c>
      <c r="I1385" s="2">
        <v>6000000</v>
      </c>
      <c r="J1385" t="s">
        <v>207</v>
      </c>
      <c r="K1385" t="str" cm="1">
        <f t="array" ref="K1385">_xlfn.IFS(I1385&lt;1000000,"Bin1",AND(I1385&gt;=1000000,I1385&lt;=10000000),"Bin2",I1385&gt;10000000,"Bin3")</f>
        <v>Bin2</v>
      </c>
      <c r="L1385">
        <f t="shared" si="42"/>
        <v>2016</v>
      </c>
      <c r="M1385" t="str">
        <f>_xlfn.XLOOKUP(C1385,'LookUp Table'!$A$1:$A$3031,'LookUp Table'!$B$1:$B$3031,"Not Found",0)</f>
        <v>New Delhi</v>
      </c>
      <c r="N1385" t="str">
        <f t="shared" si="43"/>
        <v>Private Equity</v>
      </c>
      <c r="O1385" t="str">
        <f>_xlfn.XLOOKUP(N1385,'Com LookUp+Pivot'!$A$1:$A$49,'Com LookUp+Pivot'!$B$1:$B$49,"Not Found",0)</f>
        <v>PE</v>
      </c>
      <c r="W1385" s="9" t="s">
        <v>1622</v>
      </c>
      <c r="X1385" s="9" t="s">
        <v>388</v>
      </c>
    </row>
    <row r="1386" spans="1:24" x14ac:dyDescent="0.3">
      <c r="A1386">
        <v>1391</v>
      </c>
      <c r="B1386" s="1">
        <v>42635</v>
      </c>
      <c r="C1386" t="s">
        <v>3843</v>
      </c>
      <c r="D1386" t="s">
        <v>569</v>
      </c>
      <c r="E1386" t="s">
        <v>3844</v>
      </c>
      <c r="F1386" t="s">
        <v>957</v>
      </c>
      <c r="G1386" t="s">
        <v>3845</v>
      </c>
      <c r="H1386" t="s">
        <v>388</v>
      </c>
      <c r="I1386">
        <v>0</v>
      </c>
      <c r="J1386" t="s">
        <v>207</v>
      </c>
      <c r="K1386" t="str" cm="1">
        <f t="array" ref="K1386">_xlfn.IFS(I1386&lt;1000000,"Bin1",AND(I1386&gt;=1000000,I1386&lt;=10000000),"Bin2",I1386&gt;10000000,"Bin3")</f>
        <v>Bin1</v>
      </c>
      <c r="L1386">
        <f t="shared" si="42"/>
        <v>2016</v>
      </c>
      <c r="M1386" t="str">
        <f>_xlfn.XLOOKUP(C1386,'LookUp Table'!$A$1:$A$3031,'LookUp Table'!$B$1:$B$3031,"Not Found",0)</f>
        <v>Bangalore</v>
      </c>
      <c r="N1386" t="str">
        <f t="shared" si="43"/>
        <v>Private Equity</v>
      </c>
      <c r="O1386" t="str">
        <f>_xlfn.XLOOKUP(N1386,'Com LookUp+Pivot'!$A$1:$A$49,'Com LookUp+Pivot'!$B$1:$B$49,"Not Found",0)</f>
        <v>PE</v>
      </c>
      <c r="W1386" s="9" t="s">
        <v>3845</v>
      </c>
      <c r="X1386" s="9" t="s">
        <v>388</v>
      </c>
    </row>
    <row r="1387" spans="1:24" x14ac:dyDescent="0.3">
      <c r="A1387">
        <v>1392</v>
      </c>
      <c r="B1387" s="1">
        <v>42635</v>
      </c>
      <c r="C1387" t="s">
        <v>3846</v>
      </c>
      <c r="D1387" t="s">
        <v>50</v>
      </c>
      <c r="E1387" t="s">
        <v>3847</v>
      </c>
      <c r="F1387" t="s">
        <v>957</v>
      </c>
      <c r="G1387" t="s">
        <v>3848</v>
      </c>
      <c r="H1387" t="s">
        <v>125</v>
      </c>
      <c r="I1387" s="2">
        <v>425000</v>
      </c>
      <c r="J1387" t="s">
        <v>207</v>
      </c>
      <c r="K1387" t="str" cm="1">
        <f t="array" ref="K1387">_xlfn.IFS(I1387&lt;1000000,"Bin1",AND(I1387&gt;=1000000,I1387&lt;=10000000),"Bin2",I1387&gt;10000000,"Bin3")</f>
        <v>Bin1</v>
      </c>
      <c r="L1387">
        <f t="shared" si="42"/>
        <v>2016</v>
      </c>
      <c r="M1387" t="str">
        <f>_xlfn.XLOOKUP(C1387,'LookUp Table'!$A$1:$A$3031,'LookUp Table'!$B$1:$B$3031,"Not Found",0)</f>
        <v>Bangalore</v>
      </c>
      <c r="N1387" t="str">
        <f t="shared" si="43"/>
        <v>Seed Funding</v>
      </c>
      <c r="O1387" t="str">
        <f>_xlfn.XLOOKUP(N1387,'Com LookUp+Pivot'!$A$1:$A$49,'Com LookUp+Pivot'!$B$1:$B$49,"Not Found",0)</f>
        <v>Angel</v>
      </c>
      <c r="W1387" s="9" t="s">
        <v>3848</v>
      </c>
      <c r="X1387" s="9" t="s">
        <v>125</v>
      </c>
    </row>
    <row r="1388" spans="1:24" x14ac:dyDescent="0.3">
      <c r="A1388">
        <v>1393</v>
      </c>
      <c r="B1388" s="1">
        <v>42635</v>
      </c>
      <c r="C1388" t="s">
        <v>3849</v>
      </c>
      <c r="D1388" t="s">
        <v>50</v>
      </c>
      <c r="E1388" t="s">
        <v>3850</v>
      </c>
      <c r="F1388" t="s">
        <v>957</v>
      </c>
      <c r="G1388" t="s">
        <v>1578</v>
      </c>
      <c r="H1388" t="s">
        <v>125</v>
      </c>
      <c r="I1388" s="2">
        <v>1000000</v>
      </c>
      <c r="J1388" t="s">
        <v>207</v>
      </c>
      <c r="K1388" t="str" cm="1">
        <f t="array" ref="K1388">_xlfn.IFS(I1388&lt;1000000,"Bin1",AND(I1388&gt;=1000000,I1388&lt;=10000000),"Bin2",I1388&gt;10000000,"Bin3")</f>
        <v>Bin2</v>
      </c>
      <c r="L1388">
        <f t="shared" si="42"/>
        <v>2016</v>
      </c>
      <c r="M1388" t="str">
        <f>_xlfn.XLOOKUP(C1388,'LookUp Table'!$A$1:$A$3031,'LookUp Table'!$B$1:$B$3031,"Not Found",0)</f>
        <v>Bangalore</v>
      </c>
      <c r="N1388" t="str">
        <f t="shared" si="43"/>
        <v>Private Equity</v>
      </c>
      <c r="O1388" t="str">
        <f>_xlfn.XLOOKUP(N1388,'Com LookUp+Pivot'!$A$1:$A$49,'Com LookUp+Pivot'!$B$1:$B$49,"Not Found",0)</f>
        <v>PE</v>
      </c>
      <c r="W1388" s="9" t="s">
        <v>1578</v>
      </c>
      <c r="X1388" s="9" t="s">
        <v>125</v>
      </c>
    </row>
    <row r="1389" spans="1:24" x14ac:dyDescent="0.3">
      <c r="A1389">
        <v>1394</v>
      </c>
      <c r="B1389" s="1">
        <v>42635</v>
      </c>
      <c r="C1389" t="s">
        <v>3851</v>
      </c>
      <c r="D1389" t="s">
        <v>50</v>
      </c>
      <c r="E1389" t="s">
        <v>3852</v>
      </c>
      <c r="F1389" t="s">
        <v>52</v>
      </c>
      <c r="G1389" t="s">
        <v>3853</v>
      </c>
      <c r="H1389" t="s">
        <v>388</v>
      </c>
      <c r="I1389" s="2">
        <v>745000</v>
      </c>
      <c r="J1389" t="s">
        <v>207</v>
      </c>
      <c r="K1389" t="str" cm="1">
        <f t="array" ref="K1389">_xlfn.IFS(I1389&lt;1000000,"Bin1",AND(I1389&gt;=1000000,I1389&lt;=10000000),"Bin2",I1389&gt;10000000,"Bin3")</f>
        <v>Bin1</v>
      </c>
      <c r="L1389">
        <f t="shared" si="42"/>
        <v>2016</v>
      </c>
      <c r="M1389" t="str">
        <f>_xlfn.XLOOKUP(C1389,'LookUp Table'!$A$1:$A$3031,'LookUp Table'!$B$1:$B$3031,"Not Found",0)</f>
        <v>Pune</v>
      </c>
      <c r="N1389" t="str">
        <f t="shared" si="43"/>
        <v>Private Equity</v>
      </c>
      <c r="O1389" t="str">
        <f>_xlfn.XLOOKUP(N1389,'Com LookUp+Pivot'!$A$1:$A$49,'Com LookUp+Pivot'!$B$1:$B$49,"Not Found",0)</f>
        <v>PE</v>
      </c>
      <c r="W1389" s="9" t="s">
        <v>3853</v>
      </c>
      <c r="X1389" s="9" t="s">
        <v>388</v>
      </c>
    </row>
    <row r="1390" spans="1:24" x14ac:dyDescent="0.3">
      <c r="A1390">
        <v>1395</v>
      </c>
      <c r="B1390" s="1">
        <v>42636</v>
      </c>
      <c r="C1390" t="s">
        <v>3854</v>
      </c>
      <c r="D1390" t="s">
        <v>50</v>
      </c>
      <c r="E1390" t="s">
        <v>3855</v>
      </c>
      <c r="F1390" t="s">
        <v>42</v>
      </c>
      <c r="G1390" t="s">
        <v>3856</v>
      </c>
      <c r="H1390" t="s">
        <v>388</v>
      </c>
      <c r="I1390" s="2">
        <v>6000000</v>
      </c>
      <c r="J1390" t="s">
        <v>207</v>
      </c>
      <c r="K1390" t="str" cm="1">
        <f t="array" ref="K1390">_xlfn.IFS(I1390&lt;1000000,"Bin1",AND(I1390&gt;=1000000,I1390&lt;=10000000),"Bin2",I1390&gt;10000000,"Bin3")</f>
        <v>Bin2</v>
      </c>
      <c r="L1390">
        <f t="shared" si="42"/>
        <v>2016</v>
      </c>
      <c r="M1390" t="str">
        <f>_xlfn.XLOOKUP(C1390,'LookUp Table'!$A$1:$A$3031,'LookUp Table'!$B$1:$B$3031,"Not Found",0)</f>
        <v>Chennai</v>
      </c>
      <c r="N1390" t="str">
        <f t="shared" si="43"/>
        <v>Private Equity</v>
      </c>
      <c r="O1390" t="str">
        <f>_xlfn.XLOOKUP(N1390,'Com LookUp+Pivot'!$A$1:$A$49,'Com LookUp+Pivot'!$B$1:$B$49,"Not Found",0)</f>
        <v>PE</v>
      </c>
      <c r="W1390" s="9" t="s">
        <v>3856</v>
      </c>
      <c r="X1390" s="9" t="s">
        <v>388</v>
      </c>
    </row>
    <row r="1391" spans="1:24" x14ac:dyDescent="0.3">
      <c r="A1391">
        <v>1396</v>
      </c>
      <c r="B1391" s="1">
        <v>42636</v>
      </c>
      <c r="C1391" t="s">
        <v>3857</v>
      </c>
      <c r="D1391" t="s">
        <v>569</v>
      </c>
      <c r="E1391" t="s">
        <v>3858</v>
      </c>
      <c r="F1391" t="s">
        <v>957</v>
      </c>
      <c r="G1391" t="s">
        <v>3859</v>
      </c>
      <c r="H1391" t="s">
        <v>125</v>
      </c>
      <c r="I1391">
        <v>0</v>
      </c>
      <c r="J1391" t="s">
        <v>207</v>
      </c>
      <c r="K1391" t="str" cm="1">
        <f t="array" ref="K1391">_xlfn.IFS(I1391&lt;1000000,"Bin1",AND(I1391&gt;=1000000,I1391&lt;=10000000),"Bin2",I1391&gt;10000000,"Bin3")</f>
        <v>Bin1</v>
      </c>
      <c r="L1391">
        <f t="shared" si="42"/>
        <v>2016</v>
      </c>
      <c r="M1391" t="str">
        <f>_xlfn.XLOOKUP(C1391,'LookUp Table'!$A$1:$A$3031,'LookUp Table'!$B$1:$B$3031,"Not Found",0)</f>
        <v>Bangalore</v>
      </c>
      <c r="N1391" t="str">
        <f t="shared" si="43"/>
        <v>Seed Funding</v>
      </c>
      <c r="O1391" t="str">
        <f>_xlfn.XLOOKUP(N1391,'Com LookUp+Pivot'!$A$1:$A$49,'Com LookUp+Pivot'!$B$1:$B$49,"Not Found",0)</f>
        <v>Angel</v>
      </c>
      <c r="W1391" s="9" t="s">
        <v>3859</v>
      </c>
      <c r="X1391" s="9" t="s">
        <v>125</v>
      </c>
    </row>
    <row r="1392" spans="1:24" x14ac:dyDescent="0.3">
      <c r="A1392">
        <v>1397</v>
      </c>
      <c r="B1392" s="1">
        <v>42636</v>
      </c>
      <c r="C1392" t="s">
        <v>3860</v>
      </c>
      <c r="D1392" t="s">
        <v>569</v>
      </c>
      <c r="E1392" t="s">
        <v>3861</v>
      </c>
      <c r="F1392" t="s">
        <v>36</v>
      </c>
      <c r="G1392" t="s">
        <v>3862</v>
      </c>
      <c r="H1392" t="s">
        <v>125</v>
      </c>
      <c r="I1392">
        <v>0</v>
      </c>
      <c r="J1392" t="s">
        <v>207</v>
      </c>
      <c r="K1392" t="str" cm="1">
        <f t="array" ref="K1392">_xlfn.IFS(I1392&lt;1000000,"Bin1",AND(I1392&gt;=1000000,I1392&lt;=10000000),"Bin2",I1392&gt;10000000,"Bin3")</f>
        <v>Bin1</v>
      </c>
      <c r="L1392">
        <f t="shared" si="42"/>
        <v>2016</v>
      </c>
      <c r="M1392" t="str">
        <f>_xlfn.XLOOKUP(C1392,'LookUp Table'!$A$1:$A$3031,'LookUp Table'!$B$1:$B$3031,"Not Found",0)</f>
        <v>Mumbai</v>
      </c>
      <c r="N1392" t="str">
        <f t="shared" si="43"/>
        <v>Seed Funding</v>
      </c>
      <c r="O1392" t="str">
        <f>_xlfn.XLOOKUP(N1392,'Com LookUp+Pivot'!$A$1:$A$49,'Com LookUp+Pivot'!$B$1:$B$49,"Not Found",0)</f>
        <v>Angel</v>
      </c>
      <c r="W1392" s="9" t="s">
        <v>3862</v>
      </c>
      <c r="X1392" s="9" t="s">
        <v>125</v>
      </c>
    </row>
    <row r="1393" spans="1:24" x14ac:dyDescent="0.3">
      <c r="A1393">
        <v>1398</v>
      </c>
      <c r="B1393" s="1">
        <v>42636</v>
      </c>
      <c r="C1393" t="s">
        <v>3863</v>
      </c>
      <c r="D1393" t="s">
        <v>50</v>
      </c>
      <c r="E1393" t="s">
        <v>3864</v>
      </c>
      <c r="F1393" t="s">
        <v>87</v>
      </c>
      <c r="G1393" t="s">
        <v>3865</v>
      </c>
      <c r="H1393" t="s">
        <v>125</v>
      </c>
      <c r="I1393">
        <v>0</v>
      </c>
      <c r="J1393" t="s">
        <v>207</v>
      </c>
      <c r="K1393" t="str" cm="1">
        <f t="array" ref="K1393">_xlfn.IFS(I1393&lt;1000000,"Bin1",AND(I1393&gt;=1000000,I1393&lt;=10000000),"Bin2",I1393&gt;10000000,"Bin3")</f>
        <v>Bin1</v>
      </c>
      <c r="L1393">
        <f t="shared" si="42"/>
        <v>2016</v>
      </c>
      <c r="M1393" t="str">
        <f>_xlfn.XLOOKUP(C1393,'LookUp Table'!$A$1:$A$3031,'LookUp Table'!$B$1:$B$3031,"Not Found",0)</f>
        <v>Noida</v>
      </c>
      <c r="N1393" t="str">
        <f t="shared" si="43"/>
        <v>Seed Funding</v>
      </c>
      <c r="O1393" t="str">
        <f>_xlfn.XLOOKUP(N1393,'Com LookUp+Pivot'!$A$1:$A$49,'Com LookUp+Pivot'!$B$1:$B$49,"Not Found",0)</f>
        <v>Angel</v>
      </c>
      <c r="W1393" s="9" t="s">
        <v>3865</v>
      </c>
      <c r="X1393" s="9" t="s">
        <v>125</v>
      </c>
    </row>
    <row r="1394" spans="1:24" x14ac:dyDescent="0.3">
      <c r="A1394">
        <v>1399</v>
      </c>
      <c r="B1394" s="1">
        <v>42639</v>
      </c>
      <c r="C1394" t="s">
        <v>3866</v>
      </c>
      <c r="D1394" t="s">
        <v>569</v>
      </c>
      <c r="E1394" t="s">
        <v>3867</v>
      </c>
      <c r="F1394" t="s">
        <v>30</v>
      </c>
      <c r="G1394" t="s">
        <v>3868</v>
      </c>
      <c r="H1394" t="s">
        <v>125</v>
      </c>
      <c r="I1394">
        <v>0</v>
      </c>
      <c r="J1394" t="s">
        <v>207</v>
      </c>
      <c r="K1394" t="str" cm="1">
        <f t="array" ref="K1394">_xlfn.IFS(I1394&lt;1000000,"Bin1",AND(I1394&gt;=1000000,I1394&lt;=10000000),"Bin2",I1394&gt;10000000,"Bin3")</f>
        <v>Bin1</v>
      </c>
      <c r="L1394">
        <f t="shared" si="42"/>
        <v>2016</v>
      </c>
      <c r="M1394" t="str">
        <f>_xlfn.XLOOKUP(C1394,'LookUp Table'!$A$1:$A$3031,'LookUp Table'!$B$1:$B$3031,"Not Found",0)</f>
        <v>New Delhi</v>
      </c>
      <c r="N1394" t="str">
        <f t="shared" si="43"/>
        <v>Seed Funding</v>
      </c>
      <c r="O1394" t="str">
        <f>_xlfn.XLOOKUP(N1394,'Com LookUp+Pivot'!$A$1:$A$49,'Com LookUp+Pivot'!$B$1:$B$49,"Not Found",0)</f>
        <v>Angel</v>
      </c>
      <c r="W1394" s="9" t="s">
        <v>3868</v>
      </c>
      <c r="X1394" s="9" t="s">
        <v>125</v>
      </c>
    </row>
    <row r="1395" spans="1:24" x14ac:dyDescent="0.3">
      <c r="A1395">
        <v>1400</v>
      </c>
      <c r="B1395" s="1">
        <v>42639</v>
      </c>
      <c r="C1395" t="s">
        <v>3869</v>
      </c>
      <c r="D1395" t="s">
        <v>569</v>
      </c>
      <c r="E1395" t="s">
        <v>3870</v>
      </c>
      <c r="F1395" t="s">
        <v>42</v>
      </c>
      <c r="G1395" t="s">
        <v>3871</v>
      </c>
      <c r="H1395" t="s">
        <v>388</v>
      </c>
      <c r="I1395">
        <v>0</v>
      </c>
      <c r="J1395" t="s">
        <v>207</v>
      </c>
      <c r="K1395" t="str" cm="1">
        <f t="array" ref="K1395">_xlfn.IFS(I1395&lt;1000000,"Bin1",AND(I1395&gt;=1000000,I1395&lt;=10000000),"Bin2",I1395&gt;10000000,"Bin3")</f>
        <v>Bin1</v>
      </c>
      <c r="L1395">
        <f t="shared" si="42"/>
        <v>2016</v>
      </c>
      <c r="M1395" t="str">
        <f>_xlfn.XLOOKUP(C1395,'LookUp Table'!$A$1:$A$3031,'LookUp Table'!$B$1:$B$3031,"Not Found",0)</f>
        <v>Chennai</v>
      </c>
      <c r="N1395" t="str">
        <f t="shared" si="43"/>
        <v>Private Equity</v>
      </c>
      <c r="O1395" t="str">
        <f>_xlfn.XLOOKUP(N1395,'Com LookUp+Pivot'!$A$1:$A$49,'Com LookUp+Pivot'!$B$1:$B$49,"Not Found",0)</f>
        <v>PE</v>
      </c>
      <c r="W1395" s="9" t="s">
        <v>3871</v>
      </c>
      <c r="X1395" s="9" t="s">
        <v>388</v>
      </c>
    </row>
    <row r="1396" spans="1:24" x14ac:dyDescent="0.3">
      <c r="A1396">
        <v>1401</v>
      </c>
      <c r="B1396" s="1">
        <v>42640</v>
      </c>
      <c r="C1396" t="s">
        <v>3038</v>
      </c>
      <c r="D1396" t="s">
        <v>569</v>
      </c>
      <c r="E1396" t="s">
        <v>3872</v>
      </c>
      <c r="F1396" t="s">
        <v>957</v>
      </c>
      <c r="G1396" t="s">
        <v>3873</v>
      </c>
      <c r="H1396" t="s">
        <v>388</v>
      </c>
      <c r="I1396" s="2">
        <v>1580000</v>
      </c>
      <c r="J1396" t="s">
        <v>207</v>
      </c>
      <c r="K1396" t="str" cm="1">
        <f t="array" ref="K1396">_xlfn.IFS(I1396&lt;1000000,"Bin1",AND(I1396&gt;=1000000,I1396&lt;=10000000),"Bin2",I1396&gt;10000000,"Bin3")</f>
        <v>Bin2</v>
      </c>
      <c r="L1396">
        <f t="shared" si="42"/>
        <v>2016</v>
      </c>
      <c r="M1396" t="str">
        <f>_xlfn.XLOOKUP(C1396,'LookUp Table'!$A$1:$A$3031,'LookUp Table'!$B$1:$B$3031,"Not Found",0)</f>
        <v>Bangalore</v>
      </c>
      <c r="N1396" t="str">
        <f t="shared" si="43"/>
        <v>Private Equity</v>
      </c>
      <c r="O1396" t="str">
        <f>_xlfn.XLOOKUP(N1396,'Com LookUp+Pivot'!$A$1:$A$49,'Com LookUp+Pivot'!$B$1:$B$49,"Not Found",0)</f>
        <v>PE</v>
      </c>
      <c r="W1396" s="9" t="s">
        <v>3873</v>
      </c>
      <c r="X1396" s="9" t="s">
        <v>388</v>
      </c>
    </row>
    <row r="1397" spans="1:24" x14ac:dyDescent="0.3">
      <c r="A1397">
        <v>1402</v>
      </c>
      <c r="B1397" s="1">
        <v>42640</v>
      </c>
      <c r="C1397" t="s">
        <v>3874</v>
      </c>
      <c r="D1397" t="s">
        <v>569</v>
      </c>
      <c r="E1397" t="s">
        <v>3875</v>
      </c>
      <c r="F1397" t="s">
        <v>36</v>
      </c>
      <c r="G1397" t="s">
        <v>3876</v>
      </c>
      <c r="H1397" t="s">
        <v>125</v>
      </c>
      <c r="I1397">
        <v>0</v>
      </c>
      <c r="J1397" t="s">
        <v>207</v>
      </c>
      <c r="K1397" t="str" cm="1">
        <f t="array" ref="K1397">_xlfn.IFS(I1397&lt;1000000,"Bin1",AND(I1397&gt;=1000000,I1397&lt;=10000000),"Bin2",I1397&gt;10000000,"Bin3")</f>
        <v>Bin1</v>
      </c>
      <c r="L1397">
        <f t="shared" si="42"/>
        <v>2016</v>
      </c>
      <c r="M1397" t="str">
        <f>_xlfn.XLOOKUP(C1397,'LookUp Table'!$A$1:$A$3031,'LookUp Table'!$B$1:$B$3031,"Not Found",0)</f>
        <v>Mumbai</v>
      </c>
      <c r="N1397" t="str">
        <f t="shared" si="43"/>
        <v>Seed Funding</v>
      </c>
      <c r="O1397" t="str">
        <f>_xlfn.XLOOKUP(N1397,'Com LookUp+Pivot'!$A$1:$A$49,'Com LookUp+Pivot'!$B$1:$B$49,"Not Found",0)</f>
        <v>Angel</v>
      </c>
      <c r="W1397" s="9" t="s">
        <v>3876</v>
      </c>
      <c r="X1397" s="9" t="s">
        <v>125</v>
      </c>
    </row>
    <row r="1398" spans="1:24" x14ac:dyDescent="0.3">
      <c r="A1398">
        <v>1403</v>
      </c>
      <c r="B1398" s="1">
        <v>42641</v>
      </c>
      <c r="C1398" t="s">
        <v>3877</v>
      </c>
      <c r="D1398" t="s">
        <v>473</v>
      </c>
      <c r="E1398" t="s">
        <v>3878</v>
      </c>
      <c r="F1398" t="s">
        <v>1187</v>
      </c>
      <c r="G1398" t="s">
        <v>511</v>
      </c>
      <c r="H1398" t="s">
        <v>125</v>
      </c>
      <c r="I1398" s="2">
        <v>500000</v>
      </c>
      <c r="J1398" t="s">
        <v>207</v>
      </c>
      <c r="K1398" t="str" cm="1">
        <f t="array" ref="K1398">_xlfn.IFS(I1398&lt;1000000,"Bin1",AND(I1398&gt;=1000000,I1398&lt;=10000000),"Bin2",I1398&gt;10000000,"Bin3")</f>
        <v>Bin1</v>
      </c>
      <c r="L1398">
        <f t="shared" si="42"/>
        <v>2016</v>
      </c>
      <c r="M1398" t="str">
        <f>_xlfn.XLOOKUP(C1398,'LookUp Table'!$A$1:$A$3031,'LookUp Table'!$B$1:$B$3031,"Not Found",0)</f>
        <v>Ahmedabad</v>
      </c>
      <c r="N1398" t="str">
        <f t="shared" si="43"/>
        <v>Seed/ Angel Funding</v>
      </c>
      <c r="O1398" t="str">
        <f>_xlfn.XLOOKUP(N1398,'Com LookUp+Pivot'!$A$1:$A$49,'Com LookUp+Pivot'!$B$1:$B$49,"Not Found",0)</f>
        <v>Angel</v>
      </c>
      <c r="W1398" s="9" t="s">
        <v>511</v>
      </c>
      <c r="X1398" s="9" t="s">
        <v>125</v>
      </c>
    </row>
    <row r="1399" spans="1:24" x14ac:dyDescent="0.3">
      <c r="A1399">
        <v>1404</v>
      </c>
      <c r="B1399" s="1">
        <v>42641</v>
      </c>
      <c r="C1399" t="s">
        <v>3879</v>
      </c>
      <c r="D1399" t="s">
        <v>569</v>
      </c>
      <c r="E1399" t="s">
        <v>3880</v>
      </c>
      <c r="F1399" t="s">
        <v>477</v>
      </c>
      <c r="G1399" t="s">
        <v>3881</v>
      </c>
      <c r="H1399" t="s">
        <v>125</v>
      </c>
      <c r="I1399" s="2">
        <v>1000000</v>
      </c>
      <c r="J1399" t="s">
        <v>207</v>
      </c>
      <c r="K1399" t="str" cm="1">
        <f t="array" ref="K1399">_xlfn.IFS(I1399&lt;1000000,"Bin1",AND(I1399&gt;=1000000,I1399&lt;=10000000),"Bin2",I1399&gt;10000000,"Bin3")</f>
        <v>Bin2</v>
      </c>
      <c r="L1399">
        <f t="shared" si="42"/>
        <v>2016</v>
      </c>
      <c r="M1399" t="str">
        <f>_xlfn.XLOOKUP(C1399,'LookUp Table'!$A$1:$A$3031,'LookUp Table'!$B$1:$B$3031,"Not Found",0)</f>
        <v>Indore</v>
      </c>
      <c r="N1399" t="str">
        <f t="shared" si="43"/>
        <v>Seed Funding</v>
      </c>
      <c r="O1399" t="str">
        <f>_xlfn.XLOOKUP(N1399,'Com LookUp+Pivot'!$A$1:$A$49,'Com LookUp+Pivot'!$B$1:$B$49,"Not Found",0)</f>
        <v>Angel</v>
      </c>
      <c r="W1399" s="9" t="s">
        <v>3881</v>
      </c>
      <c r="X1399" s="9" t="s">
        <v>125</v>
      </c>
    </row>
    <row r="1400" spans="1:24" x14ac:dyDescent="0.3">
      <c r="A1400">
        <v>1405</v>
      </c>
      <c r="B1400" s="1">
        <v>42641</v>
      </c>
      <c r="C1400" t="s">
        <v>2666</v>
      </c>
      <c r="D1400" t="s">
        <v>569</v>
      </c>
      <c r="E1400" t="s">
        <v>3882</v>
      </c>
      <c r="F1400" t="s">
        <v>181</v>
      </c>
      <c r="G1400" t="s">
        <v>192</v>
      </c>
      <c r="H1400" t="s">
        <v>125</v>
      </c>
      <c r="I1400" s="2">
        <v>1000000</v>
      </c>
      <c r="J1400" t="s">
        <v>207</v>
      </c>
      <c r="K1400" t="str" cm="1">
        <f t="array" ref="K1400">_xlfn.IFS(I1400&lt;1000000,"Bin1",AND(I1400&gt;=1000000,I1400&lt;=10000000),"Bin2",I1400&gt;10000000,"Bin3")</f>
        <v>Bin2</v>
      </c>
      <c r="L1400">
        <f t="shared" si="42"/>
        <v>2016</v>
      </c>
      <c r="M1400" t="str">
        <f>_xlfn.XLOOKUP(C1400,'LookUp Table'!$A$1:$A$3031,'LookUp Table'!$B$1:$B$3031,"Not Found",0)</f>
        <v>Hyderabad</v>
      </c>
      <c r="N1400" t="str">
        <f t="shared" si="43"/>
        <v>Seed</v>
      </c>
      <c r="O1400" t="str">
        <f>_xlfn.XLOOKUP(N1400,'Com LookUp+Pivot'!$A$1:$A$49,'Com LookUp+Pivot'!$B$1:$B$49,"Not Found",0)</f>
        <v>Angel</v>
      </c>
      <c r="W1400" s="9" t="s">
        <v>192</v>
      </c>
      <c r="X1400" s="9" t="s">
        <v>125</v>
      </c>
    </row>
    <row r="1401" spans="1:24" x14ac:dyDescent="0.3">
      <c r="A1401">
        <v>1406</v>
      </c>
      <c r="B1401" s="1">
        <v>42641</v>
      </c>
      <c r="C1401" t="s">
        <v>3883</v>
      </c>
      <c r="D1401" t="s">
        <v>50</v>
      </c>
      <c r="E1401" t="s">
        <v>3884</v>
      </c>
      <c r="F1401" t="s">
        <v>52</v>
      </c>
      <c r="G1401" t="s">
        <v>3885</v>
      </c>
      <c r="H1401" t="s">
        <v>388</v>
      </c>
      <c r="I1401" s="2">
        <v>51000000</v>
      </c>
      <c r="J1401" t="s">
        <v>207</v>
      </c>
      <c r="K1401" t="str" cm="1">
        <f t="array" ref="K1401">_xlfn.IFS(I1401&lt;1000000,"Bin1",AND(I1401&gt;=1000000,I1401&lt;=10000000),"Bin2",I1401&gt;10000000,"Bin3")</f>
        <v>Bin3</v>
      </c>
      <c r="L1401">
        <f t="shared" si="42"/>
        <v>2016</v>
      </c>
      <c r="M1401" t="str">
        <f>_xlfn.XLOOKUP(C1401,'LookUp Table'!$A$1:$A$3031,'LookUp Table'!$B$1:$B$3031,"Not Found",0)</f>
        <v>Pune</v>
      </c>
      <c r="N1401" t="str">
        <f t="shared" si="43"/>
        <v>Private Equity</v>
      </c>
      <c r="O1401" t="str">
        <f>_xlfn.XLOOKUP(N1401,'Com LookUp+Pivot'!$A$1:$A$49,'Com LookUp+Pivot'!$B$1:$B$49,"Not Found",0)</f>
        <v>PE</v>
      </c>
      <c r="W1401" s="9" t="s">
        <v>3885</v>
      </c>
      <c r="X1401" s="9" t="s">
        <v>388</v>
      </c>
    </row>
    <row r="1402" spans="1:24" x14ac:dyDescent="0.3">
      <c r="A1402">
        <v>1407</v>
      </c>
      <c r="B1402" s="1">
        <v>42642</v>
      </c>
      <c r="C1402" t="s">
        <v>3886</v>
      </c>
      <c r="D1402" t="s">
        <v>473</v>
      </c>
      <c r="E1402" t="s">
        <v>3887</v>
      </c>
      <c r="F1402" t="s">
        <v>30</v>
      </c>
      <c r="G1402" t="s">
        <v>3888</v>
      </c>
      <c r="H1402" t="s">
        <v>125</v>
      </c>
      <c r="I1402" s="2">
        <v>180000</v>
      </c>
      <c r="J1402" t="s">
        <v>207</v>
      </c>
      <c r="K1402" t="str" cm="1">
        <f t="array" ref="K1402">_xlfn.IFS(I1402&lt;1000000,"Bin1",AND(I1402&gt;=1000000,I1402&lt;=10000000),"Bin2",I1402&gt;10000000,"Bin3")</f>
        <v>Bin1</v>
      </c>
      <c r="L1402">
        <f t="shared" si="42"/>
        <v>2016</v>
      </c>
      <c r="M1402" t="str">
        <f>_xlfn.XLOOKUP(C1402,'LookUp Table'!$A$1:$A$3031,'LookUp Table'!$B$1:$B$3031,"Not Found",0)</f>
        <v>New Delhi</v>
      </c>
      <c r="N1402" t="str">
        <f t="shared" si="43"/>
        <v>Seed Funding</v>
      </c>
      <c r="O1402" t="str">
        <f>_xlfn.XLOOKUP(N1402,'Com LookUp+Pivot'!$A$1:$A$49,'Com LookUp+Pivot'!$B$1:$B$49,"Not Found",0)</f>
        <v>Angel</v>
      </c>
      <c r="W1402" s="9" t="s">
        <v>3888</v>
      </c>
      <c r="X1402" s="9" t="s">
        <v>125</v>
      </c>
    </row>
    <row r="1403" spans="1:24" x14ac:dyDescent="0.3">
      <c r="A1403">
        <v>1408</v>
      </c>
      <c r="B1403" s="1">
        <v>42642</v>
      </c>
      <c r="C1403" t="s">
        <v>3889</v>
      </c>
      <c r="D1403" t="s">
        <v>473</v>
      </c>
      <c r="E1403" t="s">
        <v>3890</v>
      </c>
      <c r="F1403" t="s">
        <v>87</v>
      </c>
      <c r="G1403" t="s">
        <v>3891</v>
      </c>
      <c r="H1403" t="s">
        <v>125</v>
      </c>
      <c r="I1403">
        <v>0</v>
      </c>
      <c r="J1403" t="s">
        <v>207</v>
      </c>
      <c r="K1403" t="str" cm="1">
        <f t="array" ref="K1403">_xlfn.IFS(I1403&lt;1000000,"Bin1",AND(I1403&gt;=1000000,I1403&lt;=10000000),"Bin2",I1403&gt;10000000,"Bin3")</f>
        <v>Bin1</v>
      </c>
      <c r="L1403">
        <f t="shared" si="42"/>
        <v>2016</v>
      </c>
      <c r="M1403" t="str">
        <f>_xlfn.XLOOKUP(C1403,'LookUp Table'!$A$1:$A$3031,'LookUp Table'!$B$1:$B$3031,"Not Found",0)</f>
        <v>Noida</v>
      </c>
      <c r="N1403" t="str">
        <f t="shared" si="43"/>
        <v>Seed Funding</v>
      </c>
      <c r="O1403" t="str">
        <f>_xlfn.XLOOKUP(N1403,'Com LookUp+Pivot'!$A$1:$A$49,'Com LookUp+Pivot'!$B$1:$B$49,"Not Found",0)</f>
        <v>Angel</v>
      </c>
      <c r="W1403" s="9" t="s">
        <v>3891</v>
      </c>
      <c r="X1403" s="9" t="s">
        <v>125</v>
      </c>
    </row>
    <row r="1404" spans="1:24" x14ac:dyDescent="0.3">
      <c r="A1404">
        <v>1409</v>
      </c>
      <c r="B1404" s="1">
        <v>42642</v>
      </c>
      <c r="C1404" t="s">
        <v>3892</v>
      </c>
      <c r="D1404" t="s">
        <v>569</v>
      </c>
      <c r="E1404" t="s">
        <v>3893</v>
      </c>
      <c r="F1404" t="s">
        <v>957</v>
      </c>
      <c r="G1404" t="s">
        <v>3894</v>
      </c>
      <c r="H1404" t="s">
        <v>388</v>
      </c>
      <c r="I1404" s="2">
        <v>1500000</v>
      </c>
      <c r="J1404" t="s">
        <v>207</v>
      </c>
      <c r="K1404" t="str" cm="1">
        <f t="array" ref="K1404">_xlfn.IFS(I1404&lt;1000000,"Bin1",AND(I1404&gt;=1000000,I1404&lt;=10000000),"Bin2",I1404&gt;10000000,"Bin3")</f>
        <v>Bin2</v>
      </c>
      <c r="L1404">
        <f t="shared" si="42"/>
        <v>2016</v>
      </c>
      <c r="M1404" t="str">
        <f>_xlfn.XLOOKUP(C1404,'LookUp Table'!$A$1:$A$3031,'LookUp Table'!$B$1:$B$3031,"Not Found",0)</f>
        <v>Bangalore</v>
      </c>
      <c r="N1404" t="str">
        <f t="shared" si="43"/>
        <v>Private Equity</v>
      </c>
      <c r="O1404" t="str">
        <f>_xlfn.XLOOKUP(N1404,'Com LookUp+Pivot'!$A$1:$A$49,'Com LookUp+Pivot'!$B$1:$B$49,"Not Found",0)</f>
        <v>PE</v>
      </c>
      <c r="W1404" s="9" t="s">
        <v>3894</v>
      </c>
      <c r="X1404" s="9" t="s">
        <v>388</v>
      </c>
    </row>
    <row r="1405" spans="1:24" x14ac:dyDescent="0.3">
      <c r="A1405">
        <v>1410</v>
      </c>
      <c r="B1405" s="1">
        <v>42643</v>
      </c>
      <c r="C1405" t="s">
        <v>3895</v>
      </c>
      <c r="D1405" t="s">
        <v>569</v>
      </c>
      <c r="E1405" t="s">
        <v>3896</v>
      </c>
      <c r="F1405" t="s">
        <v>52</v>
      </c>
      <c r="G1405" t="s">
        <v>2352</v>
      </c>
      <c r="H1405" t="s">
        <v>125</v>
      </c>
      <c r="I1405">
        <v>0</v>
      </c>
      <c r="J1405" t="s">
        <v>207</v>
      </c>
      <c r="K1405" t="str" cm="1">
        <f t="array" ref="K1405">_xlfn.IFS(I1405&lt;1000000,"Bin1",AND(I1405&gt;=1000000,I1405&lt;=10000000),"Bin2",I1405&gt;10000000,"Bin3")</f>
        <v>Bin1</v>
      </c>
      <c r="L1405">
        <f t="shared" ref="L1405:L1468" si="44">YEAR(B1405)</f>
        <v>2016</v>
      </c>
      <c r="M1405" t="str">
        <f>_xlfn.XLOOKUP(C1405,'LookUp Table'!$A$1:$A$3031,'LookUp Table'!$B$1:$B$3031,"Not Found",0)</f>
        <v>Pune</v>
      </c>
      <c r="N1405" t="str">
        <f t="shared" si="43"/>
        <v>Seed Funding</v>
      </c>
      <c r="O1405" t="str">
        <f>_xlfn.XLOOKUP(N1405,'Com LookUp+Pivot'!$A$1:$A$49,'Com LookUp+Pivot'!$B$1:$B$49,"Not Found",0)</f>
        <v>Angel</v>
      </c>
      <c r="W1405" s="9" t="s">
        <v>2352</v>
      </c>
      <c r="X1405" s="9" t="s">
        <v>125</v>
      </c>
    </row>
    <row r="1406" spans="1:24" x14ac:dyDescent="0.3">
      <c r="A1406">
        <v>1411</v>
      </c>
      <c r="B1406" s="1">
        <v>42643</v>
      </c>
      <c r="C1406" t="s">
        <v>2304</v>
      </c>
      <c r="D1406" t="s">
        <v>50</v>
      </c>
      <c r="E1406" t="s">
        <v>3897</v>
      </c>
      <c r="F1406" t="s">
        <v>36</v>
      </c>
      <c r="G1406" t="s">
        <v>3898</v>
      </c>
      <c r="H1406" t="s">
        <v>388</v>
      </c>
      <c r="I1406" s="2">
        <v>19000000</v>
      </c>
      <c r="J1406" t="s">
        <v>207</v>
      </c>
      <c r="K1406" t="str" cm="1">
        <f t="array" ref="K1406">_xlfn.IFS(I1406&lt;1000000,"Bin1",AND(I1406&gt;=1000000,I1406&lt;=10000000),"Bin2",I1406&gt;10000000,"Bin3")</f>
        <v>Bin3</v>
      </c>
      <c r="L1406">
        <f t="shared" si="44"/>
        <v>2016</v>
      </c>
      <c r="M1406" t="str">
        <f>_xlfn.XLOOKUP(C1406,'LookUp Table'!$A$1:$A$3031,'LookUp Table'!$B$1:$B$3031,"Not Found",0)</f>
        <v>Mumbai</v>
      </c>
      <c r="N1406" t="str">
        <f t="shared" si="43"/>
        <v>Private Equity</v>
      </c>
      <c r="O1406" t="str">
        <f>_xlfn.XLOOKUP(N1406,'Com LookUp+Pivot'!$A$1:$A$49,'Com LookUp+Pivot'!$B$1:$B$49,"Not Found",0)</f>
        <v>PE</v>
      </c>
      <c r="W1406" s="9" t="s">
        <v>3898</v>
      </c>
      <c r="X1406" s="9" t="s">
        <v>388</v>
      </c>
    </row>
    <row r="1407" spans="1:24" x14ac:dyDescent="0.3">
      <c r="A1407">
        <v>1412</v>
      </c>
      <c r="B1407" s="1">
        <v>42643</v>
      </c>
      <c r="C1407" t="s">
        <v>3899</v>
      </c>
      <c r="D1407" t="s">
        <v>569</v>
      </c>
      <c r="E1407" t="s">
        <v>3900</v>
      </c>
      <c r="F1407" t="s">
        <v>448</v>
      </c>
      <c r="G1407" t="s">
        <v>3901</v>
      </c>
      <c r="H1407" t="s">
        <v>125</v>
      </c>
      <c r="I1407">
        <v>0</v>
      </c>
      <c r="J1407" t="s">
        <v>207</v>
      </c>
      <c r="K1407" t="str" cm="1">
        <f t="array" ref="K1407">_xlfn.IFS(I1407&lt;1000000,"Bin1",AND(I1407&gt;=1000000,I1407&lt;=10000000),"Bin2",I1407&gt;10000000,"Bin3")</f>
        <v>Bin1</v>
      </c>
      <c r="L1407">
        <f t="shared" si="44"/>
        <v>2016</v>
      </c>
      <c r="M1407" t="str">
        <f>_xlfn.XLOOKUP(C1407,'LookUp Table'!$A$1:$A$3031,'LookUp Table'!$B$1:$B$3031,"Not Found",0)</f>
        <v>Jaipur</v>
      </c>
      <c r="N1407" t="str">
        <f t="shared" si="43"/>
        <v>Seed Funding</v>
      </c>
      <c r="O1407" t="str">
        <f>_xlfn.XLOOKUP(N1407,'Com LookUp+Pivot'!$A$1:$A$49,'Com LookUp+Pivot'!$B$1:$B$49,"Not Found",0)</f>
        <v>Angel</v>
      </c>
      <c r="W1407" s="9" t="s">
        <v>3901</v>
      </c>
      <c r="X1407" s="9" t="s">
        <v>125</v>
      </c>
    </row>
    <row r="1408" spans="1:24" x14ac:dyDescent="0.3">
      <c r="A1408">
        <v>1413</v>
      </c>
      <c r="B1408" s="1">
        <v>42583</v>
      </c>
      <c r="C1408" t="s">
        <v>3902</v>
      </c>
      <c r="D1408" t="s">
        <v>473</v>
      </c>
      <c r="E1408" t="s">
        <v>3903</v>
      </c>
      <c r="F1408" t="s">
        <v>19</v>
      </c>
      <c r="G1408" t="s">
        <v>3904</v>
      </c>
      <c r="H1408" t="s">
        <v>388</v>
      </c>
      <c r="I1408" s="2">
        <v>12000000</v>
      </c>
      <c r="J1408" t="s">
        <v>207</v>
      </c>
      <c r="K1408" t="str" cm="1">
        <f t="array" ref="K1408">_xlfn.IFS(I1408&lt;1000000,"Bin1",AND(I1408&gt;=1000000,I1408&lt;=10000000),"Bin2",I1408&gt;10000000,"Bin3")</f>
        <v>Bin3</v>
      </c>
      <c r="L1408">
        <f t="shared" si="44"/>
        <v>2016</v>
      </c>
      <c r="M1408" t="str">
        <f>_xlfn.XLOOKUP(C1408,'LookUp Table'!$A$1:$A$3031,'LookUp Table'!$B$1:$B$3031,"Not Found",0)</f>
        <v>Gurgaon</v>
      </c>
      <c r="N1408" t="str">
        <f t="shared" si="43"/>
        <v>Private Equity</v>
      </c>
      <c r="O1408" t="str">
        <f>_xlfn.XLOOKUP(N1408,'Com LookUp+Pivot'!$A$1:$A$49,'Com LookUp+Pivot'!$B$1:$B$49,"Not Found",0)</f>
        <v>PE</v>
      </c>
      <c r="W1408" s="9" t="s">
        <v>3904</v>
      </c>
      <c r="X1408" s="9" t="s">
        <v>388</v>
      </c>
    </row>
    <row r="1409" spans="1:24" x14ac:dyDescent="0.3">
      <c r="A1409">
        <v>1414</v>
      </c>
      <c r="B1409" s="1">
        <v>42583</v>
      </c>
      <c r="C1409" t="s">
        <v>2000</v>
      </c>
      <c r="D1409" t="s">
        <v>569</v>
      </c>
      <c r="E1409" t="s">
        <v>3905</v>
      </c>
      <c r="F1409" t="s">
        <v>957</v>
      </c>
      <c r="G1409" t="s">
        <v>3906</v>
      </c>
      <c r="H1409" t="s">
        <v>125</v>
      </c>
      <c r="I1409" s="2">
        <v>200000</v>
      </c>
      <c r="J1409" t="s">
        <v>207</v>
      </c>
      <c r="K1409" t="str" cm="1">
        <f t="array" ref="K1409">_xlfn.IFS(I1409&lt;1000000,"Bin1",AND(I1409&gt;=1000000,I1409&lt;=10000000),"Bin2",I1409&gt;10000000,"Bin3")</f>
        <v>Bin1</v>
      </c>
      <c r="L1409">
        <f t="shared" si="44"/>
        <v>2016</v>
      </c>
      <c r="M1409" t="str">
        <f>_xlfn.XLOOKUP(C1409,'LookUp Table'!$A$1:$A$3031,'LookUp Table'!$B$1:$B$3031,"Not Found",0)</f>
        <v>Bangalore</v>
      </c>
      <c r="N1409" t="str">
        <f t="shared" si="43"/>
        <v>Seed Funding</v>
      </c>
      <c r="O1409" t="str">
        <f>_xlfn.XLOOKUP(N1409,'Com LookUp+Pivot'!$A$1:$A$49,'Com LookUp+Pivot'!$B$1:$B$49,"Not Found",0)</f>
        <v>Angel</v>
      </c>
      <c r="W1409" s="9" t="s">
        <v>3906</v>
      </c>
      <c r="X1409" s="9" t="s">
        <v>125</v>
      </c>
    </row>
    <row r="1410" spans="1:24" x14ac:dyDescent="0.3">
      <c r="A1410">
        <v>1415</v>
      </c>
      <c r="B1410" s="1">
        <v>42583</v>
      </c>
      <c r="C1410" t="s">
        <v>3907</v>
      </c>
      <c r="D1410" t="s">
        <v>569</v>
      </c>
      <c r="E1410" t="s">
        <v>3908</v>
      </c>
      <c r="F1410" t="s">
        <v>52</v>
      </c>
      <c r="G1410" t="s">
        <v>3909</v>
      </c>
      <c r="H1410" t="s">
        <v>125</v>
      </c>
      <c r="I1410" s="2">
        <v>275000</v>
      </c>
      <c r="J1410" t="s">
        <v>207</v>
      </c>
      <c r="K1410" t="str" cm="1">
        <f t="array" ref="K1410">_xlfn.IFS(I1410&lt;1000000,"Bin1",AND(I1410&gt;=1000000,I1410&lt;=10000000),"Bin2",I1410&gt;10000000,"Bin3")</f>
        <v>Bin1</v>
      </c>
      <c r="L1410">
        <f t="shared" si="44"/>
        <v>2016</v>
      </c>
      <c r="M1410" t="str">
        <f>_xlfn.XLOOKUP(C1410,'LookUp Table'!$A$1:$A$3031,'LookUp Table'!$B$1:$B$3031,"Not Found",0)</f>
        <v>Pune</v>
      </c>
      <c r="N1410" t="str">
        <f t="shared" si="43"/>
        <v>Seed Funding</v>
      </c>
      <c r="O1410" t="str">
        <f>_xlfn.XLOOKUP(N1410,'Com LookUp+Pivot'!$A$1:$A$49,'Com LookUp+Pivot'!$B$1:$B$49,"Not Found",0)</f>
        <v>Angel</v>
      </c>
      <c r="W1410" s="9" t="s">
        <v>3909</v>
      </c>
      <c r="X1410" s="9" t="s">
        <v>125</v>
      </c>
    </row>
    <row r="1411" spans="1:24" x14ac:dyDescent="0.3">
      <c r="A1411">
        <v>1416</v>
      </c>
      <c r="B1411" s="1">
        <v>42583</v>
      </c>
      <c r="C1411" t="s">
        <v>2867</v>
      </c>
      <c r="D1411" t="s">
        <v>473</v>
      </c>
      <c r="E1411" t="s">
        <v>3910</v>
      </c>
      <c r="F1411" t="s">
        <v>957</v>
      </c>
      <c r="G1411" t="s">
        <v>601</v>
      </c>
      <c r="H1411" t="s">
        <v>388</v>
      </c>
      <c r="I1411" s="2">
        <v>3000000</v>
      </c>
      <c r="J1411" t="s">
        <v>207</v>
      </c>
      <c r="K1411" t="str" cm="1">
        <f t="array" ref="K1411">_xlfn.IFS(I1411&lt;1000000,"Bin1",AND(I1411&gt;=1000000,I1411&lt;=10000000),"Bin2",I1411&gt;10000000,"Bin3")</f>
        <v>Bin2</v>
      </c>
      <c r="L1411">
        <f t="shared" si="44"/>
        <v>2016</v>
      </c>
      <c r="M1411" t="str">
        <f>_xlfn.XLOOKUP(C1411,'LookUp Table'!$A$1:$A$3031,'LookUp Table'!$B$1:$B$3031,"Not Found",0)</f>
        <v>Bangalore</v>
      </c>
      <c r="N1411" t="str">
        <f t="shared" ref="N1411:N1474" si="45">IFERROR(VLOOKUP(G1411,$W$1:$X$6025,2,FALSE),"Ignore")</f>
        <v>Debt Funding</v>
      </c>
      <c r="O1411" t="str">
        <f>_xlfn.XLOOKUP(N1411,'Com LookUp+Pivot'!$A$1:$A$49,'Com LookUp+Pivot'!$B$1:$B$49,"Not Found",0)</f>
        <v>Other</v>
      </c>
      <c r="W1411" s="9" t="s">
        <v>601</v>
      </c>
      <c r="X1411" s="9" t="s">
        <v>388</v>
      </c>
    </row>
    <row r="1412" spans="1:24" x14ac:dyDescent="0.3">
      <c r="A1412">
        <v>1417</v>
      </c>
      <c r="B1412" s="1">
        <v>42583</v>
      </c>
      <c r="C1412" t="s">
        <v>3911</v>
      </c>
      <c r="D1412" t="s">
        <v>569</v>
      </c>
      <c r="E1412" t="s">
        <v>3912</v>
      </c>
      <c r="F1412" t="s">
        <v>52</v>
      </c>
      <c r="G1412" t="s">
        <v>3913</v>
      </c>
      <c r="H1412" t="s">
        <v>388</v>
      </c>
      <c r="I1412" s="2">
        <v>2500000</v>
      </c>
      <c r="J1412" t="s">
        <v>207</v>
      </c>
      <c r="K1412" t="str" cm="1">
        <f t="array" ref="K1412">_xlfn.IFS(I1412&lt;1000000,"Bin1",AND(I1412&gt;=1000000,I1412&lt;=10000000),"Bin2",I1412&gt;10000000,"Bin3")</f>
        <v>Bin2</v>
      </c>
      <c r="L1412">
        <f t="shared" si="44"/>
        <v>2016</v>
      </c>
      <c r="M1412" t="str">
        <f>_xlfn.XLOOKUP(C1412,'LookUp Table'!$A$1:$A$3031,'LookUp Table'!$B$1:$B$3031,"Not Found",0)</f>
        <v>Pune</v>
      </c>
      <c r="N1412" t="str">
        <f t="shared" si="45"/>
        <v>Private Equity</v>
      </c>
      <c r="O1412" t="str">
        <f>_xlfn.XLOOKUP(N1412,'Com LookUp+Pivot'!$A$1:$A$49,'Com LookUp+Pivot'!$B$1:$B$49,"Not Found",0)</f>
        <v>PE</v>
      </c>
      <c r="W1412" s="9" t="s">
        <v>3913</v>
      </c>
      <c r="X1412" s="9" t="s">
        <v>388</v>
      </c>
    </row>
    <row r="1413" spans="1:24" x14ac:dyDescent="0.3">
      <c r="A1413">
        <v>1418</v>
      </c>
      <c r="B1413" s="1">
        <v>42584</v>
      </c>
      <c r="C1413" t="s">
        <v>3914</v>
      </c>
      <c r="D1413" t="s">
        <v>569</v>
      </c>
      <c r="E1413" t="s">
        <v>3915</v>
      </c>
      <c r="F1413" t="s">
        <v>87</v>
      </c>
      <c r="G1413" t="s">
        <v>3916</v>
      </c>
      <c r="H1413" t="s">
        <v>388</v>
      </c>
      <c r="I1413" s="2">
        <v>1800000</v>
      </c>
      <c r="J1413" t="s">
        <v>207</v>
      </c>
      <c r="K1413" t="str" cm="1">
        <f t="array" ref="K1413">_xlfn.IFS(I1413&lt;1000000,"Bin1",AND(I1413&gt;=1000000,I1413&lt;=10000000),"Bin2",I1413&gt;10000000,"Bin3")</f>
        <v>Bin2</v>
      </c>
      <c r="L1413">
        <f t="shared" si="44"/>
        <v>2016</v>
      </c>
      <c r="M1413" t="str">
        <f>_xlfn.XLOOKUP(C1413,'LookUp Table'!$A$1:$A$3031,'LookUp Table'!$B$1:$B$3031,"Not Found",0)</f>
        <v>Noida</v>
      </c>
      <c r="N1413" t="str">
        <f t="shared" si="45"/>
        <v>Private Equity</v>
      </c>
      <c r="O1413" t="str">
        <f>_xlfn.XLOOKUP(N1413,'Com LookUp+Pivot'!$A$1:$A$49,'Com LookUp+Pivot'!$B$1:$B$49,"Not Found",0)</f>
        <v>PE</v>
      </c>
      <c r="W1413" s="9" t="s">
        <v>3916</v>
      </c>
      <c r="X1413" s="9" t="s">
        <v>388</v>
      </c>
    </row>
    <row r="1414" spans="1:24" x14ac:dyDescent="0.3">
      <c r="A1414">
        <v>1419</v>
      </c>
      <c r="B1414" s="1">
        <v>42584</v>
      </c>
      <c r="C1414" t="s">
        <v>809</v>
      </c>
      <c r="D1414" t="s">
        <v>569</v>
      </c>
      <c r="E1414" t="s">
        <v>3917</v>
      </c>
      <c r="F1414" t="s">
        <v>957</v>
      </c>
      <c r="G1414" t="s">
        <v>3918</v>
      </c>
      <c r="H1414" t="s">
        <v>125</v>
      </c>
      <c r="I1414">
        <v>0</v>
      </c>
      <c r="J1414" t="s">
        <v>207</v>
      </c>
      <c r="K1414" t="str" cm="1">
        <f t="array" ref="K1414">_xlfn.IFS(I1414&lt;1000000,"Bin1",AND(I1414&gt;=1000000,I1414&lt;=10000000),"Bin2",I1414&gt;10000000,"Bin3")</f>
        <v>Bin1</v>
      </c>
      <c r="L1414">
        <f t="shared" si="44"/>
        <v>2016</v>
      </c>
      <c r="M1414" t="str">
        <f>_xlfn.XLOOKUP(C1414,'LookUp Table'!$A$1:$A$3031,'LookUp Table'!$B$1:$B$3031,"Not Found",0)</f>
        <v>Bengaluru</v>
      </c>
      <c r="N1414" t="str">
        <f t="shared" si="45"/>
        <v>Seed Funding</v>
      </c>
      <c r="O1414" t="str">
        <f>_xlfn.XLOOKUP(N1414,'Com LookUp+Pivot'!$A$1:$A$49,'Com LookUp+Pivot'!$B$1:$B$49,"Not Found",0)</f>
        <v>Angel</v>
      </c>
      <c r="W1414" s="9" t="s">
        <v>3918</v>
      </c>
      <c r="X1414" s="9" t="s">
        <v>125</v>
      </c>
    </row>
    <row r="1415" spans="1:24" x14ac:dyDescent="0.3">
      <c r="A1415">
        <v>1420</v>
      </c>
      <c r="B1415" s="1">
        <v>42584</v>
      </c>
      <c r="C1415" t="s">
        <v>3919</v>
      </c>
      <c r="D1415" t="s">
        <v>1691</v>
      </c>
      <c r="E1415" t="s">
        <v>3920</v>
      </c>
      <c r="F1415" t="s">
        <v>36</v>
      </c>
      <c r="G1415" t="s">
        <v>3921</v>
      </c>
      <c r="H1415" t="s">
        <v>125</v>
      </c>
      <c r="I1415" s="2">
        <v>1000000</v>
      </c>
      <c r="J1415" t="s">
        <v>207</v>
      </c>
      <c r="K1415" t="str" cm="1">
        <f t="array" ref="K1415">_xlfn.IFS(I1415&lt;1000000,"Bin1",AND(I1415&gt;=1000000,I1415&lt;=10000000),"Bin2",I1415&gt;10000000,"Bin3")</f>
        <v>Bin2</v>
      </c>
      <c r="L1415">
        <f t="shared" si="44"/>
        <v>2016</v>
      </c>
      <c r="M1415" t="str">
        <f>_xlfn.XLOOKUP(C1415,'LookUp Table'!$A$1:$A$3031,'LookUp Table'!$B$1:$B$3031,"Not Found",0)</f>
        <v>Mumbai</v>
      </c>
      <c r="N1415" t="str">
        <f t="shared" si="45"/>
        <v>Seed Funding</v>
      </c>
      <c r="O1415" t="str">
        <f>_xlfn.XLOOKUP(N1415,'Com LookUp+Pivot'!$A$1:$A$49,'Com LookUp+Pivot'!$B$1:$B$49,"Not Found",0)</f>
        <v>Angel</v>
      </c>
      <c r="W1415" s="9" t="s">
        <v>3921</v>
      </c>
      <c r="X1415" s="9" t="s">
        <v>125</v>
      </c>
    </row>
    <row r="1416" spans="1:24" x14ac:dyDescent="0.3">
      <c r="A1416">
        <v>1421</v>
      </c>
      <c r="B1416" s="1">
        <v>42585</v>
      </c>
      <c r="C1416" t="s">
        <v>3922</v>
      </c>
      <c r="D1416" t="s">
        <v>141</v>
      </c>
      <c r="E1416" t="s">
        <v>3923</v>
      </c>
      <c r="F1416" t="s">
        <v>42</v>
      </c>
      <c r="G1416" t="s">
        <v>2136</v>
      </c>
      <c r="H1416" t="s">
        <v>388</v>
      </c>
      <c r="I1416">
        <v>0</v>
      </c>
      <c r="J1416" t="s">
        <v>207</v>
      </c>
      <c r="K1416" t="str" cm="1">
        <f t="array" ref="K1416">_xlfn.IFS(I1416&lt;1000000,"Bin1",AND(I1416&gt;=1000000,I1416&lt;=10000000),"Bin2",I1416&gt;10000000,"Bin3")</f>
        <v>Bin1</v>
      </c>
      <c r="L1416">
        <f t="shared" si="44"/>
        <v>2016</v>
      </c>
      <c r="M1416" t="str">
        <f>_xlfn.XLOOKUP(C1416,'LookUp Table'!$A$1:$A$3031,'LookUp Table'!$B$1:$B$3031,"Not Found",0)</f>
        <v>Chennai</v>
      </c>
      <c r="N1416" t="str">
        <f t="shared" si="45"/>
        <v>Seed Funding</v>
      </c>
      <c r="O1416" t="str">
        <f>_xlfn.XLOOKUP(N1416,'Com LookUp+Pivot'!$A$1:$A$49,'Com LookUp+Pivot'!$B$1:$B$49,"Not Found",0)</f>
        <v>Angel</v>
      </c>
      <c r="W1416" s="9" t="s">
        <v>2136</v>
      </c>
      <c r="X1416" s="9" t="s">
        <v>388</v>
      </c>
    </row>
    <row r="1417" spans="1:24" x14ac:dyDescent="0.3">
      <c r="A1417">
        <v>1422</v>
      </c>
      <c r="B1417" s="1">
        <v>42585</v>
      </c>
      <c r="C1417" t="s">
        <v>3924</v>
      </c>
      <c r="D1417" t="s">
        <v>569</v>
      </c>
      <c r="E1417" t="s">
        <v>3925</v>
      </c>
      <c r="F1417" t="s">
        <v>19</v>
      </c>
      <c r="G1417" t="s">
        <v>824</v>
      </c>
      <c r="H1417" t="s">
        <v>125</v>
      </c>
      <c r="I1417" s="2">
        <v>225000</v>
      </c>
      <c r="J1417" t="s">
        <v>207</v>
      </c>
      <c r="K1417" t="str" cm="1">
        <f t="array" ref="K1417">_xlfn.IFS(I1417&lt;1000000,"Bin1",AND(I1417&gt;=1000000,I1417&lt;=10000000),"Bin2",I1417&gt;10000000,"Bin3")</f>
        <v>Bin1</v>
      </c>
      <c r="L1417">
        <f t="shared" si="44"/>
        <v>2016</v>
      </c>
      <c r="M1417" t="str">
        <f>_xlfn.XLOOKUP(C1417,'LookUp Table'!$A$1:$A$3031,'LookUp Table'!$B$1:$B$3031,"Not Found",0)</f>
        <v>Gurgaon</v>
      </c>
      <c r="N1417" t="str">
        <f t="shared" si="45"/>
        <v>Seed/ Angel Funding</v>
      </c>
      <c r="O1417" t="str">
        <f>_xlfn.XLOOKUP(N1417,'Com LookUp+Pivot'!$A$1:$A$49,'Com LookUp+Pivot'!$B$1:$B$49,"Not Found",0)</f>
        <v>Angel</v>
      </c>
      <c r="W1417" s="9" t="s">
        <v>824</v>
      </c>
      <c r="X1417" s="9" t="s">
        <v>125</v>
      </c>
    </row>
    <row r="1418" spans="1:24" x14ac:dyDescent="0.3">
      <c r="A1418">
        <v>1423</v>
      </c>
      <c r="B1418" s="1">
        <v>42585</v>
      </c>
      <c r="C1418" t="s">
        <v>3926</v>
      </c>
      <c r="D1418" t="s">
        <v>569</v>
      </c>
      <c r="E1418" t="s">
        <v>3927</v>
      </c>
      <c r="F1418" t="s">
        <v>36</v>
      </c>
      <c r="G1418" t="s">
        <v>3928</v>
      </c>
      <c r="H1418" t="s">
        <v>125</v>
      </c>
      <c r="I1418" s="2">
        <v>890000</v>
      </c>
      <c r="J1418" t="s">
        <v>207</v>
      </c>
      <c r="K1418" t="str" cm="1">
        <f t="array" ref="K1418">_xlfn.IFS(I1418&lt;1000000,"Bin1",AND(I1418&gt;=1000000,I1418&lt;=10000000),"Bin2",I1418&gt;10000000,"Bin3")</f>
        <v>Bin1</v>
      </c>
      <c r="L1418">
        <f t="shared" si="44"/>
        <v>2016</v>
      </c>
      <c r="M1418" t="str">
        <f>_xlfn.XLOOKUP(C1418,'LookUp Table'!$A$1:$A$3031,'LookUp Table'!$B$1:$B$3031,"Not Found",0)</f>
        <v>Mumbai</v>
      </c>
      <c r="N1418" t="str">
        <f t="shared" si="45"/>
        <v>Seed Funding</v>
      </c>
      <c r="O1418" t="str">
        <f>_xlfn.XLOOKUP(N1418,'Com LookUp+Pivot'!$A$1:$A$49,'Com LookUp+Pivot'!$B$1:$B$49,"Not Found",0)</f>
        <v>Angel</v>
      </c>
      <c r="W1418" s="9" t="s">
        <v>3928</v>
      </c>
      <c r="X1418" s="9" t="s">
        <v>125</v>
      </c>
    </row>
    <row r="1419" spans="1:24" x14ac:dyDescent="0.3">
      <c r="A1419">
        <v>1424</v>
      </c>
      <c r="B1419" s="1">
        <v>42586</v>
      </c>
      <c r="C1419" t="s">
        <v>3929</v>
      </c>
      <c r="D1419" t="s">
        <v>569</v>
      </c>
      <c r="E1419" t="s">
        <v>2447</v>
      </c>
      <c r="F1419" t="s">
        <v>957</v>
      </c>
      <c r="G1419" t="s">
        <v>3930</v>
      </c>
      <c r="H1419" t="s">
        <v>125</v>
      </c>
      <c r="I1419" s="2">
        <v>500000</v>
      </c>
      <c r="J1419" t="s">
        <v>207</v>
      </c>
      <c r="K1419" t="str" cm="1">
        <f t="array" ref="K1419">_xlfn.IFS(I1419&lt;1000000,"Bin1",AND(I1419&gt;=1000000,I1419&lt;=10000000),"Bin2",I1419&gt;10000000,"Bin3")</f>
        <v>Bin1</v>
      </c>
      <c r="L1419">
        <f t="shared" si="44"/>
        <v>2016</v>
      </c>
      <c r="M1419" t="str">
        <f>_xlfn.XLOOKUP(C1419,'LookUp Table'!$A$1:$A$3031,'LookUp Table'!$B$1:$B$3031,"Not Found",0)</f>
        <v>Bangalore</v>
      </c>
      <c r="N1419" t="str">
        <f t="shared" si="45"/>
        <v>Seed Funding</v>
      </c>
      <c r="O1419" t="str">
        <f>_xlfn.XLOOKUP(N1419,'Com LookUp+Pivot'!$A$1:$A$49,'Com LookUp+Pivot'!$B$1:$B$49,"Not Found",0)</f>
        <v>Angel</v>
      </c>
      <c r="W1419" s="9" t="s">
        <v>3930</v>
      </c>
      <c r="X1419" s="9" t="s">
        <v>125</v>
      </c>
    </row>
    <row r="1420" spans="1:24" x14ac:dyDescent="0.3">
      <c r="A1420">
        <v>1425</v>
      </c>
      <c r="B1420" s="1">
        <v>42586</v>
      </c>
      <c r="C1420" t="s">
        <v>3931</v>
      </c>
      <c r="D1420" t="s">
        <v>2119</v>
      </c>
      <c r="E1420" t="s">
        <v>3932</v>
      </c>
      <c r="F1420" t="s">
        <v>30</v>
      </c>
      <c r="G1420" t="s">
        <v>3840</v>
      </c>
      <c r="H1420" t="s">
        <v>125</v>
      </c>
      <c r="I1420">
        <v>0</v>
      </c>
      <c r="J1420" t="s">
        <v>207</v>
      </c>
      <c r="K1420" t="str" cm="1">
        <f t="array" ref="K1420">_xlfn.IFS(I1420&lt;1000000,"Bin1",AND(I1420&gt;=1000000,I1420&lt;=10000000),"Bin2",I1420&gt;10000000,"Bin3")</f>
        <v>Bin1</v>
      </c>
      <c r="L1420">
        <f t="shared" si="44"/>
        <v>2016</v>
      </c>
      <c r="M1420" t="str">
        <f>_xlfn.XLOOKUP(C1420,'LookUp Table'!$A$1:$A$3031,'LookUp Table'!$B$1:$B$3031,"Not Found",0)</f>
        <v>New Delhi</v>
      </c>
      <c r="N1420" t="str">
        <f t="shared" si="45"/>
        <v>Seed Funding</v>
      </c>
      <c r="O1420" t="str">
        <f>_xlfn.XLOOKUP(N1420,'Com LookUp+Pivot'!$A$1:$A$49,'Com LookUp+Pivot'!$B$1:$B$49,"Not Found",0)</f>
        <v>Angel</v>
      </c>
      <c r="W1420" s="9" t="s">
        <v>3840</v>
      </c>
      <c r="X1420" s="9" t="s">
        <v>125</v>
      </c>
    </row>
    <row r="1421" spans="1:24" x14ac:dyDescent="0.3">
      <c r="A1421">
        <v>1426</v>
      </c>
      <c r="B1421" s="1">
        <v>42587</v>
      </c>
      <c r="C1421" t="s">
        <v>3933</v>
      </c>
      <c r="D1421" t="s">
        <v>141</v>
      </c>
      <c r="E1421" t="s">
        <v>3934</v>
      </c>
      <c r="F1421" t="s">
        <v>957</v>
      </c>
      <c r="G1421" t="s">
        <v>3935</v>
      </c>
      <c r="H1421" t="s">
        <v>388</v>
      </c>
      <c r="I1421">
        <v>0</v>
      </c>
      <c r="J1421" t="s">
        <v>207</v>
      </c>
      <c r="K1421" t="str" cm="1">
        <f t="array" ref="K1421">_xlfn.IFS(I1421&lt;1000000,"Bin1",AND(I1421&gt;=1000000,I1421&lt;=10000000),"Bin2",I1421&gt;10000000,"Bin3")</f>
        <v>Bin1</v>
      </c>
      <c r="L1421">
        <f t="shared" si="44"/>
        <v>2016</v>
      </c>
      <c r="M1421" t="str">
        <f>_xlfn.XLOOKUP(C1421,'LookUp Table'!$A$1:$A$3031,'LookUp Table'!$B$1:$B$3031,"Not Found",0)</f>
        <v>Bangalore</v>
      </c>
      <c r="N1421" t="str">
        <f t="shared" si="45"/>
        <v>Private Equity</v>
      </c>
      <c r="O1421" t="str">
        <f>_xlfn.XLOOKUP(N1421,'Com LookUp+Pivot'!$A$1:$A$49,'Com LookUp+Pivot'!$B$1:$B$49,"Not Found",0)</f>
        <v>PE</v>
      </c>
      <c r="W1421" s="9" t="s">
        <v>3935</v>
      </c>
      <c r="X1421" s="9" t="s">
        <v>388</v>
      </c>
    </row>
    <row r="1422" spans="1:24" x14ac:dyDescent="0.3">
      <c r="A1422">
        <v>1427</v>
      </c>
      <c r="B1422" s="1">
        <v>42588</v>
      </c>
      <c r="C1422" t="s">
        <v>3936</v>
      </c>
      <c r="D1422" t="s">
        <v>50</v>
      </c>
      <c r="E1422" t="s">
        <v>3937</v>
      </c>
      <c r="F1422" t="s">
        <v>3938</v>
      </c>
      <c r="G1422" t="s">
        <v>3939</v>
      </c>
      <c r="H1422" t="s">
        <v>125</v>
      </c>
      <c r="I1422" s="2">
        <v>27000</v>
      </c>
      <c r="J1422" t="s">
        <v>207</v>
      </c>
      <c r="K1422" t="str" cm="1">
        <f t="array" ref="K1422">_xlfn.IFS(I1422&lt;1000000,"Bin1",AND(I1422&gt;=1000000,I1422&lt;=10000000),"Bin2",I1422&gt;10000000,"Bin3")</f>
        <v>Bin1</v>
      </c>
      <c r="L1422">
        <f t="shared" si="44"/>
        <v>2016</v>
      </c>
      <c r="M1422" t="str">
        <f>_xlfn.XLOOKUP(C1422,'LookUp Table'!$A$1:$A$3031,'LookUp Table'!$B$1:$B$3031,"Not Found",0)</f>
        <v>Kerala</v>
      </c>
      <c r="N1422" t="str">
        <f t="shared" si="45"/>
        <v>Seed Funding</v>
      </c>
      <c r="O1422" t="str">
        <f>_xlfn.XLOOKUP(N1422,'Com LookUp+Pivot'!$A$1:$A$49,'Com LookUp+Pivot'!$B$1:$B$49,"Not Found",0)</f>
        <v>Angel</v>
      </c>
      <c r="W1422" s="9" t="s">
        <v>3939</v>
      </c>
      <c r="X1422" s="9" t="s">
        <v>125</v>
      </c>
    </row>
    <row r="1423" spans="1:24" x14ac:dyDescent="0.3">
      <c r="A1423">
        <v>1428</v>
      </c>
      <c r="B1423" s="1">
        <v>42590</v>
      </c>
      <c r="C1423" t="s">
        <v>3940</v>
      </c>
      <c r="D1423" t="s">
        <v>50</v>
      </c>
      <c r="E1423" t="s">
        <v>3941</v>
      </c>
      <c r="F1423" t="s">
        <v>30</v>
      </c>
      <c r="G1423" t="s">
        <v>3942</v>
      </c>
      <c r="H1423" t="s">
        <v>388</v>
      </c>
      <c r="I1423">
        <v>0</v>
      </c>
      <c r="J1423" t="s">
        <v>207</v>
      </c>
      <c r="K1423" t="str" cm="1">
        <f t="array" ref="K1423">_xlfn.IFS(I1423&lt;1000000,"Bin1",AND(I1423&gt;=1000000,I1423&lt;=10000000),"Bin2",I1423&gt;10000000,"Bin3")</f>
        <v>Bin1</v>
      </c>
      <c r="L1423">
        <f t="shared" si="44"/>
        <v>2016</v>
      </c>
      <c r="M1423" t="str">
        <f>_xlfn.XLOOKUP(C1423,'LookUp Table'!$A$1:$A$3031,'LookUp Table'!$B$1:$B$3031,"Not Found",0)</f>
        <v>New Delhi</v>
      </c>
      <c r="N1423" t="str">
        <f t="shared" si="45"/>
        <v>Private Equity</v>
      </c>
      <c r="O1423" t="str">
        <f>_xlfn.XLOOKUP(N1423,'Com LookUp+Pivot'!$A$1:$A$49,'Com LookUp+Pivot'!$B$1:$B$49,"Not Found",0)</f>
        <v>PE</v>
      </c>
      <c r="W1423" s="9" t="s">
        <v>3942</v>
      </c>
      <c r="X1423" s="9" t="s">
        <v>388</v>
      </c>
    </row>
    <row r="1424" spans="1:24" x14ac:dyDescent="0.3">
      <c r="A1424">
        <v>1429</v>
      </c>
      <c r="B1424" s="1">
        <v>42590</v>
      </c>
      <c r="C1424" t="s">
        <v>3943</v>
      </c>
      <c r="D1424" t="s">
        <v>2119</v>
      </c>
      <c r="E1424" t="s">
        <v>3944</v>
      </c>
      <c r="F1424" t="s">
        <v>36</v>
      </c>
      <c r="G1424" t="s">
        <v>3945</v>
      </c>
      <c r="H1424" t="s">
        <v>125</v>
      </c>
      <c r="I1424" s="2">
        <v>40000</v>
      </c>
      <c r="J1424" t="s">
        <v>207</v>
      </c>
      <c r="K1424" t="str" cm="1">
        <f t="array" ref="K1424">_xlfn.IFS(I1424&lt;1000000,"Bin1",AND(I1424&gt;=1000000,I1424&lt;=10000000),"Bin2",I1424&gt;10000000,"Bin3")</f>
        <v>Bin1</v>
      </c>
      <c r="L1424">
        <f t="shared" si="44"/>
        <v>2016</v>
      </c>
      <c r="M1424" t="str">
        <f>_xlfn.XLOOKUP(C1424,'LookUp Table'!$A$1:$A$3031,'LookUp Table'!$B$1:$B$3031,"Not Found",0)</f>
        <v>Mumbai</v>
      </c>
      <c r="N1424" t="str">
        <f t="shared" si="45"/>
        <v>Seed Funding</v>
      </c>
      <c r="O1424" t="str">
        <f>_xlfn.XLOOKUP(N1424,'Com LookUp+Pivot'!$A$1:$A$49,'Com LookUp+Pivot'!$B$1:$B$49,"Not Found",0)</f>
        <v>Angel</v>
      </c>
      <c r="W1424" s="9" t="s">
        <v>3945</v>
      </c>
      <c r="X1424" s="9" t="s">
        <v>125</v>
      </c>
    </row>
    <row r="1425" spans="1:24" x14ac:dyDescent="0.3">
      <c r="A1425">
        <v>1430</v>
      </c>
      <c r="B1425" s="1">
        <v>42590</v>
      </c>
      <c r="C1425" t="s">
        <v>3946</v>
      </c>
      <c r="D1425" t="s">
        <v>473</v>
      </c>
      <c r="E1425" t="s">
        <v>3947</v>
      </c>
      <c r="F1425" t="s">
        <v>19</v>
      </c>
      <c r="G1425" t="s">
        <v>1334</v>
      </c>
      <c r="H1425" t="s">
        <v>125</v>
      </c>
      <c r="I1425" s="2">
        <v>445000</v>
      </c>
      <c r="J1425" t="s">
        <v>207</v>
      </c>
      <c r="K1425" t="str" cm="1">
        <f t="array" ref="K1425">_xlfn.IFS(I1425&lt;1000000,"Bin1",AND(I1425&gt;=1000000,I1425&lt;=10000000),"Bin2",I1425&gt;10000000,"Bin3")</f>
        <v>Bin1</v>
      </c>
      <c r="L1425">
        <f t="shared" si="44"/>
        <v>2016</v>
      </c>
      <c r="M1425" t="str">
        <f>_xlfn.XLOOKUP(C1425,'LookUp Table'!$A$1:$A$3031,'LookUp Table'!$B$1:$B$3031,"Not Found",0)</f>
        <v>Gurgaon</v>
      </c>
      <c r="N1425" t="str">
        <f t="shared" si="45"/>
        <v>Private Equity</v>
      </c>
      <c r="O1425" t="str">
        <f>_xlfn.XLOOKUP(N1425,'Com LookUp+Pivot'!$A$1:$A$49,'Com LookUp+Pivot'!$B$1:$B$49,"Not Found",0)</f>
        <v>PE</v>
      </c>
      <c r="W1425" s="9" t="s">
        <v>1334</v>
      </c>
      <c r="X1425" s="9" t="s">
        <v>125</v>
      </c>
    </row>
    <row r="1426" spans="1:24" x14ac:dyDescent="0.3">
      <c r="A1426">
        <v>1431</v>
      </c>
      <c r="B1426" s="1">
        <v>42590</v>
      </c>
      <c r="C1426" t="s">
        <v>3948</v>
      </c>
      <c r="D1426" t="s">
        <v>569</v>
      </c>
      <c r="E1426" t="s">
        <v>3949</v>
      </c>
      <c r="F1426" t="s">
        <v>36</v>
      </c>
      <c r="G1426" t="s">
        <v>3950</v>
      </c>
      <c r="H1426" t="s">
        <v>125</v>
      </c>
      <c r="I1426" s="2">
        <v>200000</v>
      </c>
      <c r="J1426" t="s">
        <v>207</v>
      </c>
      <c r="K1426" t="str" cm="1">
        <f t="array" ref="K1426">_xlfn.IFS(I1426&lt;1000000,"Bin1",AND(I1426&gt;=1000000,I1426&lt;=10000000),"Bin2",I1426&gt;10000000,"Bin3")</f>
        <v>Bin1</v>
      </c>
      <c r="L1426">
        <f t="shared" si="44"/>
        <v>2016</v>
      </c>
      <c r="M1426" t="str">
        <f>_xlfn.XLOOKUP(C1426,'LookUp Table'!$A$1:$A$3031,'LookUp Table'!$B$1:$B$3031,"Not Found",0)</f>
        <v>Mumbai</v>
      </c>
      <c r="N1426" t="str">
        <f t="shared" si="45"/>
        <v>Seed Funding</v>
      </c>
      <c r="O1426" t="str">
        <f>_xlfn.XLOOKUP(N1426,'Com LookUp+Pivot'!$A$1:$A$49,'Com LookUp+Pivot'!$B$1:$B$49,"Not Found",0)</f>
        <v>Angel</v>
      </c>
      <c r="W1426" s="9" t="s">
        <v>3950</v>
      </c>
      <c r="X1426" s="9" t="s">
        <v>125</v>
      </c>
    </row>
    <row r="1427" spans="1:24" x14ac:dyDescent="0.3">
      <c r="A1427">
        <v>1432</v>
      </c>
      <c r="B1427" s="1">
        <v>42591</v>
      </c>
      <c r="C1427" t="s">
        <v>2973</v>
      </c>
      <c r="D1427" t="s">
        <v>141</v>
      </c>
      <c r="E1427" t="s">
        <v>3951</v>
      </c>
      <c r="F1427" t="s">
        <v>957</v>
      </c>
      <c r="G1427" t="s">
        <v>3952</v>
      </c>
      <c r="H1427" t="s">
        <v>125</v>
      </c>
      <c r="I1427">
        <v>0</v>
      </c>
      <c r="J1427" t="s">
        <v>207</v>
      </c>
      <c r="K1427" t="str" cm="1">
        <f t="array" ref="K1427">_xlfn.IFS(I1427&lt;1000000,"Bin1",AND(I1427&gt;=1000000,I1427&lt;=10000000),"Bin2",I1427&gt;10000000,"Bin3")</f>
        <v>Bin1</v>
      </c>
      <c r="L1427">
        <f t="shared" si="44"/>
        <v>2016</v>
      </c>
      <c r="M1427" t="str">
        <f>_xlfn.XLOOKUP(C1427,'LookUp Table'!$A$1:$A$3031,'LookUp Table'!$B$1:$B$3031,"Not Found",0)</f>
        <v>Bangalore</v>
      </c>
      <c r="N1427" t="str">
        <f t="shared" si="45"/>
        <v>Seed Funding</v>
      </c>
      <c r="O1427" t="str">
        <f>_xlfn.XLOOKUP(N1427,'Com LookUp+Pivot'!$A$1:$A$49,'Com LookUp+Pivot'!$B$1:$B$49,"Not Found",0)</f>
        <v>Angel</v>
      </c>
      <c r="W1427" s="9" t="s">
        <v>3952</v>
      </c>
      <c r="X1427" s="9" t="s">
        <v>125</v>
      </c>
    </row>
    <row r="1428" spans="1:24" x14ac:dyDescent="0.3">
      <c r="A1428">
        <v>1433</v>
      </c>
      <c r="B1428" s="1">
        <v>42591</v>
      </c>
      <c r="C1428" t="s">
        <v>3953</v>
      </c>
      <c r="D1428" t="s">
        <v>50</v>
      </c>
      <c r="E1428" t="s">
        <v>3954</v>
      </c>
      <c r="F1428" t="s">
        <v>30</v>
      </c>
      <c r="G1428" t="s">
        <v>3952</v>
      </c>
      <c r="H1428" t="s">
        <v>125</v>
      </c>
      <c r="I1428">
        <v>0</v>
      </c>
      <c r="J1428" t="s">
        <v>207</v>
      </c>
      <c r="K1428" t="str" cm="1">
        <f t="array" ref="K1428">_xlfn.IFS(I1428&lt;1000000,"Bin1",AND(I1428&gt;=1000000,I1428&lt;=10000000),"Bin2",I1428&gt;10000000,"Bin3")</f>
        <v>Bin1</v>
      </c>
      <c r="L1428">
        <f t="shared" si="44"/>
        <v>2016</v>
      </c>
      <c r="M1428" t="str">
        <f>_xlfn.XLOOKUP(C1428,'LookUp Table'!$A$1:$A$3031,'LookUp Table'!$B$1:$B$3031,"Not Found",0)</f>
        <v>New Delhi</v>
      </c>
      <c r="N1428" t="str">
        <f t="shared" si="45"/>
        <v>Seed Funding</v>
      </c>
      <c r="O1428" t="str">
        <f>_xlfn.XLOOKUP(N1428,'Com LookUp+Pivot'!$A$1:$A$49,'Com LookUp+Pivot'!$B$1:$B$49,"Not Found",0)</f>
        <v>Angel</v>
      </c>
      <c r="W1428" s="9" t="s">
        <v>3952</v>
      </c>
      <c r="X1428" s="9" t="s">
        <v>125</v>
      </c>
    </row>
    <row r="1429" spans="1:24" x14ac:dyDescent="0.3">
      <c r="A1429">
        <v>1434</v>
      </c>
      <c r="B1429" s="1">
        <v>42592</v>
      </c>
      <c r="C1429" t="s">
        <v>2935</v>
      </c>
      <c r="D1429" t="s">
        <v>569</v>
      </c>
      <c r="E1429" t="s">
        <v>3955</v>
      </c>
      <c r="F1429" t="s">
        <v>957</v>
      </c>
      <c r="G1429" t="s">
        <v>3956</v>
      </c>
      <c r="H1429" t="s">
        <v>125</v>
      </c>
      <c r="I1429" s="2">
        <v>500000</v>
      </c>
      <c r="J1429" t="s">
        <v>207</v>
      </c>
      <c r="K1429" t="str" cm="1">
        <f t="array" ref="K1429">_xlfn.IFS(I1429&lt;1000000,"Bin1",AND(I1429&gt;=1000000,I1429&lt;=10000000),"Bin2",I1429&gt;10000000,"Bin3")</f>
        <v>Bin1</v>
      </c>
      <c r="L1429">
        <f t="shared" si="44"/>
        <v>2016</v>
      </c>
      <c r="M1429" t="str">
        <f>_xlfn.XLOOKUP(C1429,'LookUp Table'!$A$1:$A$3031,'LookUp Table'!$B$1:$B$3031,"Not Found",0)</f>
        <v>Bangalore</v>
      </c>
      <c r="N1429" t="str">
        <f t="shared" si="45"/>
        <v>Seed Funding</v>
      </c>
      <c r="O1429" t="str">
        <f>_xlfn.XLOOKUP(N1429,'Com LookUp+Pivot'!$A$1:$A$49,'Com LookUp+Pivot'!$B$1:$B$49,"Not Found",0)</f>
        <v>Angel</v>
      </c>
      <c r="W1429" s="9" t="s">
        <v>3956</v>
      </c>
      <c r="X1429" s="9" t="s">
        <v>125</v>
      </c>
    </row>
    <row r="1430" spans="1:24" x14ac:dyDescent="0.3">
      <c r="A1430">
        <v>1435</v>
      </c>
      <c r="B1430" s="1">
        <v>42592</v>
      </c>
      <c r="C1430" t="s">
        <v>1986</v>
      </c>
      <c r="D1430" t="s">
        <v>473</v>
      </c>
      <c r="E1430" t="s">
        <v>3957</v>
      </c>
      <c r="F1430" t="s">
        <v>30</v>
      </c>
      <c r="G1430" t="s">
        <v>3958</v>
      </c>
      <c r="H1430" t="s">
        <v>125</v>
      </c>
      <c r="I1430" s="2">
        <v>600000</v>
      </c>
      <c r="J1430" t="s">
        <v>207</v>
      </c>
      <c r="K1430" t="str" cm="1">
        <f t="array" ref="K1430">_xlfn.IFS(I1430&lt;1000000,"Bin1",AND(I1430&gt;=1000000,I1430&lt;=10000000),"Bin2",I1430&gt;10000000,"Bin3")</f>
        <v>Bin1</v>
      </c>
      <c r="L1430">
        <f t="shared" si="44"/>
        <v>2016</v>
      </c>
      <c r="M1430" t="str">
        <f>_xlfn.XLOOKUP(C1430,'LookUp Table'!$A$1:$A$3031,'LookUp Table'!$B$1:$B$3031,"Not Found",0)</f>
        <v>New Delhi</v>
      </c>
      <c r="N1430" t="str">
        <f t="shared" si="45"/>
        <v>Seed Funding</v>
      </c>
      <c r="O1430" t="str">
        <f>_xlfn.XLOOKUP(N1430,'Com LookUp+Pivot'!$A$1:$A$49,'Com LookUp+Pivot'!$B$1:$B$49,"Not Found",0)</f>
        <v>Angel</v>
      </c>
      <c r="W1430" s="9" t="s">
        <v>3958</v>
      </c>
      <c r="X1430" s="9" t="s">
        <v>125</v>
      </c>
    </row>
    <row r="1431" spans="1:24" x14ac:dyDescent="0.3">
      <c r="A1431">
        <v>1436</v>
      </c>
      <c r="B1431" s="1">
        <v>42593</v>
      </c>
      <c r="C1431" t="s">
        <v>3959</v>
      </c>
      <c r="D1431" t="s">
        <v>569</v>
      </c>
      <c r="E1431" t="s">
        <v>3960</v>
      </c>
      <c r="F1431" t="s">
        <v>957</v>
      </c>
      <c r="G1431" t="s">
        <v>3961</v>
      </c>
      <c r="H1431" t="s">
        <v>388</v>
      </c>
      <c r="I1431" s="2">
        <v>7000000</v>
      </c>
      <c r="J1431" t="s">
        <v>207</v>
      </c>
      <c r="K1431" t="str" cm="1">
        <f t="array" ref="K1431">_xlfn.IFS(I1431&lt;1000000,"Bin1",AND(I1431&gt;=1000000,I1431&lt;=10000000),"Bin2",I1431&gt;10000000,"Bin3")</f>
        <v>Bin2</v>
      </c>
      <c r="L1431">
        <f t="shared" si="44"/>
        <v>2016</v>
      </c>
      <c r="M1431" t="str">
        <f>_xlfn.XLOOKUP(C1431,'LookUp Table'!$A$1:$A$3031,'LookUp Table'!$B$1:$B$3031,"Not Found",0)</f>
        <v>Bangalore</v>
      </c>
      <c r="N1431" t="str">
        <f t="shared" si="45"/>
        <v>Private Equity</v>
      </c>
      <c r="O1431" t="str">
        <f>_xlfn.XLOOKUP(N1431,'Com LookUp+Pivot'!$A$1:$A$49,'Com LookUp+Pivot'!$B$1:$B$49,"Not Found",0)</f>
        <v>PE</v>
      </c>
      <c r="W1431" s="9" t="s">
        <v>3961</v>
      </c>
      <c r="X1431" s="9" t="s">
        <v>388</v>
      </c>
    </row>
    <row r="1432" spans="1:24" x14ac:dyDescent="0.3">
      <c r="A1432">
        <v>1437</v>
      </c>
      <c r="B1432" s="1">
        <v>42593</v>
      </c>
      <c r="C1432" t="s">
        <v>1844</v>
      </c>
      <c r="D1432" t="s">
        <v>569</v>
      </c>
      <c r="E1432" t="s">
        <v>3962</v>
      </c>
      <c r="F1432" t="s">
        <v>36</v>
      </c>
      <c r="G1432" t="s">
        <v>3963</v>
      </c>
      <c r="H1432" t="s">
        <v>388</v>
      </c>
      <c r="I1432">
        <v>0</v>
      </c>
      <c r="J1432" t="s">
        <v>207</v>
      </c>
      <c r="K1432" t="str" cm="1">
        <f t="array" ref="K1432">_xlfn.IFS(I1432&lt;1000000,"Bin1",AND(I1432&gt;=1000000,I1432&lt;=10000000),"Bin2",I1432&gt;10000000,"Bin3")</f>
        <v>Bin1</v>
      </c>
      <c r="L1432">
        <f t="shared" si="44"/>
        <v>2016</v>
      </c>
      <c r="M1432" t="str">
        <f>_xlfn.XLOOKUP(C1432,'LookUp Table'!$A$1:$A$3031,'LookUp Table'!$B$1:$B$3031,"Not Found",0)</f>
        <v>New Delhi</v>
      </c>
      <c r="N1432" t="str">
        <f t="shared" si="45"/>
        <v>Private Equity</v>
      </c>
      <c r="O1432" t="str">
        <f>_xlfn.XLOOKUP(N1432,'Com LookUp+Pivot'!$A$1:$A$49,'Com LookUp+Pivot'!$B$1:$B$49,"Not Found",0)</f>
        <v>PE</v>
      </c>
      <c r="W1432" s="9" t="s">
        <v>3963</v>
      </c>
      <c r="X1432" s="9" t="s">
        <v>388</v>
      </c>
    </row>
    <row r="1433" spans="1:24" x14ac:dyDescent="0.3">
      <c r="A1433">
        <v>1438</v>
      </c>
      <c r="B1433" s="1">
        <v>42593</v>
      </c>
      <c r="C1433" t="s">
        <v>3964</v>
      </c>
      <c r="D1433" t="s">
        <v>569</v>
      </c>
      <c r="E1433" t="s">
        <v>3965</v>
      </c>
      <c r="F1433" t="s">
        <v>36</v>
      </c>
      <c r="G1433" t="s">
        <v>3966</v>
      </c>
      <c r="H1433" t="s">
        <v>125</v>
      </c>
      <c r="I1433" s="2">
        <v>209000</v>
      </c>
      <c r="J1433" t="s">
        <v>207</v>
      </c>
      <c r="K1433" t="str" cm="1">
        <f t="array" ref="K1433">_xlfn.IFS(I1433&lt;1000000,"Bin1",AND(I1433&gt;=1000000,I1433&lt;=10000000),"Bin2",I1433&gt;10000000,"Bin3")</f>
        <v>Bin1</v>
      </c>
      <c r="L1433">
        <f t="shared" si="44"/>
        <v>2016</v>
      </c>
      <c r="M1433" t="str">
        <f>_xlfn.XLOOKUP(C1433,'LookUp Table'!$A$1:$A$3031,'LookUp Table'!$B$1:$B$3031,"Not Found",0)</f>
        <v>Mumbai</v>
      </c>
      <c r="N1433" t="str">
        <f t="shared" si="45"/>
        <v>Seed Funding</v>
      </c>
      <c r="O1433" t="str">
        <f>_xlfn.XLOOKUP(N1433,'Com LookUp+Pivot'!$A$1:$A$49,'Com LookUp+Pivot'!$B$1:$B$49,"Not Found",0)</f>
        <v>Angel</v>
      </c>
      <c r="W1433" s="9" t="s">
        <v>3966</v>
      </c>
      <c r="X1433" s="9" t="s">
        <v>125</v>
      </c>
    </row>
    <row r="1434" spans="1:24" x14ac:dyDescent="0.3">
      <c r="A1434">
        <v>1439</v>
      </c>
      <c r="B1434" s="1">
        <v>42593</v>
      </c>
      <c r="C1434" t="s">
        <v>370</v>
      </c>
      <c r="D1434" t="s">
        <v>50</v>
      </c>
      <c r="E1434" t="s">
        <v>3967</v>
      </c>
      <c r="F1434" t="s">
        <v>181</v>
      </c>
      <c r="G1434" t="s">
        <v>3968</v>
      </c>
      <c r="H1434" t="s">
        <v>388</v>
      </c>
      <c r="I1434" s="2">
        <v>15000000</v>
      </c>
      <c r="J1434" t="s">
        <v>207</v>
      </c>
      <c r="K1434" t="str" cm="1">
        <f t="array" ref="K1434">_xlfn.IFS(I1434&lt;1000000,"Bin1",AND(I1434&gt;=1000000,I1434&lt;=10000000),"Bin2",I1434&gt;10000000,"Bin3")</f>
        <v>Bin3</v>
      </c>
      <c r="L1434">
        <f t="shared" si="44"/>
        <v>2016</v>
      </c>
      <c r="M1434" t="str">
        <f>_xlfn.XLOOKUP(C1434,'LookUp Table'!$A$1:$A$3031,'LookUp Table'!$B$1:$B$3031,"Not Found",0)</f>
        <v>Hyderabad</v>
      </c>
      <c r="N1434" t="str">
        <f t="shared" si="45"/>
        <v>Private Equity</v>
      </c>
      <c r="O1434" t="str">
        <f>_xlfn.XLOOKUP(N1434,'Com LookUp+Pivot'!$A$1:$A$49,'Com LookUp+Pivot'!$B$1:$B$49,"Not Found",0)</f>
        <v>PE</v>
      </c>
      <c r="W1434" s="9" t="s">
        <v>3968</v>
      </c>
      <c r="X1434" s="9" t="s">
        <v>388</v>
      </c>
    </row>
    <row r="1435" spans="1:24" x14ac:dyDescent="0.3">
      <c r="A1435">
        <v>1440</v>
      </c>
      <c r="B1435" s="1">
        <v>42594</v>
      </c>
      <c r="C1435" t="s">
        <v>3969</v>
      </c>
      <c r="D1435" t="s">
        <v>50</v>
      </c>
      <c r="E1435" t="s">
        <v>3970</v>
      </c>
      <c r="F1435" t="s">
        <v>19</v>
      </c>
      <c r="G1435" t="s">
        <v>3971</v>
      </c>
      <c r="H1435" t="s">
        <v>388</v>
      </c>
      <c r="I1435" s="2">
        <v>1500000</v>
      </c>
      <c r="J1435" t="s">
        <v>207</v>
      </c>
      <c r="K1435" t="str" cm="1">
        <f t="array" ref="K1435">_xlfn.IFS(I1435&lt;1000000,"Bin1",AND(I1435&gt;=1000000,I1435&lt;=10000000),"Bin2",I1435&gt;10000000,"Bin3")</f>
        <v>Bin2</v>
      </c>
      <c r="L1435">
        <f t="shared" si="44"/>
        <v>2016</v>
      </c>
      <c r="M1435" t="str">
        <f>_xlfn.XLOOKUP(C1435,'LookUp Table'!$A$1:$A$3031,'LookUp Table'!$B$1:$B$3031,"Not Found",0)</f>
        <v>Gurgaon</v>
      </c>
      <c r="N1435" t="str">
        <f t="shared" si="45"/>
        <v>Private Equity</v>
      </c>
      <c r="O1435" t="str">
        <f>_xlfn.XLOOKUP(N1435,'Com LookUp+Pivot'!$A$1:$A$49,'Com LookUp+Pivot'!$B$1:$B$49,"Not Found",0)</f>
        <v>PE</v>
      </c>
      <c r="W1435" s="9" t="s">
        <v>3971</v>
      </c>
      <c r="X1435" s="9" t="s">
        <v>388</v>
      </c>
    </row>
    <row r="1436" spans="1:24" x14ac:dyDescent="0.3">
      <c r="A1436">
        <v>1441</v>
      </c>
      <c r="B1436" s="1">
        <v>42594</v>
      </c>
      <c r="C1436" t="s">
        <v>3972</v>
      </c>
      <c r="D1436" t="s">
        <v>569</v>
      </c>
      <c r="E1436" t="s">
        <v>3973</v>
      </c>
      <c r="F1436" t="s">
        <v>19</v>
      </c>
      <c r="G1436" t="s">
        <v>824</v>
      </c>
      <c r="H1436" t="s">
        <v>388</v>
      </c>
      <c r="I1436" s="2">
        <v>1500000</v>
      </c>
      <c r="J1436" t="s">
        <v>207</v>
      </c>
      <c r="K1436" t="str" cm="1">
        <f t="array" ref="K1436">_xlfn.IFS(I1436&lt;1000000,"Bin1",AND(I1436&gt;=1000000,I1436&lt;=10000000),"Bin2",I1436&gt;10000000,"Bin3")</f>
        <v>Bin2</v>
      </c>
      <c r="L1436">
        <f t="shared" si="44"/>
        <v>2016</v>
      </c>
      <c r="M1436" t="str">
        <f>_xlfn.XLOOKUP(C1436,'LookUp Table'!$A$1:$A$3031,'LookUp Table'!$B$1:$B$3031,"Not Found",0)</f>
        <v>Gurgaon</v>
      </c>
      <c r="N1436" t="str">
        <f t="shared" si="45"/>
        <v>Seed/ Angel Funding</v>
      </c>
      <c r="O1436" t="str">
        <f>_xlfn.XLOOKUP(N1436,'Com LookUp+Pivot'!$A$1:$A$49,'Com LookUp+Pivot'!$B$1:$B$49,"Not Found",0)</f>
        <v>Angel</v>
      </c>
      <c r="W1436" s="9" t="s">
        <v>824</v>
      </c>
      <c r="X1436" s="9" t="s">
        <v>388</v>
      </c>
    </row>
    <row r="1437" spans="1:24" x14ac:dyDescent="0.3">
      <c r="A1437">
        <v>1442</v>
      </c>
      <c r="B1437" s="1">
        <v>42594</v>
      </c>
      <c r="C1437" t="s">
        <v>3974</v>
      </c>
      <c r="D1437" t="s">
        <v>50</v>
      </c>
      <c r="E1437" t="s">
        <v>3975</v>
      </c>
      <c r="F1437" t="s">
        <v>87</v>
      </c>
      <c r="G1437" t="s">
        <v>3976</v>
      </c>
      <c r="H1437" t="s">
        <v>388</v>
      </c>
      <c r="I1437" s="2">
        <v>15600000</v>
      </c>
      <c r="J1437" t="s">
        <v>207</v>
      </c>
      <c r="K1437" t="str" cm="1">
        <f t="array" ref="K1437">_xlfn.IFS(I1437&lt;1000000,"Bin1",AND(I1437&gt;=1000000,I1437&lt;=10000000),"Bin2",I1437&gt;10000000,"Bin3")</f>
        <v>Bin3</v>
      </c>
      <c r="L1437">
        <f t="shared" si="44"/>
        <v>2016</v>
      </c>
      <c r="M1437" t="str">
        <f>_xlfn.XLOOKUP(C1437,'LookUp Table'!$A$1:$A$3031,'LookUp Table'!$B$1:$B$3031,"Not Found",0)</f>
        <v>Noida</v>
      </c>
      <c r="N1437" t="str">
        <f t="shared" si="45"/>
        <v>Private Equity</v>
      </c>
      <c r="O1437" t="str">
        <f>_xlfn.XLOOKUP(N1437,'Com LookUp+Pivot'!$A$1:$A$49,'Com LookUp+Pivot'!$B$1:$B$49,"Not Found",0)</f>
        <v>PE</v>
      </c>
      <c r="W1437" s="9" t="s">
        <v>3976</v>
      </c>
      <c r="X1437" s="9" t="s">
        <v>388</v>
      </c>
    </row>
    <row r="1438" spans="1:24" x14ac:dyDescent="0.3">
      <c r="A1438">
        <v>1443</v>
      </c>
      <c r="B1438" s="1">
        <v>42594</v>
      </c>
      <c r="C1438" t="s">
        <v>3977</v>
      </c>
      <c r="D1438" t="s">
        <v>50</v>
      </c>
      <c r="E1438" t="s">
        <v>3978</v>
      </c>
      <c r="F1438" t="s">
        <v>19</v>
      </c>
      <c r="G1438" t="s">
        <v>1334</v>
      </c>
      <c r="H1438" t="s">
        <v>125</v>
      </c>
      <c r="I1438" s="2">
        <v>500000</v>
      </c>
      <c r="J1438" t="s">
        <v>207</v>
      </c>
      <c r="K1438" t="str" cm="1">
        <f t="array" ref="K1438">_xlfn.IFS(I1438&lt;1000000,"Bin1",AND(I1438&gt;=1000000,I1438&lt;=10000000),"Bin2",I1438&gt;10000000,"Bin3")</f>
        <v>Bin1</v>
      </c>
      <c r="L1438">
        <f t="shared" si="44"/>
        <v>2016</v>
      </c>
      <c r="M1438" t="str">
        <f>_xlfn.XLOOKUP(C1438,'LookUp Table'!$A$1:$A$3031,'LookUp Table'!$B$1:$B$3031,"Not Found",0)</f>
        <v>Gurgaon</v>
      </c>
      <c r="N1438" t="str">
        <f t="shared" si="45"/>
        <v>Private Equity</v>
      </c>
      <c r="O1438" t="str">
        <f>_xlfn.XLOOKUP(N1438,'Com LookUp+Pivot'!$A$1:$A$49,'Com LookUp+Pivot'!$B$1:$B$49,"Not Found",0)</f>
        <v>PE</v>
      </c>
      <c r="W1438" s="9" t="s">
        <v>1334</v>
      </c>
      <c r="X1438" s="9" t="s">
        <v>125</v>
      </c>
    </row>
    <row r="1439" spans="1:24" x14ac:dyDescent="0.3">
      <c r="A1439">
        <v>1444</v>
      </c>
      <c r="B1439" s="1">
        <v>42594</v>
      </c>
      <c r="C1439" t="s">
        <v>3979</v>
      </c>
      <c r="D1439" t="s">
        <v>569</v>
      </c>
      <c r="E1439" t="s">
        <v>3980</v>
      </c>
      <c r="F1439" t="s">
        <v>30</v>
      </c>
      <c r="G1439" t="s">
        <v>3981</v>
      </c>
      <c r="H1439" t="s">
        <v>125</v>
      </c>
      <c r="I1439">
        <v>0</v>
      </c>
      <c r="J1439" t="s">
        <v>207</v>
      </c>
      <c r="K1439" t="str" cm="1">
        <f t="array" ref="K1439">_xlfn.IFS(I1439&lt;1000000,"Bin1",AND(I1439&gt;=1000000,I1439&lt;=10000000),"Bin2",I1439&gt;10000000,"Bin3")</f>
        <v>Bin1</v>
      </c>
      <c r="L1439">
        <f t="shared" si="44"/>
        <v>2016</v>
      </c>
      <c r="M1439" t="str">
        <f>_xlfn.XLOOKUP(C1439,'LookUp Table'!$A$1:$A$3031,'LookUp Table'!$B$1:$B$3031,"Not Found",0)</f>
        <v>New Delhi</v>
      </c>
      <c r="N1439" t="str">
        <f t="shared" si="45"/>
        <v>Seed Funding</v>
      </c>
      <c r="O1439" t="str">
        <f>_xlfn.XLOOKUP(N1439,'Com LookUp+Pivot'!$A$1:$A$49,'Com LookUp+Pivot'!$B$1:$B$49,"Not Found",0)</f>
        <v>Angel</v>
      </c>
      <c r="W1439" s="9" t="s">
        <v>3981</v>
      </c>
      <c r="X1439" s="9" t="s">
        <v>125</v>
      </c>
    </row>
    <row r="1440" spans="1:24" x14ac:dyDescent="0.3">
      <c r="A1440">
        <v>1445</v>
      </c>
      <c r="B1440" s="1">
        <v>42597</v>
      </c>
      <c r="C1440" t="s">
        <v>3982</v>
      </c>
      <c r="D1440" t="s">
        <v>1461</v>
      </c>
      <c r="E1440" t="s">
        <v>3983</v>
      </c>
      <c r="F1440" t="s">
        <v>957</v>
      </c>
      <c r="G1440" t="s">
        <v>3984</v>
      </c>
      <c r="H1440" t="s">
        <v>125</v>
      </c>
      <c r="I1440">
        <v>0</v>
      </c>
      <c r="J1440" t="s">
        <v>207</v>
      </c>
      <c r="K1440" t="str" cm="1">
        <f t="array" ref="K1440">_xlfn.IFS(I1440&lt;1000000,"Bin1",AND(I1440&gt;=1000000,I1440&lt;=10000000),"Bin2",I1440&gt;10000000,"Bin3")</f>
        <v>Bin1</v>
      </c>
      <c r="L1440">
        <f t="shared" si="44"/>
        <v>2016</v>
      </c>
      <c r="M1440" t="str">
        <f>_xlfn.XLOOKUP(C1440,'LookUp Table'!$A$1:$A$3031,'LookUp Table'!$B$1:$B$3031,"Not Found",0)</f>
        <v>Bangalore</v>
      </c>
      <c r="N1440" t="str">
        <f t="shared" si="45"/>
        <v>Seed Funding</v>
      </c>
      <c r="O1440" t="str">
        <f>_xlfn.XLOOKUP(N1440,'Com LookUp+Pivot'!$A$1:$A$49,'Com LookUp+Pivot'!$B$1:$B$49,"Not Found",0)</f>
        <v>Angel</v>
      </c>
      <c r="W1440" s="9" t="s">
        <v>3984</v>
      </c>
      <c r="X1440" s="9" t="s">
        <v>125</v>
      </c>
    </row>
    <row r="1441" spans="1:24" x14ac:dyDescent="0.3">
      <c r="A1441">
        <v>1446</v>
      </c>
      <c r="B1441" s="1">
        <v>42598</v>
      </c>
      <c r="C1441" t="s">
        <v>1092</v>
      </c>
      <c r="D1441" t="s">
        <v>1461</v>
      </c>
      <c r="E1441" t="s">
        <v>3985</v>
      </c>
      <c r="F1441" t="s">
        <v>19</v>
      </c>
      <c r="G1441" t="s">
        <v>3986</v>
      </c>
      <c r="H1441" t="s">
        <v>125</v>
      </c>
      <c r="I1441">
        <v>0</v>
      </c>
      <c r="J1441" t="s">
        <v>207</v>
      </c>
      <c r="K1441" t="str" cm="1">
        <f t="array" ref="K1441">_xlfn.IFS(I1441&lt;1000000,"Bin1",AND(I1441&gt;=1000000,I1441&lt;=10000000),"Bin2",I1441&gt;10000000,"Bin3")</f>
        <v>Bin1</v>
      </c>
      <c r="L1441">
        <f t="shared" si="44"/>
        <v>2016</v>
      </c>
      <c r="M1441" t="str">
        <f>_xlfn.XLOOKUP(C1441,'LookUp Table'!$A$1:$A$3031,'LookUp Table'!$B$1:$B$3031,"Not Found",0)</f>
        <v>Gurugram</v>
      </c>
      <c r="N1441" t="str">
        <f t="shared" si="45"/>
        <v>Seed Funding</v>
      </c>
      <c r="O1441" t="str">
        <f>_xlfn.XLOOKUP(N1441,'Com LookUp+Pivot'!$A$1:$A$49,'Com LookUp+Pivot'!$B$1:$B$49,"Not Found",0)</f>
        <v>Angel</v>
      </c>
      <c r="W1441" s="9" t="s">
        <v>3986</v>
      </c>
      <c r="X1441" s="9" t="s">
        <v>125</v>
      </c>
    </row>
    <row r="1442" spans="1:24" x14ac:dyDescent="0.3">
      <c r="A1442">
        <v>1447</v>
      </c>
      <c r="B1442" s="1">
        <v>42598</v>
      </c>
      <c r="C1442" t="s">
        <v>443</v>
      </c>
      <c r="D1442" t="s">
        <v>569</v>
      </c>
      <c r="E1442" t="s">
        <v>3987</v>
      </c>
      <c r="F1442" t="s">
        <v>30</v>
      </c>
      <c r="G1442" t="s">
        <v>2425</v>
      </c>
      <c r="H1442" t="s">
        <v>388</v>
      </c>
      <c r="I1442" s="2">
        <v>62000000</v>
      </c>
      <c r="J1442" t="s">
        <v>207</v>
      </c>
      <c r="K1442" t="str" cm="1">
        <f t="array" ref="K1442">_xlfn.IFS(I1442&lt;1000000,"Bin1",AND(I1442&gt;=1000000,I1442&lt;=10000000),"Bin2",I1442&gt;10000000,"Bin3")</f>
        <v>Bin3</v>
      </c>
      <c r="L1442">
        <f t="shared" si="44"/>
        <v>2016</v>
      </c>
      <c r="M1442" t="str">
        <f>_xlfn.XLOOKUP(C1442,'LookUp Table'!$A$1:$A$3031,'LookUp Table'!$B$1:$B$3031,"Not Found",0)</f>
        <v>Gurgaon</v>
      </c>
      <c r="N1442" t="str">
        <f t="shared" si="45"/>
        <v>Private Equity</v>
      </c>
      <c r="O1442" t="str">
        <f>_xlfn.XLOOKUP(N1442,'Com LookUp+Pivot'!$A$1:$A$49,'Com LookUp+Pivot'!$B$1:$B$49,"Not Found",0)</f>
        <v>PE</v>
      </c>
      <c r="W1442" s="9" t="s">
        <v>2425</v>
      </c>
      <c r="X1442" s="9" t="s">
        <v>388</v>
      </c>
    </row>
    <row r="1443" spans="1:24" x14ac:dyDescent="0.3">
      <c r="A1443">
        <v>1448</v>
      </c>
      <c r="B1443" s="1">
        <v>42598</v>
      </c>
      <c r="C1443" t="s">
        <v>3988</v>
      </c>
      <c r="D1443" t="s">
        <v>569</v>
      </c>
      <c r="E1443" t="s">
        <v>3989</v>
      </c>
      <c r="F1443" t="s">
        <v>30</v>
      </c>
      <c r="G1443" t="s">
        <v>3990</v>
      </c>
      <c r="H1443" t="s">
        <v>388</v>
      </c>
      <c r="I1443" s="2">
        <v>175000000</v>
      </c>
      <c r="J1443" t="s">
        <v>207</v>
      </c>
      <c r="K1443" t="str" cm="1">
        <f t="array" ref="K1443">_xlfn.IFS(I1443&lt;1000000,"Bin1",AND(I1443&gt;=1000000,I1443&lt;=10000000),"Bin2",I1443&gt;10000000,"Bin3")</f>
        <v>Bin3</v>
      </c>
      <c r="L1443">
        <f t="shared" si="44"/>
        <v>2016</v>
      </c>
      <c r="M1443" t="str">
        <f>_xlfn.XLOOKUP(C1443,'LookUp Table'!$A$1:$A$3031,'LookUp Table'!$B$1:$B$3031,"Not Found",0)</f>
        <v>New Delhi</v>
      </c>
      <c r="N1443" t="str">
        <f t="shared" si="45"/>
        <v>Private Equity</v>
      </c>
      <c r="O1443" t="str">
        <f>_xlfn.XLOOKUP(N1443,'Com LookUp+Pivot'!$A$1:$A$49,'Com LookUp+Pivot'!$B$1:$B$49,"Not Found",0)</f>
        <v>PE</v>
      </c>
      <c r="W1443" s="9" t="s">
        <v>3990</v>
      </c>
      <c r="X1443" s="9" t="s">
        <v>388</v>
      </c>
    </row>
    <row r="1444" spans="1:24" x14ac:dyDescent="0.3">
      <c r="A1444">
        <v>1449</v>
      </c>
      <c r="B1444" s="1">
        <v>42598</v>
      </c>
      <c r="C1444" t="s">
        <v>3991</v>
      </c>
      <c r="D1444" t="s">
        <v>473</v>
      </c>
      <c r="E1444" t="s">
        <v>3992</v>
      </c>
      <c r="F1444" t="s">
        <v>36</v>
      </c>
      <c r="G1444" t="s">
        <v>3993</v>
      </c>
      <c r="H1444" t="s">
        <v>388</v>
      </c>
      <c r="I1444" s="2">
        <v>500000</v>
      </c>
      <c r="J1444" t="s">
        <v>207</v>
      </c>
      <c r="K1444" t="str" cm="1">
        <f t="array" ref="K1444">_xlfn.IFS(I1444&lt;1000000,"Bin1",AND(I1444&gt;=1000000,I1444&lt;=10000000),"Bin2",I1444&gt;10000000,"Bin3")</f>
        <v>Bin1</v>
      </c>
      <c r="L1444">
        <f t="shared" si="44"/>
        <v>2016</v>
      </c>
      <c r="M1444" t="str">
        <f>_xlfn.XLOOKUP(C1444,'LookUp Table'!$A$1:$A$3031,'LookUp Table'!$B$1:$B$3031,"Not Found",0)</f>
        <v>Mumbai</v>
      </c>
      <c r="N1444" t="str">
        <f t="shared" si="45"/>
        <v>Private Equity</v>
      </c>
      <c r="O1444" t="str">
        <f>_xlfn.XLOOKUP(N1444,'Com LookUp+Pivot'!$A$1:$A$49,'Com LookUp+Pivot'!$B$1:$B$49,"Not Found",0)</f>
        <v>PE</v>
      </c>
      <c r="W1444" s="9" t="s">
        <v>3993</v>
      </c>
      <c r="X1444" s="9" t="s">
        <v>388</v>
      </c>
    </row>
    <row r="1445" spans="1:24" x14ac:dyDescent="0.3">
      <c r="A1445">
        <v>1450</v>
      </c>
      <c r="B1445" s="1">
        <v>42598</v>
      </c>
      <c r="C1445" t="s">
        <v>3994</v>
      </c>
      <c r="D1445" t="s">
        <v>473</v>
      </c>
      <c r="E1445" t="s">
        <v>3995</v>
      </c>
      <c r="F1445" t="s">
        <v>1187</v>
      </c>
      <c r="G1445" t="s">
        <v>824</v>
      </c>
      <c r="H1445" t="s">
        <v>388</v>
      </c>
      <c r="I1445" s="2">
        <v>1500000</v>
      </c>
      <c r="J1445" t="s">
        <v>207</v>
      </c>
      <c r="K1445" t="str" cm="1">
        <f t="array" ref="K1445">_xlfn.IFS(I1445&lt;1000000,"Bin1",AND(I1445&gt;=1000000,I1445&lt;=10000000),"Bin2",I1445&gt;10000000,"Bin3")</f>
        <v>Bin2</v>
      </c>
      <c r="L1445">
        <f t="shared" si="44"/>
        <v>2016</v>
      </c>
      <c r="M1445" t="str">
        <f>_xlfn.XLOOKUP(C1445,'LookUp Table'!$A$1:$A$3031,'LookUp Table'!$B$1:$B$3031,"Not Found",0)</f>
        <v>Ahmedabad</v>
      </c>
      <c r="N1445" t="str">
        <f t="shared" si="45"/>
        <v>Seed/ Angel Funding</v>
      </c>
      <c r="O1445" t="str">
        <f>_xlfn.XLOOKUP(N1445,'Com LookUp+Pivot'!$A$1:$A$49,'Com LookUp+Pivot'!$B$1:$B$49,"Not Found",0)</f>
        <v>Angel</v>
      </c>
      <c r="W1445" s="9" t="s">
        <v>824</v>
      </c>
      <c r="X1445" s="9" t="s">
        <v>388</v>
      </c>
    </row>
    <row r="1446" spans="1:24" x14ac:dyDescent="0.3">
      <c r="A1446">
        <v>1451</v>
      </c>
      <c r="B1446" s="1">
        <v>42598</v>
      </c>
      <c r="C1446" t="s">
        <v>3996</v>
      </c>
      <c r="D1446" t="s">
        <v>50</v>
      </c>
      <c r="E1446" t="s">
        <v>3997</v>
      </c>
      <c r="F1446" t="s">
        <v>52</v>
      </c>
      <c r="G1446" t="s">
        <v>3998</v>
      </c>
      <c r="H1446" t="s">
        <v>125</v>
      </c>
      <c r="I1446" s="2">
        <v>250000</v>
      </c>
      <c r="J1446" t="s">
        <v>207</v>
      </c>
      <c r="K1446" t="str" cm="1">
        <f t="array" ref="K1446">_xlfn.IFS(I1446&lt;1000000,"Bin1",AND(I1446&gt;=1000000,I1446&lt;=10000000),"Bin2",I1446&gt;10000000,"Bin3")</f>
        <v>Bin1</v>
      </c>
      <c r="L1446">
        <f t="shared" si="44"/>
        <v>2016</v>
      </c>
      <c r="M1446" t="str">
        <f>_xlfn.XLOOKUP(C1446,'LookUp Table'!$A$1:$A$3031,'LookUp Table'!$B$1:$B$3031,"Not Found",0)</f>
        <v>Pune</v>
      </c>
      <c r="N1446" t="str">
        <f t="shared" si="45"/>
        <v>Seed Funding</v>
      </c>
      <c r="O1446" t="str">
        <f>_xlfn.XLOOKUP(N1446,'Com LookUp+Pivot'!$A$1:$A$49,'Com LookUp+Pivot'!$B$1:$B$49,"Not Found",0)</f>
        <v>Angel</v>
      </c>
      <c r="W1446" s="9" t="s">
        <v>3998</v>
      </c>
      <c r="X1446" s="9" t="s">
        <v>125</v>
      </c>
    </row>
    <row r="1447" spans="1:24" x14ac:dyDescent="0.3">
      <c r="A1447">
        <v>1452</v>
      </c>
      <c r="B1447" s="1">
        <v>42598</v>
      </c>
      <c r="C1447" t="s">
        <v>3999</v>
      </c>
      <c r="D1447" t="s">
        <v>569</v>
      </c>
      <c r="E1447" t="s">
        <v>4000</v>
      </c>
      <c r="F1447" t="s">
        <v>36</v>
      </c>
      <c r="G1447" t="s">
        <v>4001</v>
      </c>
      <c r="H1447" t="s">
        <v>125</v>
      </c>
      <c r="I1447">
        <v>0</v>
      </c>
      <c r="J1447" t="s">
        <v>207</v>
      </c>
      <c r="K1447" t="str" cm="1">
        <f t="array" ref="K1447">_xlfn.IFS(I1447&lt;1000000,"Bin1",AND(I1447&gt;=1000000,I1447&lt;=10000000),"Bin2",I1447&gt;10000000,"Bin3")</f>
        <v>Bin1</v>
      </c>
      <c r="L1447">
        <f t="shared" si="44"/>
        <v>2016</v>
      </c>
      <c r="M1447" t="str">
        <f>_xlfn.XLOOKUP(C1447,'LookUp Table'!$A$1:$A$3031,'LookUp Table'!$B$1:$B$3031,"Not Found",0)</f>
        <v>Mumbai</v>
      </c>
      <c r="N1447" t="str">
        <f t="shared" si="45"/>
        <v>Seed Funding</v>
      </c>
      <c r="O1447" t="str">
        <f>_xlfn.XLOOKUP(N1447,'Com LookUp+Pivot'!$A$1:$A$49,'Com LookUp+Pivot'!$B$1:$B$49,"Not Found",0)</f>
        <v>Angel</v>
      </c>
      <c r="W1447" s="9" t="s">
        <v>4001</v>
      </c>
      <c r="X1447" s="9" t="s">
        <v>125</v>
      </c>
    </row>
    <row r="1448" spans="1:24" x14ac:dyDescent="0.3">
      <c r="A1448">
        <v>1453</v>
      </c>
      <c r="B1448" s="1">
        <v>42599</v>
      </c>
      <c r="C1448" t="s">
        <v>4002</v>
      </c>
      <c r="D1448" t="s">
        <v>40</v>
      </c>
      <c r="E1448" t="s">
        <v>4003</v>
      </c>
      <c r="F1448" t="s">
        <v>477</v>
      </c>
      <c r="G1448" t="s">
        <v>4004</v>
      </c>
      <c r="H1448" t="s">
        <v>125</v>
      </c>
      <c r="I1448" s="2">
        <v>375000</v>
      </c>
      <c r="J1448" t="s">
        <v>207</v>
      </c>
      <c r="K1448" t="str" cm="1">
        <f t="array" ref="K1448">_xlfn.IFS(I1448&lt;1000000,"Bin1",AND(I1448&gt;=1000000,I1448&lt;=10000000),"Bin2",I1448&gt;10000000,"Bin3")</f>
        <v>Bin1</v>
      </c>
      <c r="L1448">
        <f t="shared" si="44"/>
        <v>2016</v>
      </c>
      <c r="M1448" t="str">
        <f>_xlfn.XLOOKUP(C1448,'LookUp Table'!$A$1:$A$3031,'LookUp Table'!$B$1:$B$3031,"Not Found",0)</f>
        <v>Indore</v>
      </c>
      <c r="N1448" t="str">
        <f t="shared" si="45"/>
        <v>Seed Funding</v>
      </c>
      <c r="O1448" t="str">
        <f>_xlfn.XLOOKUP(N1448,'Com LookUp+Pivot'!$A$1:$A$49,'Com LookUp+Pivot'!$B$1:$B$49,"Not Found",0)</f>
        <v>Angel</v>
      </c>
      <c r="W1448" s="9" t="s">
        <v>4004</v>
      </c>
      <c r="X1448" s="9" t="s">
        <v>125</v>
      </c>
    </row>
    <row r="1449" spans="1:24" x14ac:dyDescent="0.3">
      <c r="A1449">
        <v>1454</v>
      </c>
      <c r="B1449" s="1">
        <v>42599</v>
      </c>
      <c r="C1449" t="s">
        <v>4005</v>
      </c>
      <c r="D1449" t="s">
        <v>50</v>
      </c>
      <c r="E1449" t="s">
        <v>4006</v>
      </c>
      <c r="F1449" t="s">
        <v>957</v>
      </c>
      <c r="G1449" t="s">
        <v>4007</v>
      </c>
      <c r="H1449" t="s">
        <v>125</v>
      </c>
      <c r="I1449">
        <v>0</v>
      </c>
      <c r="J1449" t="s">
        <v>207</v>
      </c>
      <c r="K1449" t="str" cm="1">
        <f t="array" ref="K1449">_xlfn.IFS(I1449&lt;1000000,"Bin1",AND(I1449&gt;=1000000,I1449&lt;=10000000),"Bin2",I1449&gt;10000000,"Bin3")</f>
        <v>Bin1</v>
      </c>
      <c r="L1449">
        <f t="shared" si="44"/>
        <v>2016</v>
      </c>
      <c r="M1449" t="str">
        <f>_xlfn.XLOOKUP(C1449,'LookUp Table'!$A$1:$A$3031,'LookUp Table'!$B$1:$B$3031,"Not Found",0)</f>
        <v>Bangalore</v>
      </c>
      <c r="N1449" t="str">
        <f t="shared" si="45"/>
        <v>Seed Funding</v>
      </c>
      <c r="O1449" t="str">
        <f>_xlfn.XLOOKUP(N1449,'Com LookUp+Pivot'!$A$1:$A$49,'Com LookUp+Pivot'!$B$1:$B$49,"Not Found",0)</f>
        <v>Angel</v>
      </c>
      <c r="W1449" s="9" t="s">
        <v>4007</v>
      </c>
      <c r="X1449" s="9" t="s">
        <v>125</v>
      </c>
    </row>
    <row r="1450" spans="1:24" x14ac:dyDescent="0.3">
      <c r="A1450">
        <v>1455</v>
      </c>
      <c r="B1450" s="1">
        <v>42599</v>
      </c>
      <c r="C1450" t="s">
        <v>4008</v>
      </c>
      <c r="D1450" t="s">
        <v>50</v>
      </c>
      <c r="E1450" t="s">
        <v>4009</v>
      </c>
      <c r="F1450" t="s">
        <v>957</v>
      </c>
      <c r="G1450" t="s">
        <v>4010</v>
      </c>
      <c r="H1450" t="s">
        <v>388</v>
      </c>
      <c r="I1450" s="2">
        <v>675000</v>
      </c>
      <c r="J1450" t="s">
        <v>207</v>
      </c>
      <c r="K1450" t="str" cm="1">
        <f t="array" ref="K1450">_xlfn.IFS(I1450&lt;1000000,"Bin1",AND(I1450&gt;=1000000,I1450&lt;=10000000),"Bin2",I1450&gt;10000000,"Bin3")</f>
        <v>Bin1</v>
      </c>
      <c r="L1450">
        <f t="shared" si="44"/>
        <v>2016</v>
      </c>
      <c r="M1450" t="str">
        <f>_xlfn.XLOOKUP(C1450,'LookUp Table'!$A$1:$A$3031,'LookUp Table'!$B$1:$B$3031,"Not Found",0)</f>
        <v>Bangalore</v>
      </c>
      <c r="N1450" t="str">
        <f t="shared" si="45"/>
        <v>Private Equity</v>
      </c>
      <c r="O1450" t="str">
        <f>_xlfn.XLOOKUP(N1450,'Com LookUp+Pivot'!$A$1:$A$49,'Com LookUp+Pivot'!$B$1:$B$49,"Not Found",0)</f>
        <v>PE</v>
      </c>
      <c r="W1450" s="9" t="s">
        <v>4010</v>
      </c>
      <c r="X1450" s="9" t="s">
        <v>388</v>
      </c>
    </row>
    <row r="1451" spans="1:24" x14ac:dyDescent="0.3">
      <c r="A1451">
        <v>1456</v>
      </c>
      <c r="B1451" s="1">
        <v>42599</v>
      </c>
      <c r="C1451" t="s">
        <v>3706</v>
      </c>
      <c r="D1451" t="s">
        <v>40</v>
      </c>
      <c r="E1451" t="s">
        <v>4011</v>
      </c>
      <c r="F1451" t="s">
        <v>957</v>
      </c>
      <c r="G1451" t="s">
        <v>2067</v>
      </c>
      <c r="H1451" t="s">
        <v>125</v>
      </c>
      <c r="I1451">
        <v>0</v>
      </c>
      <c r="J1451" t="s">
        <v>207</v>
      </c>
      <c r="K1451" t="str" cm="1">
        <f t="array" ref="K1451">_xlfn.IFS(I1451&lt;1000000,"Bin1",AND(I1451&gt;=1000000,I1451&lt;=10000000),"Bin2",I1451&gt;10000000,"Bin3")</f>
        <v>Bin1</v>
      </c>
      <c r="L1451">
        <f t="shared" si="44"/>
        <v>2016</v>
      </c>
      <c r="M1451" t="str">
        <f>_xlfn.XLOOKUP(C1451,'LookUp Table'!$A$1:$A$3031,'LookUp Table'!$B$1:$B$3031,"Not Found",0)</f>
        <v>Bangalore</v>
      </c>
      <c r="N1451" t="str">
        <f t="shared" si="45"/>
        <v>Seed Funding</v>
      </c>
      <c r="O1451" t="str">
        <f>_xlfn.XLOOKUP(N1451,'Com LookUp+Pivot'!$A$1:$A$49,'Com LookUp+Pivot'!$B$1:$B$49,"Not Found",0)</f>
        <v>Angel</v>
      </c>
      <c r="W1451" s="9" t="s">
        <v>2067</v>
      </c>
      <c r="X1451" s="9" t="s">
        <v>125</v>
      </c>
    </row>
    <row r="1452" spans="1:24" x14ac:dyDescent="0.3">
      <c r="A1452">
        <v>1457</v>
      </c>
      <c r="B1452" s="1">
        <v>42600</v>
      </c>
      <c r="C1452" t="s">
        <v>220</v>
      </c>
      <c r="D1452" t="s">
        <v>473</v>
      </c>
      <c r="E1452" t="s">
        <v>4012</v>
      </c>
      <c r="F1452" t="s">
        <v>957</v>
      </c>
      <c r="G1452" t="s">
        <v>4013</v>
      </c>
      <c r="H1452" t="s">
        <v>125</v>
      </c>
      <c r="I1452">
        <v>0</v>
      </c>
      <c r="J1452" t="s">
        <v>207</v>
      </c>
      <c r="K1452" t="str" cm="1">
        <f t="array" ref="K1452">_xlfn.IFS(I1452&lt;1000000,"Bin1",AND(I1452&gt;=1000000,I1452&lt;=10000000),"Bin2",I1452&gt;10000000,"Bin3")</f>
        <v>Bin1</v>
      </c>
      <c r="L1452">
        <f t="shared" si="44"/>
        <v>2016</v>
      </c>
      <c r="M1452" t="str">
        <f>_xlfn.XLOOKUP(C1452,'LookUp Table'!$A$1:$A$3031,'LookUp Table'!$B$1:$B$3031,"Not Found",0)</f>
        <v>Bengaluru</v>
      </c>
      <c r="N1452" t="str">
        <f t="shared" si="45"/>
        <v>Seed Funding</v>
      </c>
      <c r="O1452" t="str">
        <f>_xlfn.XLOOKUP(N1452,'Com LookUp+Pivot'!$A$1:$A$49,'Com LookUp+Pivot'!$B$1:$B$49,"Not Found",0)</f>
        <v>Angel</v>
      </c>
      <c r="W1452" s="9" t="s">
        <v>4013</v>
      </c>
      <c r="X1452" s="9" t="s">
        <v>125</v>
      </c>
    </row>
    <row r="1453" spans="1:24" x14ac:dyDescent="0.3">
      <c r="A1453">
        <v>1458</v>
      </c>
      <c r="B1453" s="1">
        <v>42600</v>
      </c>
      <c r="C1453" t="s">
        <v>4014</v>
      </c>
      <c r="D1453" t="s">
        <v>50</v>
      </c>
      <c r="E1453" t="s">
        <v>4015</v>
      </c>
      <c r="F1453" t="s">
        <v>4016</v>
      </c>
      <c r="G1453" t="s">
        <v>4017</v>
      </c>
      <c r="H1453" t="s">
        <v>388</v>
      </c>
      <c r="I1453">
        <v>0</v>
      </c>
      <c r="J1453" t="s">
        <v>207</v>
      </c>
      <c r="K1453" t="str" cm="1">
        <f t="array" ref="K1453">_xlfn.IFS(I1453&lt;1000000,"Bin1",AND(I1453&gt;=1000000,I1453&lt;=10000000),"Bin2",I1453&gt;10000000,"Bin3")</f>
        <v>Bin1</v>
      </c>
      <c r="L1453">
        <f t="shared" si="44"/>
        <v>2016</v>
      </c>
      <c r="M1453" t="str">
        <f>_xlfn.XLOOKUP(C1453,'LookUp Table'!$A$1:$A$3031,'LookUp Table'!$B$1:$B$3031,"Not Found",0)</f>
        <v>Kozhikode</v>
      </c>
      <c r="N1453" t="str">
        <f t="shared" si="45"/>
        <v>Private Equity</v>
      </c>
      <c r="O1453" t="str">
        <f>_xlfn.XLOOKUP(N1453,'Com LookUp+Pivot'!$A$1:$A$49,'Com LookUp+Pivot'!$B$1:$B$49,"Not Found",0)</f>
        <v>PE</v>
      </c>
      <c r="W1453" s="9" t="s">
        <v>4017</v>
      </c>
      <c r="X1453" s="9" t="s">
        <v>388</v>
      </c>
    </row>
    <row r="1454" spans="1:24" x14ac:dyDescent="0.3">
      <c r="A1454">
        <v>1459</v>
      </c>
      <c r="B1454" s="1">
        <v>42601</v>
      </c>
      <c r="C1454" t="s">
        <v>4018</v>
      </c>
      <c r="D1454" t="s">
        <v>569</v>
      </c>
      <c r="E1454" t="s">
        <v>4019</v>
      </c>
      <c r="F1454" t="s">
        <v>36</v>
      </c>
      <c r="G1454" t="s">
        <v>824</v>
      </c>
      <c r="H1454" t="s">
        <v>388</v>
      </c>
      <c r="I1454" s="2">
        <v>20000000</v>
      </c>
      <c r="J1454" t="s">
        <v>207</v>
      </c>
      <c r="K1454" t="str" cm="1">
        <f t="array" ref="K1454">_xlfn.IFS(I1454&lt;1000000,"Bin1",AND(I1454&gt;=1000000,I1454&lt;=10000000),"Bin2",I1454&gt;10000000,"Bin3")</f>
        <v>Bin3</v>
      </c>
      <c r="L1454">
        <f t="shared" si="44"/>
        <v>2016</v>
      </c>
      <c r="M1454" t="str">
        <f>_xlfn.XLOOKUP(C1454,'LookUp Table'!$A$1:$A$3031,'LookUp Table'!$B$1:$B$3031,"Not Found",0)</f>
        <v>Mumbai</v>
      </c>
      <c r="N1454" t="str">
        <f t="shared" si="45"/>
        <v>Seed/ Angel Funding</v>
      </c>
      <c r="O1454" t="str">
        <f>_xlfn.XLOOKUP(N1454,'Com LookUp+Pivot'!$A$1:$A$49,'Com LookUp+Pivot'!$B$1:$B$49,"Not Found",0)</f>
        <v>Angel</v>
      </c>
      <c r="W1454" s="9" t="s">
        <v>824</v>
      </c>
      <c r="X1454" s="9" t="s">
        <v>388</v>
      </c>
    </row>
    <row r="1455" spans="1:24" x14ac:dyDescent="0.3">
      <c r="A1455">
        <v>1460</v>
      </c>
      <c r="B1455" s="1">
        <v>42601</v>
      </c>
      <c r="C1455" t="s">
        <v>4020</v>
      </c>
      <c r="D1455" t="s">
        <v>50</v>
      </c>
      <c r="E1455" t="s">
        <v>4021</v>
      </c>
      <c r="F1455" t="s">
        <v>957</v>
      </c>
      <c r="G1455" t="s">
        <v>2343</v>
      </c>
      <c r="H1455" t="s">
        <v>388</v>
      </c>
      <c r="I1455" s="2">
        <v>375000</v>
      </c>
      <c r="J1455" t="s">
        <v>207</v>
      </c>
      <c r="K1455" t="str" cm="1">
        <f t="array" ref="K1455">_xlfn.IFS(I1455&lt;1000000,"Bin1",AND(I1455&gt;=1000000,I1455&lt;=10000000),"Bin2",I1455&gt;10000000,"Bin3")</f>
        <v>Bin1</v>
      </c>
      <c r="L1455">
        <f t="shared" si="44"/>
        <v>2016</v>
      </c>
      <c r="M1455" t="str">
        <f>_xlfn.XLOOKUP(C1455,'LookUp Table'!$A$1:$A$3031,'LookUp Table'!$B$1:$B$3031,"Not Found",0)</f>
        <v>Bangalore</v>
      </c>
      <c r="N1455" t="str">
        <f t="shared" si="45"/>
        <v>Seed Funding</v>
      </c>
      <c r="O1455" t="str">
        <f>_xlfn.XLOOKUP(N1455,'Com LookUp+Pivot'!$A$1:$A$49,'Com LookUp+Pivot'!$B$1:$B$49,"Not Found",0)</f>
        <v>Angel</v>
      </c>
      <c r="W1455" s="9" t="s">
        <v>2343</v>
      </c>
      <c r="X1455" s="9" t="s">
        <v>388</v>
      </c>
    </row>
    <row r="1456" spans="1:24" x14ac:dyDescent="0.3">
      <c r="A1456">
        <v>1461</v>
      </c>
      <c r="B1456" s="1">
        <v>42601</v>
      </c>
      <c r="C1456" t="s">
        <v>4022</v>
      </c>
      <c r="D1456" t="s">
        <v>50</v>
      </c>
      <c r="E1456" t="s">
        <v>4023</v>
      </c>
      <c r="F1456" t="s">
        <v>42</v>
      </c>
      <c r="G1456" t="s">
        <v>4024</v>
      </c>
      <c r="H1456" t="s">
        <v>388</v>
      </c>
      <c r="I1456">
        <v>0</v>
      </c>
      <c r="J1456" t="s">
        <v>207</v>
      </c>
      <c r="K1456" t="str" cm="1">
        <f t="array" ref="K1456">_xlfn.IFS(I1456&lt;1000000,"Bin1",AND(I1456&gt;=1000000,I1456&lt;=10000000),"Bin2",I1456&gt;10000000,"Bin3")</f>
        <v>Bin1</v>
      </c>
      <c r="L1456">
        <f t="shared" si="44"/>
        <v>2016</v>
      </c>
      <c r="M1456" t="str">
        <f>_xlfn.XLOOKUP(C1456,'LookUp Table'!$A$1:$A$3031,'LookUp Table'!$B$1:$B$3031,"Not Found",0)</f>
        <v>Chennai</v>
      </c>
      <c r="N1456" t="str">
        <f t="shared" si="45"/>
        <v>Private Equity</v>
      </c>
      <c r="O1456" t="str">
        <f>_xlfn.XLOOKUP(N1456,'Com LookUp+Pivot'!$A$1:$A$49,'Com LookUp+Pivot'!$B$1:$B$49,"Not Found",0)</f>
        <v>PE</v>
      </c>
      <c r="W1456" s="9" t="s">
        <v>4024</v>
      </c>
      <c r="X1456" s="9" t="s">
        <v>388</v>
      </c>
    </row>
    <row r="1457" spans="1:24" x14ac:dyDescent="0.3">
      <c r="A1457">
        <v>1462</v>
      </c>
      <c r="B1457" s="1">
        <v>42604</v>
      </c>
      <c r="C1457" t="s">
        <v>4025</v>
      </c>
      <c r="D1457" t="s">
        <v>569</v>
      </c>
      <c r="E1457" t="s">
        <v>1862</v>
      </c>
      <c r="F1457" t="s">
        <v>957</v>
      </c>
      <c r="G1457" t="s">
        <v>4026</v>
      </c>
      <c r="H1457" t="s">
        <v>125</v>
      </c>
      <c r="I1457">
        <v>0</v>
      </c>
      <c r="J1457" t="s">
        <v>207</v>
      </c>
      <c r="K1457" t="str" cm="1">
        <f t="array" ref="K1457">_xlfn.IFS(I1457&lt;1000000,"Bin1",AND(I1457&gt;=1000000,I1457&lt;=10000000),"Bin2",I1457&gt;10000000,"Bin3")</f>
        <v>Bin1</v>
      </c>
      <c r="L1457">
        <f t="shared" si="44"/>
        <v>2016</v>
      </c>
      <c r="M1457" t="str">
        <f>_xlfn.XLOOKUP(C1457,'LookUp Table'!$A$1:$A$3031,'LookUp Table'!$B$1:$B$3031,"Not Found",0)</f>
        <v>Bangalore</v>
      </c>
      <c r="N1457" t="str">
        <f t="shared" si="45"/>
        <v>Seed Funding</v>
      </c>
      <c r="O1457" t="str">
        <f>_xlfn.XLOOKUP(N1457,'Com LookUp+Pivot'!$A$1:$A$49,'Com LookUp+Pivot'!$B$1:$B$49,"Not Found",0)</f>
        <v>Angel</v>
      </c>
      <c r="W1457" s="9" t="s">
        <v>4026</v>
      </c>
      <c r="X1457" s="9" t="s">
        <v>125</v>
      </c>
    </row>
    <row r="1458" spans="1:24" x14ac:dyDescent="0.3">
      <c r="A1458">
        <v>1463</v>
      </c>
      <c r="B1458" s="1">
        <v>42604</v>
      </c>
      <c r="C1458" t="s">
        <v>4027</v>
      </c>
      <c r="D1458" t="s">
        <v>4028</v>
      </c>
      <c r="E1458" t="s">
        <v>4029</v>
      </c>
      <c r="F1458" t="s">
        <v>36</v>
      </c>
      <c r="G1458" t="s">
        <v>4030</v>
      </c>
      <c r="H1458" t="s">
        <v>388</v>
      </c>
      <c r="I1458" s="2">
        <v>37000000</v>
      </c>
      <c r="J1458" t="s">
        <v>207</v>
      </c>
      <c r="K1458" t="str" cm="1">
        <f t="array" ref="K1458">_xlfn.IFS(I1458&lt;1000000,"Bin1",AND(I1458&gt;=1000000,I1458&lt;=10000000),"Bin2",I1458&gt;10000000,"Bin3")</f>
        <v>Bin3</v>
      </c>
      <c r="L1458">
        <f t="shared" si="44"/>
        <v>2016</v>
      </c>
      <c r="M1458" t="str">
        <f>_xlfn.XLOOKUP(C1458,'LookUp Table'!$A$1:$A$3031,'LookUp Table'!$B$1:$B$3031,"Not Found",0)</f>
        <v>Mumbai</v>
      </c>
      <c r="N1458" t="str">
        <f t="shared" si="45"/>
        <v>Private Equity</v>
      </c>
      <c r="O1458" t="str">
        <f>_xlfn.XLOOKUP(N1458,'Com LookUp+Pivot'!$A$1:$A$49,'Com LookUp+Pivot'!$B$1:$B$49,"Not Found",0)</f>
        <v>PE</v>
      </c>
      <c r="W1458" s="9" t="s">
        <v>4030</v>
      </c>
      <c r="X1458" s="9" t="s">
        <v>388</v>
      </c>
    </row>
    <row r="1459" spans="1:24" x14ac:dyDescent="0.3">
      <c r="A1459">
        <v>1464</v>
      </c>
      <c r="B1459" s="1">
        <v>42604</v>
      </c>
      <c r="C1459" t="s">
        <v>940</v>
      </c>
      <c r="D1459" t="s">
        <v>569</v>
      </c>
      <c r="E1459" t="s">
        <v>4031</v>
      </c>
      <c r="F1459" t="s">
        <v>36</v>
      </c>
      <c r="G1459" t="s">
        <v>4032</v>
      </c>
      <c r="H1459" t="s">
        <v>388</v>
      </c>
      <c r="I1459">
        <v>0</v>
      </c>
      <c r="J1459" t="s">
        <v>207</v>
      </c>
      <c r="K1459" t="str" cm="1">
        <f t="array" ref="K1459">_xlfn.IFS(I1459&lt;1000000,"Bin1",AND(I1459&gt;=1000000,I1459&lt;=10000000),"Bin2",I1459&gt;10000000,"Bin3")</f>
        <v>Bin1</v>
      </c>
      <c r="L1459">
        <f t="shared" si="44"/>
        <v>2016</v>
      </c>
      <c r="M1459" t="str">
        <f>_xlfn.XLOOKUP(C1459,'LookUp Table'!$A$1:$A$3031,'LookUp Table'!$B$1:$B$3031,"Not Found",0)</f>
        <v>Mumbai</v>
      </c>
      <c r="N1459" t="str">
        <f t="shared" si="45"/>
        <v>Private Equity</v>
      </c>
      <c r="O1459" t="str">
        <f>_xlfn.XLOOKUP(N1459,'Com LookUp+Pivot'!$A$1:$A$49,'Com LookUp+Pivot'!$B$1:$B$49,"Not Found",0)</f>
        <v>PE</v>
      </c>
      <c r="W1459" s="9" t="s">
        <v>4032</v>
      </c>
      <c r="X1459" s="9" t="s">
        <v>388</v>
      </c>
    </row>
    <row r="1460" spans="1:24" x14ac:dyDescent="0.3">
      <c r="A1460">
        <v>1465</v>
      </c>
      <c r="B1460" s="1">
        <v>42605</v>
      </c>
      <c r="C1460" t="s">
        <v>4033</v>
      </c>
      <c r="D1460" t="s">
        <v>50</v>
      </c>
      <c r="E1460" t="s">
        <v>4034</v>
      </c>
      <c r="F1460" t="s">
        <v>30</v>
      </c>
      <c r="G1460" t="s">
        <v>4035</v>
      </c>
      <c r="H1460" t="s">
        <v>125</v>
      </c>
      <c r="I1460">
        <v>0</v>
      </c>
      <c r="J1460" t="s">
        <v>207</v>
      </c>
      <c r="K1460" t="str" cm="1">
        <f t="array" ref="K1460">_xlfn.IFS(I1460&lt;1000000,"Bin1",AND(I1460&gt;=1000000,I1460&lt;=10000000),"Bin2",I1460&gt;10000000,"Bin3")</f>
        <v>Bin1</v>
      </c>
      <c r="L1460">
        <f t="shared" si="44"/>
        <v>2016</v>
      </c>
      <c r="M1460" t="str">
        <f>_xlfn.XLOOKUP(C1460,'LookUp Table'!$A$1:$A$3031,'LookUp Table'!$B$1:$B$3031,"Not Found",0)</f>
        <v>New Delhi</v>
      </c>
      <c r="N1460" t="str">
        <f t="shared" si="45"/>
        <v>Seed Funding</v>
      </c>
      <c r="O1460" t="str">
        <f>_xlfn.XLOOKUP(N1460,'Com LookUp+Pivot'!$A$1:$A$49,'Com LookUp+Pivot'!$B$1:$B$49,"Not Found",0)</f>
        <v>Angel</v>
      </c>
      <c r="W1460" s="9" t="s">
        <v>4035</v>
      </c>
      <c r="X1460" s="9" t="s">
        <v>125</v>
      </c>
    </row>
    <row r="1461" spans="1:24" x14ac:dyDescent="0.3">
      <c r="A1461">
        <v>1466</v>
      </c>
      <c r="B1461" s="1">
        <v>42605</v>
      </c>
      <c r="C1461" t="s">
        <v>4036</v>
      </c>
      <c r="D1461" t="s">
        <v>569</v>
      </c>
      <c r="E1461" t="s">
        <v>4037</v>
      </c>
      <c r="F1461" t="s">
        <v>30</v>
      </c>
      <c r="G1461" t="s">
        <v>4038</v>
      </c>
      <c r="H1461" t="s">
        <v>125</v>
      </c>
      <c r="I1461" s="2">
        <v>100000</v>
      </c>
      <c r="J1461" t="s">
        <v>207</v>
      </c>
      <c r="K1461" t="str" cm="1">
        <f t="array" ref="K1461">_xlfn.IFS(I1461&lt;1000000,"Bin1",AND(I1461&gt;=1000000,I1461&lt;=10000000),"Bin2",I1461&gt;10000000,"Bin3")</f>
        <v>Bin1</v>
      </c>
      <c r="L1461">
        <f t="shared" si="44"/>
        <v>2016</v>
      </c>
      <c r="M1461" t="str">
        <f>_xlfn.XLOOKUP(C1461,'LookUp Table'!$A$1:$A$3031,'LookUp Table'!$B$1:$B$3031,"Not Found",0)</f>
        <v>New Delhi</v>
      </c>
      <c r="N1461" t="str">
        <f t="shared" si="45"/>
        <v>Seed Funding</v>
      </c>
      <c r="O1461" t="str">
        <f>_xlfn.XLOOKUP(N1461,'Com LookUp+Pivot'!$A$1:$A$49,'Com LookUp+Pivot'!$B$1:$B$49,"Not Found",0)</f>
        <v>Angel</v>
      </c>
      <c r="W1461" s="9" t="s">
        <v>4038</v>
      </c>
      <c r="X1461" s="9" t="s">
        <v>125</v>
      </c>
    </row>
    <row r="1462" spans="1:24" x14ac:dyDescent="0.3">
      <c r="A1462">
        <v>1467</v>
      </c>
      <c r="B1462" s="1">
        <v>42605</v>
      </c>
      <c r="C1462" t="s">
        <v>4039</v>
      </c>
      <c r="D1462" t="s">
        <v>569</v>
      </c>
      <c r="E1462" t="s">
        <v>4040</v>
      </c>
      <c r="F1462" t="s">
        <v>36</v>
      </c>
      <c r="G1462" t="s">
        <v>4041</v>
      </c>
      <c r="H1462" t="s">
        <v>125</v>
      </c>
      <c r="I1462">
        <v>0</v>
      </c>
      <c r="J1462" t="s">
        <v>207</v>
      </c>
      <c r="K1462" t="str" cm="1">
        <f t="array" ref="K1462">_xlfn.IFS(I1462&lt;1000000,"Bin1",AND(I1462&gt;=1000000,I1462&lt;=10000000),"Bin2",I1462&gt;10000000,"Bin3")</f>
        <v>Bin1</v>
      </c>
      <c r="L1462">
        <f t="shared" si="44"/>
        <v>2016</v>
      </c>
      <c r="M1462" t="str">
        <f>_xlfn.XLOOKUP(C1462,'LookUp Table'!$A$1:$A$3031,'LookUp Table'!$B$1:$B$3031,"Not Found",0)</f>
        <v>Mumbai</v>
      </c>
      <c r="N1462" t="str">
        <f t="shared" si="45"/>
        <v>Seed Funding</v>
      </c>
      <c r="O1462" t="str">
        <f>_xlfn.XLOOKUP(N1462,'Com LookUp+Pivot'!$A$1:$A$49,'Com LookUp+Pivot'!$B$1:$B$49,"Not Found",0)</f>
        <v>Angel</v>
      </c>
      <c r="W1462" s="9" t="s">
        <v>4041</v>
      </c>
      <c r="X1462" s="9" t="s">
        <v>125</v>
      </c>
    </row>
    <row r="1463" spans="1:24" x14ac:dyDescent="0.3">
      <c r="A1463">
        <v>1468</v>
      </c>
      <c r="B1463" s="1">
        <v>42605</v>
      </c>
      <c r="C1463" t="s">
        <v>4042</v>
      </c>
      <c r="D1463" t="s">
        <v>50</v>
      </c>
      <c r="E1463" t="s">
        <v>4043</v>
      </c>
      <c r="F1463" t="s">
        <v>30</v>
      </c>
      <c r="G1463" t="s">
        <v>4044</v>
      </c>
      <c r="H1463" t="s">
        <v>125</v>
      </c>
      <c r="I1463" s="2">
        <v>200000</v>
      </c>
      <c r="J1463" t="s">
        <v>207</v>
      </c>
      <c r="K1463" t="str" cm="1">
        <f t="array" ref="K1463">_xlfn.IFS(I1463&lt;1000000,"Bin1",AND(I1463&gt;=1000000,I1463&lt;=10000000),"Bin2",I1463&gt;10000000,"Bin3")</f>
        <v>Bin1</v>
      </c>
      <c r="L1463">
        <f t="shared" si="44"/>
        <v>2016</v>
      </c>
      <c r="M1463" t="str">
        <f>_xlfn.XLOOKUP(C1463,'LookUp Table'!$A$1:$A$3031,'LookUp Table'!$B$1:$B$3031,"Not Found",0)</f>
        <v>New Delhi</v>
      </c>
      <c r="N1463" t="str">
        <f t="shared" si="45"/>
        <v>Seed Funding</v>
      </c>
      <c r="O1463" t="str">
        <f>_xlfn.XLOOKUP(N1463,'Com LookUp+Pivot'!$A$1:$A$49,'Com LookUp+Pivot'!$B$1:$B$49,"Not Found",0)</f>
        <v>Angel</v>
      </c>
      <c r="W1463" s="9" t="s">
        <v>4044</v>
      </c>
      <c r="X1463" s="9" t="s">
        <v>125</v>
      </c>
    </row>
    <row r="1464" spans="1:24" x14ac:dyDescent="0.3">
      <c r="A1464">
        <v>1469</v>
      </c>
      <c r="B1464" s="1">
        <v>42606</v>
      </c>
      <c r="C1464" t="s">
        <v>4045</v>
      </c>
      <c r="D1464" t="s">
        <v>569</v>
      </c>
      <c r="E1464" t="s">
        <v>4046</v>
      </c>
      <c r="F1464" t="s">
        <v>30</v>
      </c>
      <c r="G1464" t="s">
        <v>4047</v>
      </c>
      <c r="H1464" t="s">
        <v>125</v>
      </c>
      <c r="I1464">
        <v>0</v>
      </c>
      <c r="J1464" t="s">
        <v>207</v>
      </c>
      <c r="K1464" t="str" cm="1">
        <f t="array" ref="K1464">_xlfn.IFS(I1464&lt;1000000,"Bin1",AND(I1464&gt;=1000000,I1464&lt;=10000000),"Bin2",I1464&gt;10000000,"Bin3")</f>
        <v>Bin1</v>
      </c>
      <c r="L1464">
        <f t="shared" si="44"/>
        <v>2016</v>
      </c>
      <c r="M1464" t="str">
        <f>_xlfn.XLOOKUP(C1464,'LookUp Table'!$A$1:$A$3031,'LookUp Table'!$B$1:$B$3031,"Not Found",0)</f>
        <v>New Delhi</v>
      </c>
      <c r="N1464" t="str">
        <f t="shared" si="45"/>
        <v>Seed Funding</v>
      </c>
      <c r="O1464" t="str">
        <f>_xlfn.XLOOKUP(N1464,'Com LookUp+Pivot'!$A$1:$A$49,'Com LookUp+Pivot'!$B$1:$B$49,"Not Found",0)</f>
        <v>Angel</v>
      </c>
      <c r="W1464" s="9" t="s">
        <v>4047</v>
      </c>
      <c r="X1464" s="9" t="s">
        <v>125</v>
      </c>
    </row>
    <row r="1465" spans="1:24" x14ac:dyDescent="0.3">
      <c r="A1465">
        <v>1470</v>
      </c>
      <c r="B1465" s="1">
        <v>42606</v>
      </c>
      <c r="C1465" t="s">
        <v>4048</v>
      </c>
      <c r="D1465" t="s">
        <v>569</v>
      </c>
      <c r="E1465" t="s">
        <v>4049</v>
      </c>
      <c r="F1465" t="s">
        <v>957</v>
      </c>
      <c r="G1465" t="s">
        <v>4050</v>
      </c>
      <c r="H1465" t="s">
        <v>388</v>
      </c>
      <c r="I1465" s="2">
        <v>1000000</v>
      </c>
      <c r="J1465" t="s">
        <v>207</v>
      </c>
      <c r="K1465" t="str" cm="1">
        <f t="array" ref="K1465">_xlfn.IFS(I1465&lt;1000000,"Bin1",AND(I1465&gt;=1000000,I1465&lt;=10000000),"Bin2",I1465&gt;10000000,"Bin3")</f>
        <v>Bin2</v>
      </c>
      <c r="L1465">
        <f t="shared" si="44"/>
        <v>2016</v>
      </c>
      <c r="M1465" t="str">
        <f>_xlfn.XLOOKUP(C1465,'LookUp Table'!$A$1:$A$3031,'LookUp Table'!$B$1:$B$3031,"Not Found",0)</f>
        <v>Bangalore</v>
      </c>
      <c r="N1465" t="str">
        <f t="shared" si="45"/>
        <v>Private Equity</v>
      </c>
      <c r="O1465" t="str">
        <f>_xlfn.XLOOKUP(N1465,'Com LookUp+Pivot'!$A$1:$A$49,'Com LookUp+Pivot'!$B$1:$B$49,"Not Found",0)</f>
        <v>PE</v>
      </c>
      <c r="W1465" s="9" t="s">
        <v>4050</v>
      </c>
      <c r="X1465" s="9" t="s">
        <v>388</v>
      </c>
    </row>
    <row r="1466" spans="1:24" x14ac:dyDescent="0.3">
      <c r="A1466">
        <v>1471</v>
      </c>
      <c r="B1466" s="1">
        <v>42606</v>
      </c>
      <c r="C1466" t="s">
        <v>4051</v>
      </c>
      <c r="D1466" t="s">
        <v>50</v>
      </c>
      <c r="E1466" t="s">
        <v>4052</v>
      </c>
      <c r="F1466" t="s">
        <v>830</v>
      </c>
      <c r="G1466" t="s">
        <v>3205</v>
      </c>
      <c r="H1466" t="s">
        <v>125</v>
      </c>
      <c r="I1466" s="2">
        <v>100000</v>
      </c>
      <c r="J1466" t="s">
        <v>207</v>
      </c>
      <c r="K1466" t="str" cm="1">
        <f t="array" ref="K1466">_xlfn.IFS(I1466&lt;1000000,"Bin1",AND(I1466&gt;=1000000,I1466&lt;=10000000),"Bin2",I1466&gt;10000000,"Bin3")</f>
        <v>Bin1</v>
      </c>
      <c r="L1466">
        <f t="shared" si="44"/>
        <v>2016</v>
      </c>
      <c r="M1466" t="str">
        <f>_xlfn.XLOOKUP(C1466,'LookUp Table'!$A$1:$A$3031,'LookUp Table'!$B$1:$B$3031,"Not Found",0)</f>
        <v>Chandigarh</v>
      </c>
      <c r="N1466" t="str">
        <f t="shared" si="45"/>
        <v>Private Equity</v>
      </c>
      <c r="O1466" t="str">
        <f>_xlfn.XLOOKUP(N1466,'Com LookUp+Pivot'!$A$1:$A$49,'Com LookUp+Pivot'!$B$1:$B$49,"Not Found",0)</f>
        <v>PE</v>
      </c>
      <c r="W1466" s="9" t="s">
        <v>3205</v>
      </c>
      <c r="X1466" s="9" t="s">
        <v>125</v>
      </c>
    </row>
    <row r="1467" spans="1:24" x14ac:dyDescent="0.3">
      <c r="A1467">
        <v>1472</v>
      </c>
      <c r="B1467" s="1">
        <v>42606</v>
      </c>
      <c r="C1467" t="s">
        <v>4053</v>
      </c>
      <c r="D1467" t="s">
        <v>473</v>
      </c>
      <c r="E1467" t="s">
        <v>4054</v>
      </c>
      <c r="F1467" t="s">
        <v>957</v>
      </c>
      <c r="G1467" t="s">
        <v>3205</v>
      </c>
      <c r="H1467" t="s">
        <v>125</v>
      </c>
      <c r="I1467" s="2">
        <v>500000</v>
      </c>
      <c r="J1467" t="s">
        <v>207</v>
      </c>
      <c r="K1467" t="str" cm="1">
        <f t="array" ref="K1467">_xlfn.IFS(I1467&lt;1000000,"Bin1",AND(I1467&gt;=1000000,I1467&lt;=10000000),"Bin2",I1467&gt;10000000,"Bin3")</f>
        <v>Bin1</v>
      </c>
      <c r="L1467">
        <f t="shared" si="44"/>
        <v>2016</v>
      </c>
      <c r="M1467" t="str">
        <f>_xlfn.XLOOKUP(C1467,'LookUp Table'!$A$1:$A$3031,'LookUp Table'!$B$1:$B$3031,"Not Found",0)</f>
        <v>Bangalore</v>
      </c>
      <c r="N1467" t="str">
        <f t="shared" si="45"/>
        <v>Private Equity</v>
      </c>
      <c r="O1467" t="str">
        <f>_xlfn.XLOOKUP(N1467,'Com LookUp+Pivot'!$A$1:$A$49,'Com LookUp+Pivot'!$B$1:$B$49,"Not Found",0)</f>
        <v>PE</v>
      </c>
      <c r="W1467" s="9" t="s">
        <v>3205</v>
      </c>
      <c r="X1467" s="9" t="s">
        <v>125</v>
      </c>
    </row>
    <row r="1468" spans="1:24" x14ac:dyDescent="0.3">
      <c r="A1468">
        <v>1473</v>
      </c>
      <c r="B1468" s="1">
        <v>42606</v>
      </c>
      <c r="C1468" t="s">
        <v>4055</v>
      </c>
      <c r="D1468" t="s">
        <v>50</v>
      </c>
      <c r="E1468" t="s">
        <v>4056</v>
      </c>
      <c r="F1468" t="s">
        <v>19</v>
      </c>
      <c r="G1468" t="s">
        <v>4057</v>
      </c>
      <c r="H1468" t="s">
        <v>125</v>
      </c>
      <c r="I1468">
        <v>0</v>
      </c>
      <c r="J1468" t="s">
        <v>207</v>
      </c>
      <c r="K1468" t="str" cm="1">
        <f t="array" ref="K1468">_xlfn.IFS(I1468&lt;1000000,"Bin1",AND(I1468&gt;=1000000,I1468&lt;=10000000),"Bin2",I1468&gt;10000000,"Bin3")</f>
        <v>Bin1</v>
      </c>
      <c r="L1468">
        <f t="shared" si="44"/>
        <v>2016</v>
      </c>
      <c r="M1468" t="str">
        <f>_xlfn.XLOOKUP(C1468,'LookUp Table'!$A$1:$A$3031,'LookUp Table'!$B$1:$B$3031,"Not Found",0)</f>
        <v>Gurgaon</v>
      </c>
      <c r="N1468" t="str">
        <f t="shared" si="45"/>
        <v>Seed Funding</v>
      </c>
      <c r="O1468" t="str">
        <f>_xlfn.XLOOKUP(N1468,'Com LookUp+Pivot'!$A$1:$A$49,'Com LookUp+Pivot'!$B$1:$B$49,"Not Found",0)</f>
        <v>Angel</v>
      </c>
      <c r="W1468" s="9" t="s">
        <v>4057</v>
      </c>
      <c r="X1468" s="9" t="s">
        <v>125</v>
      </c>
    </row>
    <row r="1469" spans="1:24" x14ac:dyDescent="0.3">
      <c r="A1469">
        <v>1474</v>
      </c>
      <c r="B1469" s="1">
        <v>42606</v>
      </c>
      <c r="C1469" t="s">
        <v>4058</v>
      </c>
      <c r="D1469" t="s">
        <v>473</v>
      </c>
      <c r="E1469" t="s">
        <v>4059</v>
      </c>
      <c r="F1469" t="s">
        <v>36</v>
      </c>
      <c r="G1469" t="s">
        <v>4060</v>
      </c>
      <c r="H1469" t="s">
        <v>125</v>
      </c>
      <c r="I1469" s="2">
        <v>500000</v>
      </c>
      <c r="J1469" t="s">
        <v>207</v>
      </c>
      <c r="K1469" t="str" cm="1">
        <f t="array" ref="K1469">_xlfn.IFS(I1469&lt;1000000,"Bin1",AND(I1469&gt;=1000000,I1469&lt;=10000000),"Bin2",I1469&gt;10000000,"Bin3")</f>
        <v>Bin1</v>
      </c>
      <c r="L1469">
        <f t="shared" ref="L1469:L1532" si="46">YEAR(B1469)</f>
        <v>2016</v>
      </c>
      <c r="M1469" t="str">
        <f>_xlfn.XLOOKUP(C1469,'LookUp Table'!$A$1:$A$3031,'LookUp Table'!$B$1:$B$3031,"Not Found",0)</f>
        <v>Mumbai</v>
      </c>
      <c r="N1469" t="str">
        <f t="shared" si="45"/>
        <v>Seed Funding</v>
      </c>
      <c r="O1469" t="str">
        <f>_xlfn.XLOOKUP(N1469,'Com LookUp+Pivot'!$A$1:$A$49,'Com LookUp+Pivot'!$B$1:$B$49,"Not Found",0)</f>
        <v>Angel</v>
      </c>
      <c r="W1469" s="9" t="s">
        <v>4060</v>
      </c>
      <c r="X1469" s="9" t="s">
        <v>125</v>
      </c>
    </row>
    <row r="1470" spans="1:24" x14ac:dyDescent="0.3">
      <c r="A1470">
        <v>1475</v>
      </c>
      <c r="B1470" s="1">
        <v>42606</v>
      </c>
      <c r="C1470" t="s">
        <v>4061</v>
      </c>
      <c r="D1470" t="s">
        <v>105</v>
      </c>
      <c r="E1470" t="s">
        <v>4062</v>
      </c>
      <c r="F1470" t="s">
        <v>87</v>
      </c>
      <c r="G1470" t="s">
        <v>4063</v>
      </c>
      <c r="H1470" t="s">
        <v>388</v>
      </c>
      <c r="I1470" s="2">
        <v>900000</v>
      </c>
      <c r="J1470" t="s">
        <v>207</v>
      </c>
      <c r="K1470" t="str" cm="1">
        <f t="array" ref="K1470">_xlfn.IFS(I1470&lt;1000000,"Bin1",AND(I1470&gt;=1000000,I1470&lt;=10000000),"Bin2",I1470&gt;10000000,"Bin3")</f>
        <v>Bin1</v>
      </c>
      <c r="L1470">
        <f t="shared" si="46"/>
        <v>2016</v>
      </c>
      <c r="M1470" t="str">
        <f>_xlfn.XLOOKUP(C1470,'LookUp Table'!$A$1:$A$3031,'LookUp Table'!$B$1:$B$3031,"Not Found",0)</f>
        <v>Noida</v>
      </c>
      <c r="N1470" t="str">
        <f t="shared" si="45"/>
        <v>Private Equity</v>
      </c>
      <c r="O1470" t="str">
        <f>_xlfn.XLOOKUP(N1470,'Com LookUp+Pivot'!$A$1:$A$49,'Com LookUp+Pivot'!$B$1:$B$49,"Not Found",0)</f>
        <v>PE</v>
      </c>
      <c r="W1470" s="9" t="s">
        <v>4063</v>
      </c>
      <c r="X1470" s="9" t="s">
        <v>388</v>
      </c>
    </row>
    <row r="1471" spans="1:24" x14ac:dyDescent="0.3">
      <c r="A1471">
        <v>1476</v>
      </c>
      <c r="B1471" s="1">
        <v>42606</v>
      </c>
      <c r="C1471" t="s">
        <v>4064</v>
      </c>
      <c r="D1471" t="s">
        <v>473</v>
      </c>
      <c r="E1471" t="s">
        <v>1043</v>
      </c>
      <c r="F1471" t="s">
        <v>36</v>
      </c>
      <c r="G1471" t="s">
        <v>1073</v>
      </c>
      <c r="H1471" t="s">
        <v>388</v>
      </c>
      <c r="I1471" s="2">
        <v>3000000</v>
      </c>
      <c r="J1471" t="s">
        <v>207</v>
      </c>
      <c r="K1471" t="str" cm="1">
        <f t="array" ref="K1471">_xlfn.IFS(I1471&lt;1000000,"Bin1",AND(I1471&gt;=1000000,I1471&lt;=10000000),"Bin2",I1471&gt;10000000,"Bin3")</f>
        <v>Bin2</v>
      </c>
      <c r="L1471">
        <f t="shared" si="46"/>
        <v>2016</v>
      </c>
      <c r="M1471" t="str">
        <f>_xlfn.XLOOKUP(C1471,'LookUp Table'!$A$1:$A$3031,'LookUp Table'!$B$1:$B$3031,"Not Found",0)</f>
        <v>Mumbai</v>
      </c>
      <c r="N1471" t="str">
        <f t="shared" si="45"/>
        <v>Debt Funding</v>
      </c>
      <c r="O1471" t="str">
        <f>_xlfn.XLOOKUP(N1471,'Com LookUp+Pivot'!$A$1:$A$49,'Com LookUp+Pivot'!$B$1:$B$49,"Not Found",0)</f>
        <v>Other</v>
      </c>
      <c r="W1471" s="9" t="s">
        <v>1073</v>
      </c>
      <c r="X1471" s="9" t="s">
        <v>388</v>
      </c>
    </row>
    <row r="1472" spans="1:24" x14ac:dyDescent="0.3">
      <c r="A1472">
        <v>1477</v>
      </c>
      <c r="B1472" s="1">
        <v>42606</v>
      </c>
      <c r="C1472" t="s">
        <v>4065</v>
      </c>
      <c r="D1472" t="s">
        <v>569</v>
      </c>
      <c r="E1472" t="s">
        <v>4066</v>
      </c>
      <c r="F1472" t="s">
        <v>957</v>
      </c>
      <c r="G1472" t="s">
        <v>4067</v>
      </c>
      <c r="H1472" t="s">
        <v>125</v>
      </c>
      <c r="I1472">
        <v>0</v>
      </c>
      <c r="J1472" t="s">
        <v>207</v>
      </c>
      <c r="K1472" t="str" cm="1">
        <f t="array" ref="K1472">_xlfn.IFS(I1472&lt;1000000,"Bin1",AND(I1472&gt;=1000000,I1472&lt;=10000000),"Bin2",I1472&gt;10000000,"Bin3")</f>
        <v>Bin1</v>
      </c>
      <c r="L1472">
        <f t="shared" si="46"/>
        <v>2016</v>
      </c>
      <c r="M1472" t="str">
        <f>_xlfn.XLOOKUP(C1472,'LookUp Table'!$A$1:$A$3031,'LookUp Table'!$B$1:$B$3031,"Not Found",0)</f>
        <v>Bangalore</v>
      </c>
      <c r="N1472" t="str">
        <f t="shared" si="45"/>
        <v>Seed Funding</v>
      </c>
      <c r="O1472" t="str">
        <f>_xlfn.XLOOKUP(N1472,'Com LookUp+Pivot'!$A$1:$A$49,'Com LookUp+Pivot'!$B$1:$B$49,"Not Found",0)</f>
        <v>Angel</v>
      </c>
      <c r="W1472" s="9" t="s">
        <v>4067</v>
      </c>
      <c r="X1472" s="9" t="s">
        <v>125</v>
      </c>
    </row>
    <row r="1473" spans="1:24" x14ac:dyDescent="0.3">
      <c r="A1473">
        <v>1478</v>
      </c>
      <c r="B1473" s="1">
        <v>42607</v>
      </c>
      <c r="C1473" t="s">
        <v>4068</v>
      </c>
      <c r="D1473" t="s">
        <v>50</v>
      </c>
      <c r="E1473" t="s">
        <v>4069</v>
      </c>
      <c r="F1473" t="s">
        <v>477</v>
      </c>
      <c r="G1473" t="s">
        <v>4070</v>
      </c>
      <c r="H1473" t="s">
        <v>125</v>
      </c>
      <c r="I1473">
        <v>0</v>
      </c>
      <c r="J1473" t="s">
        <v>207</v>
      </c>
      <c r="K1473" t="str" cm="1">
        <f t="array" ref="K1473">_xlfn.IFS(I1473&lt;1000000,"Bin1",AND(I1473&gt;=1000000,I1473&lt;=10000000),"Bin2",I1473&gt;10000000,"Bin3")</f>
        <v>Bin1</v>
      </c>
      <c r="L1473">
        <f t="shared" si="46"/>
        <v>2016</v>
      </c>
      <c r="M1473" t="str">
        <f>_xlfn.XLOOKUP(C1473,'LookUp Table'!$A$1:$A$3031,'LookUp Table'!$B$1:$B$3031,"Not Found",0)</f>
        <v>Indore</v>
      </c>
      <c r="N1473" t="str">
        <f t="shared" si="45"/>
        <v>Seed Funding</v>
      </c>
      <c r="O1473" t="str">
        <f>_xlfn.XLOOKUP(N1473,'Com LookUp+Pivot'!$A$1:$A$49,'Com LookUp+Pivot'!$B$1:$B$49,"Not Found",0)</f>
        <v>Angel</v>
      </c>
      <c r="W1473" s="9" t="s">
        <v>4070</v>
      </c>
      <c r="X1473" s="9" t="s">
        <v>125</v>
      </c>
    </row>
    <row r="1474" spans="1:24" x14ac:dyDescent="0.3">
      <c r="A1474">
        <v>1479</v>
      </c>
      <c r="B1474" s="1">
        <v>42607</v>
      </c>
      <c r="C1474" t="s">
        <v>4071</v>
      </c>
      <c r="D1474" t="s">
        <v>141</v>
      </c>
      <c r="E1474" t="s">
        <v>4072</v>
      </c>
      <c r="F1474" t="s">
        <v>957</v>
      </c>
      <c r="G1474" t="s">
        <v>1335</v>
      </c>
      <c r="H1474" t="s">
        <v>388</v>
      </c>
      <c r="I1474" s="2">
        <v>3000000</v>
      </c>
      <c r="J1474" t="s">
        <v>207</v>
      </c>
      <c r="K1474" t="str" cm="1">
        <f t="array" ref="K1474">_xlfn.IFS(I1474&lt;1000000,"Bin1",AND(I1474&gt;=1000000,I1474&lt;=10000000),"Bin2",I1474&gt;10000000,"Bin3")</f>
        <v>Bin2</v>
      </c>
      <c r="L1474">
        <f t="shared" si="46"/>
        <v>2016</v>
      </c>
      <c r="M1474" t="str">
        <f>_xlfn.XLOOKUP(C1474,'LookUp Table'!$A$1:$A$3031,'LookUp Table'!$B$1:$B$3031,"Not Found",0)</f>
        <v>Bangalore</v>
      </c>
      <c r="N1474" t="str">
        <f t="shared" si="45"/>
        <v>Private Equity</v>
      </c>
      <c r="O1474" t="str">
        <f>_xlfn.XLOOKUP(N1474,'Com LookUp+Pivot'!$A$1:$A$49,'Com LookUp+Pivot'!$B$1:$B$49,"Not Found",0)</f>
        <v>PE</v>
      </c>
      <c r="W1474" s="9" t="s">
        <v>1335</v>
      </c>
      <c r="X1474" s="9" t="s">
        <v>388</v>
      </c>
    </row>
    <row r="1475" spans="1:24" x14ac:dyDescent="0.3">
      <c r="A1475">
        <v>1480</v>
      </c>
      <c r="B1475" s="1">
        <v>42607</v>
      </c>
      <c r="C1475" t="s">
        <v>4073</v>
      </c>
      <c r="D1475" t="s">
        <v>50</v>
      </c>
      <c r="E1475" t="s">
        <v>4074</v>
      </c>
      <c r="F1475" t="s">
        <v>957</v>
      </c>
      <c r="G1475" t="s">
        <v>4075</v>
      </c>
      <c r="H1475" t="s">
        <v>125</v>
      </c>
      <c r="I1475">
        <v>0</v>
      </c>
      <c r="J1475" t="s">
        <v>207</v>
      </c>
      <c r="K1475" t="str" cm="1">
        <f t="array" ref="K1475">_xlfn.IFS(I1475&lt;1000000,"Bin1",AND(I1475&gt;=1000000,I1475&lt;=10000000),"Bin2",I1475&gt;10000000,"Bin3")</f>
        <v>Bin1</v>
      </c>
      <c r="L1475">
        <f t="shared" si="46"/>
        <v>2016</v>
      </c>
      <c r="M1475" t="str">
        <f>_xlfn.XLOOKUP(C1475,'LookUp Table'!$A$1:$A$3031,'LookUp Table'!$B$1:$B$3031,"Not Found",0)</f>
        <v>Bangalore</v>
      </c>
      <c r="N1475" t="str">
        <f t="shared" ref="N1475:N1538" si="47">IFERROR(VLOOKUP(G1475,$W$1:$X$6025,2,FALSE),"Ignore")</f>
        <v>Seed Funding</v>
      </c>
      <c r="O1475" t="str">
        <f>_xlfn.XLOOKUP(N1475,'Com LookUp+Pivot'!$A$1:$A$49,'Com LookUp+Pivot'!$B$1:$B$49,"Not Found",0)</f>
        <v>Angel</v>
      </c>
      <c r="W1475" s="9" t="s">
        <v>4075</v>
      </c>
      <c r="X1475" s="9" t="s">
        <v>125</v>
      </c>
    </row>
    <row r="1476" spans="1:24" x14ac:dyDescent="0.3">
      <c r="A1476">
        <v>1481</v>
      </c>
      <c r="B1476" s="1">
        <v>42607</v>
      </c>
      <c r="C1476" t="s">
        <v>4076</v>
      </c>
      <c r="D1476" t="s">
        <v>569</v>
      </c>
      <c r="E1476" t="s">
        <v>4077</v>
      </c>
      <c r="F1476" t="s">
        <v>36</v>
      </c>
      <c r="G1476" t="s">
        <v>4078</v>
      </c>
      <c r="H1476" t="s">
        <v>125</v>
      </c>
      <c r="I1476">
        <v>0</v>
      </c>
      <c r="J1476" t="s">
        <v>207</v>
      </c>
      <c r="K1476" t="str" cm="1">
        <f t="array" ref="K1476">_xlfn.IFS(I1476&lt;1000000,"Bin1",AND(I1476&gt;=1000000,I1476&lt;=10000000),"Bin2",I1476&gt;10000000,"Bin3")</f>
        <v>Bin1</v>
      </c>
      <c r="L1476">
        <f t="shared" si="46"/>
        <v>2016</v>
      </c>
      <c r="M1476" t="str">
        <f>_xlfn.XLOOKUP(C1476,'LookUp Table'!$A$1:$A$3031,'LookUp Table'!$B$1:$B$3031,"Not Found",0)</f>
        <v>Mumbai</v>
      </c>
      <c r="N1476" t="str">
        <f t="shared" si="47"/>
        <v>Seed Funding</v>
      </c>
      <c r="O1476" t="str">
        <f>_xlfn.XLOOKUP(N1476,'Com LookUp+Pivot'!$A$1:$A$49,'Com LookUp+Pivot'!$B$1:$B$49,"Not Found",0)</f>
        <v>Angel</v>
      </c>
      <c r="W1476" s="9" t="s">
        <v>4078</v>
      </c>
      <c r="X1476" s="9" t="s">
        <v>125</v>
      </c>
    </row>
    <row r="1477" spans="1:24" x14ac:dyDescent="0.3">
      <c r="A1477">
        <v>1482</v>
      </c>
      <c r="B1477" s="1">
        <v>42607</v>
      </c>
      <c r="C1477" t="s">
        <v>4079</v>
      </c>
      <c r="D1477" t="s">
        <v>569</v>
      </c>
      <c r="E1477" t="s">
        <v>4080</v>
      </c>
      <c r="F1477" t="s">
        <v>957</v>
      </c>
      <c r="G1477" t="s">
        <v>4081</v>
      </c>
      <c r="H1477" t="s">
        <v>388</v>
      </c>
      <c r="I1477" s="2">
        <v>24000000</v>
      </c>
      <c r="J1477" t="s">
        <v>207</v>
      </c>
      <c r="K1477" t="str" cm="1">
        <f t="array" ref="K1477">_xlfn.IFS(I1477&lt;1000000,"Bin1",AND(I1477&gt;=1000000,I1477&lt;=10000000),"Bin2",I1477&gt;10000000,"Bin3")</f>
        <v>Bin3</v>
      </c>
      <c r="L1477">
        <f t="shared" si="46"/>
        <v>2016</v>
      </c>
      <c r="M1477" t="str">
        <f>_xlfn.XLOOKUP(C1477,'LookUp Table'!$A$1:$A$3031,'LookUp Table'!$B$1:$B$3031,"Not Found",0)</f>
        <v>Bangalore</v>
      </c>
      <c r="N1477" t="str">
        <f t="shared" si="47"/>
        <v>Private Equity</v>
      </c>
      <c r="O1477" t="str">
        <f>_xlfn.XLOOKUP(N1477,'Com LookUp+Pivot'!$A$1:$A$49,'Com LookUp+Pivot'!$B$1:$B$49,"Not Found",0)</f>
        <v>PE</v>
      </c>
      <c r="W1477" s="9" t="s">
        <v>4081</v>
      </c>
      <c r="X1477" s="9" t="s">
        <v>388</v>
      </c>
    </row>
    <row r="1478" spans="1:24" x14ac:dyDescent="0.3">
      <c r="A1478">
        <v>1483</v>
      </c>
      <c r="B1478" s="1">
        <v>42608</v>
      </c>
      <c r="C1478" t="s">
        <v>4082</v>
      </c>
      <c r="D1478" t="s">
        <v>569</v>
      </c>
      <c r="E1478" t="s">
        <v>4083</v>
      </c>
      <c r="F1478" t="s">
        <v>19</v>
      </c>
      <c r="G1478" t="s">
        <v>4084</v>
      </c>
      <c r="H1478" t="s">
        <v>125</v>
      </c>
      <c r="I1478" s="2">
        <v>500000</v>
      </c>
      <c r="J1478" t="s">
        <v>207</v>
      </c>
      <c r="K1478" t="str" cm="1">
        <f t="array" ref="K1478">_xlfn.IFS(I1478&lt;1000000,"Bin1",AND(I1478&gt;=1000000,I1478&lt;=10000000),"Bin2",I1478&gt;10000000,"Bin3")</f>
        <v>Bin1</v>
      </c>
      <c r="L1478">
        <f t="shared" si="46"/>
        <v>2016</v>
      </c>
      <c r="M1478" t="str">
        <f>_xlfn.XLOOKUP(C1478,'LookUp Table'!$A$1:$A$3031,'LookUp Table'!$B$1:$B$3031,"Not Found",0)</f>
        <v>Gurgaon</v>
      </c>
      <c r="N1478" t="str">
        <f t="shared" si="47"/>
        <v>Seed Funding</v>
      </c>
      <c r="O1478" t="str">
        <f>_xlfn.XLOOKUP(N1478,'Com LookUp+Pivot'!$A$1:$A$49,'Com LookUp+Pivot'!$B$1:$B$49,"Not Found",0)</f>
        <v>Angel</v>
      </c>
      <c r="W1478" s="9" t="s">
        <v>4084</v>
      </c>
      <c r="X1478" s="9" t="s">
        <v>125</v>
      </c>
    </row>
    <row r="1479" spans="1:24" x14ac:dyDescent="0.3">
      <c r="A1479">
        <v>1484</v>
      </c>
      <c r="B1479" s="1">
        <v>42608</v>
      </c>
      <c r="C1479" t="s">
        <v>4085</v>
      </c>
      <c r="D1479" t="s">
        <v>569</v>
      </c>
      <c r="E1479" t="s">
        <v>4086</v>
      </c>
      <c r="F1479" t="s">
        <v>19</v>
      </c>
      <c r="G1479" t="s">
        <v>4087</v>
      </c>
      <c r="H1479" t="s">
        <v>388</v>
      </c>
      <c r="I1479" s="2">
        <v>40000000</v>
      </c>
      <c r="J1479" t="s">
        <v>207</v>
      </c>
      <c r="K1479" t="str" cm="1">
        <f t="array" ref="K1479">_xlfn.IFS(I1479&lt;1000000,"Bin1",AND(I1479&gt;=1000000,I1479&lt;=10000000),"Bin2",I1479&gt;10000000,"Bin3")</f>
        <v>Bin3</v>
      </c>
      <c r="L1479">
        <f t="shared" si="46"/>
        <v>2016</v>
      </c>
      <c r="M1479" t="str">
        <f>_xlfn.XLOOKUP(C1479,'LookUp Table'!$A$1:$A$3031,'LookUp Table'!$B$1:$B$3031,"Not Found",0)</f>
        <v>Gurgaon</v>
      </c>
      <c r="N1479" t="str">
        <f t="shared" si="47"/>
        <v>Private Equity</v>
      </c>
      <c r="O1479" t="str">
        <f>_xlfn.XLOOKUP(N1479,'Com LookUp+Pivot'!$A$1:$A$49,'Com LookUp+Pivot'!$B$1:$B$49,"Not Found",0)</f>
        <v>PE</v>
      </c>
      <c r="W1479" s="9" t="s">
        <v>4087</v>
      </c>
      <c r="X1479" s="9" t="s">
        <v>388</v>
      </c>
    </row>
    <row r="1480" spans="1:24" x14ac:dyDescent="0.3">
      <c r="A1480">
        <v>1485</v>
      </c>
      <c r="B1480" s="1">
        <v>42608</v>
      </c>
      <c r="C1480" t="s">
        <v>4088</v>
      </c>
      <c r="D1480" t="s">
        <v>569</v>
      </c>
      <c r="E1480" t="s">
        <v>4089</v>
      </c>
      <c r="F1480" t="s">
        <v>36</v>
      </c>
      <c r="G1480" t="s">
        <v>4090</v>
      </c>
      <c r="H1480" t="s">
        <v>125</v>
      </c>
      <c r="I1480" s="2">
        <v>550000</v>
      </c>
      <c r="J1480" t="s">
        <v>207</v>
      </c>
      <c r="K1480" t="str" cm="1">
        <f t="array" ref="K1480">_xlfn.IFS(I1480&lt;1000000,"Bin1",AND(I1480&gt;=1000000,I1480&lt;=10000000),"Bin2",I1480&gt;10000000,"Bin3")</f>
        <v>Bin1</v>
      </c>
      <c r="L1480">
        <f t="shared" si="46"/>
        <v>2016</v>
      </c>
      <c r="M1480" t="str">
        <f>_xlfn.XLOOKUP(C1480,'LookUp Table'!$A$1:$A$3031,'LookUp Table'!$B$1:$B$3031,"Not Found",0)</f>
        <v>Mumbai</v>
      </c>
      <c r="N1480" t="str">
        <f t="shared" si="47"/>
        <v>Seed Funding</v>
      </c>
      <c r="O1480" t="str">
        <f>_xlfn.XLOOKUP(N1480,'Com LookUp+Pivot'!$A$1:$A$49,'Com LookUp+Pivot'!$B$1:$B$49,"Not Found",0)</f>
        <v>Angel</v>
      </c>
      <c r="W1480" s="9" t="s">
        <v>4090</v>
      </c>
      <c r="X1480" s="9" t="s">
        <v>125</v>
      </c>
    </row>
    <row r="1481" spans="1:24" x14ac:dyDescent="0.3">
      <c r="A1481">
        <v>1486</v>
      </c>
      <c r="B1481" s="1">
        <v>42608</v>
      </c>
      <c r="C1481" t="s">
        <v>4091</v>
      </c>
      <c r="D1481" t="s">
        <v>569</v>
      </c>
      <c r="E1481" t="s">
        <v>4092</v>
      </c>
      <c r="F1481" t="s">
        <v>19</v>
      </c>
      <c r="G1481" t="s">
        <v>4093</v>
      </c>
      <c r="H1481" t="s">
        <v>125</v>
      </c>
      <c r="I1481">
        <v>0</v>
      </c>
      <c r="J1481" t="s">
        <v>207</v>
      </c>
      <c r="K1481" t="str" cm="1">
        <f t="array" ref="K1481">_xlfn.IFS(I1481&lt;1000000,"Bin1",AND(I1481&gt;=1000000,I1481&lt;=10000000),"Bin2",I1481&gt;10000000,"Bin3")</f>
        <v>Bin1</v>
      </c>
      <c r="L1481">
        <f t="shared" si="46"/>
        <v>2016</v>
      </c>
      <c r="M1481" t="str">
        <f>_xlfn.XLOOKUP(C1481,'LookUp Table'!$A$1:$A$3031,'LookUp Table'!$B$1:$B$3031,"Not Found",0)</f>
        <v>Gurgaon</v>
      </c>
      <c r="N1481" t="str">
        <f t="shared" si="47"/>
        <v>Seed Funding</v>
      </c>
      <c r="O1481" t="str">
        <f>_xlfn.XLOOKUP(N1481,'Com LookUp+Pivot'!$A$1:$A$49,'Com LookUp+Pivot'!$B$1:$B$49,"Not Found",0)</f>
        <v>Angel</v>
      </c>
      <c r="W1481" s="9" t="s">
        <v>4093</v>
      </c>
      <c r="X1481" s="9" t="s">
        <v>125</v>
      </c>
    </row>
    <row r="1482" spans="1:24" x14ac:dyDescent="0.3">
      <c r="A1482">
        <v>1487</v>
      </c>
      <c r="B1482" s="1">
        <v>42611</v>
      </c>
      <c r="C1482" t="s">
        <v>4094</v>
      </c>
      <c r="D1482" t="s">
        <v>569</v>
      </c>
      <c r="E1482" t="s">
        <v>4095</v>
      </c>
      <c r="F1482" t="s">
        <v>36</v>
      </c>
      <c r="G1482" t="s">
        <v>4096</v>
      </c>
      <c r="H1482" t="s">
        <v>388</v>
      </c>
      <c r="I1482" s="2">
        <v>3000000</v>
      </c>
      <c r="J1482" t="s">
        <v>207</v>
      </c>
      <c r="K1482" t="str" cm="1">
        <f t="array" ref="K1482">_xlfn.IFS(I1482&lt;1000000,"Bin1",AND(I1482&gt;=1000000,I1482&lt;=10000000),"Bin2",I1482&gt;10000000,"Bin3")</f>
        <v>Bin2</v>
      </c>
      <c r="L1482">
        <f t="shared" si="46"/>
        <v>2016</v>
      </c>
      <c r="M1482" t="str">
        <f>_xlfn.XLOOKUP(C1482,'LookUp Table'!$A$1:$A$3031,'LookUp Table'!$B$1:$B$3031,"Not Found",0)</f>
        <v>Mumbai</v>
      </c>
      <c r="N1482" t="str">
        <f t="shared" si="47"/>
        <v>Private Equity</v>
      </c>
      <c r="O1482" t="str">
        <f>_xlfn.XLOOKUP(N1482,'Com LookUp+Pivot'!$A$1:$A$49,'Com LookUp+Pivot'!$B$1:$B$49,"Not Found",0)</f>
        <v>PE</v>
      </c>
      <c r="W1482" s="9" t="s">
        <v>4096</v>
      </c>
      <c r="X1482" s="9" t="s">
        <v>388</v>
      </c>
    </row>
    <row r="1483" spans="1:24" x14ac:dyDescent="0.3">
      <c r="A1483">
        <v>1488</v>
      </c>
      <c r="B1483" s="1">
        <v>42611</v>
      </c>
      <c r="C1483" t="s">
        <v>4097</v>
      </c>
      <c r="D1483" t="s">
        <v>569</v>
      </c>
      <c r="E1483" t="s">
        <v>4098</v>
      </c>
      <c r="F1483" t="s">
        <v>957</v>
      </c>
      <c r="G1483" t="s">
        <v>3021</v>
      </c>
      <c r="H1483" t="s">
        <v>388</v>
      </c>
      <c r="I1483" s="2">
        <v>7000000</v>
      </c>
      <c r="J1483" t="s">
        <v>207</v>
      </c>
      <c r="K1483" t="str" cm="1">
        <f t="array" ref="K1483">_xlfn.IFS(I1483&lt;1000000,"Bin1",AND(I1483&gt;=1000000,I1483&lt;=10000000),"Bin2",I1483&gt;10000000,"Bin3")</f>
        <v>Bin2</v>
      </c>
      <c r="L1483">
        <f t="shared" si="46"/>
        <v>2016</v>
      </c>
      <c r="M1483" t="str">
        <f>_xlfn.XLOOKUP(C1483,'LookUp Table'!$A$1:$A$3031,'LookUp Table'!$B$1:$B$3031,"Not Found",0)</f>
        <v>Bangalore</v>
      </c>
      <c r="N1483" t="str">
        <f t="shared" si="47"/>
        <v>Private Equity</v>
      </c>
      <c r="O1483" t="str">
        <f>_xlfn.XLOOKUP(N1483,'Com LookUp+Pivot'!$A$1:$A$49,'Com LookUp+Pivot'!$B$1:$B$49,"Not Found",0)</f>
        <v>PE</v>
      </c>
      <c r="W1483" s="9" t="s">
        <v>3021</v>
      </c>
      <c r="X1483" s="9" t="s">
        <v>388</v>
      </c>
    </row>
    <row r="1484" spans="1:24" x14ac:dyDescent="0.3">
      <c r="A1484">
        <v>1489</v>
      </c>
      <c r="B1484" s="1">
        <v>42611</v>
      </c>
      <c r="C1484" t="s">
        <v>4099</v>
      </c>
      <c r="D1484" t="s">
        <v>569</v>
      </c>
      <c r="E1484" t="s">
        <v>4100</v>
      </c>
      <c r="F1484" t="s">
        <v>87</v>
      </c>
      <c r="G1484" t="s">
        <v>4101</v>
      </c>
      <c r="H1484" t="s">
        <v>388</v>
      </c>
      <c r="I1484">
        <v>0</v>
      </c>
      <c r="J1484" t="s">
        <v>207</v>
      </c>
      <c r="K1484" t="str" cm="1">
        <f t="array" ref="K1484">_xlfn.IFS(I1484&lt;1000000,"Bin1",AND(I1484&gt;=1000000,I1484&lt;=10000000),"Bin2",I1484&gt;10000000,"Bin3")</f>
        <v>Bin1</v>
      </c>
      <c r="L1484">
        <f t="shared" si="46"/>
        <v>2016</v>
      </c>
      <c r="M1484" t="str">
        <f>_xlfn.XLOOKUP(C1484,'LookUp Table'!$A$1:$A$3031,'LookUp Table'!$B$1:$B$3031,"Not Found",0)</f>
        <v>Noida</v>
      </c>
      <c r="N1484" t="str">
        <f t="shared" si="47"/>
        <v>Private Equity</v>
      </c>
      <c r="O1484" t="str">
        <f>_xlfn.XLOOKUP(N1484,'Com LookUp+Pivot'!$A$1:$A$49,'Com LookUp+Pivot'!$B$1:$B$49,"Not Found",0)</f>
        <v>PE</v>
      </c>
      <c r="W1484" s="9" t="s">
        <v>4101</v>
      </c>
      <c r="X1484" s="9" t="s">
        <v>388</v>
      </c>
    </row>
    <row r="1485" spans="1:24" x14ac:dyDescent="0.3">
      <c r="A1485">
        <v>1490</v>
      </c>
      <c r="B1485" s="1">
        <v>42611</v>
      </c>
      <c r="C1485" t="s">
        <v>4102</v>
      </c>
      <c r="D1485" t="s">
        <v>569</v>
      </c>
      <c r="E1485" t="s">
        <v>4103</v>
      </c>
      <c r="F1485" t="s">
        <v>42</v>
      </c>
      <c r="G1485" t="s">
        <v>4104</v>
      </c>
      <c r="H1485" t="s">
        <v>388</v>
      </c>
      <c r="I1485" s="2">
        <v>1000000</v>
      </c>
      <c r="J1485" t="s">
        <v>207</v>
      </c>
      <c r="K1485" t="str" cm="1">
        <f t="array" ref="K1485">_xlfn.IFS(I1485&lt;1000000,"Bin1",AND(I1485&gt;=1000000,I1485&lt;=10000000),"Bin2",I1485&gt;10000000,"Bin3")</f>
        <v>Bin2</v>
      </c>
      <c r="L1485">
        <f t="shared" si="46"/>
        <v>2016</v>
      </c>
      <c r="M1485" t="str">
        <f>_xlfn.XLOOKUP(C1485,'LookUp Table'!$A$1:$A$3031,'LookUp Table'!$B$1:$B$3031,"Not Found",0)</f>
        <v>Chennai</v>
      </c>
      <c r="N1485" t="str">
        <f t="shared" si="47"/>
        <v>Private Equity</v>
      </c>
      <c r="O1485" t="str">
        <f>_xlfn.XLOOKUP(N1485,'Com LookUp+Pivot'!$A$1:$A$49,'Com LookUp+Pivot'!$B$1:$B$49,"Not Found",0)</f>
        <v>PE</v>
      </c>
      <c r="W1485" s="9" t="s">
        <v>4104</v>
      </c>
      <c r="X1485" s="9" t="s">
        <v>388</v>
      </c>
    </row>
    <row r="1486" spans="1:24" x14ac:dyDescent="0.3">
      <c r="A1486">
        <v>1491</v>
      </c>
      <c r="B1486" s="1">
        <v>42611</v>
      </c>
      <c r="C1486" t="s">
        <v>4105</v>
      </c>
      <c r="D1486" t="s">
        <v>569</v>
      </c>
      <c r="E1486" t="s">
        <v>4106</v>
      </c>
      <c r="F1486" t="s">
        <v>957</v>
      </c>
      <c r="G1486" t="s">
        <v>4107</v>
      </c>
      <c r="H1486" t="s">
        <v>388</v>
      </c>
      <c r="I1486" s="2">
        <v>15000000</v>
      </c>
      <c r="J1486" t="s">
        <v>207</v>
      </c>
      <c r="K1486" t="str" cm="1">
        <f t="array" ref="K1486">_xlfn.IFS(I1486&lt;1000000,"Bin1",AND(I1486&gt;=1000000,I1486&lt;=10000000),"Bin2",I1486&gt;10000000,"Bin3")</f>
        <v>Bin3</v>
      </c>
      <c r="L1486">
        <f t="shared" si="46"/>
        <v>2016</v>
      </c>
      <c r="M1486" t="str">
        <f>_xlfn.XLOOKUP(C1486,'LookUp Table'!$A$1:$A$3031,'LookUp Table'!$B$1:$B$3031,"Not Found",0)</f>
        <v>Bangalore</v>
      </c>
      <c r="N1486" t="str">
        <f t="shared" si="47"/>
        <v>Private Equity</v>
      </c>
      <c r="O1486" t="str">
        <f>_xlfn.XLOOKUP(N1486,'Com LookUp+Pivot'!$A$1:$A$49,'Com LookUp+Pivot'!$B$1:$B$49,"Not Found",0)</f>
        <v>PE</v>
      </c>
      <c r="W1486" s="9" t="s">
        <v>4107</v>
      </c>
      <c r="X1486" s="9" t="s">
        <v>388</v>
      </c>
    </row>
    <row r="1487" spans="1:24" x14ac:dyDescent="0.3">
      <c r="A1487">
        <v>1492</v>
      </c>
      <c r="B1487" s="1">
        <v>42612</v>
      </c>
      <c r="C1487" t="s">
        <v>4108</v>
      </c>
      <c r="D1487" t="s">
        <v>50</v>
      </c>
      <c r="E1487" t="s">
        <v>4109</v>
      </c>
      <c r="F1487" t="s">
        <v>19</v>
      </c>
      <c r="G1487" t="s">
        <v>4110</v>
      </c>
      <c r="H1487" t="s">
        <v>125</v>
      </c>
      <c r="I1487" s="2">
        <v>149000</v>
      </c>
      <c r="J1487" t="s">
        <v>207</v>
      </c>
      <c r="K1487" t="str" cm="1">
        <f t="array" ref="K1487">_xlfn.IFS(I1487&lt;1000000,"Bin1",AND(I1487&gt;=1000000,I1487&lt;=10000000),"Bin2",I1487&gt;10000000,"Bin3")</f>
        <v>Bin1</v>
      </c>
      <c r="L1487">
        <f t="shared" si="46"/>
        <v>2016</v>
      </c>
      <c r="M1487" t="str">
        <f>_xlfn.XLOOKUP(C1487,'LookUp Table'!$A$1:$A$3031,'LookUp Table'!$B$1:$B$3031,"Not Found",0)</f>
        <v>Gurgaon</v>
      </c>
      <c r="N1487" t="str">
        <f t="shared" si="47"/>
        <v>Seed Funding</v>
      </c>
      <c r="O1487" t="str">
        <f>_xlfn.XLOOKUP(N1487,'Com LookUp+Pivot'!$A$1:$A$49,'Com LookUp+Pivot'!$B$1:$B$49,"Not Found",0)</f>
        <v>Angel</v>
      </c>
      <c r="W1487" s="9" t="s">
        <v>4110</v>
      </c>
      <c r="X1487" s="9" t="s">
        <v>125</v>
      </c>
    </row>
    <row r="1488" spans="1:24" x14ac:dyDescent="0.3">
      <c r="A1488">
        <v>1493</v>
      </c>
      <c r="B1488" s="1">
        <v>42612</v>
      </c>
      <c r="C1488" t="s">
        <v>4111</v>
      </c>
      <c r="D1488" t="s">
        <v>569</v>
      </c>
      <c r="E1488" t="s">
        <v>4112</v>
      </c>
      <c r="F1488" t="s">
        <v>30</v>
      </c>
      <c r="G1488" t="s">
        <v>4113</v>
      </c>
      <c r="H1488" t="s">
        <v>125</v>
      </c>
      <c r="I1488" s="2">
        <v>104000</v>
      </c>
      <c r="J1488" t="s">
        <v>207</v>
      </c>
      <c r="K1488" t="str" cm="1">
        <f t="array" ref="K1488">_xlfn.IFS(I1488&lt;1000000,"Bin1",AND(I1488&gt;=1000000,I1488&lt;=10000000),"Bin2",I1488&gt;10000000,"Bin3")</f>
        <v>Bin1</v>
      </c>
      <c r="L1488">
        <f t="shared" si="46"/>
        <v>2016</v>
      </c>
      <c r="M1488" t="str">
        <f>_xlfn.XLOOKUP(C1488,'LookUp Table'!$A$1:$A$3031,'LookUp Table'!$B$1:$B$3031,"Not Found",0)</f>
        <v>New Delhi</v>
      </c>
      <c r="N1488" t="str">
        <f t="shared" si="47"/>
        <v>Seed Funding</v>
      </c>
      <c r="O1488" t="str">
        <f>_xlfn.XLOOKUP(N1488,'Com LookUp+Pivot'!$A$1:$A$49,'Com LookUp+Pivot'!$B$1:$B$49,"Not Found",0)</f>
        <v>Angel</v>
      </c>
      <c r="W1488" s="9" t="s">
        <v>4113</v>
      </c>
      <c r="X1488" s="9" t="s">
        <v>125</v>
      </c>
    </row>
    <row r="1489" spans="1:24" x14ac:dyDescent="0.3">
      <c r="A1489">
        <v>1494</v>
      </c>
      <c r="B1489" s="1">
        <v>42612</v>
      </c>
      <c r="C1489" t="s">
        <v>151</v>
      </c>
      <c r="D1489" t="s">
        <v>473</v>
      </c>
      <c r="E1489" t="s">
        <v>2424</v>
      </c>
      <c r="F1489" t="s">
        <v>957</v>
      </c>
      <c r="G1489" t="s">
        <v>4114</v>
      </c>
      <c r="H1489" t="s">
        <v>388</v>
      </c>
      <c r="I1489" s="2">
        <v>60000000</v>
      </c>
      <c r="J1489" t="s">
        <v>207</v>
      </c>
      <c r="K1489" t="str" cm="1">
        <f t="array" ref="K1489">_xlfn.IFS(I1489&lt;1000000,"Bin1",AND(I1489&gt;=1000000,I1489&lt;=10000000),"Bin2",I1489&gt;10000000,"Bin3")</f>
        <v>Bin3</v>
      </c>
      <c r="L1489">
        <f t="shared" si="46"/>
        <v>2016</v>
      </c>
      <c r="M1489" t="str">
        <f>_xlfn.XLOOKUP(C1489,'LookUp Table'!$A$1:$A$3031,'LookUp Table'!$B$1:$B$3031,"Not Found",0)</f>
        <v>Noida</v>
      </c>
      <c r="N1489" t="str">
        <f t="shared" si="47"/>
        <v>Private Equity</v>
      </c>
      <c r="O1489" t="str">
        <f>_xlfn.XLOOKUP(N1489,'Com LookUp+Pivot'!$A$1:$A$49,'Com LookUp+Pivot'!$B$1:$B$49,"Not Found",0)</f>
        <v>PE</v>
      </c>
      <c r="W1489" s="9" t="s">
        <v>4114</v>
      </c>
      <c r="X1489" s="9" t="s">
        <v>388</v>
      </c>
    </row>
    <row r="1490" spans="1:24" x14ac:dyDescent="0.3">
      <c r="A1490">
        <v>1495</v>
      </c>
      <c r="B1490" s="1">
        <v>42612</v>
      </c>
      <c r="C1490" t="s">
        <v>4115</v>
      </c>
      <c r="D1490" t="s">
        <v>50</v>
      </c>
      <c r="E1490" t="s">
        <v>4116</v>
      </c>
      <c r="F1490" t="s">
        <v>957</v>
      </c>
      <c r="G1490" t="s">
        <v>4117</v>
      </c>
      <c r="H1490" t="s">
        <v>388</v>
      </c>
      <c r="I1490" s="2">
        <v>2000000</v>
      </c>
      <c r="J1490" t="s">
        <v>207</v>
      </c>
      <c r="K1490" t="str" cm="1">
        <f t="array" ref="K1490">_xlfn.IFS(I1490&lt;1000000,"Bin1",AND(I1490&gt;=1000000,I1490&lt;=10000000),"Bin2",I1490&gt;10000000,"Bin3")</f>
        <v>Bin2</v>
      </c>
      <c r="L1490">
        <f t="shared" si="46"/>
        <v>2016</v>
      </c>
      <c r="M1490" t="str">
        <f>_xlfn.XLOOKUP(C1490,'LookUp Table'!$A$1:$A$3031,'LookUp Table'!$B$1:$B$3031,"Not Found",0)</f>
        <v>Bangalore</v>
      </c>
      <c r="N1490" t="str">
        <f t="shared" si="47"/>
        <v>Private Equity</v>
      </c>
      <c r="O1490" t="str">
        <f>_xlfn.XLOOKUP(N1490,'Com LookUp+Pivot'!$A$1:$A$49,'Com LookUp+Pivot'!$B$1:$B$49,"Not Found",0)</f>
        <v>PE</v>
      </c>
      <c r="W1490" s="9" t="s">
        <v>4117</v>
      </c>
      <c r="X1490" s="9" t="s">
        <v>388</v>
      </c>
    </row>
    <row r="1491" spans="1:24" x14ac:dyDescent="0.3">
      <c r="A1491">
        <v>1496</v>
      </c>
      <c r="B1491" s="1">
        <v>42612</v>
      </c>
      <c r="C1491" t="s">
        <v>1747</v>
      </c>
      <c r="D1491" t="s">
        <v>569</v>
      </c>
      <c r="E1491" t="s">
        <v>4118</v>
      </c>
      <c r="F1491" t="s">
        <v>957</v>
      </c>
      <c r="G1491" t="s">
        <v>694</v>
      </c>
      <c r="H1491" t="s">
        <v>388</v>
      </c>
      <c r="I1491" s="2">
        <v>3000000</v>
      </c>
      <c r="J1491" t="s">
        <v>207</v>
      </c>
      <c r="K1491" t="str" cm="1">
        <f t="array" ref="K1491">_xlfn.IFS(I1491&lt;1000000,"Bin1",AND(I1491&gt;=1000000,I1491&lt;=10000000),"Bin2",I1491&gt;10000000,"Bin3")</f>
        <v>Bin2</v>
      </c>
      <c r="L1491">
        <f t="shared" si="46"/>
        <v>2016</v>
      </c>
      <c r="M1491" t="str">
        <f>_xlfn.XLOOKUP(C1491,'LookUp Table'!$A$1:$A$3031,'LookUp Table'!$B$1:$B$3031,"Not Found",0)</f>
        <v>Mumbai</v>
      </c>
      <c r="N1491" t="str">
        <f t="shared" si="47"/>
        <v>Seed/ Angel Funding</v>
      </c>
      <c r="O1491" t="str">
        <f>_xlfn.XLOOKUP(N1491,'Com LookUp+Pivot'!$A$1:$A$49,'Com LookUp+Pivot'!$B$1:$B$49,"Not Found",0)</f>
        <v>Angel</v>
      </c>
      <c r="W1491" s="9" t="s">
        <v>694</v>
      </c>
      <c r="X1491" s="9" t="s">
        <v>388</v>
      </c>
    </row>
    <row r="1492" spans="1:24" x14ac:dyDescent="0.3">
      <c r="A1492">
        <v>1497</v>
      </c>
      <c r="B1492" s="1">
        <v>42612</v>
      </c>
      <c r="C1492" t="s">
        <v>4119</v>
      </c>
      <c r="D1492" t="s">
        <v>50</v>
      </c>
      <c r="E1492" t="s">
        <v>4120</v>
      </c>
      <c r="F1492" t="s">
        <v>36</v>
      </c>
      <c r="G1492" t="s">
        <v>4121</v>
      </c>
      <c r="H1492" t="s">
        <v>388</v>
      </c>
      <c r="I1492">
        <v>0</v>
      </c>
      <c r="J1492" t="s">
        <v>207</v>
      </c>
      <c r="K1492" t="str" cm="1">
        <f t="array" ref="K1492">_xlfn.IFS(I1492&lt;1000000,"Bin1",AND(I1492&gt;=1000000,I1492&lt;=10000000),"Bin2",I1492&gt;10000000,"Bin3")</f>
        <v>Bin1</v>
      </c>
      <c r="L1492">
        <f t="shared" si="46"/>
        <v>2016</v>
      </c>
      <c r="M1492" t="str">
        <f>_xlfn.XLOOKUP(C1492,'LookUp Table'!$A$1:$A$3031,'LookUp Table'!$B$1:$B$3031,"Not Found",0)</f>
        <v>Mumbai</v>
      </c>
      <c r="N1492" t="str">
        <f t="shared" si="47"/>
        <v>Private Equity</v>
      </c>
      <c r="O1492" t="str">
        <f>_xlfn.XLOOKUP(N1492,'Com LookUp+Pivot'!$A$1:$A$49,'Com LookUp+Pivot'!$B$1:$B$49,"Not Found",0)</f>
        <v>PE</v>
      </c>
      <c r="W1492" s="9" t="s">
        <v>4121</v>
      </c>
      <c r="X1492" s="9" t="s">
        <v>388</v>
      </c>
    </row>
    <row r="1493" spans="1:24" x14ac:dyDescent="0.3">
      <c r="A1493">
        <v>1498</v>
      </c>
      <c r="B1493" s="1">
        <v>42613</v>
      </c>
      <c r="C1493" t="s">
        <v>4122</v>
      </c>
      <c r="D1493" t="s">
        <v>473</v>
      </c>
      <c r="E1493" t="s">
        <v>4123</v>
      </c>
      <c r="F1493" t="s">
        <v>36</v>
      </c>
      <c r="G1493" t="s">
        <v>4124</v>
      </c>
      <c r="H1493" t="s">
        <v>388</v>
      </c>
      <c r="I1493" s="2">
        <v>5300000</v>
      </c>
      <c r="J1493" t="s">
        <v>207</v>
      </c>
      <c r="K1493" t="str" cm="1">
        <f t="array" ref="K1493">_xlfn.IFS(I1493&lt;1000000,"Bin1",AND(I1493&gt;=1000000,I1493&lt;=10000000),"Bin2",I1493&gt;10000000,"Bin3")</f>
        <v>Bin2</v>
      </c>
      <c r="L1493">
        <f t="shared" si="46"/>
        <v>2016</v>
      </c>
      <c r="M1493" t="str">
        <f>_xlfn.XLOOKUP(C1493,'LookUp Table'!$A$1:$A$3031,'LookUp Table'!$B$1:$B$3031,"Not Found",0)</f>
        <v>Mumbai</v>
      </c>
      <c r="N1493" t="str">
        <f t="shared" si="47"/>
        <v>Private Equity</v>
      </c>
      <c r="O1493" t="str">
        <f>_xlfn.XLOOKUP(N1493,'Com LookUp+Pivot'!$A$1:$A$49,'Com LookUp+Pivot'!$B$1:$B$49,"Not Found",0)</f>
        <v>PE</v>
      </c>
      <c r="W1493" s="9" t="s">
        <v>4124</v>
      </c>
      <c r="X1493" s="9" t="s">
        <v>388</v>
      </c>
    </row>
    <row r="1494" spans="1:24" x14ac:dyDescent="0.3">
      <c r="A1494">
        <v>1499</v>
      </c>
      <c r="B1494" s="1">
        <v>42613</v>
      </c>
      <c r="C1494" t="s">
        <v>4125</v>
      </c>
      <c r="D1494" t="s">
        <v>569</v>
      </c>
      <c r="E1494" t="s">
        <v>4126</v>
      </c>
      <c r="F1494" t="s">
        <v>36</v>
      </c>
      <c r="G1494" t="s">
        <v>4127</v>
      </c>
      <c r="H1494" t="s">
        <v>125</v>
      </c>
      <c r="I1494">
        <v>0</v>
      </c>
      <c r="J1494" t="s">
        <v>207</v>
      </c>
      <c r="K1494" t="str" cm="1">
        <f t="array" ref="K1494">_xlfn.IFS(I1494&lt;1000000,"Bin1",AND(I1494&gt;=1000000,I1494&lt;=10000000),"Bin2",I1494&gt;10000000,"Bin3")</f>
        <v>Bin1</v>
      </c>
      <c r="L1494">
        <f t="shared" si="46"/>
        <v>2016</v>
      </c>
      <c r="M1494" t="str">
        <f>_xlfn.XLOOKUP(C1494,'LookUp Table'!$A$1:$A$3031,'LookUp Table'!$B$1:$B$3031,"Not Found",0)</f>
        <v>Gurgaon</v>
      </c>
      <c r="N1494" t="str">
        <f t="shared" si="47"/>
        <v>Seed Funding</v>
      </c>
      <c r="O1494" t="str">
        <f>_xlfn.XLOOKUP(N1494,'Com LookUp+Pivot'!$A$1:$A$49,'Com LookUp+Pivot'!$B$1:$B$49,"Not Found",0)</f>
        <v>Angel</v>
      </c>
      <c r="W1494" s="9" t="s">
        <v>4127</v>
      </c>
      <c r="X1494" s="9" t="s">
        <v>125</v>
      </c>
    </row>
    <row r="1495" spans="1:24" x14ac:dyDescent="0.3">
      <c r="A1495">
        <v>1500</v>
      </c>
      <c r="B1495" s="1">
        <v>42552</v>
      </c>
      <c r="C1495" t="s">
        <v>4128</v>
      </c>
      <c r="D1495" t="s">
        <v>569</v>
      </c>
      <c r="E1495" t="s">
        <v>2410</v>
      </c>
      <c r="F1495" t="s">
        <v>957</v>
      </c>
      <c r="G1495" t="s">
        <v>4129</v>
      </c>
      <c r="H1495" t="s">
        <v>388</v>
      </c>
      <c r="I1495">
        <v>0</v>
      </c>
      <c r="J1495" t="s">
        <v>207</v>
      </c>
      <c r="K1495" t="str" cm="1">
        <f t="array" ref="K1495">_xlfn.IFS(I1495&lt;1000000,"Bin1",AND(I1495&gt;=1000000,I1495&lt;=10000000),"Bin2",I1495&gt;10000000,"Bin3")</f>
        <v>Bin1</v>
      </c>
      <c r="L1495">
        <f t="shared" si="46"/>
        <v>2016</v>
      </c>
      <c r="M1495" t="str">
        <f>_xlfn.XLOOKUP(C1495,'LookUp Table'!$A$1:$A$3031,'LookUp Table'!$B$1:$B$3031,"Not Found",0)</f>
        <v>Bengaluru</v>
      </c>
      <c r="N1495" t="str">
        <f t="shared" si="47"/>
        <v>Private Equity</v>
      </c>
      <c r="O1495" t="str">
        <f>_xlfn.XLOOKUP(N1495,'Com LookUp+Pivot'!$A$1:$A$49,'Com LookUp+Pivot'!$B$1:$B$49,"Not Found",0)</f>
        <v>PE</v>
      </c>
      <c r="W1495" s="9" t="s">
        <v>4129</v>
      </c>
      <c r="X1495" s="9" t="s">
        <v>388</v>
      </c>
    </row>
    <row r="1496" spans="1:24" x14ac:dyDescent="0.3">
      <c r="A1496">
        <v>1501</v>
      </c>
      <c r="B1496" s="1">
        <v>42552</v>
      </c>
      <c r="C1496" t="s">
        <v>2241</v>
      </c>
      <c r="D1496" t="s">
        <v>50</v>
      </c>
      <c r="E1496" t="s">
        <v>4130</v>
      </c>
      <c r="F1496" t="s">
        <v>181</v>
      </c>
      <c r="G1496" t="s">
        <v>4131</v>
      </c>
      <c r="H1496" t="s">
        <v>125</v>
      </c>
      <c r="I1496">
        <v>0</v>
      </c>
      <c r="J1496" t="s">
        <v>207</v>
      </c>
      <c r="K1496" t="str" cm="1">
        <f t="array" ref="K1496">_xlfn.IFS(I1496&lt;1000000,"Bin1",AND(I1496&gt;=1000000,I1496&lt;=10000000),"Bin2",I1496&gt;10000000,"Bin3")</f>
        <v>Bin1</v>
      </c>
      <c r="L1496">
        <f t="shared" si="46"/>
        <v>2016</v>
      </c>
      <c r="M1496" t="str">
        <f>_xlfn.XLOOKUP(C1496,'LookUp Table'!$A$1:$A$3031,'LookUp Table'!$B$1:$B$3031,"Not Found",0)</f>
        <v>Hyderabad</v>
      </c>
      <c r="N1496" t="str">
        <f t="shared" si="47"/>
        <v>Seed Funding</v>
      </c>
      <c r="O1496" t="str">
        <f>_xlfn.XLOOKUP(N1496,'Com LookUp+Pivot'!$A$1:$A$49,'Com LookUp+Pivot'!$B$1:$B$49,"Not Found",0)</f>
        <v>Angel</v>
      </c>
      <c r="W1496" s="9" t="s">
        <v>4131</v>
      </c>
      <c r="X1496" s="9" t="s">
        <v>125</v>
      </c>
    </row>
    <row r="1497" spans="1:24" x14ac:dyDescent="0.3">
      <c r="A1497">
        <v>1502</v>
      </c>
      <c r="B1497" s="1">
        <v>42552</v>
      </c>
      <c r="C1497" t="s">
        <v>511</v>
      </c>
      <c r="D1497" t="s">
        <v>569</v>
      </c>
      <c r="E1497" t="s">
        <v>4132</v>
      </c>
      <c r="F1497" t="s">
        <v>36</v>
      </c>
      <c r="G1497" t="s">
        <v>4133</v>
      </c>
      <c r="H1497" t="s">
        <v>125</v>
      </c>
      <c r="I1497" s="2">
        <v>500000</v>
      </c>
      <c r="J1497" t="s">
        <v>207</v>
      </c>
      <c r="K1497" t="str" cm="1">
        <f t="array" ref="K1497">_xlfn.IFS(I1497&lt;1000000,"Bin1",AND(I1497&gt;=1000000,I1497&lt;=10000000),"Bin2",I1497&gt;10000000,"Bin3")</f>
        <v>Bin1</v>
      </c>
      <c r="L1497">
        <f t="shared" si="46"/>
        <v>2016</v>
      </c>
      <c r="M1497" t="str">
        <f>_xlfn.XLOOKUP(C1497,'LookUp Table'!$A$1:$A$3031,'LookUp Table'!$B$1:$B$3031,"Not Found",0)</f>
        <v>Mumbai</v>
      </c>
      <c r="N1497" t="str">
        <f t="shared" si="47"/>
        <v>Seed Funding</v>
      </c>
      <c r="O1497" t="str">
        <f>_xlfn.XLOOKUP(N1497,'Com LookUp+Pivot'!$A$1:$A$49,'Com LookUp+Pivot'!$B$1:$B$49,"Not Found",0)</f>
        <v>Angel</v>
      </c>
      <c r="W1497" s="9" t="s">
        <v>4133</v>
      </c>
      <c r="X1497" s="9" t="s">
        <v>125</v>
      </c>
    </row>
    <row r="1498" spans="1:24" x14ac:dyDescent="0.3">
      <c r="A1498">
        <v>1503</v>
      </c>
      <c r="B1498" s="1">
        <v>42552</v>
      </c>
      <c r="C1498" t="s">
        <v>4134</v>
      </c>
      <c r="D1498" t="s">
        <v>569</v>
      </c>
      <c r="E1498" t="s">
        <v>2051</v>
      </c>
      <c r="F1498" t="s">
        <v>30</v>
      </c>
      <c r="G1498" t="s">
        <v>4135</v>
      </c>
      <c r="H1498" t="s">
        <v>388</v>
      </c>
      <c r="I1498">
        <v>0</v>
      </c>
      <c r="J1498" t="s">
        <v>207</v>
      </c>
      <c r="K1498" t="str" cm="1">
        <f t="array" ref="K1498">_xlfn.IFS(I1498&lt;1000000,"Bin1",AND(I1498&gt;=1000000,I1498&lt;=10000000),"Bin2",I1498&gt;10000000,"Bin3")</f>
        <v>Bin1</v>
      </c>
      <c r="L1498">
        <f t="shared" si="46"/>
        <v>2016</v>
      </c>
      <c r="M1498" t="str">
        <f>_xlfn.XLOOKUP(C1498,'LookUp Table'!$A$1:$A$3031,'LookUp Table'!$B$1:$B$3031,"Not Found",0)</f>
        <v>New Delhi</v>
      </c>
      <c r="N1498" t="str">
        <f t="shared" si="47"/>
        <v>Private Equity</v>
      </c>
      <c r="O1498" t="str">
        <f>_xlfn.XLOOKUP(N1498,'Com LookUp+Pivot'!$A$1:$A$49,'Com LookUp+Pivot'!$B$1:$B$49,"Not Found",0)</f>
        <v>PE</v>
      </c>
      <c r="W1498" s="9" t="s">
        <v>4135</v>
      </c>
      <c r="X1498" s="9" t="s">
        <v>388</v>
      </c>
    </row>
    <row r="1499" spans="1:24" x14ac:dyDescent="0.3">
      <c r="A1499">
        <v>1504</v>
      </c>
      <c r="B1499" s="1">
        <v>42553</v>
      </c>
      <c r="C1499" t="s">
        <v>4136</v>
      </c>
      <c r="D1499" t="s">
        <v>569</v>
      </c>
      <c r="E1499" t="s">
        <v>4137</v>
      </c>
      <c r="F1499" t="s">
        <v>957</v>
      </c>
      <c r="G1499" t="s">
        <v>174</v>
      </c>
      <c r="H1499" t="s">
        <v>388</v>
      </c>
      <c r="I1499" s="2">
        <v>700000</v>
      </c>
      <c r="J1499" t="s">
        <v>207</v>
      </c>
      <c r="K1499" t="str" cm="1">
        <f t="array" ref="K1499">_xlfn.IFS(I1499&lt;1000000,"Bin1",AND(I1499&gt;=1000000,I1499&lt;=10000000),"Bin2",I1499&gt;10000000,"Bin3")</f>
        <v>Bin1</v>
      </c>
      <c r="L1499">
        <f t="shared" si="46"/>
        <v>2016</v>
      </c>
      <c r="M1499" t="str">
        <f>_xlfn.XLOOKUP(C1499,'LookUp Table'!$A$1:$A$3031,'LookUp Table'!$B$1:$B$3031,"Not Found",0)</f>
        <v>Bangalore</v>
      </c>
      <c r="N1499" t="str">
        <f t="shared" si="47"/>
        <v>Series A</v>
      </c>
      <c r="O1499" t="str">
        <f>_xlfn.XLOOKUP(N1499,'Com LookUp+Pivot'!$A$1:$A$49,'Com LookUp+Pivot'!$B$1:$B$49,"Not Found",0)</f>
        <v>VC</v>
      </c>
      <c r="W1499" s="9" t="s">
        <v>174</v>
      </c>
      <c r="X1499" s="9" t="s">
        <v>388</v>
      </c>
    </row>
    <row r="1500" spans="1:24" x14ac:dyDescent="0.3">
      <c r="A1500">
        <v>1505</v>
      </c>
      <c r="B1500" s="1">
        <v>42555</v>
      </c>
      <c r="C1500" t="s">
        <v>4138</v>
      </c>
      <c r="D1500" t="s">
        <v>569</v>
      </c>
      <c r="E1500" t="s">
        <v>4139</v>
      </c>
      <c r="F1500" t="s">
        <v>36</v>
      </c>
      <c r="G1500" t="s">
        <v>3376</v>
      </c>
      <c r="H1500" t="s">
        <v>125</v>
      </c>
      <c r="I1500">
        <v>0</v>
      </c>
      <c r="J1500" t="s">
        <v>207</v>
      </c>
      <c r="K1500" t="str" cm="1">
        <f t="array" ref="K1500">_xlfn.IFS(I1500&lt;1000000,"Bin1",AND(I1500&gt;=1000000,I1500&lt;=10000000),"Bin2",I1500&gt;10000000,"Bin3")</f>
        <v>Bin1</v>
      </c>
      <c r="L1500">
        <f t="shared" si="46"/>
        <v>2016</v>
      </c>
      <c r="M1500" t="str">
        <f>_xlfn.XLOOKUP(C1500,'LookUp Table'!$A$1:$A$3031,'LookUp Table'!$B$1:$B$3031,"Not Found",0)</f>
        <v>Mumbai</v>
      </c>
      <c r="N1500" t="str">
        <f t="shared" si="47"/>
        <v>Private Equity</v>
      </c>
      <c r="O1500" t="str">
        <f>_xlfn.XLOOKUP(N1500,'Com LookUp+Pivot'!$A$1:$A$49,'Com LookUp+Pivot'!$B$1:$B$49,"Not Found",0)</f>
        <v>PE</v>
      </c>
      <c r="W1500" s="9" t="s">
        <v>3376</v>
      </c>
      <c r="X1500" s="9" t="s">
        <v>125</v>
      </c>
    </row>
    <row r="1501" spans="1:24" x14ac:dyDescent="0.3">
      <c r="A1501">
        <v>1506</v>
      </c>
      <c r="B1501" s="1">
        <v>42555</v>
      </c>
      <c r="C1501" t="s">
        <v>4140</v>
      </c>
      <c r="D1501" t="s">
        <v>569</v>
      </c>
      <c r="E1501" t="s">
        <v>4141</v>
      </c>
      <c r="F1501" t="s">
        <v>957</v>
      </c>
      <c r="G1501" t="s">
        <v>4142</v>
      </c>
      <c r="H1501" t="s">
        <v>388</v>
      </c>
      <c r="I1501" s="2">
        <v>15000000</v>
      </c>
      <c r="J1501" t="s">
        <v>207</v>
      </c>
      <c r="K1501" t="str" cm="1">
        <f t="array" ref="K1501">_xlfn.IFS(I1501&lt;1000000,"Bin1",AND(I1501&gt;=1000000,I1501&lt;=10000000),"Bin2",I1501&gt;10000000,"Bin3")</f>
        <v>Bin3</v>
      </c>
      <c r="L1501">
        <f t="shared" si="46"/>
        <v>2016</v>
      </c>
      <c r="M1501" t="str">
        <f>_xlfn.XLOOKUP(C1501,'LookUp Table'!$A$1:$A$3031,'LookUp Table'!$B$1:$B$3031,"Not Found",0)</f>
        <v>Bengaluru</v>
      </c>
      <c r="N1501" t="str">
        <f t="shared" si="47"/>
        <v>Private Equity</v>
      </c>
      <c r="O1501" t="str">
        <f>_xlfn.XLOOKUP(N1501,'Com LookUp+Pivot'!$A$1:$A$49,'Com LookUp+Pivot'!$B$1:$B$49,"Not Found",0)</f>
        <v>PE</v>
      </c>
      <c r="W1501" s="9" t="s">
        <v>4142</v>
      </c>
      <c r="X1501" s="9" t="s">
        <v>388</v>
      </c>
    </row>
    <row r="1502" spans="1:24" x14ac:dyDescent="0.3">
      <c r="A1502">
        <v>1507</v>
      </c>
      <c r="B1502" s="1">
        <v>42555</v>
      </c>
      <c r="C1502" t="s">
        <v>4143</v>
      </c>
      <c r="D1502" t="s">
        <v>473</v>
      </c>
      <c r="E1502" t="s">
        <v>4144</v>
      </c>
      <c r="F1502" t="s">
        <v>36</v>
      </c>
      <c r="G1502" t="s">
        <v>4145</v>
      </c>
      <c r="H1502" t="s">
        <v>125</v>
      </c>
      <c r="I1502" s="2">
        <v>200000</v>
      </c>
      <c r="J1502" t="s">
        <v>207</v>
      </c>
      <c r="K1502" t="str" cm="1">
        <f t="array" ref="K1502">_xlfn.IFS(I1502&lt;1000000,"Bin1",AND(I1502&gt;=1000000,I1502&lt;=10000000),"Bin2",I1502&gt;10000000,"Bin3")</f>
        <v>Bin1</v>
      </c>
      <c r="L1502">
        <f t="shared" si="46"/>
        <v>2016</v>
      </c>
      <c r="M1502" t="str">
        <f>_xlfn.XLOOKUP(C1502,'LookUp Table'!$A$1:$A$3031,'LookUp Table'!$B$1:$B$3031,"Not Found",0)</f>
        <v>Mumbai</v>
      </c>
      <c r="N1502" t="str">
        <f t="shared" si="47"/>
        <v>Seed Funding</v>
      </c>
      <c r="O1502" t="str">
        <f>_xlfn.XLOOKUP(N1502,'Com LookUp+Pivot'!$A$1:$A$49,'Com LookUp+Pivot'!$B$1:$B$49,"Not Found",0)</f>
        <v>Angel</v>
      </c>
      <c r="W1502" s="9" t="s">
        <v>4145</v>
      </c>
      <c r="X1502" s="9" t="s">
        <v>125</v>
      </c>
    </row>
    <row r="1503" spans="1:24" x14ac:dyDescent="0.3">
      <c r="A1503">
        <v>1508</v>
      </c>
      <c r="B1503" s="1">
        <v>42555</v>
      </c>
      <c r="C1503" t="s">
        <v>4146</v>
      </c>
      <c r="D1503" t="s">
        <v>40</v>
      </c>
      <c r="E1503" t="s">
        <v>4147</v>
      </c>
      <c r="F1503" t="s">
        <v>36</v>
      </c>
      <c r="G1503" t="s">
        <v>4148</v>
      </c>
      <c r="H1503" t="s">
        <v>388</v>
      </c>
      <c r="I1503" s="2">
        <v>2000000</v>
      </c>
      <c r="J1503" t="s">
        <v>207</v>
      </c>
      <c r="K1503" t="str" cm="1">
        <f t="array" ref="K1503">_xlfn.IFS(I1503&lt;1000000,"Bin1",AND(I1503&gt;=1000000,I1503&lt;=10000000),"Bin2",I1503&gt;10000000,"Bin3")</f>
        <v>Bin2</v>
      </c>
      <c r="L1503">
        <f t="shared" si="46"/>
        <v>2016</v>
      </c>
      <c r="M1503" t="str">
        <f>_xlfn.XLOOKUP(C1503,'LookUp Table'!$A$1:$A$3031,'LookUp Table'!$B$1:$B$3031,"Not Found",0)</f>
        <v>Mumbai</v>
      </c>
      <c r="N1503" t="str">
        <f t="shared" si="47"/>
        <v>Private Equity</v>
      </c>
      <c r="O1503" t="str">
        <f>_xlfn.XLOOKUP(N1503,'Com LookUp+Pivot'!$A$1:$A$49,'Com LookUp+Pivot'!$B$1:$B$49,"Not Found",0)</f>
        <v>PE</v>
      </c>
      <c r="W1503" s="9" t="s">
        <v>4148</v>
      </c>
      <c r="X1503" s="9" t="s">
        <v>388</v>
      </c>
    </row>
    <row r="1504" spans="1:24" x14ac:dyDescent="0.3">
      <c r="A1504">
        <v>1509</v>
      </c>
      <c r="B1504" s="1">
        <v>42555</v>
      </c>
      <c r="C1504" t="s">
        <v>4149</v>
      </c>
      <c r="D1504" t="s">
        <v>569</v>
      </c>
      <c r="E1504" t="s">
        <v>4150</v>
      </c>
      <c r="F1504" t="s">
        <v>4151</v>
      </c>
      <c r="G1504" t="s">
        <v>3606</v>
      </c>
      <c r="H1504" t="s">
        <v>125</v>
      </c>
      <c r="I1504">
        <v>0</v>
      </c>
      <c r="J1504" t="s">
        <v>207</v>
      </c>
      <c r="K1504" t="str" cm="1">
        <f t="array" ref="K1504">_xlfn.IFS(I1504&lt;1000000,"Bin1",AND(I1504&gt;=1000000,I1504&lt;=10000000),"Bin2",I1504&gt;10000000,"Bin3")</f>
        <v>Bin1</v>
      </c>
      <c r="L1504">
        <f t="shared" si="46"/>
        <v>2016</v>
      </c>
      <c r="M1504" t="str">
        <f>_xlfn.XLOOKUP(C1504,'LookUp Table'!$A$1:$A$3031,'LookUp Table'!$B$1:$B$3031,"Not Found",0)</f>
        <v>US</v>
      </c>
      <c r="N1504" t="str">
        <f t="shared" si="47"/>
        <v>Seed Funding</v>
      </c>
      <c r="O1504" t="str">
        <f>_xlfn.XLOOKUP(N1504,'Com LookUp+Pivot'!$A$1:$A$49,'Com LookUp+Pivot'!$B$1:$B$49,"Not Found",0)</f>
        <v>Angel</v>
      </c>
      <c r="W1504" s="9" t="s">
        <v>3606</v>
      </c>
      <c r="X1504" s="9" t="s">
        <v>125</v>
      </c>
    </row>
    <row r="1505" spans="1:24" x14ac:dyDescent="0.3">
      <c r="A1505">
        <v>1510</v>
      </c>
      <c r="B1505" s="1">
        <v>42555</v>
      </c>
      <c r="C1505" t="s">
        <v>4152</v>
      </c>
      <c r="D1505" t="s">
        <v>77</v>
      </c>
      <c r="E1505" t="s">
        <v>4153</v>
      </c>
      <c r="F1505" t="s">
        <v>36</v>
      </c>
      <c r="G1505" t="s">
        <v>4154</v>
      </c>
      <c r="H1505" t="s">
        <v>388</v>
      </c>
      <c r="I1505" s="2">
        <v>16000000</v>
      </c>
      <c r="J1505" t="s">
        <v>207</v>
      </c>
      <c r="K1505" t="str" cm="1">
        <f t="array" ref="K1505">_xlfn.IFS(I1505&lt;1000000,"Bin1",AND(I1505&gt;=1000000,I1505&lt;=10000000),"Bin2",I1505&gt;10000000,"Bin3")</f>
        <v>Bin3</v>
      </c>
      <c r="L1505">
        <f t="shared" si="46"/>
        <v>2016</v>
      </c>
      <c r="M1505" t="str">
        <f>_xlfn.XLOOKUP(C1505,'LookUp Table'!$A$1:$A$3031,'LookUp Table'!$B$1:$B$3031,"Not Found",0)</f>
        <v>Mumbai</v>
      </c>
      <c r="N1505" t="str">
        <f t="shared" si="47"/>
        <v>Private Equity</v>
      </c>
      <c r="O1505" t="str">
        <f>_xlfn.XLOOKUP(N1505,'Com LookUp+Pivot'!$A$1:$A$49,'Com LookUp+Pivot'!$B$1:$B$49,"Not Found",0)</f>
        <v>PE</v>
      </c>
      <c r="W1505" s="9" t="s">
        <v>4154</v>
      </c>
      <c r="X1505" s="9" t="s">
        <v>388</v>
      </c>
    </row>
    <row r="1506" spans="1:24" x14ac:dyDescent="0.3">
      <c r="A1506">
        <v>1511</v>
      </c>
      <c r="B1506" s="1">
        <v>42556</v>
      </c>
      <c r="C1506" t="s">
        <v>4155</v>
      </c>
      <c r="D1506" t="s">
        <v>569</v>
      </c>
      <c r="E1506" t="s">
        <v>4156</v>
      </c>
      <c r="F1506" t="s">
        <v>19</v>
      </c>
      <c r="G1506" t="s">
        <v>4157</v>
      </c>
      <c r="H1506" t="s">
        <v>388</v>
      </c>
      <c r="I1506" s="2">
        <v>1000000</v>
      </c>
      <c r="J1506" t="s">
        <v>207</v>
      </c>
      <c r="K1506" t="str" cm="1">
        <f t="array" ref="K1506">_xlfn.IFS(I1506&lt;1000000,"Bin1",AND(I1506&gt;=1000000,I1506&lt;=10000000),"Bin2",I1506&gt;10000000,"Bin3")</f>
        <v>Bin2</v>
      </c>
      <c r="L1506">
        <f t="shared" si="46"/>
        <v>2016</v>
      </c>
      <c r="M1506" t="str">
        <f>_xlfn.XLOOKUP(C1506,'LookUp Table'!$A$1:$A$3031,'LookUp Table'!$B$1:$B$3031,"Not Found",0)</f>
        <v>Gurgaon</v>
      </c>
      <c r="N1506" t="str">
        <f t="shared" si="47"/>
        <v>Private Equity</v>
      </c>
      <c r="O1506" t="str">
        <f>_xlfn.XLOOKUP(N1506,'Com LookUp+Pivot'!$A$1:$A$49,'Com LookUp+Pivot'!$B$1:$B$49,"Not Found",0)</f>
        <v>PE</v>
      </c>
      <c r="W1506" s="9" t="s">
        <v>4157</v>
      </c>
      <c r="X1506" s="9" t="s">
        <v>388</v>
      </c>
    </row>
    <row r="1507" spans="1:24" x14ac:dyDescent="0.3">
      <c r="A1507">
        <v>1512</v>
      </c>
      <c r="B1507" s="1">
        <v>42556</v>
      </c>
      <c r="C1507" t="s">
        <v>2926</v>
      </c>
      <c r="D1507" t="s">
        <v>569</v>
      </c>
      <c r="E1507" t="s">
        <v>4158</v>
      </c>
      <c r="F1507" t="s">
        <v>36</v>
      </c>
      <c r="G1507" t="s">
        <v>4159</v>
      </c>
      <c r="H1507" t="s">
        <v>388</v>
      </c>
      <c r="I1507" s="2">
        <v>82000000</v>
      </c>
      <c r="J1507" t="s">
        <v>207</v>
      </c>
      <c r="K1507" t="str" cm="1">
        <f t="array" ref="K1507">_xlfn.IFS(I1507&lt;1000000,"Bin1",AND(I1507&gt;=1000000,I1507&lt;=10000000),"Bin2",I1507&gt;10000000,"Bin3")</f>
        <v>Bin3</v>
      </c>
      <c r="L1507">
        <f t="shared" si="46"/>
        <v>2016</v>
      </c>
      <c r="M1507" t="str">
        <f>_xlfn.XLOOKUP(C1507,'LookUp Table'!$A$1:$A$3031,'LookUp Table'!$B$1:$B$3031,"Not Found",0)</f>
        <v>Mumbai</v>
      </c>
      <c r="N1507" t="str">
        <f t="shared" si="47"/>
        <v>Private Equity</v>
      </c>
      <c r="O1507" t="str">
        <f>_xlfn.XLOOKUP(N1507,'Com LookUp+Pivot'!$A$1:$A$49,'Com LookUp+Pivot'!$B$1:$B$49,"Not Found",0)</f>
        <v>PE</v>
      </c>
      <c r="W1507" s="9" t="s">
        <v>4159</v>
      </c>
      <c r="X1507" s="9" t="s">
        <v>388</v>
      </c>
    </row>
    <row r="1508" spans="1:24" x14ac:dyDescent="0.3">
      <c r="A1508">
        <v>1513</v>
      </c>
      <c r="B1508" s="1">
        <v>42556</v>
      </c>
      <c r="C1508" t="s">
        <v>4122</v>
      </c>
      <c r="D1508" t="s">
        <v>473</v>
      </c>
      <c r="E1508" t="s">
        <v>4123</v>
      </c>
      <c r="F1508" t="s">
        <v>36</v>
      </c>
      <c r="G1508" t="s">
        <v>4160</v>
      </c>
      <c r="H1508" t="s">
        <v>125</v>
      </c>
      <c r="I1508" s="2">
        <v>1700000</v>
      </c>
      <c r="J1508" t="s">
        <v>207</v>
      </c>
      <c r="K1508" t="str" cm="1">
        <f t="array" ref="K1508">_xlfn.IFS(I1508&lt;1000000,"Bin1",AND(I1508&gt;=1000000,I1508&lt;=10000000),"Bin2",I1508&gt;10000000,"Bin3")</f>
        <v>Bin2</v>
      </c>
      <c r="L1508">
        <f t="shared" si="46"/>
        <v>2016</v>
      </c>
      <c r="M1508" t="str">
        <f>_xlfn.XLOOKUP(C1508,'LookUp Table'!$A$1:$A$3031,'LookUp Table'!$B$1:$B$3031,"Not Found",0)</f>
        <v>Mumbai</v>
      </c>
      <c r="N1508" t="str">
        <f t="shared" si="47"/>
        <v>Seed Funding</v>
      </c>
      <c r="O1508" t="str">
        <f>_xlfn.XLOOKUP(N1508,'Com LookUp+Pivot'!$A$1:$A$49,'Com LookUp+Pivot'!$B$1:$B$49,"Not Found",0)</f>
        <v>Angel</v>
      </c>
      <c r="W1508" s="9" t="s">
        <v>4160</v>
      </c>
      <c r="X1508" s="9" t="s">
        <v>125</v>
      </c>
    </row>
    <row r="1509" spans="1:24" x14ac:dyDescent="0.3">
      <c r="A1509">
        <v>1514</v>
      </c>
      <c r="B1509" s="1">
        <v>42557</v>
      </c>
      <c r="C1509" t="s">
        <v>4161</v>
      </c>
      <c r="D1509" t="s">
        <v>473</v>
      </c>
      <c r="E1509" t="s">
        <v>4162</v>
      </c>
      <c r="F1509" t="s">
        <v>30</v>
      </c>
      <c r="G1509" t="s">
        <v>694</v>
      </c>
      <c r="H1509" t="s">
        <v>388</v>
      </c>
      <c r="I1509" s="2">
        <v>740000</v>
      </c>
      <c r="J1509" t="s">
        <v>207</v>
      </c>
      <c r="K1509" t="str" cm="1">
        <f t="array" ref="K1509">_xlfn.IFS(I1509&lt;1000000,"Bin1",AND(I1509&gt;=1000000,I1509&lt;=10000000),"Bin2",I1509&gt;10000000,"Bin3")</f>
        <v>Bin1</v>
      </c>
      <c r="L1509">
        <f t="shared" si="46"/>
        <v>2016</v>
      </c>
      <c r="M1509" t="str">
        <f>_xlfn.XLOOKUP(C1509,'LookUp Table'!$A$1:$A$3031,'LookUp Table'!$B$1:$B$3031,"Not Found",0)</f>
        <v>New Delhi</v>
      </c>
      <c r="N1509" t="str">
        <f t="shared" si="47"/>
        <v>Seed/ Angel Funding</v>
      </c>
      <c r="O1509" t="str">
        <f>_xlfn.XLOOKUP(N1509,'Com LookUp+Pivot'!$A$1:$A$49,'Com LookUp+Pivot'!$B$1:$B$49,"Not Found",0)</f>
        <v>Angel</v>
      </c>
      <c r="W1509" s="9" t="s">
        <v>694</v>
      </c>
      <c r="X1509" s="9" t="s">
        <v>388</v>
      </c>
    </row>
    <row r="1510" spans="1:24" x14ac:dyDescent="0.3">
      <c r="A1510">
        <v>1515</v>
      </c>
      <c r="B1510" s="1">
        <v>42557</v>
      </c>
      <c r="C1510" t="s">
        <v>4163</v>
      </c>
      <c r="D1510" t="s">
        <v>50</v>
      </c>
      <c r="E1510" t="s">
        <v>4164</v>
      </c>
      <c r="F1510" t="s">
        <v>1187</v>
      </c>
      <c r="G1510" t="s">
        <v>4165</v>
      </c>
      <c r="H1510" t="s">
        <v>125</v>
      </c>
      <c r="I1510" s="2">
        <v>250000</v>
      </c>
      <c r="J1510" t="s">
        <v>207</v>
      </c>
      <c r="K1510" t="str" cm="1">
        <f t="array" ref="K1510">_xlfn.IFS(I1510&lt;1000000,"Bin1",AND(I1510&gt;=1000000,I1510&lt;=10000000),"Bin2",I1510&gt;10000000,"Bin3")</f>
        <v>Bin1</v>
      </c>
      <c r="L1510">
        <f t="shared" si="46"/>
        <v>2016</v>
      </c>
      <c r="M1510" t="str">
        <f>_xlfn.XLOOKUP(C1510,'LookUp Table'!$A$1:$A$3031,'LookUp Table'!$B$1:$B$3031,"Not Found",0)</f>
        <v>Ahmedabad</v>
      </c>
      <c r="N1510" t="str">
        <f t="shared" si="47"/>
        <v>Seed Funding</v>
      </c>
      <c r="O1510" t="str">
        <f>_xlfn.XLOOKUP(N1510,'Com LookUp+Pivot'!$A$1:$A$49,'Com LookUp+Pivot'!$B$1:$B$49,"Not Found",0)</f>
        <v>Angel</v>
      </c>
      <c r="W1510" s="9" t="s">
        <v>4165</v>
      </c>
      <c r="X1510" s="9" t="s">
        <v>125</v>
      </c>
    </row>
    <row r="1511" spans="1:24" x14ac:dyDescent="0.3">
      <c r="A1511">
        <v>1516</v>
      </c>
      <c r="B1511" s="1">
        <v>42557</v>
      </c>
      <c r="C1511" t="s">
        <v>4166</v>
      </c>
      <c r="D1511" t="s">
        <v>569</v>
      </c>
      <c r="E1511" t="s">
        <v>4167</v>
      </c>
      <c r="F1511" t="s">
        <v>42</v>
      </c>
      <c r="G1511" t="s">
        <v>4168</v>
      </c>
      <c r="H1511" t="s">
        <v>125</v>
      </c>
      <c r="I1511" s="2">
        <v>297000</v>
      </c>
      <c r="J1511" t="s">
        <v>207</v>
      </c>
      <c r="K1511" t="str" cm="1">
        <f t="array" ref="K1511">_xlfn.IFS(I1511&lt;1000000,"Bin1",AND(I1511&gt;=1000000,I1511&lt;=10000000),"Bin2",I1511&gt;10000000,"Bin3")</f>
        <v>Bin1</v>
      </c>
      <c r="L1511">
        <f t="shared" si="46"/>
        <v>2016</v>
      </c>
      <c r="M1511" t="str">
        <f>_xlfn.XLOOKUP(C1511,'LookUp Table'!$A$1:$A$3031,'LookUp Table'!$B$1:$B$3031,"Not Found",0)</f>
        <v>Chennai</v>
      </c>
      <c r="N1511" t="str">
        <f t="shared" si="47"/>
        <v>Seed Funding</v>
      </c>
      <c r="O1511" t="str">
        <f>_xlfn.XLOOKUP(N1511,'Com LookUp+Pivot'!$A$1:$A$49,'Com LookUp+Pivot'!$B$1:$B$49,"Not Found",0)</f>
        <v>Angel</v>
      </c>
      <c r="W1511" s="9" t="s">
        <v>4168</v>
      </c>
      <c r="X1511" s="9" t="s">
        <v>125</v>
      </c>
    </row>
    <row r="1512" spans="1:24" x14ac:dyDescent="0.3">
      <c r="A1512">
        <v>1517</v>
      </c>
      <c r="B1512" s="1">
        <v>42558</v>
      </c>
      <c r="C1512" t="s">
        <v>4169</v>
      </c>
      <c r="D1512" t="s">
        <v>50</v>
      </c>
      <c r="E1512" t="s">
        <v>4170</v>
      </c>
      <c r="F1512" t="s">
        <v>36</v>
      </c>
      <c r="G1512" t="s">
        <v>4171</v>
      </c>
      <c r="H1512" t="s">
        <v>388</v>
      </c>
      <c r="I1512" s="2">
        <v>2000000</v>
      </c>
      <c r="J1512" t="s">
        <v>207</v>
      </c>
      <c r="K1512" t="str" cm="1">
        <f t="array" ref="K1512">_xlfn.IFS(I1512&lt;1000000,"Bin1",AND(I1512&gt;=1000000,I1512&lt;=10000000),"Bin2",I1512&gt;10000000,"Bin3")</f>
        <v>Bin2</v>
      </c>
      <c r="L1512">
        <f t="shared" si="46"/>
        <v>2016</v>
      </c>
      <c r="M1512" t="str">
        <f>_xlfn.XLOOKUP(C1512,'LookUp Table'!$A$1:$A$3031,'LookUp Table'!$B$1:$B$3031,"Not Found",0)</f>
        <v>Mumbai</v>
      </c>
      <c r="N1512" t="str">
        <f t="shared" si="47"/>
        <v>Private Equity</v>
      </c>
      <c r="O1512" t="str">
        <f>_xlfn.XLOOKUP(N1512,'Com LookUp+Pivot'!$A$1:$A$49,'Com LookUp+Pivot'!$B$1:$B$49,"Not Found",0)</f>
        <v>PE</v>
      </c>
      <c r="W1512" s="9" t="s">
        <v>4171</v>
      </c>
      <c r="X1512" s="9" t="s">
        <v>388</v>
      </c>
    </row>
    <row r="1513" spans="1:24" x14ac:dyDescent="0.3">
      <c r="A1513">
        <v>1518</v>
      </c>
      <c r="B1513" s="1">
        <v>42558</v>
      </c>
      <c r="C1513" t="s">
        <v>4172</v>
      </c>
      <c r="D1513" t="s">
        <v>569</v>
      </c>
      <c r="E1513" t="s">
        <v>4173</v>
      </c>
      <c r="F1513" t="s">
        <v>30</v>
      </c>
      <c r="G1513" t="s">
        <v>2067</v>
      </c>
      <c r="H1513" t="s">
        <v>388</v>
      </c>
      <c r="I1513" s="2">
        <v>1000000</v>
      </c>
      <c r="J1513" t="s">
        <v>207</v>
      </c>
      <c r="K1513" t="str" cm="1">
        <f t="array" ref="K1513">_xlfn.IFS(I1513&lt;1000000,"Bin1",AND(I1513&gt;=1000000,I1513&lt;=10000000),"Bin2",I1513&gt;10000000,"Bin3")</f>
        <v>Bin2</v>
      </c>
      <c r="L1513">
        <f t="shared" si="46"/>
        <v>2016</v>
      </c>
      <c r="M1513" t="str">
        <f>_xlfn.XLOOKUP(C1513,'LookUp Table'!$A$1:$A$3031,'LookUp Table'!$B$1:$B$3031,"Not Found",0)</f>
        <v>New Delhi</v>
      </c>
      <c r="N1513" t="str">
        <f t="shared" si="47"/>
        <v>Seed Funding</v>
      </c>
      <c r="O1513" t="str">
        <f>_xlfn.XLOOKUP(N1513,'Com LookUp+Pivot'!$A$1:$A$49,'Com LookUp+Pivot'!$B$1:$B$49,"Not Found",0)</f>
        <v>Angel</v>
      </c>
      <c r="W1513" s="9" t="s">
        <v>2067</v>
      </c>
      <c r="X1513" s="9" t="s">
        <v>388</v>
      </c>
    </row>
    <row r="1514" spans="1:24" x14ac:dyDescent="0.3">
      <c r="A1514">
        <v>1519</v>
      </c>
      <c r="B1514" s="1">
        <v>42558</v>
      </c>
      <c r="C1514" t="s">
        <v>4174</v>
      </c>
      <c r="D1514" t="s">
        <v>40</v>
      </c>
      <c r="E1514" t="s">
        <v>4175</v>
      </c>
      <c r="F1514" t="s">
        <v>19</v>
      </c>
      <c r="G1514" t="s">
        <v>4176</v>
      </c>
      <c r="H1514" t="s">
        <v>388</v>
      </c>
      <c r="I1514">
        <v>0</v>
      </c>
      <c r="J1514" t="s">
        <v>207</v>
      </c>
      <c r="K1514" t="str" cm="1">
        <f t="array" ref="K1514">_xlfn.IFS(I1514&lt;1000000,"Bin1",AND(I1514&gt;=1000000,I1514&lt;=10000000),"Bin2",I1514&gt;10000000,"Bin3")</f>
        <v>Bin1</v>
      </c>
      <c r="L1514">
        <f t="shared" si="46"/>
        <v>2016</v>
      </c>
      <c r="M1514" t="str">
        <f>_xlfn.XLOOKUP(C1514,'LookUp Table'!$A$1:$A$3031,'LookUp Table'!$B$1:$B$3031,"Not Found",0)</f>
        <v>Gurgaon</v>
      </c>
      <c r="N1514" t="str">
        <f t="shared" si="47"/>
        <v>Private Equity</v>
      </c>
      <c r="O1514" t="str">
        <f>_xlfn.XLOOKUP(N1514,'Com LookUp+Pivot'!$A$1:$A$49,'Com LookUp+Pivot'!$B$1:$B$49,"Not Found",0)</f>
        <v>PE</v>
      </c>
      <c r="W1514" s="9" t="s">
        <v>4176</v>
      </c>
      <c r="X1514" s="9" t="s">
        <v>388</v>
      </c>
    </row>
    <row r="1515" spans="1:24" x14ac:dyDescent="0.3">
      <c r="A1515">
        <v>1520</v>
      </c>
      <c r="B1515" s="1">
        <v>42558</v>
      </c>
      <c r="C1515" t="s">
        <v>4177</v>
      </c>
      <c r="D1515" t="s">
        <v>50</v>
      </c>
      <c r="E1515" t="s">
        <v>4178</v>
      </c>
      <c r="F1515" t="s">
        <v>36</v>
      </c>
      <c r="G1515" t="s">
        <v>4179</v>
      </c>
      <c r="H1515" t="s">
        <v>125</v>
      </c>
      <c r="I1515">
        <v>0</v>
      </c>
      <c r="J1515" t="s">
        <v>207</v>
      </c>
      <c r="K1515" t="str" cm="1">
        <f t="array" ref="K1515">_xlfn.IFS(I1515&lt;1000000,"Bin1",AND(I1515&gt;=1000000,I1515&lt;=10000000),"Bin2",I1515&gt;10000000,"Bin3")</f>
        <v>Bin1</v>
      </c>
      <c r="L1515">
        <f t="shared" si="46"/>
        <v>2016</v>
      </c>
      <c r="M1515" t="str">
        <f>_xlfn.XLOOKUP(C1515,'LookUp Table'!$A$1:$A$3031,'LookUp Table'!$B$1:$B$3031,"Not Found",0)</f>
        <v>Mumbai</v>
      </c>
      <c r="N1515" t="str">
        <f t="shared" si="47"/>
        <v>Seed Funding</v>
      </c>
      <c r="O1515" t="str">
        <f>_xlfn.XLOOKUP(N1515,'Com LookUp+Pivot'!$A$1:$A$49,'Com LookUp+Pivot'!$B$1:$B$49,"Not Found",0)</f>
        <v>Angel</v>
      </c>
      <c r="W1515" s="9" t="s">
        <v>4179</v>
      </c>
      <c r="X1515" s="9" t="s">
        <v>125</v>
      </c>
    </row>
    <row r="1516" spans="1:24" x14ac:dyDescent="0.3">
      <c r="A1516">
        <v>1521</v>
      </c>
      <c r="B1516" s="1">
        <v>42559</v>
      </c>
      <c r="C1516" t="s">
        <v>1887</v>
      </c>
      <c r="D1516" t="s">
        <v>569</v>
      </c>
      <c r="E1516" t="s">
        <v>4180</v>
      </c>
      <c r="F1516" t="s">
        <v>957</v>
      </c>
      <c r="G1516" t="s">
        <v>4181</v>
      </c>
      <c r="H1516" t="s">
        <v>125</v>
      </c>
      <c r="I1516">
        <v>0</v>
      </c>
      <c r="J1516" t="s">
        <v>207</v>
      </c>
      <c r="K1516" t="str" cm="1">
        <f t="array" ref="K1516">_xlfn.IFS(I1516&lt;1000000,"Bin1",AND(I1516&gt;=1000000,I1516&lt;=10000000),"Bin2",I1516&gt;10000000,"Bin3")</f>
        <v>Bin1</v>
      </c>
      <c r="L1516">
        <f t="shared" si="46"/>
        <v>2016</v>
      </c>
      <c r="M1516" t="str">
        <f>_xlfn.XLOOKUP(C1516,'LookUp Table'!$A$1:$A$3031,'LookUp Table'!$B$1:$B$3031,"Not Found",0)</f>
        <v>Bangalore</v>
      </c>
      <c r="N1516" t="str">
        <f t="shared" si="47"/>
        <v>Seed Funding</v>
      </c>
      <c r="O1516" t="str">
        <f>_xlfn.XLOOKUP(N1516,'Com LookUp+Pivot'!$A$1:$A$49,'Com LookUp+Pivot'!$B$1:$B$49,"Not Found",0)</f>
        <v>Angel</v>
      </c>
      <c r="W1516" s="9" t="s">
        <v>4181</v>
      </c>
      <c r="X1516" s="9" t="s">
        <v>125</v>
      </c>
    </row>
    <row r="1517" spans="1:24" x14ac:dyDescent="0.3">
      <c r="A1517">
        <v>1522</v>
      </c>
      <c r="B1517" s="1">
        <v>42559</v>
      </c>
      <c r="C1517" t="s">
        <v>2601</v>
      </c>
      <c r="D1517" t="s">
        <v>569</v>
      </c>
      <c r="E1517" t="s">
        <v>4182</v>
      </c>
      <c r="F1517" t="s">
        <v>36</v>
      </c>
      <c r="G1517" t="s">
        <v>4183</v>
      </c>
      <c r="H1517" t="s">
        <v>388</v>
      </c>
      <c r="I1517" s="2">
        <v>1950000</v>
      </c>
      <c r="J1517" t="s">
        <v>207</v>
      </c>
      <c r="K1517" t="str" cm="1">
        <f t="array" ref="K1517">_xlfn.IFS(I1517&lt;1000000,"Bin1",AND(I1517&gt;=1000000,I1517&lt;=10000000),"Bin2",I1517&gt;10000000,"Bin3")</f>
        <v>Bin2</v>
      </c>
      <c r="L1517">
        <f t="shared" si="46"/>
        <v>2016</v>
      </c>
      <c r="M1517" t="str">
        <f>_xlfn.XLOOKUP(C1517,'LookUp Table'!$A$1:$A$3031,'LookUp Table'!$B$1:$B$3031,"Not Found",0)</f>
        <v>Mumbai</v>
      </c>
      <c r="N1517" t="str">
        <f t="shared" si="47"/>
        <v>Private Equity</v>
      </c>
      <c r="O1517" t="str">
        <f>_xlfn.XLOOKUP(N1517,'Com LookUp+Pivot'!$A$1:$A$49,'Com LookUp+Pivot'!$B$1:$B$49,"Not Found",0)</f>
        <v>PE</v>
      </c>
      <c r="W1517" s="9" t="s">
        <v>4183</v>
      </c>
      <c r="X1517" s="9" t="s">
        <v>388</v>
      </c>
    </row>
    <row r="1518" spans="1:24" x14ac:dyDescent="0.3">
      <c r="A1518">
        <v>1523</v>
      </c>
      <c r="B1518" s="1">
        <v>42562</v>
      </c>
      <c r="C1518" t="s">
        <v>1418</v>
      </c>
      <c r="D1518" t="s">
        <v>473</v>
      </c>
      <c r="E1518" t="s">
        <v>4184</v>
      </c>
      <c r="F1518" t="s">
        <v>36</v>
      </c>
      <c r="G1518" t="s">
        <v>4185</v>
      </c>
      <c r="H1518" t="s">
        <v>388</v>
      </c>
      <c r="I1518" s="2">
        <v>6000000</v>
      </c>
      <c r="J1518" t="s">
        <v>207</v>
      </c>
      <c r="K1518" t="str" cm="1">
        <f t="array" ref="K1518">_xlfn.IFS(I1518&lt;1000000,"Bin1",AND(I1518&gt;=1000000,I1518&lt;=10000000),"Bin2",I1518&gt;10000000,"Bin3")</f>
        <v>Bin2</v>
      </c>
      <c r="L1518">
        <f t="shared" si="46"/>
        <v>2016</v>
      </c>
      <c r="M1518" t="str">
        <f>_xlfn.XLOOKUP(C1518,'LookUp Table'!$A$1:$A$3031,'LookUp Table'!$B$1:$B$3031,"Not Found",0)</f>
        <v>Mumbai</v>
      </c>
      <c r="N1518" t="str">
        <f t="shared" si="47"/>
        <v>Private Equity</v>
      </c>
      <c r="O1518" t="str">
        <f>_xlfn.XLOOKUP(N1518,'Com LookUp+Pivot'!$A$1:$A$49,'Com LookUp+Pivot'!$B$1:$B$49,"Not Found",0)</f>
        <v>PE</v>
      </c>
      <c r="W1518" s="9" t="s">
        <v>4185</v>
      </c>
      <c r="X1518" s="9" t="s">
        <v>388</v>
      </c>
    </row>
    <row r="1519" spans="1:24" x14ac:dyDescent="0.3">
      <c r="A1519">
        <v>1524</v>
      </c>
      <c r="B1519" s="1">
        <v>42562</v>
      </c>
      <c r="C1519" t="s">
        <v>4186</v>
      </c>
      <c r="D1519" t="s">
        <v>50</v>
      </c>
      <c r="E1519" t="s">
        <v>4187</v>
      </c>
      <c r="F1519" t="s">
        <v>19</v>
      </c>
      <c r="G1519" t="s">
        <v>4188</v>
      </c>
      <c r="H1519" t="s">
        <v>388</v>
      </c>
      <c r="I1519" s="2">
        <v>3500000</v>
      </c>
      <c r="J1519" t="s">
        <v>207</v>
      </c>
      <c r="K1519" t="str" cm="1">
        <f t="array" ref="K1519">_xlfn.IFS(I1519&lt;1000000,"Bin1",AND(I1519&gt;=1000000,I1519&lt;=10000000),"Bin2",I1519&gt;10000000,"Bin3")</f>
        <v>Bin2</v>
      </c>
      <c r="L1519">
        <f t="shared" si="46"/>
        <v>2016</v>
      </c>
      <c r="M1519" t="str">
        <f>_xlfn.XLOOKUP(C1519,'LookUp Table'!$A$1:$A$3031,'LookUp Table'!$B$1:$B$3031,"Not Found",0)</f>
        <v>Gurgaon</v>
      </c>
      <c r="N1519" t="str">
        <f t="shared" si="47"/>
        <v>Private Equity</v>
      </c>
      <c r="O1519" t="str">
        <f>_xlfn.XLOOKUP(N1519,'Com LookUp+Pivot'!$A$1:$A$49,'Com LookUp+Pivot'!$B$1:$B$49,"Not Found",0)</f>
        <v>PE</v>
      </c>
      <c r="W1519" s="9" t="s">
        <v>4188</v>
      </c>
      <c r="X1519" s="9" t="s">
        <v>388</v>
      </c>
    </row>
    <row r="1520" spans="1:24" x14ac:dyDescent="0.3">
      <c r="A1520">
        <v>1525</v>
      </c>
      <c r="B1520" s="1">
        <v>42562</v>
      </c>
      <c r="C1520" t="s">
        <v>4189</v>
      </c>
      <c r="D1520" t="s">
        <v>473</v>
      </c>
      <c r="E1520" t="s">
        <v>4190</v>
      </c>
      <c r="F1520" t="s">
        <v>19</v>
      </c>
      <c r="G1520" t="s">
        <v>4191</v>
      </c>
      <c r="H1520" t="s">
        <v>388</v>
      </c>
      <c r="I1520" s="2">
        <v>3000000</v>
      </c>
      <c r="J1520" t="s">
        <v>207</v>
      </c>
      <c r="K1520" t="str" cm="1">
        <f t="array" ref="K1520">_xlfn.IFS(I1520&lt;1000000,"Bin1",AND(I1520&gt;=1000000,I1520&lt;=10000000),"Bin2",I1520&gt;10000000,"Bin3")</f>
        <v>Bin2</v>
      </c>
      <c r="L1520">
        <f t="shared" si="46"/>
        <v>2016</v>
      </c>
      <c r="M1520" t="str">
        <f>_xlfn.XLOOKUP(C1520,'LookUp Table'!$A$1:$A$3031,'LookUp Table'!$B$1:$B$3031,"Not Found",0)</f>
        <v>Gurgaon</v>
      </c>
      <c r="N1520" t="str">
        <f t="shared" si="47"/>
        <v>Private Equity</v>
      </c>
      <c r="O1520" t="str">
        <f>_xlfn.XLOOKUP(N1520,'Com LookUp+Pivot'!$A$1:$A$49,'Com LookUp+Pivot'!$B$1:$B$49,"Not Found",0)</f>
        <v>PE</v>
      </c>
      <c r="W1520" s="9" t="s">
        <v>4191</v>
      </c>
      <c r="X1520" s="9" t="s">
        <v>388</v>
      </c>
    </row>
    <row r="1521" spans="1:24" x14ac:dyDescent="0.3">
      <c r="A1521">
        <v>1526</v>
      </c>
      <c r="B1521" s="1">
        <v>42563</v>
      </c>
      <c r="C1521" t="s">
        <v>4192</v>
      </c>
      <c r="D1521" t="s">
        <v>50</v>
      </c>
      <c r="E1521" t="s">
        <v>4193</v>
      </c>
      <c r="F1521" t="s">
        <v>19</v>
      </c>
      <c r="G1521" t="s">
        <v>1058</v>
      </c>
      <c r="H1521" t="s">
        <v>388</v>
      </c>
      <c r="I1521" s="2">
        <v>12250000</v>
      </c>
      <c r="J1521" t="s">
        <v>207</v>
      </c>
      <c r="K1521" t="str" cm="1">
        <f t="array" ref="K1521">_xlfn.IFS(I1521&lt;1000000,"Bin1",AND(I1521&gt;=1000000,I1521&lt;=10000000),"Bin2",I1521&gt;10000000,"Bin3")</f>
        <v>Bin3</v>
      </c>
      <c r="L1521">
        <f t="shared" si="46"/>
        <v>2016</v>
      </c>
      <c r="M1521" t="str">
        <f>_xlfn.XLOOKUP(C1521,'LookUp Table'!$A$1:$A$3031,'LookUp Table'!$B$1:$B$3031,"Not Found",0)</f>
        <v>Gurgaon</v>
      </c>
      <c r="N1521" t="str">
        <f t="shared" si="47"/>
        <v>Private Equity</v>
      </c>
      <c r="O1521" t="str">
        <f>_xlfn.XLOOKUP(N1521,'Com LookUp+Pivot'!$A$1:$A$49,'Com LookUp+Pivot'!$B$1:$B$49,"Not Found",0)</f>
        <v>PE</v>
      </c>
      <c r="W1521" s="9" t="s">
        <v>1058</v>
      </c>
      <c r="X1521" s="9" t="s">
        <v>388</v>
      </c>
    </row>
    <row r="1522" spans="1:24" x14ac:dyDescent="0.3">
      <c r="A1522">
        <v>1527</v>
      </c>
      <c r="B1522" s="1">
        <v>42563</v>
      </c>
      <c r="C1522" t="s">
        <v>2163</v>
      </c>
      <c r="D1522" t="s">
        <v>569</v>
      </c>
      <c r="E1522" t="s">
        <v>4194</v>
      </c>
      <c r="F1522" t="s">
        <v>30</v>
      </c>
      <c r="G1522" t="s">
        <v>4195</v>
      </c>
      <c r="H1522" t="s">
        <v>125</v>
      </c>
      <c r="I1522">
        <v>0</v>
      </c>
      <c r="J1522" t="s">
        <v>207</v>
      </c>
      <c r="K1522" t="str" cm="1">
        <f t="array" ref="K1522">_xlfn.IFS(I1522&lt;1000000,"Bin1",AND(I1522&gt;=1000000,I1522&lt;=10000000),"Bin2",I1522&gt;10000000,"Bin3")</f>
        <v>Bin1</v>
      </c>
      <c r="L1522">
        <f t="shared" si="46"/>
        <v>2016</v>
      </c>
      <c r="M1522" t="str">
        <f>_xlfn.XLOOKUP(C1522,'LookUp Table'!$A$1:$A$3031,'LookUp Table'!$B$1:$B$3031,"Not Found",0)</f>
        <v>New Delhi</v>
      </c>
      <c r="N1522" t="str">
        <f t="shared" si="47"/>
        <v>Seed Funding</v>
      </c>
      <c r="O1522" t="str">
        <f>_xlfn.XLOOKUP(N1522,'Com LookUp+Pivot'!$A$1:$A$49,'Com LookUp+Pivot'!$B$1:$B$49,"Not Found",0)</f>
        <v>Angel</v>
      </c>
      <c r="W1522" s="9" t="s">
        <v>4195</v>
      </c>
      <c r="X1522" s="9" t="s">
        <v>125</v>
      </c>
    </row>
    <row r="1523" spans="1:24" x14ac:dyDescent="0.3">
      <c r="A1523">
        <v>1528</v>
      </c>
      <c r="B1523" s="1">
        <v>42563</v>
      </c>
      <c r="C1523" t="s">
        <v>4196</v>
      </c>
      <c r="D1523" t="s">
        <v>569</v>
      </c>
      <c r="E1523" t="s">
        <v>4197</v>
      </c>
      <c r="F1523" t="s">
        <v>957</v>
      </c>
      <c r="G1523" t="s">
        <v>4198</v>
      </c>
      <c r="H1523" t="s">
        <v>388</v>
      </c>
      <c r="I1523">
        <v>0</v>
      </c>
      <c r="J1523" t="s">
        <v>207</v>
      </c>
      <c r="K1523" t="str" cm="1">
        <f t="array" ref="K1523">_xlfn.IFS(I1523&lt;1000000,"Bin1",AND(I1523&gt;=1000000,I1523&lt;=10000000),"Bin2",I1523&gt;10000000,"Bin3")</f>
        <v>Bin1</v>
      </c>
      <c r="L1523">
        <f t="shared" si="46"/>
        <v>2016</v>
      </c>
      <c r="M1523" t="str">
        <f>_xlfn.XLOOKUP(C1523,'LookUp Table'!$A$1:$A$3031,'LookUp Table'!$B$1:$B$3031,"Not Found",0)</f>
        <v>Bangalore</v>
      </c>
      <c r="N1523" t="str">
        <f t="shared" si="47"/>
        <v>Private Equity</v>
      </c>
      <c r="O1523" t="str">
        <f>_xlfn.XLOOKUP(N1523,'Com LookUp+Pivot'!$A$1:$A$49,'Com LookUp+Pivot'!$B$1:$B$49,"Not Found",0)</f>
        <v>PE</v>
      </c>
      <c r="W1523" s="9" t="s">
        <v>4198</v>
      </c>
      <c r="X1523" s="9" t="s">
        <v>388</v>
      </c>
    </row>
    <row r="1524" spans="1:24" x14ac:dyDescent="0.3">
      <c r="A1524">
        <v>1529</v>
      </c>
      <c r="B1524" s="1">
        <v>42563</v>
      </c>
      <c r="C1524" t="s">
        <v>4199</v>
      </c>
      <c r="D1524" t="s">
        <v>569</v>
      </c>
      <c r="E1524" t="s">
        <v>4200</v>
      </c>
      <c r="F1524" t="s">
        <v>830</v>
      </c>
      <c r="G1524" t="s">
        <v>4201</v>
      </c>
      <c r="H1524" t="s">
        <v>125</v>
      </c>
      <c r="I1524">
        <v>0</v>
      </c>
      <c r="J1524" t="s">
        <v>207</v>
      </c>
      <c r="K1524" t="str" cm="1">
        <f t="array" ref="K1524">_xlfn.IFS(I1524&lt;1000000,"Bin1",AND(I1524&gt;=1000000,I1524&lt;=10000000),"Bin2",I1524&gt;10000000,"Bin3")</f>
        <v>Bin1</v>
      </c>
      <c r="L1524">
        <f t="shared" si="46"/>
        <v>2016</v>
      </c>
      <c r="M1524" t="str">
        <f>_xlfn.XLOOKUP(C1524,'LookUp Table'!$A$1:$A$3031,'LookUp Table'!$B$1:$B$3031,"Not Found",0)</f>
        <v>Chandigarh</v>
      </c>
      <c r="N1524" t="str">
        <f t="shared" si="47"/>
        <v>Seed Funding</v>
      </c>
      <c r="O1524" t="str">
        <f>_xlfn.XLOOKUP(N1524,'Com LookUp+Pivot'!$A$1:$A$49,'Com LookUp+Pivot'!$B$1:$B$49,"Not Found",0)</f>
        <v>Angel</v>
      </c>
      <c r="W1524" s="9" t="s">
        <v>4201</v>
      </c>
      <c r="X1524" s="9" t="s">
        <v>125</v>
      </c>
    </row>
    <row r="1525" spans="1:24" x14ac:dyDescent="0.3">
      <c r="A1525">
        <v>1530</v>
      </c>
      <c r="B1525" s="1">
        <v>42563</v>
      </c>
      <c r="C1525" t="s">
        <v>4202</v>
      </c>
      <c r="D1525" t="s">
        <v>569</v>
      </c>
      <c r="E1525" t="s">
        <v>4203</v>
      </c>
      <c r="F1525" t="s">
        <v>30</v>
      </c>
      <c r="G1525" t="s">
        <v>4204</v>
      </c>
      <c r="H1525" t="s">
        <v>125</v>
      </c>
      <c r="I1525">
        <v>0</v>
      </c>
      <c r="J1525" t="s">
        <v>207</v>
      </c>
      <c r="K1525" t="str" cm="1">
        <f t="array" ref="K1525">_xlfn.IFS(I1525&lt;1000000,"Bin1",AND(I1525&gt;=1000000,I1525&lt;=10000000),"Bin2",I1525&gt;10000000,"Bin3")</f>
        <v>Bin1</v>
      </c>
      <c r="L1525">
        <f t="shared" si="46"/>
        <v>2016</v>
      </c>
      <c r="M1525" t="str">
        <f>_xlfn.XLOOKUP(C1525,'LookUp Table'!$A$1:$A$3031,'LookUp Table'!$B$1:$B$3031,"Not Found",0)</f>
        <v>New Delhi</v>
      </c>
      <c r="N1525" t="str">
        <f t="shared" si="47"/>
        <v>Seed Funding</v>
      </c>
      <c r="O1525" t="str">
        <f>_xlfn.XLOOKUP(N1525,'Com LookUp+Pivot'!$A$1:$A$49,'Com LookUp+Pivot'!$B$1:$B$49,"Not Found",0)</f>
        <v>Angel</v>
      </c>
      <c r="W1525" s="9" t="s">
        <v>4204</v>
      </c>
      <c r="X1525" s="9" t="s">
        <v>125</v>
      </c>
    </row>
    <row r="1526" spans="1:24" x14ac:dyDescent="0.3">
      <c r="A1526">
        <v>1531</v>
      </c>
      <c r="B1526" s="1">
        <v>42564</v>
      </c>
      <c r="C1526" t="s">
        <v>4205</v>
      </c>
      <c r="D1526" t="s">
        <v>569</v>
      </c>
      <c r="E1526" t="s">
        <v>4206</v>
      </c>
      <c r="F1526" t="s">
        <v>30</v>
      </c>
      <c r="G1526" t="s">
        <v>4207</v>
      </c>
      <c r="H1526" t="s">
        <v>388</v>
      </c>
      <c r="I1526" s="2">
        <v>5000000</v>
      </c>
      <c r="J1526" t="s">
        <v>207</v>
      </c>
      <c r="K1526" t="str" cm="1">
        <f t="array" ref="K1526">_xlfn.IFS(I1526&lt;1000000,"Bin1",AND(I1526&gt;=1000000,I1526&lt;=10000000),"Bin2",I1526&gt;10000000,"Bin3")</f>
        <v>Bin2</v>
      </c>
      <c r="L1526">
        <f t="shared" si="46"/>
        <v>2016</v>
      </c>
      <c r="M1526" t="str">
        <f>_xlfn.XLOOKUP(C1526,'LookUp Table'!$A$1:$A$3031,'LookUp Table'!$B$1:$B$3031,"Not Found",0)</f>
        <v>New Delhi</v>
      </c>
      <c r="N1526" t="str">
        <f t="shared" si="47"/>
        <v>Private Equity</v>
      </c>
      <c r="O1526" t="str">
        <f>_xlfn.XLOOKUP(N1526,'Com LookUp+Pivot'!$A$1:$A$49,'Com LookUp+Pivot'!$B$1:$B$49,"Not Found",0)</f>
        <v>PE</v>
      </c>
      <c r="W1526" s="9" t="s">
        <v>4207</v>
      </c>
      <c r="X1526" s="9" t="s">
        <v>388</v>
      </c>
    </row>
    <row r="1527" spans="1:24" x14ac:dyDescent="0.3">
      <c r="A1527">
        <v>1532</v>
      </c>
      <c r="B1527" s="1">
        <v>42564</v>
      </c>
      <c r="C1527" t="s">
        <v>4208</v>
      </c>
      <c r="D1527" t="s">
        <v>569</v>
      </c>
      <c r="E1527" t="s">
        <v>4209</v>
      </c>
      <c r="F1527" t="s">
        <v>42</v>
      </c>
      <c r="G1527" t="s">
        <v>4210</v>
      </c>
      <c r="H1527" t="s">
        <v>125</v>
      </c>
      <c r="I1527">
        <v>0</v>
      </c>
      <c r="J1527" t="s">
        <v>207</v>
      </c>
      <c r="K1527" t="str" cm="1">
        <f t="array" ref="K1527">_xlfn.IFS(I1527&lt;1000000,"Bin1",AND(I1527&gt;=1000000,I1527&lt;=10000000),"Bin2",I1527&gt;10000000,"Bin3")</f>
        <v>Bin1</v>
      </c>
      <c r="L1527">
        <f t="shared" si="46"/>
        <v>2016</v>
      </c>
      <c r="M1527" t="str">
        <f>_xlfn.XLOOKUP(C1527,'LookUp Table'!$A$1:$A$3031,'LookUp Table'!$B$1:$B$3031,"Not Found",0)</f>
        <v>Chennai</v>
      </c>
      <c r="N1527" t="str">
        <f t="shared" si="47"/>
        <v>Seed Funding</v>
      </c>
      <c r="O1527" t="str">
        <f>_xlfn.XLOOKUP(N1527,'Com LookUp+Pivot'!$A$1:$A$49,'Com LookUp+Pivot'!$B$1:$B$49,"Not Found",0)</f>
        <v>Angel</v>
      </c>
      <c r="W1527" s="9" t="s">
        <v>4210</v>
      </c>
      <c r="X1527" s="9" t="s">
        <v>125</v>
      </c>
    </row>
    <row r="1528" spans="1:24" x14ac:dyDescent="0.3">
      <c r="A1528">
        <v>1533</v>
      </c>
      <c r="B1528" s="1">
        <v>42564</v>
      </c>
      <c r="C1528" t="s">
        <v>4211</v>
      </c>
      <c r="D1528" t="s">
        <v>569</v>
      </c>
      <c r="E1528" t="s">
        <v>4212</v>
      </c>
      <c r="F1528" t="s">
        <v>19</v>
      </c>
      <c r="G1528" t="s">
        <v>4213</v>
      </c>
      <c r="H1528" t="s">
        <v>125</v>
      </c>
      <c r="I1528" s="2">
        <v>600000</v>
      </c>
      <c r="J1528" t="s">
        <v>207</v>
      </c>
      <c r="K1528" t="str" cm="1">
        <f t="array" ref="K1528">_xlfn.IFS(I1528&lt;1000000,"Bin1",AND(I1528&gt;=1000000,I1528&lt;=10000000),"Bin2",I1528&gt;10000000,"Bin3")</f>
        <v>Bin1</v>
      </c>
      <c r="L1528">
        <f t="shared" si="46"/>
        <v>2016</v>
      </c>
      <c r="M1528" t="str">
        <f>_xlfn.XLOOKUP(C1528,'LookUp Table'!$A$1:$A$3031,'LookUp Table'!$B$1:$B$3031,"Not Found",0)</f>
        <v>Gurgaon</v>
      </c>
      <c r="N1528" t="str">
        <f t="shared" si="47"/>
        <v>Seed Funding</v>
      </c>
      <c r="O1528" t="str">
        <f>_xlfn.XLOOKUP(N1528,'Com LookUp+Pivot'!$A$1:$A$49,'Com LookUp+Pivot'!$B$1:$B$49,"Not Found",0)</f>
        <v>Angel</v>
      </c>
      <c r="W1528" s="9" t="s">
        <v>4213</v>
      </c>
      <c r="X1528" s="9" t="s">
        <v>125</v>
      </c>
    </row>
    <row r="1529" spans="1:24" x14ac:dyDescent="0.3">
      <c r="A1529">
        <v>1534</v>
      </c>
      <c r="B1529" s="1">
        <v>42564</v>
      </c>
      <c r="C1529" t="s">
        <v>1285</v>
      </c>
      <c r="D1529" t="s">
        <v>569</v>
      </c>
      <c r="E1529" t="s">
        <v>4214</v>
      </c>
      <c r="F1529" t="s">
        <v>957</v>
      </c>
      <c r="G1529" t="s">
        <v>4215</v>
      </c>
      <c r="H1529" t="s">
        <v>388</v>
      </c>
      <c r="I1529" s="2">
        <v>1350000</v>
      </c>
      <c r="J1529" t="s">
        <v>207</v>
      </c>
      <c r="K1529" t="str" cm="1">
        <f t="array" ref="K1529">_xlfn.IFS(I1529&lt;1000000,"Bin1",AND(I1529&gt;=1000000,I1529&lt;=10000000),"Bin2",I1529&gt;10000000,"Bin3")</f>
        <v>Bin2</v>
      </c>
      <c r="L1529">
        <f t="shared" si="46"/>
        <v>2016</v>
      </c>
      <c r="M1529" t="str">
        <f>_xlfn.XLOOKUP(C1529,'LookUp Table'!$A$1:$A$3031,'LookUp Table'!$B$1:$B$3031,"Not Found",0)</f>
        <v>Bengaluru</v>
      </c>
      <c r="N1529" t="str">
        <f t="shared" si="47"/>
        <v>Private Equity</v>
      </c>
      <c r="O1529" t="str">
        <f>_xlfn.XLOOKUP(N1529,'Com LookUp+Pivot'!$A$1:$A$49,'Com LookUp+Pivot'!$B$1:$B$49,"Not Found",0)</f>
        <v>PE</v>
      </c>
      <c r="W1529" s="9" t="s">
        <v>4215</v>
      </c>
      <c r="X1529" s="9" t="s">
        <v>388</v>
      </c>
    </row>
    <row r="1530" spans="1:24" x14ac:dyDescent="0.3">
      <c r="A1530">
        <v>1535</v>
      </c>
      <c r="B1530" s="1">
        <v>42564</v>
      </c>
      <c r="C1530" t="s">
        <v>4216</v>
      </c>
      <c r="D1530" t="s">
        <v>569</v>
      </c>
      <c r="E1530" t="s">
        <v>4217</v>
      </c>
      <c r="F1530" t="s">
        <v>957</v>
      </c>
      <c r="G1530" t="s">
        <v>1242</v>
      </c>
      <c r="H1530" t="s">
        <v>388</v>
      </c>
      <c r="I1530">
        <v>0</v>
      </c>
      <c r="J1530" t="s">
        <v>207</v>
      </c>
      <c r="K1530" t="str" cm="1">
        <f t="array" ref="K1530">_xlfn.IFS(I1530&lt;1000000,"Bin1",AND(I1530&gt;=1000000,I1530&lt;=10000000),"Bin2",I1530&gt;10000000,"Bin3")</f>
        <v>Bin1</v>
      </c>
      <c r="L1530">
        <f t="shared" si="46"/>
        <v>2016</v>
      </c>
      <c r="M1530" t="str">
        <f>_xlfn.XLOOKUP(C1530,'LookUp Table'!$A$1:$A$3031,'LookUp Table'!$B$1:$B$3031,"Not Found",0)</f>
        <v>Bangalore</v>
      </c>
      <c r="N1530" t="str">
        <f t="shared" si="47"/>
        <v>Seed/Angel Funding</v>
      </c>
      <c r="O1530" t="str">
        <f>_xlfn.XLOOKUP(N1530,'Com LookUp+Pivot'!$A$1:$A$49,'Com LookUp+Pivot'!$B$1:$B$49,"Not Found",0)</f>
        <v>Angel</v>
      </c>
      <c r="W1530" s="9" t="s">
        <v>1242</v>
      </c>
      <c r="X1530" s="9" t="s">
        <v>388</v>
      </c>
    </row>
    <row r="1531" spans="1:24" x14ac:dyDescent="0.3">
      <c r="A1531">
        <v>1536</v>
      </c>
      <c r="B1531" s="1">
        <v>42564</v>
      </c>
      <c r="C1531" t="s">
        <v>4218</v>
      </c>
      <c r="D1531" t="s">
        <v>569</v>
      </c>
      <c r="E1531" t="s">
        <v>4219</v>
      </c>
      <c r="F1531" t="s">
        <v>957</v>
      </c>
      <c r="G1531" t="s">
        <v>4220</v>
      </c>
      <c r="H1531" t="s">
        <v>388</v>
      </c>
      <c r="I1531" s="2">
        <v>5000000</v>
      </c>
      <c r="J1531" t="s">
        <v>207</v>
      </c>
      <c r="K1531" t="str" cm="1">
        <f t="array" ref="K1531">_xlfn.IFS(I1531&lt;1000000,"Bin1",AND(I1531&gt;=1000000,I1531&lt;=10000000),"Bin2",I1531&gt;10000000,"Bin3")</f>
        <v>Bin2</v>
      </c>
      <c r="L1531">
        <f t="shared" si="46"/>
        <v>2016</v>
      </c>
      <c r="M1531" t="str">
        <f>_xlfn.XLOOKUP(C1531,'LookUp Table'!$A$1:$A$3031,'LookUp Table'!$B$1:$B$3031,"Not Found",0)</f>
        <v>Bangalore</v>
      </c>
      <c r="N1531" t="str">
        <f t="shared" si="47"/>
        <v>Private Equity</v>
      </c>
      <c r="O1531" t="str">
        <f>_xlfn.XLOOKUP(N1531,'Com LookUp+Pivot'!$A$1:$A$49,'Com LookUp+Pivot'!$B$1:$B$49,"Not Found",0)</f>
        <v>PE</v>
      </c>
      <c r="W1531" s="9" t="s">
        <v>4220</v>
      </c>
      <c r="X1531" s="9" t="s">
        <v>388</v>
      </c>
    </row>
    <row r="1532" spans="1:24" x14ac:dyDescent="0.3">
      <c r="A1532">
        <v>1537</v>
      </c>
      <c r="B1532" s="1">
        <v>42564</v>
      </c>
      <c r="C1532" t="s">
        <v>4221</v>
      </c>
      <c r="D1532" t="s">
        <v>569</v>
      </c>
      <c r="E1532" t="s">
        <v>4219</v>
      </c>
      <c r="F1532" t="s">
        <v>19</v>
      </c>
      <c r="G1532" t="s">
        <v>824</v>
      </c>
      <c r="H1532" t="s">
        <v>125</v>
      </c>
      <c r="I1532">
        <v>0</v>
      </c>
      <c r="J1532" t="s">
        <v>207</v>
      </c>
      <c r="K1532" t="str" cm="1">
        <f t="array" ref="K1532">_xlfn.IFS(I1532&lt;1000000,"Bin1",AND(I1532&gt;=1000000,I1532&lt;=10000000),"Bin2",I1532&gt;10000000,"Bin3")</f>
        <v>Bin1</v>
      </c>
      <c r="L1532">
        <f t="shared" si="46"/>
        <v>2016</v>
      </c>
      <c r="M1532" t="str">
        <f>_xlfn.XLOOKUP(C1532,'LookUp Table'!$A$1:$A$3031,'LookUp Table'!$B$1:$B$3031,"Not Found",0)</f>
        <v>Gurgaon</v>
      </c>
      <c r="N1532" t="str">
        <f t="shared" si="47"/>
        <v>Seed/ Angel Funding</v>
      </c>
      <c r="O1532" t="str">
        <f>_xlfn.XLOOKUP(N1532,'Com LookUp+Pivot'!$A$1:$A$49,'Com LookUp+Pivot'!$B$1:$B$49,"Not Found",0)</f>
        <v>Angel</v>
      </c>
      <c r="W1532" s="9" t="s">
        <v>824</v>
      </c>
      <c r="X1532" s="9" t="s">
        <v>125</v>
      </c>
    </row>
    <row r="1533" spans="1:24" x14ac:dyDescent="0.3">
      <c r="A1533">
        <v>1538</v>
      </c>
      <c r="B1533" s="1">
        <v>42564</v>
      </c>
      <c r="C1533" t="s">
        <v>4222</v>
      </c>
      <c r="D1533" t="s">
        <v>141</v>
      </c>
      <c r="E1533" t="s">
        <v>4223</v>
      </c>
      <c r="F1533" t="s">
        <v>36</v>
      </c>
      <c r="G1533" t="s">
        <v>4224</v>
      </c>
      <c r="H1533" t="s">
        <v>125</v>
      </c>
      <c r="I1533">
        <v>0</v>
      </c>
      <c r="J1533" t="s">
        <v>207</v>
      </c>
      <c r="K1533" t="str" cm="1">
        <f t="array" ref="K1533">_xlfn.IFS(I1533&lt;1000000,"Bin1",AND(I1533&gt;=1000000,I1533&lt;=10000000),"Bin2",I1533&gt;10000000,"Bin3")</f>
        <v>Bin1</v>
      </c>
      <c r="L1533">
        <f t="shared" ref="L1533:L1595" si="48">YEAR(B1533)</f>
        <v>2016</v>
      </c>
      <c r="M1533" t="str">
        <f>_xlfn.XLOOKUP(C1533,'LookUp Table'!$A$1:$A$3031,'LookUp Table'!$B$1:$B$3031,"Not Found",0)</f>
        <v>Mumbai</v>
      </c>
      <c r="N1533" t="str">
        <f t="shared" si="47"/>
        <v>Seed Funding</v>
      </c>
      <c r="O1533" t="str">
        <f>_xlfn.XLOOKUP(N1533,'Com LookUp+Pivot'!$A$1:$A$49,'Com LookUp+Pivot'!$B$1:$B$49,"Not Found",0)</f>
        <v>Angel</v>
      </c>
      <c r="W1533" s="9" t="s">
        <v>4224</v>
      </c>
      <c r="X1533" s="9" t="s">
        <v>125</v>
      </c>
    </row>
    <row r="1534" spans="1:24" x14ac:dyDescent="0.3">
      <c r="A1534">
        <v>1539</v>
      </c>
      <c r="B1534" s="1">
        <v>42565</v>
      </c>
      <c r="C1534" t="s">
        <v>4225</v>
      </c>
      <c r="D1534" t="s">
        <v>473</v>
      </c>
      <c r="E1534" t="s">
        <v>4226</v>
      </c>
      <c r="F1534" t="s">
        <v>945</v>
      </c>
      <c r="G1534" t="s">
        <v>1896</v>
      </c>
      <c r="H1534" t="s">
        <v>125</v>
      </c>
      <c r="I1534" s="2">
        <v>450000</v>
      </c>
      <c r="J1534" t="s">
        <v>207</v>
      </c>
      <c r="K1534" t="str" cm="1">
        <f t="array" ref="K1534">_xlfn.IFS(I1534&lt;1000000,"Bin1",AND(I1534&gt;=1000000,I1534&lt;=10000000),"Bin2",I1534&gt;10000000,"Bin3")</f>
        <v>Bin1</v>
      </c>
      <c r="L1534">
        <f t="shared" si="48"/>
        <v>2016</v>
      </c>
      <c r="M1534" t="str">
        <f>_xlfn.XLOOKUP(C1534,'LookUp Table'!$A$1:$A$3031,'LookUp Table'!$B$1:$B$3031,"Not Found",0)</f>
        <v>Coimbatore</v>
      </c>
      <c r="N1534" t="str">
        <f t="shared" si="47"/>
        <v>Private Equity</v>
      </c>
      <c r="O1534" t="str">
        <f>_xlfn.XLOOKUP(N1534,'Com LookUp+Pivot'!$A$1:$A$49,'Com LookUp+Pivot'!$B$1:$B$49,"Not Found",0)</f>
        <v>PE</v>
      </c>
      <c r="W1534" s="9" t="s">
        <v>1896</v>
      </c>
      <c r="X1534" s="9" t="s">
        <v>125</v>
      </c>
    </row>
    <row r="1535" spans="1:24" x14ac:dyDescent="0.3">
      <c r="A1535">
        <v>1540</v>
      </c>
      <c r="B1535" s="1">
        <v>42565</v>
      </c>
      <c r="C1535" t="s">
        <v>4227</v>
      </c>
      <c r="D1535" t="s">
        <v>50</v>
      </c>
      <c r="E1535" t="s">
        <v>4228</v>
      </c>
      <c r="F1535" t="s">
        <v>52</v>
      </c>
      <c r="G1535" t="s">
        <v>4229</v>
      </c>
      <c r="H1535" t="s">
        <v>388</v>
      </c>
      <c r="I1535" s="2">
        <v>1070000</v>
      </c>
      <c r="J1535" t="s">
        <v>207</v>
      </c>
      <c r="K1535" t="str" cm="1">
        <f t="array" ref="K1535">_xlfn.IFS(I1535&lt;1000000,"Bin1",AND(I1535&gt;=1000000,I1535&lt;=10000000),"Bin2",I1535&gt;10000000,"Bin3")</f>
        <v>Bin2</v>
      </c>
      <c r="L1535">
        <f t="shared" si="48"/>
        <v>2016</v>
      </c>
      <c r="M1535" t="str">
        <f>_xlfn.XLOOKUP(C1535,'LookUp Table'!$A$1:$A$3031,'LookUp Table'!$B$1:$B$3031,"Not Found",0)</f>
        <v>Pune</v>
      </c>
      <c r="N1535" t="str">
        <f t="shared" si="47"/>
        <v>Private Equity</v>
      </c>
      <c r="O1535" t="str">
        <f>_xlfn.XLOOKUP(N1535,'Com LookUp+Pivot'!$A$1:$A$49,'Com LookUp+Pivot'!$B$1:$B$49,"Not Found",0)</f>
        <v>PE</v>
      </c>
      <c r="W1535" s="9" t="s">
        <v>4229</v>
      </c>
      <c r="X1535" s="9" t="s">
        <v>388</v>
      </c>
    </row>
    <row r="1536" spans="1:24" x14ac:dyDescent="0.3">
      <c r="A1536">
        <v>1541</v>
      </c>
      <c r="B1536" s="1">
        <v>42565</v>
      </c>
      <c r="C1536" t="s">
        <v>4230</v>
      </c>
      <c r="D1536" t="s">
        <v>569</v>
      </c>
      <c r="E1536" t="s">
        <v>4231</v>
      </c>
      <c r="F1536" t="s">
        <v>30</v>
      </c>
      <c r="G1536" t="s">
        <v>4232</v>
      </c>
      <c r="H1536" t="s">
        <v>388</v>
      </c>
      <c r="I1536">
        <v>0</v>
      </c>
      <c r="J1536" t="s">
        <v>207</v>
      </c>
      <c r="K1536" t="str" cm="1">
        <f t="array" ref="K1536">_xlfn.IFS(I1536&lt;1000000,"Bin1",AND(I1536&gt;=1000000,I1536&lt;=10000000),"Bin2",I1536&gt;10000000,"Bin3")</f>
        <v>Bin1</v>
      </c>
      <c r="L1536">
        <f t="shared" si="48"/>
        <v>2016</v>
      </c>
      <c r="M1536" t="str">
        <f>_xlfn.XLOOKUP(C1536,'LookUp Table'!$A$1:$A$3031,'LookUp Table'!$B$1:$B$3031,"Not Found",0)</f>
        <v>New Delhi</v>
      </c>
      <c r="N1536" t="str">
        <f t="shared" si="47"/>
        <v>Private Equity</v>
      </c>
      <c r="O1536" t="str">
        <f>_xlfn.XLOOKUP(N1536,'Com LookUp+Pivot'!$A$1:$A$49,'Com LookUp+Pivot'!$B$1:$B$49,"Not Found",0)</f>
        <v>PE</v>
      </c>
      <c r="W1536" s="9" t="s">
        <v>4232</v>
      </c>
      <c r="X1536" s="9" t="s">
        <v>388</v>
      </c>
    </row>
    <row r="1537" spans="1:24" x14ac:dyDescent="0.3">
      <c r="A1537">
        <v>1542</v>
      </c>
      <c r="B1537" s="1">
        <v>42566</v>
      </c>
      <c r="C1537" t="s">
        <v>4233</v>
      </c>
      <c r="D1537" t="s">
        <v>50</v>
      </c>
      <c r="E1537" t="s">
        <v>4234</v>
      </c>
      <c r="F1537" t="s">
        <v>52</v>
      </c>
      <c r="G1537" t="s">
        <v>2917</v>
      </c>
      <c r="H1537" t="s">
        <v>125</v>
      </c>
      <c r="I1537" s="2">
        <v>1000000</v>
      </c>
      <c r="J1537" t="s">
        <v>207</v>
      </c>
      <c r="K1537" t="str" cm="1">
        <f t="array" ref="K1537">_xlfn.IFS(I1537&lt;1000000,"Bin1",AND(I1537&gt;=1000000,I1537&lt;=10000000),"Bin2",I1537&gt;10000000,"Bin3")</f>
        <v>Bin2</v>
      </c>
      <c r="L1537">
        <f t="shared" si="48"/>
        <v>2016</v>
      </c>
      <c r="M1537" t="str">
        <f>_xlfn.XLOOKUP(C1537,'LookUp Table'!$A$1:$A$3031,'LookUp Table'!$B$1:$B$3031,"Not Found",0)</f>
        <v>Pune</v>
      </c>
      <c r="N1537" t="str">
        <f t="shared" si="47"/>
        <v>Seed Funding</v>
      </c>
      <c r="O1537" t="str">
        <f>_xlfn.XLOOKUP(N1537,'Com LookUp+Pivot'!$A$1:$A$49,'Com LookUp+Pivot'!$B$1:$B$49,"Not Found",0)</f>
        <v>Angel</v>
      </c>
      <c r="W1537" s="9" t="s">
        <v>2917</v>
      </c>
      <c r="X1537" s="9" t="s">
        <v>125</v>
      </c>
    </row>
    <row r="1538" spans="1:24" x14ac:dyDescent="0.3">
      <c r="A1538">
        <v>1543</v>
      </c>
      <c r="B1538" s="1">
        <v>42566</v>
      </c>
      <c r="C1538" t="s">
        <v>4235</v>
      </c>
      <c r="D1538" t="s">
        <v>569</v>
      </c>
      <c r="E1538" t="s">
        <v>4236</v>
      </c>
      <c r="F1538" t="s">
        <v>957</v>
      </c>
      <c r="G1538" t="s">
        <v>2220</v>
      </c>
      <c r="H1538" t="s">
        <v>388</v>
      </c>
      <c r="I1538" s="2">
        <v>2000000</v>
      </c>
      <c r="J1538" t="s">
        <v>207</v>
      </c>
      <c r="K1538" t="str" cm="1">
        <f t="array" ref="K1538">_xlfn.IFS(I1538&lt;1000000,"Bin1",AND(I1538&gt;=1000000,I1538&lt;=10000000),"Bin2",I1538&gt;10000000,"Bin3")</f>
        <v>Bin2</v>
      </c>
      <c r="L1538">
        <f t="shared" si="48"/>
        <v>2016</v>
      </c>
      <c r="M1538" t="str">
        <f>_xlfn.XLOOKUP(C1538,'LookUp Table'!$A$1:$A$3031,'LookUp Table'!$B$1:$B$3031,"Not Found",0)</f>
        <v>Bangalore</v>
      </c>
      <c r="N1538" t="str">
        <f t="shared" si="47"/>
        <v>Private Equity</v>
      </c>
      <c r="O1538" t="str">
        <f>_xlfn.XLOOKUP(N1538,'Com LookUp+Pivot'!$A$1:$A$49,'Com LookUp+Pivot'!$B$1:$B$49,"Not Found",0)</f>
        <v>PE</v>
      </c>
      <c r="W1538" s="9" t="s">
        <v>2220</v>
      </c>
      <c r="X1538" s="9" t="s">
        <v>388</v>
      </c>
    </row>
    <row r="1539" spans="1:24" x14ac:dyDescent="0.3">
      <c r="A1539">
        <v>1544</v>
      </c>
      <c r="B1539" s="1">
        <v>42566</v>
      </c>
      <c r="C1539" t="s">
        <v>4237</v>
      </c>
      <c r="D1539" t="s">
        <v>473</v>
      </c>
      <c r="E1539" t="s">
        <v>4238</v>
      </c>
      <c r="F1539" t="s">
        <v>30</v>
      </c>
      <c r="G1539" t="s">
        <v>4239</v>
      </c>
      <c r="H1539" t="s">
        <v>125</v>
      </c>
      <c r="I1539">
        <v>0</v>
      </c>
      <c r="J1539" t="s">
        <v>207</v>
      </c>
      <c r="K1539" t="str" cm="1">
        <f t="array" ref="K1539">_xlfn.IFS(I1539&lt;1000000,"Bin1",AND(I1539&gt;=1000000,I1539&lt;=10000000),"Bin2",I1539&gt;10000000,"Bin3")</f>
        <v>Bin1</v>
      </c>
      <c r="L1539">
        <f t="shared" si="48"/>
        <v>2016</v>
      </c>
      <c r="M1539" t="str">
        <f>_xlfn.XLOOKUP(C1539,'LookUp Table'!$A$1:$A$3031,'LookUp Table'!$B$1:$B$3031,"Not Found",0)</f>
        <v>New Delhi</v>
      </c>
      <c r="N1539" t="str">
        <f t="shared" ref="N1539:N1602" si="49">IFERROR(VLOOKUP(G1539,$W$1:$X$6025,2,FALSE),"Ignore")</f>
        <v>Seed Funding</v>
      </c>
      <c r="O1539" t="str">
        <f>_xlfn.XLOOKUP(N1539,'Com LookUp+Pivot'!$A$1:$A$49,'Com LookUp+Pivot'!$B$1:$B$49,"Not Found",0)</f>
        <v>Angel</v>
      </c>
      <c r="W1539" s="9" t="s">
        <v>4239</v>
      </c>
      <c r="X1539" s="9" t="s">
        <v>125</v>
      </c>
    </row>
    <row r="1540" spans="1:24" x14ac:dyDescent="0.3">
      <c r="A1540">
        <v>1545</v>
      </c>
      <c r="B1540" s="1">
        <v>42566</v>
      </c>
      <c r="C1540" t="s">
        <v>3260</v>
      </c>
      <c r="D1540" t="s">
        <v>473</v>
      </c>
      <c r="E1540" t="s">
        <v>4240</v>
      </c>
      <c r="F1540" t="s">
        <v>30</v>
      </c>
      <c r="G1540" t="s">
        <v>4241</v>
      </c>
      <c r="H1540" t="s">
        <v>125</v>
      </c>
      <c r="I1540" s="2">
        <v>250000</v>
      </c>
      <c r="J1540" t="s">
        <v>207</v>
      </c>
      <c r="K1540" t="str" cm="1">
        <f t="array" ref="K1540">_xlfn.IFS(I1540&lt;1000000,"Bin1",AND(I1540&gt;=1000000,I1540&lt;=10000000),"Bin2",I1540&gt;10000000,"Bin3")</f>
        <v>Bin1</v>
      </c>
      <c r="L1540">
        <f t="shared" si="48"/>
        <v>2016</v>
      </c>
      <c r="M1540" t="str">
        <f>_xlfn.XLOOKUP(C1540,'LookUp Table'!$A$1:$A$3031,'LookUp Table'!$B$1:$B$3031,"Not Found",0)</f>
        <v>New Delhi</v>
      </c>
      <c r="N1540" t="str">
        <f t="shared" si="49"/>
        <v>Seed Funding</v>
      </c>
      <c r="O1540" t="str">
        <f>_xlfn.XLOOKUP(N1540,'Com LookUp+Pivot'!$A$1:$A$49,'Com LookUp+Pivot'!$B$1:$B$49,"Not Found",0)</f>
        <v>Angel</v>
      </c>
      <c r="W1540" s="9" t="s">
        <v>4241</v>
      </c>
      <c r="X1540" s="9" t="s">
        <v>125</v>
      </c>
    </row>
    <row r="1541" spans="1:24" x14ac:dyDescent="0.3">
      <c r="A1541">
        <v>1546</v>
      </c>
      <c r="B1541" s="1">
        <v>42566</v>
      </c>
      <c r="C1541" t="s">
        <v>4242</v>
      </c>
      <c r="D1541" t="s">
        <v>473</v>
      </c>
      <c r="E1541" t="s">
        <v>4243</v>
      </c>
      <c r="F1541" t="s">
        <v>30</v>
      </c>
      <c r="G1541" t="s">
        <v>4244</v>
      </c>
      <c r="H1541" t="s">
        <v>125</v>
      </c>
      <c r="I1541">
        <v>0</v>
      </c>
      <c r="J1541" t="s">
        <v>207</v>
      </c>
      <c r="K1541" t="str" cm="1">
        <f t="array" ref="K1541">_xlfn.IFS(I1541&lt;1000000,"Bin1",AND(I1541&gt;=1000000,I1541&lt;=10000000),"Bin2",I1541&gt;10000000,"Bin3")</f>
        <v>Bin1</v>
      </c>
      <c r="L1541">
        <f t="shared" si="48"/>
        <v>2016</v>
      </c>
      <c r="M1541" t="str">
        <f>_xlfn.XLOOKUP(C1541,'LookUp Table'!$A$1:$A$3031,'LookUp Table'!$B$1:$B$3031,"Not Found",0)</f>
        <v>New Delhi</v>
      </c>
      <c r="N1541" t="str">
        <f t="shared" si="49"/>
        <v>Seed Funding</v>
      </c>
      <c r="O1541" t="str">
        <f>_xlfn.XLOOKUP(N1541,'Com LookUp+Pivot'!$A$1:$A$49,'Com LookUp+Pivot'!$B$1:$B$49,"Not Found",0)</f>
        <v>Angel</v>
      </c>
      <c r="W1541" s="9" t="s">
        <v>4244</v>
      </c>
      <c r="X1541" s="9" t="s">
        <v>125</v>
      </c>
    </row>
    <row r="1542" spans="1:24" x14ac:dyDescent="0.3">
      <c r="A1542">
        <v>1547</v>
      </c>
      <c r="B1542" s="1">
        <v>42566</v>
      </c>
      <c r="C1542" t="s">
        <v>4245</v>
      </c>
      <c r="D1542" t="s">
        <v>569</v>
      </c>
      <c r="E1542" t="s">
        <v>4246</v>
      </c>
      <c r="F1542" t="s">
        <v>36</v>
      </c>
      <c r="G1542" t="s">
        <v>4247</v>
      </c>
      <c r="H1542" t="s">
        <v>388</v>
      </c>
      <c r="I1542" s="2">
        <v>6000000</v>
      </c>
      <c r="J1542" t="s">
        <v>207</v>
      </c>
      <c r="K1542" t="str" cm="1">
        <f t="array" ref="K1542">_xlfn.IFS(I1542&lt;1000000,"Bin1",AND(I1542&gt;=1000000,I1542&lt;=10000000),"Bin2",I1542&gt;10000000,"Bin3")</f>
        <v>Bin2</v>
      </c>
      <c r="L1542">
        <f t="shared" si="48"/>
        <v>2016</v>
      </c>
      <c r="M1542" t="str">
        <f>_xlfn.XLOOKUP(C1542,'LookUp Table'!$A$1:$A$3031,'LookUp Table'!$B$1:$B$3031,"Not Found",0)</f>
        <v>Mumbai</v>
      </c>
      <c r="N1542" t="str">
        <f t="shared" si="49"/>
        <v>Private Equity</v>
      </c>
      <c r="O1542" t="str">
        <f>_xlfn.XLOOKUP(N1542,'Com LookUp+Pivot'!$A$1:$A$49,'Com LookUp+Pivot'!$B$1:$B$49,"Not Found",0)</f>
        <v>PE</v>
      </c>
      <c r="W1542" s="9" t="s">
        <v>4247</v>
      </c>
      <c r="X1542" s="9" t="s">
        <v>388</v>
      </c>
    </row>
    <row r="1543" spans="1:24" x14ac:dyDescent="0.3">
      <c r="A1543">
        <v>1548</v>
      </c>
      <c r="B1543" s="1">
        <v>42569</v>
      </c>
      <c r="C1543" t="s">
        <v>4248</v>
      </c>
      <c r="D1543" t="s">
        <v>569</v>
      </c>
      <c r="E1543" t="s">
        <v>1708</v>
      </c>
      <c r="F1543" t="s">
        <v>52</v>
      </c>
      <c r="G1543" t="s">
        <v>2917</v>
      </c>
      <c r="H1543" t="s">
        <v>125</v>
      </c>
      <c r="I1543" s="2">
        <v>650000</v>
      </c>
      <c r="J1543" t="s">
        <v>207</v>
      </c>
      <c r="K1543" t="str" cm="1">
        <f t="array" ref="K1543">_xlfn.IFS(I1543&lt;1000000,"Bin1",AND(I1543&gt;=1000000,I1543&lt;=10000000),"Bin2",I1543&gt;10000000,"Bin3")</f>
        <v>Bin1</v>
      </c>
      <c r="L1543">
        <f t="shared" si="48"/>
        <v>2016</v>
      </c>
      <c r="M1543" t="str">
        <f>_xlfn.XLOOKUP(C1543,'LookUp Table'!$A$1:$A$3031,'LookUp Table'!$B$1:$B$3031,"Not Found",0)</f>
        <v>Pune</v>
      </c>
      <c r="N1543" t="str">
        <f t="shared" si="49"/>
        <v>Seed Funding</v>
      </c>
      <c r="O1543" t="str">
        <f>_xlfn.XLOOKUP(N1543,'Com LookUp+Pivot'!$A$1:$A$49,'Com LookUp+Pivot'!$B$1:$B$49,"Not Found",0)</f>
        <v>Angel</v>
      </c>
      <c r="W1543" s="9" t="s">
        <v>2917</v>
      </c>
      <c r="X1543" s="9" t="s">
        <v>125</v>
      </c>
    </row>
    <row r="1544" spans="1:24" x14ac:dyDescent="0.3">
      <c r="A1544">
        <v>1549</v>
      </c>
      <c r="B1544" s="1">
        <v>42569</v>
      </c>
      <c r="C1544" t="s">
        <v>4249</v>
      </c>
      <c r="D1544" t="s">
        <v>569</v>
      </c>
      <c r="E1544" t="s">
        <v>4250</v>
      </c>
      <c r="F1544" t="s">
        <v>30</v>
      </c>
      <c r="G1544" t="s">
        <v>2917</v>
      </c>
      <c r="H1544" t="s">
        <v>125</v>
      </c>
      <c r="I1544" s="2">
        <v>650000</v>
      </c>
      <c r="J1544" t="s">
        <v>207</v>
      </c>
      <c r="K1544" t="str" cm="1">
        <f t="array" ref="K1544">_xlfn.IFS(I1544&lt;1000000,"Bin1",AND(I1544&gt;=1000000,I1544&lt;=10000000),"Bin2",I1544&gt;10000000,"Bin3")</f>
        <v>Bin1</v>
      </c>
      <c r="L1544">
        <f t="shared" si="48"/>
        <v>2016</v>
      </c>
      <c r="M1544" t="str">
        <f>_xlfn.XLOOKUP(C1544,'LookUp Table'!$A$1:$A$3031,'LookUp Table'!$B$1:$B$3031,"Not Found",0)</f>
        <v>New Delhi</v>
      </c>
      <c r="N1544" t="str">
        <f t="shared" si="49"/>
        <v>Seed Funding</v>
      </c>
      <c r="O1544" t="str">
        <f>_xlfn.XLOOKUP(N1544,'Com LookUp+Pivot'!$A$1:$A$49,'Com LookUp+Pivot'!$B$1:$B$49,"Not Found",0)</f>
        <v>Angel</v>
      </c>
      <c r="W1544" s="9" t="s">
        <v>2917</v>
      </c>
      <c r="X1544" s="9" t="s">
        <v>125</v>
      </c>
    </row>
    <row r="1545" spans="1:24" x14ac:dyDescent="0.3">
      <c r="A1545">
        <v>1550</v>
      </c>
      <c r="B1545" s="1">
        <v>42569</v>
      </c>
      <c r="C1545" t="s">
        <v>4251</v>
      </c>
      <c r="D1545" t="s">
        <v>473</v>
      </c>
      <c r="E1545" t="s">
        <v>4252</v>
      </c>
      <c r="F1545" t="s">
        <v>36</v>
      </c>
      <c r="G1545" t="s">
        <v>4253</v>
      </c>
      <c r="H1545" t="s">
        <v>388</v>
      </c>
      <c r="I1545" s="2">
        <v>30000000</v>
      </c>
      <c r="J1545" t="s">
        <v>207</v>
      </c>
      <c r="K1545" t="str" cm="1">
        <f t="array" ref="K1545">_xlfn.IFS(I1545&lt;1000000,"Bin1",AND(I1545&gt;=1000000,I1545&lt;=10000000),"Bin2",I1545&gt;10000000,"Bin3")</f>
        <v>Bin3</v>
      </c>
      <c r="L1545">
        <f t="shared" si="48"/>
        <v>2016</v>
      </c>
      <c r="M1545" t="str">
        <f>_xlfn.XLOOKUP(C1545,'LookUp Table'!$A$1:$A$3031,'LookUp Table'!$B$1:$B$3031,"Not Found",0)</f>
        <v>Mumbai</v>
      </c>
      <c r="N1545" t="str">
        <f t="shared" si="49"/>
        <v>Private Equity</v>
      </c>
      <c r="O1545" t="str">
        <f>_xlfn.XLOOKUP(N1545,'Com LookUp+Pivot'!$A$1:$A$49,'Com LookUp+Pivot'!$B$1:$B$49,"Not Found",0)</f>
        <v>PE</v>
      </c>
      <c r="W1545" s="9" t="s">
        <v>4253</v>
      </c>
      <c r="X1545" s="9" t="s">
        <v>388</v>
      </c>
    </row>
    <row r="1546" spans="1:24" x14ac:dyDescent="0.3">
      <c r="A1546">
        <v>1551</v>
      </c>
      <c r="B1546" s="1">
        <v>42569</v>
      </c>
      <c r="C1546" t="s">
        <v>4254</v>
      </c>
      <c r="D1546" t="s">
        <v>50</v>
      </c>
      <c r="E1546" t="s">
        <v>4255</v>
      </c>
      <c r="F1546" t="s">
        <v>36</v>
      </c>
      <c r="G1546" t="s">
        <v>4256</v>
      </c>
      <c r="H1546" t="s">
        <v>388</v>
      </c>
      <c r="I1546">
        <v>0</v>
      </c>
      <c r="J1546" t="s">
        <v>207</v>
      </c>
      <c r="K1546" t="str" cm="1">
        <f t="array" ref="K1546">_xlfn.IFS(I1546&lt;1000000,"Bin1",AND(I1546&gt;=1000000,I1546&lt;=10000000),"Bin2",I1546&gt;10000000,"Bin3")</f>
        <v>Bin1</v>
      </c>
      <c r="L1546">
        <f t="shared" si="48"/>
        <v>2016</v>
      </c>
      <c r="M1546" t="str">
        <f>_xlfn.XLOOKUP(C1546,'LookUp Table'!$A$1:$A$3031,'LookUp Table'!$B$1:$B$3031,"Not Found",0)</f>
        <v>Mumbai</v>
      </c>
      <c r="N1546" t="str">
        <f t="shared" si="49"/>
        <v>Private Equity</v>
      </c>
      <c r="O1546" t="str">
        <f>_xlfn.XLOOKUP(N1546,'Com LookUp+Pivot'!$A$1:$A$49,'Com LookUp+Pivot'!$B$1:$B$49,"Not Found",0)</f>
        <v>PE</v>
      </c>
      <c r="W1546" s="9" t="s">
        <v>4256</v>
      </c>
      <c r="X1546" s="9" t="s">
        <v>388</v>
      </c>
    </row>
    <row r="1547" spans="1:24" x14ac:dyDescent="0.3">
      <c r="A1547">
        <v>1552</v>
      </c>
      <c r="B1547" s="1">
        <v>42569</v>
      </c>
      <c r="C1547" t="s">
        <v>4257</v>
      </c>
      <c r="D1547" t="s">
        <v>50</v>
      </c>
      <c r="E1547" t="s">
        <v>4258</v>
      </c>
      <c r="F1547" t="s">
        <v>52</v>
      </c>
      <c r="G1547" t="s">
        <v>4259</v>
      </c>
      <c r="H1547" t="s">
        <v>125</v>
      </c>
      <c r="I1547">
        <v>0</v>
      </c>
      <c r="J1547" t="s">
        <v>207</v>
      </c>
      <c r="K1547" t="str" cm="1">
        <f t="array" ref="K1547">_xlfn.IFS(I1547&lt;1000000,"Bin1",AND(I1547&gt;=1000000,I1547&lt;=10000000),"Bin2",I1547&gt;10000000,"Bin3")</f>
        <v>Bin1</v>
      </c>
      <c r="L1547">
        <f t="shared" si="48"/>
        <v>2016</v>
      </c>
      <c r="M1547" t="str">
        <f>_xlfn.XLOOKUP(C1547,'LookUp Table'!$A$1:$A$3031,'LookUp Table'!$B$1:$B$3031,"Not Found",0)</f>
        <v>Pune</v>
      </c>
      <c r="N1547" t="str">
        <f t="shared" si="49"/>
        <v>Seed Funding</v>
      </c>
      <c r="O1547" t="str">
        <f>_xlfn.XLOOKUP(N1547,'Com LookUp+Pivot'!$A$1:$A$49,'Com LookUp+Pivot'!$B$1:$B$49,"Not Found",0)</f>
        <v>Angel</v>
      </c>
      <c r="W1547" s="9" t="s">
        <v>4259</v>
      </c>
      <c r="X1547" s="9" t="s">
        <v>125</v>
      </c>
    </row>
    <row r="1548" spans="1:24" x14ac:dyDescent="0.3">
      <c r="A1548">
        <v>1553</v>
      </c>
      <c r="B1548" s="1">
        <v>42570</v>
      </c>
      <c r="C1548" t="s">
        <v>4260</v>
      </c>
      <c r="D1548" t="s">
        <v>50</v>
      </c>
      <c r="E1548" t="s">
        <v>4261</v>
      </c>
      <c r="F1548" t="s">
        <v>30</v>
      </c>
      <c r="G1548" t="s">
        <v>4262</v>
      </c>
      <c r="H1548" t="s">
        <v>388</v>
      </c>
      <c r="I1548" s="2">
        <v>10000000</v>
      </c>
      <c r="J1548" t="s">
        <v>207</v>
      </c>
      <c r="K1548" t="str" cm="1">
        <f t="array" ref="K1548">_xlfn.IFS(I1548&lt;1000000,"Bin1",AND(I1548&gt;=1000000,I1548&lt;=10000000),"Bin2",I1548&gt;10000000,"Bin3")</f>
        <v>Bin2</v>
      </c>
      <c r="L1548">
        <f t="shared" si="48"/>
        <v>2016</v>
      </c>
      <c r="M1548" t="str">
        <f>_xlfn.XLOOKUP(C1548,'LookUp Table'!$A$1:$A$3031,'LookUp Table'!$B$1:$B$3031,"Not Found",0)</f>
        <v>New Delhi</v>
      </c>
      <c r="N1548" t="str">
        <f t="shared" si="49"/>
        <v>Private Equity</v>
      </c>
      <c r="O1548" t="str">
        <f>_xlfn.XLOOKUP(N1548,'Com LookUp+Pivot'!$A$1:$A$49,'Com LookUp+Pivot'!$B$1:$B$49,"Not Found",0)</f>
        <v>PE</v>
      </c>
      <c r="W1548" s="9" t="s">
        <v>4262</v>
      </c>
      <c r="X1548" s="9" t="s">
        <v>388</v>
      </c>
    </row>
    <row r="1549" spans="1:24" x14ac:dyDescent="0.3">
      <c r="A1549">
        <v>1554</v>
      </c>
      <c r="B1549" s="1">
        <v>42570</v>
      </c>
      <c r="C1549" t="s">
        <v>4263</v>
      </c>
      <c r="D1549" t="s">
        <v>569</v>
      </c>
      <c r="E1549" t="s">
        <v>4264</v>
      </c>
      <c r="F1549" t="s">
        <v>87</v>
      </c>
      <c r="G1549" t="s">
        <v>4265</v>
      </c>
      <c r="H1549" t="s">
        <v>388</v>
      </c>
      <c r="I1549" s="2">
        <v>15000000</v>
      </c>
      <c r="J1549" t="s">
        <v>207</v>
      </c>
      <c r="K1549" t="str" cm="1">
        <f t="array" ref="K1549">_xlfn.IFS(I1549&lt;1000000,"Bin1",AND(I1549&gt;=1000000,I1549&lt;=10000000),"Bin2",I1549&gt;10000000,"Bin3")</f>
        <v>Bin3</v>
      </c>
      <c r="L1549">
        <f t="shared" si="48"/>
        <v>2016</v>
      </c>
      <c r="M1549" t="str">
        <f>_xlfn.XLOOKUP(C1549,'LookUp Table'!$A$1:$A$3031,'LookUp Table'!$B$1:$B$3031,"Not Found",0)</f>
        <v>Noida</v>
      </c>
      <c r="N1549" t="str">
        <f t="shared" si="49"/>
        <v>Private Equity</v>
      </c>
      <c r="O1549" t="str">
        <f>_xlfn.XLOOKUP(N1549,'Com LookUp+Pivot'!$A$1:$A$49,'Com LookUp+Pivot'!$B$1:$B$49,"Not Found",0)</f>
        <v>PE</v>
      </c>
      <c r="W1549" s="9" t="s">
        <v>4265</v>
      </c>
      <c r="X1549" s="9" t="s">
        <v>388</v>
      </c>
    </row>
    <row r="1550" spans="1:24" x14ac:dyDescent="0.3">
      <c r="A1550">
        <v>1555</v>
      </c>
      <c r="B1550" s="1">
        <v>42570</v>
      </c>
      <c r="C1550" t="s">
        <v>4266</v>
      </c>
      <c r="D1550" t="s">
        <v>50</v>
      </c>
      <c r="E1550" t="s">
        <v>4267</v>
      </c>
      <c r="F1550" t="s">
        <v>957</v>
      </c>
      <c r="G1550" t="s">
        <v>4268</v>
      </c>
      <c r="H1550" t="s">
        <v>388</v>
      </c>
      <c r="I1550" s="2">
        <v>1000000</v>
      </c>
      <c r="J1550" t="s">
        <v>207</v>
      </c>
      <c r="K1550" t="str" cm="1">
        <f t="array" ref="K1550">_xlfn.IFS(I1550&lt;1000000,"Bin1",AND(I1550&gt;=1000000,I1550&lt;=10000000),"Bin2",I1550&gt;10000000,"Bin3")</f>
        <v>Bin2</v>
      </c>
      <c r="L1550">
        <f t="shared" si="48"/>
        <v>2016</v>
      </c>
      <c r="M1550" t="str">
        <f>_xlfn.XLOOKUP(C1550,'LookUp Table'!$A$1:$A$3031,'LookUp Table'!$B$1:$B$3031,"Not Found",0)</f>
        <v>Bangalore</v>
      </c>
      <c r="N1550" t="str">
        <f t="shared" si="49"/>
        <v>Private Equity</v>
      </c>
      <c r="O1550" t="str">
        <f>_xlfn.XLOOKUP(N1550,'Com LookUp+Pivot'!$A$1:$A$49,'Com LookUp+Pivot'!$B$1:$B$49,"Not Found",0)</f>
        <v>PE</v>
      </c>
      <c r="W1550" s="9" t="s">
        <v>4268</v>
      </c>
      <c r="X1550" s="9" t="s">
        <v>388</v>
      </c>
    </row>
    <row r="1551" spans="1:24" x14ac:dyDescent="0.3">
      <c r="A1551">
        <v>1556</v>
      </c>
      <c r="B1551" s="1">
        <v>42570</v>
      </c>
      <c r="C1551" t="s">
        <v>4269</v>
      </c>
      <c r="D1551" t="s">
        <v>569</v>
      </c>
      <c r="E1551" t="s">
        <v>4270</v>
      </c>
      <c r="F1551" t="s">
        <v>19</v>
      </c>
      <c r="G1551" t="s">
        <v>4271</v>
      </c>
      <c r="H1551" t="s">
        <v>125</v>
      </c>
      <c r="I1551" s="2">
        <v>250000</v>
      </c>
      <c r="J1551" t="s">
        <v>207</v>
      </c>
      <c r="K1551" t="str" cm="1">
        <f t="array" ref="K1551">_xlfn.IFS(I1551&lt;1000000,"Bin1",AND(I1551&gt;=1000000,I1551&lt;=10000000),"Bin2",I1551&gt;10000000,"Bin3")</f>
        <v>Bin1</v>
      </c>
      <c r="L1551">
        <f t="shared" si="48"/>
        <v>2016</v>
      </c>
      <c r="M1551" t="str">
        <f>_xlfn.XLOOKUP(C1551,'LookUp Table'!$A$1:$A$3031,'LookUp Table'!$B$1:$B$3031,"Not Found",0)</f>
        <v>Gurgaon</v>
      </c>
      <c r="N1551" t="str">
        <f t="shared" si="49"/>
        <v>Seed Funding</v>
      </c>
      <c r="O1551" t="str">
        <f>_xlfn.XLOOKUP(N1551,'Com LookUp+Pivot'!$A$1:$A$49,'Com LookUp+Pivot'!$B$1:$B$49,"Not Found",0)</f>
        <v>Angel</v>
      </c>
      <c r="W1551" s="9" t="s">
        <v>4271</v>
      </c>
      <c r="X1551" s="9" t="s">
        <v>125</v>
      </c>
    </row>
    <row r="1552" spans="1:24" x14ac:dyDescent="0.3">
      <c r="A1552">
        <v>1557</v>
      </c>
      <c r="B1552" s="1">
        <v>42571</v>
      </c>
      <c r="C1552" t="s">
        <v>4272</v>
      </c>
      <c r="D1552" t="s">
        <v>569</v>
      </c>
      <c r="E1552" t="s">
        <v>4273</v>
      </c>
      <c r="F1552" t="s">
        <v>448</v>
      </c>
      <c r="G1552" t="s">
        <v>1334</v>
      </c>
      <c r="H1552" t="s">
        <v>388</v>
      </c>
      <c r="I1552" s="2">
        <v>1000000</v>
      </c>
      <c r="J1552" t="s">
        <v>207</v>
      </c>
      <c r="K1552" t="str" cm="1">
        <f t="array" ref="K1552">_xlfn.IFS(I1552&lt;1000000,"Bin1",AND(I1552&gt;=1000000,I1552&lt;=10000000),"Bin2",I1552&gt;10000000,"Bin3")</f>
        <v>Bin2</v>
      </c>
      <c r="L1552">
        <f t="shared" si="48"/>
        <v>2016</v>
      </c>
      <c r="M1552" t="str">
        <f>_xlfn.XLOOKUP(C1552,'LookUp Table'!$A$1:$A$3031,'LookUp Table'!$B$1:$B$3031,"Not Found",0)</f>
        <v>Jaipur</v>
      </c>
      <c r="N1552" t="str">
        <f t="shared" si="49"/>
        <v>Private Equity</v>
      </c>
      <c r="O1552" t="str">
        <f>_xlfn.XLOOKUP(N1552,'Com LookUp+Pivot'!$A$1:$A$49,'Com LookUp+Pivot'!$B$1:$B$49,"Not Found",0)</f>
        <v>PE</v>
      </c>
      <c r="W1552" s="9" t="s">
        <v>1334</v>
      </c>
      <c r="X1552" s="9" t="s">
        <v>388</v>
      </c>
    </row>
    <row r="1553" spans="1:24" x14ac:dyDescent="0.3">
      <c r="A1553">
        <v>1558</v>
      </c>
      <c r="B1553" s="1">
        <v>42571</v>
      </c>
      <c r="C1553" t="s">
        <v>4274</v>
      </c>
      <c r="D1553" t="s">
        <v>40</v>
      </c>
      <c r="E1553" t="s">
        <v>4275</v>
      </c>
      <c r="F1553" t="s">
        <v>36</v>
      </c>
      <c r="G1553" t="s">
        <v>4276</v>
      </c>
      <c r="H1553" t="s">
        <v>125</v>
      </c>
      <c r="I1553" s="2">
        <v>595000</v>
      </c>
      <c r="J1553" t="s">
        <v>207</v>
      </c>
      <c r="K1553" t="str" cm="1">
        <f t="array" ref="K1553">_xlfn.IFS(I1553&lt;1000000,"Bin1",AND(I1553&gt;=1000000,I1553&lt;=10000000),"Bin2",I1553&gt;10000000,"Bin3")</f>
        <v>Bin1</v>
      </c>
      <c r="L1553">
        <f t="shared" si="48"/>
        <v>2016</v>
      </c>
      <c r="M1553" t="str">
        <f>_xlfn.XLOOKUP(C1553,'LookUp Table'!$A$1:$A$3031,'LookUp Table'!$B$1:$B$3031,"Not Found",0)</f>
        <v>Mumbai</v>
      </c>
      <c r="N1553" t="str">
        <f t="shared" si="49"/>
        <v>Seed Funding</v>
      </c>
      <c r="O1553" t="str">
        <f>_xlfn.XLOOKUP(N1553,'Com LookUp+Pivot'!$A$1:$A$49,'Com LookUp+Pivot'!$B$1:$B$49,"Not Found",0)</f>
        <v>Angel</v>
      </c>
      <c r="W1553" s="9" t="s">
        <v>4276</v>
      </c>
      <c r="X1553" s="9" t="s">
        <v>125</v>
      </c>
    </row>
    <row r="1554" spans="1:24" x14ac:dyDescent="0.3">
      <c r="A1554">
        <v>1559</v>
      </c>
      <c r="B1554" s="1">
        <v>42571</v>
      </c>
      <c r="C1554" t="s">
        <v>4277</v>
      </c>
      <c r="D1554" t="s">
        <v>569</v>
      </c>
      <c r="E1554" t="s">
        <v>4278</v>
      </c>
      <c r="F1554" t="s">
        <v>52</v>
      </c>
      <c r="G1554" t="s">
        <v>4279</v>
      </c>
      <c r="H1554" t="s">
        <v>125</v>
      </c>
      <c r="I1554">
        <v>0</v>
      </c>
      <c r="J1554" t="s">
        <v>207</v>
      </c>
      <c r="K1554" t="str" cm="1">
        <f t="array" ref="K1554">_xlfn.IFS(I1554&lt;1000000,"Bin1",AND(I1554&gt;=1000000,I1554&lt;=10000000),"Bin2",I1554&gt;10000000,"Bin3")</f>
        <v>Bin1</v>
      </c>
      <c r="L1554">
        <f t="shared" si="48"/>
        <v>2016</v>
      </c>
      <c r="M1554" t="str">
        <f>_xlfn.XLOOKUP(C1554,'LookUp Table'!$A$1:$A$3031,'LookUp Table'!$B$1:$B$3031,"Not Found",0)</f>
        <v>Pune</v>
      </c>
      <c r="N1554" t="str">
        <f t="shared" si="49"/>
        <v>Seed Funding</v>
      </c>
      <c r="O1554" t="str">
        <f>_xlfn.XLOOKUP(N1554,'Com LookUp+Pivot'!$A$1:$A$49,'Com LookUp+Pivot'!$B$1:$B$49,"Not Found",0)</f>
        <v>Angel</v>
      </c>
      <c r="W1554" s="9" t="s">
        <v>4279</v>
      </c>
      <c r="X1554" s="9" t="s">
        <v>125</v>
      </c>
    </row>
    <row r="1555" spans="1:24" x14ac:dyDescent="0.3">
      <c r="A1555">
        <v>1560</v>
      </c>
      <c r="B1555" s="1">
        <v>42572</v>
      </c>
      <c r="C1555" t="s">
        <v>4280</v>
      </c>
      <c r="D1555" t="s">
        <v>569</v>
      </c>
      <c r="E1555" t="s">
        <v>4281</v>
      </c>
      <c r="F1555" t="s">
        <v>30</v>
      </c>
      <c r="G1555" t="s">
        <v>4282</v>
      </c>
      <c r="H1555" t="s">
        <v>388</v>
      </c>
      <c r="I1555" s="2">
        <v>1000000</v>
      </c>
      <c r="J1555" t="s">
        <v>207</v>
      </c>
      <c r="K1555" t="str" cm="1">
        <f t="array" ref="K1555">_xlfn.IFS(I1555&lt;1000000,"Bin1",AND(I1555&gt;=1000000,I1555&lt;=10000000),"Bin2",I1555&gt;10000000,"Bin3")</f>
        <v>Bin2</v>
      </c>
      <c r="L1555">
        <f t="shared" si="48"/>
        <v>2016</v>
      </c>
      <c r="M1555" t="str">
        <f>_xlfn.XLOOKUP(C1555,'LookUp Table'!$A$1:$A$3031,'LookUp Table'!$B$1:$B$3031,"Not Found",0)</f>
        <v>New Delhi</v>
      </c>
      <c r="N1555" t="str">
        <f t="shared" si="49"/>
        <v>Private Equity</v>
      </c>
      <c r="O1555" t="str">
        <f>_xlfn.XLOOKUP(N1555,'Com LookUp+Pivot'!$A$1:$A$49,'Com LookUp+Pivot'!$B$1:$B$49,"Not Found",0)</f>
        <v>PE</v>
      </c>
      <c r="W1555" s="9" t="s">
        <v>4282</v>
      </c>
      <c r="X1555" s="9" t="s">
        <v>388</v>
      </c>
    </row>
    <row r="1556" spans="1:24" x14ac:dyDescent="0.3">
      <c r="A1556">
        <v>1561</v>
      </c>
      <c r="B1556" s="1">
        <v>42572</v>
      </c>
      <c r="C1556" t="s">
        <v>4283</v>
      </c>
      <c r="D1556" t="s">
        <v>473</v>
      </c>
      <c r="E1556" t="s">
        <v>4284</v>
      </c>
      <c r="F1556" t="s">
        <v>957</v>
      </c>
      <c r="G1556" t="s">
        <v>4285</v>
      </c>
      <c r="H1556" t="s">
        <v>125</v>
      </c>
      <c r="I1556">
        <v>0</v>
      </c>
      <c r="J1556" t="s">
        <v>207</v>
      </c>
      <c r="K1556" t="str" cm="1">
        <f t="array" ref="K1556">_xlfn.IFS(I1556&lt;1000000,"Bin1",AND(I1556&gt;=1000000,I1556&lt;=10000000),"Bin2",I1556&gt;10000000,"Bin3")</f>
        <v>Bin1</v>
      </c>
      <c r="L1556">
        <f t="shared" si="48"/>
        <v>2016</v>
      </c>
      <c r="M1556" t="str">
        <f>_xlfn.XLOOKUP(C1556,'LookUp Table'!$A$1:$A$3031,'LookUp Table'!$B$1:$B$3031,"Not Found",0)</f>
        <v>Bangalore</v>
      </c>
      <c r="N1556" t="str">
        <f t="shared" si="49"/>
        <v>Seed Funding</v>
      </c>
      <c r="O1556" t="str">
        <f>_xlfn.XLOOKUP(N1556,'Com LookUp+Pivot'!$A$1:$A$49,'Com LookUp+Pivot'!$B$1:$B$49,"Not Found",0)</f>
        <v>Angel</v>
      </c>
      <c r="W1556" s="9" t="s">
        <v>4285</v>
      </c>
      <c r="X1556" s="9" t="s">
        <v>125</v>
      </c>
    </row>
    <row r="1557" spans="1:24" x14ac:dyDescent="0.3">
      <c r="A1557">
        <v>1562</v>
      </c>
      <c r="B1557" s="1">
        <v>42572</v>
      </c>
      <c r="C1557" t="s">
        <v>4286</v>
      </c>
      <c r="D1557" t="s">
        <v>569</v>
      </c>
      <c r="E1557" t="s">
        <v>4287</v>
      </c>
      <c r="F1557" t="s">
        <v>957</v>
      </c>
      <c r="G1557" t="s">
        <v>2067</v>
      </c>
      <c r="H1557" t="s">
        <v>125</v>
      </c>
      <c r="I1557" s="2">
        <v>595000</v>
      </c>
      <c r="J1557" t="s">
        <v>207</v>
      </c>
      <c r="K1557" t="str" cm="1">
        <f t="array" ref="K1557">_xlfn.IFS(I1557&lt;1000000,"Bin1",AND(I1557&gt;=1000000,I1557&lt;=10000000),"Bin2",I1557&gt;10000000,"Bin3")</f>
        <v>Bin1</v>
      </c>
      <c r="L1557">
        <f t="shared" si="48"/>
        <v>2016</v>
      </c>
      <c r="M1557" t="str">
        <f>_xlfn.XLOOKUP(C1557,'LookUp Table'!$A$1:$A$3031,'LookUp Table'!$B$1:$B$3031,"Not Found",0)</f>
        <v>Bangalore</v>
      </c>
      <c r="N1557" t="str">
        <f t="shared" si="49"/>
        <v>Seed Funding</v>
      </c>
      <c r="O1557" t="str">
        <f>_xlfn.XLOOKUP(N1557,'Com LookUp+Pivot'!$A$1:$A$49,'Com LookUp+Pivot'!$B$1:$B$49,"Not Found",0)</f>
        <v>Angel</v>
      </c>
      <c r="W1557" s="9" t="s">
        <v>2067</v>
      </c>
      <c r="X1557" s="9" t="s">
        <v>125</v>
      </c>
    </row>
    <row r="1558" spans="1:24" x14ac:dyDescent="0.3">
      <c r="A1558">
        <v>1563</v>
      </c>
      <c r="B1558" s="1">
        <v>42572</v>
      </c>
      <c r="C1558" t="s">
        <v>4288</v>
      </c>
      <c r="D1558" t="s">
        <v>1691</v>
      </c>
      <c r="E1558" t="s">
        <v>4289</v>
      </c>
      <c r="F1558" t="s">
        <v>36</v>
      </c>
      <c r="G1558" t="s">
        <v>4290</v>
      </c>
      <c r="H1558" t="s">
        <v>207</v>
      </c>
      <c r="I1558">
        <v>0</v>
      </c>
      <c r="J1558" t="s">
        <v>207</v>
      </c>
      <c r="K1558" t="str" cm="1">
        <f t="array" ref="K1558">_xlfn.IFS(I1558&lt;1000000,"Bin1",AND(I1558&gt;=1000000,I1558&lt;=10000000),"Bin2",I1558&gt;10000000,"Bin3")</f>
        <v>Bin1</v>
      </c>
      <c r="L1558">
        <f t="shared" si="48"/>
        <v>2016</v>
      </c>
      <c r="M1558" t="str">
        <f>_xlfn.XLOOKUP(C1558,'LookUp Table'!$A$1:$A$3031,'LookUp Table'!$B$1:$B$3031,"Not Found",0)</f>
        <v>Mumbai</v>
      </c>
      <c r="N1558" t="str">
        <f t="shared" si="49"/>
        <v>nan</v>
      </c>
      <c r="O1558" t="str">
        <f>_xlfn.XLOOKUP(N1558,'Com LookUp+Pivot'!$A$1:$A$49,'Com LookUp+Pivot'!$B$1:$B$49,"Not Found",0)</f>
        <v>Other</v>
      </c>
      <c r="W1558" s="9" t="s">
        <v>4290</v>
      </c>
      <c r="X1558" s="9" t="s">
        <v>207</v>
      </c>
    </row>
    <row r="1559" spans="1:24" x14ac:dyDescent="0.3">
      <c r="A1559">
        <v>1564</v>
      </c>
      <c r="B1559" s="1">
        <v>42522</v>
      </c>
      <c r="C1559" t="s">
        <v>4291</v>
      </c>
      <c r="D1559" t="s">
        <v>569</v>
      </c>
      <c r="E1559" t="s">
        <v>4292</v>
      </c>
      <c r="F1559" t="s">
        <v>477</v>
      </c>
      <c r="G1559" t="s">
        <v>1334</v>
      </c>
      <c r="H1559" t="s">
        <v>125</v>
      </c>
      <c r="I1559">
        <v>0</v>
      </c>
      <c r="J1559" t="s">
        <v>207</v>
      </c>
      <c r="K1559" t="str" cm="1">
        <f t="array" ref="K1559">_xlfn.IFS(I1559&lt;1000000,"Bin1",AND(I1559&gt;=1000000,I1559&lt;=10000000),"Bin2",I1559&gt;10000000,"Bin3")</f>
        <v>Bin1</v>
      </c>
      <c r="L1559">
        <f t="shared" si="48"/>
        <v>2016</v>
      </c>
      <c r="M1559" t="str">
        <f>_xlfn.XLOOKUP(C1559,'LookUp Table'!$A$1:$A$3031,'LookUp Table'!$B$1:$B$3031,"Not Found",0)</f>
        <v>Indore</v>
      </c>
      <c r="N1559" t="str">
        <f t="shared" si="49"/>
        <v>Private Equity</v>
      </c>
      <c r="O1559" t="str">
        <f>_xlfn.XLOOKUP(N1559,'Com LookUp+Pivot'!$A$1:$A$49,'Com LookUp+Pivot'!$B$1:$B$49,"Not Found",0)</f>
        <v>PE</v>
      </c>
      <c r="W1559" s="9" t="s">
        <v>1334</v>
      </c>
      <c r="X1559" s="9" t="s">
        <v>125</v>
      </c>
    </row>
    <row r="1560" spans="1:24" x14ac:dyDescent="0.3">
      <c r="A1560">
        <v>1565</v>
      </c>
      <c r="B1560" s="1">
        <v>42522</v>
      </c>
      <c r="C1560" t="s">
        <v>4293</v>
      </c>
      <c r="D1560" t="s">
        <v>50</v>
      </c>
      <c r="E1560" t="s">
        <v>4294</v>
      </c>
      <c r="F1560" t="s">
        <v>957</v>
      </c>
      <c r="G1560" t="s">
        <v>3192</v>
      </c>
      <c r="H1560" t="s">
        <v>388</v>
      </c>
      <c r="I1560">
        <v>0</v>
      </c>
      <c r="J1560" t="s">
        <v>207</v>
      </c>
      <c r="K1560" t="str" cm="1">
        <f t="array" ref="K1560">_xlfn.IFS(I1560&lt;1000000,"Bin1",AND(I1560&gt;=1000000,I1560&lt;=10000000),"Bin2",I1560&gt;10000000,"Bin3")</f>
        <v>Bin1</v>
      </c>
      <c r="L1560">
        <f t="shared" si="48"/>
        <v>2016</v>
      </c>
      <c r="M1560" t="str">
        <f>_xlfn.XLOOKUP(C1560,'LookUp Table'!$A$1:$A$3031,'LookUp Table'!$B$1:$B$3031,"Not Found",0)</f>
        <v>Bangalore</v>
      </c>
      <c r="N1560" t="str">
        <f t="shared" si="49"/>
        <v>Private Equity</v>
      </c>
      <c r="O1560" t="str">
        <f>_xlfn.XLOOKUP(N1560,'Com LookUp+Pivot'!$A$1:$A$49,'Com LookUp+Pivot'!$B$1:$B$49,"Not Found",0)</f>
        <v>PE</v>
      </c>
      <c r="W1560" s="9" t="s">
        <v>3192</v>
      </c>
      <c r="X1560" s="9" t="s">
        <v>388</v>
      </c>
    </row>
    <row r="1561" spans="1:24" x14ac:dyDescent="0.3">
      <c r="A1561">
        <v>1566</v>
      </c>
      <c r="B1561" s="1">
        <v>42523</v>
      </c>
      <c r="C1561" t="s">
        <v>556</v>
      </c>
      <c r="D1561" t="s">
        <v>473</v>
      </c>
      <c r="E1561" t="s">
        <v>4295</v>
      </c>
      <c r="F1561" t="s">
        <v>30</v>
      </c>
      <c r="G1561" t="s">
        <v>4296</v>
      </c>
      <c r="H1561" t="s">
        <v>388</v>
      </c>
      <c r="I1561">
        <v>0</v>
      </c>
      <c r="J1561" t="s">
        <v>207</v>
      </c>
      <c r="K1561" t="str" cm="1">
        <f t="array" ref="K1561">_xlfn.IFS(I1561&lt;1000000,"Bin1",AND(I1561&gt;=1000000,I1561&lt;=10000000),"Bin2",I1561&gt;10000000,"Bin3")</f>
        <v>Bin1</v>
      </c>
      <c r="L1561">
        <f t="shared" si="48"/>
        <v>2016</v>
      </c>
      <c r="M1561" t="str">
        <f>_xlfn.XLOOKUP(C1561,'LookUp Table'!$A$1:$A$3031,'LookUp Table'!$B$1:$B$3031,"Not Found",0)</f>
        <v>Gurgaon</v>
      </c>
      <c r="N1561" t="str">
        <f t="shared" si="49"/>
        <v>Private Equity</v>
      </c>
      <c r="O1561" t="str">
        <f>_xlfn.XLOOKUP(N1561,'Com LookUp+Pivot'!$A$1:$A$49,'Com LookUp+Pivot'!$B$1:$B$49,"Not Found",0)</f>
        <v>PE</v>
      </c>
      <c r="W1561" s="9" t="s">
        <v>4296</v>
      </c>
      <c r="X1561" s="9" t="s">
        <v>388</v>
      </c>
    </row>
    <row r="1562" spans="1:24" x14ac:dyDescent="0.3">
      <c r="A1562">
        <v>1567</v>
      </c>
      <c r="B1562" s="1">
        <v>42523</v>
      </c>
      <c r="C1562" t="s">
        <v>1007</v>
      </c>
      <c r="D1562" t="s">
        <v>569</v>
      </c>
      <c r="E1562" t="s">
        <v>4297</v>
      </c>
      <c r="F1562" t="s">
        <v>30</v>
      </c>
      <c r="G1562" t="s">
        <v>4298</v>
      </c>
      <c r="H1562" t="s">
        <v>125</v>
      </c>
      <c r="I1562">
        <v>0</v>
      </c>
      <c r="J1562" t="s">
        <v>207</v>
      </c>
      <c r="K1562" t="str" cm="1">
        <f t="array" ref="K1562">_xlfn.IFS(I1562&lt;1000000,"Bin1",AND(I1562&gt;=1000000,I1562&lt;=10000000),"Bin2",I1562&gt;10000000,"Bin3")</f>
        <v>Bin1</v>
      </c>
      <c r="L1562">
        <f t="shared" si="48"/>
        <v>2016</v>
      </c>
      <c r="M1562" t="str">
        <f>_xlfn.XLOOKUP(C1562,'LookUp Table'!$A$1:$A$3031,'LookUp Table'!$B$1:$B$3031,"Not Found",0)</f>
        <v>Delhi</v>
      </c>
      <c r="N1562" t="str">
        <f t="shared" si="49"/>
        <v>Seed Funding</v>
      </c>
      <c r="O1562" t="str">
        <f>_xlfn.XLOOKUP(N1562,'Com LookUp+Pivot'!$A$1:$A$49,'Com LookUp+Pivot'!$B$1:$B$49,"Not Found",0)</f>
        <v>Angel</v>
      </c>
      <c r="W1562" s="9" t="s">
        <v>4298</v>
      </c>
      <c r="X1562" s="9" t="s">
        <v>125</v>
      </c>
    </row>
    <row r="1563" spans="1:24" x14ac:dyDescent="0.3">
      <c r="A1563">
        <v>1568</v>
      </c>
      <c r="B1563" s="1">
        <v>42523</v>
      </c>
      <c r="C1563" t="s">
        <v>4299</v>
      </c>
      <c r="D1563" t="s">
        <v>50</v>
      </c>
      <c r="E1563" t="s">
        <v>4300</v>
      </c>
      <c r="F1563" t="s">
        <v>36</v>
      </c>
      <c r="G1563" t="s">
        <v>4301</v>
      </c>
      <c r="H1563" t="s">
        <v>388</v>
      </c>
      <c r="I1563" s="2">
        <v>1000000</v>
      </c>
      <c r="J1563" t="s">
        <v>207</v>
      </c>
      <c r="K1563" t="str" cm="1">
        <f t="array" ref="K1563">_xlfn.IFS(I1563&lt;1000000,"Bin1",AND(I1563&gt;=1000000,I1563&lt;=10000000),"Bin2",I1563&gt;10000000,"Bin3")</f>
        <v>Bin2</v>
      </c>
      <c r="L1563">
        <f t="shared" si="48"/>
        <v>2016</v>
      </c>
      <c r="M1563" t="str">
        <f>_xlfn.XLOOKUP(C1563,'LookUp Table'!$A$1:$A$3031,'LookUp Table'!$B$1:$B$3031,"Not Found",0)</f>
        <v>Mumbai</v>
      </c>
      <c r="N1563" t="str">
        <f t="shared" si="49"/>
        <v>Private Equity</v>
      </c>
      <c r="O1563" t="str">
        <f>_xlfn.XLOOKUP(N1563,'Com LookUp+Pivot'!$A$1:$A$49,'Com LookUp+Pivot'!$B$1:$B$49,"Not Found",0)</f>
        <v>PE</v>
      </c>
      <c r="W1563" s="9" t="s">
        <v>4301</v>
      </c>
      <c r="X1563" s="9" t="s">
        <v>388</v>
      </c>
    </row>
    <row r="1564" spans="1:24" x14ac:dyDescent="0.3">
      <c r="A1564">
        <v>1569</v>
      </c>
      <c r="B1564" s="1">
        <v>42523</v>
      </c>
      <c r="C1564" t="s">
        <v>4302</v>
      </c>
      <c r="D1564" t="s">
        <v>473</v>
      </c>
      <c r="E1564" t="s">
        <v>4303</v>
      </c>
      <c r="F1564" t="s">
        <v>36</v>
      </c>
      <c r="G1564" t="s">
        <v>511</v>
      </c>
      <c r="H1564" t="s">
        <v>125</v>
      </c>
      <c r="I1564">
        <v>0</v>
      </c>
      <c r="J1564" t="s">
        <v>207</v>
      </c>
      <c r="K1564" t="str" cm="1">
        <f t="array" ref="K1564">_xlfn.IFS(I1564&lt;1000000,"Bin1",AND(I1564&gt;=1000000,I1564&lt;=10000000),"Bin2",I1564&gt;10000000,"Bin3")</f>
        <v>Bin1</v>
      </c>
      <c r="L1564">
        <f t="shared" si="48"/>
        <v>2016</v>
      </c>
      <c r="M1564" t="str">
        <f>_xlfn.XLOOKUP(C1564,'LookUp Table'!$A$1:$A$3031,'LookUp Table'!$B$1:$B$3031,"Not Found",0)</f>
        <v>Mumbai</v>
      </c>
      <c r="N1564" t="str">
        <f t="shared" si="49"/>
        <v>Seed/ Angel Funding</v>
      </c>
      <c r="O1564" t="str">
        <f>_xlfn.XLOOKUP(N1564,'Com LookUp+Pivot'!$A$1:$A$49,'Com LookUp+Pivot'!$B$1:$B$49,"Not Found",0)</f>
        <v>Angel</v>
      </c>
      <c r="W1564" s="9" t="s">
        <v>511</v>
      </c>
      <c r="X1564" s="9" t="s">
        <v>125</v>
      </c>
    </row>
    <row r="1565" spans="1:24" x14ac:dyDescent="0.3">
      <c r="A1565">
        <v>1570</v>
      </c>
      <c r="B1565" s="1">
        <v>42523</v>
      </c>
      <c r="C1565" t="s">
        <v>4304</v>
      </c>
      <c r="D1565" t="s">
        <v>569</v>
      </c>
      <c r="E1565" t="s">
        <v>4305</v>
      </c>
      <c r="F1565" t="s">
        <v>36</v>
      </c>
      <c r="G1565" t="s">
        <v>4207</v>
      </c>
      <c r="H1565" t="s">
        <v>388</v>
      </c>
      <c r="I1565" s="2">
        <v>1000000</v>
      </c>
      <c r="J1565" t="s">
        <v>207</v>
      </c>
      <c r="K1565" t="str" cm="1">
        <f t="array" ref="K1565">_xlfn.IFS(I1565&lt;1000000,"Bin1",AND(I1565&gt;=1000000,I1565&lt;=10000000),"Bin2",I1565&gt;10000000,"Bin3")</f>
        <v>Bin2</v>
      </c>
      <c r="L1565">
        <f t="shared" si="48"/>
        <v>2016</v>
      </c>
      <c r="M1565" t="str">
        <f>_xlfn.XLOOKUP(C1565,'LookUp Table'!$A$1:$A$3031,'LookUp Table'!$B$1:$B$3031,"Not Found",0)</f>
        <v>Mumbai</v>
      </c>
      <c r="N1565" t="str">
        <f t="shared" si="49"/>
        <v>Private Equity</v>
      </c>
      <c r="O1565" t="str">
        <f>_xlfn.XLOOKUP(N1565,'Com LookUp+Pivot'!$A$1:$A$49,'Com LookUp+Pivot'!$B$1:$B$49,"Not Found",0)</f>
        <v>PE</v>
      </c>
      <c r="W1565" s="9" t="s">
        <v>4207</v>
      </c>
      <c r="X1565" s="9" t="s">
        <v>388</v>
      </c>
    </row>
    <row r="1566" spans="1:24" x14ac:dyDescent="0.3">
      <c r="A1566">
        <v>1571</v>
      </c>
      <c r="B1566" s="1">
        <v>42524</v>
      </c>
      <c r="C1566" t="s">
        <v>4306</v>
      </c>
      <c r="D1566" t="s">
        <v>569</v>
      </c>
      <c r="E1566" t="s">
        <v>4307</v>
      </c>
      <c r="F1566" t="s">
        <v>957</v>
      </c>
      <c r="G1566" t="s">
        <v>4308</v>
      </c>
      <c r="H1566" t="s">
        <v>125</v>
      </c>
      <c r="I1566">
        <v>0</v>
      </c>
      <c r="J1566" t="s">
        <v>207</v>
      </c>
      <c r="K1566" t="str" cm="1">
        <f t="array" ref="K1566">_xlfn.IFS(I1566&lt;1000000,"Bin1",AND(I1566&gt;=1000000,I1566&lt;=10000000),"Bin2",I1566&gt;10000000,"Bin3")</f>
        <v>Bin1</v>
      </c>
      <c r="L1566">
        <f t="shared" si="48"/>
        <v>2016</v>
      </c>
      <c r="M1566" t="str">
        <f>_xlfn.XLOOKUP(C1566,'LookUp Table'!$A$1:$A$3031,'LookUp Table'!$B$1:$B$3031,"Not Found",0)</f>
        <v>Bangalore</v>
      </c>
      <c r="N1566" t="str">
        <f t="shared" si="49"/>
        <v>Seed Funding</v>
      </c>
      <c r="O1566" t="str">
        <f>_xlfn.XLOOKUP(N1566,'Com LookUp+Pivot'!$A$1:$A$49,'Com LookUp+Pivot'!$B$1:$B$49,"Not Found",0)</f>
        <v>Angel</v>
      </c>
      <c r="W1566" s="9" t="s">
        <v>4308</v>
      </c>
      <c r="X1566" s="9" t="s">
        <v>125</v>
      </c>
    </row>
    <row r="1567" spans="1:24" x14ac:dyDescent="0.3">
      <c r="A1567">
        <v>1572</v>
      </c>
      <c r="B1567" s="1">
        <v>42524</v>
      </c>
      <c r="C1567" t="s">
        <v>4309</v>
      </c>
      <c r="D1567" t="s">
        <v>569</v>
      </c>
      <c r="E1567" t="s">
        <v>4310</v>
      </c>
      <c r="F1567" t="s">
        <v>42</v>
      </c>
      <c r="G1567" t="s">
        <v>1687</v>
      </c>
      <c r="H1567" t="s">
        <v>125</v>
      </c>
      <c r="I1567" s="2">
        <v>75000</v>
      </c>
      <c r="J1567" t="s">
        <v>207</v>
      </c>
      <c r="K1567" t="str" cm="1">
        <f t="array" ref="K1567">_xlfn.IFS(I1567&lt;1000000,"Bin1",AND(I1567&gt;=1000000,I1567&lt;=10000000),"Bin2",I1567&gt;10000000,"Bin3")</f>
        <v>Bin1</v>
      </c>
      <c r="L1567">
        <f t="shared" si="48"/>
        <v>2016</v>
      </c>
      <c r="M1567" t="str">
        <f>_xlfn.XLOOKUP(C1567,'LookUp Table'!$A$1:$A$3031,'LookUp Table'!$B$1:$B$3031,"Not Found",0)</f>
        <v>Chennai</v>
      </c>
      <c r="N1567" t="str">
        <f t="shared" si="49"/>
        <v>Seed Funding</v>
      </c>
      <c r="O1567" t="str">
        <f>_xlfn.XLOOKUP(N1567,'Com LookUp+Pivot'!$A$1:$A$49,'Com LookUp+Pivot'!$B$1:$B$49,"Not Found",0)</f>
        <v>Angel</v>
      </c>
      <c r="W1567" s="9" t="s">
        <v>1687</v>
      </c>
      <c r="X1567" s="9" t="s">
        <v>125</v>
      </c>
    </row>
    <row r="1568" spans="1:24" x14ac:dyDescent="0.3">
      <c r="A1568">
        <v>1573</v>
      </c>
      <c r="B1568" s="1">
        <v>42524</v>
      </c>
      <c r="C1568" t="s">
        <v>4311</v>
      </c>
      <c r="D1568" t="s">
        <v>141</v>
      </c>
      <c r="E1568" t="s">
        <v>4312</v>
      </c>
      <c r="F1568" t="s">
        <v>30</v>
      </c>
      <c r="G1568" t="s">
        <v>4313</v>
      </c>
      <c r="H1568" t="s">
        <v>388</v>
      </c>
      <c r="I1568" s="2">
        <v>2000000</v>
      </c>
      <c r="J1568" t="s">
        <v>207</v>
      </c>
      <c r="K1568" t="str" cm="1">
        <f t="array" ref="K1568">_xlfn.IFS(I1568&lt;1000000,"Bin1",AND(I1568&gt;=1000000,I1568&lt;=10000000),"Bin2",I1568&gt;10000000,"Bin3")</f>
        <v>Bin2</v>
      </c>
      <c r="L1568">
        <f t="shared" si="48"/>
        <v>2016</v>
      </c>
      <c r="M1568" t="str">
        <f>_xlfn.XLOOKUP(C1568,'LookUp Table'!$A$1:$A$3031,'LookUp Table'!$B$1:$B$3031,"Not Found",0)</f>
        <v>New Delhi</v>
      </c>
      <c r="N1568" t="str">
        <f t="shared" si="49"/>
        <v>Private Equity</v>
      </c>
      <c r="O1568" t="str">
        <f>_xlfn.XLOOKUP(N1568,'Com LookUp+Pivot'!$A$1:$A$49,'Com LookUp+Pivot'!$B$1:$B$49,"Not Found",0)</f>
        <v>PE</v>
      </c>
      <c r="W1568" s="9" t="s">
        <v>4313</v>
      </c>
      <c r="X1568" s="9" t="s">
        <v>388</v>
      </c>
    </row>
    <row r="1569" spans="1:24" x14ac:dyDescent="0.3">
      <c r="A1569">
        <v>1574</v>
      </c>
      <c r="B1569" s="1">
        <v>42527</v>
      </c>
      <c r="C1569" t="s">
        <v>4314</v>
      </c>
      <c r="D1569" t="s">
        <v>569</v>
      </c>
      <c r="E1569" t="s">
        <v>4315</v>
      </c>
      <c r="F1569" t="s">
        <v>181</v>
      </c>
      <c r="G1569" t="s">
        <v>4316</v>
      </c>
      <c r="H1569" t="s">
        <v>125</v>
      </c>
      <c r="I1569" s="2">
        <v>448000</v>
      </c>
      <c r="J1569" t="s">
        <v>207</v>
      </c>
      <c r="K1569" t="str" cm="1">
        <f t="array" ref="K1569">_xlfn.IFS(I1569&lt;1000000,"Bin1",AND(I1569&gt;=1000000,I1569&lt;=10000000),"Bin2",I1569&gt;10000000,"Bin3")</f>
        <v>Bin1</v>
      </c>
      <c r="L1569">
        <f t="shared" si="48"/>
        <v>2016</v>
      </c>
      <c r="M1569" t="str">
        <f>_xlfn.XLOOKUP(C1569,'LookUp Table'!$A$1:$A$3031,'LookUp Table'!$B$1:$B$3031,"Not Found",0)</f>
        <v>Hyderabad</v>
      </c>
      <c r="N1569" t="str">
        <f t="shared" si="49"/>
        <v>Seed Funding</v>
      </c>
      <c r="O1569" t="str">
        <f>_xlfn.XLOOKUP(N1569,'Com LookUp+Pivot'!$A$1:$A$49,'Com LookUp+Pivot'!$B$1:$B$49,"Not Found",0)</f>
        <v>Angel</v>
      </c>
      <c r="W1569" s="9" t="s">
        <v>4316</v>
      </c>
      <c r="X1569" s="9" t="s">
        <v>125</v>
      </c>
    </row>
    <row r="1570" spans="1:24" x14ac:dyDescent="0.3">
      <c r="A1570">
        <v>1575</v>
      </c>
      <c r="B1570" s="1">
        <v>42528</v>
      </c>
      <c r="C1570" t="s">
        <v>3091</v>
      </c>
      <c r="D1570" t="s">
        <v>105</v>
      </c>
      <c r="E1570" t="s">
        <v>4317</v>
      </c>
      <c r="F1570" t="s">
        <v>957</v>
      </c>
      <c r="G1570" t="s">
        <v>4318</v>
      </c>
      <c r="H1570" t="s">
        <v>388</v>
      </c>
      <c r="I1570" s="2">
        <v>4000000</v>
      </c>
      <c r="J1570" t="s">
        <v>207</v>
      </c>
      <c r="K1570" t="str" cm="1">
        <f t="array" ref="K1570">_xlfn.IFS(I1570&lt;1000000,"Bin1",AND(I1570&gt;=1000000,I1570&lt;=10000000),"Bin2",I1570&gt;10000000,"Bin3")</f>
        <v>Bin2</v>
      </c>
      <c r="L1570">
        <f t="shared" si="48"/>
        <v>2016</v>
      </c>
      <c r="M1570" t="str">
        <f>_xlfn.XLOOKUP(C1570,'LookUp Table'!$A$1:$A$3031,'LookUp Table'!$B$1:$B$3031,"Not Found",0)</f>
        <v>New Delhi</v>
      </c>
      <c r="N1570" t="str">
        <f t="shared" si="49"/>
        <v>Private Equity</v>
      </c>
      <c r="O1570" t="str">
        <f>_xlfn.XLOOKUP(N1570,'Com LookUp+Pivot'!$A$1:$A$49,'Com LookUp+Pivot'!$B$1:$B$49,"Not Found",0)</f>
        <v>PE</v>
      </c>
      <c r="W1570" s="9" t="s">
        <v>4318</v>
      </c>
      <c r="X1570" s="9" t="s">
        <v>388</v>
      </c>
    </row>
    <row r="1571" spans="1:24" x14ac:dyDescent="0.3">
      <c r="A1571">
        <v>1576</v>
      </c>
      <c r="B1571" s="1">
        <v>42528</v>
      </c>
      <c r="C1571" t="s">
        <v>420</v>
      </c>
      <c r="D1571" t="s">
        <v>569</v>
      </c>
      <c r="E1571" t="s">
        <v>4319</v>
      </c>
      <c r="F1571" t="s">
        <v>957</v>
      </c>
      <c r="G1571" t="s">
        <v>4320</v>
      </c>
      <c r="H1571" t="s">
        <v>388</v>
      </c>
      <c r="I1571" s="2">
        <v>2000000</v>
      </c>
      <c r="J1571" t="s">
        <v>207</v>
      </c>
      <c r="K1571" t="str" cm="1">
        <f t="array" ref="K1571">_xlfn.IFS(I1571&lt;1000000,"Bin1",AND(I1571&gt;=1000000,I1571&lt;=10000000),"Bin2",I1571&gt;10000000,"Bin3")</f>
        <v>Bin2</v>
      </c>
      <c r="L1571">
        <f t="shared" si="48"/>
        <v>2016</v>
      </c>
      <c r="M1571" t="str">
        <f>_xlfn.XLOOKUP(C1571,'LookUp Table'!$A$1:$A$3031,'LookUp Table'!$B$1:$B$3031,"Not Found",0)</f>
        <v>Bengaluru</v>
      </c>
      <c r="N1571" t="str">
        <f t="shared" si="49"/>
        <v>Private Equity</v>
      </c>
      <c r="O1571" t="str">
        <f>_xlfn.XLOOKUP(N1571,'Com LookUp+Pivot'!$A$1:$A$49,'Com LookUp+Pivot'!$B$1:$B$49,"Not Found",0)</f>
        <v>PE</v>
      </c>
      <c r="W1571" s="9" t="s">
        <v>4320</v>
      </c>
      <c r="X1571" s="9" t="s">
        <v>388</v>
      </c>
    </row>
    <row r="1572" spans="1:24" x14ac:dyDescent="0.3">
      <c r="A1572">
        <v>1577</v>
      </c>
      <c r="B1572" s="1">
        <v>42528</v>
      </c>
      <c r="C1572" t="s">
        <v>4321</v>
      </c>
      <c r="D1572" t="s">
        <v>50</v>
      </c>
      <c r="E1572" t="s">
        <v>4322</v>
      </c>
      <c r="F1572" t="s">
        <v>957</v>
      </c>
      <c r="G1572" t="s">
        <v>1687</v>
      </c>
      <c r="H1572" t="s">
        <v>125</v>
      </c>
      <c r="I1572" s="2">
        <v>100000</v>
      </c>
      <c r="J1572" t="s">
        <v>207</v>
      </c>
      <c r="K1572" t="str" cm="1">
        <f t="array" ref="K1572">_xlfn.IFS(I1572&lt;1000000,"Bin1",AND(I1572&gt;=1000000,I1572&lt;=10000000),"Bin2",I1572&gt;10000000,"Bin3")</f>
        <v>Bin1</v>
      </c>
      <c r="L1572">
        <f t="shared" si="48"/>
        <v>2016</v>
      </c>
      <c r="M1572" t="str">
        <f>_xlfn.XLOOKUP(C1572,'LookUp Table'!$A$1:$A$3031,'LookUp Table'!$B$1:$B$3031,"Not Found",0)</f>
        <v>Bangalore</v>
      </c>
      <c r="N1572" t="str">
        <f t="shared" si="49"/>
        <v>Seed Funding</v>
      </c>
      <c r="O1572" t="str">
        <f>_xlfn.XLOOKUP(N1572,'Com LookUp+Pivot'!$A$1:$A$49,'Com LookUp+Pivot'!$B$1:$B$49,"Not Found",0)</f>
        <v>Angel</v>
      </c>
      <c r="W1572" s="9" t="s">
        <v>1687</v>
      </c>
      <c r="X1572" s="9" t="s">
        <v>125</v>
      </c>
    </row>
    <row r="1573" spans="1:24" x14ac:dyDescent="0.3">
      <c r="A1573">
        <v>1578</v>
      </c>
      <c r="B1573" s="1">
        <v>42528</v>
      </c>
      <c r="C1573" t="s">
        <v>4323</v>
      </c>
      <c r="D1573" t="s">
        <v>50</v>
      </c>
      <c r="E1573" t="s">
        <v>4324</v>
      </c>
      <c r="F1573" t="s">
        <v>52</v>
      </c>
      <c r="G1573" t="s">
        <v>4325</v>
      </c>
      <c r="H1573" t="s">
        <v>388</v>
      </c>
      <c r="I1573" s="2">
        <v>23000000</v>
      </c>
      <c r="J1573" t="s">
        <v>207</v>
      </c>
      <c r="K1573" t="str" cm="1">
        <f t="array" ref="K1573">_xlfn.IFS(I1573&lt;1000000,"Bin1",AND(I1573&gt;=1000000,I1573&lt;=10000000),"Bin2",I1573&gt;10000000,"Bin3")</f>
        <v>Bin3</v>
      </c>
      <c r="L1573">
        <f t="shared" si="48"/>
        <v>2016</v>
      </c>
      <c r="M1573" t="str">
        <f>_xlfn.XLOOKUP(C1573,'LookUp Table'!$A$1:$A$3031,'LookUp Table'!$B$1:$B$3031,"Not Found",0)</f>
        <v>Pune</v>
      </c>
      <c r="N1573" t="str">
        <f t="shared" si="49"/>
        <v>Private Equity</v>
      </c>
      <c r="O1573" t="str">
        <f>_xlfn.XLOOKUP(N1573,'Com LookUp+Pivot'!$A$1:$A$49,'Com LookUp+Pivot'!$B$1:$B$49,"Not Found",0)</f>
        <v>PE</v>
      </c>
      <c r="W1573" s="9" t="s">
        <v>4325</v>
      </c>
      <c r="X1573" s="9" t="s">
        <v>388</v>
      </c>
    </row>
    <row r="1574" spans="1:24" x14ac:dyDescent="0.3">
      <c r="A1574">
        <v>1579</v>
      </c>
      <c r="B1574" s="1">
        <v>42528</v>
      </c>
      <c r="C1574" t="s">
        <v>4326</v>
      </c>
      <c r="D1574" t="s">
        <v>50</v>
      </c>
      <c r="E1574" t="s">
        <v>4327</v>
      </c>
      <c r="F1574" t="s">
        <v>36</v>
      </c>
      <c r="G1574" t="s">
        <v>3205</v>
      </c>
      <c r="H1574" t="s">
        <v>388</v>
      </c>
      <c r="I1574" s="2">
        <v>1000000</v>
      </c>
      <c r="J1574" t="s">
        <v>207</v>
      </c>
      <c r="K1574" t="str" cm="1">
        <f t="array" ref="K1574">_xlfn.IFS(I1574&lt;1000000,"Bin1",AND(I1574&gt;=1000000,I1574&lt;=10000000),"Bin2",I1574&gt;10000000,"Bin3")</f>
        <v>Bin2</v>
      </c>
      <c r="L1574">
        <f t="shared" si="48"/>
        <v>2016</v>
      </c>
      <c r="M1574" t="str">
        <f>_xlfn.XLOOKUP(C1574,'LookUp Table'!$A$1:$A$3031,'LookUp Table'!$B$1:$B$3031,"Not Found",0)</f>
        <v>Mumbai</v>
      </c>
      <c r="N1574" t="str">
        <f t="shared" si="49"/>
        <v>Private Equity</v>
      </c>
      <c r="O1574" t="str">
        <f>_xlfn.XLOOKUP(N1574,'Com LookUp+Pivot'!$A$1:$A$49,'Com LookUp+Pivot'!$B$1:$B$49,"Not Found",0)</f>
        <v>PE</v>
      </c>
      <c r="W1574" s="9" t="s">
        <v>3205</v>
      </c>
      <c r="X1574" s="9" t="s">
        <v>388</v>
      </c>
    </row>
    <row r="1575" spans="1:24" x14ac:dyDescent="0.3">
      <c r="A1575">
        <v>1580</v>
      </c>
      <c r="B1575" s="1">
        <v>42529</v>
      </c>
      <c r="C1575" t="s">
        <v>4328</v>
      </c>
      <c r="D1575" t="s">
        <v>569</v>
      </c>
      <c r="E1575" t="s">
        <v>1708</v>
      </c>
      <c r="F1575" t="s">
        <v>181</v>
      </c>
      <c r="G1575" t="s">
        <v>4329</v>
      </c>
      <c r="H1575" t="s">
        <v>125</v>
      </c>
      <c r="I1575" s="2">
        <v>1000000</v>
      </c>
      <c r="J1575" t="s">
        <v>207</v>
      </c>
      <c r="K1575" t="str" cm="1">
        <f t="array" ref="K1575">_xlfn.IFS(I1575&lt;1000000,"Bin1",AND(I1575&gt;=1000000,I1575&lt;=10000000),"Bin2",I1575&gt;10000000,"Bin3")</f>
        <v>Bin2</v>
      </c>
      <c r="L1575">
        <f t="shared" si="48"/>
        <v>2016</v>
      </c>
      <c r="M1575" t="str">
        <f>_xlfn.XLOOKUP(C1575,'LookUp Table'!$A$1:$A$3031,'LookUp Table'!$B$1:$B$3031,"Not Found",0)</f>
        <v>Hyderabad</v>
      </c>
      <c r="N1575" t="str">
        <f t="shared" si="49"/>
        <v>Seed Funding</v>
      </c>
      <c r="O1575" t="str">
        <f>_xlfn.XLOOKUP(N1575,'Com LookUp+Pivot'!$A$1:$A$49,'Com LookUp+Pivot'!$B$1:$B$49,"Not Found",0)</f>
        <v>Angel</v>
      </c>
      <c r="W1575" s="9" t="s">
        <v>4329</v>
      </c>
      <c r="X1575" s="9" t="s">
        <v>125</v>
      </c>
    </row>
    <row r="1576" spans="1:24" x14ac:dyDescent="0.3">
      <c r="A1576">
        <v>1581</v>
      </c>
      <c r="B1576" s="1">
        <v>42529</v>
      </c>
      <c r="C1576" t="s">
        <v>4330</v>
      </c>
      <c r="D1576" t="s">
        <v>473</v>
      </c>
      <c r="E1576" t="s">
        <v>4331</v>
      </c>
      <c r="F1576" t="s">
        <v>36</v>
      </c>
      <c r="G1576" t="s">
        <v>4332</v>
      </c>
      <c r="H1576" t="s">
        <v>125</v>
      </c>
      <c r="I1576" s="2">
        <v>500000</v>
      </c>
      <c r="J1576" t="s">
        <v>207</v>
      </c>
      <c r="K1576" t="str" cm="1">
        <f t="array" ref="K1576">_xlfn.IFS(I1576&lt;1000000,"Bin1",AND(I1576&gt;=1000000,I1576&lt;=10000000),"Bin2",I1576&gt;10000000,"Bin3")</f>
        <v>Bin1</v>
      </c>
      <c r="L1576">
        <f t="shared" si="48"/>
        <v>2016</v>
      </c>
      <c r="M1576" t="str">
        <f>_xlfn.XLOOKUP(C1576,'LookUp Table'!$A$1:$A$3031,'LookUp Table'!$B$1:$B$3031,"Not Found",0)</f>
        <v>Mumbai</v>
      </c>
      <c r="N1576" t="str">
        <f t="shared" si="49"/>
        <v>Seed Funding</v>
      </c>
      <c r="O1576" t="str">
        <f>_xlfn.XLOOKUP(N1576,'Com LookUp+Pivot'!$A$1:$A$49,'Com LookUp+Pivot'!$B$1:$B$49,"Not Found",0)</f>
        <v>Angel</v>
      </c>
      <c r="W1576" s="9" t="s">
        <v>4332</v>
      </c>
      <c r="X1576" s="9" t="s">
        <v>125</v>
      </c>
    </row>
    <row r="1577" spans="1:24" x14ac:dyDescent="0.3">
      <c r="A1577">
        <v>1582</v>
      </c>
      <c r="B1577" s="1">
        <v>42529</v>
      </c>
      <c r="C1577" t="s">
        <v>4333</v>
      </c>
      <c r="D1577" t="s">
        <v>50</v>
      </c>
      <c r="E1577" t="s">
        <v>4334</v>
      </c>
      <c r="F1577" t="s">
        <v>36</v>
      </c>
      <c r="G1577" t="s">
        <v>2067</v>
      </c>
      <c r="H1577" t="s">
        <v>125</v>
      </c>
      <c r="I1577" s="2">
        <v>200000</v>
      </c>
      <c r="J1577" t="s">
        <v>207</v>
      </c>
      <c r="K1577" t="str" cm="1">
        <f t="array" ref="K1577">_xlfn.IFS(I1577&lt;1000000,"Bin1",AND(I1577&gt;=1000000,I1577&lt;=10000000),"Bin2",I1577&gt;10000000,"Bin3")</f>
        <v>Bin1</v>
      </c>
      <c r="L1577">
        <f t="shared" si="48"/>
        <v>2016</v>
      </c>
      <c r="M1577" t="str">
        <f>_xlfn.XLOOKUP(C1577,'LookUp Table'!$A$1:$A$3031,'LookUp Table'!$B$1:$B$3031,"Not Found",0)</f>
        <v>Mumbai</v>
      </c>
      <c r="N1577" t="str">
        <f t="shared" si="49"/>
        <v>Seed Funding</v>
      </c>
      <c r="O1577" t="str">
        <f>_xlfn.XLOOKUP(N1577,'Com LookUp+Pivot'!$A$1:$A$49,'Com LookUp+Pivot'!$B$1:$B$49,"Not Found",0)</f>
        <v>Angel</v>
      </c>
      <c r="W1577" s="9" t="s">
        <v>2067</v>
      </c>
      <c r="X1577" s="9" t="s">
        <v>125</v>
      </c>
    </row>
    <row r="1578" spans="1:24" x14ac:dyDescent="0.3">
      <c r="A1578">
        <v>1583</v>
      </c>
      <c r="B1578" s="1">
        <v>42529</v>
      </c>
      <c r="C1578" t="s">
        <v>4335</v>
      </c>
      <c r="D1578" t="s">
        <v>569</v>
      </c>
      <c r="E1578" t="s">
        <v>4336</v>
      </c>
      <c r="F1578" t="s">
        <v>19</v>
      </c>
      <c r="G1578" t="s">
        <v>4337</v>
      </c>
      <c r="H1578" t="s">
        <v>125</v>
      </c>
      <c r="I1578">
        <v>0</v>
      </c>
      <c r="J1578" t="s">
        <v>207</v>
      </c>
      <c r="K1578" t="str" cm="1">
        <f t="array" ref="K1578">_xlfn.IFS(I1578&lt;1000000,"Bin1",AND(I1578&gt;=1000000,I1578&lt;=10000000),"Bin2",I1578&gt;10000000,"Bin3")</f>
        <v>Bin1</v>
      </c>
      <c r="L1578">
        <f t="shared" si="48"/>
        <v>2016</v>
      </c>
      <c r="M1578" t="str">
        <f>_xlfn.XLOOKUP(C1578,'LookUp Table'!$A$1:$A$3031,'LookUp Table'!$B$1:$B$3031,"Not Found",0)</f>
        <v>Gurgaon</v>
      </c>
      <c r="N1578" t="str">
        <f t="shared" si="49"/>
        <v>Seed Funding</v>
      </c>
      <c r="O1578" t="str">
        <f>_xlfn.XLOOKUP(N1578,'Com LookUp+Pivot'!$A$1:$A$49,'Com LookUp+Pivot'!$B$1:$B$49,"Not Found",0)</f>
        <v>Angel</v>
      </c>
      <c r="W1578" s="9" t="s">
        <v>4337</v>
      </c>
      <c r="X1578" s="9" t="s">
        <v>125</v>
      </c>
    </row>
    <row r="1579" spans="1:24" x14ac:dyDescent="0.3">
      <c r="A1579">
        <v>1584</v>
      </c>
      <c r="B1579" s="1">
        <v>42529</v>
      </c>
      <c r="C1579" t="s">
        <v>4338</v>
      </c>
      <c r="D1579" t="s">
        <v>569</v>
      </c>
      <c r="E1579" t="s">
        <v>4339</v>
      </c>
      <c r="F1579" t="s">
        <v>957</v>
      </c>
      <c r="G1579" t="s">
        <v>4340</v>
      </c>
      <c r="H1579" t="s">
        <v>125</v>
      </c>
      <c r="I1579">
        <v>0</v>
      </c>
      <c r="J1579" t="s">
        <v>207</v>
      </c>
      <c r="K1579" t="str" cm="1">
        <f t="array" ref="K1579">_xlfn.IFS(I1579&lt;1000000,"Bin1",AND(I1579&gt;=1000000,I1579&lt;=10000000),"Bin2",I1579&gt;10000000,"Bin3")</f>
        <v>Bin1</v>
      </c>
      <c r="L1579">
        <f t="shared" si="48"/>
        <v>2016</v>
      </c>
      <c r="M1579" t="str">
        <f>_xlfn.XLOOKUP(C1579,'LookUp Table'!$A$1:$A$3031,'LookUp Table'!$B$1:$B$3031,"Not Found",0)</f>
        <v>Bangalore</v>
      </c>
      <c r="N1579" t="str">
        <f t="shared" si="49"/>
        <v>Seed Funding</v>
      </c>
      <c r="O1579" t="str">
        <f>_xlfn.XLOOKUP(N1579,'Com LookUp+Pivot'!$A$1:$A$49,'Com LookUp+Pivot'!$B$1:$B$49,"Not Found",0)</f>
        <v>Angel</v>
      </c>
      <c r="W1579" s="9" t="s">
        <v>4340</v>
      </c>
      <c r="X1579" s="9" t="s">
        <v>125</v>
      </c>
    </row>
    <row r="1580" spans="1:24" x14ac:dyDescent="0.3">
      <c r="A1580">
        <v>1585</v>
      </c>
      <c r="B1580" s="1">
        <v>42529</v>
      </c>
      <c r="C1580" t="s">
        <v>4341</v>
      </c>
      <c r="D1580" t="s">
        <v>473</v>
      </c>
      <c r="E1580" t="s">
        <v>4342</v>
      </c>
      <c r="F1580" t="s">
        <v>957</v>
      </c>
      <c r="G1580" t="s">
        <v>4343</v>
      </c>
      <c r="H1580" t="s">
        <v>388</v>
      </c>
      <c r="I1580" s="2">
        <v>16000000</v>
      </c>
      <c r="J1580" t="s">
        <v>207</v>
      </c>
      <c r="K1580" t="str" cm="1">
        <f t="array" ref="K1580">_xlfn.IFS(I1580&lt;1000000,"Bin1",AND(I1580&gt;=1000000,I1580&lt;=10000000),"Bin2",I1580&gt;10000000,"Bin3")</f>
        <v>Bin3</v>
      </c>
      <c r="L1580">
        <f t="shared" si="48"/>
        <v>2016</v>
      </c>
      <c r="M1580" t="str">
        <f>_xlfn.XLOOKUP(C1580,'LookUp Table'!$A$1:$A$3031,'LookUp Table'!$B$1:$B$3031,"Not Found",0)</f>
        <v>Bangalore</v>
      </c>
      <c r="N1580" t="str">
        <f t="shared" si="49"/>
        <v>Private Equity</v>
      </c>
      <c r="O1580" t="str">
        <f>_xlfn.XLOOKUP(N1580,'Com LookUp+Pivot'!$A$1:$A$49,'Com LookUp+Pivot'!$B$1:$B$49,"Not Found",0)</f>
        <v>PE</v>
      </c>
      <c r="W1580" s="9" t="s">
        <v>4343</v>
      </c>
      <c r="X1580" s="9" t="s">
        <v>388</v>
      </c>
    </row>
    <row r="1581" spans="1:24" x14ac:dyDescent="0.3">
      <c r="A1581">
        <v>1586</v>
      </c>
      <c r="B1581" s="1">
        <v>42529</v>
      </c>
      <c r="C1581" t="s">
        <v>4344</v>
      </c>
      <c r="D1581" t="s">
        <v>312</v>
      </c>
      <c r="E1581" t="s">
        <v>4345</v>
      </c>
      <c r="F1581" t="s">
        <v>448</v>
      </c>
      <c r="G1581" t="s">
        <v>4346</v>
      </c>
      <c r="H1581" t="s">
        <v>125</v>
      </c>
      <c r="I1581">
        <v>0</v>
      </c>
      <c r="J1581" t="s">
        <v>207</v>
      </c>
      <c r="K1581" t="str" cm="1">
        <f t="array" ref="K1581">_xlfn.IFS(I1581&lt;1000000,"Bin1",AND(I1581&gt;=1000000,I1581&lt;=10000000),"Bin2",I1581&gt;10000000,"Bin3")</f>
        <v>Bin1</v>
      </c>
      <c r="L1581">
        <f t="shared" si="48"/>
        <v>2016</v>
      </c>
      <c r="M1581" t="str">
        <f>_xlfn.XLOOKUP(C1581,'LookUp Table'!$A$1:$A$3031,'LookUp Table'!$B$1:$B$3031,"Not Found",0)</f>
        <v>Jaipur</v>
      </c>
      <c r="N1581" t="str">
        <f t="shared" si="49"/>
        <v>Seed Funding</v>
      </c>
      <c r="O1581" t="str">
        <f>_xlfn.XLOOKUP(N1581,'Com LookUp+Pivot'!$A$1:$A$49,'Com LookUp+Pivot'!$B$1:$B$49,"Not Found",0)</f>
        <v>Angel</v>
      </c>
      <c r="W1581" s="9" t="s">
        <v>4346</v>
      </c>
      <c r="X1581" s="9" t="s">
        <v>125</v>
      </c>
    </row>
    <row r="1582" spans="1:24" x14ac:dyDescent="0.3">
      <c r="A1582">
        <v>1587</v>
      </c>
      <c r="B1582" s="1">
        <v>42529</v>
      </c>
      <c r="C1582" t="s">
        <v>4347</v>
      </c>
      <c r="D1582" t="s">
        <v>569</v>
      </c>
      <c r="E1582" t="s">
        <v>4348</v>
      </c>
      <c r="F1582" t="s">
        <v>19</v>
      </c>
      <c r="G1582" t="s">
        <v>4349</v>
      </c>
      <c r="H1582" t="s">
        <v>125</v>
      </c>
      <c r="I1582" s="2">
        <v>200000</v>
      </c>
      <c r="J1582" t="s">
        <v>207</v>
      </c>
      <c r="K1582" t="str" cm="1">
        <f t="array" ref="K1582">_xlfn.IFS(I1582&lt;1000000,"Bin1",AND(I1582&gt;=1000000,I1582&lt;=10000000),"Bin2",I1582&gt;10000000,"Bin3")</f>
        <v>Bin1</v>
      </c>
      <c r="L1582">
        <f t="shared" si="48"/>
        <v>2016</v>
      </c>
      <c r="M1582" t="str">
        <f>_xlfn.XLOOKUP(C1582,'LookUp Table'!$A$1:$A$3031,'LookUp Table'!$B$1:$B$3031,"Not Found",0)</f>
        <v>Gurgaon</v>
      </c>
      <c r="N1582" t="str">
        <f t="shared" si="49"/>
        <v>Seed Funding</v>
      </c>
      <c r="O1582" t="str">
        <f>_xlfn.XLOOKUP(N1582,'Com LookUp+Pivot'!$A$1:$A$49,'Com LookUp+Pivot'!$B$1:$B$49,"Not Found",0)</f>
        <v>Angel</v>
      </c>
      <c r="W1582" s="9" t="s">
        <v>4349</v>
      </c>
      <c r="X1582" s="9" t="s">
        <v>125</v>
      </c>
    </row>
    <row r="1583" spans="1:24" x14ac:dyDescent="0.3">
      <c r="A1583">
        <v>1588</v>
      </c>
      <c r="B1583" s="1">
        <v>42530</v>
      </c>
      <c r="C1583" t="s">
        <v>4350</v>
      </c>
      <c r="D1583" t="s">
        <v>473</v>
      </c>
      <c r="E1583" t="s">
        <v>4351</v>
      </c>
      <c r="F1583" t="s">
        <v>4352</v>
      </c>
      <c r="G1583" t="s">
        <v>4353</v>
      </c>
      <c r="H1583" t="s">
        <v>125</v>
      </c>
      <c r="I1583">
        <v>0</v>
      </c>
      <c r="J1583" t="s">
        <v>207</v>
      </c>
      <c r="K1583" t="str" cm="1">
        <f t="array" ref="K1583">_xlfn.IFS(I1583&lt;1000000,"Bin1",AND(I1583&gt;=1000000,I1583&lt;=10000000),"Bin2",I1583&gt;10000000,"Bin3")</f>
        <v>Bin1</v>
      </c>
      <c r="L1583">
        <f t="shared" si="48"/>
        <v>2016</v>
      </c>
      <c r="M1583" t="str">
        <f>_xlfn.XLOOKUP(C1583,'LookUp Table'!$A$1:$A$3031,'LookUp Table'!$B$1:$B$3031,"Not Found",0)</f>
        <v>Siliguri</v>
      </c>
      <c r="N1583" t="str">
        <f t="shared" si="49"/>
        <v>Seed Funding</v>
      </c>
      <c r="O1583" t="str">
        <f>_xlfn.XLOOKUP(N1583,'Com LookUp+Pivot'!$A$1:$A$49,'Com LookUp+Pivot'!$B$1:$B$49,"Not Found",0)</f>
        <v>Angel</v>
      </c>
      <c r="W1583" s="9" t="s">
        <v>4353</v>
      </c>
      <c r="X1583" s="9" t="s">
        <v>125</v>
      </c>
    </row>
    <row r="1584" spans="1:24" x14ac:dyDescent="0.3">
      <c r="A1584">
        <v>1589</v>
      </c>
      <c r="B1584" s="1">
        <v>42530</v>
      </c>
      <c r="C1584" t="s">
        <v>4354</v>
      </c>
      <c r="D1584" t="s">
        <v>569</v>
      </c>
      <c r="E1584" t="s">
        <v>4355</v>
      </c>
      <c r="F1584" t="s">
        <v>52</v>
      </c>
      <c r="G1584" t="s">
        <v>4356</v>
      </c>
      <c r="H1584" t="s">
        <v>125</v>
      </c>
      <c r="I1584">
        <v>0</v>
      </c>
      <c r="J1584" t="s">
        <v>207</v>
      </c>
      <c r="K1584" t="str" cm="1">
        <f t="array" ref="K1584">_xlfn.IFS(I1584&lt;1000000,"Bin1",AND(I1584&gt;=1000000,I1584&lt;=10000000),"Bin2",I1584&gt;10000000,"Bin3")</f>
        <v>Bin1</v>
      </c>
      <c r="L1584">
        <f t="shared" si="48"/>
        <v>2016</v>
      </c>
      <c r="M1584" t="str">
        <f>_xlfn.XLOOKUP(C1584,'LookUp Table'!$A$1:$A$3031,'LookUp Table'!$B$1:$B$3031,"Not Found",0)</f>
        <v>Pune</v>
      </c>
      <c r="N1584" t="str">
        <f t="shared" si="49"/>
        <v>Seed Funding</v>
      </c>
      <c r="O1584" t="str">
        <f>_xlfn.XLOOKUP(N1584,'Com LookUp+Pivot'!$A$1:$A$49,'Com LookUp+Pivot'!$B$1:$B$49,"Not Found",0)</f>
        <v>Angel</v>
      </c>
      <c r="W1584" s="9" t="s">
        <v>4356</v>
      </c>
      <c r="X1584" s="9" t="s">
        <v>125</v>
      </c>
    </row>
    <row r="1585" spans="1:24" x14ac:dyDescent="0.3">
      <c r="A1585">
        <v>1590</v>
      </c>
      <c r="B1585" s="1">
        <v>42530</v>
      </c>
      <c r="C1585" t="s">
        <v>4357</v>
      </c>
      <c r="D1585" t="s">
        <v>50</v>
      </c>
      <c r="E1585" t="s">
        <v>4358</v>
      </c>
      <c r="F1585" t="s">
        <v>36</v>
      </c>
      <c r="G1585" t="s">
        <v>4359</v>
      </c>
      <c r="H1585" t="s">
        <v>125</v>
      </c>
      <c r="I1585" s="2">
        <v>2000000</v>
      </c>
      <c r="J1585" t="s">
        <v>207</v>
      </c>
      <c r="K1585" t="str" cm="1">
        <f t="array" ref="K1585">_xlfn.IFS(I1585&lt;1000000,"Bin1",AND(I1585&gt;=1000000,I1585&lt;=10000000),"Bin2",I1585&gt;10000000,"Bin3")</f>
        <v>Bin2</v>
      </c>
      <c r="L1585">
        <f t="shared" si="48"/>
        <v>2016</v>
      </c>
      <c r="M1585" t="str">
        <f>_xlfn.XLOOKUP(C1585,'LookUp Table'!$A$1:$A$3031,'LookUp Table'!$B$1:$B$3031,"Not Found",0)</f>
        <v>Mumbai</v>
      </c>
      <c r="N1585" t="str">
        <f t="shared" si="49"/>
        <v>Seed Funding</v>
      </c>
      <c r="O1585" t="str">
        <f>_xlfn.XLOOKUP(N1585,'Com LookUp+Pivot'!$A$1:$A$49,'Com LookUp+Pivot'!$B$1:$B$49,"Not Found",0)</f>
        <v>Angel</v>
      </c>
      <c r="W1585" s="9" t="s">
        <v>4359</v>
      </c>
      <c r="X1585" s="9" t="s">
        <v>125</v>
      </c>
    </row>
    <row r="1586" spans="1:24" x14ac:dyDescent="0.3">
      <c r="A1586">
        <v>1591</v>
      </c>
      <c r="B1586" s="1">
        <v>42531</v>
      </c>
      <c r="C1586" t="s">
        <v>4360</v>
      </c>
      <c r="D1586" t="s">
        <v>473</v>
      </c>
      <c r="E1586" t="s">
        <v>4361</v>
      </c>
      <c r="F1586" t="s">
        <v>36</v>
      </c>
      <c r="G1586" t="s">
        <v>1126</v>
      </c>
      <c r="H1586" t="s">
        <v>125</v>
      </c>
      <c r="I1586">
        <v>0</v>
      </c>
      <c r="J1586" t="s">
        <v>207</v>
      </c>
      <c r="K1586" t="str" cm="1">
        <f t="array" ref="K1586">_xlfn.IFS(I1586&lt;1000000,"Bin1",AND(I1586&gt;=1000000,I1586&lt;=10000000),"Bin2",I1586&gt;10000000,"Bin3")</f>
        <v>Bin1</v>
      </c>
      <c r="L1586">
        <f t="shared" si="48"/>
        <v>2016</v>
      </c>
      <c r="M1586" t="str">
        <f>_xlfn.XLOOKUP(C1586,'LookUp Table'!$A$1:$A$3031,'LookUp Table'!$B$1:$B$3031,"Not Found",0)</f>
        <v>Mumbai</v>
      </c>
      <c r="N1586" t="str">
        <f t="shared" si="49"/>
        <v>Seed / Angel Funding</v>
      </c>
      <c r="O1586" t="str">
        <f>_xlfn.XLOOKUP(N1586,'Com LookUp+Pivot'!$A$1:$A$49,'Com LookUp+Pivot'!$B$1:$B$49,"Not Found",0)</f>
        <v>Angel</v>
      </c>
      <c r="W1586" s="9" t="s">
        <v>1126</v>
      </c>
      <c r="X1586" s="9" t="s">
        <v>125</v>
      </c>
    </row>
    <row r="1587" spans="1:24" x14ac:dyDescent="0.3">
      <c r="A1587">
        <v>1592</v>
      </c>
      <c r="B1587" s="1">
        <v>42531</v>
      </c>
      <c r="C1587" t="s">
        <v>4362</v>
      </c>
      <c r="D1587" t="s">
        <v>569</v>
      </c>
      <c r="E1587" t="s">
        <v>4363</v>
      </c>
      <c r="F1587" t="s">
        <v>30</v>
      </c>
      <c r="G1587" t="s">
        <v>4364</v>
      </c>
      <c r="H1587" t="s">
        <v>388</v>
      </c>
      <c r="I1587" s="2">
        <v>500000</v>
      </c>
      <c r="J1587" t="s">
        <v>207</v>
      </c>
      <c r="K1587" t="str" cm="1">
        <f t="array" ref="K1587">_xlfn.IFS(I1587&lt;1000000,"Bin1",AND(I1587&gt;=1000000,I1587&lt;=10000000),"Bin2",I1587&gt;10000000,"Bin3")</f>
        <v>Bin1</v>
      </c>
      <c r="L1587">
        <f t="shared" si="48"/>
        <v>2016</v>
      </c>
      <c r="M1587" t="str">
        <f>_xlfn.XLOOKUP(C1587,'LookUp Table'!$A$1:$A$3031,'LookUp Table'!$B$1:$B$3031,"Not Found",0)</f>
        <v>New Delhi</v>
      </c>
      <c r="N1587" t="str">
        <f t="shared" si="49"/>
        <v>Private Equity</v>
      </c>
      <c r="O1587" t="str">
        <f>_xlfn.XLOOKUP(N1587,'Com LookUp+Pivot'!$A$1:$A$49,'Com LookUp+Pivot'!$B$1:$B$49,"Not Found",0)</f>
        <v>PE</v>
      </c>
      <c r="W1587" s="9" t="s">
        <v>4364</v>
      </c>
      <c r="X1587" s="9" t="s">
        <v>388</v>
      </c>
    </row>
    <row r="1588" spans="1:24" x14ac:dyDescent="0.3">
      <c r="A1588">
        <v>1593</v>
      </c>
      <c r="B1588" s="1">
        <v>42531</v>
      </c>
      <c r="C1588" t="s">
        <v>4365</v>
      </c>
      <c r="D1588" t="s">
        <v>50</v>
      </c>
      <c r="E1588" t="s">
        <v>4366</v>
      </c>
      <c r="F1588" t="s">
        <v>19</v>
      </c>
      <c r="G1588" t="s">
        <v>4367</v>
      </c>
      <c r="H1588" t="s">
        <v>125</v>
      </c>
      <c r="I1588">
        <v>0</v>
      </c>
      <c r="J1588" t="s">
        <v>207</v>
      </c>
      <c r="K1588" t="str" cm="1">
        <f t="array" ref="K1588">_xlfn.IFS(I1588&lt;1000000,"Bin1",AND(I1588&gt;=1000000,I1588&lt;=10000000),"Bin2",I1588&gt;10000000,"Bin3")</f>
        <v>Bin1</v>
      </c>
      <c r="L1588">
        <f t="shared" si="48"/>
        <v>2016</v>
      </c>
      <c r="M1588" t="str">
        <f>_xlfn.XLOOKUP(C1588,'LookUp Table'!$A$1:$A$3031,'LookUp Table'!$B$1:$B$3031,"Not Found",0)</f>
        <v>Gurgaon</v>
      </c>
      <c r="N1588" t="str">
        <f t="shared" si="49"/>
        <v>Seed Funding</v>
      </c>
      <c r="O1588" t="str">
        <f>_xlfn.XLOOKUP(N1588,'Com LookUp+Pivot'!$A$1:$A$49,'Com LookUp+Pivot'!$B$1:$B$49,"Not Found",0)</f>
        <v>Angel</v>
      </c>
      <c r="W1588" s="9" t="s">
        <v>4367</v>
      </c>
      <c r="X1588" s="9" t="s">
        <v>125</v>
      </c>
    </row>
    <row r="1589" spans="1:24" x14ac:dyDescent="0.3">
      <c r="A1589">
        <v>1594</v>
      </c>
      <c r="B1589" s="1">
        <v>42531</v>
      </c>
      <c r="C1589" t="s">
        <v>4368</v>
      </c>
      <c r="D1589" t="s">
        <v>4369</v>
      </c>
      <c r="E1589" t="s">
        <v>4370</v>
      </c>
      <c r="F1589" t="s">
        <v>36</v>
      </c>
      <c r="G1589" t="s">
        <v>3192</v>
      </c>
      <c r="H1589" t="s">
        <v>388</v>
      </c>
      <c r="I1589">
        <v>0</v>
      </c>
      <c r="J1589" t="s">
        <v>207</v>
      </c>
      <c r="K1589" t="str" cm="1">
        <f t="array" ref="K1589">_xlfn.IFS(I1589&lt;1000000,"Bin1",AND(I1589&gt;=1000000,I1589&lt;=10000000),"Bin2",I1589&gt;10000000,"Bin3")</f>
        <v>Bin1</v>
      </c>
      <c r="L1589">
        <f t="shared" si="48"/>
        <v>2016</v>
      </c>
      <c r="M1589" t="str">
        <f>_xlfn.XLOOKUP(C1589,'LookUp Table'!$A$1:$A$3031,'LookUp Table'!$B$1:$B$3031,"Not Found",0)</f>
        <v>Mumbai</v>
      </c>
      <c r="N1589" t="str">
        <f t="shared" si="49"/>
        <v>Private Equity</v>
      </c>
      <c r="O1589" t="str">
        <f>_xlfn.XLOOKUP(N1589,'Com LookUp+Pivot'!$A$1:$A$49,'Com LookUp+Pivot'!$B$1:$B$49,"Not Found",0)</f>
        <v>PE</v>
      </c>
      <c r="W1589" s="9" t="s">
        <v>3192</v>
      </c>
      <c r="X1589" s="9" t="s">
        <v>388</v>
      </c>
    </row>
    <row r="1590" spans="1:24" x14ac:dyDescent="0.3">
      <c r="A1590">
        <v>1595</v>
      </c>
      <c r="B1590" s="1">
        <v>42531</v>
      </c>
      <c r="C1590" t="s">
        <v>4371</v>
      </c>
      <c r="D1590" t="s">
        <v>50</v>
      </c>
      <c r="E1590" t="s">
        <v>4372</v>
      </c>
      <c r="F1590" t="s">
        <v>957</v>
      </c>
      <c r="G1590" t="s">
        <v>4373</v>
      </c>
      <c r="H1590" t="s">
        <v>125</v>
      </c>
      <c r="I1590">
        <v>0</v>
      </c>
      <c r="J1590" t="s">
        <v>207</v>
      </c>
      <c r="K1590" t="str" cm="1">
        <f t="array" ref="K1590">_xlfn.IFS(I1590&lt;1000000,"Bin1",AND(I1590&gt;=1000000,I1590&lt;=10000000),"Bin2",I1590&gt;10000000,"Bin3")</f>
        <v>Bin1</v>
      </c>
      <c r="L1590">
        <f t="shared" si="48"/>
        <v>2016</v>
      </c>
      <c r="M1590" t="str">
        <f>_xlfn.XLOOKUP(C1590,'LookUp Table'!$A$1:$A$3031,'LookUp Table'!$B$1:$B$3031,"Not Found",0)</f>
        <v>Bangalore</v>
      </c>
      <c r="N1590" t="str">
        <f t="shared" si="49"/>
        <v>Seed Funding</v>
      </c>
      <c r="O1590" t="str">
        <f>_xlfn.XLOOKUP(N1590,'Com LookUp+Pivot'!$A$1:$A$49,'Com LookUp+Pivot'!$B$1:$B$49,"Not Found",0)</f>
        <v>Angel</v>
      </c>
      <c r="W1590" s="9" t="s">
        <v>4373</v>
      </c>
      <c r="X1590" s="9" t="s">
        <v>125</v>
      </c>
    </row>
    <row r="1591" spans="1:24" x14ac:dyDescent="0.3">
      <c r="A1591">
        <v>1596</v>
      </c>
      <c r="B1591" s="1">
        <v>42532</v>
      </c>
      <c r="C1591" t="s">
        <v>4374</v>
      </c>
      <c r="D1591" t="s">
        <v>473</v>
      </c>
      <c r="E1591" t="s">
        <v>4375</v>
      </c>
      <c r="F1591" t="s">
        <v>30</v>
      </c>
      <c r="G1591" t="s">
        <v>4376</v>
      </c>
      <c r="H1591" t="s">
        <v>388</v>
      </c>
      <c r="I1591">
        <v>0</v>
      </c>
      <c r="J1591" t="s">
        <v>207</v>
      </c>
      <c r="K1591" t="str" cm="1">
        <f t="array" ref="K1591">_xlfn.IFS(I1591&lt;1000000,"Bin1",AND(I1591&gt;=1000000,I1591&lt;=10000000),"Bin2",I1591&gt;10000000,"Bin3")</f>
        <v>Bin1</v>
      </c>
      <c r="L1591">
        <f t="shared" si="48"/>
        <v>2016</v>
      </c>
      <c r="M1591" t="str">
        <f>_xlfn.XLOOKUP(C1591,'LookUp Table'!$A$1:$A$3031,'LookUp Table'!$B$1:$B$3031,"Not Found",0)</f>
        <v>New Delhi</v>
      </c>
      <c r="N1591" t="str">
        <f t="shared" si="49"/>
        <v>Private Equity</v>
      </c>
      <c r="O1591" t="str">
        <f>_xlfn.XLOOKUP(N1591,'Com LookUp+Pivot'!$A$1:$A$49,'Com LookUp+Pivot'!$B$1:$B$49,"Not Found",0)</f>
        <v>PE</v>
      </c>
      <c r="W1591" s="9" t="s">
        <v>4376</v>
      </c>
      <c r="X1591" s="9" t="s">
        <v>388</v>
      </c>
    </row>
    <row r="1592" spans="1:24" x14ac:dyDescent="0.3">
      <c r="A1592">
        <v>1597</v>
      </c>
      <c r="B1592" s="1">
        <v>42532</v>
      </c>
      <c r="C1592" t="s">
        <v>4377</v>
      </c>
      <c r="D1592" t="s">
        <v>50</v>
      </c>
      <c r="E1592" t="s">
        <v>4378</v>
      </c>
      <c r="F1592" t="s">
        <v>30</v>
      </c>
      <c r="G1592" t="s">
        <v>4376</v>
      </c>
      <c r="H1592" t="s">
        <v>388</v>
      </c>
      <c r="I1592">
        <v>0</v>
      </c>
      <c r="J1592" t="s">
        <v>207</v>
      </c>
      <c r="K1592" t="str" cm="1">
        <f t="array" ref="K1592">_xlfn.IFS(I1592&lt;1000000,"Bin1",AND(I1592&gt;=1000000,I1592&lt;=10000000),"Bin2",I1592&gt;10000000,"Bin3")</f>
        <v>Bin1</v>
      </c>
      <c r="L1592">
        <f t="shared" si="48"/>
        <v>2016</v>
      </c>
      <c r="M1592" t="str">
        <f>_xlfn.XLOOKUP(C1592,'LookUp Table'!$A$1:$A$3031,'LookUp Table'!$B$1:$B$3031,"Not Found",0)</f>
        <v>New Delhi</v>
      </c>
      <c r="N1592" t="str">
        <f t="shared" si="49"/>
        <v>Private Equity</v>
      </c>
      <c r="O1592" t="str">
        <f>_xlfn.XLOOKUP(N1592,'Com LookUp+Pivot'!$A$1:$A$49,'Com LookUp+Pivot'!$B$1:$B$49,"Not Found",0)</f>
        <v>PE</v>
      </c>
      <c r="W1592" s="9" t="s">
        <v>4376</v>
      </c>
      <c r="X1592" s="9" t="s">
        <v>388</v>
      </c>
    </row>
    <row r="1593" spans="1:24" x14ac:dyDescent="0.3">
      <c r="A1593">
        <v>1598</v>
      </c>
      <c r="B1593" s="1">
        <v>42532</v>
      </c>
      <c r="C1593" t="s">
        <v>4379</v>
      </c>
      <c r="D1593" t="s">
        <v>569</v>
      </c>
      <c r="E1593" t="s">
        <v>4380</v>
      </c>
      <c r="F1593" t="s">
        <v>42</v>
      </c>
      <c r="G1593" t="s">
        <v>4376</v>
      </c>
      <c r="H1593" t="s">
        <v>388</v>
      </c>
      <c r="I1593">
        <v>0</v>
      </c>
      <c r="J1593" t="s">
        <v>207</v>
      </c>
      <c r="K1593" t="str" cm="1">
        <f t="array" ref="K1593">_xlfn.IFS(I1593&lt;1000000,"Bin1",AND(I1593&gt;=1000000,I1593&lt;=10000000),"Bin2",I1593&gt;10000000,"Bin3")</f>
        <v>Bin1</v>
      </c>
      <c r="L1593">
        <f t="shared" si="48"/>
        <v>2016</v>
      </c>
      <c r="M1593" t="str">
        <f>_xlfn.XLOOKUP(C1593,'LookUp Table'!$A$1:$A$3031,'LookUp Table'!$B$1:$B$3031,"Not Found",0)</f>
        <v>Chennai</v>
      </c>
      <c r="N1593" t="str">
        <f t="shared" si="49"/>
        <v>Private Equity</v>
      </c>
      <c r="O1593" t="str">
        <f>_xlfn.XLOOKUP(N1593,'Com LookUp+Pivot'!$A$1:$A$49,'Com LookUp+Pivot'!$B$1:$B$49,"Not Found",0)</f>
        <v>PE</v>
      </c>
      <c r="W1593" s="9" t="s">
        <v>4376</v>
      </c>
      <c r="X1593" s="9" t="s">
        <v>388</v>
      </c>
    </row>
    <row r="1594" spans="1:24" x14ac:dyDescent="0.3">
      <c r="A1594">
        <v>1599</v>
      </c>
      <c r="B1594" s="1">
        <v>42534</v>
      </c>
      <c r="C1594" t="s">
        <v>4381</v>
      </c>
      <c r="D1594" t="s">
        <v>569</v>
      </c>
      <c r="E1594" t="s">
        <v>4382</v>
      </c>
      <c r="F1594" t="s">
        <v>448</v>
      </c>
      <c r="G1594" t="s">
        <v>2337</v>
      </c>
      <c r="H1594" t="s">
        <v>125</v>
      </c>
      <c r="I1594">
        <v>0</v>
      </c>
      <c r="J1594" t="s">
        <v>207</v>
      </c>
      <c r="K1594" t="str" cm="1">
        <f t="array" ref="K1594">_xlfn.IFS(I1594&lt;1000000,"Bin1",AND(I1594&gt;=1000000,I1594&lt;=10000000),"Bin2",I1594&gt;10000000,"Bin3")</f>
        <v>Bin1</v>
      </c>
      <c r="L1594">
        <f t="shared" si="48"/>
        <v>2016</v>
      </c>
      <c r="M1594" t="str">
        <f>_xlfn.XLOOKUP(C1594,'LookUp Table'!$A$1:$A$3031,'LookUp Table'!$B$1:$B$3031,"Not Found",0)</f>
        <v>Jaipur</v>
      </c>
      <c r="N1594" t="str">
        <f t="shared" si="49"/>
        <v>Seed Funding</v>
      </c>
      <c r="O1594" t="str">
        <f>_xlfn.XLOOKUP(N1594,'Com LookUp+Pivot'!$A$1:$A$49,'Com LookUp+Pivot'!$B$1:$B$49,"Not Found",0)</f>
        <v>Angel</v>
      </c>
      <c r="W1594" s="9" t="s">
        <v>2337</v>
      </c>
      <c r="X1594" s="9" t="s">
        <v>125</v>
      </c>
    </row>
    <row r="1595" spans="1:24" x14ac:dyDescent="0.3">
      <c r="A1595">
        <v>1600</v>
      </c>
      <c r="B1595" s="1">
        <v>42534</v>
      </c>
      <c r="C1595" t="s">
        <v>4383</v>
      </c>
      <c r="D1595" t="s">
        <v>473</v>
      </c>
      <c r="E1595" t="s">
        <v>4384</v>
      </c>
      <c r="F1595" t="s">
        <v>36</v>
      </c>
      <c r="G1595" t="s">
        <v>3590</v>
      </c>
      <c r="H1595" t="s">
        <v>388</v>
      </c>
      <c r="I1595" s="2">
        <v>1000000</v>
      </c>
      <c r="J1595" t="s">
        <v>207</v>
      </c>
      <c r="K1595" t="str" cm="1">
        <f t="array" ref="K1595">_xlfn.IFS(I1595&lt;1000000,"Bin1",AND(I1595&gt;=1000000,I1595&lt;=10000000),"Bin2",I1595&gt;10000000,"Bin3")</f>
        <v>Bin2</v>
      </c>
      <c r="L1595">
        <f t="shared" si="48"/>
        <v>2016</v>
      </c>
      <c r="M1595" t="str">
        <f>_xlfn.XLOOKUP(C1595,'LookUp Table'!$A$1:$A$3031,'LookUp Table'!$B$1:$B$3031,"Not Found",0)</f>
        <v>Mumbai</v>
      </c>
      <c r="N1595" t="str">
        <f t="shared" si="49"/>
        <v>Seed Funding</v>
      </c>
      <c r="O1595" t="str">
        <f>_xlfn.XLOOKUP(N1595,'Com LookUp+Pivot'!$A$1:$A$49,'Com LookUp+Pivot'!$B$1:$B$49,"Not Found",0)</f>
        <v>Angel</v>
      </c>
      <c r="W1595" s="9" t="s">
        <v>3590</v>
      </c>
      <c r="X1595" s="9" t="s">
        <v>388</v>
      </c>
    </row>
    <row r="1596" spans="1:24" x14ac:dyDescent="0.3">
      <c r="A1596">
        <v>1602</v>
      </c>
      <c r="B1596" s="1">
        <v>42535</v>
      </c>
      <c r="C1596" t="s">
        <v>4385</v>
      </c>
      <c r="D1596" t="s">
        <v>569</v>
      </c>
      <c r="E1596" t="s">
        <v>4386</v>
      </c>
      <c r="F1596" t="s">
        <v>30</v>
      </c>
      <c r="G1596" t="s">
        <v>4387</v>
      </c>
      <c r="H1596" t="s">
        <v>125</v>
      </c>
      <c r="I1596">
        <v>0</v>
      </c>
      <c r="J1596" t="s">
        <v>207</v>
      </c>
      <c r="K1596" t="str" cm="1">
        <f t="array" ref="K1596">_xlfn.IFS(I1596&lt;1000000,"Bin1",AND(I1596&gt;=1000000,I1596&lt;=10000000),"Bin2",I1596&gt;10000000,"Bin3")</f>
        <v>Bin1</v>
      </c>
      <c r="L1596">
        <f t="shared" ref="L1596:L1659" si="50">YEAR(B1596)</f>
        <v>2016</v>
      </c>
      <c r="M1596" t="str">
        <f>_xlfn.XLOOKUP(C1596,'LookUp Table'!$A$1:$A$3031,'LookUp Table'!$B$1:$B$3031,"Not Found",0)</f>
        <v>New Delhi</v>
      </c>
      <c r="N1596" t="str">
        <f t="shared" si="49"/>
        <v>Seed Funding</v>
      </c>
      <c r="O1596" t="str">
        <f>_xlfn.XLOOKUP(N1596,'Com LookUp+Pivot'!$A$1:$A$49,'Com LookUp+Pivot'!$B$1:$B$49,"Not Found",0)</f>
        <v>Angel</v>
      </c>
      <c r="W1596" s="9" t="s">
        <v>4387</v>
      </c>
      <c r="X1596" s="9" t="s">
        <v>125</v>
      </c>
    </row>
    <row r="1597" spans="1:24" x14ac:dyDescent="0.3">
      <c r="A1597">
        <v>1603</v>
      </c>
      <c r="B1597" s="1">
        <v>42535</v>
      </c>
      <c r="C1597" t="s">
        <v>4388</v>
      </c>
      <c r="D1597" t="s">
        <v>1691</v>
      </c>
      <c r="E1597" t="s">
        <v>4389</v>
      </c>
      <c r="F1597" t="s">
        <v>30</v>
      </c>
      <c r="G1597" t="s">
        <v>4390</v>
      </c>
      <c r="H1597" t="s">
        <v>388</v>
      </c>
      <c r="I1597">
        <v>0</v>
      </c>
      <c r="J1597" t="s">
        <v>207</v>
      </c>
      <c r="K1597" t="str" cm="1">
        <f t="array" ref="K1597">_xlfn.IFS(I1597&lt;1000000,"Bin1",AND(I1597&gt;=1000000,I1597&lt;=10000000),"Bin2",I1597&gt;10000000,"Bin3")</f>
        <v>Bin1</v>
      </c>
      <c r="L1597">
        <f t="shared" si="50"/>
        <v>2016</v>
      </c>
      <c r="M1597" t="str">
        <f>_xlfn.XLOOKUP(C1597,'LookUp Table'!$A$1:$A$3031,'LookUp Table'!$B$1:$B$3031,"Not Found",0)</f>
        <v>New Delhi</v>
      </c>
      <c r="N1597" t="str">
        <f t="shared" si="49"/>
        <v>Private Equity</v>
      </c>
      <c r="O1597" t="str">
        <f>_xlfn.XLOOKUP(N1597,'Com LookUp+Pivot'!$A$1:$A$49,'Com LookUp+Pivot'!$B$1:$B$49,"Not Found",0)</f>
        <v>PE</v>
      </c>
      <c r="W1597" s="9" t="s">
        <v>4390</v>
      </c>
      <c r="X1597" s="9" t="s">
        <v>388</v>
      </c>
    </row>
    <row r="1598" spans="1:24" x14ac:dyDescent="0.3">
      <c r="A1598">
        <v>1604</v>
      </c>
      <c r="B1598" s="1">
        <v>42535</v>
      </c>
      <c r="C1598" t="s">
        <v>4391</v>
      </c>
      <c r="D1598" t="s">
        <v>40</v>
      </c>
      <c r="E1598" t="s">
        <v>1683</v>
      </c>
      <c r="F1598" t="s">
        <v>30</v>
      </c>
      <c r="G1598" t="s">
        <v>4392</v>
      </c>
      <c r="H1598" t="s">
        <v>125</v>
      </c>
      <c r="I1598">
        <v>0</v>
      </c>
      <c r="J1598" t="s">
        <v>207</v>
      </c>
      <c r="K1598" t="str" cm="1">
        <f t="array" ref="K1598">_xlfn.IFS(I1598&lt;1000000,"Bin1",AND(I1598&gt;=1000000,I1598&lt;=10000000),"Bin2",I1598&gt;10000000,"Bin3")</f>
        <v>Bin1</v>
      </c>
      <c r="L1598">
        <f t="shared" si="50"/>
        <v>2016</v>
      </c>
      <c r="M1598" t="str">
        <f>_xlfn.XLOOKUP(C1598,'LookUp Table'!$A$1:$A$3031,'LookUp Table'!$B$1:$B$3031,"Not Found",0)</f>
        <v>New Delhi</v>
      </c>
      <c r="N1598" t="str">
        <f t="shared" si="49"/>
        <v>Seed Funding</v>
      </c>
      <c r="O1598" t="str">
        <f>_xlfn.XLOOKUP(N1598,'Com LookUp+Pivot'!$A$1:$A$49,'Com LookUp+Pivot'!$B$1:$B$49,"Not Found",0)</f>
        <v>Angel</v>
      </c>
      <c r="W1598" s="9" t="s">
        <v>4392</v>
      </c>
      <c r="X1598" s="9" t="s">
        <v>125</v>
      </c>
    </row>
    <row r="1599" spans="1:24" x14ac:dyDescent="0.3">
      <c r="A1599">
        <v>1605</v>
      </c>
      <c r="B1599" s="1">
        <v>42535</v>
      </c>
      <c r="C1599" t="s">
        <v>4393</v>
      </c>
      <c r="D1599" t="s">
        <v>50</v>
      </c>
      <c r="E1599" t="s">
        <v>4394</v>
      </c>
      <c r="F1599" t="s">
        <v>957</v>
      </c>
      <c r="G1599" t="s">
        <v>4395</v>
      </c>
      <c r="H1599" t="s">
        <v>388</v>
      </c>
      <c r="I1599" s="2">
        <v>6000000</v>
      </c>
      <c r="J1599" t="s">
        <v>207</v>
      </c>
      <c r="K1599" t="str" cm="1">
        <f t="array" ref="K1599">_xlfn.IFS(I1599&lt;1000000,"Bin1",AND(I1599&gt;=1000000,I1599&lt;=10000000),"Bin2",I1599&gt;10000000,"Bin3")</f>
        <v>Bin2</v>
      </c>
      <c r="L1599">
        <f t="shared" si="50"/>
        <v>2016</v>
      </c>
      <c r="M1599" t="str">
        <f>_xlfn.XLOOKUP(C1599,'LookUp Table'!$A$1:$A$3031,'LookUp Table'!$B$1:$B$3031,"Not Found",0)</f>
        <v>Bangalore</v>
      </c>
      <c r="N1599" t="str">
        <f t="shared" si="49"/>
        <v>Private Equity</v>
      </c>
      <c r="O1599" t="str">
        <f>_xlfn.XLOOKUP(N1599,'Com LookUp+Pivot'!$A$1:$A$49,'Com LookUp+Pivot'!$B$1:$B$49,"Not Found",0)</f>
        <v>PE</v>
      </c>
      <c r="W1599" s="9" t="s">
        <v>4395</v>
      </c>
      <c r="X1599" s="9" t="s">
        <v>388</v>
      </c>
    </row>
    <row r="1600" spans="1:24" x14ac:dyDescent="0.3">
      <c r="A1600">
        <v>1606</v>
      </c>
      <c r="B1600" s="1">
        <v>42535</v>
      </c>
      <c r="C1600" t="s">
        <v>4396</v>
      </c>
      <c r="D1600" t="s">
        <v>569</v>
      </c>
      <c r="E1600" t="s">
        <v>4397</v>
      </c>
      <c r="F1600" t="s">
        <v>52</v>
      </c>
      <c r="G1600" t="s">
        <v>4398</v>
      </c>
      <c r="H1600" t="s">
        <v>125</v>
      </c>
      <c r="I1600" s="2">
        <v>1000000</v>
      </c>
      <c r="J1600" t="s">
        <v>207</v>
      </c>
      <c r="K1600" t="str" cm="1">
        <f t="array" ref="K1600">_xlfn.IFS(I1600&lt;1000000,"Bin1",AND(I1600&gt;=1000000,I1600&lt;=10000000),"Bin2",I1600&gt;10000000,"Bin3")</f>
        <v>Bin2</v>
      </c>
      <c r="L1600">
        <f t="shared" si="50"/>
        <v>2016</v>
      </c>
      <c r="M1600" t="str">
        <f>_xlfn.XLOOKUP(C1600,'LookUp Table'!$A$1:$A$3031,'LookUp Table'!$B$1:$B$3031,"Not Found",0)</f>
        <v>Pune</v>
      </c>
      <c r="N1600" t="str">
        <f t="shared" si="49"/>
        <v>Seed Funding</v>
      </c>
      <c r="O1600" t="str">
        <f>_xlfn.XLOOKUP(N1600,'Com LookUp+Pivot'!$A$1:$A$49,'Com LookUp+Pivot'!$B$1:$B$49,"Not Found",0)</f>
        <v>Angel</v>
      </c>
      <c r="W1600" s="9" t="s">
        <v>4398</v>
      </c>
      <c r="X1600" s="9" t="s">
        <v>125</v>
      </c>
    </row>
    <row r="1601" spans="1:24" x14ac:dyDescent="0.3">
      <c r="A1601">
        <v>1607</v>
      </c>
      <c r="B1601" s="1">
        <v>42535</v>
      </c>
      <c r="C1601" t="s">
        <v>4399</v>
      </c>
      <c r="D1601" t="s">
        <v>569</v>
      </c>
      <c r="E1601" t="s">
        <v>4400</v>
      </c>
      <c r="F1601" t="s">
        <v>957</v>
      </c>
      <c r="G1601" t="s">
        <v>4401</v>
      </c>
      <c r="H1601" t="s">
        <v>388</v>
      </c>
      <c r="I1601" s="2">
        <v>4400000</v>
      </c>
      <c r="J1601" t="s">
        <v>207</v>
      </c>
      <c r="K1601" t="str" cm="1">
        <f t="array" ref="K1601">_xlfn.IFS(I1601&lt;1000000,"Bin1",AND(I1601&gt;=1000000,I1601&lt;=10000000),"Bin2",I1601&gt;10000000,"Bin3")</f>
        <v>Bin2</v>
      </c>
      <c r="L1601">
        <f t="shared" si="50"/>
        <v>2016</v>
      </c>
      <c r="M1601" t="str">
        <f>_xlfn.XLOOKUP(C1601,'LookUp Table'!$A$1:$A$3031,'LookUp Table'!$B$1:$B$3031,"Not Found",0)</f>
        <v>Bangalore</v>
      </c>
      <c r="N1601" t="str">
        <f t="shared" si="49"/>
        <v>Private Equity</v>
      </c>
      <c r="O1601" t="str">
        <f>_xlfn.XLOOKUP(N1601,'Com LookUp+Pivot'!$A$1:$A$49,'Com LookUp+Pivot'!$B$1:$B$49,"Not Found",0)</f>
        <v>PE</v>
      </c>
      <c r="W1601" s="9" t="s">
        <v>4401</v>
      </c>
      <c r="X1601" s="9" t="s">
        <v>388</v>
      </c>
    </row>
    <row r="1602" spans="1:24" x14ac:dyDescent="0.3">
      <c r="A1602">
        <v>1608</v>
      </c>
      <c r="B1602" s="1">
        <v>42536</v>
      </c>
      <c r="C1602" t="s">
        <v>4402</v>
      </c>
      <c r="D1602" t="s">
        <v>569</v>
      </c>
      <c r="E1602" t="s">
        <v>4403</v>
      </c>
      <c r="F1602" t="s">
        <v>1972</v>
      </c>
      <c r="G1602" t="s">
        <v>2067</v>
      </c>
      <c r="H1602" t="s">
        <v>125</v>
      </c>
      <c r="I1602" s="2">
        <v>450000</v>
      </c>
      <c r="J1602" t="s">
        <v>207</v>
      </c>
      <c r="K1602" t="str" cm="1">
        <f t="array" ref="K1602">_xlfn.IFS(I1602&lt;1000000,"Bin1",AND(I1602&gt;=1000000,I1602&lt;=10000000),"Bin2",I1602&gt;10000000,"Bin3")</f>
        <v>Bin1</v>
      </c>
      <c r="L1602">
        <f t="shared" si="50"/>
        <v>2016</v>
      </c>
      <c r="M1602" t="str">
        <f>_xlfn.XLOOKUP(C1602,'LookUp Table'!$A$1:$A$3031,'LookUp Table'!$B$1:$B$3031,"Not Found",0)</f>
        <v>Vadodara</v>
      </c>
      <c r="N1602" t="str">
        <f t="shared" si="49"/>
        <v>Seed Funding</v>
      </c>
      <c r="O1602" t="str">
        <f>_xlfn.XLOOKUP(N1602,'Com LookUp+Pivot'!$A$1:$A$49,'Com LookUp+Pivot'!$B$1:$B$49,"Not Found",0)</f>
        <v>Angel</v>
      </c>
      <c r="W1602" s="9" t="s">
        <v>2067</v>
      </c>
      <c r="X1602" s="9" t="s">
        <v>125</v>
      </c>
    </row>
    <row r="1603" spans="1:24" x14ac:dyDescent="0.3">
      <c r="A1603">
        <v>1609</v>
      </c>
      <c r="B1603" s="1">
        <v>42536</v>
      </c>
      <c r="C1603" t="s">
        <v>4404</v>
      </c>
      <c r="D1603" t="s">
        <v>473</v>
      </c>
      <c r="E1603" t="s">
        <v>4405</v>
      </c>
      <c r="F1603" t="s">
        <v>957</v>
      </c>
      <c r="G1603" t="s">
        <v>4406</v>
      </c>
      <c r="H1603" t="s">
        <v>388</v>
      </c>
      <c r="I1603">
        <v>0</v>
      </c>
      <c r="J1603" t="s">
        <v>207</v>
      </c>
      <c r="K1603" t="str" cm="1">
        <f t="array" ref="K1603">_xlfn.IFS(I1603&lt;1000000,"Bin1",AND(I1603&gt;=1000000,I1603&lt;=10000000),"Bin2",I1603&gt;10000000,"Bin3")</f>
        <v>Bin1</v>
      </c>
      <c r="L1603">
        <f t="shared" si="50"/>
        <v>2016</v>
      </c>
      <c r="M1603" t="str">
        <f>_xlfn.XLOOKUP(C1603,'LookUp Table'!$A$1:$A$3031,'LookUp Table'!$B$1:$B$3031,"Not Found",0)</f>
        <v>Bangalore</v>
      </c>
      <c r="N1603" t="str">
        <f t="shared" ref="N1603:N1666" si="51">IFERROR(VLOOKUP(G1603,$W$1:$X$6025,2,FALSE),"Ignore")</f>
        <v>Private Equity</v>
      </c>
      <c r="O1603" t="str">
        <f>_xlfn.XLOOKUP(N1603,'Com LookUp+Pivot'!$A$1:$A$49,'Com LookUp+Pivot'!$B$1:$B$49,"Not Found",0)</f>
        <v>PE</v>
      </c>
      <c r="W1603" s="9" t="s">
        <v>4406</v>
      </c>
      <c r="X1603" s="9" t="s">
        <v>388</v>
      </c>
    </row>
    <row r="1604" spans="1:24" x14ac:dyDescent="0.3">
      <c r="A1604">
        <v>1610</v>
      </c>
      <c r="B1604" s="1">
        <v>42537</v>
      </c>
      <c r="C1604" t="s">
        <v>3173</v>
      </c>
      <c r="D1604" t="s">
        <v>569</v>
      </c>
      <c r="E1604" t="s">
        <v>4407</v>
      </c>
      <c r="F1604" t="s">
        <v>30</v>
      </c>
      <c r="G1604" t="s">
        <v>694</v>
      </c>
      <c r="H1604" t="s">
        <v>388</v>
      </c>
      <c r="I1604" s="2">
        <v>450000</v>
      </c>
      <c r="J1604" t="s">
        <v>207</v>
      </c>
      <c r="K1604" t="str" cm="1">
        <f t="array" ref="K1604">_xlfn.IFS(I1604&lt;1000000,"Bin1",AND(I1604&gt;=1000000,I1604&lt;=10000000),"Bin2",I1604&gt;10000000,"Bin3")</f>
        <v>Bin1</v>
      </c>
      <c r="L1604">
        <f t="shared" si="50"/>
        <v>2016</v>
      </c>
      <c r="M1604" t="str">
        <f>_xlfn.XLOOKUP(C1604,'LookUp Table'!$A$1:$A$3031,'LookUp Table'!$B$1:$B$3031,"Not Found",0)</f>
        <v>New Delhi</v>
      </c>
      <c r="N1604" t="str">
        <f t="shared" si="51"/>
        <v>Seed/ Angel Funding</v>
      </c>
      <c r="O1604" t="str">
        <f>_xlfn.XLOOKUP(N1604,'Com LookUp+Pivot'!$A$1:$A$49,'Com LookUp+Pivot'!$B$1:$B$49,"Not Found",0)</f>
        <v>Angel</v>
      </c>
      <c r="W1604" s="9" t="s">
        <v>694</v>
      </c>
      <c r="X1604" s="9" t="s">
        <v>388</v>
      </c>
    </row>
    <row r="1605" spans="1:24" x14ac:dyDescent="0.3">
      <c r="A1605">
        <v>1611</v>
      </c>
      <c r="B1605" s="1">
        <v>42537</v>
      </c>
      <c r="C1605" t="s">
        <v>4408</v>
      </c>
      <c r="D1605" t="s">
        <v>569</v>
      </c>
      <c r="E1605" t="s">
        <v>4409</v>
      </c>
      <c r="F1605" t="s">
        <v>19</v>
      </c>
      <c r="G1605" t="s">
        <v>694</v>
      </c>
      <c r="H1605" t="s">
        <v>388</v>
      </c>
      <c r="I1605" s="2">
        <v>600000</v>
      </c>
      <c r="J1605" t="s">
        <v>207</v>
      </c>
      <c r="K1605" t="str" cm="1">
        <f t="array" ref="K1605">_xlfn.IFS(I1605&lt;1000000,"Bin1",AND(I1605&gt;=1000000,I1605&lt;=10000000),"Bin2",I1605&gt;10000000,"Bin3")</f>
        <v>Bin1</v>
      </c>
      <c r="L1605">
        <f t="shared" si="50"/>
        <v>2016</v>
      </c>
      <c r="M1605" t="str">
        <f>_xlfn.XLOOKUP(C1605,'LookUp Table'!$A$1:$A$3031,'LookUp Table'!$B$1:$B$3031,"Not Found",0)</f>
        <v>Gurgaon</v>
      </c>
      <c r="N1605" t="str">
        <f t="shared" si="51"/>
        <v>Seed/ Angel Funding</v>
      </c>
      <c r="O1605" t="str">
        <f>_xlfn.XLOOKUP(N1605,'Com LookUp+Pivot'!$A$1:$A$49,'Com LookUp+Pivot'!$B$1:$B$49,"Not Found",0)</f>
        <v>Angel</v>
      </c>
      <c r="W1605" s="9" t="s">
        <v>694</v>
      </c>
      <c r="X1605" s="9" t="s">
        <v>388</v>
      </c>
    </row>
    <row r="1606" spans="1:24" x14ac:dyDescent="0.3">
      <c r="A1606">
        <v>1612</v>
      </c>
      <c r="B1606" s="1">
        <v>42537</v>
      </c>
      <c r="C1606" t="s">
        <v>4410</v>
      </c>
      <c r="D1606" t="s">
        <v>569</v>
      </c>
      <c r="E1606" t="s">
        <v>4411</v>
      </c>
      <c r="F1606" t="s">
        <v>957</v>
      </c>
      <c r="G1606" t="s">
        <v>4412</v>
      </c>
      <c r="H1606" t="s">
        <v>125</v>
      </c>
      <c r="I1606">
        <v>0</v>
      </c>
      <c r="J1606" t="s">
        <v>207</v>
      </c>
      <c r="K1606" t="str" cm="1">
        <f t="array" ref="K1606">_xlfn.IFS(I1606&lt;1000000,"Bin1",AND(I1606&gt;=1000000,I1606&lt;=10000000),"Bin2",I1606&gt;10000000,"Bin3")</f>
        <v>Bin1</v>
      </c>
      <c r="L1606">
        <f t="shared" si="50"/>
        <v>2016</v>
      </c>
      <c r="M1606" t="str">
        <f>_xlfn.XLOOKUP(C1606,'LookUp Table'!$A$1:$A$3031,'LookUp Table'!$B$1:$B$3031,"Not Found",0)</f>
        <v>Bangalore</v>
      </c>
      <c r="N1606" t="str">
        <f t="shared" si="51"/>
        <v>Seed Funding</v>
      </c>
      <c r="O1606" t="str">
        <f>_xlfn.XLOOKUP(N1606,'Com LookUp+Pivot'!$A$1:$A$49,'Com LookUp+Pivot'!$B$1:$B$49,"Not Found",0)</f>
        <v>Angel</v>
      </c>
      <c r="W1606" s="9" t="s">
        <v>4412</v>
      </c>
      <c r="X1606" s="9" t="s">
        <v>125</v>
      </c>
    </row>
    <row r="1607" spans="1:24" x14ac:dyDescent="0.3">
      <c r="A1607">
        <v>1613</v>
      </c>
      <c r="B1607" s="1">
        <v>42537</v>
      </c>
      <c r="C1607" t="s">
        <v>4413</v>
      </c>
      <c r="D1607" t="s">
        <v>569</v>
      </c>
      <c r="E1607" t="s">
        <v>4414</v>
      </c>
      <c r="F1607" t="s">
        <v>4415</v>
      </c>
      <c r="G1607" t="s">
        <v>4416</v>
      </c>
      <c r="H1607" t="s">
        <v>388</v>
      </c>
      <c r="I1607">
        <v>0</v>
      </c>
      <c r="J1607" t="s">
        <v>207</v>
      </c>
      <c r="K1607" t="str" cm="1">
        <f t="array" ref="K1607">_xlfn.IFS(I1607&lt;1000000,"Bin1",AND(I1607&gt;=1000000,I1607&lt;=10000000),"Bin2",I1607&gt;10000000,"Bin3")</f>
        <v>Bin1</v>
      </c>
      <c r="L1607">
        <f t="shared" si="50"/>
        <v>2016</v>
      </c>
      <c r="M1607" t="str">
        <f>_xlfn.XLOOKUP(C1607,'LookUp Table'!$A$1:$A$3031,'LookUp Table'!$B$1:$B$3031,"Not Found",0)</f>
        <v>USA</v>
      </c>
      <c r="N1607" t="str">
        <f t="shared" si="51"/>
        <v>Private Equity</v>
      </c>
      <c r="O1607" t="str">
        <f>_xlfn.XLOOKUP(N1607,'Com LookUp+Pivot'!$A$1:$A$49,'Com LookUp+Pivot'!$B$1:$B$49,"Not Found",0)</f>
        <v>PE</v>
      </c>
      <c r="W1607" s="9" t="s">
        <v>4416</v>
      </c>
      <c r="X1607" s="9" t="s">
        <v>388</v>
      </c>
    </row>
    <row r="1608" spans="1:24" x14ac:dyDescent="0.3">
      <c r="A1608">
        <v>1614</v>
      </c>
      <c r="B1608" s="1">
        <v>42537</v>
      </c>
      <c r="C1608" t="s">
        <v>2867</v>
      </c>
      <c r="D1608" t="s">
        <v>473</v>
      </c>
      <c r="E1608" t="s">
        <v>3910</v>
      </c>
      <c r="F1608" t="s">
        <v>957</v>
      </c>
      <c r="G1608" t="s">
        <v>1058</v>
      </c>
      <c r="H1608" t="s">
        <v>388</v>
      </c>
      <c r="I1608" s="2">
        <v>20000000</v>
      </c>
      <c r="J1608" t="s">
        <v>207</v>
      </c>
      <c r="K1608" t="str" cm="1">
        <f t="array" ref="K1608">_xlfn.IFS(I1608&lt;1000000,"Bin1",AND(I1608&gt;=1000000,I1608&lt;=10000000),"Bin2",I1608&gt;10000000,"Bin3")</f>
        <v>Bin3</v>
      </c>
      <c r="L1608">
        <f t="shared" si="50"/>
        <v>2016</v>
      </c>
      <c r="M1608" t="str">
        <f>_xlfn.XLOOKUP(C1608,'LookUp Table'!$A$1:$A$3031,'LookUp Table'!$B$1:$B$3031,"Not Found",0)</f>
        <v>Bangalore</v>
      </c>
      <c r="N1608" t="str">
        <f t="shared" si="51"/>
        <v>Private Equity</v>
      </c>
      <c r="O1608" t="str">
        <f>_xlfn.XLOOKUP(N1608,'Com LookUp+Pivot'!$A$1:$A$49,'Com LookUp+Pivot'!$B$1:$B$49,"Not Found",0)</f>
        <v>PE</v>
      </c>
      <c r="W1608" s="9" t="s">
        <v>1058</v>
      </c>
      <c r="X1608" s="9" t="s">
        <v>388</v>
      </c>
    </row>
    <row r="1609" spans="1:24" x14ac:dyDescent="0.3">
      <c r="A1609">
        <v>1615</v>
      </c>
      <c r="B1609" s="1">
        <v>42537</v>
      </c>
      <c r="C1609" t="s">
        <v>4417</v>
      </c>
      <c r="D1609" t="s">
        <v>50</v>
      </c>
      <c r="E1609" t="s">
        <v>4418</v>
      </c>
      <c r="F1609" t="s">
        <v>36</v>
      </c>
      <c r="G1609" t="s">
        <v>4419</v>
      </c>
      <c r="H1609" t="s">
        <v>125</v>
      </c>
      <c r="I1609">
        <v>0</v>
      </c>
      <c r="J1609" t="s">
        <v>207</v>
      </c>
      <c r="K1609" t="str" cm="1">
        <f t="array" ref="K1609">_xlfn.IFS(I1609&lt;1000000,"Bin1",AND(I1609&gt;=1000000,I1609&lt;=10000000),"Bin2",I1609&gt;10000000,"Bin3")</f>
        <v>Bin1</v>
      </c>
      <c r="L1609">
        <f t="shared" si="50"/>
        <v>2016</v>
      </c>
      <c r="M1609" t="str">
        <f>_xlfn.XLOOKUP(C1609,'LookUp Table'!$A$1:$A$3031,'LookUp Table'!$B$1:$B$3031,"Not Found",0)</f>
        <v>Mumbai</v>
      </c>
      <c r="N1609" t="str">
        <f t="shared" si="51"/>
        <v>Seed Funding</v>
      </c>
      <c r="O1609" t="str">
        <f>_xlfn.XLOOKUP(N1609,'Com LookUp+Pivot'!$A$1:$A$49,'Com LookUp+Pivot'!$B$1:$B$49,"Not Found",0)</f>
        <v>Angel</v>
      </c>
      <c r="W1609" s="9" t="s">
        <v>4419</v>
      </c>
      <c r="X1609" s="9" t="s">
        <v>125</v>
      </c>
    </row>
    <row r="1610" spans="1:24" x14ac:dyDescent="0.3">
      <c r="A1610">
        <v>1616</v>
      </c>
      <c r="B1610" s="1">
        <v>42538</v>
      </c>
      <c r="C1610" t="s">
        <v>4420</v>
      </c>
      <c r="D1610" t="s">
        <v>569</v>
      </c>
      <c r="E1610" t="s">
        <v>4421</v>
      </c>
      <c r="F1610" t="s">
        <v>30</v>
      </c>
      <c r="G1610" t="s">
        <v>4422</v>
      </c>
      <c r="H1610" t="s">
        <v>388</v>
      </c>
      <c r="I1610" s="2">
        <v>12000000</v>
      </c>
      <c r="J1610" t="s">
        <v>207</v>
      </c>
      <c r="K1610" t="str" cm="1">
        <f t="array" ref="K1610">_xlfn.IFS(I1610&lt;1000000,"Bin1",AND(I1610&gt;=1000000,I1610&lt;=10000000),"Bin2",I1610&gt;10000000,"Bin3")</f>
        <v>Bin3</v>
      </c>
      <c r="L1610">
        <f t="shared" si="50"/>
        <v>2016</v>
      </c>
      <c r="M1610" t="str">
        <f>_xlfn.XLOOKUP(C1610,'LookUp Table'!$A$1:$A$3031,'LookUp Table'!$B$1:$B$3031,"Not Found",0)</f>
        <v>New Delhi</v>
      </c>
      <c r="N1610" t="str">
        <f t="shared" si="51"/>
        <v>Private Equity</v>
      </c>
      <c r="O1610" t="str">
        <f>_xlfn.XLOOKUP(N1610,'Com LookUp+Pivot'!$A$1:$A$49,'Com LookUp+Pivot'!$B$1:$B$49,"Not Found",0)</f>
        <v>PE</v>
      </c>
      <c r="W1610" s="9" t="s">
        <v>4422</v>
      </c>
      <c r="X1610" s="9" t="s">
        <v>388</v>
      </c>
    </row>
    <row r="1611" spans="1:24" x14ac:dyDescent="0.3">
      <c r="A1611">
        <v>1617</v>
      </c>
      <c r="B1611" s="1">
        <v>42538</v>
      </c>
      <c r="C1611" t="s">
        <v>4423</v>
      </c>
      <c r="D1611" t="s">
        <v>50</v>
      </c>
      <c r="E1611" t="s">
        <v>4424</v>
      </c>
      <c r="F1611" t="s">
        <v>957</v>
      </c>
      <c r="G1611" t="s">
        <v>4425</v>
      </c>
      <c r="H1611" t="s">
        <v>388</v>
      </c>
      <c r="I1611" s="2">
        <v>900000</v>
      </c>
      <c r="J1611" t="s">
        <v>207</v>
      </c>
      <c r="K1611" t="str" cm="1">
        <f t="array" ref="K1611">_xlfn.IFS(I1611&lt;1000000,"Bin1",AND(I1611&gt;=1000000,I1611&lt;=10000000),"Bin2",I1611&gt;10000000,"Bin3")</f>
        <v>Bin1</v>
      </c>
      <c r="L1611">
        <f t="shared" si="50"/>
        <v>2016</v>
      </c>
      <c r="M1611" t="str">
        <f>_xlfn.XLOOKUP(C1611,'LookUp Table'!$A$1:$A$3031,'LookUp Table'!$B$1:$B$3031,"Not Found",0)</f>
        <v>Bangalore</v>
      </c>
      <c r="N1611" t="str">
        <f t="shared" si="51"/>
        <v>Private Equity</v>
      </c>
      <c r="O1611" t="str">
        <f>_xlfn.XLOOKUP(N1611,'Com LookUp+Pivot'!$A$1:$A$49,'Com LookUp+Pivot'!$B$1:$B$49,"Not Found",0)</f>
        <v>PE</v>
      </c>
      <c r="W1611" s="9" t="s">
        <v>4425</v>
      </c>
      <c r="X1611" s="9" t="s">
        <v>388</v>
      </c>
    </row>
    <row r="1612" spans="1:24" x14ac:dyDescent="0.3">
      <c r="A1612">
        <v>1618</v>
      </c>
      <c r="B1612" s="1">
        <v>42538</v>
      </c>
      <c r="C1612" t="s">
        <v>4426</v>
      </c>
      <c r="D1612" t="s">
        <v>50</v>
      </c>
      <c r="E1612" t="s">
        <v>4427</v>
      </c>
      <c r="F1612" t="s">
        <v>957</v>
      </c>
      <c r="G1612" t="s">
        <v>4428</v>
      </c>
      <c r="H1612" t="s">
        <v>388</v>
      </c>
      <c r="I1612" s="2">
        <v>5200000</v>
      </c>
      <c r="J1612" t="s">
        <v>207</v>
      </c>
      <c r="K1612" t="str" cm="1">
        <f t="array" ref="K1612">_xlfn.IFS(I1612&lt;1000000,"Bin1",AND(I1612&gt;=1000000,I1612&lt;=10000000),"Bin2",I1612&gt;10000000,"Bin3")</f>
        <v>Bin2</v>
      </c>
      <c r="L1612">
        <f t="shared" si="50"/>
        <v>2016</v>
      </c>
      <c r="M1612" t="str">
        <f>_xlfn.XLOOKUP(C1612,'LookUp Table'!$A$1:$A$3031,'LookUp Table'!$B$1:$B$3031,"Not Found",0)</f>
        <v>Bangalore</v>
      </c>
      <c r="N1612" t="str">
        <f t="shared" si="51"/>
        <v>Private Equity</v>
      </c>
      <c r="O1612" t="str">
        <f>_xlfn.XLOOKUP(N1612,'Com LookUp+Pivot'!$A$1:$A$49,'Com LookUp+Pivot'!$B$1:$B$49,"Not Found",0)</f>
        <v>PE</v>
      </c>
      <c r="W1612" s="9" t="s">
        <v>4428</v>
      </c>
      <c r="X1612" s="9" t="s">
        <v>388</v>
      </c>
    </row>
    <row r="1613" spans="1:24" x14ac:dyDescent="0.3">
      <c r="A1613">
        <v>1619</v>
      </c>
      <c r="B1613" s="1">
        <v>42538</v>
      </c>
      <c r="C1613" t="s">
        <v>4429</v>
      </c>
      <c r="D1613" t="s">
        <v>473</v>
      </c>
      <c r="E1613" t="s">
        <v>4430</v>
      </c>
      <c r="F1613" t="s">
        <v>957</v>
      </c>
      <c r="G1613" t="s">
        <v>4431</v>
      </c>
      <c r="H1613" t="s">
        <v>125</v>
      </c>
      <c r="I1613">
        <v>0</v>
      </c>
      <c r="J1613" t="s">
        <v>207</v>
      </c>
      <c r="K1613" t="str" cm="1">
        <f t="array" ref="K1613">_xlfn.IFS(I1613&lt;1000000,"Bin1",AND(I1613&gt;=1000000,I1613&lt;=10000000),"Bin2",I1613&gt;10000000,"Bin3")</f>
        <v>Bin1</v>
      </c>
      <c r="L1613">
        <f t="shared" si="50"/>
        <v>2016</v>
      </c>
      <c r="M1613" t="str">
        <f>_xlfn.XLOOKUP(C1613,'LookUp Table'!$A$1:$A$3031,'LookUp Table'!$B$1:$B$3031,"Not Found",0)</f>
        <v>Bangalore</v>
      </c>
      <c r="N1613" t="str">
        <f t="shared" si="51"/>
        <v>Seed Funding</v>
      </c>
      <c r="O1613" t="str">
        <f>_xlfn.XLOOKUP(N1613,'Com LookUp+Pivot'!$A$1:$A$49,'Com LookUp+Pivot'!$B$1:$B$49,"Not Found",0)</f>
        <v>Angel</v>
      </c>
      <c r="W1613" s="9" t="s">
        <v>4431</v>
      </c>
      <c r="X1613" s="9" t="s">
        <v>125</v>
      </c>
    </row>
    <row r="1614" spans="1:24" x14ac:dyDescent="0.3">
      <c r="A1614">
        <v>1620</v>
      </c>
      <c r="B1614" s="1">
        <v>42538</v>
      </c>
      <c r="C1614" t="s">
        <v>4432</v>
      </c>
      <c r="D1614" t="s">
        <v>569</v>
      </c>
      <c r="E1614" t="s">
        <v>4433</v>
      </c>
      <c r="F1614" t="s">
        <v>957</v>
      </c>
      <c r="G1614" t="s">
        <v>4434</v>
      </c>
      <c r="H1614" t="s">
        <v>125</v>
      </c>
      <c r="I1614">
        <v>0</v>
      </c>
      <c r="J1614" t="s">
        <v>207</v>
      </c>
      <c r="K1614" t="str" cm="1">
        <f t="array" ref="K1614">_xlfn.IFS(I1614&lt;1000000,"Bin1",AND(I1614&gt;=1000000,I1614&lt;=10000000),"Bin2",I1614&gt;10000000,"Bin3")</f>
        <v>Bin1</v>
      </c>
      <c r="L1614">
        <f t="shared" si="50"/>
        <v>2016</v>
      </c>
      <c r="M1614" t="str">
        <f>_xlfn.XLOOKUP(C1614,'LookUp Table'!$A$1:$A$3031,'LookUp Table'!$B$1:$B$3031,"Not Found",0)</f>
        <v>Bangalore</v>
      </c>
      <c r="N1614" t="str">
        <f t="shared" si="51"/>
        <v>Seed Funding</v>
      </c>
      <c r="O1614" t="str">
        <f>_xlfn.XLOOKUP(N1614,'Com LookUp+Pivot'!$A$1:$A$49,'Com LookUp+Pivot'!$B$1:$B$49,"Not Found",0)</f>
        <v>Angel</v>
      </c>
      <c r="W1614" s="9" t="s">
        <v>4434</v>
      </c>
      <c r="X1614" s="9" t="s">
        <v>125</v>
      </c>
    </row>
    <row r="1615" spans="1:24" x14ac:dyDescent="0.3">
      <c r="A1615">
        <v>1621</v>
      </c>
      <c r="B1615" s="1">
        <v>42541</v>
      </c>
      <c r="C1615" t="s">
        <v>4435</v>
      </c>
      <c r="D1615" t="s">
        <v>473</v>
      </c>
      <c r="E1615" t="s">
        <v>4436</v>
      </c>
      <c r="F1615" t="s">
        <v>30</v>
      </c>
      <c r="G1615" t="s">
        <v>3084</v>
      </c>
      <c r="H1615" t="s">
        <v>125</v>
      </c>
      <c r="I1615">
        <v>0</v>
      </c>
      <c r="J1615" t="s">
        <v>207</v>
      </c>
      <c r="K1615" t="str" cm="1">
        <f t="array" ref="K1615">_xlfn.IFS(I1615&lt;1000000,"Bin1",AND(I1615&gt;=1000000,I1615&lt;=10000000),"Bin2",I1615&gt;10000000,"Bin3")</f>
        <v>Bin1</v>
      </c>
      <c r="L1615">
        <f t="shared" si="50"/>
        <v>2016</v>
      </c>
      <c r="M1615" t="str">
        <f>_xlfn.XLOOKUP(C1615,'LookUp Table'!$A$1:$A$3031,'LookUp Table'!$B$1:$B$3031,"Not Found",0)</f>
        <v>New Delhi</v>
      </c>
      <c r="N1615" t="str">
        <f t="shared" si="51"/>
        <v>Seed Funding</v>
      </c>
      <c r="O1615" t="str">
        <f>_xlfn.XLOOKUP(N1615,'Com LookUp+Pivot'!$A$1:$A$49,'Com LookUp+Pivot'!$B$1:$B$49,"Not Found",0)</f>
        <v>Angel</v>
      </c>
      <c r="W1615" s="9" t="s">
        <v>3084</v>
      </c>
      <c r="X1615" s="9" t="s">
        <v>125</v>
      </c>
    </row>
    <row r="1616" spans="1:24" x14ac:dyDescent="0.3">
      <c r="A1616">
        <v>1622</v>
      </c>
      <c r="B1616" s="1">
        <v>42541</v>
      </c>
      <c r="C1616" t="s">
        <v>4437</v>
      </c>
      <c r="D1616" t="s">
        <v>569</v>
      </c>
      <c r="E1616" t="s">
        <v>4438</v>
      </c>
      <c r="F1616" t="s">
        <v>30</v>
      </c>
      <c r="G1616" t="s">
        <v>4439</v>
      </c>
      <c r="H1616" t="s">
        <v>125</v>
      </c>
      <c r="I1616">
        <v>0</v>
      </c>
      <c r="J1616" t="s">
        <v>207</v>
      </c>
      <c r="K1616" t="str" cm="1">
        <f t="array" ref="K1616">_xlfn.IFS(I1616&lt;1000000,"Bin1",AND(I1616&gt;=1000000,I1616&lt;=10000000),"Bin2",I1616&gt;10000000,"Bin3")</f>
        <v>Bin1</v>
      </c>
      <c r="L1616">
        <f t="shared" si="50"/>
        <v>2016</v>
      </c>
      <c r="M1616" t="str">
        <f>_xlfn.XLOOKUP(C1616,'LookUp Table'!$A$1:$A$3031,'LookUp Table'!$B$1:$B$3031,"Not Found",0)</f>
        <v>New Delhi</v>
      </c>
      <c r="N1616" t="str">
        <f t="shared" si="51"/>
        <v>Seed Funding</v>
      </c>
      <c r="O1616" t="str">
        <f>_xlfn.XLOOKUP(N1616,'Com LookUp+Pivot'!$A$1:$A$49,'Com LookUp+Pivot'!$B$1:$B$49,"Not Found",0)</f>
        <v>Angel</v>
      </c>
      <c r="W1616" s="9" t="s">
        <v>4439</v>
      </c>
      <c r="X1616" s="9" t="s">
        <v>125</v>
      </c>
    </row>
    <row r="1617" spans="1:24" x14ac:dyDescent="0.3">
      <c r="A1617">
        <v>1623</v>
      </c>
      <c r="B1617" s="1">
        <v>42541</v>
      </c>
      <c r="C1617" t="s">
        <v>4440</v>
      </c>
      <c r="D1617" t="s">
        <v>569</v>
      </c>
      <c r="E1617" t="s">
        <v>4441</v>
      </c>
      <c r="F1617" t="s">
        <v>1187</v>
      </c>
      <c r="G1617" t="s">
        <v>4442</v>
      </c>
      <c r="H1617" t="s">
        <v>125</v>
      </c>
      <c r="I1617">
        <v>0</v>
      </c>
      <c r="J1617" t="s">
        <v>207</v>
      </c>
      <c r="K1617" t="str" cm="1">
        <f t="array" ref="K1617">_xlfn.IFS(I1617&lt;1000000,"Bin1",AND(I1617&gt;=1000000,I1617&lt;=10000000),"Bin2",I1617&gt;10000000,"Bin3")</f>
        <v>Bin1</v>
      </c>
      <c r="L1617">
        <f t="shared" si="50"/>
        <v>2016</v>
      </c>
      <c r="M1617" t="str">
        <f>_xlfn.XLOOKUP(C1617,'LookUp Table'!$A$1:$A$3031,'LookUp Table'!$B$1:$B$3031,"Not Found",0)</f>
        <v>Ahmedabad</v>
      </c>
      <c r="N1617" t="str">
        <f t="shared" si="51"/>
        <v>Seed Funding</v>
      </c>
      <c r="O1617" t="str">
        <f>_xlfn.XLOOKUP(N1617,'Com LookUp+Pivot'!$A$1:$A$49,'Com LookUp+Pivot'!$B$1:$B$49,"Not Found",0)</f>
        <v>Angel</v>
      </c>
      <c r="W1617" s="9" t="s">
        <v>4442</v>
      </c>
      <c r="X1617" s="9" t="s">
        <v>125</v>
      </c>
    </row>
    <row r="1618" spans="1:24" x14ac:dyDescent="0.3">
      <c r="A1618">
        <v>1624</v>
      </c>
      <c r="B1618" s="1">
        <v>42542</v>
      </c>
      <c r="C1618" t="s">
        <v>4443</v>
      </c>
      <c r="D1618" t="s">
        <v>569</v>
      </c>
      <c r="E1618" t="s">
        <v>4444</v>
      </c>
      <c r="F1618" t="s">
        <v>36</v>
      </c>
      <c r="G1618" t="s">
        <v>4007</v>
      </c>
      <c r="H1618" t="s">
        <v>125</v>
      </c>
      <c r="I1618" s="2">
        <v>150000</v>
      </c>
      <c r="J1618" t="s">
        <v>207</v>
      </c>
      <c r="K1618" t="str" cm="1">
        <f t="array" ref="K1618">_xlfn.IFS(I1618&lt;1000000,"Bin1",AND(I1618&gt;=1000000,I1618&lt;=10000000),"Bin2",I1618&gt;10000000,"Bin3")</f>
        <v>Bin1</v>
      </c>
      <c r="L1618">
        <f t="shared" si="50"/>
        <v>2016</v>
      </c>
      <c r="M1618" t="str">
        <f>_xlfn.XLOOKUP(C1618,'LookUp Table'!$A$1:$A$3031,'LookUp Table'!$B$1:$B$3031,"Not Found",0)</f>
        <v>Mumbai</v>
      </c>
      <c r="N1618" t="str">
        <f t="shared" si="51"/>
        <v>Seed Funding</v>
      </c>
      <c r="O1618" t="str">
        <f>_xlfn.XLOOKUP(N1618,'Com LookUp+Pivot'!$A$1:$A$49,'Com LookUp+Pivot'!$B$1:$B$49,"Not Found",0)</f>
        <v>Angel</v>
      </c>
      <c r="W1618" s="9" t="s">
        <v>4007</v>
      </c>
      <c r="X1618" s="9" t="s">
        <v>125</v>
      </c>
    </row>
    <row r="1619" spans="1:24" x14ac:dyDescent="0.3">
      <c r="A1619">
        <v>1625</v>
      </c>
      <c r="B1619" s="1">
        <v>42542</v>
      </c>
      <c r="C1619" t="s">
        <v>4445</v>
      </c>
      <c r="D1619" t="s">
        <v>569</v>
      </c>
      <c r="E1619" t="s">
        <v>4446</v>
      </c>
      <c r="F1619" t="s">
        <v>957</v>
      </c>
      <c r="G1619" t="s">
        <v>3758</v>
      </c>
      <c r="H1619" t="s">
        <v>125</v>
      </c>
      <c r="I1619">
        <v>0</v>
      </c>
      <c r="J1619" t="s">
        <v>207</v>
      </c>
      <c r="K1619" t="str" cm="1">
        <f t="array" ref="K1619">_xlfn.IFS(I1619&lt;1000000,"Bin1",AND(I1619&gt;=1000000,I1619&lt;=10000000),"Bin2",I1619&gt;10000000,"Bin3")</f>
        <v>Bin1</v>
      </c>
      <c r="L1619">
        <f t="shared" si="50"/>
        <v>2016</v>
      </c>
      <c r="M1619" t="str">
        <f>_xlfn.XLOOKUP(C1619,'LookUp Table'!$A$1:$A$3031,'LookUp Table'!$B$1:$B$3031,"Not Found",0)</f>
        <v>Bangalore</v>
      </c>
      <c r="N1619" t="str">
        <f t="shared" si="51"/>
        <v>Seed Funding</v>
      </c>
      <c r="O1619" t="str">
        <f>_xlfn.XLOOKUP(N1619,'Com LookUp+Pivot'!$A$1:$A$49,'Com LookUp+Pivot'!$B$1:$B$49,"Not Found",0)</f>
        <v>Angel</v>
      </c>
      <c r="W1619" s="9" t="s">
        <v>3758</v>
      </c>
      <c r="X1619" s="9" t="s">
        <v>125</v>
      </c>
    </row>
    <row r="1620" spans="1:24" x14ac:dyDescent="0.3">
      <c r="A1620">
        <v>1626</v>
      </c>
      <c r="B1620" s="1">
        <v>42542</v>
      </c>
      <c r="C1620" t="s">
        <v>4447</v>
      </c>
      <c r="D1620" t="s">
        <v>569</v>
      </c>
      <c r="E1620" t="s">
        <v>1851</v>
      </c>
      <c r="F1620" t="s">
        <v>36</v>
      </c>
      <c r="G1620" t="s">
        <v>4448</v>
      </c>
      <c r="H1620" t="s">
        <v>388</v>
      </c>
      <c r="I1620">
        <v>0</v>
      </c>
      <c r="J1620" t="s">
        <v>207</v>
      </c>
      <c r="K1620" t="str" cm="1">
        <f t="array" ref="K1620">_xlfn.IFS(I1620&lt;1000000,"Bin1",AND(I1620&gt;=1000000,I1620&lt;=10000000),"Bin2",I1620&gt;10000000,"Bin3")</f>
        <v>Bin1</v>
      </c>
      <c r="L1620">
        <f t="shared" si="50"/>
        <v>2016</v>
      </c>
      <c r="M1620" t="str">
        <f>_xlfn.XLOOKUP(C1620,'LookUp Table'!$A$1:$A$3031,'LookUp Table'!$B$1:$B$3031,"Not Found",0)</f>
        <v>Mumbai</v>
      </c>
      <c r="N1620" t="str">
        <f t="shared" si="51"/>
        <v>Private Equity</v>
      </c>
      <c r="O1620" t="str">
        <f>_xlfn.XLOOKUP(N1620,'Com LookUp+Pivot'!$A$1:$A$49,'Com LookUp+Pivot'!$B$1:$B$49,"Not Found",0)</f>
        <v>PE</v>
      </c>
      <c r="W1620" s="9" t="s">
        <v>4448</v>
      </c>
      <c r="X1620" s="9" t="s">
        <v>388</v>
      </c>
    </row>
    <row r="1621" spans="1:24" x14ac:dyDescent="0.3">
      <c r="A1621">
        <v>1627</v>
      </c>
      <c r="B1621" s="1">
        <v>42542</v>
      </c>
      <c r="C1621" t="s">
        <v>4449</v>
      </c>
      <c r="D1621" t="s">
        <v>569</v>
      </c>
      <c r="E1621" t="s">
        <v>4450</v>
      </c>
      <c r="F1621" t="s">
        <v>87</v>
      </c>
      <c r="G1621" t="s">
        <v>4451</v>
      </c>
      <c r="H1621" t="s">
        <v>388</v>
      </c>
      <c r="I1621">
        <v>0</v>
      </c>
      <c r="J1621" t="s">
        <v>207</v>
      </c>
      <c r="K1621" t="str" cm="1">
        <f t="array" ref="K1621">_xlfn.IFS(I1621&lt;1000000,"Bin1",AND(I1621&gt;=1000000,I1621&lt;=10000000),"Bin2",I1621&gt;10000000,"Bin3")</f>
        <v>Bin1</v>
      </c>
      <c r="L1621">
        <f t="shared" si="50"/>
        <v>2016</v>
      </c>
      <c r="M1621" t="str">
        <f>_xlfn.XLOOKUP(C1621,'LookUp Table'!$A$1:$A$3031,'LookUp Table'!$B$1:$B$3031,"Not Found",0)</f>
        <v>Noida</v>
      </c>
      <c r="N1621" t="str">
        <f t="shared" si="51"/>
        <v>Private Equity</v>
      </c>
      <c r="O1621" t="str">
        <f>_xlfn.XLOOKUP(N1621,'Com LookUp+Pivot'!$A$1:$A$49,'Com LookUp+Pivot'!$B$1:$B$49,"Not Found",0)</f>
        <v>PE</v>
      </c>
      <c r="W1621" s="9" t="s">
        <v>4451</v>
      </c>
      <c r="X1621" s="9" t="s">
        <v>388</v>
      </c>
    </row>
    <row r="1622" spans="1:24" x14ac:dyDescent="0.3">
      <c r="A1622">
        <v>1628</v>
      </c>
      <c r="B1622" s="1">
        <v>42542</v>
      </c>
      <c r="C1622" t="s">
        <v>4452</v>
      </c>
      <c r="D1622" t="s">
        <v>50</v>
      </c>
      <c r="E1622" t="s">
        <v>4453</v>
      </c>
      <c r="F1622" t="s">
        <v>957</v>
      </c>
      <c r="G1622" t="s">
        <v>4454</v>
      </c>
      <c r="H1622" t="s">
        <v>125</v>
      </c>
      <c r="I1622" s="2">
        <v>400000</v>
      </c>
      <c r="J1622" t="s">
        <v>207</v>
      </c>
      <c r="K1622" t="str" cm="1">
        <f t="array" ref="K1622">_xlfn.IFS(I1622&lt;1000000,"Bin1",AND(I1622&gt;=1000000,I1622&lt;=10000000),"Bin2",I1622&gt;10000000,"Bin3")</f>
        <v>Bin1</v>
      </c>
      <c r="L1622">
        <f t="shared" si="50"/>
        <v>2016</v>
      </c>
      <c r="M1622" t="str">
        <f>_xlfn.XLOOKUP(C1622,'LookUp Table'!$A$1:$A$3031,'LookUp Table'!$B$1:$B$3031,"Not Found",0)</f>
        <v>Bangalore</v>
      </c>
      <c r="N1622" t="str">
        <f t="shared" si="51"/>
        <v>Seed Funding</v>
      </c>
      <c r="O1622" t="str">
        <f>_xlfn.XLOOKUP(N1622,'Com LookUp+Pivot'!$A$1:$A$49,'Com LookUp+Pivot'!$B$1:$B$49,"Not Found",0)</f>
        <v>Angel</v>
      </c>
      <c r="W1622" s="9" t="s">
        <v>4454</v>
      </c>
      <c r="X1622" s="9" t="s">
        <v>125</v>
      </c>
    </row>
    <row r="1623" spans="1:24" x14ac:dyDescent="0.3">
      <c r="A1623">
        <v>1629</v>
      </c>
      <c r="B1623" s="1">
        <v>42542</v>
      </c>
      <c r="C1623" t="s">
        <v>4455</v>
      </c>
      <c r="D1623" t="s">
        <v>569</v>
      </c>
      <c r="E1623" t="s">
        <v>4456</v>
      </c>
      <c r="F1623" t="s">
        <v>36</v>
      </c>
      <c r="G1623" t="s">
        <v>4457</v>
      </c>
      <c r="H1623" t="s">
        <v>125</v>
      </c>
      <c r="I1623" s="2">
        <v>225000</v>
      </c>
      <c r="J1623" t="s">
        <v>207</v>
      </c>
      <c r="K1623" t="str" cm="1">
        <f t="array" ref="K1623">_xlfn.IFS(I1623&lt;1000000,"Bin1",AND(I1623&gt;=1000000,I1623&lt;=10000000),"Bin2",I1623&gt;10000000,"Bin3")</f>
        <v>Bin1</v>
      </c>
      <c r="L1623">
        <f t="shared" si="50"/>
        <v>2016</v>
      </c>
      <c r="M1623" t="str">
        <f>_xlfn.XLOOKUP(C1623,'LookUp Table'!$A$1:$A$3031,'LookUp Table'!$B$1:$B$3031,"Not Found",0)</f>
        <v>Mumbai</v>
      </c>
      <c r="N1623" t="str">
        <f t="shared" si="51"/>
        <v>Seed Funding</v>
      </c>
      <c r="O1623" t="str">
        <f>_xlfn.XLOOKUP(N1623,'Com LookUp+Pivot'!$A$1:$A$49,'Com LookUp+Pivot'!$B$1:$B$49,"Not Found",0)</f>
        <v>Angel</v>
      </c>
      <c r="W1623" s="9" t="s">
        <v>4457</v>
      </c>
      <c r="X1623" s="9" t="s">
        <v>125</v>
      </c>
    </row>
    <row r="1624" spans="1:24" x14ac:dyDescent="0.3">
      <c r="A1624">
        <v>1630</v>
      </c>
      <c r="B1624" s="1">
        <v>42542</v>
      </c>
      <c r="C1624" t="s">
        <v>4458</v>
      </c>
      <c r="D1624" t="s">
        <v>50</v>
      </c>
      <c r="E1624" t="s">
        <v>4459</v>
      </c>
      <c r="F1624" t="s">
        <v>957</v>
      </c>
      <c r="G1624" t="s">
        <v>4460</v>
      </c>
      <c r="H1624" t="s">
        <v>125</v>
      </c>
      <c r="I1624">
        <v>0</v>
      </c>
      <c r="J1624" t="s">
        <v>207</v>
      </c>
      <c r="K1624" t="str" cm="1">
        <f t="array" ref="K1624">_xlfn.IFS(I1624&lt;1000000,"Bin1",AND(I1624&gt;=1000000,I1624&lt;=10000000),"Bin2",I1624&gt;10000000,"Bin3")</f>
        <v>Bin1</v>
      </c>
      <c r="L1624">
        <f t="shared" si="50"/>
        <v>2016</v>
      </c>
      <c r="M1624" t="str">
        <f>_xlfn.XLOOKUP(C1624,'LookUp Table'!$A$1:$A$3031,'LookUp Table'!$B$1:$B$3031,"Not Found",0)</f>
        <v>Bangalore</v>
      </c>
      <c r="N1624" t="str">
        <f t="shared" si="51"/>
        <v>Seed Funding</v>
      </c>
      <c r="O1624" t="str">
        <f>_xlfn.XLOOKUP(N1624,'Com LookUp+Pivot'!$A$1:$A$49,'Com LookUp+Pivot'!$B$1:$B$49,"Not Found",0)</f>
        <v>Angel</v>
      </c>
      <c r="W1624" s="9" t="s">
        <v>4460</v>
      </c>
      <c r="X1624" s="9" t="s">
        <v>125</v>
      </c>
    </row>
    <row r="1625" spans="1:24" x14ac:dyDescent="0.3">
      <c r="A1625">
        <v>1631</v>
      </c>
      <c r="B1625" s="1">
        <v>42542</v>
      </c>
      <c r="C1625" t="s">
        <v>4461</v>
      </c>
      <c r="D1625" t="s">
        <v>4369</v>
      </c>
      <c r="E1625" t="s">
        <v>4462</v>
      </c>
      <c r="F1625" t="s">
        <v>42</v>
      </c>
      <c r="G1625" t="s">
        <v>1289</v>
      </c>
      <c r="H1625" t="s">
        <v>125</v>
      </c>
      <c r="I1625" s="2">
        <v>150000</v>
      </c>
      <c r="J1625" t="s">
        <v>207</v>
      </c>
      <c r="K1625" t="str" cm="1">
        <f t="array" ref="K1625">_xlfn.IFS(I1625&lt;1000000,"Bin1",AND(I1625&gt;=1000000,I1625&lt;=10000000),"Bin2",I1625&gt;10000000,"Bin3")</f>
        <v>Bin1</v>
      </c>
      <c r="L1625">
        <f t="shared" si="50"/>
        <v>2016</v>
      </c>
      <c r="M1625" t="str">
        <f>_xlfn.XLOOKUP(C1625,'LookUp Table'!$A$1:$A$3031,'LookUp Table'!$B$1:$B$3031,"Not Found",0)</f>
        <v>Chennai</v>
      </c>
      <c r="N1625" t="str">
        <f t="shared" si="51"/>
        <v>Angel / Seed Funding</v>
      </c>
      <c r="O1625" t="str">
        <f>_xlfn.XLOOKUP(N1625,'Com LookUp+Pivot'!$A$1:$A$49,'Com LookUp+Pivot'!$B$1:$B$49,"Not Found",0)</f>
        <v>Angel</v>
      </c>
      <c r="W1625" s="9" t="s">
        <v>1289</v>
      </c>
      <c r="X1625" s="9" t="s">
        <v>125</v>
      </c>
    </row>
    <row r="1626" spans="1:24" x14ac:dyDescent="0.3">
      <c r="A1626">
        <v>1632</v>
      </c>
      <c r="B1626" s="1">
        <v>42542</v>
      </c>
      <c r="C1626" t="s">
        <v>4463</v>
      </c>
      <c r="D1626" t="s">
        <v>473</v>
      </c>
      <c r="E1626" t="s">
        <v>4464</v>
      </c>
      <c r="F1626" t="s">
        <v>36</v>
      </c>
      <c r="G1626" t="s">
        <v>4465</v>
      </c>
      <c r="H1626" t="s">
        <v>388</v>
      </c>
      <c r="I1626" s="2">
        <v>6000000</v>
      </c>
      <c r="J1626" t="s">
        <v>207</v>
      </c>
      <c r="K1626" t="str" cm="1">
        <f t="array" ref="K1626">_xlfn.IFS(I1626&lt;1000000,"Bin1",AND(I1626&gt;=1000000,I1626&lt;=10000000),"Bin2",I1626&gt;10000000,"Bin3")</f>
        <v>Bin2</v>
      </c>
      <c r="L1626">
        <f t="shared" si="50"/>
        <v>2016</v>
      </c>
      <c r="M1626" t="str">
        <f>_xlfn.XLOOKUP(C1626,'LookUp Table'!$A$1:$A$3031,'LookUp Table'!$B$1:$B$3031,"Not Found",0)</f>
        <v>Mumbai</v>
      </c>
      <c r="N1626" t="str">
        <f t="shared" si="51"/>
        <v>Private Equity</v>
      </c>
      <c r="O1626" t="str">
        <f>_xlfn.XLOOKUP(N1626,'Com LookUp+Pivot'!$A$1:$A$49,'Com LookUp+Pivot'!$B$1:$B$49,"Not Found",0)</f>
        <v>PE</v>
      </c>
      <c r="W1626" s="9" t="s">
        <v>4465</v>
      </c>
      <c r="X1626" s="9" t="s">
        <v>388</v>
      </c>
    </row>
    <row r="1627" spans="1:24" x14ac:dyDescent="0.3">
      <c r="A1627">
        <v>1633</v>
      </c>
      <c r="B1627" s="1">
        <v>42543</v>
      </c>
      <c r="C1627" t="s">
        <v>4466</v>
      </c>
      <c r="D1627" t="s">
        <v>569</v>
      </c>
      <c r="E1627" t="s">
        <v>4467</v>
      </c>
      <c r="F1627" t="s">
        <v>52</v>
      </c>
      <c r="G1627" t="s">
        <v>4468</v>
      </c>
      <c r="H1627" t="s">
        <v>125</v>
      </c>
      <c r="I1627" s="2">
        <v>150000</v>
      </c>
      <c r="J1627" t="s">
        <v>207</v>
      </c>
      <c r="K1627" t="str" cm="1">
        <f t="array" ref="K1627">_xlfn.IFS(I1627&lt;1000000,"Bin1",AND(I1627&gt;=1000000,I1627&lt;=10000000),"Bin2",I1627&gt;10000000,"Bin3")</f>
        <v>Bin1</v>
      </c>
      <c r="L1627">
        <f t="shared" si="50"/>
        <v>2016</v>
      </c>
      <c r="M1627" t="str">
        <f>_xlfn.XLOOKUP(C1627,'LookUp Table'!$A$1:$A$3031,'LookUp Table'!$B$1:$B$3031,"Not Found",0)</f>
        <v>Pune</v>
      </c>
      <c r="N1627" t="str">
        <f t="shared" si="51"/>
        <v>Seed Funding</v>
      </c>
      <c r="O1627" t="str">
        <f>_xlfn.XLOOKUP(N1627,'Com LookUp+Pivot'!$A$1:$A$49,'Com LookUp+Pivot'!$B$1:$B$49,"Not Found",0)</f>
        <v>Angel</v>
      </c>
      <c r="W1627" s="9" t="s">
        <v>4468</v>
      </c>
      <c r="X1627" s="9" t="s">
        <v>125</v>
      </c>
    </row>
    <row r="1628" spans="1:24" x14ac:dyDescent="0.3">
      <c r="A1628">
        <v>1634</v>
      </c>
      <c r="B1628" s="1">
        <v>42544</v>
      </c>
      <c r="C1628" t="s">
        <v>4469</v>
      </c>
      <c r="D1628" t="s">
        <v>50</v>
      </c>
      <c r="E1628" t="s">
        <v>4470</v>
      </c>
      <c r="F1628" t="s">
        <v>30</v>
      </c>
      <c r="G1628" t="s">
        <v>4471</v>
      </c>
      <c r="H1628" t="s">
        <v>388</v>
      </c>
      <c r="I1628" s="2">
        <v>3500000</v>
      </c>
      <c r="J1628" t="s">
        <v>207</v>
      </c>
      <c r="K1628" t="str" cm="1">
        <f t="array" ref="K1628">_xlfn.IFS(I1628&lt;1000000,"Bin1",AND(I1628&gt;=1000000,I1628&lt;=10000000),"Bin2",I1628&gt;10000000,"Bin3")</f>
        <v>Bin2</v>
      </c>
      <c r="L1628">
        <f t="shared" si="50"/>
        <v>2016</v>
      </c>
      <c r="M1628" t="str">
        <f>_xlfn.XLOOKUP(C1628,'LookUp Table'!$A$1:$A$3031,'LookUp Table'!$B$1:$B$3031,"Not Found",0)</f>
        <v>New Delhi</v>
      </c>
      <c r="N1628" t="str">
        <f t="shared" si="51"/>
        <v>Series A</v>
      </c>
      <c r="O1628" t="str">
        <f>_xlfn.XLOOKUP(N1628,'Com LookUp+Pivot'!$A$1:$A$49,'Com LookUp+Pivot'!$B$1:$B$49,"Not Found",0)</f>
        <v>VC</v>
      </c>
      <c r="W1628" s="9" t="s">
        <v>4471</v>
      </c>
      <c r="X1628" s="9" t="s">
        <v>388</v>
      </c>
    </row>
    <row r="1629" spans="1:24" x14ac:dyDescent="0.3">
      <c r="A1629">
        <v>1635</v>
      </c>
      <c r="B1629" s="1">
        <v>42544</v>
      </c>
      <c r="C1629" t="s">
        <v>4472</v>
      </c>
      <c r="D1629" t="s">
        <v>569</v>
      </c>
      <c r="E1629" t="s">
        <v>4473</v>
      </c>
      <c r="F1629" t="s">
        <v>957</v>
      </c>
      <c r="G1629" t="s">
        <v>4474</v>
      </c>
      <c r="H1629" t="s">
        <v>125</v>
      </c>
      <c r="I1629" s="2">
        <v>210000</v>
      </c>
      <c r="J1629" t="s">
        <v>207</v>
      </c>
      <c r="K1629" t="str" cm="1">
        <f t="array" ref="K1629">_xlfn.IFS(I1629&lt;1000000,"Bin1",AND(I1629&gt;=1000000,I1629&lt;=10000000),"Bin2",I1629&gt;10000000,"Bin3")</f>
        <v>Bin1</v>
      </c>
      <c r="L1629">
        <f t="shared" si="50"/>
        <v>2016</v>
      </c>
      <c r="M1629" t="str">
        <f>_xlfn.XLOOKUP(C1629,'LookUp Table'!$A$1:$A$3031,'LookUp Table'!$B$1:$B$3031,"Not Found",0)</f>
        <v>Bangalore</v>
      </c>
      <c r="N1629" t="str">
        <f t="shared" si="51"/>
        <v>Seed Funding</v>
      </c>
      <c r="O1629" t="str">
        <f>_xlfn.XLOOKUP(N1629,'Com LookUp+Pivot'!$A$1:$A$49,'Com LookUp+Pivot'!$B$1:$B$49,"Not Found",0)</f>
        <v>Angel</v>
      </c>
      <c r="W1629" s="9" t="s">
        <v>4474</v>
      </c>
      <c r="X1629" s="9" t="s">
        <v>125</v>
      </c>
    </row>
    <row r="1630" spans="1:24" x14ac:dyDescent="0.3">
      <c r="A1630">
        <v>1636</v>
      </c>
      <c r="B1630" s="1">
        <v>42544</v>
      </c>
      <c r="C1630" t="s">
        <v>4475</v>
      </c>
      <c r="D1630" t="s">
        <v>50</v>
      </c>
      <c r="E1630" t="s">
        <v>4476</v>
      </c>
      <c r="F1630" t="s">
        <v>19</v>
      </c>
      <c r="G1630" t="s">
        <v>2067</v>
      </c>
      <c r="H1630" t="s">
        <v>125</v>
      </c>
      <c r="I1630">
        <v>0</v>
      </c>
      <c r="J1630" t="s">
        <v>207</v>
      </c>
      <c r="K1630" t="str" cm="1">
        <f t="array" ref="K1630">_xlfn.IFS(I1630&lt;1000000,"Bin1",AND(I1630&gt;=1000000,I1630&lt;=10000000),"Bin2",I1630&gt;10000000,"Bin3")</f>
        <v>Bin1</v>
      </c>
      <c r="L1630">
        <f t="shared" si="50"/>
        <v>2016</v>
      </c>
      <c r="M1630" t="str">
        <f>_xlfn.XLOOKUP(C1630,'LookUp Table'!$A$1:$A$3031,'LookUp Table'!$B$1:$B$3031,"Not Found",0)</f>
        <v>Gurgaon</v>
      </c>
      <c r="N1630" t="str">
        <f t="shared" si="51"/>
        <v>Seed Funding</v>
      </c>
      <c r="O1630" t="str">
        <f>_xlfn.XLOOKUP(N1630,'Com LookUp+Pivot'!$A$1:$A$49,'Com LookUp+Pivot'!$B$1:$B$49,"Not Found",0)</f>
        <v>Angel</v>
      </c>
      <c r="W1630" s="9" t="s">
        <v>2067</v>
      </c>
      <c r="X1630" s="9" t="s">
        <v>125</v>
      </c>
    </row>
    <row r="1631" spans="1:24" x14ac:dyDescent="0.3">
      <c r="A1631">
        <v>1637</v>
      </c>
      <c r="B1631" s="1">
        <v>42544</v>
      </c>
      <c r="C1631" t="s">
        <v>4477</v>
      </c>
      <c r="D1631" t="s">
        <v>569</v>
      </c>
      <c r="E1631" t="s">
        <v>4478</v>
      </c>
      <c r="F1631" t="s">
        <v>30</v>
      </c>
      <c r="G1631" t="s">
        <v>4479</v>
      </c>
      <c r="H1631" t="s">
        <v>388</v>
      </c>
      <c r="I1631">
        <v>0</v>
      </c>
      <c r="J1631" t="s">
        <v>207</v>
      </c>
      <c r="K1631" t="str" cm="1">
        <f t="array" ref="K1631">_xlfn.IFS(I1631&lt;1000000,"Bin1",AND(I1631&gt;=1000000,I1631&lt;=10000000),"Bin2",I1631&gt;10000000,"Bin3")</f>
        <v>Bin1</v>
      </c>
      <c r="L1631">
        <f t="shared" si="50"/>
        <v>2016</v>
      </c>
      <c r="M1631" t="str">
        <f>_xlfn.XLOOKUP(C1631,'LookUp Table'!$A$1:$A$3031,'LookUp Table'!$B$1:$B$3031,"Not Found",0)</f>
        <v>New Delhi</v>
      </c>
      <c r="N1631" t="str">
        <f t="shared" si="51"/>
        <v>Private Equity</v>
      </c>
      <c r="O1631" t="str">
        <f>_xlfn.XLOOKUP(N1631,'Com LookUp+Pivot'!$A$1:$A$49,'Com LookUp+Pivot'!$B$1:$B$49,"Not Found",0)</f>
        <v>PE</v>
      </c>
      <c r="W1631" s="9" t="s">
        <v>4479</v>
      </c>
      <c r="X1631" s="9" t="s">
        <v>388</v>
      </c>
    </row>
    <row r="1632" spans="1:24" x14ac:dyDescent="0.3">
      <c r="A1632">
        <v>1638</v>
      </c>
      <c r="B1632" s="1">
        <v>42545</v>
      </c>
      <c r="C1632" t="s">
        <v>4480</v>
      </c>
      <c r="D1632" t="s">
        <v>569</v>
      </c>
      <c r="E1632" t="s">
        <v>4481</v>
      </c>
      <c r="F1632" t="s">
        <v>36</v>
      </c>
      <c r="G1632" t="s">
        <v>4482</v>
      </c>
      <c r="H1632" t="s">
        <v>125</v>
      </c>
      <c r="I1632" s="2">
        <v>50000</v>
      </c>
      <c r="J1632" t="s">
        <v>207</v>
      </c>
      <c r="K1632" t="str" cm="1">
        <f t="array" ref="K1632">_xlfn.IFS(I1632&lt;1000000,"Bin1",AND(I1632&gt;=1000000,I1632&lt;=10000000),"Bin2",I1632&gt;10000000,"Bin3")</f>
        <v>Bin1</v>
      </c>
      <c r="L1632">
        <f t="shared" si="50"/>
        <v>2016</v>
      </c>
      <c r="M1632" t="str">
        <f>_xlfn.XLOOKUP(C1632,'LookUp Table'!$A$1:$A$3031,'LookUp Table'!$B$1:$B$3031,"Not Found",0)</f>
        <v>Mumbai</v>
      </c>
      <c r="N1632" t="str">
        <f t="shared" si="51"/>
        <v>Seed Funding</v>
      </c>
      <c r="O1632" t="str">
        <f>_xlfn.XLOOKUP(N1632,'Com LookUp+Pivot'!$A$1:$A$49,'Com LookUp+Pivot'!$B$1:$B$49,"Not Found",0)</f>
        <v>Angel</v>
      </c>
      <c r="W1632" s="9" t="s">
        <v>4482</v>
      </c>
      <c r="X1632" s="9" t="s">
        <v>125</v>
      </c>
    </row>
    <row r="1633" spans="1:24" x14ac:dyDescent="0.3">
      <c r="A1633">
        <v>1639</v>
      </c>
      <c r="B1633" s="1">
        <v>42545</v>
      </c>
      <c r="C1633" t="s">
        <v>4483</v>
      </c>
      <c r="D1633" t="s">
        <v>569</v>
      </c>
      <c r="E1633" t="s">
        <v>4484</v>
      </c>
      <c r="F1633" t="s">
        <v>957</v>
      </c>
      <c r="G1633" t="s">
        <v>345</v>
      </c>
      <c r="H1633" t="s">
        <v>125</v>
      </c>
      <c r="I1633">
        <v>0</v>
      </c>
      <c r="J1633" t="s">
        <v>207</v>
      </c>
      <c r="K1633" t="str" cm="1">
        <f t="array" ref="K1633">_xlfn.IFS(I1633&lt;1000000,"Bin1",AND(I1633&gt;=1000000,I1633&lt;=10000000),"Bin2",I1633&gt;10000000,"Bin3")</f>
        <v>Bin1</v>
      </c>
      <c r="L1633">
        <f t="shared" si="50"/>
        <v>2016</v>
      </c>
      <c r="M1633" t="str">
        <f>_xlfn.XLOOKUP(C1633,'LookUp Table'!$A$1:$A$3031,'LookUp Table'!$B$1:$B$3031,"Not Found",0)</f>
        <v>Bengaluru</v>
      </c>
      <c r="N1633" t="str">
        <f t="shared" si="51"/>
        <v>Seed Funding</v>
      </c>
      <c r="O1633" t="str">
        <f>_xlfn.XLOOKUP(N1633,'Com LookUp+Pivot'!$A$1:$A$49,'Com LookUp+Pivot'!$B$1:$B$49,"Not Found",0)</f>
        <v>Angel</v>
      </c>
      <c r="W1633" s="9" t="s">
        <v>345</v>
      </c>
      <c r="X1633" s="9" t="s">
        <v>125</v>
      </c>
    </row>
    <row r="1634" spans="1:24" x14ac:dyDescent="0.3">
      <c r="A1634">
        <v>1640</v>
      </c>
      <c r="B1634" s="1">
        <v>42545</v>
      </c>
      <c r="C1634" t="s">
        <v>4485</v>
      </c>
      <c r="D1634" t="s">
        <v>50</v>
      </c>
      <c r="E1634" t="s">
        <v>4486</v>
      </c>
      <c r="F1634" t="s">
        <v>957</v>
      </c>
      <c r="G1634" t="s">
        <v>3205</v>
      </c>
      <c r="H1634" t="s">
        <v>125</v>
      </c>
      <c r="I1634" s="2">
        <v>500000</v>
      </c>
      <c r="J1634" t="s">
        <v>207</v>
      </c>
      <c r="K1634" t="str" cm="1">
        <f t="array" ref="K1634">_xlfn.IFS(I1634&lt;1000000,"Bin1",AND(I1634&gt;=1000000,I1634&lt;=10000000),"Bin2",I1634&gt;10000000,"Bin3")</f>
        <v>Bin1</v>
      </c>
      <c r="L1634">
        <f t="shared" si="50"/>
        <v>2016</v>
      </c>
      <c r="M1634" t="str">
        <f>_xlfn.XLOOKUP(C1634,'LookUp Table'!$A$1:$A$3031,'LookUp Table'!$B$1:$B$3031,"Not Found",0)</f>
        <v>Bangalore</v>
      </c>
      <c r="N1634" t="str">
        <f t="shared" si="51"/>
        <v>Private Equity</v>
      </c>
      <c r="O1634" t="str">
        <f>_xlfn.XLOOKUP(N1634,'Com LookUp+Pivot'!$A$1:$A$49,'Com LookUp+Pivot'!$B$1:$B$49,"Not Found",0)</f>
        <v>PE</v>
      </c>
      <c r="W1634" s="9" t="s">
        <v>3205</v>
      </c>
      <c r="X1634" s="9" t="s">
        <v>125</v>
      </c>
    </row>
    <row r="1635" spans="1:24" x14ac:dyDescent="0.3">
      <c r="A1635">
        <v>1641</v>
      </c>
      <c r="B1635" s="1">
        <v>42545</v>
      </c>
      <c r="C1635" t="s">
        <v>4487</v>
      </c>
      <c r="D1635" t="s">
        <v>40</v>
      </c>
      <c r="E1635" t="s">
        <v>4488</v>
      </c>
      <c r="F1635" t="s">
        <v>36</v>
      </c>
      <c r="G1635" t="s">
        <v>4489</v>
      </c>
      <c r="H1635" t="s">
        <v>388</v>
      </c>
      <c r="I1635" s="2">
        <v>6000000</v>
      </c>
      <c r="J1635" t="s">
        <v>207</v>
      </c>
      <c r="K1635" t="str" cm="1">
        <f t="array" ref="K1635">_xlfn.IFS(I1635&lt;1000000,"Bin1",AND(I1635&gt;=1000000,I1635&lt;=10000000),"Bin2",I1635&gt;10000000,"Bin3")</f>
        <v>Bin2</v>
      </c>
      <c r="L1635">
        <f t="shared" si="50"/>
        <v>2016</v>
      </c>
      <c r="M1635" t="str">
        <f>_xlfn.XLOOKUP(C1635,'LookUp Table'!$A$1:$A$3031,'LookUp Table'!$B$1:$B$3031,"Not Found",0)</f>
        <v>Mumbai</v>
      </c>
      <c r="N1635" t="str">
        <f t="shared" si="51"/>
        <v>Private Equity</v>
      </c>
      <c r="O1635" t="str">
        <f>_xlfn.XLOOKUP(N1635,'Com LookUp+Pivot'!$A$1:$A$49,'Com LookUp+Pivot'!$B$1:$B$49,"Not Found",0)</f>
        <v>PE</v>
      </c>
      <c r="W1635" s="9" t="s">
        <v>4489</v>
      </c>
      <c r="X1635" s="9" t="s">
        <v>388</v>
      </c>
    </row>
    <row r="1636" spans="1:24" x14ac:dyDescent="0.3">
      <c r="A1636">
        <v>1642</v>
      </c>
      <c r="B1636" s="1">
        <v>42545</v>
      </c>
      <c r="C1636" t="s">
        <v>4490</v>
      </c>
      <c r="D1636" t="s">
        <v>2119</v>
      </c>
      <c r="E1636" t="s">
        <v>4491</v>
      </c>
      <c r="F1636" t="s">
        <v>36</v>
      </c>
      <c r="G1636" t="s">
        <v>4492</v>
      </c>
      <c r="H1636" t="s">
        <v>388</v>
      </c>
      <c r="I1636" s="2">
        <v>3000000</v>
      </c>
      <c r="J1636" t="s">
        <v>207</v>
      </c>
      <c r="K1636" t="str" cm="1">
        <f t="array" ref="K1636">_xlfn.IFS(I1636&lt;1000000,"Bin1",AND(I1636&gt;=1000000,I1636&lt;=10000000),"Bin2",I1636&gt;10000000,"Bin3")</f>
        <v>Bin2</v>
      </c>
      <c r="L1636">
        <f t="shared" si="50"/>
        <v>2016</v>
      </c>
      <c r="M1636" t="str">
        <f>_xlfn.XLOOKUP(C1636,'LookUp Table'!$A$1:$A$3031,'LookUp Table'!$B$1:$B$3031,"Not Found",0)</f>
        <v>Mumbai</v>
      </c>
      <c r="N1636" t="str">
        <f t="shared" si="51"/>
        <v>Private Equity</v>
      </c>
      <c r="O1636" t="str">
        <f>_xlfn.XLOOKUP(N1636,'Com LookUp+Pivot'!$A$1:$A$49,'Com LookUp+Pivot'!$B$1:$B$49,"Not Found",0)</f>
        <v>PE</v>
      </c>
      <c r="W1636" s="9" t="s">
        <v>4492</v>
      </c>
      <c r="X1636" s="9" t="s">
        <v>388</v>
      </c>
    </row>
    <row r="1637" spans="1:24" x14ac:dyDescent="0.3">
      <c r="A1637">
        <v>1643</v>
      </c>
      <c r="B1637" s="1">
        <v>42545</v>
      </c>
      <c r="C1637" t="s">
        <v>4493</v>
      </c>
      <c r="D1637" t="s">
        <v>2119</v>
      </c>
      <c r="E1637" t="s">
        <v>4494</v>
      </c>
      <c r="F1637" t="s">
        <v>30</v>
      </c>
      <c r="G1637" t="s">
        <v>3084</v>
      </c>
      <c r="H1637" t="s">
        <v>125</v>
      </c>
      <c r="I1637" s="2">
        <v>148000</v>
      </c>
      <c r="J1637" t="s">
        <v>207</v>
      </c>
      <c r="K1637" t="str" cm="1">
        <f t="array" ref="K1637">_xlfn.IFS(I1637&lt;1000000,"Bin1",AND(I1637&gt;=1000000,I1637&lt;=10000000),"Bin2",I1637&gt;10000000,"Bin3")</f>
        <v>Bin1</v>
      </c>
      <c r="L1637">
        <f t="shared" si="50"/>
        <v>2016</v>
      </c>
      <c r="M1637" t="str">
        <f>_xlfn.XLOOKUP(C1637,'LookUp Table'!$A$1:$A$3031,'LookUp Table'!$B$1:$B$3031,"Not Found",0)</f>
        <v>New Delhi</v>
      </c>
      <c r="N1637" t="str">
        <f t="shared" si="51"/>
        <v>Seed Funding</v>
      </c>
      <c r="O1637" t="str">
        <f>_xlfn.XLOOKUP(N1637,'Com LookUp+Pivot'!$A$1:$A$49,'Com LookUp+Pivot'!$B$1:$B$49,"Not Found",0)</f>
        <v>Angel</v>
      </c>
      <c r="W1637" s="9" t="s">
        <v>3084</v>
      </c>
      <c r="X1637" s="9" t="s">
        <v>125</v>
      </c>
    </row>
    <row r="1638" spans="1:24" x14ac:dyDescent="0.3">
      <c r="A1638">
        <v>1644</v>
      </c>
      <c r="B1638" s="1">
        <v>42548</v>
      </c>
      <c r="C1638" t="s">
        <v>4495</v>
      </c>
      <c r="D1638" t="s">
        <v>569</v>
      </c>
      <c r="E1638" t="s">
        <v>4496</v>
      </c>
      <c r="F1638" t="s">
        <v>957</v>
      </c>
      <c r="G1638" t="s">
        <v>4497</v>
      </c>
      <c r="H1638" t="s">
        <v>125</v>
      </c>
      <c r="I1638" s="2">
        <v>1200000</v>
      </c>
      <c r="J1638" t="s">
        <v>207</v>
      </c>
      <c r="K1638" t="str" cm="1">
        <f t="array" ref="K1638">_xlfn.IFS(I1638&lt;1000000,"Bin1",AND(I1638&gt;=1000000,I1638&lt;=10000000),"Bin2",I1638&gt;10000000,"Bin3")</f>
        <v>Bin2</v>
      </c>
      <c r="L1638">
        <f t="shared" si="50"/>
        <v>2016</v>
      </c>
      <c r="M1638" t="str">
        <f>_xlfn.XLOOKUP(C1638,'LookUp Table'!$A$1:$A$3031,'LookUp Table'!$B$1:$B$3031,"Not Found",0)</f>
        <v>Bangalore</v>
      </c>
      <c r="N1638" t="str">
        <f t="shared" si="51"/>
        <v>Seed Funding</v>
      </c>
      <c r="O1638" t="str">
        <f>_xlfn.XLOOKUP(N1638,'Com LookUp+Pivot'!$A$1:$A$49,'Com LookUp+Pivot'!$B$1:$B$49,"Not Found",0)</f>
        <v>Angel</v>
      </c>
      <c r="W1638" s="9" t="s">
        <v>4497</v>
      </c>
      <c r="X1638" s="9" t="s">
        <v>125</v>
      </c>
    </row>
    <row r="1639" spans="1:24" x14ac:dyDescent="0.3">
      <c r="A1639">
        <v>1645</v>
      </c>
      <c r="B1639" s="1">
        <v>42548</v>
      </c>
      <c r="C1639" t="s">
        <v>4498</v>
      </c>
      <c r="D1639" t="s">
        <v>569</v>
      </c>
      <c r="E1639" t="s">
        <v>4499</v>
      </c>
      <c r="F1639" t="s">
        <v>957</v>
      </c>
      <c r="G1639" t="s">
        <v>3084</v>
      </c>
      <c r="H1639" t="s">
        <v>125</v>
      </c>
      <c r="I1639" s="2">
        <v>100000</v>
      </c>
      <c r="J1639" t="s">
        <v>207</v>
      </c>
      <c r="K1639" t="str" cm="1">
        <f t="array" ref="K1639">_xlfn.IFS(I1639&lt;1000000,"Bin1",AND(I1639&gt;=1000000,I1639&lt;=10000000),"Bin2",I1639&gt;10000000,"Bin3")</f>
        <v>Bin1</v>
      </c>
      <c r="L1639">
        <f t="shared" si="50"/>
        <v>2016</v>
      </c>
      <c r="M1639" t="str">
        <f>_xlfn.XLOOKUP(C1639,'LookUp Table'!$A$1:$A$3031,'LookUp Table'!$B$1:$B$3031,"Not Found",0)</f>
        <v>Bangalore</v>
      </c>
      <c r="N1639" t="str">
        <f t="shared" si="51"/>
        <v>Seed Funding</v>
      </c>
      <c r="O1639" t="str">
        <f>_xlfn.XLOOKUP(N1639,'Com LookUp+Pivot'!$A$1:$A$49,'Com LookUp+Pivot'!$B$1:$B$49,"Not Found",0)</f>
        <v>Angel</v>
      </c>
      <c r="W1639" s="9" t="s">
        <v>3084</v>
      </c>
      <c r="X1639" s="9" t="s">
        <v>125</v>
      </c>
    </row>
    <row r="1640" spans="1:24" x14ac:dyDescent="0.3">
      <c r="A1640">
        <v>1646</v>
      </c>
      <c r="B1640" s="1">
        <v>42548</v>
      </c>
      <c r="C1640" t="s">
        <v>4500</v>
      </c>
      <c r="D1640" t="s">
        <v>569</v>
      </c>
      <c r="E1640" t="s">
        <v>4501</v>
      </c>
      <c r="F1640" t="s">
        <v>30</v>
      </c>
      <c r="G1640" t="s">
        <v>4502</v>
      </c>
      <c r="H1640" t="s">
        <v>125</v>
      </c>
      <c r="I1640">
        <v>0</v>
      </c>
      <c r="J1640" t="s">
        <v>207</v>
      </c>
      <c r="K1640" t="str" cm="1">
        <f t="array" ref="K1640">_xlfn.IFS(I1640&lt;1000000,"Bin1",AND(I1640&gt;=1000000,I1640&lt;=10000000),"Bin2",I1640&gt;10000000,"Bin3")</f>
        <v>Bin1</v>
      </c>
      <c r="L1640">
        <f t="shared" si="50"/>
        <v>2016</v>
      </c>
      <c r="M1640" t="str">
        <f>_xlfn.XLOOKUP(C1640,'LookUp Table'!$A$1:$A$3031,'LookUp Table'!$B$1:$B$3031,"Not Found",0)</f>
        <v>New Delhi</v>
      </c>
      <c r="N1640" t="str">
        <f t="shared" si="51"/>
        <v>Seed Funding</v>
      </c>
      <c r="O1640" t="str">
        <f>_xlfn.XLOOKUP(N1640,'Com LookUp+Pivot'!$A$1:$A$49,'Com LookUp+Pivot'!$B$1:$B$49,"Not Found",0)</f>
        <v>Angel</v>
      </c>
      <c r="W1640" s="9" t="s">
        <v>4502</v>
      </c>
      <c r="X1640" s="9" t="s">
        <v>125</v>
      </c>
    </row>
    <row r="1641" spans="1:24" x14ac:dyDescent="0.3">
      <c r="A1641">
        <v>1647</v>
      </c>
      <c r="B1641" s="1">
        <v>42548</v>
      </c>
      <c r="C1641" t="s">
        <v>3959</v>
      </c>
      <c r="D1641" t="s">
        <v>569</v>
      </c>
      <c r="E1641" t="s">
        <v>3960</v>
      </c>
      <c r="F1641" t="s">
        <v>957</v>
      </c>
      <c r="G1641" t="s">
        <v>4503</v>
      </c>
      <c r="H1641" t="s">
        <v>388</v>
      </c>
      <c r="I1641" s="2">
        <v>3000000</v>
      </c>
      <c r="J1641" t="s">
        <v>207</v>
      </c>
      <c r="K1641" t="str" cm="1">
        <f t="array" ref="K1641">_xlfn.IFS(I1641&lt;1000000,"Bin1",AND(I1641&gt;=1000000,I1641&lt;=10000000),"Bin2",I1641&gt;10000000,"Bin3")</f>
        <v>Bin2</v>
      </c>
      <c r="L1641">
        <f t="shared" si="50"/>
        <v>2016</v>
      </c>
      <c r="M1641" t="str">
        <f>_xlfn.XLOOKUP(C1641,'LookUp Table'!$A$1:$A$3031,'LookUp Table'!$B$1:$B$3031,"Not Found",0)</f>
        <v>Bangalore</v>
      </c>
      <c r="N1641" t="str">
        <f t="shared" si="51"/>
        <v>Private Equity</v>
      </c>
      <c r="O1641" t="str">
        <f>_xlfn.XLOOKUP(N1641,'Com LookUp+Pivot'!$A$1:$A$49,'Com LookUp+Pivot'!$B$1:$B$49,"Not Found",0)</f>
        <v>PE</v>
      </c>
      <c r="W1641" s="9" t="s">
        <v>4503</v>
      </c>
      <c r="X1641" s="9" t="s">
        <v>388</v>
      </c>
    </row>
    <row r="1642" spans="1:24" x14ac:dyDescent="0.3">
      <c r="A1642">
        <v>1648</v>
      </c>
      <c r="B1642" s="1">
        <v>42549</v>
      </c>
      <c r="C1642" t="s">
        <v>317</v>
      </c>
      <c r="D1642" t="s">
        <v>569</v>
      </c>
      <c r="E1642" t="s">
        <v>4504</v>
      </c>
      <c r="F1642" t="s">
        <v>19</v>
      </c>
      <c r="G1642" t="s">
        <v>4505</v>
      </c>
      <c r="H1642" t="s">
        <v>388</v>
      </c>
      <c r="I1642" s="2">
        <v>8000000</v>
      </c>
      <c r="J1642" t="s">
        <v>207</v>
      </c>
      <c r="K1642" t="str" cm="1">
        <f t="array" ref="K1642">_xlfn.IFS(I1642&lt;1000000,"Bin1",AND(I1642&gt;=1000000,I1642&lt;=10000000),"Bin2",I1642&gt;10000000,"Bin3")</f>
        <v>Bin2</v>
      </c>
      <c r="L1642">
        <f t="shared" si="50"/>
        <v>2016</v>
      </c>
      <c r="M1642" t="str">
        <f>_xlfn.XLOOKUP(C1642,'LookUp Table'!$A$1:$A$3031,'LookUp Table'!$B$1:$B$3031,"Not Found",0)</f>
        <v>Gurgaon</v>
      </c>
      <c r="N1642" t="str">
        <f t="shared" si="51"/>
        <v>Private Equity</v>
      </c>
      <c r="O1642" t="str">
        <f>_xlfn.XLOOKUP(N1642,'Com LookUp+Pivot'!$A$1:$A$49,'Com LookUp+Pivot'!$B$1:$B$49,"Not Found",0)</f>
        <v>PE</v>
      </c>
      <c r="W1642" s="9" t="s">
        <v>4505</v>
      </c>
      <c r="X1642" s="9" t="s">
        <v>388</v>
      </c>
    </row>
    <row r="1643" spans="1:24" x14ac:dyDescent="0.3">
      <c r="A1643">
        <v>1649</v>
      </c>
      <c r="B1643" s="1">
        <v>42549</v>
      </c>
      <c r="C1643" t="s">
        <v>4506</v>
      </c>
      <c r="D1643" t="s">
        <v>50</v>
      </c>
      <c r="E1643" t="s">
        <v>4507</v>
      </c>
      <c r="F1643" t="s">
        <v>1187</v>
      </c>
      <c r="G1643" t="s">
        <v>1578</v>
      </c>
      <c r="H1643" t="s">
        <v>125</v>
      </c>
      <c r="I1643" s="2">
        <v>300000</v>
      </c>
      <c r="J1643" t="s">
        <v>207</v>
      </c>
      <c r="K1643" t="str" cm="1">
        <f t="array" ref="K1643">_xlfn.IFS(I1643&lt;1000000,"Bin1",AND(I1643&gt;=1000000,I1643&lt;=10000000),"Bin2",I1643&gt;10000000,"Bin3")</f>
        <v>Bin1</v>
      </c>
      <c r="L1643">
        <f t="shared" si="50"/>
        <v>2016</v>
      </c>
      <c r="M1643" t="str">
        <f>_xlfn.XLOOKUP(C1643,'LookUp Table'!$A$1:$A$3031,'LookUp Table'!$B$1:$B$3031,"Not Found",0)</f>
        <v>Ahmedabad</v>
      </c>
      <c r="N1643" t="str">
        <f t="shared" si="51"/>
        <v>Private Equity</v>
      </c>
      <c r="O1643" t="str">
        <f>_xlfn.XLOOKUP(N1643,'Com LookUp+Pivot'!$A$1:$A$49,'Com LookUp+Pivot'!$B$1:$B$49,"Not Found",0)</f>
        <v>PE</v>
      </c>
      <c r="W1643" s="9" t="s">
        <v>1578</v>
      </c>
      <c r="X1643" s="9" t="s">
        <v>125</v>
      </c>
    </row>
    <row r="1644" spans="1:24" x14ac:dyDescent="0.3">
      <c r="A1644">
        <v>1650</v>
      </c>
      <c r="B1644" s="1">
        <v>42549</v>
      </c>
      <c r="C1644" t="s">
        <v>2191</v>
      </c>
      <c r="D1644" t="s">
        <v>569</v>
      </c>
      <c r="E1644" t="s">
        <v>4508</v>
      </c>
      <c r="F1644" t="s">
        <v>1187</v>
      </c>
      <c r="G1644" t="s">
        <v>4509</v>
      </c>
      <c r="H1644" t="s">
        <v>388</v>
      </c>
      <c r="I1644" s="2">
        <v>32000000</v>
      </c>
      <c r="J1644" t="s">
        <v>207</v>
      </c>
      <c r="K1644" t="str" cm="1">
        <f t="array" ref="K1644">_xlfn.IFS(I1644&lt;1000000,"Bin1",AND(I1644&gt;=1000000,I1644&lt;=10000000),"Bin2",I1644&gt;10000000,"Bin3")</f>
        <v>Bin3</v>
      </c>
      <c r="L1644">
        <f t="shared" si="50"/>
        <v>2016</v>
      </c>
      <c r="M1644" t="str">
        <f>_xlfn.XLOOKUP(C1644,'LookUp Table'!$A$1:$A$3031,'LookUp Table'!$B$1:$B$3031,"Not Found",0)</f>
        <v>Bengaluru</v>
      </c>
      <c r="N1644" t="str">
        <f t="shared" si="51"/>
        <v>Private Equity</v>
      </c>
      <c r="O1644" t="str">
        <f>_xlfn.XLOOKUP(N1644,'Com LookUp+Pivot'!$A$1:$A$49,'Com LookUp+Pivot'!$B$1:$B$49,"Not Found",0)</f>
        <v>PE</v>
      </c>
      <c r="W1644" s="9" t="s">
        <v>4509</v>
      </c>
      <c r="X1644" s="9" t="s">
        <v>388</v>
      </c>
    </row>
    <row r="1645" spans="1:24" x14ac:dyDescent="0.3">
      <c r="A1645">
        <v>1651</v>
      </c>
      <c r="B1645" s="1">
        <v>42549</v>
      </c>
      <c r="C1645" t="s">
        <v>4510</v>
      </c>
      <c r="D1645" t="s">
        <v>569</v>
      </c>
      <c r="E1645" t="s">
        <v>4421</v>
      </c>
      <c r="F1645" t="s">
        <v>30</v>
      </c>
      <c r="G1645" t="s">
        <v>4511</v>
      </c>
      <c r="H1645" t="s">
        <v>125</v>
      </c>
      <c r="I1645" s="2">
        <v>295000</v>
      </c>
      <c r="J1645" t="s">
        <v>207</v>
      </c>
      <c r="K1645" t="str" cm="1">
        <f t="array" ref="K1645">_xlfn.IFS(I1645&lt;1000000,"Bin1",AND(I1645&gt;=1000000,I1645&lt;=10000000),"Bin2",I1645&gt;10000000,"Bin3")</f>
        <v>Bin1</v>
      </c>
      <c r="L1645">
        <f t="shared" si="50"/>
        <v>2016</v>
      </c>
      <c r="M1645" t="str">
        <f>_xlfn.XLOOKUP(C1645,'LookUp Table'!$A$1:$A$3031,'LookUp Table'!$B$1:$B$3031,"Not Found",0)</f>
        <v>New Delhi</v>
      </c>
      <c r="N1645" t="str">
        <f t="shared" si="51"/>
        <v>Seed Funding</v>
      </c>
      <c r="O1645" t="str">
        <f>_xlfn.XLOOKUP(N1645,'Com LookUp+Pivot'!$A$1:$A$49,'Com LookUp+Pivot'!$B$1:$B$49,"Not Found",0)</f>
        <v>Angel</v>
      </c>
      <c r="W1645" s="9" t="s">
        <v>4511</v>
      </c>
      <c r="X1645" s="9" t="s">
        <v>125</v>
      </c>
    </row>
    <row r="1646" spans="1:24" x14ac:dyDescent="0.3">
      <c r="A1646">
        <v>1652</v>
      </c>
      <c r="B1646" s="1">
        <v>42549</v>
      </c>
      <c r="C1646" t="s">
        <v>4512</v>
      </c>
      <c r="D1646" t="s">
        <v>569</v>
      </c>
      <c r="E1646" t="s">
        <v>4513</v>
      </c>
      <c r="F1646" t="s">
        <v>181</v>
      </c>
      <c r="G1646" t="s">
        <v>4514</v>
      </c>
      <c r="H1646" t="s">
        <v>125</v>
      </c>
      <c r="I1646">
        <v>0</v>
      </c>
      <c r="J1646" t="s">
        <v>207</v>
      </c>
      <c r="K1646" t="str" cm="1">
        <f t="array" ref="K1646">_xlfn.IFS(I1646&lt;1000000,"Bin1",AND(I1646&gt;=1000000,I1646&lt;=10000000),"Bin2",I1646&gt;10000000,"Bin3")</f>
        <v>Bin1</v>
      </c>
      <c r="L1646">
        <f t="shared" si="50"/>
        <v>2016</v>
      </c>
      <c r="M1646" t="str">
        <f>_xlfn.XLOOKUP(C1646,'LookUp Table'!$A$1:$A$3031,'LookUp Table'!$B$1:$B$3031,"Not Found",0)</f>
        <v>Hyderabad</v>
      </c>
      <c r="N1646" t="str">
        <f t="shared" si="51"/>
        <v>Seed Funding</v>
      </c>
      <c r="O1646" t="str">
        <f>_xlfn.XLOOKUP(N1646,'Com LookUp+Pivot'!$A$1:$A$49,'Com LookUp+Pivot'!$B$1:$B$49,"Not Found",0)</f>
        <v>Angel</v>
      </c>
      <c r="W1646" s="9" t="s">
        <v>4514</v>
      </c>
      <c r="X1646" s="9" t="s">
        <v>125</v>
      </c>
    </row>
    <row r="1647" spans="1:24" x14ac:dyDescent="0.3">
      <c r="A1647">
        <v>1653</v>
      </c>
      <c r="B1647" s="1">
        <v>42549</v>
      </c>
      <c r="C1647" t="s">
        <v>4515</v>
      </c>
      <c r="D1647" t="s">
        <v>569</v>
      </c>
      <c r="E1647" t="s">
        <v>4516</v>
      </c>
      <c r="F1647" t="s">
        <v>957</v>
      </c>
      <c r="G1647" t="s">
        <v>1687</v>
      </c>
      <c r="H1647" t="s">
        <v>125</v>
      </c>
      <c r="I1647">
        <v>0</v>
      </c>
      <c r="J1647" t="s">
        <v>207</v>
      </c>
      <c r="K1647" t="str" cm="1">
        <f t="array" ref="K1647">_xlfn.IFS(I1647&lt;1000000,"Bin1",AND(I1647&gt;=1000000,I1647&lt;=10000000),"Bin2",I1647&gt;10000000,"Bin3")</f>
        <v>Bin1</v>
      </c>
      <c r="L1647">
        <f t="shared" si="50"/>
        <v>2016</v>
      </c>
      <c r="M1647" t="str">
        <f>_xlfn.XLOOKUP(C1647,'LookUp Table'!$A$1:$A$3031,'LookUp Table'!$B$1:$B$3031,"Not Found",0)</f>
        <v>Bangalore</v>
      </c>
      <c r="N1647" t="str">
        <f t="shared" si="51"/>
        <v>Seed Funding</v>
      </c>
      <c r="O1647" t="str">
        <f>_xlfn.XLOOKUP(N1647,'Com LookUp+Pivot'!$A$1:$A$49,'Com LookUp+Pivot'!$B$1:$B$49,"Not Found",0)</f>
        <v>Angel</v>
      </c>
      <c r="W1647" s="9" t="s">
        <v>1687</v>
      </c>
      <c r="X1647" s="9" t="s">
        <v>125</v>
      </c>
    </row>
    <row r="1648" spans="1:24" x14ac:dyDescent="0.3">
      <c r="A1648">
        <v>1654</v>
      </c>
      <c r="B1648" s="1">
        <v>42550</v>
      </c>
      <c r="C1648" t="s">
        <v>4517</v>
      </c>
      <c r="D1648" t="s">
        <v>473</v>
      </c>
      <c r="E1648" t="s">
        <v>4518</v>
      </c>
      <c r="F1648" t="s">
        <v>30</v>
      </c>
      <c r="G1648" t="s">
        <v>4519</v>
      </c>
      <c r="H1648" t="s">
        <v>388</v>
      </c>
      <c r="I1648" s="2">
        <v>100000</v>
      </c>
      <c r="J1648" t="s">
        <v>207</v>
      </c>
      <c r="K1648" t="str" cm="1">
        <f t="array" ref="K1648">_xlfn.IFS(I1648&lt;1000000,"Bin1",AND(I1648&gt;=1000000,I1648&lt;=10000000),"Bin2",I1648&gt;10000000,"Bin3")</f>
        <v>Bin1</v>
      </c>
      <c r="L1648">
        <f t="shared" si="50"/>
        <v>2016</v>
      </c>
      <c r="M1648" t="str">
        <f>_xlfn.XLOOKUP(C1648,'LookUp Table'!$A$1:$A$3031,'LookUp Table'!$B$1:$B$3031,"Not Found",0)</f>
        <v>New Delhi</v>
      </c>
      <c r="N1648" t="str">
        <f t="shared" si="51"/>
        <v>Private Equity</v>
      </c>
      <c r="O1648" t="str">
        <f>_xlfn.XLOOKUP(N1648,'Com LookUp+Pivot'!$A$1:$A$49,'Com LookUp+Pivot'!$B$1:$B$49,"Not Found",0)</f>
        <v>PE</v>
      </c>
      <c r="W1648" s="9" t="s">
        <v>4519</v>
      </c>
      <c r="X1648" s="9" t="s">
        <v>388</v>
      </c>
    </row>
    <row r="1649" spans="1:24" x14ac:dyDescent="0.3">
      <c r="A1649">
        <v>1655</v>
      </c>
      <c r="B1649" s="1">
        <v>42550</v>
      </c>
      <c r="C1649" t="s">
        <v>4520</v>
      </c>
      <c r="D1649" t="s">
        <v>50</v>
      </c>
      <c r="E1649" t="s">
        <v>4521</v>
      </c>
      <c r="F1649" t="s">
        <v>909</v>
      </c>
      <c r="G1649" t="s">
        <v>4522</v>
      </c>
      <c r="H1649" t="s">
        <v>125</v>
      </c>
      <c r="I1649" s="2">
        <v>50000</v>
      </c>
      <c r="J1649" t="s">
        <v>207</v>
      </c>
      <c r="K1649" t="str" cm="1">
        <f t="array" ref="K1649">_xlfn.IFS(I1649&lt;1000000,"Bin1",AND(I1649&gt;=1000000,I1649&lt;=10000000),"Bin2",I1649&gt;10000000,"Bin3")</f>
        <v>Bin1</v>
      </c>
      <c r="L1649">
        <f t="shared" si="50"/>
        <v>2016</v>
      </c>
      <c r="M1649" t="str">
        <f>_xlfn.XLOOKUP(C1649,'LookUp Table'!$A$1:$A$3031,'LookUp Table'!$B$1:$B$3031,"Not Found",0)</f>
        <v>Kolkata</v>
      </c>
      <c r="N1649" t="str">
        <f t="shared" si="51"/>
        <v>Seed Funding</v>
      </c>
      <c r="O1649" t="str">
        <f>_xlfn.XLOOKUP(N1649,'Com LookUp+Pivot'!$A$1:$A$49,'Com LookUp+Pivot'!$B$1:$B$49,"Not Found",0)</f>
        <v>Angel</v>
      </c>
      <c r="W1649" s="9" t="s">
        <v>4522</v>
      </c>
      <c r="X1649" s="9" t="s">
        <v>125</v>
      </c>
    </row>
    <row r="1650" spans="1:24" x14ac:dyDescent="0.3">
      <c r="A1650">
        <v>1656</v>
      </c>
      <c r="B1650" s="1">
        <v>42550</v>
      </c>
      <c r="C1650" t="s">
        <v>4523</v>
      </c>
      <c r="D1650" t="s">
        <v>569</v>
      </c>
      <c r="E1650" t="s">
        <v>3111</v>
      </c>
      <c r="F1650" t="s">
        <v>36</v>
      </c>
      <c r="G1650" t="s">
        <v>4524</v>
      </c>
      <c r="H1650" t="s">
        <v>125</v>
      </c>
      <c r="I1650">
        <v>0</v>
      </c>
      <c r="J1650" t="s">
        <v>207</v>
      </c>
      <c r="K1650" t="str" cm="1">
        <f t="array" ref="K1650">_xlfn.IFS(I1650&lt;1000000,"Bin1",AND(I1650&gt;=1000000,I1650&lt;=10000000),"Bin2",I1650&gt;10000000,"Bin3")</f>
        <v>Bin1</v>
      </c>
      <c r="L1650">
        <f t="shared" si="50"/>
        <v>2016</v>
      </c>
      <c r="M1650" t="str">
        <f>_xlfn.XLOOKUP(C1650,'LookUp Table'!$A$1:$A$3031,'LookUp Table'!$B$1:$B$3031,"Not Found",0)</f>
        <v>Mumbai</v>
      </c>
      <c r="N1650" t="str">
        <f t="shared" si="51"/>
        <v>Seed Funding</v>
      </c>
      <c r="O1650" t="str">
        <f>_xlfn.XLOOKUP(N1650,'Com LookUp+Pivot'!$A$1:$A$49,'Com LookUp+Pivot'!$B$1:$B$49,"Not Found",0)</f>
        <v>Angel</v>
      </c>
      <c r="W1650" s="9" t="s">
        <v>4524</v>
      </c>
      <c r="X1650" s="9" t="s">
        <v>125</v>
      </c>
    </row>
    <row r="1651" spans="1:24" x14ac:dyDescent="0.3">
      <c r="A1651">
        <v>1657</v>
      </c>
      <c r="B1651" s="1">
        <v>42550</v>
      </c>
      <c r="C1651" t="s">
        <v>4525</v>
      </c>
      <c r="D1651" t="s">
        <v>473</v>
      </c>
      <c r="E1651" t="s">
        <v>4526</v>
      </c>
      <c r="F1651" t="s">
        <v>36</v>
      </c>
      <c r="G1651" t="s">
        <v>4527</v>
      </c>
      <c r="H1651" t="s">
        <v>388</v>
      </c>
      <c r="I1651" s="2">
        <v>1500000</v>
      </c>
      <c r="J1651" t="s">
        <v>207</v>
      </c>
      <c r="K1651" t="str" cm="1">
        <f t="array" ref="K1651">_xlfn.IFS(I1651&lt;1000000,"Bin1",AND(I1651&gt;=1000000,I1651&lt;=10000000),"Bin2",I1651&gt;10000000,"Bin3")</f>
        <v>Bin2</v>
      </c>
      <c r="L1651">
        <f t="shared" si="50"/>
        <v>2016</v>
      </c>
      <c r="M1651" t="str">
        <f>_xlfn.XLOOKUP(C1651,'LookUp Table'!$A$1:$A$3031,'LookUp Table'!$B$1:$B$3031,"Not Found",0)</f>
        <v>Mumbai</v>
      </c>
      <c r="N1651" t="str">
        <f t="shared" si="51"/>
        <v>Private Equity</v>
      </c>
      <c r="O1651" t="str">
        <f>_xlfn.XLOOKUP(N1651,'Com LookUp+Pivot'!$A$1:$A$49,'Com LookUp+Pivot'!$B$1:$B$49,"Not Found",0)</f>
        <v>PE</v>
      </c>
      <c r="W1651" s="9" t="s">
        <v>4527</v>
      </c>
      <c r="X1651" s="9" t="s">
        <v>388</v>
      </c>
    </row>
    <row r="1652" spans="1:24" x14ac:dyDescent="0.3">
      <c r="A1652">
        <v>1658</v>
      </c>
      <c r="B1652" s="1">
        <v>42551</v>
      </c>
      <c r="C1652" t="s">
        <v>4528</v>
      </c>
      <c r="D1652" t="s">
        <v>569</v>
      </c>
      <c r="E1652" t="s">
        <v>4529</v>
      </c>
      <c r="F1652" t="s">
        <v>36</v>
      </c>
      <c r="G1652" t="s">
        <v>824</v>
      </c>
      <c r="H1652" t="s">
        <v>388</v>
      </c>
      <c r="I1652" s="2">
        <v>25000000</v>
      </c>
      <c r="J1652" t="s">
        <v>207</v>
      </c>
      <c r="K1652" t="str" cm="1">
        <f t="array" ref="K1652">_xlfn.IFS(I1652&lt;1000000,"Bin1",AND(I1652&gt;=1000000,I1652&lt;=10000000),"Bin2",I1652&gt;10000000,"Bin3")</f>
        <v>Bin3</v>
      </c>
      <c r="L1652">
        <f t="shared" si="50"/>
        <v>2016</v>
      </c>
      <c r="M1652" t="str">
        <f>_xlfn.XLOOKUP(C1652,'LookUp Table'!$A$1:$A$3031,'LookUp Table'!$B$1:$B$3031,"Not Found",0)</f>
        <v>Mumbai</v>
      </c>
      <c r="N1652" t="str">
        <f t="shared" si="51"/>
        <v>Seed/ Angel Funding</v>
      </c>
      <c r="O1652" t="str">
        <f>_xlfn.XLOOKUP(N1652,'Com LookUp+Pivot'!$A$1:$A$49,'Com LookUp+Pivot'!$B$1:$B$49,"Not Found",0)</f>
        <v>Angel</v>
      </c>
      <c r="W1652" s="9" t="s">
        <v>824</v>
      </c>
      <c r="X1652" s="9" t="s">
        <v>388</v>
      </c>
    </row>
    <row r="1653" spans="1:24" x14ac:dyDescent="0.3">
      <c r="A1653">
        <v>1659</v>
      </c>
      <c r="B1653" s="1">
        <v>42551</v>
      </c>
      <c r="C1653" t="s">
        <v>4530</v>
      </c>
      <c r="D1653" t="s">
        <v>569</v>
      </c>
      <c r="E1653" t="s">
        <v>4531</v>
      </c>
      <c r="F1653" t="s">
        <v>957</v>
      </c>
      <c r="G1653" t="s">
        <v>4532</v>
      </c>
      <c r="H1653" t="s">
        <v>125</v>
      </c>
      <c r="I1653" s="2">
        <v>220000</v>
      </c>
      <c r="J1653" t="s">
        <v>207</v>
      </c>
      <c r="K1653" t="str" cm="1">
        <f t="array" ref="K1653">_xlfn.IFS(I1653&lt;1000000,"Bin1",AND(I1653&gt;=1000000,I1653&lt;=10000000),"Bin2",I1653&gt;10000000,"Bin3")</f>
        <v>Bin1</v>
      </c>
      <c r="L1653">
        <f t="shared" si="50"/>
        <v>2016</v>
      </c>
      <c r="M1653" t="str">
        <f>_xlfn.XLOOKUP(C1653,'LookUp Table'!$A$1:$A$3031,'LookUp Table'!$B$1:$B$3031,"Not Found",0)</f>
        <v>Bangalore</v>
      </c>
      <c r="N1653" t="str">
        <f t="shared" si="51"/>
        <v>Seed Funding</v>
      </c>
      <c r="O1653" t="str">
        <f>_xlfn.XLOOKUP(N1653,'Com LookUp+Pivot'!$A$1:$A$49,'Com LookUp+Pivot'!$B$1:$B$49,"Not Found",0)</f>
        <v>Angel</v>
      </c>
      <c r="W1653" s="9" t="s">
        <v>4532</v>
      </c>
      <c r="X1653" s="9" t="s">
        <v>125</v>
      </c>
    </row>
    <row r="1654" spans="1:24" x14ac:dyDescent="0.3">
      <c r="A1654">
        <v>1660</v>
      </c>
      <c r="B1654" s="1">
        <v>42551</v>
      </c>
      <c r="C1654" t="s">
        <v>4533</v>
      </c>
      <c r="D1654" t="s">
        <v>569</v>
      </c>
      <c r="E1654" t="s">
        <v>4534</v>
      </c>
      <c r="F1654" t="s">
        <v>957</v>
      </c>
      <c r="G1654" t="s">
        <v>4535</v>
      </c>
      <c r="H1654" t="s">
        <v>388</v>
      </c>
      <c r="I1654">
        <v>0</v>
      </c>
      <c r="J1654" t="s">
        <v>207</v>
      </c>
      <c r="K1654" t="str" cm="1">
        <f t="array" ref="K1654">_xlfn.IFS(I1654&lt;1000000,"Bin1",AND(I1654&gt;=1000000,I1654&lt;=10000000),"Bin2",I1654&gt;10000000,"Bin3")</f>
        <v>Bin1</v>
      </c>
      <c r="L1654">
        <f t="shared" si="50"/>
        <v>2016</v>
      </c>
      <c r="M1654" t="str">
        <f>_xlfn.XLOOKUP(C1654,'LookUp Table'!$A$1:$A$3031,'LookUp Table'!$B$1:$B$3031,"Not Found",0)</f>
        <v>Bangalore</v>
      </c>
      <c r="N1654" t="str">
        <f t="shared" si="51"/>
        <v>Private Equity</v>
      </c>
      <c r="O1654" t="str">
        <f>_xlfn.XLOOKUP(N1654,'Com LookUp+Pivot'!$A$1:$A$49,'Com LookUp+Pivot'!$B$1:$B$49,"Not Found",0)</f>
        <v>PE</v>
      </c>
      <c r="W1654" s="9" t="s">
        <v>4535</v>
      </c>
      <c r="X1654" s="9" t="s">
        <v>388</v>
      </c>
    </row>
    <row r="1655" spans="1:24" x14ac:dyDescent="0.3">
      <c r="A1655">
        <v>1661</v>
      </c>
      <c r="B1655" s="1">
        <v>42551</v>
      </c>
      <c r="C1655" t="s">
        <v>4536</v>
      </c>
      <c r="D1655" t="s">
        <v>1691</v>
      </c>
      <c r="E1655" t="s">
        <v>4537</v>
      </c>
      <c r="F1655" t="s">
        <v>19</v>
      </c>
      <c r="G1655" t="s">
        <v>4538</v>
      </c>
      <c r="H1655" t="s">
        <v>388</v>
      </c>
      <c r="I1655" s="2">
        <v>368000</v>
      </c>
      <c r="J1655" t="s">
        <v>207</v>
      </c>
      <c r="K1655" t="str" cm="1">
        <f t="array" ref="K1655">_xlfn.IFS(I1655&lt;1000000,"Bin1",AND(I1655&gt;=1000000,I1655&lt;=10000000),"Bin2",I1655&gt;10000000,"Bin3")</f>
        <v>Bin1</v>
      </c>
      <c r="L1655">
        <f t="shared" si="50"/>
        <v>2016</v>
      </c>
      <c r="M1655" t="str">
        <f>_xlfn.XLOOKUP(C1655,'LookUp Table'!$A$1:$A$3031,'LookUp Table'!$B$1:$B$3031,"Not Found",0)</f>
        <v>Gurgaon</v>
      </c>
      <c r="N1655" t="str">
        <f t="shared" si="51"/>
        <v>Private Equity</v>
      </c>
      <c r="O1655" t="str">
        <f>_xlfn.XLOOKUP(N1655,'Com LookUp+Pivot'!$A$1:$A$49,'Com LookUp+Pivot'!$B$1:$B$49,"Not Found",0)</f>
        <v>PE</v>
      </c>
      <c r="W1655" s="9" t="s">
        <v>4538</v>
      </c>
      <c r="X1655" s="9" t="s">
        <v>388</v>
      </c>
    </row>
    <row r="1656" spans="1:24" x14ac:dyDescent="0.3">
      <c r="A1656">
        <v>1662</v>
      </c>
      <c r="B1656" s="1">
        <v>42491</v>
      </c>
      <c r="C1656" t="s">
        <v>4539</v>
      </c>
      <c r="D1656" t="s">
        <v>569</v>
      </c>
      <c r="E1656" t="s">
        <v>4540</v>
      </c>
      <c r="F1656" t="s">
        <v>36</v>
      </c>
      <c r="G1656" t="s">
        <v>4541</v>
      </c>
      <c r="H1656" t="s">
        <v>125</v>
      </c>
      <c r="I1656">
        <v>0</v>
      </c>
      <c r="J1656" t="s">
        <v>207</v>
      </c>
      <c r="K1656" t="str" cm="1">
        <f t="array" ref="K1656">_xlfn.IFS(I1656&lt;1000000,"Bin1",AND(I1656&gt;=1000000,I1656&lt;=10000000),"Bin2",I1656&gt;10000000,"Bin3")</f>
        <v>Bin1</v>
      </c>
      <c r="L1656">
        <f t="shared" si="50"/>
        <v>2016</v>
      </c>
      <c r="M1656" t="str">
        <f>_xlfn.XLOOKUP(C1656,'LookUp Table'!$A$1:$A$3031,'LookUp Table'!$B$1:$B$3031,"Not Found",0)</f>
        <v>Mumbai</v>
      </c>
      <c r="N1656" t="str">
        <f t="shared" si="51"/>
        <v>Seed Funding</v>
      </c>
      <c r="O1656" t="str">
        <f>_xlfn.XLOOKUP(N1656,'Com LookUp+Pivot'!$A$1:$A$49,'Com LookUp+Pivot'!$B$1:$B$49,"Not Found",0)</f>
        <v>Angel</v>
      </c>
      <c r="W1656" s="9" t="s">
        <v>4541</v>
      </c>
      <c r="X1656" s="9" t="s">
        <v>125</v>
      </c>
    </row>
    <row r="1657" spans="1:24" x14ac:dyDescent="0.3">
      <c r="A1657">
        <v>1663</v>
      </c>
      <c r="B1657" s="1">
        <v>42491</v>
      </c>
      <c r="C1657" t="s">
        <v>1800</v>
      </c>
      <c r="D1657" t="s">
        <v>50</v>
      </c>
      <c r="E1657" t="s">
        <v>4542</v>
      </c>
      <c r="F1657" t="s">
        <v>30</v>
      </c>
      <c r="G1657" t="s">
        <v>1289</v>
      </c>
      <c r="H1657" t="s">
        <v>125</v>
      </c>
      <c r="I1657" s="2">
        <v>376000</v>
      </c>
      <c r="J1657" t="s">
        <v>207</v>
      </c>
      <c r="K1657" t="str" cm="1">
        <f t="array" ref="K1657">_xlfn.IFS(I1657&lt;1000000,"Bin1",AND(I1657&gt;=1000000,I1657&lt;=10000000),"Bin2",I1657&gt;10000000,"Bin3")</f>
        <v>Bin1</v>
      </c>
      <c r="L1657">
        <f t="shared" si="50"/>
        <v>2016</v>
      </c>
      <c r="M1657" t="str">
        <f>_xlfn.XLOOKUP(C1657,'LookUp Table'!$A$1:$A$3031,'LookUp Table'!$B$1:$B$3031,"Not Found",0)</f>
        <v>New Delhi</v>
      </c>
      <c r="N1657" t="str">
        <f t="shared" si="51"/>
        <v>Angel / Seed Funding</v>
      </c>
      <c r="O1657" t="str">
        <f>_xlfn.XLOOKUP(N1657,'Com LookUp+Pivot'!$A$1:$A$49,'Com LookUp+Pivot'!$B$1:$B$49,"Not Found",0)</f>
        <v>Angel</v>
      </c>
      <c r="W1657" s="9" t="s">
        <v>1289</v>
      </c>
      <c r="X1657" s="9" t="s">
        <v>125</v>
      </c>
    </row>
    <row r="1658" spans="1:24" x14ac:dyDescent="0.3">
      <c r="A1658">
        <v>1664</v>
      </c>
      <c r="B1658" s="1">
        <v>42491</v>
      </c>
      <c r="C1658" t="s">
        <v>4543</v>
      </c>
      <c r="D1658" t="s">
        <v>569</v>
      </c>
      <c r="E1658" t="s">
        <v>1063</v>
      </c>
      <c r="F1658" t="s">
        <v>52</v>
      </c>
      <c r="G1658" t="s">
        <v>4544</v>
      </c>
      <c r="H1658" t="s">
        <v>125</v>
      </c>
      <c r="I1658" s="2">
        <v>145000</v>
      </c>
      <c r="J1658" t="s">
        <v>207</v>
      </c>
      <c r="K1658" t="str" cm="1">
        <f t="array" ref="K1658">_xlfn.IFS(I1658&lt;1000000,"Bin1",AND(I1658&gt;=1000000,I1658&lt;=10000000),"Bin2",I1658&gt;10000000,"Bin3")</f>
        <v>Bin1</v>
      </c>
      <c r="L1658">
        <f t="shared" si="50"/>
        <v>2016</v>
      </c>
      <c r="M1658" t="str">
        <f>_xlfn.XLOOKUP(C1658,'LookUp Table'!$A$1:$A$3031,'LookUp Table'!$B$1:$B$3031,"Not Found",0)</f>
        <v>Pune</v>
      </c>
      <c r="N1658" t="str">
        <f t="shared" si="51"/>
        <v>Seed Funding</v>
      </c>
      <c r="O1658" t="str">
        <f>_xlfn.XLOOKUP(N1658,'Com LookUp+Pivot'!$A$1:$A$49,'Com LookUp+Pivot'!$B$1:$B$49,"Not Found",0)</f>
        <v>Angel</v>
      </c>
      <c r="W1658" s="9" t="s">
        <v>4544</v>
      </c>
      <c r="X1658" s="9" t="s">
        <v>125</v>
      </c>
    </row>
    <row r="1659" spans="1:24" x14ac:dyDescent="0.3">
      <c r="A1659">
        <v>1665</v>
      </c>
      <c r="B1659" s="1">
        <v>42492</v>
      </c>
      <c r="C1659" t="s">
        <v>4545</v>
      </c>
      <c r="D1659" t="s">
        <v>50</v>
      </c>
      <c r="E1659" t="s">
        <v>4546</v>
      </c>
      <c r="F1659" t="s">
        <v>42</v>
      </c>
      <c r="G1659" t="s">
        <v>4547</v>
      </c>
      <c r="H1659" t="s">
        <v>125</v>
      </c>
      <c r="I1659">
        <v>0</v>
      </c>
      <c r="J1659" t="s">
        <v>207</v>
      </c>
      <c r="K1659" t="str" cm="1">
        <f t="array" ref="K1659">_xlfn.IFS(I1659&lt;1000000,"Bin1",AND(I1659&gt;=1000000,I1659&lt;=10000000),"Bin2",I1659&gt;10000000,"Bin3")</f>
        <v>Bin1</v>
      </c>
      <c r="L1659">
        <f t="shared" si="50"/>
        <v>2016</v>
      </c>
      <c r="M1659" t="str">
        <f>_xlfn.XLOOKUP(C1659,'LookUp Table'!$A$1:$A$3031,'LookUp Table'!$B$1:$B$3031,"Not Found",0)</f>
        <v>Chennai</v>
      </c>
      <c r="N1659" t="str">
        <f t="shared" si="51"/>
        <v>Seed Funding</v>
      </c>
      <c r="O1659" t="str">
        <f>_xlfn.XLOOKUP(N1659,'Com LookUp+Pivot'!$A$1:$A$49,'Com LookUp+Pivot'!$B$1:$B$49,"Not Found",0)</f>
        <v>Angel</v>
      </c>
      <c r="W1659" s="9" t="s">
        <v>4547</v>
      </c>
      <c r="X1659" s="9" t="s">
        <v>125</v>
      </c>
    </row>
    <row r="1660" spans="1:24" x14ac:dyDescent="0.3">
      <c r="A1660">
        <v>1666</v>
      </c>
      <c r="B1660" s="1">
        <v>42493</v>
      </c>
      <c r="C1660" t="s">
        <v>4085</v>
      </c>
      <c r="D1660" t="s">
        <v>569</v>
      </c>
      <c r="E1660" t="s">
        <v>4548</v>
      </c>
      <c r="F1660" t="s">
        <v>19</v>
      </c>
      <c r="G1660" t="s">
        <v>4549</v>
      </c>
      <c r="H1660" t="s">
        <v>388</v>
      </c>
      <c r="I1660" s="2">
        <v>50000000</v>
      </c>
      <c r="J1660" t="s">
        <v>207</v>
      </c>
      <c r="K1660" t="str" cm="1">
        <f t="array" ref="K1660">_xlfn.IFS(I1660&lt;1000000,"Bin1",AND(I1660&gt;=1000000,I1660&lt;=10000000),"Bin2",I1660&gt;10000000,"Bin3")</f>
        <v>Bin3</v>
      </c>
      <c r="L1660">
        <f t="shared" ref="L1660:L1723" si="52">YEAR(B1660)</f>
        <v>2016</v>
      </c>
      <c r="M1660" t="str">
        <f>_xlfn.XLOOKUP(C1660,'LookUp Table'!$A$1:$A$3031,'LookUp Table'!$B$1:$B$3031,"Not Found",0)</f>
        <v>Gurgaon</v>
      </c>
      <c r="N1660" t="str">
        <f t="shared" si="51"/>
        <v>Private Equity</v>
      </c>
      <c r="O1660" t="str">
        <f>_xlfn.XLOOKUP(N1660,'Com LookUp+Pivot'!$A$1:$A$49,'Com LookUp+Pivot'!$B$1:$B$49,"Not Found",0)</f>
        <v>PE</v>
      </c>
      <c r="W1660" s="9" t="s">
        <v>4549</v>
      </c>
      <c r="X1660" s="9" t="s">
        <v>388</v>
      </c>
    </row>
    <row r="1661" spans="1:24" x14ac:dyDescent="0.3">
      <c r="A1661">
        <v>1667</v>
      </c>
      <c r="B1661" s="1">
        <v>42493</v>
      </c>
      <c r="C1661" t="s">
        <v>4550</v>
      </c>
      <c r="D1661" t="s">
        <v>569</v>
      </c>
      <c r="E1661" t="s">
        <v>4551</v>
      </c>
      <c r="F1661" t="s">
        <v>30</v>
      </c>
      <c r="G1661" t="s">
        <v>824</v>
      </c>
      <c r="H1661" t="s">
        <v>388</v>
      </c>
      <c r="I1661">
        <v>0</v>
      </c>
      <c r="J1661" t="s">
        <v>207</v>
      </c>
      <c r="K1661" t="str" cm="1">
        <f t="array" ref="K1661">_xlfn.IFS(I1661&lt;1000000,"Bin1",AND(I1661&gt;=1000000,I1661&lt;=10000000),"Bin2",I1661&gt;10000000,"Bin3")</f>
        <v>Bin1</v>
      </c>
      <c r="L1661">
        <f t="shared" si="52"/>
        <v>2016</v>
      </c>
      <c r="M1661" t="str">
        <f>_xlfn.XLOOKUP(C1661,'LookUp Table'!$A$1:$A$3031,'LookUp Table'!$B$1:$B$3031,"Not Found",0)</f>
        <v>New Delhi</v>
      </c>
      <c r="N1661" t="str">
        <f t="shared" si="51"/>
        <v>Seed/ Angel Funding</v>
      </c>
      <c r="O1661" t="str">
        <f>_xlfn.XLOOKUP(N1661,'Com LookUp+Pivot'!$A$1:$A$49,'Com LookUp+Pivot'!$B$1:$B$49,"Not Found",0)</f>
        <v>Angel</v>
      </c>
      <c r="W1661" s="9" t="s">
        <v>824</v>
      </c>
      <c r="X1661" s="9" t="s">
        <v>388</v>
      </c>
    </row>
    <row r="1662" spans="1:24" x14ac:dyDescent="0.3">
      <c r="A1662">
        <v>1668</v>
      </c>
      <c r="B1662" s="1">
        <v>42493</v>
      </c>
      <c r="C1662" t="s">
        <v>4552</v>
      </c>
      <c r="D1662" t="s">
        <v>569</v>
      </c>
      <c r="E1662" t="s">
        <v>4553</v>
      </c>
      <c r="F1662" t="s">
        <v>957</v>
      </c>
      <c r="G1662" t="s">
        <v>1578</v>
      </c>
      <c r="H1662" t="s">
        <v>125</v>
      </c>
      <c r="I1662" s="2">
        <v>250000</v>
      </c>
      <c r="J1662" t="s">
        <v>207</v>
      </c>
      <c r="K1662" t="str" cm="1">
        <f t="array" ref="K1662">_xlfn.IFS(I1662&lt;1000000,"Bin1",AND(I1662&gt;=1000000,I1662&lt;=10000000),"Bin2",I1662&gt;10000000,"Bin3")</f>
        <v>Bin1</v>
      </c>
      <c r="L1662">
        <f t="shared" si="52"/>
        <v>2016</v>
      </c>
      <c r="M1662" t="str">
        <f>_xlfn.XLOOKUP(C1662,'LookUp Table'!$A$1:$A$3031,'LookUp Table'!$B$1:$B$3031,"Not Found",0)</f>
        <v>Bangalore</v>
      </c>
      <c r="N1662" t="str">
        <f t="shared" si="51"/>
        <v>Private Equity</v>
      </c>
      <c r="O1662" t="str">
        <f>_xlfn.XLOOKUP(N1662,'Com LookUp+Pivot'!$A$1:$A$49,'Com LookUp+Pivot'!$B$1:$B$49,"Not Found",0)</f>
        <v>PE</v>
      </c>
      <c r="W1662" s="9" t="s">
        <v>1578</v>
      </c>
      <c r="X1662" s="9" t="s">
        <v>125</v>
      </c>
    </row>
    <row r="1663" spans="1:24" x14ac:dyDescent="0.3">
      <c r="A1663">
        <v>1669</v>
      </c>
      <c r="B1663" s="1">
        <v>42493</v>
      </c>
      <c r="C1663" t="s">
        <v>4554</v>
      </c>
      <c r="D1663" t="s">
        <v>569</v>
      </c>
      <c r="E1663" t="s">
        <v>4555</v>
      </c>
      <c r="F1663" t="s">
        <v>1972</v>
      </c>
      <c r="G1663" t="s">
        <v>1578</v>
      </c>
      <c r="H1663" t="s">
        <v>125</v>
      </c>
      <c r="I1663">
        <v>0</v>
      </c>
      <c r="J1663" t="s">
        <v>207</v>
      </c>
      <c r="K1663" t="str" cm="1">
        <f t="array" ref="K1663">_xlfn.IFS(I1663&lt;1000000,"Bin1",AND(I1663&gt;=1000000,I1663&lt;=10000000),"Bin2",I1663&gt;10000000,"Bin3")</f>
        <v>Bin1</v>
      </c>
      <c r="L1663">
        <f t="shared" si="52"/>
        <v>2016</v>
      </c>
      <c r="M1663" t="str">
        <f>_xlfn.XLOOKUP(C1663,'LookUp Table'!$A$1:$A$3031,'LookUp Table'!$B$1:$B$3031,"Not Found",0)</f>
        <v>Vadodara</v>
      </c>
      <c r="N1663" t="str">
        <f t="shared" si="51"/>
        <v>Private Equity</v>
      </c>
      <c r="O1663" t="str">
        <f>_xlfn.XLOOKUP(N1663,'Com LookUp+Pivot'!$A$1:$A$49,'Com LookUp+Pivot'!$B$1:$B$49,"Not Found",0)</f>
        <v>PE</v>
      </c>
      <c r="W1663" s="9" t="s">
        <v>1578</v>
      </c>
      <c r="X1663" s="9" t="s">
        <v>125</v>
      </c>
    </row>
    <row r="1664" spans="1:24" x14ac:dyDescent="0.3">
      <c r="A1664">
        <v>1670</v>
      </c>
      <c r="B1664" s="1">
        <v>42493</v>
      </c>
      <c r="C1664" t="s">
        <v>4556</v>
      </c>
      <c r="D1664" t="s">
        <v>569</v>
      </c>
      <c r="E1664" t="s">
        <v>4557</v>
      </c>
      <c r="F1664" t="s">
        <v>36</v>
      </c>
      <c r="G1664" t="s">
        <v>4558</v>
      </c>
      <c r="H1664" t="s">
        <v>125</v>
      </c>
      <c r="I1664" s="2">
        <v>180000</v>
      </c>
      <c r="J1664" t="s">
        <v>207</v>
      </c>
      <c r="K1664" t="str" cm="1">
        <f t="array" ref="K1664">_xlfn.IFS(I1664&lt;1000000,"Bin1",AND(I1664&gt;=1000000,I1664&lt;=10000000),"Bin2",I1664&gt;10000000,"Bin3")</f>
        <v>Bin1</v>
      </c>
      <c r="L1664">
        <f t="shared" si="52"/>
        <v>2016</v>
      </c>
      <c r="M1664" t="str">
        <f>_xlfn.XLOOKUP(C1664,'LookUp Table'!$A$1:$A$3031,'LookUp Table'!$B$1:$B$3031,"Not Found",0)</f>
        <v>Mumbai</v>
      </c>
      <c r="N1664" t="str">
        <f t="shared" si="51"/>
        <v>Seed Funding</v>
      </c>
      <c r="O1664" t="str">
        <f>_xlfn.XLOOKUP(N1664,'Com LookUp+Pivot'!$A$1:$A$49,'Com LookUp+Pivot'!$B$1:$B$49,"Not Found",0)</f>
        <v>Angel</v>
      </c>
      <c r="W1664" s="9" t="s">
        <v>4558</v>
      </c>
      <c r="X1664" s="9" t="s">
        <v>125</v>
      </c>
    </row>
    <row r="1665" spans="1:24" x14ac:dyDescent="0.3">
      <c r="A1665">
        <v>1671</v>
      </c>
      <c r="B1665" s="1">
        <v>42493</v>
      </c>
      <c r="C1665" t="s">
        <v>4559</v>
      </c>
      <c r="D1665" t="s">
        <v>105</v>
      </c>
      <c r="E1665" t="s">
        <v>4560</v>
      </c>
      <c r="F1665" t="s">
        <v>36</v>
      </c>
      <c r="G1665" t="s">
        <v>301</v>
      </c>
      <c r="H1665" t="s">
        <v>388</v>
      </c>
      <c r="I1665">
        <v>0</v>
      </c>
      <c r="J1665" t="s">
        <v>207</v>
      </c>
      <c r="K1665" t="str" cm="1">
        <f t="array" ref="K1665">_xlfn.IFS(I1665&lt;1000000,"Bin1",AND(I1665&gt;=1000000,I1665&lt;=10000000),"Bin2",I1665&gt;10000000,"Bin3")</f>
        <v>Bin1</v>
      </c>
      <c r="L1665">
        <f t="shared" si="52"/>
        <v>2016</v>
      </c>
      <c r="M1665" t="str">
        <f>_xlfn.XLOOKUP(C1665,'LookUp Table'!$A$1:$A$3031,'LookUp Table'!$B$1:$B$3031,"Not Found",0)</f>
        <v>Mumbai</v>
      </c>
      <c r="N1665" t="str">
        <f t="shared" si="51"/>
        <v>Series A</v>
      </c>
      <c r="O1665" t="str">
        <f>_xlfn.XLOOKUP(N1665,'Com LookUp+Pivot'!$A$1:$A$49,'Com LookUp+Pivot'!$B$1:$B$49,"Not Found",0)</f>
        <v>VC</v>
      </c>
      <c r="W1665" s="9" t="s">
        <v>301</v>
      </c>
      <c r="X1665" s="9" t="s">
        <v>388</v>
      </c>
    </row>
    <row r="1666" spans="1:24" x14ac:dyDescent="0.3">
      <c r="A1666">
        <v>1672</v>
      </c>
      <c r="B1666" s="1">
        <v>42494</v>
      </c>
      <c r="C1666" t="s">
        <v>4561</v>
      </c>
      <c r="D1666" t="s">
        <v>569</v>
      </c>
      <c r="E1666" t="s">
        <v>4562</v>
      </c>
      <c r="F1666" t="s">
        <v>36</v>
      </c>
      <c r="G1666" t="s">
        <v>4563</v>
      </c>
      <c r="H1666" t="s">
        <v>125</v>
      </c>
      <c r="I1666" s="2">
        <v>200000</v>
      </c>
      <c r="J1666" t="s">
        <v>207</v>
      </c>
      <c r="K1666" t="str" cm="1">
        <f t="array" ref="K1666">_xlfn.IFS(I1666&lt;1000000,"Bin1",AND(I1666&gt;=1000000,I1666&lt;=10000000),"Bin2",I1666&gt;10000000,"Bin3")</f>
        <v>Bin1</v>
      </c>
      <c r="L1666">
        <f t="shared" si="52"/>
        <v>2016</v>
      </c>
      <c r="M1666" t="str">
        <f>_xlfn.XLOOKUP(C1666,'LookUp Table'!$A$1:$A$3031,'LookUp Table'!$B$1:$B$3031,"Not Found",0)</f>
        <v>Mumbai</v>
      </c>
      <c r="N1666" t="str">
        <f t="shared" si="51"/>
        <v>Seed Funding</v>
      </c>
      <c r="O1666" t="str">
        <f>_xlfn.XLOOKUP(N1666,'Com LookUp+Pivot'!$A$1:$A$49,'Com LookUp+Pivot'!$B$1:$B$49,"Not Found",0)</f>
        <v>Angel</v>
      </c>
      <c r="W1666" s="9" t="s">
        <v>4563</v>
      </c>
      <c r="X1666" s="9" t="s">
        <v>125</v>
      </c>
    </row>
    <row r="1667" spans="1:24" x14ac:dyDescent="0.3">
      <c r="A1667">
        <v>1673</v>
      </c>
      <c r="B1667" s="1">
        <v>42494</v>
      </c>
      <c r="C1667" t="s">
        <v>994</v>
      </c>
      <c r="D1667" t="s">
        <v>473</v>
      </c>
      <c r="E1667" t="s">
        <v>4564</v>
      </c>
      <c r="F1667" t="s">
        <v>30</v>
      </c>
      <c r="G1667" t="s">
        <v>4565</v>
      </c>
      <c r="H1667" t="s">
        <v>388</v>
      </c>
      <c r="I1667" s="2">
        <v>60000000</v>
      </c>
      <c r="J1667" t="s">
        <v>207</v>
      </c>
      <c r="K1667" t="str" cm="1">
        <f t="array" ref="K1667">_xlfn.IFS(I1667&lt;1000000,"Bin1",AND(I1667&gt;=1000000,I1667&lt;=10000000),"Bin2",I1667&gt;10000000,"Bin3")</f>
        <v>Bin3</v>
      </c>
      <c r="L1667">
        <f t="shared" si="52"/>
        <v>2016</v>
      </c>
      <c r="M1667" t="str">
        <f>_xlfn.XLOOKUP(C1667,'LookUp Table'!$A$1:$A$3031,'LookUp Table'!$B$1:$B$3031,"Not Found",0)</f>
        <v>Faridabad</v>
      </c>
      <c r="N1667" t="str">
        <f t="shared" ref="N1667:N1730" si="53">IFERROR(VLOOKUP(G1667,$W$1:$X$6025,2,FALSE),"Ignore")</f>
        <v>Private Equity</v>
      </c>
      <c r="O1667" t="str">
        <f>_xlfn.XLOOKUP(N1667,'Com LookUp+Pivot'!$A$1:$A$49,'Com LookUp+Pivot'!$B$1:$B$49,"Not Found",0)</f>
        <v>PE</v>
      </c>
      <c r="W1667" s="9" t="s">
        <v>4565</v>
      </c>
      <c r="X1667" s="9" t="s">
        <v>388</v>
      </c>
    </row>
    <row r="1668" spans="1:24" x14ac:dyDescent="0.3">
      <c r="A1668">
        <v>1674</v>
      </c>
      <c r="B1668" s="1">
        <v>42494</v>
      </c>
      <c r="C1668" t="s">
        <v>4566</v>
      </c>
      <c r="D1668" t="s">
        <v>50</v>
      </c>
      <c r="E1668" t="s">
        <v>4567</v>
      </c>
      <c r="F1668" t="s">
        <v>36</v>
      </c>
      <c r="G1668" t="s">
        <v>4568</v>
      </c>
      <c r="H1668" t="s">
        <v>388</v>
      </c>
      <c r="I1668" s="2">
        <v>12000000</v>
      </c>
      <c r="J1668" t="s">
        <v>207</v>
      </c>
      <c r="K1668" t="str" cm="1">
        <f t="array" ref="K1668">_xlfn.IFS(I1668&lt;1000000,"Bin1",AND(I1668&gt;=1000000,I1668&lt;=10000000),"Bin2",I1668&gt;10000000,"Bin3")</f>
        <v>Bin3</v>
      </c>
      <c r="L1668">
        <f t="shared" si="52"/>
        <v>2016</v>
      </c>
      <c r="M1668" t="str">
        <f>_xlfn.XLOOKUP(C1668,'LookUp Table'!$A$1:$A$3031,'LookUp Table'!$B$1:$B$3031,"Not Found",0)</f>
        <v>Mumbai</v>
      </c>
      <c r="N1668" t="str">
        <f t="shared" si="53"/>
        <v>Private Equity</v>
      </c>
      <c r="O1668" t="str">
        <f>_xlfn.XLOOKUP(N1668,'Com LookUp+Pivot'!$A$1:$A$49,'Com LookUp+Pivot'!$B$1:$B$49,"Not Found",0)</f>
        <v>PE</v>
      </c>
      <c r="W1668" s="9" t="s">
        <v>4568</v>
      </c>
      <c r="X1668" s="9" t="s">
        <v>388</v>
      </c>
    </row>
    <row r="1669" spans="1:24" x14ac:dyDescent="0.3">
      <c r="A1669">
        <v>1675</v>
      </c>
      <c r="B1669" s="1">
        <v>42494</v>
      </c>
      <c r="C1669" t="s">
        <v>4569</v>
      </c>
      <c r="D1669" t="s">
        <v>50</v>
      </c>
      <c r="E1669" t="s">
        <v>4570</v>
      </c>
      <c r="F1669" t="s">
        <v>42</v>
      </c>
      <c r="G1669" t="s">
        <v>4571</v>
      </c>
      <c r="H1669" t="s">
        <v>125</v>
      </c>
      <c r="I1669" s="2">
        <v>200000</v>
      </c>
      <c r="J1669" t="s">
        <v>207</v>
      </c>
      <c r="K1669" t="str" cm="1">
        <f t="array" ref="K1669">_xlfn.IFS(I1669&lt;1000000,"Bin1",AND(I1669&gt;=1000000,I1669&lt;=10000000),"Bin2",I1669&gt;10000000,"Bin3")</f>
        <v>Bin1</v>
      </c>
      <c r="L1669">
        <f t="shared" si="52"/>
        <v>2016</v>
      </c>
      <c r="M1669" t="str">
        <f>_xlfn.XLOOKUP(C1669,'LookUp Table'!$A$1:$A$3031,'LookUp Table'!$B$1:$B$3031,"Not Found",0)</f>
        <v>Chennai</v>
      </c>
      <c r="N1669" t="str">
        <f t="shared" si="53"/>
        <v>Seed Funding</v>
      </c>
      <c r="O1669" t="str">
        <f>_xlfn.XLOOKUP(N1669,'Com LookUp+Pivot'!$A$1:$A$49,'Com LookUp+Pivot'!$B$1:$B$49,"Not Found",0)</f>
        <v>Angel</v>
      </c>
      <c r="W1669" s="9" t="s">
        <v>4571</v>
      </c>
      <c r="X1669" s="9" t="s">
        <v>125</v>
      </c>
    </row>
    <row r="1670" spans="1:24" x14ac:dyDescent="0.3">
      <c r="A1670">
        <v>1676</v>
      </c>
      <c r="B1670" s="1">
        <v>42494</v>
      </c>
      <c r="C1670" t="s">
        <v>4572</v>
      </c>
      <c r="D1670" t="s">
        <v>50</v>
      </c>
      <c r="E1670" t="s">
        <v>4573</v>
      </c>
      <c r="F1670" t="s">
        <v>52</v>
      </c>
      <c r="G1670" t="s">
        <v>4571</v>
      </c>
      <c r="H1670" t="s">
        <v>125</v>
      </c>
      <c r="I1670" s="2">
        <v>200000</v>
      </c>
      <c r="J1670" t="s">
        <v>207</v>
      </c>
      <c r="K1670" t="str" cm="1">
        <f t="array" ref="K1670">_xlfn.IFS(I1670&lt;1000000,"Bin1",AND(I1670&gt;=1000000,I1670&lt;=10000000),"Bin2",I1670&gt;10000000,"Bin3")</f>
        <v>Bin1</v>
      </c>
      <c r="L1670">
        <f t="shared" si="52"/>
        <v>2016</v>
      </c>
      <c r="M1670" t="str">
        <f>_xlfn.XLOOKUP(C1670,'LookUp Table'!$A$1:$A$3031,'LookUp Table'!$B$1:$B$3031,"Not Found",0)</f>
        <v>Pune</v>
      </c>
      <c r="N1670" t="str">
        <f t="shared" si="53"/>
        <v>Seed Funding</v>
      </c>
      <c r="O1670" t="str">
        <f>_xlfn.XLOOKUP(N1670,'Com LookUp+Pivot'!$A$1:$A$49,'Com LookUp+Pivot'!$B$1:$B$49,"Not Found",0)</f>
        <v>Angel</v>
      </c>
      <c r="W1670" s="9" t="s">
        <v>4571</v>
      </c>
      <c r="X1670" s="9" t="s">
        <v>125</v>
      </c>
    </row>
    <row r="1671" spans="1:24" x14ac:dyDescent="0.3">
      <c r="A1671">
        <v>1677</v>
      </c>
      <c r="B1671" s="1">
        <v>42494</v>
      </c>
      <c r="C1671" t="s">
        <v>4574</v>
      </c>
      <c r="D1671" t="s">
        <v>473</v>
      </c>
      <c r="E1671" t="s">
        <v>4575</v>
      </c>
      <c r="F1671" t="s">
        <v>181</v>
      </c>
      <c r="G1671" t="s">
        <v>1578</v>
      </c>
      <c r="H1671" t="s">
        <v>125</v>
      </c>
      <c r="I1671" s="2">
        <v>150000</v>
      </c>
      <c r="J1671" t="s">
        <v>207</v>
      </c>
      <c r="K1671" t="str" cm="1">
        <f t="array" ref="K1671">_xlfn.IFS(I1671&lt;1000000,"Bin1",AND(I1671&gt;=1000000,I1671&lt;=10000000),"Bin2",I1671&gt;10000000,"Bin3")</f>
        <v>Bin1</v>
      </c>
      <c r="L1671">
        <f t="shared" si="52"/>
        <v>2016</v>
      </c>
      <c r="M1671" t="str">
        <f>_xlfn.XLOOKUP(C1671,'LookUp Table'!$A$1:$A$3031,'LookUp Table'!$B$1:$B$3031,"Not Found",0)</f>
        <v>Hyderabad</v>
      </c>
      <c r="N1671" t="str">
        <f t="shared" si="53"/>
        <v>Private Equity</v>
      </c>
      <c r="O1671" t="str">
        <f>_xlfn.XLOOKUP(N1671,'Com LookUp+Pivot'!$A$1:$A$49,'Com LookUp+Pivot'!$B$1:$B$49,"Not Found",0)</f>
        <v>PE</v>
      </c>
      <c r="W1671" s="9" t="s">
        <v>1578</v>
      </c>
      <c r="X1671" s="9" t="s">
        <v>125</v>
      </c>
    </row>
    <row r="1672" spans="1:24" x14ac:dyDescent="0.3">
      <c r="A1672">
        <v>1678</v>
      </c>
      <c r="B1672" s="1">
        <v>42494</v>
      </c>
      <c r="C1672" t="s">
        <v>3390</v>
      </c>
      <c r="D1672" t="s">
        <v>50</v>
      </c>
      <c r="E1672" t="s">
        <v>4576</v>
      </c>
      <c r="F1672" t="s">
        <v>268</v>
      </c>
      <c r="G1672" t="s">
        <v>4577</v>
      </c>
      <c r="H1672" t="s">
        <v>125</v>
      </c>
      <c r="I1672" s="2">
        <v>500000</v>
      </c>
      <c r="J1672" t="s">
        <v>207</v>
      </c>
      <c r="K1672" t="str" cm="1">
        <f t="array" ref="K1672">_xlfn.IFS(I1672&lt;1000000,"Bin1",AND(I1672&gt;=1000000,I1672&lt;=10000000),"Bin2",I1672&gt;10000000,"Bin3")</f>
        <v>Bin1</v>
      </c>
      <c r="L1672">
        <f t="shared" si="52"/>
        <v>2016</v>
      </c>
      <c r="M1672" t="str">
        <f>_xlfn.XLOOKUP(C1672,'LookUp Table'!$A$1:$A$3031,'LookUp Table'!$B$1:$B$3031,"Not Found",0)</f>
        <v>Singapore</v>
      </c>
      <c r="N1672" t="str">
        <f t="shared" si="53"/>
        <v>Seed Funding</v>
      </c>
      <c r="O1672" t="str">
        <f>_xlfn.XLOOKUP(N1672,'Com LookUp+Pivot'!$A$1:$A$49,'Com LookUp+Pivot'!$B$1:$B$49,"Not Found",0)</f>
        <v>Angel</v>
      </c>
      <c r="W1672" s="9" t="s">
        <v>4577</v>
      </c>
      <c r="X1672" s="9" t="s">
        <v>125</v>
      </c>
    </row>
    <row r="1673" spans="1:24" x14ac:dyDescent="0.3">
      <c r="A1673">
        <v>1679</v>
      </c>
      <c r="B1673" s="1">
        <v>42494</v>
      </c>
      <c r="C1673" t="s">
        <v>3485</v>
      </c>
      <c r="D1673" t="s">
        <v>50</v>
      </c>
      <c r="E1673" t="s">
        <v>4578</v>
      </c>
      <c r="F1673" t="s">
        <v>30</v>
      </c>
      <c r="G1673" t="s">
        <v>4577</v>
      </c>
      <c r="H1673" t="s">
        <v>125</v>
      </c>
      <c r="I1673" s="2">
        <v>500000</v>
      </c>
      <c r="J1673" t="s">
        <v>207</v>
      </c>
      <c r="K1673" t="str" cm="1">
        <f t="array" ref="K1673">_xlfn.IFS(I1673&lt;1000000,"Bin1",AND(I1673&gt;=1000000,I1673&lt;=10000000),"Bin2",I1673&gt;10000000,"Bin3")</f>
        <v>Bin1</v>
      </c>
      <c r="L1673">
        <f t="shared" si="52"/>
        <v>2016</v>
      </c>
      <c r="M1673" t="str">
        <f>_xlfn.XLOOKUP(C1673,'LookUp Table'!$A$1:$A$3031,'LookUp Table'!$B$1:$B$3031,"Not Found",0)</f>
        <v>New Delhi</v>
      </c>
      <c r="N1673" t="str">
        <f t="shared" si="53"/>
        <v>Seed Funding</v>
      </c>
      <c r="O1673" t="str">
        <f>_xlfn.XLOOKUP(N1673,'Com LookUp+Pivot'!$A$1:$A$49,'Com LookUp+Pivot'!$B$1:$B$49,"Not Found",0)</f>
        <v>Angel</v>
      </c>
      <c r="W1673" s="9" t="s">
        <v>4577</v>
      </c>
      <c r="X1673" s="9" t="s">
        <v>125</v>
      </c>
    </row>
    <row r="1674" spans="1:24" x14ac:dyDescent="0.3">
      <c r="A1674">
        <v>1680</v>
      </c>
      <c r="B1674" s="1">
        <v>42494</v>
      </c>
      <c r="C1674" t="s">
        <v>4579</v>
      </c>
      <c r="D1674" t="s">
        <v>569</v>
      </c>
      <c r="E1674" t="s">
        <v>4580</v>
      </c>
      <c r="F1674" t="s">
        <v>957</v>
      </c>
      <c r="G1674" t="s">
        <v>4577</v>
      </c>
      <c r="H1674" t="s">
        <v>125</v>
      </c>
      <c r="I1674" s="2">
        <v>500000</v>
      </c>
      <c r="J1674" t="s">
        <v>207</v>
      </c>
      <c r="K1674" t="str" cm="1">
        <f t="array" ref="K1674">_xlfn.IFS(I1674&lt;1000000,"Bin1",AND(I1674&gt;=1000000,I1674&lt;=10000000),"Bin2",I1674&gt;10000000,"Bin3")</f>
        <v>Bin1</v>
      </c>
      <c r="L1674">
        <f t="shared" si="52"/>
        <v>2016</v>
      </c>
      <c r="M1674" t="str">
        <f>_xlfn.XLOOKUP(C1674,'LookUp Table'!$A$1:$A$3031,'LookUp Table'!$B$1:$B$3031,"Not Found",0)</f>
        <v>Bangalore</v>
      </c>
      <c r="N1674" t="str">
        <f t="shared" si="53"/>
        <v>Seed Funding</v>
      </c>
      <c r="O1674" t="str">
        <f>_xlfn.XLOOKUP(N1674,'Com LookUp+Pivot'!$A$1:$A$49,'Com LookUp+Pivot'!$B$1:$B$49,"Not Found",0)</f>
        <v>Angel</v>
      </c>
      <c r="W1674" s="9" t="s">
        <v>4577</v>
      </c>
      <c r="X1674" s="9" t="s">
        <v>125</v>
      </c>
    </row>
    <row r="1675" spans="1:24" x14ac:dyDescent="0.3">
      <c r="A1675">
        <v>1681</v>
      </c>
      <c r="B1675" s="1">
        <v>42495</v>
      </c>
      <c r="C1675" t="s">
        <v>2238</v>
      </c>
      <c r="D1675" t="s">
        <v>50</v>
      </c>
      <c r="E1675" t="s">
        <v>4581</v>
      </c>
      <c r="F1675" t="s">
        <v>30</v>
      </c>
      <c r="G1675" t="s">
        <v>4582</v>
      </c>
      <c r="H1675" t="s">
        <v>388</v>
      </c>
      <c r="I1675">
        <v>0</v>
      </c>
      <c r="J1675" t="s">
        <v>207</v>
      </c>
      <c r="K1675" t="str" cm="1">
        <f t="array" ref="K1675">_xlfn.IFS(I1675&lt;1000000,"Bin1",AND(I1675&gt;=1000000,I1675&lt;=10000000),"Bin2",I1675&gt;10000000,"Bin3")</f>
        <v>Bin1</v>
      </c>
      <c r="L1675">
        <f t="shared" si="52"/>
        <v>2016</v>
      </c>
      <c r="M1675" t="str">
        <f>_xlfn.XLOOKUP(C1675,'LookUp Table'!$A$1:$A$3031,'LookUp Table'!$B$1:$B$3031,"Not Found",0)</f>
        <v>Bangalore</v>
      </c>
      <c r="N1675" t="str">
        <f t="shared" si="53"/>
        <v>Private Equity</v>
      </c>
      <c r="O1675" t="str">
        <f>_xlfn.XLOOKUP(N1675,'Com LookUp+Pivot'!$A$1:$A$49,'Com LookUp+Pivot'!$B$1:$B$49,"Not Found",0)</f>
        <v>PE</v>
      </c>
      <c r="W1675" s="9" t="s">
        <v>4582</v>
      </c>
      <c r="X1675" s="9" t="s">
        <v>388</v>
      </c>
    </row>
    <row r="1676" spans="1:24" x14ac:dyDescent="0.3">
      <c r="A1676">
        <v>1682</v>
      </c>
      <c r="B1676" s="1">
        <v>42495</v>
      </c>
      <c r="C1676" t="s">
        <v>4583</v>
      </c>
      <c r="D1676" t="s">
        <v>569</v>
      </c>
      <c r="E1676" t="s">
        <v>4584</v>
      </c>
      <c r="F1676" t="s">
        <v>957</v>
      </c>
      <c r="G1676" t="s">
        <v>4585</v>
      </c>
      <c r="H1676" t="s">
        <v>125</v>
      </c>
      <c r="I1676" s="2">
        <v>375000</v>
      </c>
      <c r="J1676" t="s">
        <v>207</v>
      </c>
      <c r="K1676" t="str" cm="1">
        <f t="array" ref="K1676">_xlfn.IFS(I1676&lt;1000000,"Bin1",AND(I1676&gt;=1000000,I1676&lt;=10000000),"Bin2",I1676&gt;10000000,"Bin3")</f>
        <v>Bin1</v>
      </c>
      <c r="L1676">
        <f t="shared" si="52"/>
        <v>2016</v>
      </c>
      <c r="M1676" t="str">
        <f>_xlfn.XLOOKUP(C1676,'LookUp Table'!$A$1:$A$3031,'LookUp Table'!$B$1:$B$3031,"Not Found",0)</f>
        <v>Bangalore</v>
      </c>
      <c r="N1676" t="str">
        <f t="shared" si="53"/>
        <v>Seed Funding</v>
      </c>
      <c r="O1676" t="str">
        <f>_xlfn.XLOOKUP(N1676,'Com LookUp+Pivot'!$A$1:$A$49,'Com LookUp+Pivot'!$B$1:$B$49,"Not Found",0)</f>
        <v>Angel</v>
      </c>
      <c r="W1676" s="9" t="s">
        <v>4585</v>
      </c>
      <c r="X1676" s="9" t="s">
        <v>125</v>
      </c>
    </row>
    <row r="1677" spans="1:24" x14ac:dyDescent="0.3">
      <c r="A1677">
        <v>1683</v>
      </c>
      <c r="B1677" s="1">
        <v>42496</v>
      </c>
      <c r="C1677" t="s">
        <v>4586</v>
      </c>
      <c r="D1677" t="s">
        <v>105</v>
      </c>
      <c r="E1677" t="s">
        <v>4587</v>
      </c>
      <c r="F1677" t="s">
        <v>4588</v>
      </c>
      <c r="G1677" t="s">
        <v>4589</v>
      </c>
      <c r="H1677" t="s">
        <v>388</v>
      </c>
      <c r="I1677" s="2">
        <v>1000000</v>
      </c>
      <c r="J1677" t="s">
        <v>207</v>
      </c>
      <c r="K1677" t="str" cm="1">
        <f t="array" ref="K1677">_xlfn.IFS(I1677&lt;1000000,"Bin1",AND(I1677&gt;=1000000,I1677&lt;=10000000),"Bin2",I1677&gt;10000000,"Bin3")</f>
        <v>Bin2</v>
      </c>
      <c r="L1677">
        <f t="shared" si="52"/>
        <v>2016</v>
      </c>
      <c r="M1677" t="str">
        <f>_xlfn.XLOOKUP(C1677,'LookUp Table'!$A$1:$A$3031,'LookUp Table'!$B$1:$B$3031,"Not Found",0)</f>
        <v>Lucknow</v>
      </c>
      <c r="N1677" t="str">
        <f t="shared" si="53"/>
        <v>Private Equity</v>
      </c>
      <c r="O1677" t="str">
        <f>_xlfn.XLOOKUP(N1677,'Com LookUp+Pivot'!$A$1:$A$49,'Com LookUp+Pivot'!$B$1:$B$49,"Not Found",0)</f>
        <v>PE</v>
      </c>
      <c r="W1677" s="9" t="s">
        <v>4589</v>
      </c>
      <c r="X1677" s="9" t="s">
        <v>388</v>
      </c>
    </row>
    <row r="1678" spans="1:24" x14ac:dyDescent="0.3">
      <c r="A1678">
        <v>1684</v>
      </c>
      <c r="B1678" s="1">
        <v>42496</v>
      </c>
      <c r="C1678" t="s">
        <v>220</v>
      </c>
      <c r="D1678" t="s">
        <v>473</v>
      </c>
      <c r="E1678" t="s">
        <v>4590</v>
      </c>
      <c r="F1678" t="s">
        <v>957</v>
      </c>
      <c r="G1678" t="s">
        <v>4591</v>
      </c>
      <c r="H1678" t="s">
        <v>125</v>
      </c>
      <c r="I1678">
        <v>0</v>
      </c>
      <c r="J1678" t="s">
        <v>207</v>
      </c>
      <c r="K1678" t="str" cm="1">
        <f t="array" ref="K1678">_xlfn.IFS(I1678&lt;1000000,"Bin1",AND(I1678&gt;=1000000,I1678&lt;=10000000),"Bin2",I1678&gt;10000000,"Bin3")</f>
        <v>Bin1</v>
      </c>
      <c r="L1678">
        <f t="shared" si="52"/>
        <v>2016</v>
      </c>
      <c r="M1678" t="str">
        <f>_xlfn.XLOOKUP(C1678,'LookUp Table'!$A$1:$A$3031,'LookUp Table'!$B$1:$B$3031,"Not Found",0)</f>
        <v>Bengaluru</v>
      </c>
      <c r="N1678" t="str">
        <f t="shared" si="53"/>
        <v>Seed Funding</v>
      </c>
      <c r="O1678" t="str">
        <f>_xlfn.XLOOKUP(N1678,'Com LookUp+Pivot'!$A$1:$A$49,'Com LookUp+Pivot'!$B$1:$B$49,"Not Found",0)</f>
        <v>Angel</v>
      </c>
      <c r="W1678" s="9" t="s">
        <v>4591</v>
      </c>
      <c r="X1678" s="9" t="s">
        <v>125</v>
      </c>
    </row>
    <row r="1679" spans="1:24" x14ac:dyDescent="0.3">
      <c r="A1679">
        <v>1685</v>
      </c>
      <c r="B1679" s="1">
        <v>42497</v>
      </c>
      <c r="C1679" t="s">
        <v>4592</v>
      </c>
      <c r="D1679" t="s">
        <v>40</v>
      </c>
      <c r="E1679" t="s">
        <v>4593</v>
      </c>
      <c r="F1679" t="s">
        <v>181</v>
      </c>
      <c r="G1679" t="s">
        <v>1578</v>
      </c>
      <c r="H1679" t="s">
        <v>125</v>
      </c>
      <c r="I1679" s="2">
        <v>75000</v>
      </c>
      <c r="J1679" t="s">
        <v>207</v>
      </c>
      <c r="K1679" t="str" cm="1">
        <f t="array" ref="K1679">_xlfn.IFS(I1679&lt;1000000,"Bin1",AND(I1679&gt;=1000000,I1679&lt;=10000000),"Bin2",I1679&gt;10000000,"Bin3")</f>
        <v>Bin1</v>
      </c>
      <c r="L1679">
        <f t="shared" si="52"/>
        <v>2016</v>
      </c>
      <c r="M1679" t="str">
        <f>_xlfn.XLOOKUP(C1679,'LookUp Table'!$A$1:$A$3031,'LookUp Table'!$B$1:$B$3031,"Not Found",0)</f>
        <v>Hyderabad</v>
      </c>
      <c r="N1679" t="str">
        <f t="shared" si="53"/>
        <v>Private Equity</v>
      </c>
      <c r="O1679" t="str">
        <f>_xlfn.XLOOKUP(N1679,'Com LookUp+Pivot'!$A$1:$A$49,'Com LookUp+Pivot'!$B$1:$B$49,"Not Found",0)</f>
        <v>PE</v>
      </c>
      <c r="W1679" s="9" t="s">
        <v>1578</v>
      </c>
      <c r="X1679" s="9" t="s">
        <v>125</v>
      </c>
    </row>
    <row r="1680" spans="1:24" x14ac:dyDescent="0.3">
      <c r="A1680">
        <v>1686</v>
      </c>
      <c r="B1680" s="1">
        <v>42499</v>
      </c>
      <c r="C1680" t="s">
        <v>4594</v>
      </c>
      <c r="D1680" t="s">
        <v>50</v>
      </c>
      <c r="E1680" t="s">
        <v>4595</v>
      </c>
      <c r="F1680" t="s">
        <v>957</v>
      </c>
      <c r="G1680" t="s">
        <v>4596</v>
      </c>
      <c r="H1680" t="s">
        <v>388</v>
      </c>
      <c r="I1680" s="2">
        <v>2750000</v>
      </c>
      <c r="J1680" t="s">
        <v>207</v>
      </c>
      <c r="K1680" t="str" cm="1">
        <f t="array" ref="K1680">_xlfn.IFS(I1680&lt;1000000,"Bin1",AND(I1680&gt;=1000000,I1680&lt;=10000000),"Bin2",I1680&gt;10000000,"Bin3")</f>
        <v>Bin2</v>
      </c>
      <c r="L1680">
        <f t="shared" si="52"/>
        <v>2016</v>
      </c>
      <c r="M1680" t="str">
        <f>_xlfn.XLOOKUP(C1680,'LookUp Table'!$A$1:$A$3031,'LookUp Table'!$B$1:$B$3031,"Not Found",0)</f>
        <v>Bangalore</v>
      </c>
      <c r="N1680" t="str">
        <f t="shared" si="53"/>
        <v>Private Equity</v>
      </c>
      <c r="O1680" t="str">
        <f>_xlfn.XLOOKUP(N1680,'Com LookUp+Pivot'!$A$1:$A$49,'Com LookUp+Pivot'!$B$1:$B$49,"Not Found",0)</f>
        <v>PE</v>
      </c>
      <c r="W1680" s="9" t="s">
        <v>4596</v>
      </c>
      <c r="X1680" s="9" t="s">
        <v>388</v>
      </c>
    </row>
    <row r="1681" spans="1:24" x14ac:dyDescent="0.3">
      <c r="A1681">
        <v>1687</v>
      </c>
      <c r="B1681" s="1">
        <v>42499</v>
      </c>
      <c r="C1681" t="s">
        <v>4597</v>
      </c>
      <c r="D1681" t="s">
        <v>569</v>
      </c>
      <c r="E1681" t="s">
        <v>4598</v>
      </c>
      <c r="F1681" t="s">
        <v>957</v>
      </c>
      <c r="G1681" t="s">
        <v>4599</v>
      </c>
      <c r="H1681" t="s">
        <v>125</v>
      </c>
      <c r="I1681" s="2">
        <v>450000</v>
      </c>
      <c r="J1681" t="s">
        <v>207</v>
      </c>
      <c r="K1681" t="str" cm="1">
        <f t="array" ref="K1681">_xlfn.IFS(I1681&lt;1000000,"Bin1",AND(I1681&gt;=1000000,I1681&lt;=10000000),"Bin2",I1681&gt;10000000,"Bin3")</f>
        <v>Bin1</v>
      </c>
      <c r="L1681">
        <f t="shared" si="52"/>
        <v>2016</v>
      </c>
      <c r="M1681" t="str">
        <f>_xlfn.XLOOKUP(C1681,'LookUp Table'!$A$1:$A$3031,'LookUp Table'!$B$1:$B$3031,"Not Found",0)</f>
        <v>Bangalore</v>
      </c>
      <c r="N1681" t="str">
        <f t="shared" si="53"/>
        <v>Seed Funding</v>
      </c>
      <c r="O1681" t="str">
        <f>_xlfn.XLOOKUP(N1681,'Com LookUp+Pivot'!$A$1:$A$49,'Com LookUp+Pivot'!$B$1:$B$49,"Not Found",0)</f>
        <v>Angel</v>
      </c>
      <c r="W1681" s="9" t="s">
        <v>4599</v>
      </c>
      <c r="X1681" s="9" t="s">
        <v>125</v>
      </c>
    </row>
    <row r="1682" spans="1:24" x14ac:dyDescent="0.3">
      <c r="A1682">
        <v>1688</v>
      </c>
      <c r="B1682" s="1">
        <v>42499</v>
      </c>
      <c r="C1682" t="s">
        <v>4600</v>
      </c>
      <c r="D1682" t="s">
        <v>473</v>
      </c>
      <c r="E1682" t="s">
        <v>4601</v>
      </c>
      <c r="F1682" t="s">
        <v>30</v>
      </c>
      <c r="G1682" t="s">
        <v>4602</v>
      </c>
      <c r="H1682" t="s">
        <v>125</v>
      </c>
      <c r="I1682" s="2">
        <v>250000</v>
      </c>
      <c r="J1682" t="s">
        <v>207</v>
      </c>
      <c r="K1682" t="str" cm="1">
        <f t="array" ref="K1682">_xlfn.IFS(I1682&lt;1000000,"Bin1",AND(I1682&gt;=1000000,I1682&lt;=10000000),"Bin2",I1682&gt;10000000,"Bin3")</f>
        <v>Bin1</v>
      </c>
      <c r="L1682">
        <f t="shared" si="52"/>
        <v>2016</v>
      </c>
      <c r="M1682" t="str">
        <f>_xlfn.XLOOKUP(C1682,'LookUp Table'!$A$1:$A$3031,'LookUp Table'!$B$1:$B$3031,"Not Found",0)</f>
        <v>New Delhi</v>
      </c>
      <c r="N1682" t="str">
        <f t="shared" si="53"/>
        <v>Seed Funding</v>
      </c>
      <c r="O1682" t="str">
        <f>_xlfn.XLOOKUP(N1682,'Com LookUp+Pivot'!$A$1:$A$49,'Com LookUp+Pivot'!$B$1:$B$49,"Not Found",0)</f>
        <v>Angel</v>
      </c>
      <c r="W1682" s="9" t="s">
        <v>4602</v>
      </c>
      <c r="X1682" s="9" t="s">
        <v>125</v>
      </c>
    </row>
    <row r="1683" spans="1:24" x14ac:dyDescent="0.3">
      <c r="A1683">
        <v>1689</v>
      </c>
      <c r="B1683" s="1">
        <v>42500</v>
      </c>
      <c r="C1683" t="s">
        <v>516</v>
      </c>
      <c r="D1683" t="s">
        <v>569</v>
      </c>
      <c r="E1683" t="s">
        <v>4603</v>
      </c>
      <c r="F1683" t="s">
        <v>957</v>
      </c>
      <c r="G1683" t="s">
        <v>4604</v>
      </c>
      <c r="H1683" t="s">
        <v>388</v>
      </c>
      <c r="I1683" s="2">
        <v>6000000</v>
      </c>
      <c r="J1683" t="s">
        <v>207</v>
      </c>
      <c r="K1683" t="str" cm="1">
        <f t="array" ref="K1683">_xlfn.IFS(I1683&lt;1000000,"Bin1",AND(I1683&gt;=1000000,I1683&lt;=10000000),"Bin2",I1683&gt;10000000,"Bin3")</f>
        <v>Bin2</v>
      </c>
      <c r="L1683">
        <f t="shared" si="52"/>
        <v>2016</v>
      </c>
      <c r="M1683" t="str">
        <f>_xlfn.XLOOKUP(C1683,'LookUp Table'!$A$1:$A$3031,'LookUp Table'!$B$1:$B$3031,"Not Found",0)</f>
        <v>Bengaluru</v>
      </c>
      <c r="N1683" t="str">
        <f t="shared" si="53"/>
        <v>Private Equity</v>
      </c>
      <c r="O1683" t="str">
        <f>_xlfn.XLOOKUP(N1683,'Com LookUp+Pivot'!$A$1:$A$49,'Com LookUp+Pivot'!$B$1:$B$49,"Not Found",0)</f>
        <v>PE</v>
      </c>
      <c r="W1683" s="9" t="s">
        <v>4604</v>
      </c>
      <c r="X1683" s="9" t="s">
        <v>388</v>
      </c>
    </row>
    <row r="1684" spans="1:24" x14ac:dyDescent="0.3">
      <c r="A1684">
        <v>1690</v>
      </c>
      <c r="B1684" s="1">
        <v>42500</v>
      </c>
      <c r="C1684" t="s">
        <v>3343</v>
      </c>
      <c r="D1684" t="s">
        <v>569</v>
      </c>
      <c r="E1684" t="s">
        <v>4605</v>
      </c>
      <c r="F1684" t="s">
        <v>42</v>
      </c>
      <c r="G1684" t="s">
        <v>4606</v>
      </c>
      <c r="H1684" t="s">
        <v>388</v>
      </c>
      <c r="I1684" s="2">
        <v>1500000</v>
      </c>
      <c r="J1684" t="s">
        <v>207</v>
      </c>
      <c r="K1684" t="str" cm="1">
        <f t="array" ref="K1684">_xlfn.IFS(I1684&lt;1000000,"Bin1",AND(I1684&gt;=1000000,I1684&lt;=10000000),"Bin2",I1684&gt;10000000,"Bin3")</f>
        <v>Bin2</v>
      </c>
      <c r="L1684">
        <f t="shared" si="52"/>
        <v>2016</v>
      </c>
      <c r="M1684" t="str">
        <f>_xlfn.XLOOKUP(C1684,'LookUp Table'!$A$1:$A$3031,'LookUp Table'!$B$1:$B$3031,"Not Found",0)</f>
        <v>Chennai</v>
      </c>
      <c r="N1684" t="str">
        <f t="shared" si="53"/>
        <v>Private Equity</v>
      </c>
      <c r="O1684" t="str">
        <f>_xlfn.XLOOKUP(N1684,'Com LookUp+Pivot'!$A$1:$A$49,'Com LookUp+Pivot'!$B$1:$B$49,"Not Found",0)</f>
        <v>PE</v>
      </c>
      <c r="W1684" s="9" t="s">
        <v>4606</v>
      </c>
      <c r="X1684" s="9" t="s">
        <v>388</v>
      </c>
    </row>
    <row r="1685" spans="1:24" x14ac:dyDescent="0.3">
      <c r="A1685">
        <v>1691</v>
      </c>
      <c r="B1685" s="1">
        <v>42500</v>
      </c>
      <c r="C1685" t="s">
        <v>4607</v>
      </c>
      <c r="D1685" t="s">
        <v>50</v>
      </c>
      <c r="E1685" t="s">
        <v>4608</v>
      </c>
      <c r="F1685" t="s">
        <v>42</v>
      </c>
      <c r="G1685" t="s">
        <v>4609</v>
      </c>
      <c r="H1685" t="s">
        <v>388</v>
      </c>
      <c r="I1685" s="2">
        <v>18000000</v>
      </c>
      <c r="J1685" t="s">
        <v>207</v>
      </c>
      <c r="K1685" t="str" cm="1">
        <f t="array" ref="K1685">_xlfn.IFS(I1685&lt;1000000,"Bin1",AND(I1685&gt;=1000000,I1685&lt;=10000000),"Bin2",I1685&gt;10000000,"Bin3")</f>
        <v>Bin3</v>
      </c>
      <c r="L1685">
        <f t="shared" si="52"/>
        <v>2016</v>
      </c>
      <c r="M1685" t="str">
        <f>_xlfn.XLOOKUP(C1685,'LookUp Table'!$A$1:$A$3031,'LookUp Table'!$B$1:$B$3031,"Not Found",0)</f>
        <v>Chennai</v>
      </c>
      <c r="N1685" t="str">
        <f t="shared" si="53"/>
        <v>Private Equity</v>
      </c>
      <c r="O1685" t="str">
        <f>_xlfn.XLOOKUP(N1685,'Com LookUp+Pivot'!$A$1:$A$49,'Com LookUp+Pivot'!$B$1:$B$49,"Not Found",0)</f>
        <v>PE</v>
      </c>
      <c r="W1685" s="9" t="s">
        <v>4609</v>
      </c>
      <c r="X1685" s="9" t="s">
        <v>388</v>
      </c>
    </row>
    <row r="1686" spans="1:24" x14ac:dyDescent="0.3">
      <c r="A1686">
        <v>1692</v>
      </c>
      <c r="B1686" s="1">
        <v>42500</v>
      </c>
      <c r="C1686" t="s">
        <v>4610</v>
      </c>
      <c r="D1686" t="s">
        <v>473</v>
      </c>
      <c r="E1686" t="s">
        <v>4611</v>
      </c>
      <c r="F1686" t="s">
        <v>36</v>
      </c>
      <c r="G1686" t="s">
        <v>1578</v>
      </c>
      <c r="H1686" t="s">
        <v>125</v>
      </c>
      <c r="I1686" s="2">
        <v>1500000</v>
      </c>
      <c r="J1686" t="s">
        <v>207</v>
      </c>
      <c r="K1686" t="str" cm="1">
        <f t="array" ref="K1686">_xlfn.IFS(I1686&lt;1000000,"Bin1",AND(I1686&gt;=1000000,I1686&lt;=10000000),"Bin2",I1686&gt;10000000,"Bin3")</f>
        <v>Bin2</v>
      </c>
      <c r="L1686">
        <f t="shared" si="52"/>
        <v>2016</v>
      </c>
      <c r="M1686" t="str">
        <f>_xlfn.XLOOKUP(C1686,'LookUp Table'!$A$1:$A$3031,'LookUp Table'!$B$1:$B$3031,"Not Found",0)</f>
        <v>Mumbai</v>
      </c>
      <c r="N1686" t="str">
        <f t="shared" si="53"/>
        <v>Private Equity</v>
      </c>
      <c r="O1686" t="str">
        <f>_xlfn.XLOOKUP(N1686,'Com LookUp+Pivot'!$A$1:$A$49,'Com LookUp+Pivot'!$B$1:$B$49,"Not Found",0)</f>
        <v>PE</v>
      </c>
      <c r="W1686" s="9" t="s">
        <v>1578</v>
      </c>
      <c r="X1686" s="9" t="s">
        <v>125</v>
      </c>
    </row>
    <row r="1687" spans="1:24" x14ac:dyDescent="0.3">
      <c r="A1687">
        <v>1693</v>
      </c>
      <c r="B1687" s="1">
        <v>42500</v>
      </c>
      <c r="C1687" t="s">
        <v>1155</v>
      </c>
      <c r="D1687" t="s">
        <v>569</v>
      </c>
      <c r="E1687" t="s">
        <v>2447</v>
      </c>
      <c r="F1687" t="s">
        <v>957</v>
      </c>
      <c r="G1687" t="s">
        <v>4612</v>
      </c>
      <c r="H1687" t="s">
        <v>388</v>
      </c>
      <c r="I1687" s="2">
        <v>7000000</v>
      </c>
      <c r="J1687" t="s">
        <v>207</v>
      </c>
      <c r="K1687" t="str" cm="1">
        <f t="array" ref="K1687">_xlfn.IFS(I1687&lt;1000000,"Bin1",AND(I1687&gt;=1000000,I1687&lt;=10000000),"Bin2",I1687&gt;10000000,"Bin3")</f>
        <v>Bin2</v>
      </c>
      <c r="L1687">
        <f t="shared" si="52"/>
        <v>2016</v>
      </c>
      <c r="M1687" t="str">
        <f>_xlfn.XLOOKUP(C1687,'LookUp Table'!$A$1:$A$3031,'LookUp Table'!$B$1:$B$3031,"Not Found",0)</f>
        <v>Bengaluru</v>
      </c>
      <c r="N1687" t="str">
        <f t="shared" si="53"/>
        <v>Private Equity</v>
      </c>
      <c r="O1687" t="str">
        <f>_xlfn.XLOOKUP(N1687,'Com LookUp+Pivot'!$A$1:$A$49,'Com LookUp+Pivot'!$B$1:$B$49,"Not Found",0)</f>
        <v>PE</v>
      </c>
      <c r="W1687" s="9" t="s">
        <v>4612</v>
      </c>
      <c r="X1687" s="9" t="s">
        <v>388</v>
      </c>
    </row>
    <row r="1688" spans="1:24" x14ac:dyDescent="0.3">
      <c r="A1688">
        <v>1694</v>
      </c>
      <c r="B1688" s="1">
        <v>42501</v>
      </c>
      <c r="C1688" t="s">
        <v>4613</v>
      </c>
      <c r="D1688" t="s">
        <v>569</v>
      </c>
      <c r="E1688" t="s">
        <v>4614</v>
      </c>
      <c r="F1688" t="s">
        <v>957</v>
      </c>
      <c r="G1688" t="s">
        <v>1334</v>
      </c>
      <c r="H1688" t="s">
        <v>388</v>
      </c>
      <c r="I1688" s="2">
        <v>900000</v>
      </c>
      <c r="J1688" t="s">
        <v>207</v>
      </c>
      <c r="K1688" t="str" cm="1">
        <f t="array" ref="K1688">_xlfn.IFS(I1688&lt;1000000,"Bin1",AND(I1688&gt;=1000000,I1688&lt;=10000000),"Bin2",I1688&gt;10000000,"Bin3")</f>
        <v>Bin1</v>
      </c>
      <c r="L1688">
        <f t="shared" si="52"/>
        <v>2016</v>
      </c>
      <c r="M1688" t="str">
        <f>_xlfn.XLOOKUP(C1688,'LookUp Table'!$A$1:$A$3031,'LookUp Table'!$B$1:$B$3031,"Not Found",0)</f>
        <v>Bangalore</v>
      </c>
      <c r="N1688" t="str">
        <f t="shared" si="53"/>
        <v>Private Equity</v>
      </c>
      <c r="O1688" t="str">
        <f>_xlfn.XLOOKUP(N1688,'Com LookUp+Pivot'!$A$1:$A$49,'Com LookUp+Pivot'!$B$1:$B$49,"Not Found",0)</f>
        <v>PE</v>
      </c>
      <c r="W1688" s="9" t="s">
        <v>1334</v>
      </c>
      <c r="X1688" s="9" t="s">
        <v>388</v>
      </c>
    </row>
    <row r="1689" spans="1:24" x14ac:dyDescent="0.3">
      <c r="A1689">
        <v>1695</v>
      </c>
      <c r="B1689" s="1">
        <v>42501</v>
      </c>
      <c r="C1689" t="s">
        <v>4615</v>
      </c>
      <c r="D1689" t="s">
        <v>569</v>
      </c>
      <c r="E1689" t="s">
        <v>4616</v>
      </c>
      <c r="F1689" t="s">
        <v>19</v>
      </c>
      <c r="G1689" t="s">
        <v>4617</v>
      </c>
      <c r="H1689" t="s">
        <v>388</v>
      </c>
      <c r="I1689">
        <v>0</v>
      </c>
      <c r="J1689" t="s">
        <v>207</v>
      </c>
      <c r="K1689" t="str" cm="1">
        <f t="array" ref="K1689">_xlfn.IFS(I1689&lt;1000000,"Bin1",AND(I1689&gt;=1000000,I1689&lt;=10000000),"Bin2",I1689&gt;10000000,"Bin3")</f>
        <v>Bin1</v>
      </c>
      <c r="L1689">
        <f t="shared" si="52"/>
        <v>2016</v>
      </c>
      <c r="M1689" t="str">
        <f>_xlfn.XLOOKUP(C1689,'LookUp Table'!$A$1:$A$3031,'LookUp Table'!$B$1:$B$3031,"Not Found",0)</f>
        <v>Gurgaon</v>
      </c>
      <c r="N1689" t="str">
        <f t="shared" si="53"/>
        <v>Private Equity</v>
      </c>
      <c r="O1689" t="str">
        <f>_xlfn.XLOOKUP(N1689,'Com LookUp+Pivot'!$A$1:$A$49,'Com LookUp+Pivot'!$B$1:$B$49,"Not Found",0)</f>
        <v>PE</v>
      </c>
      <c r="W1689" s="9" t="s">
        <v>4617</v>
      </c>
      <c r="X1689" s="9" t="s">
        <v>388</v>
      </c>
    </row>
    <row r="1690" spans="1:24" x14ac:dyDescent="0.3">
      <c r="A1690">
        <v>1696</v>
      </c>
      <c r="B1690" s="1">
        <v>42501</v>
      </c>
      <c r="C1690" t="s">
        <v>4618</v>
      </c>
      <c r="D1690" t="s">
        <v>50</v>
      </c>
      <c r="E1690" t="s">
        <v>4619</v>
      </c>
      <c r="F1690" t="s">
        <v>36</v>
      </c>
      <c r="G1690" t="s">
        <v>4620</v>
      </c>
      <c r="H1690" t="s">
        <v>388</v>
      </c>
      <c r="I1690" s="2">
        <v>100000000</v>
      </c>
      <c r="J1690" t="s">
        <v>207</v>
      </c>
      <c r="K1690" t="str" cm="1">
        <f t="array" ref="K1690">_xlfn.IFS(I1690&lt;1000000,"Bin1",AND(I1690&gt;=1000000,I1690&lt;=10000000),"Bin2",I1690&gt;10000000,"Bin3")</f>
        <v>Bin3</v>
      </c>
      <c r="L1690">
        <f t="shared" si="52"/>
        <v>2016</v>
      </c>
      <c r="M1690" t="str">
        <f>_xlfn.XLOOKUP(C1690,'LookUp Table'!$A$1:$A$3031,'LookUp Table'!$B$1:$B$3031,"Not Found",0)</f>
        <v>Mumbai</v>
      </c>
      <c r="N1690" t="str">
        <f t="shared" si="53"/>
        <v>Private Equity</v>
      </c>
      <c r="O1690" t="str">
        <f>_xlfn.XLOOKUP(N1690,'Com LookUp+Pivot'!$A$1:$A$49,'Com LookUp+Pivot'!$B$1:$B$49,"Not Found",0)</f>
        <v>PE</v>
      </c>
      <c r="W1690" s="9" t="s">
        <v>4620</v>
      </c>
      <c r="X1690" s="9" t="s">
        <v>388</v>
      </c>
    </row>
    <row r="1691" spans="1:24" x14ac:dyDescent="0.3">
      <c r="A1691">
        <v>1697</v>
      </c>
      <c r="B1691" s="1">
        <v>42502</v>
      </c>
      <c r="C1691" t="s">
        <v>411</v>
      </c>
      <c r="D1691" t="s">
        <v>569</v>
      </c>
      <c r="E1691" t="s">
        <v>4621</v>
      </c>
      <c r="F1691" t="s">
        <v>957</v>
      </c>
      <c r="G1691" t="s">
        <v>4622</v>
      </c>
      <c r="H1691" t="s">
        <v>125</v>
      </c>
      <c r="I1691" s="2">
        <v>500000</v>
      </c>
      <c r="J1691" t="s">
        <v>207</v>
      </c>
      <c r="K1691" t="str" cm="1">
        <f t="array" ref="K1691">_xlfn.IFS(I1691&lt;1000000,"Bin1",AND(I1691&gt;=1000000,I1691&lt;=10000000),"Bin2",I1691&gt;10000000,"Bin3")</f>
        <v>Bin1</v>
      </c>
      <c r="L1691">
        <f t="shared" si="52"/>
        <v>2016</v>
      </c>
      <c r="M1691" t="str">
        <f>_xlfn.XLOOKUP(C1691,'LookUp Table'!$A$1:$A$3031,'LookUp Table'!$B$1:$B$3031,"Not Found",0)</f>
        <v>Bengaluru</v>
      </c>
      <c r="N1691" t="str">
        <f t="shared" si="53"/>
        <v>Seed Funding</v>
      </c>
      <c r="O1691" t="str">
        <f>_xlfn.XLOOKUP(N1691,'Com LookUp+Pivot'!$A$1:$A$49,'Com LookUp+Pivot'!$B$1:$B$49,"Not Found",0)</f>
        <v>Angel</v>
      </c>
      <c r="W1691" s="9" t="s">
        <v>4622</v>
      </c>
      <c r="X1691" s="9" t="s">
        <v>125</v>
      </c>
    </row>
    <row r="1692" spans="1:24" x14ac:dyDescent="0.3">
      <c r="A1692">
        <v>1698</v>
      </c>
      <c r="B1692" s="1">
        <v>42502</v>
      </c>
      <c r="C1692" t="s">
        <v>1015</v>
      </c>
      <c r="D1692" t="s">
        <v>569</v>
      </c>
      <c r="E1692" t="s">
        <v>349</v>
      </c>
      <c r="F1692" t="s">
        <v>957</v>
      </c>
      <c r="G1692" t="s">
        <v>4623</v>
      </c>
      <c r="H1692" t="s">
        <v>388</v>
      </c>
      <c r="I1692" s="2">
        <v>25000000</v>
      </c>
      <c r="J1692" t="s">
        <v>207</v>
      </c>
      <c r="K1692" t="str" cm="1">
        <f t="array" ref="K1692">_xlfn.IFS(I1692&lt;1000000,"Bin1",AND(I1692&gt;=1000000,I1692&lt;=10000000),"Bin2",I1692&gt;10000000,"Bin3")</f>
        <v>Bin3</v>
      </c>
      <c r="L1692">
        <f t="shared" si="52"/>
        <v>2016</v>
      </c>
      <c r="M1692" t="str">
        <f>_xlfn.XLOOKUP(C1692,'LookUp Table'!$A$1:$A$3031,'LookUp Table'!$B$1:$B$3031,"Not Found",0)</f>
        <v>Bengaluru</v>
      </c>
      <c r="N1692" t="str">
        <f t="shared" si="53"/>
        <v>Private Equity</v>
      </c>
      <c r="O1692" t="str">
        <f>_xlfn.XLOOKUP(N1692,'Com LookUp+Pivot'!$A$1:$A$49,'Com LookUp+Pivot'!$B$1:$B$49,"Not Found",0)</f>
        <v>PE</v>
      </c>
      <c r="W1692" s="9" t="s">
        <v>4623</v>
      </c>
      <c r="X1692" s="9" t="s">
        <v>388</v>
      </c>
    </row>
    <row r="1693" spans="1:24" x14ac:dyDescent="0.3">
      <c r="A1693">
        <v>1699</v>
      </c>
      <c r="B1693" s="1">
        <v>42502</v>
      </c>
      <c r="C1693" t="s">
        <v>4624</v>
      </c>
      <c r="D1693" t="s">
        <v>141</v>
      </c>
      <c r="E1693" t="s">
        <v>4625</v>
      </c>
      <c r="F1693" t="s">
        <v>181</v>
      </c>
      <c r="G1693" t="s">
        <v>4626</v>
      </c>
      <c r="H1693" t="s">
        <v>388</v>
      </c>
      <c r="I1693" s="2">
        <v>150000</v>
      </c>
      <c r="J1693" t="s">
        <v>207</v>
      </c>
      <c r="K1693" t="str" cm="1">
        <f t="array" ref="K1693">_xlfn.IFS(I1693&lt;1000000,"Bin1",AND(I1693&gt;=1000000,I1693&lt;=10000000),"Bin2",I1693&gt;10000000,"Bin3")</f>
        <v>Bin1</v>
      </c>
      <c r="L1693">
        <f t="shared" si="52"/>
        <v>2016</v>
      </c>
      <c r="M1693" t="str">
        <f>_xlfn.XLOOKUP(C1693,'LookUp Table'!$A$1:$A$3031,'LookUp Table'!$B$1:$B$3031,"Not Found",0)</f>
        <v>Hyderabad</v>
      </c>
      <c r="N1693" t="str">
        <f t="shared" si="53"/>
        <v>Private Equity</v>
      </c>
      <c r="O1693" t="str">
        <f>_xlfn.XLOOKUP(N1693,'Com LookUp+Pivot'!$A$1:$A$49,'Com LookUp+Pivot'!$B$1:$B$49,"Not Found",0)</f>
        <v>PE</v>
      </c>
      <c r="W1693" s="9" t="s">
        <v>4626</v>
      </c>
      <c r="X1693" s="9" t="s">
        <v>388</v>
      </c>
    </row>
    <row r="1694" spans="1:24" x14ac:dyDescent="0.3">
      <c r="A1694">
        <v>1700</v>
      </c>
      <c r="B1694" s="1">
        <v>42502</v>
      </c>
      <c r="C1694" t="s">
        <v>4627</v>
      </c>
      <c r="D1694" t="s">
        <v>569</v>
      </c>
      <c r="E1694" t="s">
        <v>4628</v>
      </c>
      <c r="F1694" t="s">
        <v>448</v>
      </c>
      <c r="G1694" t="s">
        <v>4629</v>
      </c>
      <c r="H1694" t="s">
        <v>125</v>
      </c>
      <c r="I1694">
        <v>0</v>
      </c>
      <c r="J1694" t="s">
        <v>207</v>
      </c>
      <c r="K1694" t="str" cm="1">
        <f t="array" ref="K1694">_xlfn.IFS(I1694&lt;1000000,"Bin1",AND(I1694&gt;=1000000,I1694&lt;=10000000),"Bin2",I1694&gt;10000000,"Bin3")</f>
        <v>Bin1</v>
      </c>
      <c r="L1694">
        <f t="shared" si="52"/>
        <v>2016</v>
      </c>
      <c r="M1694" t="str">
        <f>_xlfn.XLOOKUP(C1694,'LookUp Table'!$A$1:$A$3031,'LookUp Table'!$B$1:$B$3031,"Not Found",0)</f>
        <v>Jaipur</v>
      </c>
      <c r="N1694" t="str">
        <f t="shared" si="53"/>
        <v>Seed Funding</v>
      </c>
      <c r="O1694" t="str">
        <f>_xlfn.XLOOKUP(N1694,'Com LookUp+Pivot'!$A$1:$A$49,'Com LookUp+Pivot'!$B$1:$B$49,"Not Found",0)</f>
        <v>Angel</v>
      </c>
      <c r="W1694" s="9" t="s">
        <v>4629</v>
      </c>
      <c r="X1694" s="9" t="s">
        <v>125</v>
      </c>
    </row>
    <row r="1695" spans="1:24" x14ac:dyDescent="0.3">
      <c r="A1695">
        <v>1701</v>
      </c>
      <c r="B1695" s="1">
        <v>42502</v>
      </c>
      <c r="C1695" t="s">
        <v>4630</v>
      </c>
      <c r="D1695" t="s">
        <v>569</v>
      </c>
      <c r="E1695" t="s">
        <v>4631</v>
      </c>
      <c r="F1695" t="s">
        <v>4632</v>
      </c>
      <c r="G1695" t="s">
        <v>4633</v>
      </c>
      <c r="H1695" t="s">
        <v>125</v>
      </c>
      <c r="I1695">
        <v>0</v>
      </c>
      <c r="J1695" t="s">
        <v>207</v>
      </c>
      <c r="K1695" t="str" cm="1">
        <f t="array" ref="K1695">_xlfn.IFS(I1695&lt;1000000,"Bin1",AND(I1695&gt;=1000000,I1695&lt;=10000000),"Bin2",I1695&gt;10000000,"Bin3")</f>
        <v>Bin1</v>
      </c>
      <c r="L1695">
        <f t="shared" si="52"/>
        <v>2016</v>
      </c>
      <c r="M1695" t="str">
        <f>_xlfn.XLOOKUP(C1695,'LookUp Table'!$A$1:$A$3031,'LookUp Table'!$B$1:$B$3031,"Not Found",0)</f>
        <v>Kanpur</v>
      </c>
      <c r="N1695" t="str">
        <f t="shared" si="53"/>
        <v>Seed Funding</v>
      </c>
      <c r="O1695" t="str">
        <f>_xlfn.XLOOKUP(N1695,'Com LookUp+Pivot'!$A$1:$A$49,'Com LookUp+Pivot'!$B$1:$B$49,"Not Found",0)</f>
        <v>Angel</v>
      </c>
      <c r="W1695" s="9" t="s">
        <v>4633</v>
      </c>
      <c r="X1695" s="9" t="s">
        <v>125</v>
      </c>
    </row>
    <row r="1696" spans="1:24" x14ac:dyDescent="0.3">
      <c r="A1696">
        <v>1702</v>
      </c>
      <c r="B1696" s="1">
        <v>42502</v>
      </c>
      <c r="C1696" t="s">
        <v>4634</v>
      </c>
      <c r="D1696" t="s">
        <v>569</v>
      </c>
      <c r="E1696" t="s">
        <v>4635</v>
      </c>
      <c r="F1696" t="s">
        <v>957</v>
      </c>
      <c r="G1696" t="s">
        <v>4636</v>
      </c>
      <c r="H1696" t="s">
        <v>125</v>
      </c>
      <c r="I1696">
        <v>0</v>
      </c>
      <c r="J1696" t="s">
        <v>207</v>
      </c>
      <c r="K1696" t="str" cm="1">
        <f t="array" ref="K1696">_xlfn.IFS(I1696&lt;1000000,"Bin1",AND(I1696&gt;=1000000,I1696&lt;=10000000),"Bin2",I1696&gt;10000000,"Bin3")</f>
        <v>Bin1</v>
      </c>
      <c r="L1696">
        <f t="shared" si="52"/>
        <v>2016</v>
      </c>
      <c r="M1696" t="str">
        <f>_xlfn.XLOOKUP(C1696,'LookUp Table'!$A$1:$A$3031,'LookUp Table'!$B$1:$B$3031,"Not Found",0)</f>
        <v>Bangalore</v>
      </c>
      <c r="N1696" t="str">
        <f t="shared" si="53"/>
        <v>Seed Funding</v>
      </c>
      <c r="O1696" t="str">
        <f>_xlfn.XLOOKUP(N1696,'Com LookUp+Pivot'!$A$1:$A$49,'Com LookUp+Pivot'!$B$1:$B$49,"Not Found",0)</f>
        <v>Angel</v>
      </c>
      <c r="W1696" s="9" t="s">
        <v>4636</v>
      </c>
      <c r="X1696" s="9" t="s">
        <v>125</v>
      </c>
    </row>
    <row r="1697" spans="1:24" x14ac:dyDescent="0.3">
      <c r="A1697">
        <v>1703</v>
      </c>
      <c r="B1697" s="1">
        <v>42502</v>
      </c>
      <c r="C1697" t="s">
        <v>4637</v>
      </c>
      <c r="D1697" t="s">
        <v>40</v>
      </c>
      <c r="E1697" t="s">
        <v>4638</v>
      </c>
      <c r="F1697" t="s">
        <v>19</v>
      </c>
      <c r="G1697" t="s">
        <v>4639</v>
      </c>
      <c r="H1697" t="s">
        <v>125</v>
      </c>
      <c r="I1697">
        <v>0</v>
      </c>
      <c r="J1697" t="s">
        <v>207</v>
      </c>
      <c r="K1697" t="str" cm="1">
        <f t="array" ref="K1697">_xlfn.IFS(I1697&lt;1000000,"Bin1",AND(I1697&gt;=1000000,I1697&lt;=10000000),"Bin2",I1697&gt;10000000,"Bin3")</f>
        <v>Bin1</v>
      </c>
      <c r="L1697">
        <f t="shared" si="52"/>
        <v>2016</v>
      </c>
      <c r="M1697" t="str">
        <f>_xlfn.XLOOKUP(C1697,'LookUp Table'!$A$1:$A$3031,'LookUp Table'!$B$1:$B$3031,"Not Found",0)</f>
        <v>Gurgaon</v>
      </c>
      <c r="N1697" t="str">
        <f t="shared" si="53"/>
        <v>Seed Funding</v>
      </c>
      <c r="O1697" t="str">
        <f>_xlfn.XLOOKUP(N1697,'Com LookUp+Pivot'!$A$1:$A$49,'Com LookUp+Pivot'!$B$1:$B$49,"Not Found",0)</f>
        <v>Angel</v>
      </c>
      <c r="W1697" s="9" t="s">
        <v>4639</v>
      </c>
      <c r="X1697" s="9" t="s">
        <v>125</v>
      </c>
    </row>
    <row r="1698" spans="1:24" x14ac:dyDescent="0.3">
      <c r="A1698">
        <v>1704</v>
      </c>
      <c r="B1698" s="1">
        <v>42503</v>
      </c>
      <c r="C1698" t="s">
        <v>4640</v>
      </c>
      <c r="D1698" t="s">
        <v>569</v>
      </c>
      <c r="E1698" t="s">
        <v>4641</v>
      </c>
      <c r="F1698" t="s">
        <v>42</v>
      </c>
      <c r="G1698" t="s">
        <v>4642</v>
      </c>
      <c r="H1698" t="s">
        <v>388</v>
      </c>
      <c r="I1698" s="2">
        <v>13500000</v>
      </c>
      <c r="J1698" t="s">
        <v>207</v>
      </c>
      <c r="K1698" t="str" cm="1">
        <f t="array" ref="K1698">_xlfn.IFS(I1698&lt;1000000,"Bin1",AND(I1698&gt;=1000000,I1698&lt;=10000000),"Bin2",I1698&gt;10000000,"Bin3")</f>
        <v>Bin3</v>
      </c>
      <c r="L1698">
        <f t="shared" si="52"/>
        <v>2016</v>
      </c>
      <c r="M1698" t="str">
        <f>_xlfn.XLOOKUP(C1698,'LookUp Table'!$A$1:$A$3031,'LookUp Table'!$B$1:$B$3031,"Not Found",0)</f>
        <v>Chennai</v>
      </c>
      <c r="N1698" t="str">
        <f t="shared" si="53"/>
        <v>Private Equity</v>
      </c>
      <c r="O1698" t="str">
        <f>_xlfn.XLOOKUP(N1698,'Com LookUp+Pivot'!$A$1:$A$49,'Com LookUp+Pivot'!$B$1:$B$49,"Not Found",0)</f>
        <v>PE</v>
      </c>
      <c r="W1698" s="9" t="s">
        <v>4642</v>
      </c>
      <c r="X1698" s="9" t="s">
        <v>388</v>
      </c>
    </row>
    <row r="1699" spans="1:24" x14ac:dyDescent="0.3">
      <c r="A1699">
        <v>1705</v>
      </c>
      <c r="B1699" s="1">
        <v>42503</v>
      </c>
      <c r="C1699" t="s">
        <v>4643</v>
      </c>
      <c r="D1699" t="s">
        <v>40</v>
      </c>
      <c r="E1699" t="s">
        <v>4644</v>
      </c>
      <c r="F1699" t="s">
        <v>36</v>
      </c>
      <c r="G1699" t="s">
        <v>4645</v>
      </c>
      <c r="H1699" t="s">
        <v>388</v>
      </c>
      <c r="I1699" s="2">
        <v>2200000</v>
      </c>
      <c r="J1699" t="s">
        <v>207</v>
      </c>
      <c r="K1699" t="str" cm="1">
        <f t="array" ref="K1699">_xlfn.IFS(I1699&lt;1000000,"Bin1",AND(I1699&gt;=1000000,I1699&lt;=10000000),"Bin2",I1699&gt;10000000,"Bin3")</f>
        <v>Bin2</v>
      </c>
      <c r="L1699">
        <f t="shared" si="52"/>
        <v>2016</v>
      </c>
      <c r="M1699" t="str">
        <f>_xlfn.XLOOKUP(C1699,'LookUp Table'!$A$1:$A$3031,'LookUp Table'!$B$1:$B$3031,"Not Found",0)</f>
        <v>Mumbai</v>
      </c>
      <c r="N1699" t="str">
        <f t="shared" si="53"/>
        <v>Private Equity</v>
      </c>
      <c r="O1699" t="str">
        <f>_xlfn.XLOOKUP(N1699,'Com LookUp+Pivot'!$A$1:$A$49,'Com LookUp+Pivot'!$B$1:$B$49,"Not Found",0)</f>
        <v>PE</v>
      </c>
      <c r="W1699" s="9" t="s">
        <v>4645</v>
      </c>
      <c r="X1699" s="9" t="s">
        <v>388</v>
      </c>
    </row>
    <row r="1700" spans="1:24" x14ac:dyDescent="0.3">
      <c r="A1700">
        <v>1706</v>
      </c>
      <c r="B1700" s="1">
        <v>42506</v>
      </c>
      <c r="C1700" t="s">
        <v>911</v>
      </c>
      <c r="D1700" t="s">
        <v>473</v>
      </c>
      <c r="E1700" t="s">
        <v>4646</v>
      </c>
      <c r="F1700" t="s">
        <v>138</v>
      </c>
      <c r="G1700" t="s">
        <v>4647</v>
      </c>
      <c r="H1700" t="s">
        <v>388</v>
      </c>
      <c r="I1700" s="2">
        <v>1000000</v>
      </c>
      <c r="J1700" t="s">
        <v>207</v>
      </c>
      <c r="K1700" t="str" cm="1">
        <f t="array" ref="K1700">_xlfn.IFS(I1700&lt;1000000,"Bin1",AND(I1700&gt;=1000000,I1700&lt;=10000000),"Bin2",I1700&gt;10000000,"Bin3")</f>
        <v>Bin2</v>
      </c>
      <c r="L1700">
        <f t="shared" si="52"/>
        <v>2016</v>
      </c>
      <c r="M1700" t="str">
        <f>_xlfn.XLOOKUP(C1700,'LookUp Table'!$A$1:$A$3031,'LookUp Table'!$B$1:$B$3031,"Not Found",0)</f>
        <v>Delhi</v>
      </c>
      <c r="N1700" t="str">
        <f t="shared" si="53"/>
        <v>Private Equity</v>
      </c>
      <c r="O1700" t="str">
        <f>_xlfn.XLOOKUP(N1700,'Com LookUp+Pivot'!$A$1:$A$49,'Com LookUp+Pivot'!$B$1:$B$49,"Not Found",0)</f>
        <v>PE</v>
      </c>
      <c r="W1700" s="9" t="s">
        <v>4647</v>
      </c>
      <c r="X1700" s="9" t="s">
        <v>388</v>
      </c>
    </row>
    <row r="1701" spans="1:24" x14ac:dyDescent="0.3">
      <c r="A1701">
        <v>1707</v>
      </c>
      <c r="B1701" s="1">
        <v>42506</v>
      </c>
      <c r="C1701" t="s">
        <v>4648</v>
      </c>
      <c r="D1701" t="s">
        <v>569</v>
      </c>
      <c r="E1701" t="s">
        <v>4649</v>
      </c>
      <c r="F1701" t="s">
        <v>36</v>
      </c>
      <c r="G1701" t="s">
        <v>4650</v>
      </c>
      <c r="H1701" t="s">
        <v>388</v>
      </c>
      <c r="I1701">
        <v>0</v>
      </c>
      <c r="J1701" t="s">
        <v>207</v>
      </c>
      <c r="K1701" t="str" cm="1">
        <f t="array" ref="K1701">_xlfn.IFS(I1701&lt;1000000,"Bin1",AND(I1701&gt;=1000000,I1701&lt;=10000000),"Bin2",I1701&gt;10000000,"Bin3")</f>
        <v>Bin1</v>
      </c>
      <c r="L1701">
        <f t="shared" si="52"/>
        <v>2016</v>
      </c>
      <c r="M1701" t="str">
        <f>_xlfn.XLOOKUP(C1701,'LookUp Table'!$A$1:$A$3031,'LookUp Table'!$B$1:$B$3031,"Not Found",0)</f>
        <v>Mumbai</v>
      </c>
      <c r="N1701" t="str">
        <f t="shared" si="53"/>
        <v>Private Equity</v>
      </c>
      <c r="O1701" t="str">
        <f>_xlfn.XLOOKUP(N1701,'Com LookUp+Pivot'!$A$1:$A$49,'Com LookUp+Pivot'!$B$1:$B$49,"Not Found",0)</f>
        <v>PE</v>
      </c>
      <c r="W1701" s="9" t="s">
        <v>4650</v>
      </c>
      <c r="X1701" s="9" t="s">
        <v>388</v>
      </c>
    </row>
    <row r="1702" spans="1:24" x14ac:dyDescent="0.3">
      <c r="A1702">
        <v>1708</v>
      </c>
      <c r="B1702" s="1">
        <v>42507</v>
      </c>
      <c r="C1702" t="s">
        <v>4651</v>
      </c>
      <c r="D1702" t="s">
        <v>569</v>
      </c>
      <c r="E1702" t="s">
        <v>4652</v>
      </c>
      <c r="F1702" t="s">
        <v>36</v>
      </c>
      <c r="G1702" t="s">
        <v>4653</v>
      </c>
      <c r="H1702" t="s">
        <v>388</v>
      </c>
      <c r="I1702">
        <v>0</v>
      </c>
      <c r="J1702" t="s">
        <v>207</v>
      </c>
      <c r="K1702" t="str" cm="1">
        <f t="array" ref="K1702">_xlfn.IFS(I1702&lt;1000000,"Bin1",AND(I1702&gt;=1000000,I1702&lt;=10000000),"Bin2",I1702&gt;10000000,"Bin3")</f>
        <v>Bin1</v>
      </c>
      <c r="L1702">
        <f t="shared" si="52"/>
        <v>2016</v>
      </c>
      <c r="M1702" t="str">
        <f>_xlfn.XLOOKUP(C1702,'LookUp Table'!$A$1:$A$3031,'LookUp Table'!$B$1:$B$3031,"Not Found",0)</f>
        <v>Mumbai</v>
      </c>
      <c r="N1702" t="str">
        <f t="shared" si="53"/>
        <v>Private Equity</v>
      </c>
      <c r="O1702" t="str">
        <f>_xlfn.XLOOKUP(N1702,'Com LookUp+Pivot'!$A$1:$A$49,'Com LookUp+Pivot'!$B$1:$B$49,"Not Found",0)</f>
        <v>PE</v>
      </c>
      <c r="W1702" s="9" t="s">
        <v>4653</v>
      </c>
      <c r="X1702" s="9" t="s">
        <v>388</v>
      </c>
    </row>
    <row r="1703" spans="1:24" x14ac:dyDescent="0.3">
      <c r="A1703">
        <v>1709</v>
      </c>
      <c r="B1703" s="1">
        <v>42507</v>
      </c>
      <c r="C1703" t="s">
        <v>4654</v>
      </c>
      <c r="D1703" t="s">
        <v>569</v>
      </c>
      <c r="E1703" t="s">
        <v>4655</v>
      </c>
      <c r="F1703" t="s">
        <v>19</v>
      </c>
      <c r="G1703" t="s">
        <v>4656</v>
      </c>
      <c r="H1703" t="s">
        <v>388</v>
      </c>
      <c r="I1703">
        <v>0</v>
      </c>
      <c r="J1703" t="s">
        <v>207</v>
      </c>
      <c r="K1703" t="str" cm="1">
        <f t="array" ref="K1703">_xlfn.IFS(I1703&lt;1000000,"Bin1",AND(I1703&gt;=1000000,I1703&lt;=10000000),"Bin2",I1703&gt;10000000,"Bin3")</f>
        <v>Bin1</v>
      </c>
      <c r="L1703">
        <f t="shared" si="52"/>
        <v>2016</v>
      </c>
      <c r="M1703" t="str">
        <f>_xlfn.XLOOKUP(C1703,'LookUp Table'!$A$1:$A$3031,'LookUp Table'!$B$1:$B$3031,"Not Found",0)</f>
        <v>Gurgaon</v>
      </c>
      <c r="N1703" t="str">
        <f t="shared" si="53"/>
        <v>Private Equity</v>
      </c>
      <c r="O1703" t="str">
        <f>_xlfn.XLOOKUP(N1703,'Com LookUp+Pivot'!$A$1:$A$49,'Com LookUp+Pivot'!$B$1:$B$49,"Not Found",0)</f>
        <v>PE</v>
      </c>
      <c r="W1703" s="9" t="s">
        <v>4656</v>
      </c>
      <c r="X1703" s="9" t="s">
        <v>388</v>
      </c>
    </row>
    <row r="1704" spans="1:24" x14ac:dyDescent="0.3">
      <c r="A1704">
        <v>1710</v>
      </c>
      <c r="B1704" s="1">
        <v>42507</v>
      </c>
      <c r="C1704" t="s">
        <v>4657</v>
      </c>
      <c r="D1704" t="s">
        <v>473</v>
      </c>
      <c r="E1704" t="s">
        <v>4658</v>
      </c>
      <c r="F1704" t="s">
        <v>36</v>
      </c>
      <c r="G1704" t="s">
        <v>4659</v>
      </c>
      <c r="H1704" t="s">
        <v>125</v>
      </c>
      <c r="I1704">
        <v>0</v>
      </c>
      <c r="J1704" t="s">
        <v>207</v>
      </c>
      <c r="K1704" t="str" cm="1">
        <f t="array" ref="K1704">_xlfn.IFS(I1704&lt;1000000,"Bin1",AND(I1704&gt;=1000000,I1704&lt;=10000000),"Bin2",I1704&gt;10000000,"Bin3")</f>
        <v>Bin1</v>
      </c>
      <c r="L1704">
        <f t="shared" si="52"/>
        <v>2016</v>
      </c>
      <c r="M1704" t="str">
        <f>_xlfn.XLOOKUP(C1704,'LookUp Table'!$A$1:$A$3031,'LookUp Table'!$B$1:$B$3031,"Not Found",0)</f>
        <v>Mumbai</v>
      </c>
      <c r="N1704" t="str">
        <f t="shared" si="53"/>
        <v>Seed Funding</v>
      </c>
      <c r="O1704" t="str">
        <f>_xlfn.XLOOKUP(N1704,'Com LookUp+Pivot'!$A$1:$A$49,'Com LookUp+Pivot'!$B$1:$B$49,"Not Found",0)</f>
        <v>Angel</v>
      </c>
      <c r="W1704" s="9" t="s">
        <v>4659</v>
      </c>
      <c r="X1704" s="9" t="s">
        <v>125</v>
      </c>
    </row>
    <row r="1705" spans="1:24" x14ac:dyDescent="0.3">
      <c r="A1705">
        <v>1711</v>
      </c>
      <c r="B1705" s="1">
        <v>42508</v>
      </c>
      <c r="C1705" t="s">
        <v>4660</v>
      </c>
      <c r="D1705" t="s">
        <v>569</v>
      </c>
      <c r="E1705" t="s">
        <v>4661</v>
      </c>
      <c r="F1705" t="s">
        <v>957</v>
      </c>
      <c r="G1705" t="s">
        <v>1743</v>
      </c>
      <c r="H1705" t="s">
        <v>125</v>
      </c>
      <c r="I1705" s="2">
        <v>250000</v>
      </c>
      <c r="J1705" t="s">
        <v>207</v>
      </c>
      <c r="K1705" t="str" cm="1">
        <f t="array" ref="K1705">_xlfn.IFS(I1705&lt;1000000,"Bin1",AND(I1705&gt;=1000000,I1705&lt;=10000000),"Bin2",I1705&gt;10000000,"Bin3")</f>
        <v>Bin1</v>
      </c>
      <c r="L1705">
        <f t="shared" si="52"/>
        <v>2016</v>
      </c>
      <c r="M1705" t="str">
        <f>_xlfn.XLOOKUP(C1705,'LookUp Table'!$A$1:$A$3031,'LookUp Table'!$B$1:$B$3031,"Not Found",0)</f>
        <v>Bangalore</v>
      </c>
      <c r="N1705" t="str">
        <f t="shared" si="53"/>
        <v>Private Equity</v>
      </c>
      <c r="O1705" t="str">
        <f>_xlfn.XLOOKUP(N1705,'Com LookUp+Pivot'!$A$1:$A$49,'Com LookUp+Pivot'!$B$1:$B$49,"Not Found",0)</f>
        <v>PE</v>
      </c>
      <c r="W1705" s="9" t="s">
        <v>1743</v>
      </c>
      <c r="X1705" s="9" t="s">
        <v>125</v>
      </c>
    </row>
    <row r="1706" spans="1:24" x14ac:dyDescent="0.3">
      <c r="A1706">
        <v>1712</v>
      </c>
      <c r="B1706" s="1">
        <v>42508</v>
      </c>
      <c r="C1706" t="s">
        <v>4662</v>
      </c>
      <c r="D1706" t="s">
        <v>569</v>
      </c>
      <c r="E1706" t="s">
        <v>4663</v>
      </c>
      <c r="F1706" t="s">
        <v>2340</v>
      </c>
      <c r="G1706" t="s">
        <v>4664</v>
      </c>
      <c r="H1706" t="s">
        <v>125</v>
      </c>
      <c r="I1706" s="2">
        <v>100000</v>
      </c>
      <c r="J1706" t="s">
        <v>207</v>
      </c>
      <c r="K1706" t="str" cm="1">
        <f t="array" ref="K1706">_xlfn.IFS(I1706&lt;1000000,"Bin1",AND(I1706&gt;=1000000,I1706&lt;=10000000),"Bin2",I1706&gt;10000000,"Bin3")</f>
        <v>Bin1</v>
      </c>
      <c r="L1706">
        <f t="shared" si="52"/>
        <v>2016</v>
      </c>
      <c r="M1706" t="str">
        <f>_xlfn.XLOOKUP(C1706,'LookUp Table'!$A$1:$A$3031,'LookUp Table'!$B$1:$B$3031,"Not Found",0)</f>
        <v>Trivandrum</v>
      </c>
      <c r="N1706" t="str">
        <f t="shared" si="53"/>
        <v>Seed Funding</v>
      </c>
      <c r="O1706" t="str">
        <f>_xlfn.XLOOKUP(N1706,'Com LookUp+Pivot'!$A$1:$A$49,'Com LookUp+Pivot'!$B$1:$B$49,"Not Found",0)</f>
        <v>Angel</v>
      </c>
      <c r="W1706" s="9" t="s">
        <v>4664</v>
      </c>
      <c r="X1706" s="9" t="s">
        <v>125</v>
      </c>
    </row>
    <row r="1707" spans="1:24" x14ac:dyDescent="0.3">
      <c r="A1707">
        <v>1713</v>
      </c>
      <c r="B1707" s="1">
        <v>42508</v>
      </c>
      <c r="C1707" t="s">
        <v>4665</v>
      </c>
      <c r="D1707" t="s">
        <v>105</v>
      </c>
      <c r="E1707" t="s">
        <v>4666</v>
      </c>
      <c r="F1707" t="s">
        <v>52</v>
      </c>
      <c r="G1707" t="s">
        <v>4667</v>
      </c>
      <c r="H1707" t="s">
        <v>125</v>
      </c>
      <c r="I1707">
        <v>0</v>
      </c>
      <c r="J1707" t="s">
        <v>207</v>
      </c>
      <c r="K1707" t="str" cm="1">
        <f t="array" ref="K1707">_xlfn.IFS(I1707&lt;1000000,"Bin1",AND(I1707&gt;=1000000,I1707&lt;=10000000),"Bin2",I1707&gt;10000000,"Bin3")</f>
        <v>Bin1</v>
      </c>
      <c r="L1707">
        <f t="shared" si="52"/>
        <v>2016</v>
      </c>
      <c r="M1707" t="str">
        <f>_xlfn.XLOOKUP(C1707,'LookUp Table'!$A$1:$A$3031,'LookUp Table'!$B$1:$B$3031,"Not Found",0)</f>
        <v>Pune</v>
      </c>
      <c r="N1707" t="str">
        <f t="shared" si="53"/>
        <v>Seed Funding</v>
      </c>
      <c r="O1707" t="str">
        <f>_xlfn.XLOOKUP(N1707,'Com LookUp+Pivot'!$A$1:$A$49,'Com LookUp+Pivot'!$B$1:$B$49,"Not Found",0)</f>
        <v>Angel</v>
      </c>
      <c r="W1707" s="9" t="s">
        <v>4667</v>
      </c>
      <c r="X1707" s="9" t="s">
        <v>125</v>
      </c>
    </row>
    <row r="1708" spans="1:24" x14ac:dyDescent="0.3">
      <c r="A1708">
        <v>1714</v>
      </c>
      <c r="B1708" s="1">
        <v>42508</v>
      </c>
      <c r="C1708" t="s">
        <v>4668</v>
      </c>
      <c r="D1708" t="s">
        <v>105</v>
      </c>
      <c r="E1708" t="s">
        <v>4669</v>
      </c>
      <c r="F1708" t="s">
        <v>36</v>
      </c>
      <c r="G1708" t="s">
        <v>4670</v>
      </c>
      <c r="H1708" t="s">
        <v>388</v>
      </c>
      <c r="I1708" s="2">
        <v>10000000</v>
      </c>
      <c r="J1708" t="s">
        <v>207</v>
      </c>
      <c r="K1708" t="str" cm="1">
        <f t="array" ref="K1708">_xlfn.IFS(I1708&lt;1000000,"Bin1",AND(I1708&gt;=1000000,I1708&lt;=10000000),"Bin2",I1708&gt;10000000,"Bin3")</f>
        <v>Bin2</v>
      </c>
      <c r="L1708">
        <f t="shared" si="52"/>
        <v>2016</v>
      </c>
      <c r="M1708" t="str">
        <f>_xlfn.XLOOKUP(C1708,'LookUp Table'!$A$1:$A$3031,'LookUp Table'!$B$1:$B$3031,"Not Found",0)</f>
        <v>Mumbai</v>
      </c>
      <c r="N1708" t="str">
        <f t="shared" si="53"/>
        <v>Private Equity</v>
      </c>
      <c r="O1708" t="str">
        <f>_xlfn.XLOOKUP(N1708,'Com LookUp+Pivot'!$A$1:$A$49,'Com LookUp+Pivot'!$B$1:$B$49,"Not Found",0)</f>
        <v>PE</v>
      </c>
      <c r="W1708" s="9" t="s">
        <v>4670</v>
      </c>
      <c r="X1708" s="9" t="s">
        <v>388</v>
      </c>
    </row>
    <row r="1709" spans="1:24" x14ac:dyDescent="0.3">
      <c r="A1709">
        <v>1715</v>
      </c>
      <c r="B1709" s="1">
        <v>42508</v>
      </c>
      <c r="C1709" t="s">
        <v>4671</v>
      </c>
      <c r="D1709" t="s">
        <v>4672</v>
      </c>
      <c r="E1709" t="s">
        <v>4345</v>
      </c>
      <c r="F1709" t="s">
        <v>957</v>
      </c>
      <c r="G1709" t="s">
        <v>301</v>
      </c>
      <c r="H1709" t="s">
        <v>388</v>
      </c>
      <c r="I1709" s="2">
        <v>1000000</v>
      </c>
      <c r="J1709" t="s">
        <v>207</v>
      </c>
      <c r="K1709" t="str" cm="1">
        <f t="array" ref="K1709">_xlfn.IFS(I1709&lt;1000000,"Bin1",AND(I1709&gt;=1000000,I1709&lt;=10000000),"Bin2",I1709&gt;10000000,"Bin3")</f>
        <v>Bin2</v>
      </c>
      <c r="L1709">
        <f t="shared" si="52"/>
        <v>2016</v>
      </c>
      <c r="M1709" t="str">
        <f>_xlfn.XLOOKUP(C1709,'LookUp Table'!$A$1:$A$3031,'LookUp Table'!$B$1:$B$3031,"Not Found",0)</f>
        <v>Bangalore</v>
      </c>
      <c r="N1709" t="str">
        <f t="shared" si="53"/>
        <v>Series A</v>
      </c>
      <c r="O1709" t="str">
        <f>_xlfn.XLOOKUP(N1709,'Com LookUp+Pivot'!$A$1:$A$49,'Com LookUp+Pivot'!$B$1:$B$49,"Not Found",0)</f>
        <v>VC</v>
      </c>
      <c r="W1709" s="9" t="s">
        <v>301</v>
      </c>
      <c r="X1709" s="9" t="s">
        <v>388</v>
      </c>
    </row>
    <row r="1710" spans="1:24" x14ac:dyDescent="0.3">
      <c r="A1710">
        <v>1716</v>
      </c>
      <c r="B1710" s="1">
        <v>42508</v>
      </c>
      <c r="C1710" t="s">
        <v>3857</v>
      </c>
      <c r="D1710" t="s">
        <v>569</v>
      </c>
      <c r="E1710" t="s">
        <v>4673</v>
      </c>
      <c r="F1710" t="s">
        <v>957</v>
      </c>
      <c r="G1710" t="s">
        <v>4674</v>
      </c>
      <c r="H1710" t="s">
        <v>125</v>
      </c>
      <c r="I1710">
        <v>0</v>
      </c>
      <c r="J1710" t="s">
        <v>207</v>
      </c>
      <c r="K1710" t="str" cm="1">
        <f t="array" ref="K1710">_xlfn.IFS(I1710&lt;1000000,"Bin1",AND(I1710&gt;=1000000,I1710&lt;=10000000),"Bin2",I1710&gt;10000000,"Bin3")</f>
        <v>Bin1</v>
      </c>
      <c r="L1710">
        <f t="shared" si="52"/>
        <v>2016</v>
      </c>
      <c r="M1710" t="str">
        <f>_xlfn.XLOOKUP(C1710,'LookUp Table'!$A$1:$A$3031,'LookUp Table'!$B$1:$B$3031,"Not Found",0)</f>
        <v>Bangalore</v>
      </c>
      <c r="N1710" t="str">
        <f t="shared" si="53"/>
        <v>Seed Funding</v>
      </c>
      <c r="O1710" t="str">
        <f>_xlfn.XLOOKUP(N1710,'Com LookUp+Pivot'!$A$1:$A$49,'Com LookUp+Pivot'!$B$1:$B$49,"Not Found",0)</f>
        <v>Angel</v>
      </c>
      <c r="W1710" s="9" t="s">
        <v>4674</v>
      </c>
      <c r="X1710" s="9" t="s">
        <v>125</v>
      </c>
    </row>
    <row r="1711" spans="1:24" x14ac:dyDescent="0.3">
      <c r="A1711">
        <v>1717</v>
      </c>
      <c r="B1711" s="1">
        <v>42509</v>
      </c>
      <c r="C1711" t="s">
        <v>4675</v>
      </c>
      <c r="D1711" t="s">
        <v>569</v>
      </c>
      <c r="E1711" t="s">
        <v>4676</v>
      </c>
      <c r="F1711" t="s">
        <v>36</v>
      </c>
      <c r="G1711" t="s">
        <v>1578</v>
      </c>
      <c r="H1711" t="s">
        <v>125</v>
      </c>
      <c r="I1711" s="2">
        <v>1000000</v>
      </c>
      <c r="J1711" t="s">
        <v>207</v>
      </c>
      <c r="K1711" t="str" cm="1">
        <f t="array" ref="K1711">_xlfn.IFS(I1711&lt;1000000,"Bin1",AND(I1711&gt;=1000000,I1711&lt;=10000000),"Bin2",I1711&gt;10000000,"Bin3")</f>
        <v>Bin2</v>
      </c>
      <c r="L1711">
        <f t="shared" si="52"/>
        <v>2016</v>
      </c>
      <c r="M1711" t="str">
        <f>_xlfn.XLOOKUP(C1711,'LookUp Table'!$A$1:$A$3031,'LookUp Table'!$B$1:$B$3031,"Not Found",0)</f>
        <v>Mumbai</v>
      </c>
      <c r="N1711" t="str">
        <f t="shared" si="53"/>
        <v>Private Equity</v>
      </c>
      <c r="O1711" t="str">
        <f>_xlfn.XLOOKUP(N1711,'Com LookUp+Pivot'!$A$1:$A$49,'Com LookUp+Pivot'!$B$1:$B$49,"Not Found",0)</f>
        <v>PE</v>
      </c>
      <c r="W1711" s="9" t="s">
        <v>1578</v>
      </c>
      <c r="X1711" s="9" t="s">
        <v>125</v>
      </c>
    </row>
    <row r="1712" spans="1:24" x14ac:dyDescent="0.3">
      <c r="A1712">
        <v>1718</v>
      </c>
      <c r="B1712" s="1">
        <v>42509</v>
      </c>
      <c r="C1712" t="s">
        <v>2296</v>
      </c>
      <c r="D1712" t="s">
        <v>50</v>
      </c>
      <c r="E1712" t="s">
        <v>4677</v>
      </c>
      <c r="F1712" t="s">
        <v>957</v>
      </c>
      <c r="G1712" t="s">
        <v>1126</v>
      </c>
      <c r="H1712" t="s">
        <v>388</v>
      </c>
      <c r="I1712">
        <v>0</v>
      </c>
      <c r="J1712" t="s">
        <v>207</v>
      </c>
      <c r="K1712" t="str" cm="1">
        <f t="array" ref="K1712">_xlfn.IFS(I1712&lt;1000000,"Bin1",AND(I1712&gt;=1000000,I1712&lt;=10000000),"Bin2",I1712&gt;10000000,"Bin3")</f>
        <v>Bin1</v>
      </c>
      <c r="L1712">
        <f t="shared" si="52"/>
        <v>2016</v>
      </c>
      <c r="M1712" t="str">
        <f>_xlfn.XLOOKUP(C1712,'LookUp Table'!$A$1:$A$3031,'LookUp Table'!$B$1:$B$3031,"Not Found",0)</f>
        <v>Bangalore</v>
      </c>
      <c r="N1712" t="str">
        <f t="shared" si="53"/>
        <v>Seed / Angel Funding</v>
      </c>
      <c r="O1712" t="str">
        <f>_xlfn.XLOOKUP(N1712,'Com LookUp+Pivot'!$A$1:$A$49,'Com LookUp+Pivot'!$B$1:$B$49,"Not Found",0)</f>
        <v>Angel</v>
      </c>
      <c r="W1712" s="9" t="s">
        <v>1126</v>
      </c>
      <c r="X1712" s="9" t="s">
        <v>388</v>
      </c>
    </row>
    <row r="1713" spans="1:24" x14ac:dyDescent="0.3">
      <c r="A1713">
        <v>1719</v>
      </c>
      <c r="B1713" s="1">
        <v>42509</v>
      </c>
      <c r="C1713" t="s">
        <v>4678</v>
      </c>
      <c r="D1713" t="s">
        <v>569</v>
      </c>
      <c r="E1713" t="s">
        <v>4679</v>
      </c>
      <c r="F1713" t="s">
        <v>30</v>
      </c>
      <c r="G1713" t="s">
        <v>3909</v>
      </c>
      <c r="H1713" t="s">
        <v>125</v>
      </c>
      <c r="I1713" s="2">
        <v>500000</v>
      </c>
      <c r="J1713" t="s">
        <v>207</v>
      </c>
      <c r="K1713" t="str" cm="1">
        <f t="array" ref="K1713">_xlfn.IFS(I1713&lt;1000000,"Bin1",AND(I1713&gt;=1000000,I1713&lt;=10000000),"Bin2",I1713&gt;10000000,"Bin3")</f>
        <v>Bin1</v>
      </c>
      <c r="L1713">
        <f t="shared" si="52"/>
        <v>2016</v>
      </c>
      <c r="M1713" t="str">
        <f>_xlfn.XLOOKUP(C1713,'LookUp Table'!$A$1:$A$3031,'LookUp Table'!$B$1:$B$3031,"Not Found",0)</f>
        <v>New Delhi</v>
      </c>
      <c r="N1713" t="str">
        <f t="shared" si="53"/>
        <v>Seed Funding</v>
      </c>
      <c r="O1713" t="str">
        <f>_xlfn.XLOOKUP(N1713,'Com LookUp+Pivot'!$A$1:$A$49,'Com LookUp+Pivot'!$B$1:$B$49,"Not Found",0)</f>
        <v>Angel</v>
      </c>
      <c r="W1713" s="9" t="s">
        <v>3909</v>
      </c>
      <c r="X1713" s="9" t="s">
        <v>125</v>
      </c>
    </row>
    <row r="1714" spans="1:24" x14ac:dyDescent="0.3">
      <c r="A1714">
        <v>1720</v>
      </c>
      <c r="B1714" s="1">
        <v>42509</v>
      </c>
      <c r="C1714" t="s">
        <v>4680</v>
      </c>
      <c r="D1714" t="s">
        <v>569</v>
      </c>
      <c r="E1714" t="s">
        <v>4681</v>
      </c>
      <c r="F1714" t="s">
        <v>30</v>
      </c>
      <c r="G1714" t="s">
        <v>4682</v>
      </c>
      <c r="H1714" t="s">
        <v>125</v>
      </c>
      <c r="I1714" s="2">
        <v>500000</v>
      </c>
      <c r="J1714" t="s">
        <v>207</v>
      </c>
      <c r="K1714" t="str" cm="1">
        <f t="array" ref="K1714">_xlfn.IFS(I1714&lt;1000000,"Bin1",AND(I1714&gt;=1000000,I1714&lt;=10000000),"Bin2",I1714&gt;10000000,"Bin3")</f>
        <v>Bin1</v>
      </c>
      <c r="L1714">
        <f t="shared" si="52"/>
        <v>2016</v>
      </c>
      <c r="M1714" t="str">
        <f>_xlfn.XLOOKUP(C1714,'LookUp Table'!$A$1:$A$3031,'LookUp Table'!$B$1:$B$3031,"Not Found",0)</f>
        <v>New Delhi</v>
      </c>
      <c r="N1714" t="str">
        <f t="shared" si="53"/>
        <v>Seed Funding</v>
      </c>
      <c r="O1714" t="str">
        <f>_xlfn.XLOOKUP(N1714,'Com LookUp+Pivot'!$A$1:$A$49,'Com LookUp+Pivot'!$B$1:$B$49,"Not Found",0)</f>
        <v>Angel</v>
      </c>
      <c r="W1714" s="9" t="s">
        <v>4682</v>
      </c>
      <c r="X1714" s="9" t="s">
        <v>125</v>
      </c>
    </row>
    <row r="1715" spans="1:24" x14ac:dyDescent="0.3">
      <c r="A1715">
        <v>1721</v>
      </c>
      <c r="B1715" s="1">
        <v>42510</v>
      </c>
      <c r="C1715" t="s">
        <v>4683</v>
      </c>
      <c r="D1715" t="s">
        <v>569</v>
      </c>
      <c r="E1715" t="s">
        <v>4684</v>
      </c>
      <c r="F1715" t="s">
        <v>87</v>
      </c>
      <c r="G1715" t="s">
        <v>1334</v>
      </c>
      <c r="H1715" t="s">
        <v>125</v>
      </c>
      <c r="I1715" s="2">
        <v>300000</v>
      </c>
      <c r="J1715" t="s">
        <v>207</v>
      </c>
      <c r="K1715" t="str" cm="1">
        <f t="array" ref="K1715">_xlfn.IFS(I1715&lt;1000000,"Bin1",AND(I1715&gt;=1000000,I1715&lt;=10000000),"Bin2",I1715&gt;10000000,"Bin3")</f>
        <v>Bin1</v>
      </c>
      <c r="L1715">
        <f t="shared" si="52"/>
        <v>2016</v>
      </c>
      <c r="M1715" t="str">
        <f>_xlfn.XLOOKUP(C1715,'LookUp Table'!$A$1:$A$3031,'LookUp Table'!$B$1:$B$3031,"Not Found",0)</f>
        <v>Noida</v>
      </c>
      <c r="N1715" t="str">
        <f t="shared" si="53"/>
        <v>Private Equity</v>
      </c>
      <c r="O1715" t="str">
        <f>_xlfn.XLOOKUP(N1715,'Com LookUp+Pivot'!$A$1:$A$49,'Com LookUp+Pivot'!$B$1:$B$49,"Not Found",0)</f>
        <v>PE</v>
      </c>
      <c r="W1715" s="9" t="s">
        <v>1334</v>
      </c>
      <c r="X1715" s="9" t="s">
        <v>125</v>
      </c>
    </row>
    <row r="1716" spans="1:24" x14ac:dyDescent="0.3">
      <c r="A1716">
        <v>1722</v>
      </c>
      <c r="B1716" s="1">
        <v>42513</v>
      </c>
      <c r="C1716" t="s">
        <v>4685</v>
      </c>
      <c r="D1716" t="s">
        <v>569</v>
      </c>
      <c r="E1716" t="s">
        <v>1708</v>
      </c>
      <c r="F1716" t="s">
        <v>19</v>
      </c>
      <c r="G1716" t="s">
        <v>4686</v>
      </c>
      <c r="H1716" t="s">
        <v>125</v>
      </c>
      <c r="I1716">
        <v>0</v>
      </c>
      <c r="J1716" t="s">
        <v>207</v>
      </c>
      <c r="K1716" t="str" cm="1">
        <f t="array" ref="K1716">_xlfn.IFS(I1716&lt;1000000,"Bin1",AND(I1716&gt;=1000000,I1716&lt;=10000000),"Bin2",I1716&gt;10000000,"Bin3")</f>
        <v>Bin1</v>
      </c>
      <c r="L1716">
        <f t="shared" si="52"/>
        <v>2016</v>
      </c>
      <c r="M1716" t="str">
        <f>_xlfn.XLOOKUP(C1716,'LookUp Table'!$A$1:$A$3031,'LookUp Table'!$B$1:$B$3031,"Not Found",0)</f>
        <v>Gurgaon</v>
      </c>
      <c r="N1716" t="str">
        <f t="shared" si="53"/>
        <v>Seed Funding</v>
      </c>
      <c r="O1716" t="str">
        <f>_xlfn.XLOOKUP(N1716,'Com LookUp+Pivot'!$A$1:$A$49,'Com LookUp+Pivot'!$B$1:$B$49,"Not Found",0)</f>
        <v>Angel</v>
      </c>
      <c r="W1716" s="9" t="s">
        <v>4686</v>
      </c>
      <c r="X1716" s="9" t="s">
        <v>125</v>
      </c>
    </row>
    <row r="1717" spans="1:24" x14ac:dyDescent="0.3">
      <c r="A1717">
        <v>1723</v>
      </c>
      <c r="B1717" s="1">
        <v>42513</v>
      </c>
      <c r="C1717" t="s">
        <v>4687</v>
      </c>
      <c r="D1717" t="s">
        <v>569</v>
      </c>
      <c r="E1717" t="s">
        <v>4688</v>
      </c>
      <c r="F1717" t="s">
        <v>30</v>
      </c>
      <c r="G1717" t="s">
        <v>4519</v>
      </c>
      <c r="H1717" t="s">
        <v>125</v>
      </c>
      <c r="I1717" s="2">
        <v>89000</v>
      </c>
      <c r="J1717" t="s">
        <v>207</v>
      </c>
      <c r="K1717" t="str" cm="1">
        <f t="array" ref="K1717">_xlfn.IFS(I1717&lt;1000000,"Bin1",AND(I1717&gt;=1000000,I1717&lt;=10000000),"Bin2",I1717&gt;10000000,"Bin3")</f>
        <v>Bin1</v>
      </c>
      <c r="L1717">
        <f t="shared" si="52"/>
        <v>2016</v>
      </c>
      <c r="M1717" t="str">
        <f>_xlfn.XLOOKUP(C1717,'LookUp Table'!$A$1:$A$3031,'LookUp Table'!$B$1:$B$3031,"Not Found",0)</f>
        <v>New Delhi</v>
      </c>
      <c r="N1717" t="str">
        <f t="shared" si="53"/>
        <v>Private Equity</v>
      </c>
      <c r="O1717" t="str">
        <f>_xlfn.XLOOKUP(N1717,'Com LookUp+Pivot'!$A$1:$A$49,'Com LookUp+Pivot'!$B$1:$B$49,"Not Found",0)</f>
        <v>PE</v>
      </c>
      <c r="W1717" s="9" t="s">
        <v>4519</v>
      </c>
      <c r="X1717" s="9" t="s">
        <v>125</v>
      </c>
    </row>
    <row r="1718" spans="1:24" x14ac:dyDescent="0.3">
      <c r="A1718">
        <v>1724</v>
      </c>
      <c r="B1718" s="1">
        <v>42514</v>
      </c>
      <c r="C1718" t="s">
        <v>4689</v>
      </c>
      <c r="D1718" t="s">
        <v>569</v>
      </c>
      <c r="E1718" t="s">
        <v>2447</v>
      </c>
      <c r="F1718" t="s">
        <v>19</v>
      </c>
      <c r="G1718" t="s">
        <v>4690</v>
      </c>
      <c r="H1718" t="s">
        <v>125</v>
      </c>
      <c r="I1718">
        <v>0</v>
      </c>
      <c r="J1718" t="s">
        <v>207</v>
      </c>
      <c r="K1718" t="str" cm="1">
        <f t="array" ref="K1718">_xlfn.IFS(I1718&lt;1000000,"Bin1",AND(I1718&gt;=1000000,I1718&lt;=10000000),"Bin2",I1718&gt;10000000,"Bin3")</f>
        <v>Bin1</v>
      </c>
      <c r="L1718">
        <f t="shared" si="52"/>
        <v>2016</v>
      </c>
      <c r="M1718" t="str">
        <f>_xlfn.XLOOKUP(C1718,'LookUp Table'!$A$1:$A$3031,'LookUp Table'!$B$1:$B$3031,"Not Found",0)</f>
        <v>Gurgaon</v>
      </c>
      <c r="N1718" t="str">
        <f t="shared" si="53"/>
        <v>Seed Funding</v>
      </c>
      <c r="O1718" t="str">
        <f>_xlfn.XLOOKUP(N1718,'Com LookUp+Pivot'!$A$1:$A$49,'Com LookUp+Pivot'!$B$1:$B$49,"Not Found",0)</f>
        <v>Angel</v>
      </c>
      <c r="W1718" s="9" t="s">
        <v>4690</v>
      </c>
      <c r="X1718" s="9" t="s">
        <v>125</v>
      </c>
    </row>
    <row r="1719" spans="1:24" x14ac:dyDescent="0.3">
      <c r="A1719">
        <v>1725</v>
      </c>
      <c r="B1719" s="1">
        <v>42514</v>
      </c>
      <c r="C1719" t="s">
        <v>4691</v>
      </c>
      <c r="D1719" t="s">
        <v>569</v>
      </c>
      <c r="E1719" t="s">
        <v>4692</v>
      </c>
      <c r="F1719" t="s">
        <v>957</v>
      </c>
      <c r="G1719" t="s">
        <v>3909</v>
      </c>
      <c r="H1719" t="s">
        <v>125</v>
      </c>
      <c r="I1719" s="2">
        <v>1000000</v>
      </c>
      <c r="J1719" t="s">
        <v>207</v>
      </c>
      <c r="K1719" t="str" cm="1">
        <f t="array" ref="K1719">_xlfn.IFS(I1719&lt;1000000,"Bin1",AND(I1719&gt;=1000000,I1719&lt;=10000000),"Bin2",I1719&gt;10000000,"Bin3")</f>
        <v>Bin2</v>
      </c>
      <c r="L1719">
        <f t="shared" si="52"/>
        <v>2016</v>
      </c>
      <c r="M1719" t="str">
        <f>_xlfn.XLOOKUP(C1719,'LookUp Table'!$A$1:$A$3031,'LookUp Table'!$B$1:$B$3031,"Not Found",0)</f>
        <v>Bangalore</v>
      </c>
      <c r="N1719" t="str">
        <f t="shared" si="53"/>
        <v>Seed Funding</v>
      </c>
      <c r="O1719" t="str">
        <f>_xlfn.XLOOKUP(N1719,'Com LookUp+Pivot'!$A$1:$A$49,'Com LookUp+Pivot'!$B$1:$B$49,"Not Found",0)</f>
        <v>Angel</v>
      </c>
      <c r="W1719" s="9" t="s">
        <v>3909</v>
      </c>
      <c r="X1719" s="9" t="s">
        <v>125</v>
      </c>
    </row>
    <row r="1720" spans="1:24" x14ac:dyDescent="0.3">
      <c r="A1720">
        <v>1726</v>
      </c>
      <c r="B1720" s="1">
        <v>42515</v>
      </c>
      <c r="C1720" t="s">
        <v>4693</v>
      </c>
      <c r="D1720" t="s">
        <v>569</v>
      </c>
      <c r="E1720" t="s">
        <v>4694</v>
      </c>
      <c r="F1720" t="s">
        <v>30</v>
      </c>
      <c r="G1720" t="s">
        <v>2067</v>
      </c>
      <c r="H1720" t="s">
        <v>125</v>
      </c>
      <c r="I1720">
        <v>0</v>
      </c>
      <c r="J1720" t="s">
        <v>207</v>
      </c>
      <c r="K1720" t="str" cm="1">
        <f t="array" ref="K1720">_xlfn.IFS(I1720&lt;1000000,"Bin1",AND(I1720&gt;=1000000,I1720&lt;=10000000),"Bin2",I1720&gt;10000000,"Bin3")</f>
        <v>Bin1</v>
      </c>
      <c r="L1720">
        <f t="shared" si="52"/>
        <v>2016</v>
      </c>
      <c r="M1720" t="str">
        <f>_xlfn.XLOOKUP(C1720,'LookUp Table'!$A$1:$A$3031,'LookUp Table'!$B$1:$B$3031,"Not Found",0)</f>
        <v>New Delhi</v>
      </c>
      <c r="N1720" t="str">
        <f t="shared" si="53"/>
        <v>Seed Funding</v>
      </c>
      <c r="O1720" t="str">
        <f>_xlfn.XLOOKUP(N1720,'Com LookUp+Pivot'!$A$1:$A$49,'Com LookUp+Pivot'!$B$1:$B$49,"Not Found",0)</f>
        <v>Angel</v>
      </c>
      <c r="W1720" s="9" t="s">
        <v>2067</v>
      </c>
      <c r="X1720" s="9" t="s">
        <v>125</v>
      </c>
    </row>
    <row r="1721" spans="1:24" x14ac:dyDescent="0.3">
      <c r="A1721">
        <v>1727</v>
      </c>
      <c r="B1721" s="1">
        <v>42515</v>
      </c>
      <c r="C1721" t="s">
        <v>4695</v>
      </c>
      <c r="D1721" t="s">
        <v>141</v>
      </c>
      <c r="E1721" t="s">
        <v>4696</v>
      </c>
      <c r="F1721" t="s">
        <v>957</v>
      </c>
      <c r="G1721" t="s">
        <v>3616</v>
      </c>
      <c r="H1721" t="s">
        <v>388</v>
      </c>
      <c r="I1721" s="2">
        <v>1500000</v>
      </c>
      <c r="J1721" t="s">
        <v>207</v>
      </c>
      <c r="K1721" t="str" cm="1">
        <f t="array" ref="K1721">_xlfn.IFS(I1721&lt;1000000,"Bin1",AND(I1721&gt;=1000000,I1721&lt;=10000000),"Bin2",I1721&gt;10000000,"Bin3")</f>
        <v>Bin2</v>
      </c>
      <c r="L1721">
        <f t="shared" si="52"/>
        <v>2016</v>
      </c>
      <c r="M1721" t="str">
        <f>_xlfn.XLOOKUP(C1721,'LookUp Table'!$A$1:$A$3031,'LookUp Table'!$B$1:$B$3031,"Not Found",0)</f>
        <v>Bangalore</v>
      </c>
      <c r="N1721" t="str">
        <f t="shared" si="53"/>
        <v>Private Equity</v>
      </c>
      <c r="O1721" t="str">
        <f>_xlfn.XLOOKUP(N1721,'Com LookUp+Pivot'!$A$1:$A$49,'Com LookUp+Pivot'!$B$1:$B$49,"Not Found",0)</f>
        <v>PE</v>
      </c>
      <c r="W1721" s="9" t="s">
        <v>3616</v>
      </c>
      <c r="X1721" s="9" t="s">
        <v>388</v>
      </c>
    </row>
    <row r="1722" spans="1:24" x14ac:dyDescent="0.3">
      <c r="A1722">
        <v>1728</v>
      </c>
      <c r="B1722" s="1">
        <v>42515</v>
      </c>
      <c r="C1722" t="s">
        <v>4697</v>
      </c>
      <c r="D1722" t="s">
        <v>50</v>
      </c>
      <c r="E1722" t="s">
        <v>4698</v>
      </c>
      <c r="F1722" t="s">
        <v>52</v>
      </c>
      <c r="G1722" t="s">
        <v>4699</v>
      </c>
      <c r="H1722" t="s">
        <v>125</v>
      </c>
      <c r="I1722" s="2">
        <v>100000</v>
      </c>
      <c r="J1722" t="s">
        <v>207</v>
      </c>
      <c r="K1722" t="str" cm="1">
        <f t="array" ref="K1722">_xlfn.IFS(I1722&lt;1000000,"Bin1",AND(I1722&gt;=1000000,I1722&lt;=10000000),"Bin2",I1722&gt;10000000,"Bin3")</f>
        <v>Bin1</v>
      </c>
      <c r="L1722">
        <f t="shared" si="52"/>
        <v>2016</v>
      </c>
      <c r="M1722" t="str">
        <f>_xlfn.XLOOKUP(C1722,'LookUp Table'!$A$1:$A$3031,'LookUp Table'!$B$1:$B$3031,"Not Found",0)</f>
        <v>Pune</v>
      </c>
      <c r="N1722" t="str">
        <f t="shared" si="53"/>
        <v>Seed Funding</v>
      </c>
      <c r="O1722" t="str">
        <f>_xlfn.XLOOKUP(N1722,'Com LookUp+Pivot'!$A$1:$A$49,'Com LookUp+Pivot'!$B$1:$B$49,"Not Found",0)</f>
        <v>Angel</v>
      </c>
      <c r="W1722" s="9" t="s">
        <v>4699</v>
      </c>
      <c r="X1722" s="9" t="s">
        <v>125</v>
      </c>
    </row>
    <row r="1723" spans="1:24" x14ac:dyDescent="0.3">
      <c r="A1723">
        <v>1729</v>
      </c>
      <c r="B1723" s="1">
        <v>42515</v>
      </c>
      <c r="C1723" t="s">
        <v>4700</v>
      </c>
      <c r="D1723" t="s">
        <v>569</v>
      </c>
      <c r="E1723" t="s">
        <v>4701</v>
      </c>
      <c r="F1723" t="s">
        <v>30</v>
      </c>
      <c r="G1723" t="s">
        <v>4702</v>
      </c>
      <c r="H1723" t="s">
        <v>125</v>
      </c>
      <c r="I1723">
        <v>0</v>
      </c>
      <c r="J1723" t="s">
        <v>207</v>
      </c>
      <c r="K1723" t="str" cm="1">
        <f t="array" ref="K1723">_xlfn.IFS(I1723&lt;1000000,"Bin1",AND(I1723&gt;=1000000,I1723&lt;=10000000),"Bin2",I1723&gt;10000000,"Bin3")</f>
        <v>Bin1</v>
      </c>
      <c r="L1723">
        <f t="shared" si="52"/>
        <v>2016</v>
      </c>
      <c r="M1723" t="str">
        <f>_xlfn.XLOOKUP(C1723,'LookUp Table'!$A$1:$A$3031,'LookUp Table'!$B$1:$B$3031,"Not Found",0)</f>
        <v>New Delhi</v>
      </c>
      <c r="N1723" t="str">
        <f t="shared" si="53"/>
        <v>Seed Funding</v>
      </c>
      <c r="O1723" t="str">
        <f>_xlfn.XLOOKUP(N1723,'Com LookUp+Pivot'!$A$1:$A$49,'Com LookUp+Pivot'!$B$1:$B$49,"Not Found",0)</f>
        <v>Angel</v>
      </c>
      <c r="W1723" s="9" t="s">
        <v>4702</v>
      </c>
      <c r="X1723" s="9" t="s">
        <v>125</v>
      </c>
    </row>
    <row r="1724" spans="1:24" x14ac:dyDescent="0.3">
      <c r="A1724">
        <v>1730</v>
      </c>
      <c r="B1724" s="1">
        <v>42516</v>
      </c>
      <c r="C1724" t="s">
        <v>4420</v>
      </c>
      <c r="D1724" t="s">
        <v>569</v>
      </c>
      <c r="E1724" t="s">
        <v>4703</v>
      </c>
      <c r="F1724" t="s">
        <v>957</v>
      </c>
      <c r="G1724" t="s">
        <v>4704</v>
      </c>
      <c r="H1724" t="s">
        <v>388</v>
      </c>
      <c r="I1724" s="2">
        <v>2000000</v>
      </c>
      <c r="J1724" t="s">
        <v>207</v>
      </c>
      <c r="K1724" t="str" cm="1">
        <f t="array" ref="K1724">_xlfn.IFS(I1724&lt;1000000,"Bin1",AND(I1724&gt;=1000000,I1724&lt;=10000000),"Bin2",I1724&gt;10000000,"Bin3")</f>
        <v>Bin2</v>
      </c>
      <c r="L1724">
        <f t="shared" ref="L1724:L1787" si="54">YEAR(B1724)</f>
        <v>2016</v>
      </c>
      <c r="M1724" t="str">
        <f>_xlfn.XLOOKUP(C1724,'LookUp Table'!$A$1:$A$3031,'LookUp Table'!$B$1:$B$3031,"Not Found",0)</f>
        <v>New Delhi</v>
      </c>
      <c r="N1724" t="str">
        <f t="shared" si="53"/>
        <v>Private Equity</v>
      </c>
      <c r="O1724" t="str">
        <f>_xlfn.XLOOKUP(N1724,'Com LookUp+Pivot'!$A$1:$A$49,'Com LookUp+Pivot'!$B$1:$B$49,"Not Found",0)</f>
        <v>PE</v>
      </c>
      <c r="W1724" s="9" t="s">
        <v>4704</v>
      </c>
      <c r="X1724" s="9" t="s">
        <v>388</v>
      </c>
    </row>
    <row r="1725" spans="1:24" x14ac:dyDescent="0.3">
      <c r="A1725">
        <v>1731</v>
      </c>
      <c r="B1725" s="1">
        <v>42516</v>
      </c>
      <c r="C1725" t="s">
        <v>4705</v>
      </c>
      <c r="D1725" t="s">
        <v>141</v>
      </c>
      <c r="E1725" t="s">
        <v>4706</v>
      </c>
      <c r="F1725" t="s">
        <v>30</v>
      </c>
      <c r="G1725" t="s">
        <v>4707</v>
      </c>
      <c r="H1725" t="s">
        <v>388</v>
      </c>
      <c r="I1725">
        <v>0</v>
      </c>
      <c r="J1725" t="s">
        <v>207</v>
      </c>
      <c r="K1725" t="str" cm="1">
        <f t="array" ref="K1725">_xlfn.IFS(I1725&lt;1000000,"Bin1",AND(I1725&gt;=1000000,I1725&lt;=10000000),"Bin2",I1725&gt;10000000,"Bin3")</f>
        <v>Bin1</v>
      </c>
      <c r="L1725">
        <f t="shared" si="54"/>
        <v>2016</v>
      </c>
      <c r="M1725" t="str">
        <f>_xlfn.XLOOKUP(C1725,'LookUp Table'!$A$1:$A$3031,'LookUp Table'!$B$1:$B$3031,"Not Found",0)</f>
        <v>New Delhi</v>
      </c>
      <c r="N1725" t="str">
        <f t="shared" si="53"/>
        <v>Private Equity</v>
      </c>
      <c r="O1725" t="str">
        <f>_xlfn.XLOOKUP(N1725,'Com LookUp+Pivot'!$A$1:$A$49,'Com LookUp+Pivot'!$B$1:$B$49,"Not Found",0)</f>
        <v>PE</v>
      </c>
      <c r="W1725" s="9" t="s">
        <v>4707</v>
      </c>
      <c r="X1725" s="9" t="s">
        <v>388</v>
      </c>
    </row>
    <row r="1726" spans="1:24" x14ac:dyDescent="0.3">
      <c r="A1726">
        <v>1732</v>
      </c>
      <c r="B1726" s="1">
        <v>42516</v>
      </c>
      <c r="C1726" t="s">
        <v>4708</v>
      </c>
      <c r="D1726" t="s">
        <v>569</v>
      </c>
      <c r="E1726" t="s">
        <v>4709</v>
      </c>
      <c r="F1726" t="s">
        <v>30</v>
      </c>
      <c r="G1726" t="s">
        <v>4589</v>
      </c>
      <c r="H1726" t="s">
        <v>125</v>
      </c>
      <c r="I1726" s="2">
        <v>475000</v>
      </c>
      <c r="J1726" t="s">
        <v>207</v>
      </c>
      <c r="K1726" t="str" cm="1">
        <f t="array" ref="K1726">_xlfn.IFS(I1726&lt;1000000,"Bin1",AND(I1726&gt;=1000000,I1726&lt;=10000000),"Bin2",I1726&gt;10000000,"Bin3")</f>
        <v>Bin1</v>
      </c>
      <c r="L1726">
        <f t="shared" si="54"/>
        <v>2016</v>
      </c>
      <c r="M1726" t="str">
        <f>_xlfn.XLOOKUP(C1726,'LookUp Table'!$A$1:$A$3031,'LookUp Table'!$B$1:$B$3031,"Not Found",0)</f>
        <v>New Delhi</v>
      </c>
      <c r="N1726" t="str">
        <f t="shared" si="53"/>
        <v>Private Equity</v>
      </c>
      <c r="O1726" t="str">
        <f>_xlfn.XLOOKUP(N1726,'Com LookUp+Pivot'!$A$1:$A$49,'Com LookUp+Pivot'!$B$1:$B$49,"Not Found",0)</f>
        <v>PE</v>
      </c>
      <c r="W1726" s="9" t="s">
        <v>4589</v>
      </c>
      <c r="X1726" s="9" t="s">
        <v>125</v>
      </c>
    </row>
    <row r="1727" spans="1:24" x14ac:dyDescent="0.3">
      <c r="A1727">
        <v>1733</v>
      </c>
      <c r="B1727" s="1">
        <v>42517</v>
      </c>
      <c r="C1727" t="s">
        <v>4710</v>
      </c>
      <c r="D1727" t="s">
        <v>569</v>
      </c>
      <c r="E1727" t="s">
        <v>4711</v>
      </c>
      <c r="F1727" t="s">
        <v>957</v>
      </c>
      <c r="G1727" t="s">
        <v>4712</v>
      </c>
      <c r="H1727" t="s">
        <v>125</v>
      </c>
      <c r="I1727">
        <v>0</v>
      </c>
      <c r="J1727" t="s">
        <v>207</v>
      </c>
      <c r="K1727" t="str" cm="1">
        <f t="array" ref="K1727">_xlfn.IFS(I1727&lt;1000000,"Bin1",AND(I1727&gt;=1000000,I1727&lt;=10000000),"Bin2",I1727&gt;10000000,"Bin3")</f>
        <v>Bin1</v>
      </c>
      <c r="L1727">
        <f t="shared" si="54"/>
        <v>2016</v>
      </c>
      <c r="M1727" t="str">
        <f>_xlfn.XLOOKUP(C1727,'LookUp Table'!$A$1:$A$3031,'LookUp Table'!$B$1:$B$3031,"Not Found",0)</f>
        <v>Bangalore</v>
      </c>
      <c r="N1727" t="str">
        <f t="shared" si="53"/>
        <v>Seed Funding</v>
      </c>
      <c r="O1727" t="str">
        <f>_xlfn.XLOOKUP(N1727,'Com LookUp+Pivot'!$A$1:$A$49,'Com LookUp+Pivot'!$B$1:$B$49,"Not Found",0)</f>
        <v>Angel</v>
      </c>
      <c r="W1727" s="9" t="s">
        <v>4712</v>
      </c>
      <c r="X1727" s="9" t="s">
        <v>125</v>
      </c>
    </row>
    <row r="1728" spans="1:24" x14ac:dyDescent="0.3">
      <c r="A1728">
        <v>1734</v>
      </c>
      <c r="B1728" s="1">
        <v>42520</v>
      </c>
      <c r="C1728" t="s">
        <v>4713</v>
      </c>
      <c r="D1728" t="s">
        <v>50</v>
      </c>
      <c r="E1728" t="s">
        <v>4714</v>
      </c>
      <c r="F1728" t="s">
        <v>36</v>
      </c>
      <c r="G1728" t="s">
        <v>4715</v>
      </c>
      <c r="H1728" t="s">
        <v>125</v>
      </c>
      <c r="I1728" s="2">
        <v>200000</v>
      </c>
      <c r="J1728" t="s">
        <v>207</v>
      </c>
      <c r="K1728" t="str" cm="1">
        <f t="array" ref="K1728">_xlfn.IFS(I1728&lt;1000000,"Bin1",AND(I1728&gt;=1000000,I1728&lt;=10000000),"Bin2",I1728&gt;10000000,"Bin3")</f>
        <v>Bin1</v>
      </c>
      <c r="L1728">
        <f t="shared" si="54"/>
        <v>2016</v>
      </c>
      <c r="M1728" t="str">
        <f>_xlfn.XLOOKUP(C1728,'LookUp Table'!$A$1:$A$3031,'LookUp Table'!$B$1:$B$3031,"Not Found",0)</f>
        <v>Mumbai</v>
      </c>
      <c r="N1728" t="str">
        <f t="shared" si="53"/>
        <v>Seed Funding</v>
      </c>
      <c r="O1728" t="str">
        <f>_xlfn.XLOOKUP(N1728,'Com LookUp+Pivot'!$A$1:$A$49,'Com LookUp+Pivot'!$B$1:$B$49,"Not Found",0)</f>
        <v>Angel</v>
      </c>
      <c r="W1728" s="9" t="s">
        <v>4715</v>
      </c>
      <c r="X1728" s="9" t="s">
        <v>125</v>
      </c>
    </row>
    <row r="1729" spans="1:24" x14ac:dyDescent="0.3">
      <c r="A1729">
        <v>1735</v>
      </c>
      <c r="B1729" s="1">
        <v>42521</v>
      </c>
      <c r="C1729" t="s">
        <v>4716</v>
      </c>
      <c r="D1729" t="s">
        <v>569</v>
      </c>
      <c r="E1729" t="s">
        <v>4717</v>
      </c>
      <c r="F1729" t="s">
        <v>30</v>
      </c>
      <c r="G1729" t="s">
        <v>4718</v>
      </c>
      <c r="H1729" t="s">
        <v>125</v>
      </c>
      <c r="I1729">
        <v>0</v>
      </c>
      <c r="J1729" t="s">
        <v>207</v>
      </c>
      <c r="K1729" t="str" cm="1">
        <f t="array" ref="K1729">_xlfn.IFS(I1729&lt;1000000,"Bin1",AND(I1729&gt;=1000000,I1729&lt;=10000000),"Bin2",I1729&gt;10000000,"Bin3")</f>
        <v>Bin1</v>
      </c>
      <c r="L1729">
        <f t="shared" si="54"/>
        <v>2016</v>
      </c>
      <c r="M1729" t="str">
        <f>_xlfn.XLOOKUP(C1729,'LookUp Table'!$A$1:$A$3031,'LookUp Table'!$B$1:$B$3031,"Not Found",0)</f>
        <v>New Delhi</v>
      </c>
      <c r="N1729" t="str">
        <f t="shared" si="53"/>
        <v>Seed Funding</v>
      </c>
      <c r="O1729" t="str">
        <f>_xlfn.XLOOKUP(N1729,'Com LookUp+Pivot'!$A$1:$A$49,'Com LookUp+Pivot'!$B$1:$B$49,"Not Found",0)</f>
        <v>Angel</v>
      </c>
      <c r="W1729" s="9" t="s">
        <v>4718</v>
      </c>
      <c r="X1729" s="9" t="s">
        <v>125</v>
      </c>
    </row>
    <row r="1730" spans="1:24" x14ac:dyDescent="0.3">
      <c r="A1730">
        <v>1736</v>
      </c>
      <c r="B1730" s="1">
        <v>42521</v>
      </c>
      <c r="C1730" t="s">
        <v>3406</v>
      </c>
      <c r="D1730" t="s">
        <v>473</v>
      </c>
      <c r="E1730" t="s">
        <v>4719</v>
      </c>
      <c r="F1730" t="s">
        <v>30</v>
      </c>
      <c r="G1730" t="s">
        <v>4720</v>
      </c>
      <c r="H1730" t="s">
        <v>388</v>
      </c>
      <c r="I1730" s="2">
        <v>4400000</v>
      </c>
      <c r="J1730" t="s">
        <v>207</v>
      </c>
      <c r="K1730" t="str" cm="1">
        <f t="array" ref="K1730">_xlfn.IFS(I1730&lt;1000000,"Bin1",AND(I1730&gt;=1000000,I1730&lt;=10000000),"Bin2",I1730&gt;10000000,"Bin3")</f>
        <v>Bin2</v>
      </c>
      <c r="L1730">
        <f t="shared" si="54"/>
        <v>2016</v>
      </c>
      <c r="M1730" t="str">
        <f>_xlfn.XLOOKUP(C1730,'LookUp Table'!$A$1:$A$3031,'LookUp Table'!$B$1:$B$3031,"Not Found",0)</f>
        <v>New Delhi</v>
      </c>
      <c r="N1730" t="str">
        <f t="shared" si="53"/>
        <v>Private Equity</v>
      </c>
      <c r="O1730" t="str">
        <f>_xlfn.XLOOKUP(N1730,'Com LookUp+Pivot'!$A$1:$A$49,'Com LookUp+Pivot'!$B$1:$B$49,"Not Found",0)</f>
        <v>PE</v>
      </c>
      <c r="W1730" s="9" t="s">
        <v>4720</v>
      </c>
      <c r="X1730" s="9" t="s">
        <v>388</v>
      </c>
    </row>
    <row r="1731" spans="1:24" x14ac:dyDescent="0.3">
      <c r="A1731">
        <v>1737</v>
      </c>
      <c r="B1731" s="1">
        <v>42521</v>
      </c>
      <c r="C1731" t="s">
        <v>4721</v>
      </c>
      <c r="D1731" t="s">
        <v>569</v>
      </c>
      <c r="E1731" t="s">
        <v>1274</v>
      </c>
      <c r="F1731" t="s">
        <v>36</v>
      </c>
      <c r="G1731" t="s">
        <v>4722</v>
      </c>
      <c r="H1731" t="s">
        <v>388</v>
      </c>
      <c r="I1731" s="2">
        <v>8900000</v>
      </c>
      <c r="J1731" t="s">
        <v>207</v>
      </c>
      <c r="K1731" t="str" cm="1">
        <f t="array" ref="K1731">_xlfn.IFS(I1731&lt;1000000,"Bin1",AND(I1731&gt;=1000000,I1731&lt;=10000000),"Bin2",I1731&gt;10000000,"Bin3")</f>
        <v>Bin2</v>
      </c>
      <c r="L1731">
        <f t="shared" si="54"/>
        <v>2016</v>
      </c>
      <c r="M1731" t="str">
        <f>_xlfn.XLOOKUP(C1731,'LookUp Table'!$A$1:$A$3031,'LookUp Table'!$B$1:$B$3031,"Not Found",0)</f>
        <v>Mumbai</v>
      </c>
      <c r="N1731" t="str">
        <f t="shared" ref="N1731:N1794" si="55">IFERROR(VLOOKUP(G1731,$W$1:$X$6025,2,FALSE),"Ignore")</f>
        <v>Private Equity</v>
      </c>
      <c r="O1731" t="str">
        <f>_xlfn.XLOOKUP(N1731,'Com LookUp+Pivot'!$A$1:$A$49,'Com LookUp+Pivot'!$B$1:$B$49,"Not Found",0)</f>
        <v>PE</v>
      </c>
      <c r="W1731" s="9" t="s">
        <v>4722</v>
      </c>
      <c r="X1731" s="9" t="s">
        <v>388</v>
      </c>
    </row>
    <row r="1732" spans="1:24" x14ac:dyDescent="0.3">
      <c r="A1732">
        <v>1738</v>
      </c>
      <c r="B1732" s="1">
        <v>42521</v>
      </c>
      <c r="C1732" t="s">
        <v>1025</v>
      </c>
      <c r="D1732" t="s">
        <v>473</v>
      </c>
      <c r="E1732" t="s">
        <v>1735</v>
      </c>
      <c r="F1732" t="s">
        <v>19</v>
      </c>
      <c r="G1732" t="s">
        <v>4723</v>
      </c>
      <c r="H1732" t="s">
        <v>388</v>
      </c>
      <c r="I1732">
        <v>0</v>
      </c>
      <c r="J1732" t="s">
        <v>207</v>
      </c>
      <c r="K1732" t="str" cm="1">
        <f t="array" ref="K1732">_xlfn.IFS(I1732&lt;1000000,"Bin1",AND(I1732&gt;=1000000,I1732&lt;=10000000),"Bin2",I1732&gt;10000000,"Bin3")</f>
        <v>Bin1</v>
      </c>
      <c r="L1732">
        <f t="shared" si="54"/>
        <v>2016</v>
      </c>
      <c r="M1732" t="str">
        <f>_xlfn.XLOOKUP(C1732,'LookUp Table'!$A$1:$A$3031,'LookUp Table'!$B$1:$B$3031,"Not Found",0)</f>
        <v>Gurugram</v>
      </c>
      <c r="N1732" t="str">
        <f t="shared" si="55"/>
        <v>Private Equity</v>
      </c>
      <c r="O1732" t="str">
        <f>_xlfn.XLOOKUP(N1732,'Com LookUp+Pivot'!$A$1:$A$49,'Com LookUp+Pivot'!$B$1:$B$49,"Not Found",0)</f>
        <v>PE</v>
      </c>
      <c r="W1732" s="9" t="s">
        <v>4723</v>
      </c>
      <c r="X1732" s="9" t="s">
        <v>388</v>
      </c>
    </row>
    <row r="1733" spans="1:24" x14ac:dyDescent="0.3">
      <c r="A1733">
        <v>1739</v>
      </c>
      <c r="B1733" s="1">
        <v>42521</v>
      </c>
      <c r="C1733" t="s">
        <v>4724</v>
      </c>
      <c r="D1733" t="s">
        <v>1691</v>
      </c>
      <c r="E1733" t="s">
        <v>4537</v>
      </c>
      <c r="F1733" t="s">
        <v>19</v>
      </c>
      <c r="G1733" t="s">
        <v>4725</v>
      </c>
      <c r="H1733" t="s">
        <v>125</v>
      </c>
      <c r="I1733">
        <v>0</v>
      </c>
      <c r="J1733" t="s">
        <v>207</v>
      </c>
      <c r="K1733" t="str" cm="1">
        <f t="array" ref="K1733">_xlfn.IFS(I1733&lt;1000000,"Bin1",AND(I1733&gt;=1000000,I1733&lt;=10000000),"Bin2",I1733&gt;10000000,"Bin3")</f>
        <v>Bin1</v>
      </c>
      <c r="L1733">
        <f t="shared" si="54"/>
        <v>2016</v>
      </c>
      <c r="M1733" t="str">
        <f>_xlfn.XLOOKUP(C1733,'LookUp Table'!$A$1:$A$3031,'LookUp Table'!$B$1:$B$3031,"Not Found",0)</f>
        <v>Gurgaon</v>
      </c>
      <c r="N1733" t="str">
        <f t="shared" si="55"/>
        <v>Seed Funding</v>
      </c>
      <c r="O1733" t="str">
        <f>_xlfn.XLOOKUP(N1733,'Com LookUp+Pivot'!$A$1:$A$49,'Com LookUp+Pivot'!$B$1:$B$49,"Not Found",0)</f>
        <v>Angel</v>
      </c>
      <c r="W1733" s="9" t="s">
        <v>4725</v>
      </c>
      <c r="X1733" s="9" t="s">
        <v>125</v>
      </c>
    </row>
    <row r="1734" spans="1:24" x14ac:dyDescent="0.3">
      <c r="A1734">
        <v>1740</v>
      </c>
      <c r="B1734" s="1">
        <v>42521</v>
      </c>
      <c r="C1734" t="s">
        <v>4726</v>
      </c>
      <c r="D1734" t="s">
        <v>569</v>
      </c>
      <c r="E1734" t="s">
        <v>4727</v>
      </c>
      <c r="F1734" t="s">
        <v>36</v>
      </c>
      <c r="G1734" t="s">
        <v>1334</v>
      </c>
      <c r="H1734" t="s">
        <v>125</v>
      </c>
      <c r="I1734" s="2">
        <v>175000</v>
      </c>
      <c r="J1734" t="s">
        <v>207</v>
      </c>
      <c r="K1734" t="str" cm="1">
        <f t="array" ref="K1734">_xlfn.IFS(I1734&lt;1000000,"Bin1",AND(I1734&gt;=1000000,I1734&lt;=10000000),"Bin2",I1734&gt;10000000,"Bin3")</f>
        <v>Bin1</v>
      </c>
      <c r="L1734">
        <f t="shared" si="54"/>
        <v>2016</v>
      </c>
      <c r="M1734" t="str">
        <f>_xlfn.XLOOKUP(C1734,'LookUp Table'!$A$1:$A$3031,'LookUp Table'!$B$1:$B$3031,"Not Found",0)</f>
        <v>Mumbai</v>
      </c>
      <c r="N1734" t="str">
        <f t="shared" si="55"/>
        <v>Private Equity</v>
      </c>
      <c r="O1734" t="str">
        <f>_xlfn.XLOOKUP(N1734,'Com LookUp+Pivot'!$A$1:$A$49,'Com LookUp+Pivot'!$B$1:$B$49,"Not Found",0)</f>
        <v>PE</v>
      </c>
      <c r="W1734" s="9" t="s">
        <v>1334</v>
      </c>
      <c r="X1734" s="9" t="s">
        <v>125</v>
      </c>
    </row>
    <row r="1735" spans="1:24" x14ac:dyDescent="0.3">
      <c r="A1735">
        <v>1741</v>
      </c>
      <c r="B1735" s="1">
        <v>42461</v>
      </c>
      <c r="C1735" t="s">
        <v>4728</v>
      </c>
      <c r="D1735" t="s">
        <v>569</v>
      </c>
      <c r="E1735" t="s">
        <v>4729</v>
      </c>
      <c r="F1735" t="s">
        <v>4730</v>
      </c>
      <c r="G1735" t="s">
        <v>4731</v>
      </c>
      <c r="H1735" t="s">
        <v>388</v>
      </c>
      <c r="I1735" s="2">
        <v>2700000</v>
      </c>
      <c r="J1735" t="s">
        <v>207</v>
      </c>
      <c r="K1735" t="str" cm="1">
        <f t="array" ref="K1735">_xlfn.IFS(I1735&lt;1000000,"Bin1",AND(I1735&gt;=1000000,I1735&lt;=10000000),"Bin2",I1735&gt;10000000,"Bin3")</f>
        <v>Bin2</v>
      </c>
      <c r="L1735">
        <f t="shared" si="54"/>
        <v>2016</v>
      </c>
      <c r="M1735" t="str">
        <f>_xlfn.XLOOKUP(C1735,'LookUp Table'!$A$1:$A$3031,'LookUp Table'!$B$1:$B$3031,"Not Found",0)</f>
        <v>SFO / Bangalore</v>
      </c>
      <c r="N1735" t="str">
        <f t="shared" si="55"/>
        <v>Private Equity</v>
      </c>
      <c r="O1735" t="str">
        <f>_xlfn.XLOOKUP(N1735,'Com LookUp+Pivot'!$A$1:$A$49,'Com LookUp+Pivot'!$B$1:$B$49,"Not Found",0)</f>
        <v>PE</v>
      </c>
      <c r="W1735" s="9" t="s">
        <v>4731</v>
      </c>
      <c r="X1735" s="9" t="s">
        <v>388</v>
      </c>
    </row>
    <row r="1736" spans="1:24" x14ac:dyDescent="0.3">
      <c r="A1736">
        <v>1742</v>
      </c>
      <c r="B1736" s="1">
        <v>42461</v>
      </c>
      <c r="C1736" t="s">
        <v>4732</v>
      </c>
      <c r="D1736" t="s">
        <v>569</v>
      </c>
      <c r="E1736" t="s">
        <v>4733</v>
      </c>
      <c r="F1736" t="s">
        <v>138</v>
      </c>
      <c r="G1736" t="s">
        <v>4734</v>
      </c>
      <c r="H1736" t="s">
        <v>125</v>
      </c>
      <c r="I1736">
        <v>0</v>
      </c>
      <c r="J1736" t="s">
        <v>207</v>
      </c>
      <c r="K1736" t="str" cm="1">
        <f t="array" ref="K1736">_xlfn.IFS(I1736&lt;1000000,"Bin1",AND(I1736&gt;=1000000,I1736&lt;=10000000),"Bin2",I1736&gt;10000000,"Bin3")</f>
        <v>Bin1</v>
      </c>
      <c r="L1736">
        <f t="shared" si="54"/>
        <v>2016</v>
      </c>
      <c r="M1736" t="str">
        <f>_xlfn.XLOOKUP(C1736,'LookUp Table'!$A$1:$A$3031,'LookUp Table'!$B$1:$B$3031,"Not Found",0)</f>
        <v>Delhi</v>
      </c>
      <c r="N1736" t="str">
        <f t="shared" si="55"/>
        <v>Seed Funding</v>
      </c>
      <c r="O1736" t="str">
        <f>_xlfn.XLOOKUP(N1736,'Com LookUp+Pivot'!$A$1:$A$49,'Com LookUp+Pivot'!$B$1:$B$49,"Not Found",0)</f>
        <v>Angel</v>
      </c>
      <c r="W1736" s="9" t="s">
        <v>4734</v>
      </c>
      <c r="X1736" s="9" t="s">
        <v>125</v>
      </c>
    </row>
    <row r="1737" spans="1:24" x14ac:dyDescent="0.3">
      <c r="A1737">
        <v>1743</v>
      </c>
      <c r="B1737" s="1">
        <v>42461</v>
      </c>
      <c r="C1737" t="s">
        <v>4735</v>
      </c>
      <c r="D1737" t="s">
        <v>569</v>
      </c>
      <c r="E1737" t="s">
        <v>4736</v>
      </c>
      <c r="F1737" t="s">
        <v>19</v>
      </c>
      <c r="G1737" t="s">
        <v>4737</v>
      </c>
      <c r="H1737" t="s">
        <v>125</v>
      </c>
      <c r="I1737">
        <v>0</v>
      </c>
      <c r="J1737" t="s">
        <v>207</v>
      </c>
      <c r="K1737" t="str" cm="1">
        <f t="array" ref="K1737">_xlfn.IFS(I1737&lt;1000000,"Bin1",AND(I1737&gt;=1000000,I1737&lt;=10000000),"Bin2",I1737&gt;10000000,"Bin3")</f>
        <v>Bin1</v>
      </c>
      <c r="L1737">
        <f t="shared" si="54"/>
        <v>2016</v>
      </c>
      <c r="M1737" t="str">
        <f>_xlfn.XLOOKUP(C1737,'LookUp Table'!$A$1:$A$3031,'LookUp Table'!$B$1:$B$3031,"Not Found",0)</f>
        <v>Gurgaon</v>
      </c>
      <c r="N1737" t="str">
        <f t="shared" si="55"/>
        <v>Seed Funding</v>
      </c>
      <c r="O1737" t="str">
        <f>_xlfn.XLOOKUP(N1737,'Com LookUp+Pivot'!$A$1:$A$49,'Com LookUp+Pivot'!$B$1:$B$49,"Not Found",0)</f>
        <v>Angel</v>
      </c>
      <c r="W1737" s="9" t="s">
        <v>4737</v>
      </c>
      <c r="X1737" s="9" t="s">
        <v>125</v>
      </c>
    </row>
    <row r="1738" spans="1:24" x14ac:dyDescent="0.3">
      <c r="A1738">
        <v>1744</v>
      </c>
      <c r="B1738" s="1">
        <v>42464</v>
      </c>
      <c r="C1738" t="s">
        <v>4738</v>
      </c>
      <c r="D1738" t="s">
        <v>569</v>
      </c>
      <c r="E1738" t="s">
        <v>3431</v>
      </c>
      <c r="F1738" t="s">
        <v>36</v>
      </c>
      <c r="G1738" t="s">
        <v>4739</v>
      </c>
      <c r="H1738" t="s">
        <v>388</v>
      </c>
      <c r="I1738">
        <v>0</v>
      </c>
      <c r="J1738" t="s">
        <v>207</v>
      </c>
      <c r="K1738" t="str" cm="1">
        <f t="array" ref="K1738">_xlfn.IFS(I1738&lt;1000000,"Bin1",AND(I1738&gt;=1000000,I1738&lt;=10000000),"Bin2",I1738&gt;10000000,"Bin3")</f>
        <v>Bin1</v>
      </c>
      <c r="L1738">
        <f t="shared" si="54"/>
        <v>2016</v>
      </c>
      <c r="M1738" t="str">
        <f>_xlfn.XLOOKUP(C1738,'LookUp Table'!$A$1:$A$3031,'LookUp Table'!$B$1:$B$3031,"Not Found",0)</f>
        <v>Mumbai</v>
      </c>
      <c r="N1738" t="str">
        <f t="shared" si="55"/>
        <v>Private Equity</v>
      </c>
      <c r="O1738" t="str">
        <f>_xlfn.XLOOKUP(N1738,'Com LookUp+Pivot'!$A$1:$A$49,'Com LookUp+Pivot'!$B$1:$B$49,"Not Found",0)</f>
        <v>PE</v>
      </c>
      <c r="W1738" s="9" t="s">
        <v>4739</v>
      </c>
      <c r="X1738" s="9" t="s">
        <v>388</v>
      </c>
    </row>
    <row r="1739" spans="1:24" x14ac:dyDescent="0.3">
      <c r="A1739">
        <v>1745</v>
      </c>
      <c r="B1739" s="1">
        <v>42464</v>
      </c>
      <c r="C1739" t="s">
        <v>4740</v>
      </c>
      <c r="D1739" t="s">
        <v>1691</v>
      </c>
      <c r="E1739" t="s">
        <v>4741</v>
      </c>
      <c r="F1739" t="s">
        <v>52</v>
      </c>
      <c r="G1739" t="s">
        <v>4742</v>
      </c>
      <c r="H1739" t="s">
        <v>125</v>
      </c>
      <c r="I1739">
        <v>0</v>
      </c>
      <c r="J1739" t="s">
        <v>207</v>
      </c>
      <c r="K1739" t="str" cm="1">
        <f t="array" ref="K1739">_xlfn.IFS(I1739&lt;1000000,"Bin1",AND(I1739&gt;=1000000,I1739&lt;=10000000),"Bin2",I1739&gt;10000000,"Bin3")</f>
        <v>Bin1</v>
      </c>
      <c r="L1739">
        <f t="shared" si="54"/>
        <v>2016</v>
      </c>
      <c r="M1739" t="str">
        <f>_xlfn.XLOOKUP(C1739,'LookUp Table'!$A$1:$A$3031,'LookUp Table'!$B$1:$B$3031,"Not Found",0)</f>
        <v>Pune</v>
      </c>
      <c r="N1739" t="str">
        <f t="shared" si="55"/>
        <v>Seed Funding</v>
      </c>
      <c r="O1739" t="str">
        <f>_xlfn.XLOOKUP(N1739,'Com LookUp+Pivot'!$A$1:$A$49,'Com LookUp+Pivot'!$B$1:$B$49,"Not Found",0)</f>
        <v>Angel</v>
      </c>
      <c r="W1739" s="9" t="s">
        <v>4742</v>
      </c>
      <c r="X1739" s="9" t="s">
        <v>125</v>
      </c>
    </row>
    <row r="1740" spans="1:24" x14ac:dyDescent="0.3">
      <c r="A1740">
        <v>1746</v>
      </c>
      <c r="B1740" s="1">
        <v>42464</v>
      </c>
      <c r="C1740" t="s">
        <v>4743</v>
      </c>
      <c r="D1740" t="s">
        <v>569</v>
      </c>
      <c r="E1740" t="s">
        <v>4744</v>
      </c>
      <c r="F1740" t="s">
        <v>36</v>
      </c>
      <c r="G1740" t="s">
        <v>4745</v>
      </c>
      <c r="H1740" t="s">
        <v>388</v>
      </c>
      <c r="I1740" s="2">
        <v>25000000</v>
      </c>
      <c r="J1740" t="s">
        <v>207</v>
      </c>
      <c r="K1740" t="str" cm="1">
        <f t="array" ref="K1740">_xlfn.IFS(I1740&lt;1000000,"Bin1",AND(I1740&gt;=1000000,I1740&lt;=10000000),"Bin2",I1740&gt;10000000,"Bin3")</f>
        <v>Bin3</v>
      </c>
      <c r="L1740">
        <f t="shared" si="54"/>
        <v>2016</v>
      </c>
      <c r="M1740" t="str">
        <f>_xlfn.XLOOKUP(C1740,'LookUp Table'!$A$1:$A$3031,'LookUp Table'!$B$1:$B$3031,"Not Found",0)</f>
        <v>Mumbai</v>
      </c>
      <c r="N1740" t="str">
        <f t="shared" si="55"/>
        <v>Private Equity</v>
      </c>
      <c r="O1740" t="str">
        <f>_xlfn.XLOOKUP(N1740,'Com LookUp+Pivot'!$A$1:$A$49,'Com LookUp+Pivot'!$B$1:$B$49,"Not Found",0)</f>
        <v>PE</v>
      </c>
      <c r="W1740" s="9" t="s">
        <v>4745</v>
      </c>
      <c r="X1740" s="9" t="s">
        <v>388</v>
      </c>
    </row>
    <row r="1741" spans="1:24" x14ac:dyDescent="0.3">
      <c r="A1741">
        <v>1747</v>
      </c>
      <c r="B1741" s="1">
        <v>42464</v>
      </c>
      <c r="C1741" t="s">
        <v>4746</v>
      </c>
      <c r="D1741" t="s">
        <v>569</v>
      </c>
      <c r="E1741" t="s">
        <v>4747</v>
      </c>
      <c r="F1741" t="s">
        <v>957</v>
      </c>
      <c r="G1741" t="s">
        <v>4748</v>
      </c>
      <c r="H1741" t="s">
        <v>125</v>
      </c>
      <c r="I1741">
        <v>0</v>
      </c>
      <c r="J1741" t="s">
        <v>207</v>
      </c>
      <c r="K1741" t="str" cm="1">
        <f t="array" ref="K1741">_xlfn.IFS(I1741&lt;1000000,"Bin1",AND(I1741&gt;=1000000,I1741&lt;=10000000),"Bin2",I1741&gt;10000000,"Bin3")</f>
        <v>Bin1</v>
      </c>
      <c r="L1741">
        <f t="shared" si="54"/>
        <v>2016</v>
      </c>
      <c r="M1741" t="str">
        <f>_xlfn.XLOOKUP(C1741,'LookUp Table'!$A$1:$A$3031,'LookUp Table'!$B$1:$B$3031,"Not Found",0)</f>
        <v>Bangalore</v>
      </c>
      <c r="N1741" t="str">
        <f t="shared" si="55"/>
        <v>Seed Funding</v>
      </c>
      <c r="O1741" t="str">
        <f>_xlfn.XLOOKUP(N1741,'Com LookUp+Pivot'!$A$1:$A$49,'Com LookUp+Pivot'!$B$1:$B$49,"Not Found",0)</f>
        <v>Angel</v>
      </c>
      <c r="W1741" s="9" t="s">
        <v>4748</v>
      </c>
      <c r="X1741" s="9" t="s">
        <v>125</v>
      </c>
    </row>
    <row r="1742" spans="1:24" x14ac:dyDescent="0.3">
      <c r="A1742">
        <v>1748</v>
      </c>
      <c r="B1742" s="1">
        <v>42465</v>
      </c>
      <c r="C1742" t="s">
        <v>4749</v>
      </c>
      <c r="D1742" t="s">
        <v>141</v>
      </c>
      <c r="E1742" t="s">
        <v>4750</v>
      </c>
      <c r="F1742" t="s">
        <v>957</v>
      </c>
      <c r="G1742" t="s">
        <v>4751</v>
      </c>
      <c r="H1742" t="s">
        <v>125</v>
      </c>
      <c r="I1742">
        <v>0</v>
      </c>
      <c r="J1742" t="s">
        <v>207</v>
      </c>
      <c r="K1742" t="str" cm="1">
        <f t="array" ref="K1742">_xlfn.IFS(I1742&lt;1000000,"Bin1",AND(I1742&gt;=1000000,I1742&lt;=10000000),"Bin2",I1742&gt;10000000,"Bin3")</f>
        <v>Bin1</v>
      </c>
      <c r="L1742">
        <f t="shared" si="54"/>
        <v>2016</v>
      </c>
      <c r="M1742" t="str">
        <f>_xlfn.XLOOKUP(C1742,'LookUp Table'!$A$1:$A$3031,'LookUp Table'!$B$1:$B$3031,"Not Found",0)</f>
        <v>Bangalore</v>
      </c>
      <c r="N1742" t="str">
        <f t="shared" si="55"/>
        <v>Seed Funding</v>
      </c>
      <c r="O1742" t="str">
        <f>_xlfn.XLOOKUP(N1742,'Com LookUp+Pivot'!$A$1:$A$49,'Com LookUp+Pivot'!$B$1:$B$49,"Not Found",0)</f>
        <v>Angel</v>
      </c>
      <c r="W1742" s="9" t="s">
        <v>4751</v>
      </c>
      <c r="X1742" s="9" t="s">
        <v>125</v>
      </c>
    </row>
    <row r="1743" spans="1:24" x14ac:dyDescent="0.3">
      <c r="A1743">
        <v>1749</v>
      </c>
      <c r="B1743" s="1">
        <v>42465</v>
      </c>
      <c r="C1743" t="s">
        <v>4752</v>
      </c>
      <c r="D1743" t="s">
        <v>50</v>
      </c>
      <c r="E1743" t="s">
        <v>4753</v>
      </c>
      <c r="F1743" t="s">
        <v>36</v>
      </c>
      <c r="G1743" t="s">
        <v>2736</v>
      </c>
      <c r="H1743" t="s">
        <v>388</v>
      </c>
      <c r="I1743">
        <v>0</v>
      </c>
      <c r="J1743" t="s">
        <v>207</v>
      </c>
      <c r="K1743" t="str" cm="1">
        <f t="array" ref="K1743">_xlfn.IFS(I1743&lt;1000000,"Bin1",AND(I1743&gt;=1000000,I1743&lt;=10000000),"Bin2",I1743&gt;10000000,"Bin3")</f>
        <v>Bin1</v>
      </c>
      <c r="L1743">
        <f t="shared" si="54"/>
        <v>2016</v>
      </c>
      <c r="M1743" t="str">
        <f>_xlfn.XLOOKUP(C1743,'LookUp Table'!$A$1:$A$3031,'LookUp Table'!$B$1:$B$3031,"Not Found",0)</f>
        <v>Mumbai</v>
      </c>
      <c r="N1743" t="str">
        <f t="shared" si="55"/>
        <v>Private Equity</v>
      </c>
      <c r="O1743" t="str">
        <f>_xlfn.XLOOKUP(N1743,'Com LookUp+Pivot'!$A$1:$A$49,'Com LookUp+Pivot'!$B$1:$B$49,"Not Found",0)</f>
        <v>PE</v>
      </c>
      <c r="W1743" s="9" t="s">
        <v>2736</v>
      </c>
      <c r="X1743" s="9" t="s">
        <v>388</v>
      </c>
    </row>
    <row r="1744" spans="1:24" x14ac:dyDescent="0.3">
      <c r="A1744">
        <v>1750</v>
      </c>
      <c r="B1744" s="1">
        <v>42465</v>
      </c>
      <c r="C1744" t="s">
        <v>3464</v>
      </c>
      <c r="D1744" t="s">
        <v>569</v>
      </c>
      <c r="E1744" t="s">
        <v>4754</v>
      </c>
      <c r="F1744" t="s">
        <v>36</v>
      </c>
      <c r="G1744" t="s">
        <v>4755</v>
      </c>
      <c r="H1744" t="s">
        <v>388</v>
      </c>
      <c r="I1744">
        <v>0</v>
      </c>
      <c r="J1744" t="s">
        <v>207</v>
      </c>
      <c r="K1744" t="str" cm="1">
        <f t="array" ref="K1744">_xlfn.IFS(I1744&lt;1000000,"Bin1",AND(I1744&gt;=1000000,I1744&lt;=10000000),"Bin2",I1744&gt;10000000,"Bin3")</f>
        <v>Bin1</v>
      </c>
      <c r="L1744">
        <f t="shared" si="54"/>
        <v>2016</v>
      </c>
      <c r="M1744" t="str">
        <f>_xlfn.XLOOKUP(C1744,'LookUp Table'!$A$1:$A$3031,'LookUp Table'!$B$1:$B$3031,"Not Found",0)</f>
        <v>Mumbai</v>
      </c>
      <c r="N1744" t="str">
        <f t="shared" si="55"/>
        <v>Private Equity</v>
      </c>
      <c r="O1744" t="str">
        <f>_xlfn.XLOOKUP(N1744,'Com LookUp+Pivot'!$A$1:$A$49,'Com LookUp+Pivot'!$B$1:$B$49,"Not Found",0)</f>
        <v>PE</v>
      </c>
      <c r="W1744" s="9" t="s">
        <v>4755</v>
      </c>
      <c r="X1744" s="9" t="s">
        <v>388</v>
      </c>
    </row>
    <row r="1745" spans="1:24" x14ac:dyDescent="0.3">
      <c r="A1745">
        <v>1751</v>
      </c>
      <c r="B1745" s="1">
        <v>42466</v>
      </c>
      <c r="C1745" t="s">
        <v>4756</v>
      </c>
      <c r="D1745" t="s">
        <v>40</v>
      </c>
      <c r="E1745" t="s">
        <v>4757</v>
      </c>
      <c r="F1745" t="s">
        <v>19</v>
      </c>
      <c r="G1745" t="s">
        <v>4758</v>
      </c>
      <c r="H1745" t="s">
        <v>388</v>
      </c>
      <c r="I1745" s="2">
        <v>1000000</v>
      </c>
      <c r="J1745" t="s">
        <v>207</v>
      </c>
      <c r="K1745" t="str" cm="1">
        <f t="array" ref="K1745">_xlfn.IFS(I1745&lt;1000000,"Bin1",AND(I1745&gt;=1000000,I1745&lt;=10000000),"Bin2",I1745&gt;10000000,"Bin3")</f>
        <v>Bin2</v>
      </c>
      <c r="L1745">
        <f t="shared" si="54"/>
        <v>2016</v>
      </c>
      <c r="M1745" t="str">
        <f>_xlfn.XLOOKUP(C1745,'LookUp Table'!$A$1:$A$3031,'LookUp Table'!$B$1:$B$3031,"Not Found",0)</f>
        <v>Gurgaon</v>
      </c>
      <c r="N1745" t="str">
        <f t="shared" si="55"/>
        <v>Private Equity</v>
      </c>
      <c r="O1745" t="str">
        <f>_xlfn.XLOOKUP(N1745,'Com LookUp+Pivot'!$A$1:$A$49,'Com LookUp+Pivot'!$B$1:$B$49,"Not Found",0)</f>
        <v>PE</v>
      </c>
      <c r="W1745" s="9" t="s">
        <v>4758</v>
      </c>
      <c r="X1745" s="9" t="s">
        <v>388</v>
      </c>
    </row>
    <row r="1746" spans="1:24" x14ac:dyDescent="0.3">
      <c r="A1746">
        <v>1752</v>
      </c>
      <c r="B1746" s="1">
        <v>42466</v>
      </c>
      <c r="C1746" t="s">
        <v>4759</v>
      </c>
      <c r="D1746" t="s">
        <v>569</v>
      </c>
      <c r="E1746" t="s">
        <v>4760</v>
      </c>
      <c r="F1746" t="s">
        <v>957</v>
      </c>
      <c r="G1746" t="s">
        <v>4761</v>
      </c>
      <c r="H1746" t="s">
        <v>125</v>
      </c>
      <c r="I1746" s="2">
        <v>500000</v>
      </c>
      <c r="J1746" t="s">
        <v>207</v>
      </c>
      <c r="K1746" t="str" cm="1">
        <f t="array" ref="K1746">_xlfn.IFS(I1746&lt;1000000,"Bin1",AND(I1746&gt;=1000000,I1746&lt;=10000000),"Bin2",I1746&gt;10000000,"Bin3")</f>
        <v>Bin1</v>
      </c>
      <c r="L1746">
        <f t="shared" si="54"/>
        <v>2016</v>
      </c>
      <c r="M1746" t="str">
        <f>_xlfn.XLOOKUP(C1746,'LookUp Table'!$A$1:$A$3031,'LookUp Table'!$B$1:$B$3031,"Not Found",0)</f>
        <v>Bangalore</v>
      </c>
      <c r="N1746" t="str">
        <f t="shared" si="55"/>
        <v>Seed Funding</v>
      </c>
      <c r="O1746" t="str">
        <f>_xlfn.XLOOKUP(N1746,'Com LookUp+Pivot'!$A$1:$A$49,'Com LookUp+Pivot'!$B$1:$B$49,"Not Found",0)</f>
        <v>Angel</v>
      </c>
      <c r="W1746" s="9" t="s">
        <v>4761</v>
      </c>
      <c r="X1746" s="9" t="s">
        <v>125</v>
      </c>
    </row>
    <row r="1747" spans="1:24" x14ac:dyDescent="0.3">
      <c r="A1747">
        <v>1753</v>
      </c>
      <c r="B1747" s="1">
        <v>42466</v>
      </c>
      <c r="C1747" t="s">
        <v>2772</v>
      </c>
      <c r="D1747" t="s">
        <v>569</v>
      </c>
      <c r="E1747" t="s">
        <v>4762</v>
      </c>
      <c r="F1747" t="s">
        <v>36</v>
      </c>
      <c r="G1747" t="s">
        <v>2774</v>
      </c>
      <c r="H1747" t="s">
        <v>388</v>
      </c>
      <c r="I1747" s="2">
        <v>6000000</v>
      </c>
      <c r="J1747" t="s">
        <v>207</v>
      </c>
      <c r="K1747" t="str" cm="1">
        <f t="array" ref="K1747">_xlfn.IFS(I1747&lt;1000000,"Bin1",AND(I1747&gt;=1000000,I1747&lt;=10000000),"Bin2",I1747&gt;10000000,"Bin3")</f>
        <v>Bin2</v>
      </c>
      <c r="L1747">
        <f t="shared" si="54"/>
        <v>2016</v>
      </c>
      <c r="M1747" t="str">
        <f>_xlfn.XLOOKUP(C1747,'LookUp Table'!$A$1:$A$3031,'LookUp Table'!$B$1:$B$3031,"Not Found",0)</f>
        <v>Mumbai</v>
      </c>
      <c r="N1747" t="str">
        <f t="shared" si="55"/>
        <v>Private Equity</v>
      </c>
      <c r="O1747" t="str">
        <f>_xlfn.XLOOKUP(N1747,'Com LookUp+Pivot'!$A$1:$A$49,'Com LookUp+Pivot'!$B$1:$B$49,"Not Found",0)</f>
        <v>PE</v>
      </c>
      <c r="W1747" s="9" t="s">
        <v>2774</v>
      </c>
      <c r="X1747" s="9" t="s">
        <v>388</v>
      </c>
    </row>
    <row r="1748" spans="1:24" x14ac:dyDescent="0.3">
      <c r="A1748">
        <v>1754</v>
      </c>
      <c r="B1748" s="1">
        <v>42466</v>
      </c>
      <c r="C1748" t="s">
        <v>3929</v>
      </c>
      <c r="D1748" t="s">
        <v>569</v>
      </c>
      <c r="E1748" t="s">
        <v>47</v>
      </c>
      <c r="F1748" t="s">
        <v>957</v>
      </c>
      <c r="G1748" t="s">
        <v>1566</v>
      </c>
      <c r="H1748" t="s">
        <v>388</v>
      </c>
      <c r="I1748" s="2">
        <v>1000000</v>
      </c>
      <c r="J1748" t="s">
        <v>207</v>
      </c>
      <c r="K1748" t="str" cm="1">
        <f t="array" ref="K1748">_xlfn.IFS(I1748&lt;1000000,"Bin1",AND(I1748&gt;=1000000,I1748&lt;=10000000),"Bin2",I1748&gt;10000000,"Bin3")</f>
        <v>Bin2</v>
      </c>
      <c r="L1748">
        <f t="shared" si="54"/>
        <v>2016</v>
      </c>
      <c r="M1748" t="str">
        <f>_xlfn.XLOOKUP(C1748,'LookUp Table'!$A$1:$A$3031,'LookUp Table'!$B$1:$B$3031,"Not Found",0)</f>
        <v>Bangalore</v>
      </c>
      <c r="N1748" t="str">
        <f t="shared" si="55"/>
        <v>Seed/Angel Funding</v>
      </c>
      <c r="O1748" t="str">
        <f>_xlfn.XLOOKUP(N1748,'Com LookUp+Pivot'!$A$1:$A$49,'Com LookUp+Pivot'!$B$1:$B$49,"Not Found",0)</f>
        <v>Angel</v>
      </c>
      <c r="W1748" s="9" t="s">
        <v>1566</v>
      </c>
      <c r="X1748" s="9" t="s">
        <v>388</v>
      </c>
    </row>
    <row r="1749" spans="1:24" x14ac:dyDescent="0.3">
      <c r="A1749">
        <v>1755</v>
      </c>
      <c r="B1749" s="1">
        <v>42467</v>
      </c>
      <c r="C1749" t="s">
        <v>4763</v>
      </c>
      <c r="D1749" t="s">
        <v>569</v>
      </c>
      <c r="E1749" t="s">
        <v>4764</v>
      </c>
      <c r="F1749" t="s">
        <v>4765</v>
      </c>
      <c r="G1749" t="s">
        <v>4766</v>
      </c>
      <c r="H1749" t="s">
        <v>388</v>
      </c>
      <c r="I1749">
        <v>0</v>
      </c>
      <c r="J1749" t="s">
        <v>207</v>
      </c>
      <c r="K1749" t="str" cm="1">
        <f t="array" ref="K1749">_xlfn.IFS(I1749&lt;1000000,"Bin1",AND(I1749&gt;=1000000,I1749&lt;=10000000),"Bin2",I1749&gt;10000000,"Bin3")</f>
        <v>Bin1</v>
      </c>
      <c r="L1749">
        <f t="shared" si="54"/>
        <v>2016</v>
      </c>
      <c r="M1749" t="str">
        <f>_xlfn.XLOOKUP(C1749,'LookUp Table'!$A$1:$A$3031,'LookUp Table'!$B$1:$B$3031,"Not Found",0)</f>
        <v>London</v>
      </c>
      <c r="N1749" t="str">
        <f t="shared" si="55"/>
        <v>Private Equity</v>
      </c>
      <c r="O1749" t="str">
        <f>_xlfn.XLOOKUP(N1749,'Com LookUp+Pivot'!$A$1:$A$49,'Com LookUp+Pivot'!$B$1:$B$49,"Not Found",0)</f>
        <v>PE</v>
      </c>
      <c r="W1749" s="9" t="s">
        <v>4766</v>
      </c>
      <c r="X1749" s="9" t="s">
        <v>388</v>
      </c>
    </row>
    <row r="1750" spans="1:24" x14ac:dyDescent="0.3">
      <c r="A1750">
        <v>1756</v>
      </c>
      <c r="B1750" s="1">
        <v>42468</v>
      </c>
      <c r="C1750" t="s">
        <v>1611</v>
      </c>
      <c r="D1750" t="s">
        <v>569</v>
      </c>
      <c r="E1750" t="s">
        <v>4767</v>
      </c>
      <c r="F1750" t="s">
        <v>30</v>
      </c>
      <c r="G1750" t="s">
        <v>4768</v>
      </c>
      <c r="H1750" t="s">
        <v>125</v>
      </c>
      <c r="I1750">
        <v>0</v>
      </c>
      <c r="J1750" t="s">
        <v>207</v>
      </c>
      <c r="K1750" t="str" cm="1">
        <f t="array" ref="K1750">_xlfn.IFS(I1750&lt;1000000,"Bin1",AND(I1750&gt;=1000000,I1750&lt;=10000000),"Bin2",I1750&gt;10000000,"Bin3")</f>
        <v>Bin1</v>
      </c>
      <c r="L1750">
        <f t="shared" si="54"/>
        <v>2016</v>
      </c>
      <c r="M1750" t="str">
        <f>_xlfn.XLOOKUP(C1750,'LookUp Table'!$A$1:$A$3031,'LookUp Table'!$B$1:$B$3031,"Not Found",0)</f>
        <v>New Delhi</v>
      </c>
      <c r="N1750" t="str">
        <f t="shared" si="55"/>
        <v>Seed Funding</v>
      </c>
      <c r="O1750" t="str">
        <f>_xlfn.XLOOKUP(N1750,'Com LookUp+Pivot'!$A$1:$A$49,'Com LookUp+Pivot'!$B$1:$B$49,"Not Found",0)</f>
        <v>Angel</v>
      </c>
      <c r="W1750" s="9" t="s">
        <v>4768</v>
      </c>
      <c r="X1750" s="9" t="s">
        <v>125</v>
      </c>
    </row>
    <row r="1751" spans="1:24" x14ac:dyDescent="0.3">
      <c r="A1751">
        <v>1757</v>
      </c>
      <c r="B1751" s="1">
        <v>42468</v>
      </c>
      <c r="C1751" t="s">
        <v>4769</v>
      </c>
      <c r="D1751" t="s">
        <v>105</v>
      </c>
      <c r="E1751" t="s">
        <v>4770</v>
      </c>
      <c r="F1751" t="s">
        <v>42</v>
      </c>
      <c r="G1751" t="s">
        <v>4771</v>
      </c>
      <c r="H1751" t="s">
        <v>125</v>
      </c>
      <c r="I1751">
        <v>0</v>
      </c>
      <c r="J1751" t="s">
        <v>207</v>
      </c>
      <c r="K1751" t="str" cm="1">
        <f t="array" ref="K1751">_xlfn.IFS(I1751&lt;1000000,"Bin1",AND(I1751&gt;=1000000,I1751&lt;=10000000),"Bin2",I1751&gt;10000000,"Bin3")</f>
        <v>Bin1</v>
      </c>
      <c r="L1751">
        <f t="shared" si="54"/>
        <v>2016</v>
      </c>
      <c r="M1751" t="str">
        <f>_xlfn.XLOOKUP(C1751,'LookUp Table'!$A$1:$A$3031,'LookUp Table'!$B$1:$B$3031,"Not Found",0)</f>
        <v>Chennai</v>
      </c>
      <c r="N1751" t="str">
        <f t="shared" si="55"/>
        <v>Seed Funding</v>
      </c>
      <c r="O1751" t="str">
        <f>_xlfn.XLOOKUP(N1751,'Com LookUp+Pivot'!$A$1:$A$49,'Com LookUp+Pivot'!$B$1:$B$49,"Not Found",0)</f>
        <v>Angel</v>
      </c>
      <c r="W1751" s="9" t="s">
        <v>4771</v>
      </c>
      <c r="X1751" s="9" t="s">
        <v>125</v>
      </c>
    </row>
    <row r="1752" spans="1:24" x14ac:dyDescent="0.3">
      <c r="A1752">
        <v>1758</v>
      </c>
      <c r="B1752" s="1">
        <v>42468</v>
      </c>
      <c r="C1752" t="s">
        <v>4772</v>
      </c>
      <c r="D1752" t="s">
        <v>569</v>
      </c>
      <c r="E1752" t="s">
        <v>4773</v>
      </c>
      <c r="F1752" t="s">
        <v>30</v>
      </c>
      <c r="G1752" t="s">
        <v>4774</v>
      </c>
      <c r="H1752" t="s">
        <v>125</v>
      </c>
      <c r="I1752" s="2">
        <v>40000</v>
      </c>
      <c r="J1752" t="s">
        <v>207</v>
      </c>
      <c r="K1752" t="str" cm="1">
        <f t="array" ref="K1752">_xlfn.IFS(I1752&lt;1000000,"Bin1",AND(I1752&gt;=1000000,I1752&lt;=10000000),"Bin2",I1752&gt;10000000,"Bin3")</f>
        <v>Bin1</v>
      </c>
      <c r="L1752">
        <f t="shared" si="54"/>
        <v>2016</v>
      </c>
      <c r="M1752" t="str">
        <f>_xlfn.XLOOKUP(C1752,'LookUp Table'!$A$1:$A$3031,'LookUp Table'!$B$1:$B$3031,"Not Found",0)</f>
        <v>New Delhi</v>
      </c>
      <c r="N1752" t="str">
        <f t="shared" si="55"/>
        <v>Seed Funding</v>
      </c>
      <c r="O1752" t="str">
        <f>_xlfn.XLOOKUP(N1752,'Com LookUp+Pivot'!$A$1:$A$49,'Com LookUp+Pivot'!$B$1:$B$49,"Not Found",0)</f>
        <v>Angel</v>
      </c>
      <c r="W1752" s="9" t="s">
        <v>4774</v>
      </c>
      <c r="X1752" s="9" t="s">
        <v>125</v>
      </c>
    </row>
    <row r="1753" spans="1:24" x14ac:dyDescent="0.3">
      <c r="A1753">
        <v>1759</v>
      </c>
      <c r="B1753" s="1">
        <v>42471</v>
      </c>
      <c r="C1753" t="s">
        <v>4775</v>
      </c>
      <c r="D1753" t="s">
        <v>569</v>
      </c>
      <c r="E1753" t="s">
        <v>4776</v>
      </c>
      <c r="F1753" t="s">
        <v>36</v>
      </c>
      <c r="G1753" t="s">
        <v>4777</v>
      </c>
      <c r="H1753" t="s">
        <v>125</v>
      </c>
      <c r="I1753" s="2">
        <v>200000</v>
      </c>
      <c r="J1753" t="s">
        <v>207</v>
      </c>
      <c r="K1753" t="str" cm="1">
        <f t="array" ref="K1753">_xlfn.IFS(I1753&lt;1000000,"Bin1",AND(I1753&gt;=1000000,I1753&lt;=10000000),"Bin2",I1753&gt;10000000,"Bin3")</f>
        <v>Bin1</v>
      </c>
      <c r="L1753">
        <f t="shared" si="54"/>
        <v>2016</v>
      </c>
      <c r="M1753" t="str">
        <f>_xlfn.XLOOKUP(C1753,'LookUp Table'!$A$1:$A$3031,'LookUp Table'!$B$1:$B$3031,"Not Found",0)</f>
        <v>Mumbai</v>
      </c>
      <c r="N1753" t="str">
        <f t="shared" si="55"/>
        <v>Seed Funding</v>
      </c>
      <c r="O1753" t="str">
        <f>_xlfn.XLOOKUP(N1753,'Com LookUp+Pivot'!$A$1:$A$49,'Com LookUp+Pivot'!$B$1:$B$49,"Not Found",0)</f>
        <v>Angel</v>
      </c>
      <c r="W1753" s="9" t="s">
        <v>4777</v>
      </c>
      <c r="X1753" s="9" t="s">
        <v>125</v>
      </c>
    </row>
    <row r="1754" spans="1:24" x14ac:dyDescent="0.3">
      <c r="A1754">
        <v>1760</v>
      </c>
      <c r="B1754" s="1">
        <v>42471</v>
      </c>
      <c r="C1754" t="s">
        <v>4778</v>
      </c>
      <c r="D1754" t="s">
        <v>473</v>
      </c>
      <c r="E1754" t="s">
        <v>4779</v>
      </c>
      <c r="F1754" t="s">
        <v>30</v>
      </c>
      <c r="G1754" t="s">
        <v>4780</v>
      </c>
      <c r="H1754" t="s">
        <v>125</v>
      </c>
      <c r="I1754">
        <v>0</v>
      </c>
      <c r="J1754" t="s">
        <v>207</v>
      </c>
      <c r="K1754" t="str" cm="1">
        <f t="array" ref="K1754">_xlfn.IFS(I1754&lt;1000000,"Bin1",AND(I1754&gt;=1000000,I1754&lt;=10000000),"Bin2",I1754&gt;10000000,"Bin3")</f>
        <v>Bin1</v>
      </c>
      <c r="L1754">
        <f t="shared" si="54"/>
        <v>2016</v>
      </c>
      <c r="M1754" t="str">
        <f>_xlfn.XLOOKUP(C1754,'LookUp Table'!$A$1:$A$3031,'LookUp Table'!$B$1:$B$3031,"Not Found",0)</f>
        <v>New Delhi</v>
      </c>
      <c r="N1754" t="str">
        <f t="shared" si="55"/>
        <v>Seed Funding</v>
      </c>
      <c r="O1754" t="str">
        <f>_xlfn.XLOOKUP(N1754,'Com LookUp+Pivot'!$A$1:$A$49,'Com LookUp+Pivot'!$B$1:$B$49,"Not Found",0)</f>
        <v>Angel</v>
      </c>
      <c r="W1754" s="9" t="s">
        <v>4780</v>
      </c>
      <c r="X1754" s="9" t="s">
        <v>125</v>
      </c>
    </row>
    <row r="1755" spans="1:24" x14ac:dyDescent="0.3">
      <c r="A1755">
        <v>1761</v>
      </c>
      <c r="B1755" s="1">
        <v>42471</v>
      </c>
      <c r="C1755" t="s">
        <v>4781</v>
      </c>
      <c r="D1755" t="s">
        <v>569</v>
      </c>
      <c r="E1755" t="s">
        <v>4782</v>
      </c>
      <c r="F1755" t="s">
        <v>30</v>
      </c>
      <c r="G1755" t="s">
        <v>4783</v>
      </c>
      <c r="H1755" t="s">
        <v>388</v>
      </c>
      <c r="I1755" s="2">
        <v>100000000</v>
      </c>
      <c r="J1755" t="s">
        <v>207</v>
      </c>
      <c r="K1755" t="str" cm="1">
        <f t="array" ref="K1755">_xlfn.IFS(I1755&lt;1000000,"Bin1",AND(I1755&gt;=1000000,I1755&lt;=10000000),"Bin2",I1755&gt;10000000,"Bin3")</f>
        <v>Bin3</v>
      </c>
      <c r="L1755">
        <f t="shared" si="54"/>
        <v>2016</v>
      </c>
      <c r="M1755" t="str">
        <f>_xlfn.XLOOKUP(C1755,'LookUp Table'!$A$1:$A$3031,'LookUp Table'!$B$1:$B$3031,"Not Found",0)</f>
        <v>New Delhi</v>
      </c>
      <c r="N1755" t="str">
        <f t="shared" si="55"/>
        <v>Private Equity</v>
      </c>
      <c r="O1755" t="str">
        <f>_xlfn.XLOOKUP(N1755,'Com LookUp+Pivot'!$A$1:$A$49,'Com LookUp+Pivot'!$B$1:$B$49,"Not Found",0)</f>
        <v>PE</v>
      </c>
      <c r="W1755" s="9" t="s">
        <v>4783</v>
      </c>
      <c r="X1755" s="9" t="s">
        <v>388</v>
      </c>
    </row>
    <row r="1756" spans="1:24" x14ac:dyDescent="0.3">
      <c r="A1756">
        <v>1762</v>
      </c>
      <c r="B1756" s="1">
        <v>42471</v>
      </c>
      <c r="C1756" t="s">
        <v>4784</v>
      </c>
      <c r="D1756" t="s">
        <v>569</v>
      </c>
      <c r="E1756" t="s">
        <v>4785</v>
      </c>
      <c r="F1756" t="s">
        <v>19</v>
      </c>
      <c r="G1756" t="s">
        <v>4786</v>
      </c>
      <c r="H1756" t="s">
        <v>125</v>
      </c>
      <c r="I1756" s="2">
        <v>300000</v>
      </c>
      <c r="J1756" t="s">
        <v>207</v>
      </c>
      <c r="K1756" t="str" cm="1">
        <f t="array" ref="K1756">_xlfn.IFS(I1756&lt;1000000,"Bin1",AND(I1756&gt;=1000000,I1756&lt;=10000000),"Bin2",I1756&gt;10000000,"Bin3")</f>
        <v>Bin1</v>
      </c>
      <c r="L1756">
        <f t="shared" si="54"/>
        <v>2016</v>
      </c>
      <c r="M1756" t="str">
        <f>_xlfn.XLOOKUP(C1756,'LookUp Table'!$A$1:$A$3031,'LookUp Table'!$B$1:$B$3031,"Not Found",0)</f>
        <v>Gurgaon</v>
      </c>
      <c r="N1756" t="str">
        <f t="shared" si="55"/>
        <v>Seed Funding</v>
      </c>
      <c r="O1756" t="str">
        <f>_xlfn.XLOOKUP(N1756,'Com LookUp+Pivot'!$A$1:$A$49,'Com LookUp+Pivot'!$B$1:$B$49,"Not Found",0)</f>
        <v>Angel</v>
      </c>
      <c r="W1756" s="9" t="s">
        <v>4786</v>
      </c>
      <c r="X1756" s="9" t="s">
        <v>125</v>
      </c>
    </row>
    <row r="1757" spans="1:24" x14ac:dyDescent="0.3">
      <c r="A1757">
        <v>1763</v>
      </c>
      <c r="B1757" s="1">
        <v>42472</v>
      </c>
      <c r="C1757" t="s">
        <v>4787</v>
      </c>
      <c r="D1757" t="s">
        <v>569</v>
      </c>
      <c r="E1757" t="s">
        <v>4788</v>
      </c>
      <c r="F1757" t="s">
        <v>957</v>
      </c>
      <c r="G1757" t="s">
        <v>4789</v>
      </c>
      <c r="H1757" t="s">
        <v>125</v>
      </c>
      <c r="I1757" s="2">
        <v>1000000</v>
      </c>
      <c r="J1757" t="s">
        <v>207</v>
      </c>
      <c r="K1757" t="str" cm="1">
        <f t="array" ref="K1757">_xlfn.IFS(I1757&lt;1000000,"Bin1",AND(I1757&gt;=1000000,I1757&lt;=10000000),"Bin2",I1757&gt;10000000,"Bin3")</f>
        <v>Bin2</v>
      </c>
      <c r="L1757">
        <f t="shared" si="54"/>
        <v>2016</v>
      </c>
      <c r="M1757" t="str">
        <f>_xlfn.XLOOKUP(C1757,'LookUp Table'!$A$1:$A$3031,'LookUp Table'!$B$1:$B$3031,"Not Found",0)</f>
        <v>Bangalore</v>
      </c>
      <c r="N1757" t="str">
        <f t="shared" si="55"/>
        <v>Seed Funding</v>
      </c>
      <c r="O1757" t="str">
        <f>_xlfn.XLOOKUP(N1757,'Com LookUp+Pivot'!$A$1:$A$49,'Com LookUp+Pivot'!$B$1:$B$49,"Not Found",0)</f>
        <v>Angel</v>
      </c>
      <c r="W1757" s="9" t="s">
        <v>4789</v>
      </c>
      <c r="X1757" s="9" t="s">
        <v>125</v>
      </c>
    </row>
    <row r="1758" spans="1:24" x14ac:dyDescent="0.3">
      <c r="A1758">
        <v>1764</v>
      </c>
      <c r="B1758" s="1">
        <v>42472</v>
      </c>
      <c r="C1758" t="s">
        <v>4790</v>
      </c>
      <c r="D1758" t="s">
        <v>569</v>
      </c>
      <c r="E1758" t="s">
        <v>4791</v>
      </c>
      <c r="F1758" t="s">
        <v>36</v>
      </c>
      <c r="G1758" t="s">
        <v>4792</v>
      </c>
      <c r="H1758" t="s">
        <v>125</v>
      </c>
      <c r="I1758">
        <v>0</v>
      </c>
      <c r="J1758" t="s">
        <v>207</v>
      </c>
      <c r="K1758" t="str" cm="1">
        <f t="array" ref="K1758">_xlfn.IFS(I1758&lt;1000000,"Bin1",AND(I1758&gt;=1000000,I1758&lt;=10000000),"Bin2",I1758&gt;10000000,"Bin3")</f>
        <v>Bin1</v>
      </c>
      <c r="L1758">
        <f t="shared" si="54"/>
        <v>2016</v>
      </c>
      <c r="M1758" t="str">
        <f>_xlfn.XLOOKUP(C1758,'LookUp Table'!$A$1:$A$3031,'LookUp Table'!$B$1:$B$3031,"Not Found",0)</f>
        <v>Mumbai</v>
      </c>
      <c r="N1758" t="str">
        <f t="shared" si="55"/>
        <v>Seed Funding</v>
      </c>
      <c r="O1758" t="str">
        <f>_xlfn.XLOOKUP(N1758,'Com LookUp+Pivot'!$A$1:$A$49,'Com LookUp+Pivot'!$B$1:$B$49,"Not Found",0)</f>
        <v>Angel</v>
      </c>
      <c r="W1758" s="9" t="s">
        <v>4792</v>
      </c>
      <c r="X1758" s="9" t="s">
        <v>125</v>
      </c>
    </row>
    <row r="1759" spans="1:24" x14ac:dyDescent="0.3">
      <c r="A1759">
        <v>1765</v>
      </c>
      <c r="B1759" s="1">
        <v>42472</v>
      </c>
      <c r="C1759" t="s">
        <v>4793</v>
      </c>
      <c r="D1759" t="s">
        <v>77</v>
      </c>
      <c r="E1759" t="s">
        <v>4794</v>
      </c>
      <c r="F1759" t="s">
        <v>36</v>
      </c>
      <c r="G1759" t="s">
        <v>4795</v>
      </c>
      <c r="H1759" t="s">
        <v>125</v>
      </c>
      <c r="I1759">
        <v>0</v>
      </c>
      <c r="J1759" t="s">
        <v>207</v>
      </c>
      <c r="K1759" t="str" cm="1">
        <f t="array" ref="K1759">_xlfn.IFS(I1759&lt;1000000,"Bin1",AND(I1759&gt;=1000000,I1759&lt;=10000000),"Bin2",I1759&gt;10000000,"Bin3")</f>
        <v>Bin1</v>
      </c>
      <c r="L1759">
        <f t="shared" si="54"/>
        <v>2016</v>
      </c>
      <c r="M1759" t="str">
        <f>_xlfn.XLOOKUP(C1759,'LookUp Table'!$A$1:$A$3031,'LookUp Table'!$B$1:$B$3031,"Not Found",0)</f>
        <v>Mumbai</v>
      </c>
      <c r="N1759" t="str">
        <f t="shared" si="55"/>
        <v>Seed Funding</v>
      </c>
      <c r="O1759" t="str">
        <f>_xlfn.XLOOKUP(N1759,'Com LookUp+Pivot'!$A$1:$A$49,'Com LookUp+Pivot'!$B$1:$B$49,"Not Found",0)</f>
        <v>Angel</v>
      </c>
      <c r="W1759" s="9" t="s">
        <v>4795</v>
      </c>
      <c r="X1759" s="9" t="s">
        <v>125</v>
      </c>
    </row>
    <row r="1760" spans="1:24" x14ac:dyDescent="0.3">
      <c r="A1760">
        <v>1766</v>
      </c>
      <c r="B1760" s="1">
        <v>42472</v>
      </c>
      <c r="C1760" t="s">
        <v>4796</v>
      </c>
      <c r="D1760" t="s">
        <v>569</v>
      </c>
      <c r="E1760" t="s">
        <v>4797</v>
      </c>
      <c r="F1760" t="s">
        <v>549</v>
      </c>
      <c r="G1760" t="s">
        <v>4798</v>
      </c>
      <c r="H1760" t="s">
        <v>125</v>
      </c>
      <c r="I1760">
        <v>0</v>
      </c>
      <c r="J1760" t="s">
        <v>207</v>
      </c>
      <c r="K1760" t="str" cm="1">
        <f t="array" ref="K1760">_xlfn.IFS(I1760&lt;1000000,"Bin1",AND(I1760&gt;=1000000,I1760&lt;=10000000),"Bin2",I1760&gt;10000000,"Bin3")</f>
        <v>Bin1</v>
      </c>
      <c r="L1760">
        <f t="shared" si="54"/>
        <v>2016</v>
      </c>
      <c r="M1760" t="str">
        <f>_xlfn.XLOOKUP(C1760,'LookUp Table'!$A$1:$A$3031,'LookUp Table'!$B$1:$B$3031,"Not Found",0)</f>
        <v>N/A</v>
      </c>
      <c r="N1760" t="str">
        <f t="shared" si="55"/>
        <v>Seed Funding</v>
      </c>
      <c r="O1760" t="str">
        <f>_xlfn.XLOOKUP(N1760,'Com LookUp+Pivot'!$A$1:$A$49,'Com LookUp+Pivot'!$B$1:$B$49,"Not Found",0)</f>
        <v>Angel</v>
      </c>
      <c r="W1760" s="9" t="s">
        <v>4798</v>
      </c>
      <c r="X1760" s="9" t="s">
        <v>125</v>
      </c>
    </row>
    <row r="1761" spans="1:24" x14ac:dyDescent="0.3">
      <c r="A1761">
        <v>1767</v>
      </c>
      <c r="B1761" s="1">
        <v>42473</v>
      </c>
      <c r="C1761" t="s">
        <v>4799</v>
      </c>
      <c r="D1761" t="s">
        <v>569</v>
      </c>
      <c r="E1761" t="s">
        <v>4800</v>
      </c>
      <c r="F1761" t="s">
        <v>30</v>
      </c>
      <c r="G1761" t="s">
        <v>4801</v>
      </c>
      <c r="H1761" t="s">
        <v>125</v>
      </c>
      <c r="I1761" s="2">
        <v>1000000</v>
      </c>
      <c r="J1761" t="s">
        <v>207</v>
      </c>
      <c r="K1761" t="str" cm="1">
        <f t="array" ref="K1761">_xlfn.IFS(I1761&lt;1000000,"Bin1",AND(I1761&gt;=1000000,I1761&lt;=10000000),"Bin2",I1761&gt;10000000,"Bin3")</f>
        <v>Bin2</v>
      </c>
      <c r="L1761">
        <f t="shared" si="54"/>
        <v>2016</v>
      </c>
      <c r="M1761" t="str">
        <f>_xlfn.XLOOKUP(C1761,'LookUp Table'!$A$1:$A$3031,'LookUp Table'!$B$1:$B$3031,"Not Found",0)</f>
        <v>New Delhi</v>
      </c>
      <c r="N1761" t="str">
        <f t="shared" si="55"/>
        <v>Seed Funding</v>
      </c>
      <c r="O1761" t="str">
        <f>_xlfn.XLOOKUP(N1761,'Com LookUp+Pivot'!$A$1:$A$49,'Com LookUp+Pivot'!$B$1:$B$49,"Not Found",0)</f>
        <v>Angel</v>
      </c>
      <c r="W1761" s="9" t="s">
        <v>4801</v>
      </c>
      <c r="X1761" s="9" t="s">
        <v>125</v>
      </c>
    </row>
    <row r="1762" spans="1:24" x14ac:dyDescent="0.3">
      <c r="A1762">
        <v>1768</v>
      </c>
      <c r="B1762" s="1">
        <v>42473</v>
      </c>
      <c r="C1762" t="s">
        <v>4802</v>
      </c>
      <c r="D1762" t="s">
        <v>569</v>
      </c>
      <c r="E1762" t="s">
        <v>4803</v>
      </c>
      <c r="F1762" t="s">
        <v>52</v>
      </c>
      <c r="G1762" t="s">
        <v>4804</v>
      </c>
      <c r="H1762" t="s">
        <v>125</v>
      </c>
      <c r="I1762" s="2">
        <v>150000</v>
      </c>
      <c r="J1762" t="s">
        <v>207</v>
      </c>
      <c r="K1762" t="str" cm="1">
        <f t="array" ref="K1762">_xlfn.IFS(I1762&lt;1000000,"Bin1",AND(I1762&gt;=1000000,I1762&lt;=10000000),"Bin2",I1762&gt;10000000,"Bin3")</f>
        <v>Bin1</v>
      </c>
      <c r="L1762">
        <f t="shared" si="54"/>
        <v>2016</v>
      </c>
      <c r="M1762" t="str">
        <f>_xlfn.XLOOKUP(C1762,'LookUp Table'!$A$1:$A$3031,'LookUp Table'!$B$1:$B$3031,"Not Found",0)</f>
        <v>Pune</v>
      </c>
      <c r="N1762" t="str">
        <f t="shared" si="55"/>
        <v>Seed Funding</v>
      </c>
      <c r="O1762" t="str">
        <f>_xlfn.XLOOKUP(N1762,'Com LookUp+Pivot'!$A$1:$A$49,'Com LookUp+Pivot'!$B$1:$B$49,"Not Found",0)</f>
        <v>Angel</v>
      </c>
      <c r="W1762" s="9" t="s">
        <v>4804</v>
      </c>
      <c r="X1762" s="9" t="s">
        <v>125</v>
      </c>
    </row>
    <row r="1763" spans="1:24" x14ac:dyDescent="0.3">
      <c r="A1763">
        <v>1769</v>
      </c>
      <c r="B1763" s="1">
        <v>42473</v>
      </c>
      <c r="C1763" t="s">
        <v>4805</v>
      </c>
      <c r="D1763" t="s">
        <v>473</v>
      </c>
      <c r="E1763" t="s">
        <v>4806</v>
      </c>
      <c r="F1763" t="s">
        <v>36</v>
      </c>
      <c r="G1763" t="s">
        <v>4807</v>
      </c>
      <c r="H1763" t="s">
        <v>125</v>
      </c>
      <c r="I1763" s="2">
        <v>250000</v>
      </c>
      <c r="J1763" t="s">
        <v>207</v>
      </c>
      <c r="K1763" t="str" cm="1">
        <f t="array" ref="K1763">_xlfn.IFS(I1763&lt;1000000,"Bin1",AND(I1763&gt;=1000000,I1763&lt;=10000000),"Bin2",I1763&gt;10000000,"Bin3")</f>
        <v>Bin1</v>
      </c>
      <c r="L1763">
        <f t="shared" si="54"/>
        <v>2016</v>
      </c>
      <c r="M1763" t="str">
        <f>_xlfn.XLOOKUP(C1763,'LookUp Table'!$A$1:$A$3031,'LookUp Table'!$B$1:$B$3031,"Not Found",0)</f>
        <v>Mumbai</v>
      </c>
      <c r="N1763" t="str">
        <f t="shared" si="55"/>
        <v>Seed Funding</v>
      </c>
      <c r="O1763" t="str">
        <f>_xlfn.XLOOKUP(N1763,'Com LookUp+Pivot'!$A$1:$A$49,'Com LookUp+Pivot'!$B$1:$B$49,"Not Found",0)</f>
        <v>Angel</v>
      </c>
      <c r="W1763" s="9" t="s">
        <v>4807</v>
      </c>
      <c r="X1763" s="9" t="s">
        <v>125</v>
      </c>
    </row>
    <row r="1764" spans="1:24" x14ac:dyDescent="0.3">
      <c r="A1764">
        <v>1770</v>
      </c>
      <c r="B1764" s="1">
        <v>42473</v>
      </c>
      <c r="C1764" t="s">
        <v>4808</v>
      </c>
      <c r="D1764" t="s">
        <v>473</v>
      </c>
      <c r="E1764" t="s">
        <v>4809</v>
      </c>
      <c r="F1764" t="s">
        <v>957</v>
      </c>
      <c r="G1764" t="s">
        <v>4810</v>
      </c>
      <c r="H1764" t="s">
        <v>125</v>
      </c>
      <c r="I1764" s="2">
        <v>750000</v>
      </c>
      <c r="J1764" t="s">
        <v>207</v>
      </c>
      <c r="K1764" t="str" cm="1">
        <f t="array" ref="K1764">_xlfn.IFS(I1764&lt;1000000,"Bin1",AND(I1764&gt;=1000000,I1764&lt;=10000000),"Bin2",I1764&gt;10000000,"Bin3")</f>
        <v>Bin1</v>
      </c>
      <c r="L1764">
        <f t="shared" si="54"/>
        <v>2016</v>
      </c>
      <c r="M1764" t="str">
        <f>_xlfn.XLOOKUP(C1764,'LookUp Table'!$A$1:$A$3031,'LookUp Table'!$B$1:$B$3031,"Not Found",0)</f>
        <v>Bangalore</v>
      </c>
      <c r="N1764" t="str">
        <f t="shared" si="55"/>
        <v>Seed Funding</v>
      </c>
      <c r="O1764" t="str">
        <f>_xlfn.XLOOKUP(N1764,'Com LookUp+Pivot'!$A$1:$A$49,'Com LookUp+Pivot'!$B$1:$B$49,"Not Found",0)</f>
        <v>Angel</v>
      </c>
      <c r="W1764" s="9" t="s">
        <v>4810</v>
      </c>
      <c r="X1764" s="9" t="s">
        <v>125</v>
      </c>
    </row>
    <row r="1765" spans="1:24" x14ac:dyDescent="0.3">
      <c r="A1765">
        <v>1771</v>
      </c>
      <c r="B1765" s="1">
        <v>42474</v>
      </c>
      <c r="C1765" t="s">
        <v>4811</v>
      </c>
      <c r="D1765" t="s">
        <v>569</v>
      </c>
      <c r="E1765" t="s">
        <v>4812</v>
      </c>
      <c r="F1765" t="s">
        <v>30</v>
      </c>
      <c r="G1765" t="s">
        <v>4813</v>
      </c>
      <c r="H1765" t="s">
        <v>125</v>
      </c>
      <c r="I1765">
        <v>0</v>
      </c>
      <c r="J1765" t="s">
        <v>207</v>
      </c>
      <c r="K1765" t="str" cm="1">
        <f t="array" ref="K1765">_xlfn.IFS(I1765&lt;1000000,"Bin1",AND(I1765&gt;=1000000,I1765&lt;=10000000),"Bin2",I1765&gt;10000000,"Bin3")</f>
        <v>Bin1</v>
      </c>
      <c r="L1765">
        <f t="shared" si="54"/>
        <v>2016</v>
      </c>
      <c r="M1765" t="str">
        <f>_xlfn.XLOOKUP(C1765,'LookUp Table'!$A$1:$A$3031,'LookUp Table'!$B$1:$B$3031,"Not Found",0)</f>
        <v>New Delhi</v>
      </c>
      <c r="N1765" t="str">
        <f t="shared" si="55"/>
        <v>Seed Funding</v>
      </c>
      <c r="O1765" t="str">
        <f>_xlfn.XLOOKUP(N1765,'Com LookUp+Pivot'!$A$1:$A$49,'Com LookUp+Pivot'!$B$1:$B$49,"Not Found",0)</f>
        <v>Angel</v>
      </c>
      <c r="W1765" s="9" t="s">
        <v>4813</v>
      </c>
      <c r="X1765" s="9" t="s">
        <v>125</v>
      </c>
    </row>
    <row r="1766" spans="1:24" x14ac:dyDescent="0.3">
      <c r="A1766">
        <v>1772</v>
      </c>
      <c r="B1766" s="1">
        <v>42474</v>
      </c>
      <c r="C1766" t="s">
        <v>4814</v>
      </c>
      <c r="D1766" t="s">
        <v>50</v>
      </c>
      <c r="E1766" t="s">
        <v>4815</v>
      </c>
      <c r="F1766" t="s">
        <v>36</v>
      </c>
      <c r="G1766" t="s">
        <v>4816</v>
      </c>
      <c r="H1766" t="s">
        <v>125</v>
      </c>
      <c r="I1766" s="2">
        <v>100000</v>
      </c>
      <c r="J1766" t="s">
        <v>207</v>
      </c>
      <c r="K1766" t="str" cm="1">
        <f t="array" ref="K1766">_xlfn.IFS(I1766&lt;1000000,"Bin1",AND(I1766&gt;=1000000,I1766&lt;=10000000),"Bin2",I1766&gt;10000000,"Bin3")</f>
        <v>Bin1</v>
      </c>
      <c r="L1766">
        <f t="shared" si="54"/>
        <v>2016</v>
      </c>
      <c r="M1766" t="str">
        <f>_xlfn.XLOOKUP(C1766,'LookUp Table'!$A$1:$A$3031,'LookUp Table'!$B$1:$B$3031,"Not Found",0)</f>
        <v>Mumbai</v>
      </c>
      <c r="N1766" t="str">
        <f t="shared" si="55"/>
        <v>Seed Funding</v>
      </c>
      <c r="O1766" t="str">
        <f>_xlfn.XLOOKUP(N1766,'Com LookUp+Pivot'!$A$1:$A$49,'Com LookUp+Pivot'!$B$1:$B$49,"Not Found",0)</f>
        <v>Angel</v>
      </c>
      <c r="W1766" s="9" t="s">
        <v>4816</v>
      </c>
      <c r="X1766" s="9" t="s">
        <v>125</v>
      </c>
    </row>
    <row r="1767" spans="1:24" x14ac:dyDescent="0.3">
      <c r="A1767">
        <v>1773</v>
      </c>
      <c r="B1767" s="1">
        <v>42475</v>
      </c>
      <c r="C1767" t="s">
        <v>4817</v>
      </c>
      <c r="D1767" t="s">
        <v>569</v>
      </c>
      <c r="E1767" t="s">
        <v>4818</v>
      </c>
      <c r="F1767" t="s">
        <v>87</v>
      </c>
      <c r="G1767" t="s">
        <v>4819</v>
      </c>
      <c r="H1767" t="s">
        <v>125</v>
      </c>
      <c r="I1767">
        <v>0</v>
      </c>
      <c r="J1767" t="s">
        <v>207</v>
      </c>
      <c r="K1767" t="str" cm="1">
        <f t="array" ref="K1767">_xlfn.IFS(I1767&lt;1000000,"Bin1",AND(I1767&gt;=1000000,I1767&lt;=10000000),"Bin2",I1767&gt;10000000,"Bin3")</f>
        <v>Bin1</v>
      </c>
      <c r="L1767">
        <f t="shared" si="54"/>
        <v>2016</v>
      </c>
      <c r="M1767" t="str">
        <f>_xlfn.XLOOKUP(C1767,'LookUp Table'!$A$1:$A$3031,'LookUp Table'!$B$1:$B$3031,"Not Found",0)</f>
        <v>Noida</v>
      </c>
      <c r="N1767" t="str">
        <f t="shared" si="55"/>
        <v>Seed Funding</v>
      </c>
      <c r="O1767" t="str">
        <f>_xlfn.XLOOKUP(N1767,'Com LookUp+Pivot'!$A$1:$A$49,'Com LookUp+Pivot'!$B$1:$B$49,"Not Found",0)</f>
        <v>Angel</v>
      </c>
      <c r="W1767" s="9" t="s">
        <v>4819</v>
      </c>
      <c r="X1767" s="9" t="s">
        <v>125</v>
      </c>
    </row>
    <row r="1768" spans="1:24" x14ac:dyDescent="0.3">
      <c r="A1768">
        <v>1774</v>
      </c>
      <c r="B1768" s="1">
        <v>42475</v>
      </c>
      <c r="C1768" t="s">
        <v>263</v>
      </c>
      <c r="D1768" t="s">
        <v>569</v>
      </c>
      <c r="E1768" t="s">
        <v>4820</v>
      </c>
      <c r="F1768" t="s">
        <v>30</v>
      </c>
      <c r="G1768" t="s">
        <v>4821</v>
      </c>
      <c r="H1768" t="s">
        <v>125</v>
      </c>
      <c r="I1768" s="2">
        <v>1000000</v>
      </c>
      <c r="J1768" t="s">
        <v>207</v>
      </c>
      <c r="K1768" t="str" cm="1">
        <f t="array" ref="K1768">_xlfn.IFS(I1768&lt;1000000,"Bin1",AND(I1768&gt;=1000000,I1768&lt;=10000000),"Bin2",I1768&gt;10000000,"Bin3")</f>
        <v>Bin2</v>
      </c>
      <c r="L1768">
        <f t="shared" si="54"/>
        <v>2016</v>
      </c>
      <c r="M1768" t="str">
        <f>_xlfn.XLOOKUP(C1768,'LookUp Table'!$A$1:$A$3031,'LookUp Table'!$B$1:$B$3031,"Not Found",0)</f>
        <v>Gurgaon</v>
      </c>
      <c r="N1768" t="str">
        <f t="shared" si="55"/>
        <v>Seed Funding</v>
      </c>
      <c r="O1768" t="str">
        <f>_xlfn.XLOOKUP(N1768,'Com LookUp+Pivot'!$A$1:$A$49,'Com LookUp+Pivot'!$B$1:$B$49,"Not Found",0)</f>
        <v>Angel</v>
      </c>
      <c r="W1768" s="9" t="s">
        <v>4821</v>
      </c>
      <c r="X1768" s="9" t="s">
        <v>125</v>
      </c>
    </row>
    <row r="1769" spans="1:24" x14ac:dyDescent="0.3">
      <c r="A1769">
        <v>1775</v>
      </c>
      <c r="B1769" s="1">
        <v>42475</v>
      </c>
      <c r="C1769" t="s">
        <v>4822</v>
      </c>
      <c r="D1769" t="s">
        <v>569</v>
      </c>
      <c r="E1769" t="s">
        <v>4823</v>
      </c>
      <c r="F1769" t="s">
        <v>448</v>
      </c>
      <c r="G1769" t="s">
        <v>4824</v>
      </c>
      <c r="H1769" t="s">
        <v>125</v>
      </c>
      <c r="I1769">
        <v>0</v>
      </c>
      <c r="J1769" t="s">
        <v>207</v>
      </c>
      <c r="K1769" t="str" cm="1">
        <f t="array" ref="K1769">_xlfn.IFS(I1769&lt;1000000,"Bin1",AND(I1769&gt;=1000000,I1769&lt;=10000000),"Bin2",I1769&gt;10000000,"Bin3")</f>
        <v>Bin1</v>
      </c>
      <c r="L1769">
        <f t="shared" si="54"/>
        <v>2016</v>
      </c>
      <c r="M1769" t="str">
        <f>_xlfn.XLOOKUP(C1769,'LookUp Table'!$A$1:$A$3031,'LookUp Table'!$B$1:$B$3031,"Not Found",0)</f>
        <v>Jaipur</v>
      </c>
      <c r="N1769" t="str">
        <f t="shared" si="55"/>
        <v>Seed Funding</v>
      </c>
      <c r="O1769" t="str">
        <f>_xlfn.XLOOKUP(N1769,'Com LookUp+Pivot'!$A$1:$A$49,'Com LookUp+Pivot'!$B$1:$B$49,"Not Found",0)</f>
        <v>Angel</v>
      </c>
      <c r="W1769" s="9" t="s">
        <v>4824</v>
      </c>
      <c r="X1769" s="9" t="s">
        <v>125</v>
      </c>
    </row>
    <row r="1770" spans="1:24" x14ac:dyDescent="0.3">
      <c r="A1770">
        <v>1776</v>
      </c>
      <c r="B1770" s="1">
        <v>42475</v>
      </c>
      <c r="C1770" t="s">
        <v>4825</v>
      </c>
      <c r="D1770" t="s">
        <v>569</v>
      </c>
      <c r="E1770" t="s">
        <v>4826</v>
      </c>
      <c r="F1770" t="s">
        <v>30</v>
      </c>
      <c r="G1770" t="s">
        <v>4827</v>
      </c>
      <c r="H1770" t="s">
        <v>388</v>
      </c>
      <c r="I1770" s="2">
        <v>15000000</v>
      </c>
      <c r="J1770" t="s">
        <v>207</v>
      </c>
      <c r="K1770" t="str" cm="1">
        <f t="array" ref="K1770">_xlfn.IFS(I1770&lt;1000000,"Bin1",AND(I1770&gt;=1000000,I1770&lt;=10000000),"Bin2",I1770&gt;10000000,"Bin3")</f>
        <v>Bin3</v>
      </c>
      <c r="L1770">
        <f t="shared" si="54"/>
        <v>2016</v>
      </c>
      <c r="M1770" t="str">
        <f>_xlfn.XLOOKUP(C1770,'LookUp Table'!$A$1:$A$3031,'LookUp Table'!$B$1:$B$3031,"Not Found",0)</f>
        <v>New Delhi</v>
      </c>
      <c r="N1770" t="str">
        <f t="shared" si="55"/>
        <v>Private Equity</v>
      </c>
      <c r="O1770" t="str">
        <f>_xlfn.XLOOKUP(N1770,'Com LookUp+Pivot'!$A$1:$A$49,'Com LookUp+Pivot'!$B$1:$B$49,"Not Found",0)</f>
        <v>PE</v>
      </c>
      <c r="W1770" s="9" t="s">
        <v>4827</v>
      </c>
      <c r="X1770" s="9" t="s">
        <v>388</v>
      </c>
    </row>
    <row r="1771" spans="1:24" x14ac:dyDescent="0.3">
      <c r="A1771">
        <v>1777</v>
      </c>
      <c r="B1771" s="1">
        <v>42475</v>
      </c>
      <c r="C1771" t="s">
        <v>4828</v>
      </c>
      <c r="D1771" t="s">
        <v>473</v>
      </c>
      <c r="E1771" t="s">
        <v>4829</v>
      </c>
      <c r="F1771" t="s">
        <v>448</v>
      </c>
      <c r="G1771" t="s">
        <v>4830</v>
      </c>
      <c r="H1771" t="s">
        <v>125</v>
      </c>
      <c r="I1771">
        <v>0</v>
      </c>
      <c r="J1771" t="s">
        <v>207</v>
      </c>
      <c r="K1771" t="str" cm="1">
        <f t="array" ref="K1771">_xlfn.IFS(I1771&lt;1000000,"Bin1",AND(I1771&gt;=1000000,I1771&lt;=10000000),"Bin2",I1771&gt;10000000,"Bin3")</f>
        <v>Bin1</v>
      </c>
      <c r="L1771">
        <f t="shared" si="54"/>
        <v>2016</v>
      </c>
      <c r="M1771" t="str">
        <f>_xlfn.XLOOKUP(C1771,'LookUp Table'!$A$1:$A$3031,'LookUp Table'!$B$1:$B$3031,"Not Found",0)</f>
        <v>Jaipur</v>
      </c>
      <c r="N1771" t="str">
        <f t="shared" si="55"/>
        <v>Seed Funding</v>
      </c>
      <c r="O1771" t="str">
        <f>_xlfn.XLOOKUP(N1771,'Com LookUp+Pivot'!$A$1:$A$49,'Com LookUp+Pivot'!$B$1:$B$49,"Not Found",0)</f>
        <v>Angel</v>
      </c>
      <c r="W1771" s="9" t="s">
        <v>4830</v>
      </c>
      <c r="X1771" s="9" t="s">
        <v>125</v>
      </c>
    </row>
    <row r="1772" spans="1:24" x14ac:dyDescent="0.3">
      <c r="A1772">
        <v>1778</v>
      </c>
      <c r="B1772" s="1">
        <v>42475</v>
      </c>
      <c r="C1772" t="s">
        <v>4831</v>
      </c>
      <c r="D1772" t="s">
        <v>569</v>
      </c>
      <c r="E1772" t="s">
        <v>4832</v>
      </c>
      <c r="F1772" t="s">
        <v>87</v>
      </c>
      <c r="G1772" t="s">
        <v>1334</v>
      </c>
      <c r="H1772" t="s">
        <v>125</v>
      </c>
      <c r="I1772">
        <v>0</v>
      </c>
      <c r="J1772" t="s">
        <v>207</v>
      </c>
      <c r="K1772" t="str" cm="1">
        <f t="array" ref="K1772">_xlfn.IFS(I1772&lt;1000000,"Bin1",AND(I1772&gt;=1000000,I1772&lt;=10000000),"Bin2",I1772&gt;10000000,"Bin3")</f>
        <v>Bin1</v>
      </c>
      <c r="L1772">
        <f t="shared" si="54"/>
        <v>2016</v>
      </c>
      <c r="M1772" t="str">
        <f>_xlfn.XLOOKUP(C1772,'LookUp Table'!$A$1:$A$3031,'LookUp Table'!$B$1:$B$3031,"Not Found",0)</f>
        <v>Noida</v>
      </c>
      <c r="N1772" t="str">
        <f t="shared" si="55"/>
        <v>Private Equity</v>
      </c>
      <c r="O1772" t="str">
        <f>_xlfn.XLOOKUP(N1772,'Com LookUp+Pivot'!$A$1:$A$49,'Com LookUp+Pivot'!$B$1:$B$49,"Not Found",0)</f>
        <v>PE</v>
      </c>
      <c r="W1772" s="9" t="s">
        <v>1334</v>
      </c>
      <c r="X1772" s="9" t="s">
        <v>125</v>
      </c>
    </row>
    <row r="1773" spans="1:24" x14ac:dyDescent="0.3">
      <c r="A1773">
        <v>1779</v>
      </c>
      <c r="B1773" s="1">
        <v>42475</v>
      </c>
      <c r="C1773" t="s">
        <v>4833</v>
      </c>
      <c r="D1773" t="s">
        <v>569</v>
      </c>
      <c r="E1773" t="s">
        <v>4834</v>
      </c>
      <c r="F1773" t="s">
        <v>957</v>
      </c>
      <c r="G1773" t="s">
        <v>501</v>
      </c>
      <c r="H1773" t="s">
        <v>388</v>
      </c>
      <c r="I1773" s="2">
        <v>30000000</v>
      </c>
      <c r="J1773" t="s">
        <v>207</v>
      </c>
      <c r="K1773" t="str" cm="1">
        <f t="array" ref="K1773">_xlfn.IFS(I1773&lt;1000000,"Bin1",AND(I1773&gt;=1000000,I1773&lt;=10000000),"Bin2",I1773&gt;10000000,"Bin3")</f>
        <v>Bin3</v>
      </c>
      <c r="L1773">
        <f t="shared" si="54"/>
        <v>2016</v>
      </c>
      <c r="M1773" t="str">
        <f>_xlfn.XLOOKUP(C1773,'LookUp Table'!$A$1:$A$3031,'LookUp Table'!$B$1:$B$3031,"Not Found",0)</f>
        <v>Bangalore</v>
      </c>
      <c r="N1773" t="str">
        <f t="shared" si="55"/>
        <v>Series A</v>
      </c>
      <c r="O1773" t="str">
        <f>_xlfn.XLOOKUP(N1773,'Com LookUp+Pivot'!$A$1:$A$49,'Com LookUp+Pivot'!$B$1:$B$49,"Not Found",0)</f>
        <v>VC</v>
      </c>
      <c r="W1773" s="9" t="s">
        <v>501</v>
      </c>
      <c r="X1773" s="9" t="s">
        <v>388</v>
      </c>
    </row>
    <row r="1774" spans="1:24" x14ac:dyDescent="0.3">
      <c r="A1774">
        <v>1780</v>
      </c>
      <c r="B1774" s="1">
        <v>42475</v>
      </c>
      <c r="C1774" t="s">
        <v>4835</v>
      </c>
      <c r="D1774" t="s">
        <v>569</v>
      </c>
      <c r="E1774" t="s">
        <v>4836</v>
      </c>
      <c r="F1774" t="s">
        <v>957</v>
      </c>
      <c r="G1774" t="s">
        <v>153</v>
      </c>
      <c r="H1774" t="s">
        <v>125</v>
      </c>
      <c r="I1774" s="2">
        <v>150000</v>
      </c>
      <c r="J1774" t="s">
        <v>207</v>
      </c>
      <c r="K1774" t="str" cm="1">
        <f t="array" ref="K1774">_xlfn.IFS(I1774&lt;1000000,"Bin1",AND(I1774&gt;=1000000,I1774&lt;=10000000),"Bin2",I1774&gt;10000000,"Bin3")</f>
        <v>Bin1</v>
      </c>
      <c r="L1774">
        <f t="shared" si="54"/>
        <v>2016</v>
      </c>
      <c r="M1774" t="str">
        <f>_xlfn.XLOOKUP(C1774,'LookUp Table'!$A$1:$A$3031,'LookUp Table'!$B$1:$B$3031,"Not Found",0)</f>
        <v>Bangalore</v>
      </c>
      <c r="N1774" t="str">
        <f t="shared" si="55"/>
        <v>Funding Round</v>
      </c>
      <c r="O1774" t="str">
        <f>_xlfn.XLOOKUP(N1774,'Com LookUp+Pivot'!$A$1:$A$49,'Com LookUp+Pivot'!$B$1:$B$49,"Not Found",0)</f>
        <v>Other</v>
      </c>
      <c r="W1774" s="9" t="s">
        <v>153</v>
      </c>
      <c r="X1774" s="9" t="s">
        <v>125</v>
      </c>
    </row>
    <row r="1775" spans="1:24" x14ac:dyDescent="0.3">
      <c r="A1775">
        <v>1781</v>
      </c>
      <c r="B1775" s="1">
        <v>42478</v>
      </c>
      <c r="C1775" t="s">
        <v>1544</v>
      </c>
      <c r="D1775" t="s">
        <v>569</v>
      </c>
      <c r="E1775" t="s">
        <v>4837</v>
      </c>
      <c r="F1775" t="s">
        <v>957</v>
      </c>
      <c r="G1775" t="s">
        <v>4838</v>
      </c>
      <c r="H1775" t="s">
        <v>388</v>
      </c>
      <c r="I1775">
        <v>0</v>
      </c>
      <c r="J1775" t="s">
        <v>207</v>
      </c>
      <c r="K1775" t="str" cm="1">
        <f t="array" ref="K1775">_xlfn.IFS(I1775&lt;1000000,"Bin1",AND(I1775&gt;=1000000,I1775&lt;=10000000),"Bin2",I1775&gt;10000000,"Bin3")</f>
        <v>Bin1</v>
      </c>
      <c r="L1775">
        <f t="shared" si="54"/>
        <v>2016</v>
      </c>
      <c r="M1775" t="str">
        <f>_xlfn.XLOOKUP(C1775,'LookUp Table'!$A$1:$A$3031,'LookUp Table'!$B$1:$B$3031,"Not Found",0)</f>
        <v>Hyderabad</v>
      </c>
      <c r="N1775" t="str">
        <f t="shared" si="55"/>
        <v>Private Equity</v>
      </c>
      <c r="O1775" t="str">
        <f>_xlfn.XLOOKUP(N1775,'Com LookUp+Pivot'!$A$1:$A$49,'Com LookUp+Pivot'!$B$1:$B$49,"Not Found",0)</f>
        <v>PE</v>
      </c>
      <c r="W1775" s="9" t="s">
        <v>4838</v>
      </c>
      <c r="X1775" s="9" t="s">
        <v>388</v>
      </c>
    </row>
    <row r="1776" spans="1:24" x14ac:dyDescent="0.3">
      <c r="A1776">
        <v>1782</v>
      </c>
      <c r="B1776" s="1">
        <v>42478</v>
      </c>
      <c r="C1776" t="s">
        <v>4839</v>
      </c>
      <c r="D1776" t="s">
        <v>473</v>
      </c>
      <c r="E1776" t="s">
        <v>4840</v>
      </c>
      <c r="F1776" t="s">
        <v>957</v>
      </c>
      <c r="G1776" t="s">
        <v>4841</v>
      </c>
      <c r="H1776" t="s">
        <v>125</v>
      </c>
      <c r="I1776">
        <v>0</v>
      </c>
      <c r="J1776" t="s">
        <v>207</v>
      </c>
      <c r="K1776" t="str" cm="1">
        <f t="array" ref="K1776">_xlfn.IFS(I1776&lt;1000000,"Bin1",AND(I1776&gt;=1000000,I1776&lt;=10000000),"Bin2",I1776&gt;10000000,"Bin3")</f>
        <v>Bin1</v>
      </c>
      <c r="L1776">
        <f t="shared" si="54"/>
        <v>2016</v>
      </c>
      <c r="M1776" t="str">
        <f>_xlfn.XLOOKUP(C1776,'LookUp Table'!$A$1:$A$3031,'LookUp Table'!$B$1:$B$3031,"Not Found",0)</f>
        <v>Bangalore</v>
      </c>
      <c r="N1776" t="str">
        <f t="shared" si="55"/>
        <v>Seed Funding</v>
      </c>
      <c r="O1776" t="str">
        <f>_xlfn.XLOOKUP(N1776,'Com LookUp+Pivot'!$A$1:$A$49,'Com LookUp+Pivot'!$B$1:$B$49,"Not Found",0)</f>
        <v>Angel</v>
      </c>
      <c r="W1776" s="9" t="s">
        <v>4841</v>
      </c>
      <c r="X1776" s="9" t="s">
        <v>125</v>
      </c>
    </row>
    <row r="1777" spans="1:24" x14ac:dyDescent="0.3">
      <c r="A1777">
        <v>1783</v>
      </c>
      <c r="B1777" s="1">
        <v>42478</v>
      </c>
      <c r="C1777" t="s">
        <v>4842</v>
      </c>
      <c r="D1777" t="s">
        <v>473</v>
      </c>
      <c r="E1777" t="s">
        <v>4843</v>
      </c>
      <c r="F1777" t="s">
        <v>19</v>
      </c>
      <c r="G1777" t="s">
        <v>3606</v>
      </c>
      <c r="H1777" t="s">
        <v>125</v>
      </c>
      <c r="I1777">
        <v>0</v>
      </c>
      <c r="J1777" t="s">
        <v>207</v>
      </c>
      <c r="K1777" t="str" cm="1">
        <f t="array" ref="K1777">_xlfn.IFS(I1777&lt;1000000,"Bin1",AND(I1777&gt;=1000000,I1777&lt;=10000000),"Bin2",I1777&gt;10000000,"Bin3")</f>
        <v>Bin1</v>
      </c>
      <c r="L1777">
        <f t="shared" si="54"/>
        <v>2016</v>
      </c>
      <c r="M1777" t="str">
        <f>_xlfn.XLOOKUP(C1777,'LookUp Table'!$A$1:$A$3031,'LookUp Table'!$B$1:$B$3031,"Not Found",0)</f>
        <v>Gurgaon</v>
      </c>
      <c r="N1777" t="str">
        <f t="shared" si="55"/>
        <v>Seed Funding</v>
      </c>
      <c r="O1777" t="str">
        <f>_xlfn.XLOOKUP(N1777,'Com LookUp+Pivot'!$A$1:$A$49,'Com LookUp+Pivot'!$B$1:$B$49,"Not Found",0)</f>
        <v>Angel</v>
      </c>
      <c r="W1777" s="9" t="s">
        <v>3606</v>
      </c>
      <c r="X1777" s="9" t="s">
        <v>125</v>
      </c>
    </row>
    <row r="1778" spans="1:24" x14ac:dyDescent="0.3">
      <c r="A1778">
        <v>1784</v>
      </c>
      <c r="B1778" s="1">
        <v>42478</v>
      </c>
      <c r="C1778" t="s">
        <v>4844</v>
      </c>
      <c r="D1778" t="s">
        <v>569</v>
      </c>
      <c r="E1778" t="s">
        <v>4845</v>
      </c>
      <c r="F1778" t="s">
        <v>448</v>
      </c>
      <c r="G1778" t="s">
        <v>4846</v>
      </c>
      <c r="H1778" t="s">
        <v>125</v>
      </c>
      <c r="I1778">
        <v>0</v>
      </c>
      <c r="J1778" t="s">
        <v>207</v>
      </c>
      <c r="K1778" t="str" cm="1">
        <f t="array" ref="K1778">_xlfn.IFS(I1778&lt;1000000,"Bin1",AND(I1778&gt;=1000000,I1778&lt;=10000000),"Bin2",I1778&gt;10000000,"Bin3")</f>
        <v>Bin1</v>
      </c>
      <c r="L1778">
        <f t="shared" si="54"/>
        <v>2016</v>
      </c>
      <c r="M1778" t="str">
        <f>_xlfn.XLOOKUP(C1778,'LookUp Table'!$A$1:$A$3031,'LookUp Table'!$B$1:$B$3031,"Not Found",0)</f>
        <v>Jaipur</v>
      </c>
      <c r="N1778" t="str">
        <f t="shared" si="55"/>
        <v>Seed Funding</v>
      </c>
      <c r="O1778" t="str">
        <f>_xlfn.XLOOKUP(N1778,'Com LookUp+Pivot'!$A$1:$A$49,'Com LookUp+Pivot'!$B$1:$B$49,"Not Found",0)</f>
        <v>Angel</v>
      </c>
      <c r="W1778" s="9" t="s">
        <v>4846</v>
      </c>
      <c r="X1778" s="9" t="s">
        <v>125</v>
      </c>
    </row>
    <row r="1779" spans="1:24" x14ac:dyDescent="0.3">
      <c r="A1779">
        <v>1785</v>
      </c>
      <c r="B1779" s="1">
        <v>42478</v>
      </c>
      <c r="C1779" t="s">
        <v>4847</v>
      </c>
      <c r="D1779" t="s">
        <v>569</v>
      </c>
      <c r="E1779" t="s">
        <v>4848</v>
      </c>
      <c r="F1779" t="s">
        <v>830</v>
      </c>
      <c r="G1779" t="s">
        <v>4849</v>
      </c>
      <c r="H1779" t="s">
        <v>388</v>
      </c>
      <c r="I1779" s="2">
        <v>10000000</v>
      </c>
      <c r="J1779" t="s">
        <v>207</v>
      </c>
      <c r="K1779" t="str" cm="1">
        <f t="array" ref="K1779">_xlfn.IFS(I1779&lt;1000000,"Bin1",AND(I1779&gt;=1000000,I1779&lt;=10000000),"Bin2",I1779&gt;10000000,"Bin3")</f>
        <v>Bin2</v>
      </c>
      <c r="L1779">
        <f t="shared" si="54"/>
        <v>2016</v>
      </c>
      <c r="M1779" t="str">
        <f>_xlfn.XLOOKUP(C1779,'LookUp Table'!$A$1:$A$3031,'LookUp Table'!$B$1:$B$3031,"Not Found",0)</f>
        <v>Chandigarh</v>
      </c>
      <c r="N1779" t="str">
        <f t="shared" si="55"/>
        <v>Private Equity</v>
      </c>
      <c r="O1779" t="str">
        <f>_xlfn.XLOOKUP(N1779,'Com LookUp+Pivot'!$A$1:$A$49,'Com LookUp+Pivot'!$B$1:$B$49,"Not Found",0)</f>
        <v>PE</v>
      </c>
      <c r="W1779" s="9" t="s">
        <v>4849</v>
      </c>
      <c r="X1779" s="9" t="s">
        <v>388</v>
      </c>
    </row>
    <row r="1780" spans="1:24" x14ac:dyDescent="0.3">
      <c r="A1780">
        <v>1786</v>
      </c>
      <c r="B1780" s="1">
        <v>42478</v>
      </c>
      <c r="C1780" t="s">
        <v>4850</v>
      </c>
      <c r="D1780" t="s">
        <v>4851</v>
      </c>
      <c r="E1780" t="s">
        <v>4852</v>
      </c>
      <c r="F1780" t="s">
        <v>52</v>
      </c>
      <c r="G1780" t="s">
        <v>4853</v>
      </c>
      <c r="H1780" t="s">
        <v>125</v>
      </c>
      <c r="I1780">
        <v>0</v>
      </c>
      <c r="J1780" t="s">
        <v>207</v>
      </c>
      <c r="K1780" t="str" cm="1">
        <f t="array" ref="K1780">_xlfn.IFS(I1780&lt;1000000,"Bin1",AND(I1780&gt;=1000000,I1780&lt;=10000000),"Bin2",I1780&gt;10000000,"Bin3")</f>
        <v>Bin1</v>
      </c>
      <c r="L1780">
        <f t="shared" si="54"/>
        <v>2016</v>
      </c>
      <c r="M1780" t="str">
        <f>_xlfn.XLOOKUP(C1780,'LookUp Table'!$A$1:$A$3031,'LookUp Table'!$B$1:$B$3031,"Not Found",0)</f>
        <v>Pune</v>
      </c>
      <c r="N1780" t="str">
        <f t="shared" si="55"/>
        <v>Seed Funding</v>
      </c>
      <c r="O1780" t="str">
        <f>_xlfn.XLOOKUP(N1780,'Com LookUp+Pivot'!$A$1:$A$49,'Com LookUp+Pivot'!$B$1:$B$49,"Not Found",0)</f>
        <v>Angel</v>
      </c>
      <c r="W1780" s="9" t="s">
        <v>4853</v>
      </c>
      <c r="X1780" s="9" t="s">
        <v>125</v>
      </c>
    </row>
    <row r="1781" spans="1:24" x14ac:dyDescent="0.3">
      <c r="A1781">
        <v>1787</v>
      </c>
      <c r="B1781" s="1">
        <v>42479</v>
      </c>
      <c r="C1781" t="s">
        <v>4854</v>
      </c>
      <c r="D1781" t="s">
        <v>473</v>
      </c>
      <c r="E1781" t="s">
        <v>4855</v>
      </c>
      <c r="F1781" t="s">
        <v>87</v>
      </c>
      <c r="G1781" t="s">
        <v>4856</v>
      </c>
      <c r="H1781" t="s">
        <v>388</v>
      </c>
      <c r="I1781" s="2">
        <v>1500000</v>
      </c>
      <c r="J1781" t="s">
        <v>207</v>
      </c>
      <c r="K1781" t="str" cm="1">
        <f t="array" ref="K1781">_xlfn.IFS(I1781&lt;1000000,"Bin1",AND(I1781&gt;=1000000,I1781&lt;=10000000),"Bin2",I1781&gt;10000000,"Bin3")</f>
        <v>Bin2</v>
      </c>
      <c r="L1781">
        <f t="shared" si="54"/>
        <v>2016</v>
      </c>
      <c r="M1781" t="str">
        <f>_xlfn.XLOOKUP(C1781,'LookUp Table'!$A$1:$A$3031,'LookUp Table'!$B$1:$B$3031,"Not Found",0)</f>
        <v>Noida</v>
      </c>
      <c r="N1781" t="str">
        <f t="shared" si="55"/>
        <v>Private Equity</v>
      </c>
      <c r="O1781" t="str">
        <f>_xlfn.XLOOKUP(N1781,'Com LookUp+Pivot'!$A$1:$A$49,'Com LookUp+Pivot'!$B$1:$B$49,"Not Found",0)</f>
        <v>PE</v>
      </c>
      <c r="W1781" s="9" t="s">
        <v>4856</v>
      </c>
      <c r="X1781" s="9" t="s">
        <v>388</v>
      </c>
    </row>
    <row r="1782" spans="1:24" x14ac:dyDescent="0.3">
      <c r="A1782">
        <v>1788</v>
      </c>
      <c r="B1782" s="1">
        <v>42479</v>
      </c>
      <c r="C1782" t="s">
        <v>4857</v>
      </c>
      <c r="D1782" t="s">
        <v>569</v>
      </c>
      <c r="E1782" t="s">
        <v>4858</v>
      </c>
      <c r="F1782" t="s">
        <v>42</v>
      </c>
      <c r="G1782" t="s">
        <v>4633</v>
      </c>
      <c r="H1782" t="s">
        <v>125</v>
      </c>
      <c r="I1782" s="2">
        <v>450000</v>
      </c>
      <c r="J1782" t="s">
        <v>207</v>
      </c>
      <c r="K1782" t="str" cm="1">
        <f t="array" ref="K1782">_xlfn.IFS(I1782&lt;1000000,"Bin1",AND(I1782&gt;=1000000,I1782&lt;=10000000),"Bin2",I1782&gt;10000000,"Bin3")</f>
        <v>Bin1</v>
      </c>
      <c r="L1782">
        <f t="shared" si="54"/>
        <v>2016</v>
      </c>
      <c r="M1782" t="str">
        <f>_xlfn.XLOOKUP(C1782,'LookUp Table'!$A$1:$A$3031,'LookUp Table'!$B$1:$B$3031,"Not Found",0)</f>
        <v>Chennai</v>
      </c>
      <c r="N1782" t="str">
        <f t="shared" si="55"/>
        <v>Seed Funding</v>
      </c>
      <c r="O1782" t="str">
        <f>_xlfn.XLOOKUP(N1782,'Com LookUp+Pivot'!$A$1:$A$49,'Com LookUp+Pivot'!$B$1:$B$49,"Not Found",0)</f>
        <v>Angel</v>
      </c>
      <c r="W1782" s="9" t="s">
        <v>4633</v>
      </c>
      <c r="X1782" s="9" t="s">
        <v>125</v>
      </c>
    </row>
    <row r="1783" spans="1:24" x14ac:dyDescent="0.3">
      <c r="A1783">
        <v>1789</v>
      </c>
      <c r="B1783" s="1">
        <v>42479</v>
      </c>
      <c r="C1783" t="s">
        <v>3001</v>
      </c>
      <c r="D1783" t="s">
        <v>473</v>
      </c>
      <c r="E1783" t="s">
        <v>4859</v>
      </c>
      <c r="F1783" t="s">
        <v>30</v>
      </c>
      <c r="G1783" t="s">
        <v>1126</v>
      </c>
      <c r="H1783" t="s">
        <v>388</v>
      </c>
      <c r="I1783">
        <v>0</v>
      </c>
      <c r="J1783" t="s">
        <v>207</v>
      </c>
      <c r="K1783" t="str" cm="1">
        <f t="array" ref="K1783">_xlfn.IFS(I1783&lt;1000000,"Bin1",AND(I1783&gt;=1000000,I1783&lt;=10000000),"Bin2",I1783&gt;10000000,"Bin3")</f>
        <v>Bin1</v>
      </c>
      <c r="L1783">
        <f t="shared" si="54"/>
        <v>2016</v>
      </c>
      <c r="M1783" t="str">
        <f>_xlfn.XLOOKUP(C1783,'LookUp Table'!$A$1:$A$3031,'LookUp Table'!$B$1:$B$3031,"Not Found",0)</f>
        <v>Faridabad</v>
      </c>
      <c r="N1783" t="str">
        <f t="shared" si="55"/>
        <v>Seed / Angel Funding</v>
      </c>
      <c r="O1783" t="str">
        <f>_xlfn.XLOOKUP(N1783,'Com LookUp+Pivot'!$A$1:$A$49,'Com LookUp+Pivot'!$B$1:$B$49,"Not Found",0)</f>
        <v>Angel</v>
      </c>
      <c r="W1783" s="9" t="s">
        <v>1126</v>
      </c>
      <c r="X1783" s="9" t="s">
        <v>388</v>
      </c>
    </row>
    <row r="1784" spans="1:24" x14ac:dyDescent="0.3">
      <c r="A1784">
        <v>1790</v>
      </c>
      <c r="B1784" s="1">
        <v>42479</v>
      </c>
      <c r="C1784" t="s">
        <v>1144</v>
      </c>
      <c r="D1784" t="s">
        <v>569</v>
      </c>
      <c r="E1784" t="s">
        <v>4860</v>
      </c>
      <c r="F1784" t="s">
        <v>30</v>
      </c>
      <c r="G1784" t="s">
        <v>4861</v>
      </c>
      <c r="H1784" t="s">
        <v>388</v>
      </c>
      <c r="I1784" s="2">
        <v>2000000</v>
      </c>
      <c r="J1784" t="s">
        <v>207</v>
      </c>
      <c r="K1784" t="str" cm="1">
        <f t="array" ref="K1784">_xlfn.IFS(I1784&lt;1000000,"Bin1",AND(I1784&gt;=1000000,I1784&lt;=10000000),"Bin2",I1784&gt;10000000,"Bin3")</f>
        <v>Bin2</v>
      </c>
      <c r="L1784">
        <f t="shared" si="54"/>
        <v>2016</v>
      </c>
      <c r="M1784" t="str">
        <f>_xlfn.XLOOKUP(C1784,'LookUp Table'!$A$1:$A$3031,'LookUp Table'!$B$1:$B$3031,"Not Found",0)</f>
        <v>Gurugram</v>
      </c>
      <c r="N1784" t="str">
        <f t="shared" si="55"/>
        <v>Private Equity</v>
      </c>
      <c r="O1784" t="str">
        <f>_xlfn.XLOOKUP(N1784,'Com LookUp+Pivot'!$A$1:$A$49,'Com LookUp+Pivot'!$B$1:$B$49,"Not Found",0)</f>
        <v>PE</v>
      </c>
      <c r="W1784" s="9" t="s">
        <v>4861</v>
      </c>
      <c r="X1784" s="9" t="s">
        <v>388</v>
      </c>
    </row>
    <row r="1785" spans="1:24" x14ac:dyDescent="0.3">
      <c r="A1785">
        <v>1791</v>
      </c>
      <c r="B1785" s="1">
        <v>42479</v>
      </c>
      <c r="C1785" t="s">
        <v>4862</v>
      </c>
      <c r="D1785" t="s">
        <v>569</v>
      </c>
      <c r="E1785" t="s">
        <v>4863</v>
      </c>
      <c r="F1785" t="s">
        <v>957</v>
      </c>
      <c r="G1785" t="s">
        <v>4864</v>
      </c>
      <c r="H1785" t="s">
        <v>125</v>
      </c>
      <c r="I1785">
        <v>0</v>
      </c>
      <c r="J1785" t="s">
        <v>207</v>
      </c>
      <c r="K1785" t="str" cm="1">
        <f t="array" ref="K1785">_xlfn.IFS(I1785&lt;1000000,"Bin1",AND(I1785&gt;=1000000,I1785&lt;=10000000),"Bin2",I1785&gt;10000000,"Bin3")</f>
        <v>Bin1</v>
      </c>
      <c r="L1785">
        <f t="shared" si="54"/>
        <v>2016</v>
      </c>
      <c r="M1785" t="str">
        <f>_xlfn.XLOOKUP(C1785,'LookUp Table'!$A$1:$A$3031,'LookUp Table'!$B$1:$B$3031,"Not Found",0)</f>
        <v>Bangalore</v>
      </c>
      <c r="N1785" t="str">
        <f t="shared" si="55"/>
        <v>Seed Funding</v>
      </c>
      <c r="O1785" t="str">
        <f>_xlfn.XLOOKUP(N1785,'Com LookUp+Pivot'!$A$1:$A$49,'Com LookUp+Pivot'!$B$1:$B$49,"Not Found",0)</f>
        <v>Angel</v>
      </c>
      <c r="W1785" s="9" t="s">
        <v>4864</v>
      </c>
      <c r="X1785" s="9" t="s">
        <v>125</v>
      </c>
    </row>
    <row r="1786" spans="1:24" x14ac:dyDescent="0.3">
      <c r="A1786">
        <v>1792</v>
      </c>
      <c r="B1786" s="1">
        <v>42479</v>
      </c>
      <c r="C1786" t="s">
        <v>4865</v>
      </c>
      <c r="D1786" t="s">
        <v>569</v>
      </c>
      <c r="E1786" t="s">
        <v>4866</v>
      </c>
      <c r="F1786" t="s">
        <v>957</v>
      </c>
      <c r="G1786" t="s">
        <v>3095</v>
      </c>
      <c r="H1786" t="s">
        <v>388</v>
      </c>
      <c r="I1786">
        <v>0</v>
      </c>
      <c r="J1786" t="s">
        <v>207</v>
      </c>
      <c r="K1786" t="str" cm="1">
        <f t="array" ref="K1786">_xlfn.IFS(I1786&lt;1000000,"Bin1",AND(I1786&gt;=1000000,I1786&lt;=10000000),"Bin2",I1786&gt;10000000,"Bin3")</f>
        <v>Bin1</v>
      </c>
      <c r="L1786">
        <f t="shared" si="54"/>
        <v>2016</v>
      </c>
      <c r="M1786" t="str">
        <f>_xlfn.XLOOKUP(C1786,'LookUp Table'!$A$1:$A$3031,'LookUp Table'!$B$1:$B$3031,"Not Found",0)</f>
        <v>Bangalore</v>
      </c>
      <c r="N1786" t="str">
        <f t="shared" si="55"/>
        <v>Seed Funding</v>
      </c>
      <c r="O1786" t="str">
        <f>_xlfn.XLOOKUP(N1786,'Com LookUp+Pivot'!$A$1:$A$49,'Com LookUp+Pivot'!$B$1:$B$49,"Not Found",0)</f>
        <v>Angel</v>
      </c>
      <c r="W1786" s="9" t="s">
        <v>3095</v>
      </c>
      <c r="X1786" s="9" t="s">
        <v>388</v>
      </c>
    </row>
    <row r="1787" spans="1:24" x14ac:dyDescent="0.3">
      <c r="A1787">
        <v>1793</v>
      </c>
      <c r="B1787" s="1">
        <v>42479</v>
      </c>
      <c r="C1787" t="s">
        <v>3748</v>
      </c>
      <c r="D1787" t="s">
        <v>569</v>
      </c>
      <c r="E1787" t="s">
        <v>4867</v>
      </c>
      <c r="F1787" t="s">
        <v>957</v>
      </c>
      <c r="G1787" t="s">
        <v>824</v>
      </c>
      <c r="H1787" t="s">
        <v>388</v>
      </c>
      <c r="I1787">
        <v>0</v>
      </c>
      <c r="J1787" t="s">
        <v>207</v>
      </c>
      <c r="K1787" t="str" cm="1">
        <f t="array" ref="K1787">_xlfn.IFS(I1787&lt;1000000,"Bin1",AND(I1787&gt;=1000000,I1787&lt;=10000000),"Bin2",I1787&gt;10000000,"Bin3")</f>
        <v>Bin1</v>
      </c>
      <c r="L1787">
        <f t="shared" si="54"/>
        <v>2016</v>
      </c>
      <c r="M1787" t="str">
        <f>_xlfn.XLOOKUP(C1787,'LookUp Table'!$A$1:$A$3031,'LookUp Table'!$B$1:$B$3031,"Not Found",0)</f>
        <v>Bangalore</v>
      </c>
      <c r="N1787" t="str">
        <f t="shared" si="55"/>
        <v>Seed/ Angel Funding</v>
      </c>
      <c r="O1787" t="str">
        <f>_xlfn.XLOOKUP(N1787,'Com LookUp+Pivot'!$A$1:$A$49,'Com LookUp+Pivot'!$B$1:$B$49,"Not Found",0)</f>
        <v>Angel</v>
      </c>
      <c r="W1787" s="9" t="s">
        <v>824</v>
      </c>
      <c r="X1787" s="9" t="s">
        <v>388</v>
      </c>
    </row>
    <row r="1788" spans="1:24" x14ac:dyDescent="0.3">
      <c r="A1788">
        <v>1794</v>
      </c>
      <c r="B1788" s="1">
        <v>42480</v>
      </c>
      <c r="C1788" t="s">
        <v>1025</v>
      </c>
      <c r="D1788" t="s">
        <v>473</v>
      </c>
      <c r="E1788" t="s">
        <v>1735</v>
      </c>
      <c r="F1788" t="s">
        <v>19</v>
      </c>
      <c r="G1788" t="s">
        <v>4868</v>
      </c>
      <c r="H1788" t="s">
        <v>388</v>
      </c>
      <c r="I1788" s="2">
        <v>15000000</v>
      </c>
      <c r="J1788" t="s">
        <v>207</v>
      </c>
      <c r="K1788" t="str" cm="1">
        <f t="array" ref="K1788">_xlfn.IFS(I1788&lt;1000000,"Bin1",AND(I1788&gt;=1000000,I1788&lt;=10000000),"Bin2",I1788&gt;10000000,"Bin3")</f>
        <v>Bin3</v>
      </c>
      <c r="L1788">
        <f t="shared" ref="L1788:L1850" si="56">YEAR(B1788)</f>
        <v>2016</v>
      </c>
      <c r="M1788" t="str">
        <f>_xlfn.XLOOKUP(C1788,'LookUp Table'!$A$1:$A$3031,'LookUp Table'!$B$1:$B$3031,"Not Found",0)</f>
        <v>Gurugram</v>
      </c>
      <c r="N1788" t="str">
        <f t="shared" si="55"/>
        <v>Private Equity</v>
      </c>
      <c r="O1788" t="str">
        <f>_xlfn.XLOOKUP(N1788,'Com LookUp+Pivot'!$A$1:$A$49,'Com LookUp+Pivot'!$B$1:$B$49,"Not Found",0)</f>
        <v>PE</v>
      </c>
      <c r="W1788" s="9" t="s">
        <v>4868</v>
      </c>
      <c r="X1788" s="9" t="s">
        <v>388</v>
      </c>
    </row>
    <row r="1789" spans="1:24" x14ac:dyDescent="0.3">
      <c r="A1789">
        <v>1795</v>
      </c>
      <c r="B1789" s="1">
        <v>42480</v>
      </c>
      <c r="C1789" t="s">
        <v>1884</v>
      </c>
      <c r="D1789" t="s">
        <v>569</v>
      </c>
      <c r="E1789" t="s">
        <v>4869</v>
      </c>
      <c r="F1789" t="s">
        <v>30</v>
      </c>
      <c r="G1789" t="s">
        <v>4870</v>
      </c>
      <c r="H1789" t="s">
        <v>125</v>
      </c>
      <c r="I1789">
        <v>0</v>
      </c>
      <c r="J1789" t="s">
        <v>207</v>
      </c>
      <c r="K1789" t="str" cm="1">
        <f t="array" ref="K1789">_xlfn.IFS(I1789&lt;1000000,"Bin1",AND(I1789&gt;=1000000,I1789&lt;=10000000),"Bin2",I1789&gt;10000000,"Bin3")</f>
        <v>Bin1</v>
      </c>
      <c r="L1789">
        <f t="shared" si="56"/>
        <v>2016</v>
      </c>
      <c r="M1789" t="str">
        <f>_xlfn.XLOOKUP(C1789,'LookUp Table'!$A$1:$A$3031,'LookUp Table'!$B$1:$B$3031,"Not Found",0)</f>
        <v>Gurgaon</v>
      </c>
      <c r="N1789" t="str">
        <f t="shared" si="55"/>
        <v>Seed Funding</v>
      </c>
      <c r="O1789" t="str">
        <f>_xlfn.XLOOKUP(N1789,'Com LookUp+Pivot'!$A$1:$A$49,'Com LookUp+Pivot'!$B$1:$B$49,"Not Found",0)</f>
        <v>Angel</v>
      </c>
      <c r="W1789" s="9" t="s">
        <v>4870</v>
      </c>
      <c r="X1789" s="9" t="s">
        <v>125</v>
      </c>
    </row>
    <row r="1790" spans="1:24" x14ac:dyDescent="0.3">
      <c r="A1790">
        <v>1796</v>
      </c>
      <c r="B1790" s="1">
        <v>42480</v>
      </c>
      <c r="C1790" t="s">
        <v>4871</v>
      </c>
      <c r="D1790" t="s">
        <v>569</v>
      </c>
      <c r="E1790" t="s">
        <v>4872</v>
      </c>
      <c r="F1790" t="s">
        <v>30</v>
      </c>
      <c r="G1790" t="s">
        <v>4873</v>
      </c>
      <c r="H1790" t="s">
        <v>125</v>
      </c>
      <c r="I1790">
        <v>0</v>
      </c>
      <c r="J1790" t="s">
        <v>207</v>
      </c>
      <c r="K1790" t="str" cm="1">
        <f t="array" ref="K1790">_xlfn.IFS(I1790&lt;1000000,"Bin1",AND(I1790&gt;=1000000,I1790&lt;=10000000),"Bin2",I1790&gt;10000000,"Bin3")</f>
        <v>Bin1</v>
      </c>
      <c r="L1790">
        <f t="shared" si="56"/>
        <v>2016</v>
      </c>
      <c r="M1790" t="str">
        <f>_xlfn.XLOOKUP(C1790,'LookUp Table'!$A$1:$A$3031,'LookUp Table'!$B$1:$B$3031,"Not Found",0)</f>
        <v>New Delhi</v>
      </c>
      <c r="N1790" t="str">
        <f t="shared" si="55"/>
        <v>Seed Funding</v>
      </c>
      <c r="O1790" t="str">
        <f>_xlfn.XLOOKUP(N1790,'Com LookUp+Pivot'!$A$1:$A$49,'Com LookUp+Pivot'!$B$1:$B$49,"Not Found",0)</f>
        <v>Angel</v>
      </c>
      <c r="W1790" s="9" t="s">
        <v>4873</v>
      </c>
      <c r="X1790" s="9" t="s">
        <v>125</v>
      </c>
    </row>
    <row r="1791" spans="1:24" x14ac:dyDescent="0.3">
      <c r="A1791">
        <v>1797</v>
      </c>
      <c r="B1791" s="1">
        <v>42481</v>
      </c>
      <c r="C1791" t="s">
        <v>4874</v>
      </c>
      <c r="D1791" t="s">
        <v>569</v>
      </c>
      <c r="E1791" t="s">
        <v>4875</v>
      </c>
      <c r="F1791" t="s">
        <v>36</v>
      </c>
      <c r="G1791" t="s">
        <v>4876</v>
      </c>
      <c r="H1791" t="s">
        <v>125</v>
      </c>
      <c r="I1791">
        <v>0</v>
      </c>
      <c r="J1791" t="s">
        <v>207</v>
      </c>
      <c r="K1791" t="str" cm="1">
        <f t="array" ref="K1791">_xlfn.IFS(I1791&lt;1000000,"Bin1",AND(I1791&gt;=1000000,I1791&lt;=10000000),"Bin2",I1791&gt;10000000,"Bin3")</f>
        <v>Bin1</v>
      </c>
      <c r="L1791">
        <f t="shared" si="56"/>
        <v>2016</v>
      </c>
      <c r="M1791" t="str">
        <f>_xlfn.XLOOKUP(C1791,'LookUp Table'!$A$1:$A$3031,'LookUp Table'!$B$1:$B$3031,"Not Found",0)</f>
        <v>Mumbai</v>
      </c>
      <c r="N1791" t="str">
        <f t="shared" si="55"/>
        <v>Seed Funding</v>
      </c>
      <c r="O1791" t="str">
        <f>_xlfn.XLOOKUP(N1791,'Com LookUp+Pivot'!$A$1:$A$49,'Com LookUp+Pivot'!$B$1:$B$49,"Not Found",0)</f>
        <v>Angel</v>
      </c>
      <c r="W1791" s="9" t="s">
        <v>4876</v>
      </c>
      <c r="X1791" s="9" t="s">
        <v>125</v>
      </c>
    </row>
    <row r="1792" spans="1:24" x14ac:dyDescent="0.3">
      <c r="A1792">
        <v>1798</v>
      </c>
      <c r="B1792" s="1">
        <v>42481</v>
      </c>
      <c r="C1792" t="s">
        <v>4839</v>
      </c>
      <c r="D1792" t="s">
        <v>473</v>
      </c>
      <c r="E1792" t="s">
        <v>4877</v>
      </c>
      <c r="F1792" t="s">
        <v>448</v>
      </c>
      <c r="G1792" t="s">
        <v>4878</v>
      </c>
      <c r="H1792" t="s">
        <v>125</v>
      </c>
      <c r="I1792">
        <v>0</v>
      </c>
      <c r="J1792" t="s">
        <v>207</v>
      </c>
      <c r="K1792" t="str" cm="1">
        <f t="array" ref="K1792">_xlfn.IFS(I1792&lt;1000000,"Bin1",AND(I1792&gt;=1000000,I1792&lt;=10000000),"Bin2",I1792&gt;10000000,"Bin3")</f>
        <v>Bin1</v>
      </c>
      <c r="L1792">
        <f t="shared" si="56"/>
        <v>2016</v>
      </c>
      <c r="M1792" t="str">
        <f>_xlfn.XLOOKUP(C1792,'LookUp Table'!$A$1:$A$3031,'LookUp Table'!$B$1:$B$3031,"Not Found",0)</f>
        <v>Bangalore</v>
      </c>
      <c r="N1792" t="str">
        <f t="shared" si="55"/>
        <v>Seed Funding</v>
      </c>
      <c r="O1792" t="str">
        <f>_xlfn.XLOOKUP(N1792,'Com LookUp+Pivot'!$A$1:$A$49,'Com LookUp+Pivot'!$B$1:$B$49,"Not Found",0)</f>
        <v>Angel</v>
      </c>
      <c r="W1792" s="9" t="s">
        <v>4878</v>
      </c>
      <c r="X1792" s="9" t="s">
        <v>125</v>
      </c>
    </row>
    <row r="1793" spans="1:24" x14ac:dyDescent="0.3">
      <c r="A1793">
        <v>1799</v>
      </c>
      <c r="B1793" s="1">
        <v>42481</v>
      </c>
      <c r="C1793" t="s">
        <v>4879</v>
      </c>
      <c r="D1793" t="s">
        <v>569</v>
      </c>
      <c r="E1793" t="s">
        <v>4880</v>
      </c>
      <c r="F1793" t="s">
        <v>30</v>
      </c>
      <c r="G1793" t="s">
        <v>4881</v>
      </c>
      <c r="H1793" t="s">
        <v>125</v>
      </c>
      <c r="I1793">
        <v>0</v>
      </c>
      <c r="J1793" t="s">
        <v>207</v>
      </c>
      <c r="K1793" t="str" cm="1">
        <f t="array" ref="K1793">_xlfn.IFS(I1793&lt;1000000,"Bin1",AND(I1793&gt;=1000000,I1793&lt;=10000000),"Bin2",I1793&gt;10000000,"Bin3")</f>
        <v>Bin1</v>
      </c>
      <c r="L1793">
        <f t="shared" si="56"/>
        <v>2016</v>
      </c>
      <c r="M1793" t="str">
        <f>_xlfn.XLOOKUP(C1793,'LookUp Table'!$A$1:$A$3031,'LookUp Table'!$B$1:$B$3031,"Not Found",0)</f>
        <v>New Delhi</v>
      </c>
      <c r="N1793" t="str">
        <f t="shared" si="55"/>
        <v>Seed Funding</v>
      </c>
      <c r="O1793" t="str">
        <f>_xlfn.XLOOKUP(N1793,'Com LookUp+Pivot'!$A$1:$A$49,'Com LookUp+Pivot'!$B$1:$B$49,"Not Found",0)</f>
        <v>Angel</v>
      </c>
      <c r="W1793" s="9" t="s">
        <v>4881</v>
      </c>
      <c r="X1793" s="9" t="s">
        <v>125</v>
      </c>
    </row>
    <row r="1794" spans="1:24" x14ac:dyDescent="0.3">
      <c r="A1794">
        <v>1800</v>
      </c>
      <c r="B1794" s="1">
        <v>42481</v>
      </c>
      <c r="C1794" t="s">
        <v>4882</v>
      </c>
      <c r="D1794" t="s">
        <v>4851</v>
      </c>
      <c r="E1794" t="s">
        <v>4883</v>
      </c>
      <c r="F1794" t="s">
        <v>957</v>
      </c>
      <c r="G1794" t="s">
        <v>4884</v>
      </c>
      <c r="H1794" t="s">
        <v>388</v>
      </c>
      <c r="I1794">
        <v>0</v>
      </c>
      <c r="J1794" t="s">
        <v>207</v>
      </c>
      <c r="K1794" t="str" cm="1">
        <f t="array" ref="K1794">_xlfn.IFS(I1794&lt;1000000,"Bin1",AND(I1794&gt;=1000000,I1794&lt;=10000000),"Bin2",I1794&gt;10000000,"Bin3")</f>
        <v>Bin1</v>
      </c>
      <c r="L1794">
        <f t="shared" si="56"/>
        <v>2016</v>
      </c>
      <c r="M1794" t="str">
        <f>_xlfn.XLOOKUP(C1794,'LookUp Table'!$A$1:$A$3031,'LookUp Table'!$B$1:$B$3031,"Not Found",0)</f>
        <v>Bangalore</v>
      </c>
      <c r="N1794" t="str">
        <f t="shared" si="55"/>
        <v>Private Equity</v>
      </c>
      <c r="O1794" t="str">
        <f>_xlfn.XLOOKUP(N1794,'Com LookUp+Pivot'!$A$1:$A$49,'Com LookUp+Pivot'!$B$1:$B$49,"Not Found",0)</f>
        <v>PE</v>
      </c>
      <c r="W1794" s="9" t="s">
        <v>4884</v>
      </c>
      <c r="X1794" s="9" t="s">
        <v>388</v>
      </c>
    </row>
    <row r="1795" spans="1:24" x14ac:dyDescent="0.3">
      <c r="A1795">
        <v>1801</v>
      </c>
      <c r="B1795" s="1">
        <v>42482</v>
      </c>
      <c r="C1795" t="s">
        <v>72</v>
      </c>
      <c r="D1795" t="s">
        <v>473</v>
      </c>
      <c r="E1795" t="s">
        <v>4885</v>
      </c>
      <c r="F1795" t="s">
        <v>957</v>
      </c>
      <c r="G1795" t="s">
        <v>4886</v>
      </c>
      <c r="H1795" t="s">
        <v>388</v>
      </c>
      <c r="I1795" s="2">
        <v>3000000</v>
      </c>
      <c r="J1795" t="s">
        <v>207</v>
      </c>
      <c r="K1795" t="str" cm="1">
        <f t="array" ref="K1795">_xlfn.IFS(I1795&lt;1000000,"Bin1",AND(I1795&gt;=1000000,I1795&lt;=10000000),"Bin2",I1795&gt;10000000,"Bin3")</f>
        <v>Bin2</v>
      </c>
      <c r="L1795">
        <f t="shared" si="56"/>
        <v>2016</v>
      </c>
      <c r="M1795" t="str">
        <f>_xlfn.XLOOKUP(C1795,'LookUp Table'!$A$1:$A$3031,'LookUp Table'!$B$1:$B$3031,"Not Found",0)</f>
        <v>Bengaluru</v>
      </c>
      <c r="N1795" t="str">
        <f t="shared" ref="N1795:N1858" si="57">IFERROR(VLOOKUP(G1795,$W$1:$X$6025,2,FALSE),"Ignore")</f>
        <v>Private Equity</v>
      </c>
      <c r="O1795" t="str">
        <f>_xlfn.XLOOKUP(N1795,'Com LookUp+Pivot'!$A$1:$A$49,'Com LookUp+Pivot'!$B$1:$B$49,"Not Found",0)</f>
        <v>PE</v>
      </c>
      <c r="W1795" s="9" t="s">
        <v>4886</v>
      </c>
      <c r="X1795" s="9" t="s">
        <v>388</v>
      </c>
    </row>
    <row r="1796" spans="1:24" x14ac:dyDescent="0.3">
      <c r="A1796">
        <v>1802</v>
      </c>
      <c r="B1796" s="1">
        <v>42482</v>
      </c>
      <c r="C1796" t="s">
        <v>4887</v>
      </c>
      <c r="D1796" t="s">
        <v>569</v>
      </c>
      <c r="E1796" t="s">
        <v>4888</v>
      </c>
      <c r="F1796" t="s">
        <v>957</v>
      </c>
      <c r="G1796" t="s">
        <v>4889</v>
      </c>
      <c r="H1796" t="s">
        <v>388</v>
      </c>
      <c r="I1796">
        <v>0</v>
      </c>
      <c r="J1796" t="s">
        <v>207</v>
      </c>
      <c r="K1796" t="str" cm="1">
        <f t="array" ref="K1796">_xlfn.IFS(I1796&lt;1000000,"Bin1",AND(I1796&gt;=1000000,I1796&lt;=10000000),"Bin2",I1796&gt;10000000,"Bin3")</f>
        <v>Bin1</v>
      </c>
      <c r="L1796">
        <f t="shared" si="56"/>
        <v>2016</v>
      </c>
      <c r="M1796" t="str">
        <f>_xlfn.XLOOKUP(C1796,'LookUp Table'!$A$1:$A$3031,'LookUp Table'!$B$1:$B$3031,"Not Found",0)</f>
        <v>Bangalore</v>
      </c>
      <c r="N1796" t="str">
        <f t="shared" si="57"/>
        <v>Private Equity</v>
      </c>
      <c r="O1796" t="str">
        <f>_xlfn.XLOOKUP(N1796,'Com LookUp+Pivot'!$A$1:$A$49,'Com LookUp+Pivot'!$B$1:$B$49,"Not Found",0)</f>
        <v>PE</v>
      </c>
      <c r="W1796" s="9" t="s">
        <v>4889</v>
      </c>
      <c r="X1796" s="9" t="s">
        <v>388</v>
      </c>
    </row>
    <row r="1797" spans="1:24" x14ac:dyDescent="0.3">
      <c r="A1797">
        <v>1803</v>
      </c>
      <c r="B1797" s="1">
        <v>42482</v>
      </c>
      <c r="C1797" t="s">
        <v>3883</v>
      </c>
      <c r="D1797" t="s">
        <v>50</v>
      </c>
      <c r="E1797" t="s">
        <v>4890</v>
      </c>
      <c r="F1797" t="s">
        <v>52</v>
      </c>
      <c r="G1797" t="s">
        <v>4891</v>
      </c>
      <c r="H1797" t="s">
        <v>388</v>
      </c>
      <c r="I1797">
        <v>0</v>
      </c>
      <c r="J1797" t="s">
        <v>207</v>
      </c>
      <c r="K1797" t="str" cm="1">
        <f t="array" ref="K1797">_xlfn.IFS(I1797&lt;1000000,"Bin1",AND(I1797&gt;=1000000,I1797&lt;=10000000),"Bin2",I1797&gt;10000000,"Bin3")</f>
        <v>Bin1</v>
      </c>
      <c r="L1797">
        <f t="shared" si="56"/>
        <v>2016</v>
      </c>
      <c r="M1797" t="str">
        <f>_xlfn.XLOOKUP(C1797,'LookUp Table'!$A$1:$A$3031,'LookUp Table'!$B$1:$B$3031,"Not Found",0)</f>
        <v>Pune</v>
      </c>
      <c r="N1797" t="str">
        <f t="shared" si="57"/>
        <v>Private Equity</v>
      </c>
      <c r="O1797" t="str">
        <f>_xlfn.XLOOKUP(N1797,'Com LookUp+Pivot'!$A$1:$A$49,'Com LookUp+Pivot'!$B$1:$B$49,"Not Found",0)</f>
        <v>PE</v>
      </c>
      <c r="W1797" s="9" t="s">
        <v>4891</v>
      </c>
      <c r="X1797" s="9" t="s">
        <v>388</v>
      </c>
    </row>
    <row r="1798" spans="1:24" x14ac:dyDescent="0.3">
      <c r="A1798">
        <v>1804</v>
      </c>
      <c r="B1798" s="1">
        <v>42482</v>
      </c>
      <c r="C1798" t="s">
        <v>4892</v>
      </c>
      <c r="D1798" t="s">
        <v>569</v>
      </c>
      <c r="E1798" t="s">
        <v>4893</v>
      </c>
      <c r="F1798" t="s">
        <v>30</v>
      </c>
      <c r="G1798" t="s">
        <v>4894</v>
      </c>
      <c r="H1798" t="s">
        <v>125</v>
      </c>
      <c r="I1798" s="2">
        <v>450000</v>
      </c>
      <c r="J1798" t="s">
        <v>207</v>
      </c>
      <c r="K1798" t="str" cm="1">
        <f t="array" ref="K1798">_xlfn.IFS(I1798&lt;1000000,"Bin1",AND(I1798&gt;=1000000,I1798&lt;=10000000),"Bin2",I1798&gt;10000000,"Bin3")</f>
        <v>Bin1</v>
      </c>
      <c r="L1798">
        <f t="shared" si="56"/>
        <v>2016</v>
      </c>
      <c r="M1798" t="str">
        <f>_xlfn.XLOOKUP(C1798,'LookUp Table'!$A$1:$A$3031,'LookUp Table'!$B$1:$B$3031,"Not Found",0)</f>
        <v>New Delhi</v>
      </c>
      <c r="N1798" t="str">
        <f t="shared" si="57"/>
        <v>Seed Funding</v>
      </c>
      <c r="O1798" t="str">
        <f>_xlfn.XLOOKUP(N1798,'Com LookUp+Pivot'!$A$1:$A$49,'Com LookUp+Pivot'!$B$1:$B$49,"Not Found",0)</f>
        <v>Angel</v>
      </c>
      <c r="W1798" s="9" t="s">
        <v>4894</v>
      </c>
      <c r="X1798" s="9" t="s">
        <v>125</v>
      </c>
    </row>
    <row r="1799" spans="1:24" x14ac:dyDescent="0.3">
      <c r="A1799">
        <v>1805</v>
      </c>
      <c r="B1799" s="1">
        <v>42485</v>
      </c>
      <c r="C1799" t="s">
        <v>4895</v>
      </c>
      <c r="D1799" t="s">
        <v>569</v>
      </c>
      <c r="E1799" t="s">
        <v>4896</v>
      </c>
      <c r="F1799" t="s">
        <v>181</v>
      </c>
      <c r="G1799" t="s">
        <v>2337</v>
      </c>
      <c r="H1799" t="s">
        <v>125</v>
      </c>
      <c r="I1799" s="2">
        <v>200000</v>
      </c>
      <c r="J1799" t="s">
        <v>207</v>
      </c>
      <c r="K1799" t="str" cm="1">
        <f t="array" ref="K1799">_xlfn.IFS(I1799&lt;1000000,"Bin1",AND(I1799&gt;=1000000,I1799&lt;=10000000),"Bin2",I1799&gt;10000000,"Bin3")</f>
        <v>Bin1</v>
      </c>
      <c r="L1799">
        <f t="shared" si="56"/>
        <v>2016</v>
      </c>
      <c r="M1799" t="str">
        <f>_xlfn.XLOOKUP(C1799,'LookUp Table'!$A$1:$A$3031,'LookUp Table'!$B$1:$B$3031,"Not Found",0)</f>
        <v>Hyderabad</v>
      </c>
      <c r="N1799" t="str">
        <f t="shared" si="57"/>
        <v>Seed Funding</v>
      </c>
      <c r="O1799" t="str">
        <f>_xlfn.XLOOKUP(N1799,'Com LookUp+Pivot'!$A$1:$A$49,'Com LookUp+Pivot'!$B$1:$B$49,"Not Found",0)</f>
        <v>Angel</v>
      </c>
      <c r="W1799" s="9" t="s">
        <v>2337</v>
      </c>
      <c r="X1799" s="9" t="s">
        <v>125</v>
      </c>
    </row>
    <row r="1800" spans="1:24" x14ac:dyDescent="0.3">
      <c r="A1800">
        <v>1806</v>
      </c>
      <c r="B1800" s="1">
        <v>42485</v>
      </c>
      <c r="C1800" t="s">
        <v>4897</v>
      </c>
      <c r="D1800" t="s">
        <v>569</v>
      </c>
      <c r="E1800" t="s">
        <v>4407</v>
      </c>
      <c r="F1800" t="s">
        <v>52</v>
      </c>
      <c r="G1800" t="s">
        <v>301</v>
      </c>
      <c r="H1800" t="s">
        <v>125</v>
      </c>
      <c r="I1800">
        <v>0</v>
      </c>
      <c r="J1800" t="s">
        <v>207</v>
      </c>
      <c r="K1800" t="str" cm="1">
        <f t="array" ref="K1800">_xlfn.IFS(I1800&lt;1000000,"Bin1",AND(I1800&gt;=1000000,I1800&lt;=10000000),"Bin2",I1800&gt;10000000,"Bin3")</f>
        <v>Bin1</v>
      </c>
      <c r="L1800">
        <f t="shared" si="56"/>
        <v>2016</v>
      </c>
      <c r="M1800" t="str">
        <f>_xlfn.XLOOKUP(C1800,'LookUp Table'!$A$1:$A$3031,'LookUp Table'!$B$1:$B$3031,"Not Found",0)</f>
        <v>Pune</v>
      </c>
      <c r="N1800" t="str">
        <f t="shared" si="57"/>
        <v>Series A</v>
      </c>
      <c r="O1800" t="str">
        <f>_xlfn.XLOOKUP(N1800,'Com LookUp+Pivot'!$A$1:$A$49,'Com LookUp+Pivot'!$B$1:$B$49,"Not Found",0)</f>
        <v>VC</v>
      </c>
      <c r="W1800" s="9" t="s">
        <v>301</v>
      </c>
      <c r="X1800" s="9" t="s">
        <v>125</v>
      </c>
    </row>
    <row r="1801" spans="1:24" x14ac:dyDescent="0.3">
      <c r="A1801">
        <v>1807</v>
      </c>
      <c r="B1801" s="1">
        <v>42485</v>
      </c>
      <c r="C1801" t="s">
        <v>4898</v>
      </c>
      <c r="D1801" t="s">
        <v>1691</v>
      </c>
      <c r="E1801" t="s">
        <v>4899</v>
      </c>
      <c r="F1801" t="s">
        <v>957</v>
      </c>
      <c r="G1801" t="s">
        <v>4900</v>
      </c>
      <c r="H1801" t="s">
        <v>125</v>
      </c>
      <c r="I1801" s="2">
        <v>550000</v>
      </c>
      <c r="J1801" t="s">
        <v>207</v>
      </c>
      <c r="K1801" t="str" cm="1">
        <f t="array" ref="K1801">_xlfn.IFS(I1801&lt;1000000,"Bin1",AND(I1801&gt;=1000000,I1801&lt;=10000000),"Bin2",I1801&gt;10000000,"Bin3")</f>
        <v>Bin1</v>
      </c>
      <c r="L1801">
        <f t="shared" si="56"/>
        <v>2016</v>
      </c>
      <c r="M1801" t="str">
        <f>_xlfn.XLOOKUP(C1801,'LookUp Table'!$A$1:$A$3031,'LookUp Table'!$B$1:$B$3031,"Not Found",0)</f>
        <v>Bangalore</v>
      </c>
      <c r="N1801" t="str">
        <f t="shared" si="57"/>
        <v>Seed Funding</v>
      </c>
      <c r="O1801" t="str">
        <f>_xlfn.XLOOKUP(N1801,'Com LookUp+Pivot'!$A$1:$A$49,'Com LookUp+Pivot'!$B$1:$B$49,"Not Found",0)</f>
        <v>Angel</v>
      </c>
      <c r="W1801" s="9" t="s">
        <v>4900</v>
      </c>
      <c r="X1801" s="9" t="s">
        <v>125</v>
      </c>
    </row>
    <row r="1802" spans="1:24" x14ac:dyDescent="0.3">
      <c r="A1802">
        <v>1808</v>
      </c>
      <c r="B1802" s="1">
        <v>42486</v>
      </c>
      <c r="C1802" t="s">
        <v>4901</v>
      </c>
      <c r="D1802" t="s">
        <v>569</v>
      </c>
      <c r="E1802" t="s">
        <v>4902</v>
      </c>
      <c r="F1802" t="s">
        <v>36</v>
      </c>
      <c r="G1802" t="s">
        <v>4903</v>
      </c>
      <c r="H1802" t="s">
        <v>388</v>
      </c>
      <c r="I1802" s="2">
        <v>15000000</v>
      </c>
      <c r="J1802" t="s">
        <v>207</v>
      </c>
      <c r="K1802" t="str" cm="1">
        <f t="array" ref="K1802">_xlfn.IFS(I1802&lt;1000000,"Bin1",AND(I1802&gt;=1000000,I1802&lt;=10000000),"Bin2",I1802&gt;10000000,"Bin3")</f>
        <v>Bin3</v>
      </c>
      <c r="L1802">
        <f t="shared" si="56"/>
        <v>2016</v>
      </c>
      <c r="M1802" t="str">
        <f>_xlfn.XLOOKUP(C1802,'LookUp Table'!$A$1:$A$3031,'LookUp Table'!$B$1:$B$3031,"Not Found",0)</f>
        <v>Mumbai</v>
      </c>
      <c r="N1802" t="str">
        <f t="shared" si="57"/>
        <v>Private Equity</v>
      </c>
      <c r="O1802" t="str">
        <f>_xlfn.XLOOKUP(N1802,'Com LookUp+Pivot'!$A$1:$A$49,'Com LookUp+Pivot'!$B$1:$B$49,"Not Found",0)</f>
        <v>PE</v>
      </c>
      <c r="W1802" s="9" t="s">
        <v>4903</v>
      </c>
      <c r="X1802" s="9" t="s">
        <v>388</v>
      </c>
    </row>
    <row r="1803" spans="1:24" x14ac:dyDescent="0.3">
      <c r="A1803">
        <v>1809</v>
      </c>
      <c r="B1803" s="1">
        <v>42486</v>
      </c>
      <c r="C1803" t="s">
        <v>4904</v>
      </c>
      <c r="D1803" t="s">
        <v>569</v>
      </c>
      <c r="E1803" t="s">
        <v>4905</v>
      </c>
      <c r="F1803" t="s">
        <v>957</v>
      </c>
      <c r="G1803" t="s">
        <v>4906</v>
      </c>
      <c r="H1803" t="s">
        <v>388</v>
      </c>
      <c r="I1803" s="2">
        <v>1300000</v>
      </c>
      <c r="J1803" t="s">
        <v>207</v>
      </c>
      <c r="K1803" t="str" cm="1">
        <f t="array" ref="K1803">_xlfn.IFS(I1803&lt;1000000,"Bin1",AND(I1803&gt;=1000000,I1803&lt;=10000000),"Bin2",I1803&gt;10000000,"Bin3")</f>
        <v>Bin2</v>
      </c>
      <c r="L1803">
        <f t="shared" si="56"/>
        <v>2016</v>
      </c>
      <c r="M1803" t="str">
        <f>_xlfn.XLOOKUP(C1803,'LookUp Table'!$A$1:$A$3031,'LookUp Table'!$B$1:$B$3031,"Not Found",0)</f>
        <v>New Delhi</v>
      </c>
      <c r="N1803" t="str">
        <f t="shared" si="57"/>
        <v>Private Equity</v>
      </c>
      <c r="O1803" t="str">
        <f>_xlfn.XLOOKUP(N1803,'Com LookUp+Pivot'!$A$1:$A$49,'Com LookUp+Pivot'!$B$1:$B$49,"Not Found",0)</f>
        <v>PE</v>
      </c>
      <c r="W1803" s="9" t="s">
        <v>4906</v>
      </c>
      <c r="X1803" s="9" t="s">
        <v>388</v>
      </c>
    </row>
    <row r="1804" spans="1:24" x14ac:dyDescent="0.3">
      <c r="A1804">
        <v>1810</v>
      </c>
      <c r="B1804" s="1">
        <v>42486</v>
      </c>
      <c r="C1804" t="s">
        <v>542</v>
      </c>
      <c r="D1804" t="s">
        <v>473</v>
      </c>
      <c r="E1804" t="s">
        <v>4907</v>
      </c>
      <c r="F1804" t="s">
        <v>19</v>
      </c>
      <c r="G1804" t="s">
        <v>544</v>
      </c>
      <c r="H1804" t="s">
        <v>388</v>
      </c>
      <c r="I1804" s="2">
        <v>15000000</v>
      </c>
      <c r="J1804" t="s">
        <v>207</v>
      </c>
      <c r="K1804" t="str" cm="1">
        <f t="array" ref="K1804">_xlfn.IFS(I1804&lt;1000000,"Bin1",AND(I1804&gt;=1000000,I1804&lt;=10000000),"Bin2",I1804&gt;10000000,"Bin3")</f>
        <v>Bin3</v>
      </c>
      <c r="L1804">
        <f t="shared" si="56"/>
        <v>2016</v>
      </c>
      <c r="M1804" t="str">
        <f>_xlfn.XLOOKUP(C1804,'LookUp Table'!$A$1:$A$3031,'LookUp Table'!$B$1:$B$3031,"Not Found",0)</f>
        <v>Delhi</v>
      </c>
      <c r="N1804" t="str">
        <f t="shared" si="57"/>
        <v>Series B</v>
      </c>
      <c r="O1804" t="str">
        <f>_xlfn.XLOOKUP(N1804,'Com LookUp+Pivot'!$A$1:$A$49,'Com LookUp+Pivot'!$B$1:$B$49,"Not Found",0)</f>
        <v>VC</v>
      </c>
      <c r="W1804" s="9" t="s">
        <v>544</v>
      </c>
      <c r="X1804" s="9" t="s">
        <v>388</v>
      </c>
    </row>
    <row r="1805" spans="1:24" x14ac:dyDescent="0.3">
      <c r="A1805">
        <v>1811</v>
      </c>
      <c r="B1805" s="1">
        <v>42487</v>
      </c>
      <c r="C1805" t="s">
        <v>896</v>
      </c>
      <c r="D1805" t="s">
        <v>569</v>
      </c>
      <c r="E1805" t="s">
        <v>4908</v>
      </c>
      <c r="F1805" t="s">
        <v>19</v>
      </c>
      <c r="G1805" t="s">
        <v>4387</v>
      </c>
      <c r="H1805" t="s">
        <v>125</v>
      </c>
      <c r="I1805" s="2">
        <v>500000</v>
      </c>
      <c r="J1805" t="s">
        <v>207</v>
      </c>
      <c r="K1805" t="str" cm="1">
        <f t="array" ref="K1805">_xlfn.IFS(I1805&lt;1000000,"Bin1",AND(I1805&gt;=1000000,I1805&lt;=10000000),"Bin2",I1805&gt;10000000,"Bin3")</f>
        <v>Bin1</v>
      </c>
      <c r="L1805">
        <f t="shared" si="56"/>
        <v>2016</v>
      </c>
      <c r="M1805" t="str">
        <f>_xlfn.XLOOKUP(C1805,'LookUp Table'!$A$1:$A$3031,'LookUp Table'!$B$1:$B$3031,"Not Found",0)</f>
        <v>New Delhi</v>
      </c>
      <c r="N1805" t="str">
        <f t="shared" si="57"/>
        <v>Seed Funding</v>
      </c>
      <c r="O1805" t="str">
        <f>_xlfn.XLOOKUP(N1805,'Com LookUp+Pivot'!$A$1:$A$49,'Com LookUp+Pivot'!$B$1:$B$49,"Not Found",0)</f>
        <v>Angel</v>
      </c>
      <c r="W1805" s="9" t="s">
        <v>4387</v>
      </c>
      <c r="X1805" s="9" t="s">
        <v>125</v>
      </c>
    </row>
    <row r="1806" spans="1:24" x14ac:dyDescent="0.3">
      <c r="A1806">
        <v>1813</v>
      </c>
      <c r="B1806" s="1">
        <v>42487</v>
      </c>
      <c r="C1806" t="s">
        <v>1022</v>
      </c>
      <c r="D1806" t="s">
        <v>569</v>
      </c>
      <c r="E1806" t="s">
        <v>4909</v>
      </c>
      <c r="F1806" t="s">
        <v>87</v>
      </c>
      <c r="G1806" t="s">
        <v>4910</v>
      </c>
      <c r="H1806" t="s">
        <v>388</v>
      </c>
      <c r="I1806">
        <v>0</v>
      </c>
      <c r="J1806" t="s">
        <v>207</v>
      </c>
      <c r="K1806" t="str" cm="1">
        <f t="array" ref="K1806">_xlfn.IFS(I1806&lt;1000000,"Bin1",AND(I1806&gt;=1000000,I1806&lt;=10000000),"Bin2",I1806&gt;10000000,"Bin3")</f>
        <v>Bin1</v>
      </c>
      <c r="L1806">
        <f t="shared" si="56"/>
        <v>2016</v>
      </c>
      <c r="M1806" t="str">
        <f>_xlfn.XLOOKUP(C1806,'LookUp Table'!$A$1:$A$3031,'LookUp Table'!$B$1:$B$3031,"Not Found",0)</f>
        <v>Noida</v>
      </c>
      <c r="N1806" t="str">
        <f t="shared" si="57"/>
        <v>Private Equity</v>
      </c>
      <c r="O1806" t="str">
        <f>_xlfn.XLOOKUP(N1806,'Com LookUp+Pivot'!$A$1:$A$49,'Com LookUp+Pivot'!$B$1:$B$49,"Not Found",0)</f>
        <v>PE</v>
      </c>
      <c r="W1806" s="9" t="s">
        <v>4910</v>
      </c>
      <c r="X1806" s="9" t="s">
        <v>388</v>
      </c>
    </row>
    <row r="1807" spans="1:24" x14ac:dyDescent="0.3">
      <c r="A1807">
        <v>1814</v>
      </c>
      <c r="B1807" s="1">
        <v>42487</v>
      </c>
      <c r="C1807" t="s">
        <v>4911</v>
      </c>
      <c r="D1807" t="s">
        <v>569</v>
      </c>
      <c r="E1807" t="s">
        <v>4912</v>
      </c>
      <c r="F1807" t="s">
        <v>30</v>
      </c>
      <c r="G1807" t="s">
        <v>256</v>
      </c>
      <c r="H1807" t="s">
        <v>125</v>
      </c>
      <c r="I1807" s="2">
        <v>450000</v>
      </c>
      <c r="J1807" t="s">
        <v>207</v>
      </c>
      <c r="K1807" t="str" cm="1">
        <f t="array" ref="K1807">_xlfn.IFS(I1807&lt;1000000,"Bin1",AND(I1807&gt;=1000000,I1807&lt;=10000000),"Bin2",I1807&gt;10000000,"Bin3")</f>
        <v>Bin1</v>
      </c>
      <c r="L1807">
        <f t="shared" si="56"/>
        <v>2016</v>
      </c>
      <c r="M1807" t="str">
        <f>_xlfn.XLOOKUP(C1807,'LookUp Table'!$A$1:$A$3031,'LookUp Table'!$B$1:$B$3031,"Not Found",0)</f>
        <v>New Delhi</v>
      </c>
      <c r="N1807" t="str">
        <f t="shared" si="57"/>
        <v>Series B</v>
      </c>
      <c r="O1807" t="str">
        <f>_xlfn.XLOOKUP(N1807,'Com LookUp+Pivot'!$A$1:$A$49,'Com LookUp+Pivot'!$B$1:$B$49,"Not Found",0)</f>
        <v>VC</v>
      </c>
      <c r="W1807" s="9" t="s">
        <v>256</v>
      </c>
      <c r="X1807" s="9" t="s">
        <v>125</v>
      </c>
    </row>
    <row r="1808" spans="1:24" x14ac:dyDescent="0.3">
      <c r="A1808">
        <v>1815</v>
      </c>
      <c r="B1808" s="1">
        <v>42487</v>
      </c>
      <c r="C1808" t="s">
        <v>4651</v>
      </c>
      <c r="D1808" t="s">
        <v>569</v>
      </c>
      <c r="E1808" t="s">
        <v>4652</v>
      </c>
      <c r="F1808" t="s">
        <v>36</v>
      </c>
      <c r="G1808" t="s">
        <v>1566</v>
      </c>
      <c r="H1808" t="s">
        <v>388</v>
      </c>
      <c r="I1808">
        <v>0</v>
      </c>
      <c r="J1808" t="s">
        <v>207</v>
      </c>
      <c r="K1808" t="str" cm="1">
        <f t="array" ref="K1808">_xlfn.IFS(I1808&lt;1000000,"Bin1",AND(I1808&gt;=1000000,I1808&lt;=10000000),"Bin2",I1808&gt;10000000,"Bin3")</f>
        <v>Bin1</v>
      </c>
      <c r="L1808">
        <f t="shared" si="56"/>
        <v>2016</v>
      </c>
      <c r="M1808" t="str">
        <f>_xlfn.XLOOKUP(C1808,'LookUp Table'!$A$1:$A$3031,'LookUp Table'!$B$1:$B$3031,"Not Found",0)</f>
        <v>Mumbai</v>
      </c>
      <c r="N1808" t="str">
        <f t="shared" si="57"/>
        <v>Seed/Angel Funding</v>
      </c>
      <c r="O1808" t="str">
        <f>_xlfn.XLOOKUP(N1808,'Com LookUp+Pivot'!$A$1:$A$49,'Com LookUp+Pivot'!$B$1:$B$49,"Not Found",0)</f>
        <v>Angel</v>
      </c>
      <c r="W1808" s="9" t="s">
        <v>1566</v>
      </c>
      <c r="X1808" s="9" t="s">
        <v>388</v>
      </c>
    </row>
    <row r="1809" spans="1:24" x14ac:dyDescent="0.3">
      <c r="A1809">
        <v>1816</v>
      </c>
      <c r="B1809" s="1">
        <v>42488</v>
      </c>
      <c r="C1809" t="s">
        <v>1321</v>
      </c>
      <c r="D1809" t="s">
        <v>569</v>
      </c>
      <c r="E1809" t="s">
        <v>4913</v>
      </c>
      <c r="F1809" t="s">
        <v>36</v>
      </c>
      <c r="G1809" t="s">
        <v>4914</v>
      </c>
      <c r="H1809" t="s">
        <v>125</v>
      </c>
      <c r="I1809" s="2">
        <v>600000</v>
      </c>
      <c r="J1809" t="s">
        <v>207</v>
      </c>
      <c r="K1809" t="str" cm="1">
        <f t="array" ref="K1809">_xlfn.IFS(I1809&lt;1000000,"Bin1",AND(I1809&gt;=1000000,I1809&lt;=10000000),"Bin2",I1809&gt;10000000,"Bin3")</f>
        <v>Bin1</v>
      </c>
      <c r="L1809">
        <f t="shared" si="56"/>
        <v>2016</v>
      </c>
      <c r="M1809" t="str">
        <f>_xlfn.XLOOKUP(C1809,'LookUp Table'!$A$1:$A$3031,'LookUp Table'!$B$1:$B$3031,"Not Found",0)</f>
        <v>Mumbai</v>
      </c>
      <c r="N1809" t="str">
        <f t="shared" si="57"/>
        <v>Seed Funding</v>
      </c>
      <c r="O1809" t="str">
        <f>_xlfn.XLOOKUP(N1809,'Com LookUp+Pivot'!$A$1:$A$49,'Com LookUp+Pivot'!$B$1:$B$49,"Not Found",0)</f>
        <v>Angel</v>
      </c>
      <c r="W1809" s="9" t="s">
        <v>4914</v>
      </c>
      <c r="X1809" s="9" t="s">
        <v>125</v>
      </c>
    </row>
    <row r="1810" spans="1:24" x14ac:dyDescent="0.3">
      <c r="A1810">
        <v>1817</v>
      </c>
      <c r="B1810" s="1">
        <v>42488</v>
      </c>
      <c r="C1810" t="s">
        <v>1401</v>
      </c>
      <c r="D1810" t="s">
        <v>569</v>
      </c>
      <c r="E1810" t="s">
        <v>4915</v>
      </c>
      <c r="F1810" t="s">
        <v>957</v>
      </c>
      <c r="G1810" t="s">
        <v>4916</v>
      </c>
      <c r="H1810" t="s">
        <v>388</v>
      </c>
      <c r="I1810" s="2">
        <v>1200000</v>
      </c>
      <c r="J1810" t="s">
        <v>207</v>
      </c>
      <c r="K1810" t="str" cm="1">
        <f t="array" ref="K1810">_xlfn.IFS(I1810&lt;1000000,"Bin1",AND(I1810&gt;=1000000,I1810&lt;=10000000),"Bin2",I1810&gt;10000000,"Bin3")</f>
        <v>Bin2</v>
      </c>
      <c r="L1810">
        <f t="shared" si="56"/>
        <v>2016</v>
      </c>
      <c r="M1810" t="str">
        <f>_xlfn.XLOOKUP(C1810,'LookUp Table'!$A$1:$A$3031,'LookUp Table'!$B$1:$B$3031,"Not Found",0)</f>
        <v>Bengaluru</v>
      </c>
      <c r="N1810" t="str">
        <f t="shared" si="57"/>
        <v>Private Equity</v>
      </c>
      <c r="O1810" t="str">
        <f>_xlfn.XLOOKUP(N1810,'Com LookUp+Pivot'!$A$1:$A$49,'Com LookUp+Pivot'!$B$1:$B$49,"Not Found",0)</f>
        <v>PE</v>
      </c>
      <c r="W1810" s="9" t="s">
        <v>4916</v>
      </c>
      <c r="X1810" s="9" t="s">
        <v>388</v>
      </c>
    </row>
    <row r="1811" spans="1:24" x14ac:dyDescent="0.3">
      <c r="A1811">
        <v>1818</v>
      </c>
      <c r="B1811" s="1">
        <v>42489</v>
      </c>
      <c r="C1811" t="s">
        <v>4917</v>
      </c>
      <c r="D1811" t="s">
        <v>569</v>
      </c>
      <c r="E1811" t="s">
        <v>4918</v>
      </c>
      <c r="F1811" t="s">
        <v>36</v>
      </c>
      <c r="G1811" t="s">
        <v>4919</v>
      </c>
      <c r="H1811" t="s">
        <v>125</v>
      </c>
      <c r="I1811" s="2">
        <v>500000</v>
      </c>
      <c r="J1811" t="s">
        <v>207</v>
      </c>
      <c r="K1811" t="str" cm="1">
        <f t="array" ref="K1811">_xlfn.IFS(I1811&lt;1000000,"Bin1",AND(I1811&gt;=1000000,I1811&lt;=10000000),"Bin2",I1811&gt;10000000,"Bin3")</f>
        <v>Bin1</v>
      </c>
      <c r="L1811">
        <f t="shared" si="56"/>
        <v>2016</v>
      </c>
      <c r="M1811" t="str">
        <f>_xlfn.XLOOKUP(C1811,'LookUp Table'!$A$1:$A$3031,'LookUp Table'!$B$1:$B$3031,"Not Found",0)</f>
        <v>Mumbai</v>
      </c>
      <c r="N1811" t="str">
        <f t="shared" si="57"/>
        <v>Seed Funding</v>
      </c>
      <c r="O1811" t="str">
        <f>_xlfn.XLOOKUP(N1811,'Com LookUp+Pivot'!$A$1:$A$49,'Com LookUp+Pivot'!$B$1:$B$49,"Not Found",0)</f>
        <v>Angel</v>
      </c>
      <c r="W1811" s="9" t="s">
        <v>4919</v>
      </c>
      <c r="X1811" s="9" t="s">
        <v>125</v>
      </c>
    </row>
    <row r="1812" spans="1:24" x14ac:dyDescent="0.3">
      <c r="A1812">
        <v>1819</v>
      </c>
      <c r="B1812" s="1">
        <v>42489</v>
      </c>
      <c r="C1812" t="s">
        <v>4517</v>
      </c>
      <c r="D1812" t="s">
        <v>473</v>
      </c>
      <c r="E1812" t="s">
        <v>4518</v>
      </c>
      <c r="F1812" t="s">
        <v>30</v>
      </c>
      <c r="G1812" t="s">
        <v>4519</v>
      </c>
      <c r="H1812" t="s">
        <v>388</v>
      </c>
      <c r="I1812" s="2">
        <v>100000</v>
      </c>
      <c r="J1812" t="s">
        <v>207</v>
      </c>
      <c r="K1812" t="str" cm="1">
        <f t="array" ref="K1812">_xlfn.IFS(I1812&lt;1000000,"Bin1",AND(I1812&gt;=1000000,I1812&lt;=10000000),"Bin2",I1812&gt;10000000,"Bin3")</f>
        <v>Bin1</v>
      </c>
      <c r="L1812">
        <f t="shared" si="56"/>
        <v>2016</v>
      </c>
      <c r="M1812" t="str">
        <f>_xlfn.XLOOKUP(C1812,'LookUp Table'!$A$1:$A$3031,'LookUp Table'!$B$1:$B$3031,"Not Found",0)</f>
        <v>New Delhi</v>
      </c>
      <c r="N1812" t="str">
        <f t="shared" si="57"/>
        <v>Private Equity</v>
      </c>
      <c r="O1812" t="str">
        <f>_xlfn.XLOOKUP(N1812,'Com LookUp+Pivot'!$A$1:$A$49,'Com LookUp+Pivot'!$B$1:$B$49,"Not Found",0)</f>
        <v>PE</v>
      </c>
      <c r="W1812" s="9" t="s">
        <v>4519</v>
      </c>
      <c r="X1812" s="9" t="s">
        <v>388</v>
      </c>
    </row>
    <row r="1813" spans="1:24" x14ac:dyDescent="0.3">
      <c r="A1813">
        <v>1820</v>
      </c>
      <c r="B1813" s="1">
        <v>42430</v>
      </c>
      <c r="C1813" t="s">
        <v>505</v>
      </c>
      <c r="D1813" t="s">
        <v>569</v>
      </c>
      <c r="E1813" t="s">
        <v>4920</v>
      </c>
      <c r="F1813" t="s">
        <v>957</v>
      </c>
      <c r="G1813" t="s">
        <v>1242</v>
      </c>
      <c r="H1813" t="s">
        <v>125</v>
      </c>
      <c r="I1813">
        <v>0</v>
      </c>
      <c r="J1813" t="s">
        <v>207</v>
      </c>
      <c r="K1813" t="str" cm="1">
        <f t="array" ref="K1813">_xlfn.IFS(I1813&lt;1000000,"Bin1",AND(I1813&gt;=1000000,I1813&lt;=10000000),"Bin2",I1813&gt;10000000,"Bin3")</f>
        <v>Bin1</v>
      </c>
      <c r="L1813">
        <f t="shared" si="56"/>
        <v>2016</v>
      </c>
      <c r="M1813" t="str">
        <f>_xlfn.XLOOKUP(C1813,'LookUp Table'!$A$1:$A$3031,'LookUp Table'!$B$1:$B$3031,"Not Found",0)</f>
        <v>Bengaluru</v>
      </c>
      <c r="N1813" t="str">
        <f t="shared" si="57"/>
        <v>Seed/Angel Funding</v>
      </c>
      <c r="O1813" t="str">
        <f>_xlfn.XLOOKUP(N1813,'Com LookUp+Pivot'!$A$1:$A$49,'Com LookUp+Pivot'!$B$1:$B$49,"Not Found",0)</f>
        <v>Angel</v>
      </c>
      <c r="W1813" s="9" t="s">
        <v>1242</v>
      </c>
      <c r="X1813" s="9" t="s">
        <v>125</v>
      </c>
    </row>
    <row r="1814" spans="1:24" x14ac:dyDescent="0.3">
      <c r="A1814">
        <v>1821</v>
      </c>
      <c r="B1814" s="1">
        <v>42430</v>
      </c>
      <c r="C1814" t="s">
        <v>4921</v>
      </c>
      <c r="D1814" t="s">
        <v>569</v>
      </c>
      <c r="E1814" t="s">
        <v>4922</v>
      </c>
      <c r="F1814" t="s">
        <v>957</v>
      </c>
      <c r="G1814" t="s">
        <v>2136</v>
      </c>
      <c r="H1814" t="s">
        <v>388</v>
      </c>
      <c r="I1814">
        <v>0</v>
      </c>
      <c r="J1814" t="s">
        <v>207</v>
      </c>
      <c r="K1814" t="str" cm="1">
        <f t="array" ref="K1814">_xlfn.IFS(I1814&lt;1000000,"Bin1",AND(I1814&gt;=1000000,I1814&lt;=10000000),"Bin2",I1814&gt;10000000,"Bin3")</f>
        <v>Bin1</v>
      </c>
      <c r="L1814">
        <f t="shared" si="56"/>
        <v>2016</v>
      </c>
      <c r="M1814" t="str">
        <f>_xlfn.XLOOKUP(C1814,'LookUp Table'!$A$1:$A$3031,'LookUp Table'!$B$1:$B$3031,"Not Found",0)</f>
        <v>Bangalore</v>
      </c>
      <c r="N1814" t="str">
        <f t="shared" si="57"/>
        <v>Seed Funding</v>
      </c>
      <c r="O1814" t="str">
        <f>_xlfn.XLOOKUP(N1814,'Com LookUp+Pivot'!$A$1:$A$49,'Com LookUp+Pivot'!$B$1:$B$49,"Not Found",0)</f>
        <v>Angel</v>
      </c>
      <c r="W1814" s="9" t="s">
        <v>2136</v>
      </c>
      <c r="X1814" s="9" t="s">
        <v>388</v>
      </c>
    </row>
    <row r="1815" spans="1:24" x14ac:dyDescent="0.3">
      <c r="A1815">
        <v>1822</v>
      </c>
      <c r="B1815" s="1">
        <v>42430</v>
      </c>
      <c r="C1815" t="s">
        <v>4923</v>
      </c>
      <c r="D1815" t="s">
        <v>569</v>
      </c>
      <c r="E1815" t="s">
        <v>2480</v>
      </c>
      <c r="F1815" t="s">
        <v>36</v>
      </c>
      <c r="G1815" t="s">
        <v>4924</v>
      </c>
      <c r="H1815" t="s">
        <v>388</v>
      </c>
      <c r="I1815">
        <v>0</v>
      </c>
      <c r="J1815" t="s">
        <v>207</v>
      </c>
      <c r="K1815" t="str" cm="1">
        <f t="array" ref="K1815">_xlfn.IFS(I1815&lt;1000000,"Bin1",AND(I1815&gt;=1000000,I1815&lt;=10000000),"Bin2",I1815&gt;10000000,"Bin3")</f>
        <v>Bin1</v>
      </c>
      <c r="L1815">
        <f t="shared" si="56"/>
        <v>2016</v>
      </c>
      <c r="M1815" t="str">
        <f>_xlfn.XLOOKUP(C1815,'LookUp Table'!$A$1:$A$3031,'LookUp Table'!$B$1:$B$3031,"Not Found",0)</f>
        <v>Mumbai</v>
      </c>
      <c r="N1815" t="str">
        <f t="shared" si="57"/>
        <v>Private Equity</v>
      </c>
      <c r="O1815" t="str">
        <f>_xlfn.XLOOKUP(N1815,'Com LookUp+Pivot'!$A$1:$A$49,'Com LookUp+Pivot'!$B$1:$B$49,"Not Found",0)</f>
        <v>PE</v>
      </c>
      <c r="W1815" s="9" t="s">
        <v>4924</v>
      </c>
      <c r="X1815" s="9" t="s">
        <v>388</v>
      </c>
    </row>
    <row r="1816" spans="1:24" x14ac:dyDescent="0.3">
      <c r="A1816">
        <v>1823</v>
      </c>
      <c r="B1816" s="1">
        <v>42430</v>
      </c>
      <c r="C1816" t="s">
        <v>4925</v>
      </c>
      <c r="D1816" t="s">
        <v>50</v>
      </c>
      <c r="E1816" t="s">
        <v>1548</v>
      </c>
      <c r="F1816" t="s">
        <v>957</v>
      </c>
      <c r="G1816" t="s">
        <v>4926</v>
      </c>
      <c r="H1816" t="s">
        <v>388</v>
      </c>
      <c r="I1816">
        <v>0</v>
      </c>
      <c r="J1816" t="s">
        <v>207</v>
      </c>
      <c r="K1816" t="str" cm="1">
        <f t="array" ref="K1816">_xlfn.IFS(I1816&lt;1000000,"Bin1",AND(I1816&gt;=1000000,I1816&lt;=10000000),"Bin2",I1816&gt;10000000,"Bin3")</f>
        <v>Bin1</v>
      </c>
      <c r="L1816">
        <f t="shared" si="56"/>
        <v>2016</v>
      </c>
      <c r="M1816" t="str">
        <f>_xlfn.XLOOKUP(C1816,'LookUp Table'!$A$1:$A$3031,'LookUp Table'!$B$1:$B$3031,"Not Found",0)</f>
        <v>Bengaluru</v>
      </c>
      <c r="N1816" t="str">
        <f t="shared" si="57"/>
        <v>Private Equity</v>
      </c>
      <c r="O1816" t="str">
        <f>_xlfn.XLOOKUP(N1816,'Com LookUp+Pivot'!$A$1:$A$49,'Com LookUp+Pivot'!$B$1:$B$49,"Not Found",0)</f>
        <v>PE</v>
      </c>
      <c r="W1816" s="9" t="s">
        <v>4926</v>
      </c>
      <c r="X1816" s="9" t="s">
        <v>388</v>
      </c>
    </row>
    <row r="1817" spans="1:24" x14ac:dyDescent="0.3">
      <c r="A1817">
        <v>1824</v>
      </c>
      <c r="B1817" s="1">
        <v>42431</v>
      </c>
      <c r="C1817" t="s">
        <v>4927</v>
      </c>
      <c r="D1817" t="s">
        <v>569</v>
      </c>
      <c r="E1817" t="s">
        <v>4928</v>
      </c>
      <c r="F1817" t="s">
        <v>87</v>
      </c>
      <c r="G1817" t="s">
        <v>1743</v>
      </c>
      <c r="H1817" t="s">
        <v>388</v>
      </c>
      <c r="I1817" s="2">
        <v>600000</v>
      </c>
      <c r="J1817" t="s">
        <v>207</v>
      </c>
      <c r="K1817" t="str" cm="1">
        <f t="array" ref="K1817">_xlfn.IFS(I1817&lt;1000000,"Bin1",AND(I1817&gt;=1000000,I1817&lt;=10000000),"Bin2",I1817&gt;10000000,"Bin3")</f>
        <v>Bin1</v>
      </c>
      <c r="L1817">
        <f t="shared" si="56"/>
        <v>2016</v>
      </c>
      <c r="M1817" t="str">
        <f>_xlfn.XLOOKUP(C1817,'LookUp Table'!$A$1:$A$3031,'LookUp Table'!$B$1:$B$3031,"Not Found",0)</f>
        <v>Noida</v>
      </c>
      <c r="N1817" t="str">
        <f t="shared" si="57"/>
        <v>Private Equity</v>
      </c>
      <c r="O1817" t="str">
        <f>_xlfn.XLOOKUP(N1817,'Com LookUp+Pivot'!$A$1:$A$49,'Com LookUp+Pivot'!$B$1:$B$49,"Not Found",0)</f>
        <v>PE</v>
      </c>
      <c r="W1817" s="9" t="s">
        <v>1743</v>
      </c>
      <c r="X1817" s="9" t="s">
        <v>388</v>
      </c>
    </row>
    <row r="1818" spans="1:24" x14ac:dyDescent="0.3">
      <c r="A1818">
        <v>1825</v>
      </c>
      <c r="B1818" s="1">
        <v>42431</v>
      </c>
      <c r="C1818" t="s">
        <v>4929</v>
      </c>
      <c r="D1818" t="s">
        <v>569</v>
      </c>
      <c r="E1818" t="s">
        <v>4930</v>
      </c>
      <c r="F1818" t="s">
        <v>4931</v>
      </c>
      <c r="G1818" t="s">
        <v>4932</v>
      </c>
      <c r="H1818" t="s">
        <v>125</v>
      </c>
      <c r="I1818">
        <v>0</v>
      </c>
      <c r="J1818" t="s">
        <v>207</v>
      </c>
      <c r="K1818" t="str" cm="1">
        <f t="array" ref="K1818">_xlfn.IFS(I1818&lt;1000000,"Bin1",AND(I1818&gt;=1000000,I1818&lt;=10000000),"Bin2",I1818&gt;10000000,"Bin3")</f>
        <v>Bin1</v>
      </c>
      <c r="L1818">
        <f t="shared" si="56"/>
        <v>2016</v>
      </c>
      <c r="M1818" t="str">
        <f>_xlfn.XLOOKUP(C1818,'LookUp Table'!$A$1:$A$3031,'LookUp Table'!$B$1:$B$3031,"Not Found",0)</f>
        <v>Seattle / Bangalore</v>
      </c>
      <c r="N1818" t="str">
        <f t="shared" si="57"/>
        <v>Seed Funding</v>
      </c>
      <c r="O1818" t="str">
        <f>_xlfn.XLOOKUP(N1818,'Com LookUp+Pivot'!$A$1:$A$49,'Com LookUp+Pivot'!$B$1:$B$49,"Not Found",0)</f>
        <v>Angel</v>
      </c>
      <c r="W1818" s="9" t="s">
        <v>4932</v>
      </c>
      <c r="X1818" s="9" t="s">
        <v>125</v>
      </c>
    </row>
    <row r="1819" spans="1:24" x14ac:dyDescent="0.3">
      <c r="A1819">
        <v>1826</v>
      </c>
      <c r="B1819" s="1">
        <v>42431</v>
      </c>
      <c r="C1819" t="s">
        <v>4933</v>
      </c>
      <c r="D1819" t="s">
        <v>50</v>
      </c>
      <c r="E1819" t="s">
        <v>4934</v>
      </c>
      <c r="F1819" t="s">
        <v>957</v>
      </c>
      <c r="G1819" t="s">
        <v>4935</v>
      </c>
      <c r="H1819" t="s">
        <v>388</v>
      </c>
      <c r="I1819" s="2">
        <v>1400000</v>
      </c>
      <c r="J1819" t="s">
        <v>207</v>
      </c>
      <c r="K1819" t="str" cm="1">
        <f t="array" ref="K1819">_xlfn.IFS(I1819&lt;1000000,"Bin1",AND(I1819&gt;=1000000,I1819&lt;=10000000),"Bin2",I1819&gt;10000000,"Bin3")</f>
        <v>Bin2</v>
      </c>
      <c r="L1819">
        <f t="shared" si="56"/>
        <v>2016</v>
      </c>
      <c r="M1819" t="str">
        <f>_xlfn.XLOOKUP(C1819,'LookUp Table'!$A$1:$A$3031,'LookUp Table'!$B$1:$B$3031,"Not Found",0)</f>
        <v>Bangalore</v>
      </c>
      <c r="N1819" t="str">
        <f t="shared" si="57"/>
        <v>Private Equity</v>
      </c>
      <c r="O1819" t="str">
        <f>_xlfn.XLOOKUP(N1819,'Com LookUp+Pivot'!$A$1:$A$49,'Com LookUp+Pivot'!$B$1:$B$49,"Not Found",0)</f>
        <v>PE</v>
      </c>
      <c r="W1819" s="9" t="s">
        <v>4935</v>
      </c>
      <c r="X1819" s="9" t="s">
        <v>388</v>
      </c>
    </row>
    <row r="1820" spans="1:24" x14ac:dyDescent="0.3">
      <c r="A1820">
        <v>1827</v>
      </c>
      <c r="B1820" s="1">
        <v>42432</v>
      </c>
      <c r="C1820" t="s">
        <v>4936</v>
      </c>
      <c r="D1820" t="s">
        <v>50</v>
      </c>
      <c r="E1820" t="s">
        <v>4937</v>
      </c>
      <c r="F1820" t="s">
        <v>36</v>
      </c>
      <c r="G1820" t="s">
        <v>4938</v>
      </c>
      <c r="H1820" t="s">
        <v>125</v>
      </c>
      <c r="I1820">
        <v>0</v>
      </c>
      <c r="J1820" t="s">
        <v>207</v>
      </c>
      <c r="K1820" t="str" cm="1">
        <f t="array" ref="K1820">_xlfn.IFS(I1820&lt;1000000,"Bin1",AND(I1820&gt;=1000000,I1820&lt;=10000000),"Bin2",I1820&gt;10000000,"Bin3")</f>
        <v>Bin1</v>
      </c>
      <c r="L1820">
        <f t="shared" si="56"/>
        <v>2016</v>
      </c>
      <c r="M1820" t="str">
        <f>_xlfn.XLOOKUP(C1820,'LookUp Table'!$A$1:$A$3031,'LookUp Table'!$B$1:$B$3031,"Not Found",0)</f>
        <v>Mumbai</v>
      </c>
      <c r="N1820" t="str">
        <f t="shared" si="57"/>
        <v>Seed Funding</v>
      </c>
      <c r="O1820" t="str">
        <f>_xlfn.XLOOKUP(N1820,'Com LookUp+Pivot'!$A$1:$A$49,'Com LookUp+Pivot'!$B$1:$B$49,"Not Found",0)</f>
        <v>Angel</v>
      </c>
      <c r="W1820" s="9" t="s">
        <v>4938</v>
      </c>
      <c r="X1820" s="9" t="s">
        <v>125</v>
      </c>
    </row>
    <row r="1821" spans="1:24" x14ac:dyDescent="0.3">
      <c r="A1821">
        <v>1828</v>
      </c>
      <c r="B1821" s="1">
        <v>42432</v>
      </c>
      <c r="C1821" t="s">
        <v>4939</v>
      </c>
      <c r="D1821" t="s">
        <v>105</v>
      </c>
      <c r="E1821" t="s">
        <v>4940</v>
      </c>
      <c r="F1821" t="s">
        <v>36</v>
      </c>
      <c r="G1821" t="s">
        <v>4941</v>
      </c>
      <c r="H1821" t="s">
        <v>388</v>
      </c>
      <c r="I1821" s="2">
        <v>1000000</v>
      </c>
      <c r="J1821" t="s">
        <v>207</v>
      </c>
      <c r="K1821" t="str" cm="1">
        <f t="array" ref="K1821">_xlfn.IFS(I1821&lt;1000000,"Bin1",AND(I1821&gt;=1000000,I1821&lt;=10000000),"Bin2",I1821&gt;10000000,"Bin3")</f>
        <v>Bin2</v>
      </c>
      <c r="L1821">
        <f t="shared" si="56"/>
        <v>2016</v>
      </c>
      <c r="M1821" t="str">
        <f>_xlfn.XLOOKUP(C1821,'LookUp Table'!$A$1:$A$3031,'LookUp Table'!$B$1:$B$3031,"Not Found",0)</f>
        <v>Mumbai</v>
      </c>
      <c r="N1821" t="str">
        <f t="shared" si="57"/>
        <v>Private Equity</v>
      </c>
      <c r="O1821" t="str">
        <f>_xlfn.XLOOKUP(N1821,'Com LookUp+Pivot'!$A$1:$A$49,'Com LookUp+Pivot'!$B$1:$B$49,"Not Found",0)</f>
        <v>PE</v>
      </c>
      <c r="W1821" s="9" t="s">
        <v>4941</v>
      </c>
      <c r="X1821" s="9" t="s">
        <v>388</v>
      </c>
    </row>
    <row r="1822" spans="1:24" x14ac:dyDescent="0.3">
      <c r="A1822">
        <v>1829</v>
      </c>
      <c r="B1822" s="1">
        <v>42432</v>
      </c>
      <c r="C1822" t="s">
        <v>4942</v>
      </c>
      <c r="D1822" t="s">
        <v>569</v>
      </c>
      <c r="E1822" t="s">
        <v>4943</v>
      </c>
      <c r="F1822" t="s">
        <v>30</v>
      </c>
      <c r="G1822" t="s">
        <v>3084</v>
      </c>
      <c r="H1822" t="s">
        <v>125</v>
      </c>
      <c r="I1822" s="2">
        <v>500000</v>
      </c>
      <c r="J1822" t="s">
        <v>207</v>
      </c>
      <c r="K1822" t="str" cm="1">
        <f t="array" ref="K1822">_xlfn.IFS(I1822&lt;1000000,"Bin1",AND(I1822&gt;=1000000,I1822&lt;=10000000),"Bin2",I1822&gt;10000000,"Bin3")</f>
        <v>Bin1</v>
      </c>
      <c r="L1822">
        <f t="shared" si="56"/>
        <v>2016</v>
      </c>
      <c r="M1822" t="str">
        <f>_xlfn.XLOOKUP(C1822,'LookUp Table'!$A$1:$A$3031,'LookUp Table'!$B$1:$B$3031,"Not Found",0)</f>
        <v>New Delhi</v>
      </c>
      <c r="N1822" t="str">
        <f t="shared" si="57"/>
        <v>Seed Funding</v>
      </c>
      <c r="O1822" t="str">
        <f>_xlfn.XLOOKUP(N1822,'Com LookUp+Pivot'!$A$1:$A$49,'Com LookUp+Pivot'!$B$1:$B$49,"Not Found",0)</f>
        <v>Angel</v>
      </c>
      <c r="W1822" s="9" t="s">
        <v>3084</v>
      </c>
      <c r="X1822" s="9" t="s">
        <v>125</v>
      </c>
    </row>
    <row r="1823" spans="1:24" x14ac:dyDescent="0.3">
      <c r="A1823">
        <v>1830</v>
      </c>
      <c r="B1823" s="1">
        <v>42433</v>
      </c>
      <c r="C1823" t="s">
        <v>3038</v>
      </c>
      <c r="D1823" t="s">
        <v>569</v>
      </c>
      <c r="E1823" t="s">
        <v>4944</v>
      </c>
      <c r="F1823" t="s">
        <v>957</v>
      </c>
      <c r="G1823" t="s">
        <v>4945</v>
      </c>
      <c r="H1823" t="s">
        <v>388</v>
      </c>
      <c r="I1823">
        <v>0</v>
      </c>
      <c r="J1823" t="s">
        <v>207</v>
      </c>
      <c r="K1823" t="str" cm="1">
        <f t="array" ref="K1823">_xlfn.IFS(I1823&lt;1000000,"Bin1",AND(I1823&gt;=1000000,I1823&lt;=10000000),"Bin2",I1823&gt;10000000,"Bin3")</f>
        <v>Bin1</v>
      </c>
      <c r="L1823">
        <f t="shared" si="56"/>
        <v>2016</v>
      </c>
      <c r="M1823" t="str">
        <f>_xlfn.XLOOKUP(C1823,'LookUp Table'!$A$1:$A$3031,'LookUp Table'!$B$1:$B$3031,"Not Found",0)</f>
        <v>Bangalore</v>
      </c>
      <c r="N1823" t="str">
        <f t="shared" si="57"/>
        <v>Private Equity</v>
      </c>
      <c r="O1823" t="str">
        <f>_xlfn.XLOOKUP(N1823,'Com LookUp+Pivot'!$A$1:$A$49,'Com LookUp+Pivot'!$B$1:$B$49,"Not Found",0)</f>
        <v>PE</v>
      </c>
      <c r="W1823" s="9" t="s">
        <v>4945</v>
      </c>
      <c r="X1823" s="9" t="s">
        <v>388</v>
      </c>
    </row>
    <row r="1824" spans="1:24" x14ac:dyDescent="0.3">
      <c r="A1824">
        <v>1831</v>
      </c>
      <c r="B1824" s="1">
        <v>42433</v>
      </c>
      <c r="C1824" t="s">
        <v>4946</v>
      </c>
      <c r="D1824" t="s">
        <v>1461</v>
      </c>
      <c r="E1824" t="s">
        <v>4947</v>
      </c>
      <c r="F1824" t="s">
        <v>42</v>
      </c>
      <c r="G1824" t="s">
        <v>4948</v>
      </c>
      <c r="H1824" t="s">
        <v>388</v>
      </c>
      <c r="I1824" s="2">
        <v>1000000</v>
      </c>
      <c r="J1824" t="s">
        <v>207</v>
      </c>
      <c r="K1824" t="str" cm="1">
        <f t="array" ref="K1824">_xlfn.IFS(I1824&lt;1000000,"Bin1",AND(I1824&gt;=1000000,I1824&lt;=10000000),"Bin2",I1824&gt;10000000,"Bin3")</f>
        <v>Bin2</v>
      </c>
      <c r="L1824">
        <f t="shared" si="56"/>
        <v>2016</v>
      </c>
      <c r="M1824" t="str">
        <f>_xlfn.XLOOKUP(C1824,'LookUp Table'!$A$1:$A$3031,'LookUp Table'!$B$1:$B$3031,"Not Found",0)</f>
        <v>Chennai</v>
      </c>
      <c r="N1824" t="str">
        <f t="shared" si="57"/>
        <v>Private Equity</v>
      </c>
      <c r="O1824" t="str">
        <f>_xlfn.XLOOKUP(N1824,'Com LookUp+Pivot'!$A$1:$A$49,'Com LookUp+Pivot'!$B$1:$B$49,"Not Found",0)</f>
        <v>PE</v>
      </c>
      <c r="W1824" s="9" t="s">
        <v>4948</v>
      </c>
      <c r="X1824" s="9" t="s">
        <v>388</v>
      </c>
    </row>
    <row r="1825" spans="1:24" x14ac:dyDescent="0.3">
      <c r="A1825">
        <v>1832</v>
      </c>
      <c r="B1825" s="1">
        <v>42433</v>
      </c>
      <c r="C1825" t="s">
        <v>4697</v>
      </c>
      <c r="D1825" t="s">
        <v>50</v>
      </c>
      <c r="E1825" t="s">
        <v>4949</v>
      </c>
      <c r="F1825" t="s">
        <v>52</v>
      </c>
      <c r="G1825" t="s">
        <v>4950</v>
      </c>
      <c r="H1825" t="s">
        <v>125</v>
      </c>
      <c r="I1825">
        <v>0</v>
      </c>
      <c r="J1825" t="s">
        <v>207</v>
      </c>
      <c r="K1825" t="str" cm="1">
        <f t="array" ref="K1825">_xlfn.IFS(I1825&lt;1000000,"Bin1",AND(I1825&gt;=1000000,I1825&lt;=10000000),"Bin2",I1825&gt;10000000,"Bin3")</f>
        <v>Bin1</v>
      </c>
      <c r="L1825">
        <f t="shared" si="56"/>
        <v>2016</v>
      </c>
      <c r="M1825" t="str">
        <f>_xlfn.XLOOKUP(C1825,'LookUp Table'!$A$1:$A$3031,'LookUp Table'!$B$1:$B$3031,"Not Found",0)</f>
        <v>Pune</v>
      </c>
      <c r="N1825" t="str">
        <f t="shared" si="57"/>
        <v>Seed Funding</v>
      </c>
      <c r="O1825" t="str">
        <f>_xlfn.XLOOKUP(N1825,'Com LookUp+Pivot'!$A$1:$A$49,'Com LookUp+Pivot'!$B$1:$B$49,"Not Found",0)</f>
        <v>Angel</v>
      </c>
      <c r="W1825" s="9" t="s">
        <v>4950</v>
      </c>
      <c r="X1825" s="9" t="s">
        <v>125</v>
      </c>
    </row>
    <row r="1826" spans="1:24" x14ac:dyDescent="0.3">
      <c r="A1826">
        <v>1833</v>
      </c>
      <c r="B1826" s="1">
        <v>42433</v>
      </c>
      <c r="C1826" t="s">
        <v>4951</v>
      </c>
      <c r="D1826" t="s">
        <v>569</v>
      </c>
      <c r="E1826" t="s">
        <v>4952</v>
      </c>
      <c r="F1826" t="s">
        <v>909</v>
      </c>
      <c r="G1826" t="s">
        <v>3115</v>
      </c>
      <c r="H1826" t="s">
        <v>125</v>
      </c>
      <c r="I1826" s="2">
        <v>150000</v>
      </c>
      <c r="J1826" t="s">
        <v>207</v>
      </c>
      <c r="K1826" t="str" cm="1">
        <f t="array" ref="K1826">_xlfn.IFS(I1826&lt;1000000,"Bin1",AND(I1826&gt;=1000000,I1826&lt;=10000000),"Bin2",I1826&gt;10000000,"Bin3")</f>
        <v>Bin1</v>
      </c>
      <c r="L1826">
        <f t="shared" si="56"/>
        <v>2016</v>
      </c>
      <c r="M1826" t="str">
        <f>_xlfn.XLOOKUP(C1826,'LookUp Table'!$A$1:$A$3031,'LookUp Table'!$B$1:$B$3031,"Not Found",0)</f>
        <v>Mumbai</v>
      </c>
      <c r="N1826" t="str">
        <f t="shared" si="57"/>
        <v>Private Equity</v>
      </c>
      <c r="O1826" t="str">
        <f>_xlfn.XLOOKUP(N1826,'Com LookUp+Pivot'!$A$1:$A$49,'Com LookUp+Pivot'!$B$1:$B$49,"Not Found",0)</f>
        <v>PE</v>
      </c>
      <c r="W1826" s="9" t="s">
        <v>3115</v>
      </c>
      <c r="X1826" s="9" t="s">
        <v>125</v>
      </c>
    </row>
    <row r="1827" spans="1:24" x14ac:dyDescent="0.3">
      <c r="A1827">
        <v>1834</v>
      </c>
      <c r="B1827" s="1">
        <v>42433</v>
      </c>
      <c r="C1827" t="s">
        <v>4953</v>
      </c>
      <c r="D1827" t="s">
        <v>569</v>
      </c>
      <c r="E1827" t="s">
        <v>4954</v>
      </c>
      <c r="F1827" t="s">
        <v>30</v>
      </c>
      <c r="G1827" t="s">
        <v>4955</v>
      </c>
      <c r="H1827" t="s">
        <v>125</v>
      </c>
      <c r="I1827">
        <v>0</v>
      </c>
      <c r="J1827" t="s">
        <v>207</v>
      </c>
      <c r="K1827" t="str" cm="1">
        <f t="array" ref="K1827">_xlfn.IFS(I1827&lt;1000000,"Bin1",AND(I1827&gt;=1000000,I1827&lt;=10000000),"Bin2",I1827&gt;10000000,"Bin3")</f>
        <v>Bin1</v>
      </c>
      <c r="L1827">
        <f t="shared" si="56"/>
        <v>2016</v>
      </c>
      <c r="M1827" t="str">
        <f>_xlfn.XLOOKUP(C1827,'LookUp Table'!$A$1:$A$3031,'LookUp Table'!$B$1:$B$3031,"Not Found",0)</f>
        <v>New Delhi</v>
      </c>
      <c r="N1827" t="str">
        <f t="shared" si="57"/>
        <v>Seed Funding</v>
      </c>
      <c r="O1827" t="str">
        <f>_xlfn.XLOOKUP(N1827,'Com LookUp+Pivot'!$A$1:$A$49,'Com LookUp+Pivot'!$B$1:$B$49,"Not Found",0)</f>
        <v>Angel</v>
      </c>
      <c r="W1827" s="9" t="s">
        <v>4955</v>
      </c>
      <c r="X1827" s="9" t="s">
        <v>125</v>
      </c>
    </row>
    <row r="1828" spans="1:24" x14ac:dyDescent="0.3">
      <c r="A1828">
        <v>1835</v>
      </c>
      <c r="B1828" s="1">
        <v>42433</v>
      </c>
      <c r="C1828" t="s">
        <v>4956</v>
      </c>
      <c r="D1828" t="s">
        <v>569</v>
      </c>
      <c r="E1828" t="s">
        <v>4957</v>
      </c>
      <c r="F1828" t="s">
        <v>19</v>
      </c>
      <c r="G1828" t="s">
        <v>4958</v>
      </c>
      <c r="H1828" t="s">
        <v>125</v>
      </c>
      <c r="I1828" s="2">
        <v>100000</v>
      </c>
      <c r="J1828" t="s">
        <v>207</v>
      </c>
      <c r="K1828" t="str" cm="1">
        <f t="array" ref="K1828">_xlfn.IFS(I1828&lt;1000000,"Bin1",AND(I1828&gt;=1000000,I1828&lt;=10000000),"Bin2",I1828&gt;10000000,"Bin3")</f>
        <v>Bin1</v>
      </c>
      <c r="L1828">
        <f t="shared" si="56"/>
        <v>2016</v>
      </c>
      <c r="M1828" t="str">
        <f>_xlfn.XLOOKUP(C1828,'LookUp Table'!$A$1:$A$3031,'LookUp Table'!$B$1:$B$3031,"Not Found",0)</f>
        <v>Gurgaon</v>
      </c>
      <c r="N1828" t="str">
        <f t="shared" si="57"/>
        <v>Seed Funding</v>
      </c>
      <c r="O1828" t="str">
        <f>_xlfn.XLOOKUP(N1828,'Com LookUp+Pivot'!$A$1:$A$49,'Com LookUp+Pivot'!$B$1:$B$49,"Not Found",0)</f>
        <v>Angel</v>
      </c>
      <c r="W1828" s="9" t="s">
        <v>4958</v>
      </c>
      <c r="X1828" s="9" t="s">
        <v>125</v>
      </c>
    </row>
    <row r="1829" spans="1:24" x14ac:dyDescent="0.3">
      <c r="A1829">
        <v>1836</v>
      </c>
      <c r="B1829" s="1">
        <v>42433</v>
      </c>
      <c r="C1829" t="s">
        <v>4959</v>
      </c>
      <c r="D1829" t="s">
        <v>1461</v>
      </c>
      <c r="E1829" t="s">
        <v>4960</v>
      </c>
      <c r="F1829" t="s">
        <v>36</v>
      </c>
      <c r="G1829" t="s">
        <v>4961</v>
      </c>
      <c r="H1829" t="s">
        <v>125</v>
      </c>
      <c r="I1829">
        <v>0</v>
      </c>
      <c r="J1829" t="s">
        <v>207</v>
      </c>
      <c r="K1829" t="str" cm="1">
        <f t="array" ref="K1829">_xlfn.IFS(I1829&lt;1000000,"Bin1",AND(I1829&gt;=1000000,I1829&lt;=10000000),"Bin2",I1829&gt;10000000,"Bin3")</f>
        <v>Bin1</v>
      </c>
      <c r="L1829">
        <f t="shared" si="56"/>
        <v>2016</v>
      </c>
      <c r="M1829" t="str">
        <f>_xlfn.XLOOKUP(C1829,'LookUp Table'!$A$1:$A$3031,'LookUp Table'!$B$1:$B$3031,"Not Found",0)</f>
        <v>Mumbai</v>
      </c>
      <c r="N1829" t="str">
        <f t="shared" si="57"/>
        <v>Seed Funding</v>
      </c>
      <c r="O1829" t="str">
        <f>_xlfn.XLOOKUP(N1829,'Com LookUp+Pivot'!$A$1:$A$49,'Com LookUp+Pivot'!$B$1:$B$49,"Not Found",0)</f>
        <v>Angel</v>
      </c>
      <c r="W1829" s="9" t="s">
        <v>4961</v>
      </c>
      <c r="X1829" s="9" t="s">
        <v>125</v>
      </c>
    </row>
    <row r="1830" spans="1:24" x14ac:dyDescent="0.3">
      <c r="A1830">
        <v>1837</v>
      </c>
      <c r="B1830" s="1">
        <v>42433</v>
      </c>
      <c r="C1830" t="s">
        <v>4962</v>
      </c>
      <c r="D1830" t="s">
        <v>141</v>
      </c>
      <c r="E1830" t="s">
        <v>4963</v>
      </c>
      <c r="F1830" t="s">
        <v>19</v>
      </c>
      <c r="G1830" t="s">
        <v>4964</v>
      </c>
      <c r="H1830" t="s">
        <v>388</v>
      </c>
      <c r="I1830" s="2">
        <v>4000000</v>
      </c>
      <c r="J1830" t="s">
        <v>207</v>
      </c>
      <c r="K1830" t="str" cm="1">
        <f t="array" ref="K1830">_xlfn.IFS(I1830&lt;1000000,"Bin1",AND(I1830&gt;=1000000,I1830&lt;=10000000),"Bin2",I1830&gt;10000000,"Bin3")</f>
        <v>Bin2</v>
      </c>
      <c r="L1830">
        <f t="shared" si="56"/>
        <v>2016</v>
      </c>
      <c r="M1830" t="str">
        <f>_xlfn.XLOOKUP(C1830,'LookUp Table'!$A$1:$A$3031,'LookUp Table'!$B$1:$B$3031,"Not Found",0)</f>
        <v>Gurgaon</v>
      </c>
      <c r="N1830" t="str">
        <f t="shared" si="57"/>
        <v>Private Equity</v>
      </c>
      <c r="O1830" t="str">
        <f>_xlfn.XLOOKUP(N1830,'Com LookUp+Pivot'!$A$1:$A$49,'Com LookUp+Pivot'!$B$1:$B$49,"Not Found",0)</f>
        <v>PE</v>
      </c>
      <c r="W1830" s="9" t="s">
        <v>4964</v>
      </c>
      <c r="X1830" s="9" t="s">
        <v>388</v>
      </c>
    </row>
    <row r="1831" spans="1:24" x14ac:dyDescent="0.3">
      <c r="A1831">
        <v>1838</v>
      </c>
      <c r="B1831" s="1">
        <v>42436</v>
      </c>
      <c r="C1831" t="s">
        <v>4965</v>
      </c>
      <c r="D1831" t="s">
        <v>569</v>
      </c>
      <c r="E1831" t="s">
        <v>4966</v>
      </c>
      <c r="F1831" t="s">
        <v>87</v>
      </c>
      <c r="G1831" t="s">
        <v>4967</v>
      </c>
      <c r="H1831" t="s">
        <v>125</v>
      </c>
      <c r="I1831" s="2">
        <v>500000</v>
      </c>
      <c r="J1831" t="s">
        <v>207</v>
      </c>
      <c r="K1831" t="str" cm="1">
        <f t="array" ref="K1831">_xlfn.IFS(I1831&lt;1000000,"Bin1",AND(I1831&gt;=1000000,I1831&lt;=10000000),"Bin2",I1831&gt;10000000,"Bin3")</f>
        <v>Bin1</v>
      </c>
      <c r="L1831">
        <f t="shared" si="56"/>
        <v>2016</v>
      </c>
      <c r="M1831" t="str">
        <f>_xlfn.XLOOKUP(C1831,'LookUp Table'!$A$1:$A$3031,'LookUp Table'!$B$1:$B$3031,"Not Found",0)</f>
        <v>Noida</v>
      </c>
      <c r="N1831" t="str">
        <f t="shared" si="57"/>
        <v>Seed Funding</v>
      </c>
      <c r="O1831" t="str">
        <f>_xlfn.XLOOKUP(N1831,'Com LookUp+Pivot'!$A$1:$A$49,'Com LookUp+Pivot'!$B$1:$B$49,"Not Found",0)</f>
        <v>Angel</v>
      </c>
      <c r="W1831" s="9" t="s">
        <v>4967</v>
      </c>
      <c r="X1831" s="9" t="s">
        <v>125</v>
      </c>
    </row>
    <row r="1832" spans="1:24" x14ac:dyDescent="0.3">
      <c r="A1832">
        <v>1839</v>
      </c>
      <c r="B1832" s="1">
        <v>42436</v>
      </c>
      <c r="C1832" t="s">
        <v>116</v>
      </c>
      <c r="D1832" t="s">
        <v>1461</v>
      </c>
      <c r="E1832" t="s">
        <v>4968</v>
      </c>
      <c r="F1832" t="s">
        <v>957</v>
      </c>
      <c r="G1832" t="s">
        <v>4969</v>
      </c>
      <c r="H1832" t="s">
        <v>388</v>
      </c>
      <c r="I1832" s="2">
        <v>3000000</v>
      </c>
      <c r="J1832" t="s">
        <v>207</v>
      </c>
      <c r="K1832" t="str" cm="1">
        <f t="array" ref="K1832">_xlfn.IFS(I1832&lt;1000000,"Bin1",AND(I1832&gt;=1000000,I1832&lt;=10000000),"Bin2",I1832&gt;10000000,"Bin3")</f>
        <v>Bin2</v>
      </c>
      <c r="L1832">
        <f t="shared" si="56"/>
        <v>2016</v>
      </c>
      <c r="M1832" t="str">
        <f>_xlfn.XLOOKUP(C1832,'LookUp Table'!$A$1:$A$3031,'LookUp Table'!$B$1:$B$3031,"Not Found",0)</f>
        <v>Bengaluru</v>
      </c>
      <c r="N1832" t="str">
        <f t="shared" si="57"/>
        <v>Private Equity</v>
      </c>
      <c r="O1832" t="str">
        <f>_xlfn.XLOOKUP(N1832,'Com LookUp+Pivot'!$A$1:$A$49,'Com LookUp+Pivot'!$B$1:$B$49,"Not Found",0)</f>
        <v>PE</v>
      </c>
      <c r="W1832" s="9" t="s">
        <v>4969</v>
      </c>
      <c r="X1832" s="9" t="s">
        <v>388</v>
      </c>
    </row>
    <row r="1833" spans="1:24" x14ac:dyDescent="0.3">
      <c r="A1833">
        <v>1840</v>
      </c>
      <c r="B1833" s="1">
        <v>42436</v>
      </c>
      <c r="C1833" t="s">
        <v>4970</v>
      </c>
      <c r="D1833" t="s">
        <v>569</v>
      </c>
      <c r="E1833" t="s">
        <v>4971</v>
      </c>
      <c r="F1833" t="s">
        <v>957</v>
      </c>
      <c r="G1833" t="s">
        <v>4972</v>
      </c>
      <c r="H1833" t="s">
        <v>125</v>
      </c>
      <c r="I1833" s="2">
        <v>500000</v>
      </c>
      <c r="J1833" t="s">
        <v>207</v>
      </c>
      <c r="K1833" t="str" cm="1">
        <f t="array" ref="K1833">_xlfn.IFS(I1833&lt;1000000,"Bin1",AND(I1833&gt;=1000000,I1833&lt;=10000000),"Bin2",I1833&gt;10000000,"Bin3")</f>
        <v>Bin1</v>
      </c>
      <c r="L1833">
        <f t="shared" si="56"/>
        <v>2016</v>
      </c>
      <c r="M1833" t="str">
        <f>_xlfn.XLOOKUP(C1833,'LookUp Table'!$A$1:$A$3031,'LookUp Table'!$B$1:$B$3031,"Not Found",0)</f>
        <v>Bangalore</v>
      </c>
      <c r="N1833" t="str">
        <f t="shared" si="57"/>
        <v>Seed Funding</v>
      </c>
      <c r="O1833" t="str">
        <f>_xlfn.XLOOKUP(N1833,'Com LookUp+Pivot'!$A$1:$A$49,'Com LookUp+Pivot'!$B$1:$B$49,"Not Found",0)</f>
        <v>Angel</v>
      </c>
      <c r="W1833" s="9" t="s">
        <v>4972</v>
      </c>
      <c r="X1833" s="9" t="s">
        <v>125</v>
      </c>
    </row>
    <row r="1834" spans="1:24" x14ac:dyDescent="0.3">
      <c r="A1834">
        <v>1841</v>
      </c>
      <c r="B1834" s="1">
        <v>42436</v>
      </c>
      <c r="C1834" t="s">
        <v>4973</v>
      </c>
      <c r="D1834" t="s">
        <v>569</v>
      </c>
      <c r="E1834" t="s">
        <v>4974</v>
      </c>
      <c r="F1834" t="s">
        <v>30</v>
      </c>
      <c r="G1834" t="s">
        <v>4975</v>
      </c>
      <c r="H1834" t="s">
        <v>125</v>
      </c>
      <c r="I1834" s="2">
        <v>250000</v>
      </c>
      <c r="J1834" t="s">
        <v>207</v>
      </c>
      <c r="K1834" t="str" cm="1">
        <f t="array" ref="K1834">_xlfn.IFS(I1834&lt;1000000,"Bin1",AND(I1834&gt;=1000000,I1834&lt;=10000000),"Bin2",I1834&gt;10000000,"Bin3")</f>
        <v>Bin1</v>
      </c>
      <c r="L1834">
        <f t="shared" si="56"/>
        <v>2016</v>
      </c>
      <c r="M1834" t="str">
        <f>_xlfn.XLOOKUP(C1834,'LookUp Table'!$A$1:$A$3031,'LookUp Table'!$B$1:$B$3031,"Not Found",0)</f>
        <v>New Delhi</v>
      </c>
      <c r="N1834" t="str">
        <f t="shared" si="57"/>
        <v>Seed Funding</v>
      </c>
      <c r="O1834" t="str">
        <f>_xlfn.XLOOKUP(N1834,'Com LookUp+Pivot'!$A$1:$A$49,'Com LookUp+Pivot'!$B$1:$B$49,"Not Found",0)</f>
        <v>Angel</v>
      </c>
      <c r="W1834" s="9" t="s">
        <v>4975</v>
      </c>
      <c r="X1834" s="9" t="s">
        <v>125</v>
      </c>
    </row>
    <row r="1835" spans="1:24" x14ac:dyDescent="0.3">
      <c r="A1835">
        <v>1842</v>
      </c>
      <c r="B1835" s="1">
        <v>42436</v>
      </c>
      <c r="C1835" t="s">
        <v>2603</v>
      </c>
      <c r="D1835" t="s">
        <v>1461</v>
      </c>
      <c r="E1835" t="s">
        <v>4976</v>
      </c>
      <c r="F1835" t="s">
        <v>957</v>
      </c>
      <c r="G1835" t="s">
        <v>4977</v>
      </c>
      <c r="H1835" t="s">
        <v>125</v>
      </c>
      <c r="I1835">
        <v>0</v>
      </c>
      <c r="J1835" t="s">
        <v>207</v>
      </c>
      <c r="K1835" t="str" cm="1">
        <f t="array" ref="K1835">_xlfn.IFS(I1835&lt;1000000,"Bin1",AND(I1835&gt;=1000000,I1835&lt;=10000000),"Bin2",I1835&gt;10000000,"Bin3")</f>
        <v>Bin1</v>
      </c>
      <c r="L1835">
        <f t="shared" si="56"/>
        <v>2016</v>
      </c>
      <c r="M1835" t="str">
        <f>_xlfn.XLOOKUP(C1835,'LookUp Table'!$A$1:$A$3031,'LookUp Table'!$B$1:$B$3031,"Not Found",0)</f>
        <v>Bangalore</v>
      </c>
      <c r="N1835" t="str">
        <f t="shared" si="57"/>
        <v>Seed Funding</v>
      </c>
      <c r="O1835" t="str">
        <f>_xlfn.XLOOKUP(N1835,'Com LookUp+Pivot'!$A$1:$A$49,'Com LookUp+Pivot'!$B$1:$B$49,"Not Found",0)</f>
        <v>Angel</v>
      </c>
      <c r="W1835" s="9" t="s">
        <v>4977</v>
      </c>
      <c r="X1835" s="9" t="s">
        <v>125</v>
      </c>
    </row>
    <row r="1836" spans="1:24" x14ac:dyDescent="0.3">
      <c r="A1836">
        <v>1843</v>
      </c>
      <c r="B1836" s="1">
        <v>42436</v>
      </c>
      <c r="C1836" t="s">
        <v>4978</v>
      </c>
      <c r="D1836" t="s">
        <v>569</v>
      </c>
      <c r="E1836" t="s">
        <v>4979</v>
      </c>
      <c r="F1836" t="s">
        <v>957</v>
      </c>
      <c r="G1836" t="s">
        <v>4980</v>
      </c>
      <c r="H1836" t="s">
        <v>125</v>
      </c>
      <c r="I1836" s="2">
        <v>100000</v>
      </c>
      <c r="J1836" t="s">
        <v>207</v>
      </c>
      <c r="K1836" t="str" cm="1">
        <f t="array" ref="K1836">_xlfn.IFS(I1836&lt;1000000,"Bin1",AND(I1836&gt;=1000000,I1836&lt;=10000000),"Bin2",I1836&gt;10000000,"Bin3")</f>
        <v>Bin1</v>
      </c>
      <c r="L1836">
        <f t="shared" si="56"/>
        <v>2016</v>
      </c>
      <c r="M1836" t="str">
        <f>_xlfn.XLOOKUP(C1836,'LookUp Table'!$A$1:$A$3031,'LookUp Table'!$B$1:$B$3031,"Not Found",0)</f>
        <v>Bangalore</v>
      </c>
      <c r="N1836" t="str">
        <f t="shared" si="57"/>
        <v>Seed Funding</v>
      </c>
      <c r="O1836" t="str">
        <f>_xlfn.XLOOKUP(N1836,'Com LookUp+Pivot'!$A$1:$A$49,'Com LookUp+Pivot'!$B$1:$B$49,"Not Found",0)</f>
        <v>Angel</v>
      </c>
      <c r="W1836" s="9" t="s">
        <v>4980</v>
      </c>
      <c r="X1836" s="9" t="s">
        <v>125</v>
      </c>
    </row>
    <row r="1837" spans="1:24" x14ac:dyDescent="0.3">
      <c r="A1837">
        <v>1844</v>
      </c>
      <c r="B1837" s="1">
        <v>42437</v>
      </c>
      <c r="C1837" t="s">
        <v>4981</v>
      </c>
      <c r="D1837" t="s">
        <v>50</v>
      </c>
      <c r="E1837" t="s">
        <v>4982</v>
      </c>
      <c r="F1837" t="s">
        <v>30</v>
      </c>
      <c r="G1837" t="s">
        <v>2481</v>
      </c>
      <c r="H1837" t="s">
        <v>388</v>
      </c>
      <c r="I1837">
        <v>0</v>
      </c>
      <c r="J1837" t="s">
        <v>207</v>
      </c>
      <c r="K1837" t="str" cm="1">
        <f t="array" ref="K1837">_xlfn.IFS(I1837&lt;1000000,"Bin1",AND(I1837&gt;=1000000,I1837&lt;=10000000),"Bin2",I1837&gt;10000000,"Bin3")</f>
        <v>Bin1</v>
      </c>
      <c r="L1837">
        <f t="shared" si="56"/>
        <v>2016</v>
      </c>
      <c r="M1837" t="str">
        <f>_xlfn.XLOOKUP(C1837,'LookUp Table'!$A$1:$A$3031,'LookUp Table'!$B$1:$B$3031,"Not Found",0)</f>
        <v>New Delhi</v>
      </c>
      <c r="N1837" t="str">
        <f t="shared" si="57"/>
        <v>Private Equity</v>
      </c>
      <c r="O1837" t="str">
        <f>_xlfn.XLOOKUP(N1837,'Com LookUp+Pivot'!$A$1:$A$49,'Com LookUp+Pivot'!$B$1:$B$49,"Not Found",0)</f>
        <v>PE</v>
      </c>
      <c r="W1837" s="9" t="s">
        <v>2481</v>
      </c>
      <c r="X1837" s="9" t="s">
        <v>388</v>
      </c>
    </row>
    <row r="1838" spans="1:24" x14ac:dyDescent="0.3">
      <c r="A1838">
        <v>1845</v>
      </c>
      <c r="B1838" s="1">
        <v>42437</v>
      </c>
      <c r="C1838" t="s">
        <v>4983</v>
      </c>
      <c r="D1838" t="s">
        <v>569</v>
      </c>
      <c r="E1838" t="s">
        <v>2447</v>
      </c>
      <c r="F1838" t="s">
        <v>957</v>
      </c>
      <c r="G1838" t="s">
        <v>4984</v>
      </c>
      <c r="H1838" t="s">
        <v>125</v>
      </c>
      <c r="I1838">
        <v>0</v>
      </c>
      <c r="J1838" t="s">
        <v>207</v>
      </c>
      <c r="K1838" t="str" cm="1">
        <f t="array" ref="K1838">_xlfn.IFS(I1838&lt;1000000,"Bin1",AND(I1838&gt;=1000000,I1838&lt;=10000000),"Bin2",I1838&gt;10000000,"Bin3")</f>
        <v>Bin1</v>
      </c>
      <c r="L1838">
        <f t="shared" si="56"/>
        <v>2016</v>
      </c>
      <c r="M1838" t="str">
        <f>_xlfn.XLOOKUP(C1838,'LookUp Table'!$A$1:$A$3031,'LookUp Table'!$B$1:$B$3031,"Not Found",0)</f>
        <v>Bangalore</v>
      </c>
      <c r="N1838" t="str">
        <f t="shared" si="57"/>
        <v>Seed Funding</v>
      </c>
      <c r="O1838" t="str">
        <f>_xlfn.XLOOKUP(N1838,'Com LookUp+Pivot'!$A$1:$A$49,'Com LookUp+Pivot'!$B$1:$B$49,"Not Found",0)</f>
        <v>Angel</v>
      </c>
      <c r="W1838" s="9" t="s">
        <v>4984</v>
      </c>
      <c r="X1838" s="9" t="s">
        <v>125</v>
      </c>
    </row>
    <row r="1839" spans="1:24" x14ac:dyDescent="0.3">
      <c r="A1839">
        <v>1846</v>
      </c>
      <c r="B1839" s="1">
        <v>42437</v>
      </c>
      <c r="C1839" t="s">
        <v>4985</v>
      </c>
      <c r="D1839" t="s">
        <v>50</v>
      </c>
      <c r="E1839" t="s">
        <v>4986</v>
      </c>
      <c r="F1839" t="s">
        <v>36</v>
      </c>
      <c r="G1839" t="s">
        <v>4987</v>
      </c>
      <c r="H1839" t="s">
        <v>125</v>
      </c>
      <c r="I1839">
        <v>0</v>
      </c>
      <c r="J1839" t="s">
        <v>207</v>
      </c>
      <c r="K1839" t="str" cm="1">
        <f t="array" ref="K1839">_xlfn.IFS(I1839&lt;1000000,"Bin1",AND(I1839&gt;=1000000,I1839&lt;=10000000),"Bin2",I1839&gt;10000000,"Bin3")</f>
        <v>Bin1</v>
      </c>
      <c r="L1839">
        <f t="shared" si="56"/>
        <v>2016</v>
      </c>
      <c r="M1839" t="str">
        <f>_xlfn.XLOOKUP(C1839,'LookUp Table'!$A$1:$A$3031,'LookUp Table'!$B$1:$B$3031,"Not Found",0)</f>
        <v>Mumbai</v>
      </c>
      <c r="N1839" t="str">
        <f t="shared" si="57"/>
        <v>Seed Funding</v>
      </c>
      <c r="O1839" t="str">
        <f>_xlfn.XLOOKUP(N1839,'Com LookUp+Pivot'!$A$1:$A$49,'Com LookUp+Pivot'!$B$1:$B$49,"Not Found",0)</f>
        <v>Angel</v>
      </c>
      <c r="W1839" s="9" t="s">
        <v>4987</v>
      </c>
      <c r="X1839" s="9" t="s">
        <v>125</v>
      </c>
    </row>
    <row r="1840" spans="1:24" x14ac:dyDescent="0.3">
      <c r="A1840">
        <v>1847</v>
      </c>
      <c r="B1840" s="1">
        <v>42437</v>
      </c>
      <c r="C1840" t="s">
        <v>4988</v>
      </c>
      <c r="D1840" t="s">
        <v>569</v>
      </c>
      <c r="E1840" t="s">
        <v>4989</v>
      </c>
      <c r="F1840" t="s">
        <v>957</v>
      </c>
      <c r="G1840" t="s">
        <v>4268</v>
      </c>
      <c r="H1840" t="s">
        <v>125</v>
      </c>
      <c r="I1840" s="2">
        <v>750000</v>
      </c>
      <c r="J1840" t="s">
        <v>207</v>
      </c>
      <c r="K1840" t="str" cm="1">
        <f t="array" ref="K1840">_xlfn.IFS(I1840&lt;1000000,"Bin1",AND(I1840&gt;=1000000,I1840&lt;=10000000),"Bin2",I1840&gt;10000000,"Bin3")</f>
        <v>Bin1</v>
      </c>
      <c r="L1840">
        <f t="shared" si="56"/>
        <v>2016</v>
      </c>
      <c r="M1840" t="str">
        <f>_xlfn.XLOOKUP(C1840,'LookUp Table'!$A$1:$A$3031,'LookUp Table'!$B$1:$B$3031,"Not Found",0)</f>
        <v>Bangalore</v>
      </c>
      <c r="N1840" t="str">
        <f t="shared" si="57"/>
        <v>Private Equity</v>
      </c>
      <c r="O1840" t="str">
        <f>_xlfn.XLOOKUP(N1840,'Com LookUp+Pivot'!$A$1:$A$49,'Com LookUp+Pivot'!$B$1:$B$49,"Not Found",0)</f>
        <v>PE</v>
      </c>
      <c r="W1840" s="9" t="s">
        <v>4268</v>
      </c>
      <c r="X1840" s="9" t="s">
        <v>125</v>
      </c>
    </row>
    <row r="1841" spans="1:24" x14ac:dyDescent="0.3">
      <c r="A1841">
        <v>1848</v>
      </c>
      <c r="B1841" s="1">
        <v>42437</v>
      </c>
      <c r="C1841" t="s">
        <v>4990</v>
      </c>
      <c r="D1841" t="s">
        <v>1461</v>
      </c>
      <c r="E1841" t="s">
        <v>4991</v>
      </c>
      <c r="F1841" t="s">
        <v>30</v>
      </c>
      <c r="G1841" t="s">
        <v>4992</v>
      </c>
      <c r="H1841" t="s">
        <v>388</v>
      </c>
      <c r="I1841" s="2">
        <v>8000000</v>
      </c>
      <c r="J1841" t="s">
        <v>207</v>
      </c>
      <c r="K1841" t="str" cm="1">
        <f t="array" ref="K1841">_xlfn.IFS(I1841&lt;1000000,"Bin1",AND(I1841&gt;=1000000,I1841&lt;=10000000),"Bin2",I1841&gt;10000000,"Bin3")</f>
        <v>Bin2</v>
      </c>
      <c r="L1841">
        <f t="shared" si="56"/>
        <v>2016</v>
      </c>
      <c r="M1841" t="str">
        <f>_xlfn.XLOOKUP(C1841,'LookUp Table'!$A$1:$A$3031,'LookUp Table'!$B$1:$B$3031,"Not Found",0)</f>
        <v>New Delhi</v>
      </c>
      <c r="N1841" t="str">
        <f t="shared" si="57"/>
        <v>Private Equity</v>
      </c>
      <c r="O1841" t="str">
        <f>_xlfn.XLOOKUP(N1841,'Com LookUp+Pivot'!$A$1:$A$49,'Com LookUp+Pivot'!$B$1:$B$49,"Not Found",0)</f>
        <v>PE</v>
      </c>
      <c r="W1841" s="9" t="s">
        <v>4992</v>
      </c>
      <c r="X1841" s="9" t="s">
        <v>388</v>
      </c>
    </row>
    <row r="1842" spans="1:24" x14ac:dyDescent="0.3">
      <c r="A1842">
        <v>1849</v>
      </c>
      <c r="B1842" s="1">
        <v>42437</v>
      </c>
      <c r="C1842" t="s">
        <v>4993</v>
      </c>
      <c r="D1842" t="s">
        <v>569</v>
      </c>
      <c r="E1842" t="s">
        <v>4994</v>
      </c>
      <c r="F1842" t="s">
        <v>957</v>
      </c>
      <c r="G1842" t="s">
        <v>4995</v>
      </c>
      <c r="H1842" t="s">
        <v>125</v>
      </c>
      <c r="I1842" s="2">
        <v>650000</v>
      </c>
      <c r="J1842" t="s">
        <v>207</v>
      </c>
      <c r="K1842" t="str" cm="1">
        <f t="array" ref="K1842">_xlfn.IFS(I1842&lt;1000000,"Bin1",AND(I1842&gt;=1000000,I1842&lt;=10000000),"Bin2",I1842&gt;10000000,"Bin3")</f>
        <v>Bin1</v>
      </c>
      <c r="L1842">
        <f t="shared" si="56"/>
        <v>2016</v>
      </c>
      <c r="M1842" t="str">
        <f>_xlfn.XLOOKUP(C1842,'LookUp Table'!$A$1:$A$3031,'LookUp Table'!$B$1:$B$3031,"Not Found",0)</f>
        <v>Bengaluru</v>
      </c>
      <c r="N1842" t="str">
        <f t="shared" si="57"/>
        <v>Seed Funding</v>
      </c>
      <c r="O1842" t="str">
        <f>_xlfn.XLOOKUP(N1842,'Com LookUp+Pivot'!$A$1:$A$49,'Com LookUp+Pivot'!$B$1:$B$49,"Not Found",0)</f>
        <v>Angel</v>
      </c>
      <c r="W1842" s="9" t="s">
        <v>4995</v>
      </c>
      <c r="X1842" s="9" t="s">
        <v>125</v>
      </c>
    </row>
    <row r="1843" spans="1:24" x14ac:dyDescent="0.3">
      <c r="A1843">
        <v>1850</v>
      </c>
      <c r="B1843" s="1">
        <v>42438</v>
      </c>
      <c r="C1843" t="s">
        <v>4996</v>
      </c>
      <c r="D1843" t="s">
        <v>1461</v>
      </c>
      <c r="E1843" t="s">
        <v>4997</v>
      </c>
      <c r="F1843" t="s">
        <v>87</v>
      </c>
      <c r="G1843" t="s">
        <v>4998</v>
      </c>
      <c r="H1843" t="s">
        <v>388</v>
      </c>
      <c r="I1843">
        <v>0</v>
      </c>
      <c r="J1843" t="s">
        <v>207</v>
      </c>
      <c r="K1843" t="str" cm="1">
        <f t="array" ref="K1843">_xlfn.IFS(I1843&lt;1000000,"Bin1",AND(I1843&gt;=1000000,I1843&lt;=10000000),"Bin2",I1843&gt;10000000,"Bin3")</f>
        <v>Bin1</v>
      </c>
      <c r="L1843">
        <f t="shared" si="56"/>
        <v>2016</v>
      </c>
      <c r="M1843" t="str">
        <f>_xlfn.XLOOKUP(C1843,'LookUp Table'!$A$1:$A$3031,'LookUp Table'!$B$1:$B$3031,"Not Found",0)</f>
        <v>Noida</v>
      </c>
      <c r="N1843" t="str">
        <f t="shared" si="57"/>
        <v>Private Equity</v>
      </c>
      <c r="O1843" t="str">
        <f>_xlfn.XLOOKUP(N1843,'Com LookUp+Pivot'!$A$1:$A$49,'Com LookUp+Pivot'!$B$1:$B$49,"Not Found",0)</f>
        <v>PE</v>
      </c>
      <c r="W1843" s="9" t="s">
        <v>4998</v>
      </c>
      <c r="X1843" s="9" t="s">
        <v>388</v>
      </c>
    </row>
    <row r="1844" spans="1:24" x14ac:dyDescent="0.3">
      <c r="A1844">
        <v>1851</v>
      </c>
      <c r="B1844" s="1">
        <v>42438</v>
      </c>
      <c r="C1844" t="s">
        <v>4999</v>
      </c>
      <c r="D1844" t="s">
        <v>50</v>
      </c>
      <c r="E1844" t="s">
        <v>5000</v>
      </c>
      <c r="F1844" t="s">
        <v>87</v>
      </c>
      <c r="G1844" t="s">
        <v>5001</v>
      </c>
      <c r="H1844" t="s">
        <v>125</v>
      </c>
      <c r="I1844" s="2">
        <v>500000</v>
      </c>
      <c r="J1844" t="s">
        <v>207</v>
      </c>
      <c r="K1844" t="str" cm="1">
        <f t="array" ref="K1844">_xlfn.IFS(I1844&lt;1000000,"Bin1",AND(I1844&gt;=1000000,I1844&lt;=10000000),"Bin2",I1844&gt;10000000,"Bin3")</f>
        <v>Bin1</v>
      </c>
      <c r="L1844">
        <f t="shared" si="56"/>
        <v>2016</v>
      </c>
      <c r="M1844" t="str">
        <f>_xlfn.XLOOKUP(C1844,'LookUp Table'!$A$1:$A$3031,'LookUp Table'!$B$1:$B$3031,"Not Found",0)</f>
        <v>Noida</v>
      </c>
      <c r="N1844" t="str">
        <f t="shared" si="57"/>
        <v>Seed Funding</v>
      </c>
      <c r="O1844" t="str">
        <f>_xlfn.XLOOKUP(N1844,'Com LookUp+Pivot'!$A$1:$A$49,'Com LookUp+Pivot'!$B$1:$B$49,"Not Found",0)</f>
        <v>Angel</v>
      </c>
      <c r="W1844" s="9" t="s">
        <v>5001</v>
      </c>
      <c r="X1844" s="9" t="s">
        <v>125</v>
      </c>
    </row>
    <row r="1845" spans="1:24" x14ac:dyDescent="0.3">
      <c r="A1845">
        <v>1852</v>
      </c>
      <c r="B1845" s="1">
        <v>42438</v>
      </c>
      <c r="C1845" t="s">
        <v>1635</v>
      </c>
      <c r="D1845" t="s">
        <v>312</v>
      </c>
      <c r="E1845" t="s">
        <v>5002</v>
      </c>
      <c r="F1845" t="s">
        <v>957</v>
      </c>
      <c r="G1845" t="s">
        <v>5003</v>
      </c>
      <c r="H1845" t="s">
        <v>125</v>
      </c>
      <c r="I1845" s="2">
        <v>2500000</v>
      </c>
      <c r="J1845" t="s">
        <v>207</v>
      </c>
      <c r="K1845" t="str" cm="1">
        <f t="array" ref="K1845">_xlfn.IFS(I1845&lt;1000000,"Bin1",AND(I1845&gt;=1000000,I1845&lt;=10000000),"Bin2",I1845&gt;10000000,"Bin3")</f>
        <v>Bin2</v>
      </c>
      <c r="L1845">
        <f t="shared" si="56"/>
        <v>2016</v>
      </c>
      <c r="M1845" t="str">
        <f>_xlfn.XLOOKUP(C1845,'LookUp Table'!$A$1:$A$3031,'LookUp Table'!$B$1:$B$3031,"Not Found",0)</f>
        <v>Bangalore</v>
      </c>
      <c r="N1845" t="str">
        <f t="shared" si="57"/>
        <v>Seed Funding</v>
      </c>
      <c r="O1845" t="str">
        <f>_xlfn.XLOOKUP(N1845,'Com LookUp+Pivot'!$A$1:$A$49,'Com LookUp+Pivot'!$B$1:$B$49,"Not Found",0)</f>
        <v>Angel</v>
      </c>
      <c r="W1845" s="9" t="s">
        <v>5003</v>
      </c>
      <c r="X1845" s="9" t="s">
        <v>125</v>
      </c>
    </row>
    <row r="1846" spans="1:24" x14ac:dyDescent="0.3">
      <c r="A1846">
        <v>1853</v>
      </c>
      <c r="B1846" s="1">
        <v>42438</v>
      </c>
      <c r="C1846" t="s">
        <v>5004</v>
      </c>
      <c r="D1846" t="s">
        <v>569</v>
      </c>
      <c r="E1846" t="s">
        <v>5005</v>
      </c>
      <c r="F1846" t="s">
        <v>181</v>
      </c>
      <c r="G1846" t="s">
        <v>5006</v>
      </c>
      <c r="H1846" t="s">
        <v>125</v>
      </c>
      <c r="I1846" s="2">
        <v>1000000</v>
      </c>
      <c r="J1846" t="s">
        <v>207</v>
      </c>
      <c r="K1846" t="str" cm="1">
        <f t="array" ref="K1846">_xlfn.IFS(I1846&lt;1000000,"Bin1",AND(I1846&gt;=1000000,I1846&lt;=10000000),"Bin2",I1846&gt;10000000,"Bin3")</f>
        <v>Bin2</v>
      </c>
      <c r="L1846">
        <f t="shared" si="56"/>
        <v>2016</v>
      </c>
      <c r="M1846" t="str">
        <f>_xlfn.XLOOKUP(C1846,'LookUp Table'!$A$1:$A$3031,'LookUp Table'!$B$1:$B$3031,"Not Found",0)</f>
        <v>Hyderabad</v>
      </c>
      <c r="N1846" t="str">
        <f t="shared" si="57"/>
        <v>Seed Funding</v>
      </c>
      <c r="O1846" t="str">
        <f>_xlfn.XLOOKUP(N1846,'Com LookUp+Pivot'!$A$1:$A$49,'Com LookUp+Pivot'!$B$1:$B$49,"Not Found",0)</f>
        <v>Angel</v>
      </c>
      <c r="W1846" s="9" t="s">
        <v>5006</v>
      </c>
      <c r="X1846" s="9" t="s">
        <v>125</v>
      </c>
    </row>
    <row r="1847" spans="1:24" x14ac:dyDescent="0.3">
      <c r="A1847">
        <v>1854</v>
      </c>
      <c r="B1847" s="1">
        <v>42438</v>
      </c>
      <c r="C1847" t="s">
        <v>5007</v>
      </c>
      <c r="D1847" t="s">
        <v>569</v>
      </c>
      <c r="E1847" t="s">
        <v>5008</v>
      </c>
      <c r="F1847" t="s">
        <v>52</v>
      </c>
      <c r="G1847" t="s">
        <v>5009</v>
      </c>
      <c r="H1847" t="s">
        <v>125</v>
      </c>
      <c r="I1847">
        <v>0</v>
      </c>
      <c r="J1847" t="s">
        <v>207</v>
      </c>
      <c r="K1847" t="str" cm="1">
        <f t="array" ref="K1847">_xlfn.IFS(I1847&lt;1000000,"Bin1",AND(I1847&gt;=1000000,I1847&lt;=10000000),"Bin2",I1847&gt;10000000,"Bin3")</f>
        <v>Bin1</v>
      </c>
      <c r="L1847">
        <f t="shared" si="56"/>
        <v>2016</v>
      </c>
      <c r="M1847" t="str">
        <f>_xlfn.XLOOKUP(C1847,'LookUp Table'!$A$1:$A$3031,'LookUp Table'!$B$1:$B$3031,"Not Found",0)</f>
        <v>Pune</v>
      </c>
      <c r="N1847" t="str">
        <f t="shared" si="57"/>
        <v>Seed Funding</v>
      </c>
      <c r="O1847" t="str">
        <f>_xlfn.XLOOKUP(N1847,'Com LookUp+Pivot'!$A$1:$A$49,'Com LookUp+Pivot'!$B$1:$B$49,"Not Found",0)</f>
        <v>Angel</v>
      </c>
      <c r="W1847" s="9" t="s">
        <v>5009</v>
      </c>
      <c r="X1847" s="9" t="s">
        <v>125</v>
      </c>
    </row>
    <row r="1848" spans="1:24" x14ac:dyDescent="0.3">
      <c r="A1848">
        <v>1855</v>
      </c>
      <c r="B1848" s="1">
        <v>42438</v>
      </c>
      <c r="C1848" t="s">
        <v>5010</v>
      </c>
      <c r="D1848" t="s">
        <v>569</v>
      </c>
      <c r="E1848" t="s">
        <v>5011</v>
      </c>
      <c r="F1848" t="s">
        <v>36</v>
      </c>
      <c r="G1848" t="s">
        <v>5012</v>
      </c>
      <c r="H1848" t="s">
        <v>125</v>
      </c>
      <c r="I1848" s="2">
        <v>400000</v>
      </c>
      <c r="J1848" t="s">
        <v>207</v>
      </c>
      <c r="K1848" t="str" cm="1">
        <f t="array" ref="K1848">_xlfn.IFS(I1848&lt;1000000,"Bin1",AND(I1848&gt;=1000000,I1848&lt;=10000000),"Bin2",I1848&gt;10000000,"Bin3")</f>
        <v>Bin1</v>
      </c>
      <c r="L1848">
        <f t="shared" si="56"/>
        <v>2016</v>
      </c>
      <c r="M1848" t="str">
        <f>_xlfn.XLOOKUP(C1848,'LookUp Table'!$A$1:$A$3031,'LookUp Table'!$B$1:$B$3031,"Not Found",0)</f>
        <v>Mumbai</v>
      </c>
      <c r="N1848" t="str">
        <f t="shared" si="57"/>
        <v>Seed Funding</v>
      </c>
      <c r="O1848" t="str">
        <f>_xlfn.XLOOKUP(N1848,'Com LookUp+Pivot'!$A$1:$A$49,'Com LookUp+Pivot'!$B$1:$B$49,"Not Found",0)</f>
        <v>Angel</v>
      </c>
      <c r="W1848" s="9" t="s">
        <v>5012</v>
      </c>
      <c r="X1848" s="9" t="s">
        <v>125</v>
      </c>
    </row>
    <row r="1849" spans="1:24" x14ac:dyDescent="0.3">
      <c r="A1849">
        <v>1856</v>
      </c>
      <c r="B1849" s="1">
        <v>42438</v>
      </c>
      <c r="C1849" t="s">
        <v>5013</v>
      </c>
      <c r="D1849" t="s">
        <v>569</v>
      </c>
      <c r="E1849" t="s">
        <v>5014</v>
      </c>
      <c r="F1849" t="s">
        <v>19</v>
      </c>
      <c r="G1849" t="s">
        <v>5015</v>
      </c>
      <c r="H1849" t="s">
        <v>125</v>
      </c>
      <c r="I1849">
        <v>0</v>
      </c>
      <c r="J1849" t="s">
        <v>207</v>
      </c>
      <c r="K1849" t="str" cm="1">
        <f t="array" ref="K1849">_xlfn.IFS(I1849&lt;1000000,"Bin1",AND(I1849&gt;=1000000,I1849&lt;=10000000),"Bin2",I1849&gt;10000000,"Bin3")</f>
        <v>Bin1</v>
      </c>
      <c r="L1849">
        <f t="shared" si="56"/>
        <v>2016</v>
      </c>
      <c r="M1849" t="str">
        <f>_xlfn.XLOOKUP(C1849,'LookUp Table'!$A$1:$A$3031,'LookUp Table'!$B$1:$B$3031,"Not Found",0)</f>
        <v>Gurgaon</v>
      </c>
      <c r="N1849" t="str">
        <f t="shared" si="57"/>
        <v>Seed Funding</v>
      </c>
      <c r="O1849" t="str">
        <f>_xlfn.XLOOKUP(N1849,'Com LookUp+Pivot'!$A$1:$A$49,'Com LookUp+Pivot'!$B$1:$B$49,"Not Found",0)</f>
        <v>Angel</v>
      </c>
      <c r="W1849" s="9" t="s">
        <v>5015</v>
      </c>
      <c r="X1849" s="9" t="s">
        <v>125</v>
      </c>
    </row>
    <row r="1850" spans="1:24" x14ac:dyDescent="0.3">
      <c r="A1850">
        <v>1857</v>
      </c>
      <c r="B1850" s="1">
        <v>42439</v>
      </c>
      <c r="C1850" t="s">
        <v>5016</v>
      </c>
      <c r="D1850" t="s">
        <v>1691</v>
      </c>
      <c r="E1850" t="s">
        <v>5017</v>
      </c>
      <c r="F1850" t="s">
        <v>30</v>
      </c>
      <c r="G1850" t="s">
        <v>1578</v>
      </c>
      <c r="H1850" t="s">
        <v>388</v>
      </c>
      <c r="I1850" s="2">
        <v>11100000</v>
      </c>
      <c r="J1850" t="s">
        <v>207</v>
      </c>
      <c r="K1850" t="str" cm="1">
        <f t="array" ref="K1850">_xlfn.IFS(I1850&lt;1000000,"Bin1",AND(I1850&gt;=1000000,I1850&lt;=10000000),"Bin2",I1850&gt;10000000,"Bin3")</f>
        <v>Bin3</v>
      </c>
      <c r="L1850">
        <f t="shared" si="56"/>
        <v>2016</v>
      </c>
      <c r="M1850" t="str">
        <f>_xlfn.XLOOKUP(C1850,'LookUp Table'!$A$1:$A$3031,'LookUp Table'!$B$1:$B$3031,"Not Found",0)</f>
        <v>New Delhi</v>
      </c>
      <c r="N1850" t="str">
        <f t="shared" si="57"/>
        <v>Private Equity</v>
      </c>
      <c r="O1850" t="str">
        <f>_xlfn.XLOOKUP(N1850,'Com LookUp+Pivot'!$A$1:$A$49,'Com LookUp+Pivot'!$B$1:$B$49,"Not Found",0)</f>
        <v>PE</v>
      </c>
      <c r="W1850" s="9" t="s">
        <v>1578</v>
      </c>
      <c r="X1850" s="9" t="s">
        <v>388</v>
      </c>
    </row>
    <row r="1851" spans="1:24" x14ac:dyDescent="0.3">
      <c r="A1851">
        <v>1858</v>
      </c>
      <c r="B1851" s="1">
        <v>42439</v>
      </c>
      <c r="C1851" t="s">
        <v>5018</v>
      </c>
      <c r="D1851" t="s">
        <v>1461</v>
      </c>
      <c r="E1851" t="s">
        <v>5019</v>
      </c>
      <c r="F1851" t="s">
        <v>36</v>
      </c>
      <c r="G1851" t="s">
        <v>5020</v>
      </c>
      <c r="H1851" t="s">
        <v>125</v>
      </c>
      <c r="I1851">
        <v>0</v>
      </c>
      <c r="J1851" t="s">
        <v>207</v>
      </c>
      <c r="K1851" t="str" cm="1">
        <f t="array" ref="K1851">_xlfn.IFS(I1851&lt;1000000,"Bin1",AND(I1851&gt;=1000000,I1851&lt;=10000000),"Bin2",I1851&gt;10000000,"Bin3")</f>
        <v>Bin1</v>
      </c>
      <c r="L1851">
        <f t="shared" ref="L1851:L1913" si="58">YEAR(B1851)</f>
        <v>2016</v>
      </c>
      <c r="M1851" t="str">
        <f>_xlfn.XLOOKUP(C1851,'LookUp Table'!$A$1:$A$3031,'LookUp Table'!$B$1:$B$3031,"Not Found",0)</f>
        <v>Mumbai</v>
      </c>
      <c r="N1851" t="str">
        <f t="shared" si="57"/>
        <v>Seed Funding</v>
      </c>
      <c r="O1851" t="str">
        <f>_xlfn.XLOOKUP(N1851,'Com LookUp+Pivot'!$A$1:$A$49,'Com LookUp+Pivot'!$B$1:$B$49,"Not Found",0)</f>
        <v>Angel</v>
      </c>
      <c r="W1851" s="9" t="s">
        <v>5020</v>
      </c>
      <c r="X1851" s="9" t="s">
        <v>125</v>
      </c>
    </row>
    <row r="1852" spans="1:24" x14ac:dyDescent="0.3">
      <c r="A1852">
        <v>1859</v>
      </c>
      <c r="B1852" s="1">
        <v>42439</v>
      </c>
      <c r="C1852" t="s">
        <v>1160</v>
      </c>
      <c r="D1852" t="s">
        <v>50</v>
      </c>
      <c r="E1852" t="s">
        <v>5021</v>
      </c>
      <c r="F1852" t="s">
        <v>5022</v>
      </c>
      <c r="G1852" t="s">
        <v>5023</v>
      </c>
      <c r="H1852" t="s">
        <v>388</v>
      </c>
      <c r="I1852" s="2">
        <v>15000000</v>
      </c>
      <c r="J1852" t="s">
        <v>207</v>
      </c>
      <c r="K1852" t="str" cm="1">
        <f t="array" ref="K1852">_xlfn.IFS(I1852&lt;1000000,"Bin1",AND(I1852&gt;=1000000,I1852&lt;=10000000),"Bin2",I1852&gt;10000000,"Bin3")</f>
        <v>Bin3</v>
      </c>
      <c r="L1852">
        <f t="shared" si="58"/>
        <v>2016</v>
      </c>
      <c r="M1852" t="str">
        <f>_xlfn.XLOOKUP(C1852,'LookUp Table'!$A$1:$A$3031,'LookUp Table'!$B$1:$B$3031,"Not Found",0)</f>
        <v>Pune</v>
      </c>
      <c r="N1852" t="str">
        <f t="shared" si="57"/>
        <v>Private Equity</v>
      </c>
      <c r="O1852" t="str">
        <f>_xlfn.XLOOKUP(N1852,'Com LookUp+Pivot'!$A$1:$A$49,'Com LookUp+Pivot'!$B$1:$B$49,"Not Found",0)</f>
        <v>PE</v>
      </c>
      <c r="W1852" s="9" t="s">
        <v>5023</v>
      </c>
      <c r="X1852" s="9" t="s">
        <v>388</v>
      </c>
    </row>
    <row r="1853" spans="1:24" x14ac:dyDescent="0.3">
      <c r="A1853">
        <v>1860</v>
      </c>
      <c r="B1853" s="1">
        <v>42439</v>
      </c>
      <c r="C1853" t="s">
        <v>5024</v>
      </c>
      <c r="D1853" t="s">
        <v>1461</v>
      </c>
      <c r="E1853" t="s">
        <v>5025</v>
      </c>
      <c r="F1853" t="s">
        <v>30</v>
      </c>
      <c r="G1853" t="s">
        <v>5026</v>
      </c>
      <c r="H1853" t="s">
        <v>125</v>
      </c>
      <c r="I1853" s="2">
        <v>1000000</v>
      </c>
      <c r="J1853" t="s">
        <v>207</v>
      </c>
      <c r="K1853" t="str" cm="1">
        <f t="array" ref="K1853">_xlfn.IFS(I1853&lt;1000000,"Bin1",AND(I1853&gt;=1000000,I1853&lt;=10000000),"Bin2",I1853&gt;10000000,"Bin3")</f>
        <v>Bin2</v>
      </c>
      <c r="L1853">
        <f t="shared" si="58"/>
        <v>2016</v>
      </c>
      <c r="M1853" t="str">
        <f>_xlfn.XLOOKUP(C1853,'LookUp Table'!$A$1:$A$3031,'LookUp Table'!$B$1:$B$3031,"Not Found",0)</f>
        <v>New Delhi</v>
      </c>
      <c r="N1853" t="str">
        <f t="shared" si="57"/>
        <v>Seed Funding</v>
      </c>
      <c r="O1853" t="str">
        <f>_xlfn.XLOOKUP(N1853,'Com LookUp+Pivot'!$A$1:$A$49,'Com LookUp+Pivot'!$B$1:$B$49,"Not Found",0)</f>
        <v>Angel</v>
      </c>
      <c r="W1853" s="9" t="s">
        <v>5026</v>
      </c>
      <c r="X1853" s="9" t="s">
        <v>125</v>
      </c>
    </row>
    <row r="1854" spans="1:24" x14ac:dyDescent="0.3">
      <c r="A1854">
        <v>1861</v>
      </c>
      <c r="B1854" s="1">
        <v>42440</v>
      </c>
      <c r="C1854" t="s">
        <v>5027</v>
      </c>
      <c r="D1854" t="s">
        <v>50</v>
      </c>
      <c r="E1854" t="s">
        <v>5028</v>
      </c>
      <c r="F1854" t="s">
        <v>1187</v>
      </c>
      <c r="G1854" t="s">
        <v>5029</v>
      </c>
      <c r="H1854" t="s">
        <v>125</v>
      </c>
      <c r="I1854">
        <v>0</v>
      </c>
      <c r="J1854" t="s">
        <v>207</v>
      </c>
      <c r="K1854" t="str" cm="1">
        <f t="array" ref="K1854">_xlfn.IFS(I1854&lt;1000000,"Bin1",AND(I1854&gt;=1000000,I1854&lt;=10000000),"Bin2",I1854&gt;10000000,"Bin3")</f>
        <v>Bin1</v>
      </c>
      <c r="L1854">
        <f t="shared" si="58"/>
        <v>2016</v>
      </c>
      <c r="M1854" t="str">
        <f>_xlfn.XLOOKUP(C1854,'LookUp Table'!$A$1:$A$3031,'LookUp Table'!$B$1:$B$3031,"Not Found",0)</f>
        <v>Ahmedabad</v>
      </c>
      <c r="N1854" t="str">
        <f t="shared" si="57"/>
        <v>Seed Funding</v>
      </c>
      <c r="O1854" t="str">
        <f>_xlfn.XLOOKUP(N1854,'Com LookUp+Pivot'!$A$1:$A$49,'Com LookUp+Pivot'!$B$1:$B$49,"Not Found",0)</f>
        <v>Angel</v>
      </c>
      <c r="W1854" s="9" t="s">
        <v>5029</v>
      </c>
      <c r="X1854" s="9" t="s">
        <v>125</v>
      </c>
    </row>
    <row r="1855" spans="1:24" x14ac:dyDescent="0.3">
      <c r="A1855">
        <v>1862</v>
      </c>
      <c r="B1855" s="1">
        <v>42443</v>
      </c>
      <c r="C1855" t="s">
        <v>5030</v>
      </c>
      <c r="D1855" t="s">
        <v>1461</v>
      </c>
      <c r="E1855" t="s">
        <v>4575</v>
      </c>
      <c r="F1855" t="s">
        <v>957</v>
      </c>
      <c r="G1855" t="s">
        <v>5031</v>
      </c>
      <c r="H1855" t="s">
        <v>125</v>
      </c>
      <c r="I1855" s="2">
        <v>223608</v>
      </c>
      <c r="J1855" t="s">
        <v>207</v>
      </c>
      <c r="K1855" t="str" cm="1">
        <f t="array" ref="K1855">_xlfn.IFS(I1855&lt;1000000,"Bin1",AND(I1855&gt;=1000000,I1855&lt;=10000000),"Bin2",I1855&gt;10000000,"Bin3")</f>
        <v>Bin1</v>
      </c>
      <c r="L1855">
        <f t="shared" si="58"/>
        <v>2016</v>
      </c>
      <c r="M1855" t="str">
        <f>_xlfn.XLOOKUP(C1855,'LookUp Table'!$A$1:$A$3031,'LookUp Table'!$B$1:$B$3031,"Not Found",0)</f>
        <v>Bangalore</v>
      </c>
      <c r="N1855" t="str">
        <f t="shared" si="57"/>
        <v>Seed Funding</v>
      </c>
      <c r="O1855" t="str">
        <f>_xlfn.XLOOKUP(N1855,'Com LookUp+Pivot'!$A$1:$A$49,'Com LookUp+Pivot'!$B$1:$B$49,"Not Found",0)</f>
        <v>Angel</v>
      </c>
      <c r="W1855" s="9" t="s">
        <v>5031</v>
      </c>
      <c r="X1855" s="9" t="s">
        <v>125</v>
      </c>
    </row>
    <row r="1856" spans="1:24" x14ac:dyDescent="0.3">
      <c r="A1856">
        <v>1863</v>
      </c>
      <c r="B1856" s="1">
        <v>42443</v>
      </c>
      <c r="C1856" t="s">
        <v>5032</v>
      </c>
      <c r="D1856" t="s">
        <v>40</v>
      </c>
      <c r="E1856" t="s">
        <v>5033</v>
      </c>
      <c r="F1856" t="s">
        <v>30</v>
      </c>
      <c r="G1856" t="s">
        <v>5034</v>
      </c>
      <c r="H1856" t="s">
        <v>388</v>
      </c>
      <c r="I1856" s="2">
        <v>14900000</v>
      </c>
      <c r="J1856" t="s">
        <v>207</v>
      </c>
      <c r="K1856" t="str" cm="1">
        <f t="array" ref="K1856">_xlfn.IFS(I1856&lt;1000000,"Bin1",AND(I1856&gt;=1000000,I1856&lt;=10000000),"Bin2",I1856&gt;10000000,"Bin3")</f>
        <v>Bin3</v>
      </c>
      <c r="L1856">
        <f t="shared" si="58"/>
        <v>2016</v>
      </c>
      <c r="M1856" t="str">
        <f>_xlfn.XLOOKUP(C1856,'LookUp Table'!$A$1:$A$3031,'LookUp Table'!$B$1:$B$3031,"Not Found",0)</f>
        <v>New Delhi</v>
      </c>
      <c r="N1856" t="str">
        <f t="shared" si="57"/>
        <v>Private Equity</v>
      </c>
      <c r="O1856" t="str">
        <f>_xlfn.XLOOKUP(N1856,'Com LookUp+Pivot'!$A$1:$A$49,'Com LookUp+Pivot'!$B$1:$B$49,"Not Found",0)</f>
        <v>PE</v>
      </c>
      <c r="W1856" s="9" t="s">
        <v>5034</v>
      </c>
      <c r="X1856" s="9" t="s">
        <v>388</v>
      </c>
    </row>
    <row r="1857" spans="1:24" x14ac:dyDescent="0.3">
      <c r="A1857">
        <v>1864</v>
      </c>
      <c r="B1857" s="1">
        <v>42443</v>
      </c>
      <c r="C1857" t="s">
        <v>5035</v>
      </c>
      <c r="D1857" t="s">
        <v>569</v>
      </c>
      <c r="E1857" t="s">
        <v>5036</v>
      </c>
      <c r="F1857" t="s">
        <v>1187</v>
      </c>
      <c r="G1857" t="s">
        <v>5037</v>
      </c>
      <c r="H1857" t="s">
        <v>125</v>
      </c>
      <c r="I1857">
        <v>0</v>
      </c>
      <c r="J1857" t="s">
        <v>207</v>
      </c>
      <c r="K1857" t="str" cm="1">
        <f t="array" ref="K1857">_xlfn.IFS(I1857&lt;1000000,"Bin1",AND(I1857&gt;=1000000,I1857&lt;=10000000),"Bin2",I1857&gt;10000000,"Bin3")</f>
        <v>Bin1</v>
      </c>
      <c r="L1857">
        <f t="shared" si="58"/>
        <v>2016</v>
      </c>
      <c r="M1857" t="str">
        <f>_xlfn.XLOOKUP(C1857,'LookUp Table'!$A$1:$A$3031,'LookUp Table'!$B$1:$B$3031,"Not Found",0)</f>
        <v>Ahmedabad</v>
      </c>
      <c r="N1857" t="str">
        <f t="shared" si="57"/>
        <v>Seed Funding</v>
      </c>
      <c r="O1857" t="str">
        <f>_xlfn.XLOOKUP(N1857,'Com LookUp+Pivot'!$A$1:$A$49,'Com LookUp+Pivot'!$B$1:$B$49,"Not Found",0)</f>
        <v>Angel</v>
      </c>
      <c r="W1857" s="9" t="s">
        <v>5037</v>
      </c>
      <c r="X1857" s="9" t="s">
        <v>125</v>
      </c>
    </row>
    <row r="1858" spans="1:24" x14ac:dyDescent="0.3">
      <c r="A1858">
        <v>1865</v>
      </c>
      <c r="B1858" s="1">
        <v>42444</v>
      </c>
      <c r="C1858" t="s">
        <v>5038</v>
      </c>
      <c r="D1858" t="s">
        <v>569</v>
      </c>
      <c r="E1858" t="s">
        <v>5039</v>
      </c>
      <c r="F1858" t="s">
        <v>957</v>
      </c>
      <c r="G1858" t="s">
        <v>5040</v>
      </c>
      <c r="H1858" t="s">
        <v>388</v>
      </c>
      <c r="I1858" s="2">
        <v>1000000</v>
      </c>
      <c r="J1858" t="s">
        <v>207</v>
      </c>
      <c r="K1858" t="str" cm="1">
        <f t="array" ref="K1858">_xlfn.IFS(I1858&lt;1000000,"Bin1",AND(I1858&gt;=1000000,I1858&lt;=10000000),"Bin2",I1858&gt;10000000,"Bin3")</f>
        <v>Bin2</v>
      </c>
      <c r="L1858">
        <f t="shared" si="58"/>
        <v>2016</v>
      </c>
      <c r="M1858" t="str">
        <f>_xlfn.XLOOKUP(C1858,'LookUp Table'!$A$1:$A$3031,'LookUp Table'!$B$1:$B$3031,"Not Found",0)</f>
        <v>Bangalore</v>
      </c>
      <c r="N1858" t="str">
        <f t="shared" si="57"/>
        <v>Private Equity</v>
      </c>
      <c r="O1858" t="str">
        <f>_xlfn.XLOOKUP(N1858,'Com LookUp+Pivot'!$A$1:$A$49,'Com LookUp+Pivot'!$B$1:$B$49,"Not Found",0)</f>
        <v>PE</v>
      </c>
      <c r="W1858" s="9" t="s">
        <v>5040</v>
      </c>
      <c r="X1858" s="9" t="s">
        <v>388</v>
      </c>
    </row>
    <row r="1859" spans="1:24" x14ac:dyDescent="0.3">
      <c r="A1859">
        <v>1866</v>
      </c>
      <c r="B1859" s="1">
        <v>42444</v>
      </c>
      <c r="C1859" t="s">
        <v>5041</v>
      </c>
      <c r="D1859" t="s">
        <v>50</v>
      </c>
      <c r="E1859" t="s">
        <v>5042</v>
      </c>
      <c r="F1859" t="s">
        <v>52</v>
      </c>
      <c r="G1859" t="s">
        <v>5043</v>
      </c>
      <c r="H1859" t="s">
        <v>125</v>
      </c>
      <c r="I1859" s="2">
        <v>150000</v>
      </c>
      <c r="J1859" t="s">
        <v>207</v>
      </c>
      <c r="K1859" t="str" cm="1">
        <f t="array" ref="K1859">_xlfn.IFS(I1859&lt;1000000,"Bin1",AND(I1859&gt;=1000000,I1859&lt;=10000000),"Bin2",I1859&gt;10000000,"Bin3")</f>
        <v>Bin1</v>
      </c>
      <c r="L1859">
        <f t="shared" si="58"/>
        <v>2016</v>
      </c>
      <c r="M1859" t="str">
        <f>_xlfn.XLOOKUP(C1859,'LookUp Table'!$A$1:$A$3031,'LookUp Table'!$B$1:$B$3031,"Not Found",0)</f>
        <v>Pune</v>
      </c>
      <c r="N1859" t="str">
        <f t="shared" ref="N1859:N1922" si="59">IFERROR(VLOOKUP(G1859,$W$1:$X$6025,2,FALSE),"Ignore")</f>
        <v>Seed Funding</v>
      </c>
      <c r="O1859" t="str">
        <f>_xlfn.XLOOKUP(N1859,'Com LookUp+Pivot'!$A$1:$A$49,'Com LookUp+Pivot'!$B$1:$B$49,"Not Found",0)</f>
        <v>Angel</v>
      </c>
      <c r="W1859" s="9" t="s">
        <v>5043</v>
      </c>
      <c r="X1859" s="9" t="s">
        <v>125</v>
      </c>
    </row>
    <row r="1860" spans="1:24" x14ac:dyDescent="0.3">
      <c r="A1860">
        <v>1867</v>
      </c>
      <c r="B1860" s="1">
        <v>42444</v>
      </c>
      <c r="C1860" t="s">
        <v>5044</v>
      </c>
      <c r="D1860" t="s">
        <v>569</v>
      </c>
      <c r="E1860" t="s">
        <v>5045</v>
      </c>
      <c r="F1860" t="s">
        <v>19</v>
      </c>
      <c r="G1860" t="s">
        <v>5046</v>
      </c>
      <c r="H1860" t="s">
        <v>125</v>
      </c>
      <c r="I1860" s="2">
        <v>250000</v>
      </c>
      <c r="J1860" t="s">
        <v>207</v>
      </c>
      <c r="K1860" t="str" cm="1">
        <f t="array" ref="K1860">_xlfn.IFS(I1860&lt;1000000,"Bin1",AND(I1860&gt;=1000000,I1860&lt;=10000000),"Bin2",I1860&gt;10000000,"Bin3")</f>
        <v>Bin1</v>
      </c>
      <c r="L1860">
        <f t="shared" si="58"/>
        <v>2016</v>
      </c>
      <c r="M1860" t="str">
        <f>_xlfn.XLOOKUP(C1860,'LookUp Table'!$A$1:$A$3031,'LookUp Table'!$B$1:$B$3031,"Not Found",0)</f>
        <v>Gurgaon</v>
      </c>
      <c r="N1860" t="str">
        <f t="shared" si="59"/>
        <v>Seed Funding</v>
      </c>
      <c r="O1860" t="str">
        <f>_xlfn.XLOOKUP(N1860,'Com LookUp+Pivot'!$A$1:$A$49,'Com LookUp+Pivot'!$B$1:$B$49,"Not Found",0)</f>
        <v>Angel</v>
      </c>
      <c r="W1860" s="9" t="s">
        <v>5046</v>
      </c>
      <c r="X1860" s="9" t="s">
        <v>125</v>
      </c>
    </row>
    <row r="1861" spans="1:24" x14ac:dyDescent="0.3">
      <c r="A1861">
        <v>1868</v>
      </c>
      <c r="B1861" s="1">
        <v>42445</v>
      </c>
      <c r="C1861" t="s">
        <v>1666</v>
      </c>
      <c r="D1861" t="s">
        <v>569</v>
      </c>
      <c r="E1861" t="s">
        <v>5047</v>
      </c>
      <c r="F1861" t="s">
        <v>957</v>
      </c>
      <c r="G1861" t="s">
        <v>5048</v>
      </c>
      <c r="H1861" t="s">
        <v>125</v>
      </c>
      <c r="I1861" s="2">
        <v>180000</v>
      </c>
      <c r="J1861" t="s">
        <v>207</v>
      </c>
      <c r="K1861" t="str" cm="1">
        <f t="array" ref="K1861">_xlfn.IFS(I1861&lt;1000000,"Bin1",AND(I1861&gt;=1000000,I1861&lt;=10000000),"Bin2",I1861&gt;10000000,"Bin3")</f>
        <v>Bin1</v>
      </c>
      <c r="L1861">
        <f t="shared" si="58"/>
        <v>2016</v>
      </c>
      <c r="M1861" t="str">
        <f>_xlfn.XLOOKUP(C1861,'LookUp Table'!$A$1:$A$3031,'LookUp Table'!$B$1:$B$3031,"Not Found",0)</f>
        <v>Bangalore</v>
      </c>
      <c r="N1861" t="str">
        <f t="shared" si="59"/>
        <v>Seed Funding</v>
      </c>
      <c r="O1861" t="str">
        <f>_xlfn.XLOOKUP(N1861,'Com LookUp+Pivot'!$A$1:$A$49,'Com LookUp+Pivot'!$B$1:$B$49,"Not Found",0)</f>
        <v>Angel</v>
      </c>
      <c r="W1861" s="9" t="s">
        <v>5048</v>
      </c>
      <c r="X1861" s="9" t="s">
        <v>125</v>
      </c>
    </row>
    <row r="1862" spans="1:24" x14ac:dyDescent="0.3">
      <c r="A1862">
        <v>1869</v>
      </c>
      <c r="B1862" s="1">
        <v>42445</v>
      </c>
      <c r="C1862" t="s">
        <v>5049</v>
      </c>
      <c r="D1862" t="s">
        <v>569</v>
      </c>
      <c r="E1862" t="s">
        <v>2865</v>
      </c>
      <c r="F1862" t="s">
        <v>957</v>
      </c>
      <c r="G1862" t="s">
        <v>5050</v>
      </c>
      <c r="H1862" t="s">
        <v>125</v>
      </c>
      <c r="I1862">
        <v>0</v>
      </c>
      <c r="J1862" t="s">
        <v>207</v>
      </c>
      <c r="K1862" t="str" cm="1">
        <f t="array" ref="K1862">_xlfn.IFS(I1862&lt;1000000,"Bin1",AND(I1862&gt;=1000000,I1862&lt;=10000000),"Bin2",I1862&gt;10000000,"Bin3")</f>
        <v>Bin1</v>
      </c>
      <c r="L1862">
        <f t="shared" si="58"/>
        <v>2016</v>
      </c>
      <c r="M1862" t="str">
        <f>_xlfn.XLOOKUP(C1862,'LookUp Table'!$A$1:$A$3031,'LookUp Table'!$B$1:$B$3031,"Not Found",0)</f>
        <v>Bangalore</v>
      </c>
      <c r="N1862" t="str">
        <f t="shared" si="59"/>
        <v>Seed Funding</v>
      </c>
      <c r="O1862" t="str">
        <f>_xlfn.XLOOKUP(N1862,'Com LookUp+Pivot'!$A$1:$A$49,'Com LookUp+Pivot'!$B$1:$B$49,"Not Found",0)</f>
        <v>Angel</v>
      </c>
      <c r="W1862" s="9" t="s">
        <v>5050</v>
      </c>
      <c r="X1862" s="9" t="s">
        <v>125</v>
      </c>
    </row>
    <row r="1863" spans="1:24" x14ac:dyDescent="0.3">
      <c r="A1863">
        <v>1870</v>
      </c>
      <c r="B1863" s="1">
        <v>42445</v>
      </c>
      <c r="C1863" t="s">
        <v>3421</v>
      </c>
      <c r="D1863" t="s">
        <v>569</v>
      </c>
      <c r="E1863" t="s">
        <v>5051</v>
      </c>
      <c r="F1863" t="s">
        <v>36</v>
      </c>
      <c r="G1863" t="s">
        <v>1866</v>
      </c>
      <c r="H1863" t="s">
        <v>125</v>
      </c>
      <c r="I1863">
        <v>0</v>
      </c>
      <c r="J1863" t="s">
        <v>207</v>
      </c>
      <c r="K1863" t="str" cm="1">
        <f t="array" ref="K1863">_xlfn.IFS(I1863&lt;1000000,"Bin1",AND(I1863&gt;=1000000,I1863&lt;=10000000),"Bin2",I1863&gt;10000000,"Bin3")</f>
        <v>Bin1</v>
      </c>
      <c r="L1863">
        <f t="shared" si="58"/>
        <v>2016</v>
      </c>
      <c r="M1863" t="str">
        <f>_xlfn.XLOOKUP(C1863,'LookUp Table'!$A$1:$A$3031,'LookUp Table'!$B$1:$B$3031,"Not Found",0)</f>
        <v>Mumbai</v>
      </c>
      <c r="N1863" t="str">
        <f t="shared" si="59"/>
        <v>Private Equity</v>
      </c>
      <c r="O1863" t="str">
        <f>_xlfn.XLOOKUP(N1863,'Com LookUp+Pivot'!$A$1:$A$49,'Com LookUp+Pivot'!$B$1:$B$49,"Not Found",0)</f>
        <v>PE</v>
      </c>
      <c r="W1863" s="9" t="s">
        <v>1866</v>
      </c>
      <c r="X1863" s="9" t="s">
        <v>125</v>
      </c>
    </row>
    <row r="1864" spans="1:24" x14ac:dyDescent="0.3">
      <c r="A1864">
        <v>1871</v>
      </c>
      <c r="B1864" s="1">
        <v>42445</v>
      </c>
      <c r="C1864" t="s">
        <v>5052</v>
      </c>
      <c r="D1864" t="s">
        <v>569</v>
      </c>
      <c r="E1864" t="s">
        <v>5053</v>
      </c>
      <c r="F1864" t="s">
        <v>957</v>
      </c>
      <c r="G1864" t="s">
        <v>5054</v>
      </c>
      <c r="H1864" t="s">
        <v>125</v>
      </c>
      <c r="I1864" s="2">
        <v>250000</v>
      </c>
      <c r="J1864" t="s">
        <v>207</v>
      </c>
      <c r="K1864" t="str" cm="1">
        <f t="array" ref="K1864">_xlfn.IFS(I1864&lt;1000000,"Bin1",AND(I1864&gt;=1000000,I1864&lt;=10000000),"Bin2",I1864&gt;10000000,"Bin3")</f>
        <v>Bin1</v>
      </c>
      <c r="L1864">
        <f t="shared" si="58"/>
        <v>2016</v>
      </c>
      <c r="M1864" t="str">
        <f>_xlfn.XLOOKUP(C1864,'LookUp Table'!$A$1:$A$3031,'LookUp Table'!$B$1:$B$3031,"Not Found",0)</f>
        <v>Bangalore</v>
      </c>
      <c r="N1864" t="str">
        <f t="shared" si="59"/>
        <v>Seed Funding</v>
      </c>
      <c r="O1864" t="str">
        <f>_xlfn.XLOOKUP(N1864,'Com LookUp+Pivot'!$A$1:$A$49,'Com LookUp+Pivot'!$B$1:$B$49,"Not Found",0)</f>
        <v>Angel</v>
      </c>
      <c r="W1864" s="9" t="s">
        <v>5054</v>
      </c>
      <c r="X1864" s="9" t="s">
        <v>125</v>
      </c>
    </row>
    <row r="1865" spans="1:24" x14ac:dyDescent="0.3">
      <c r="A1865">
        <v>1872</v>
      </c>
      <c r="B1865" s="1">
        <v>42446</v>
      </c>
      <c r="C1865" t="s">
        <v>5055</v>
      </c>
      <c r="D1865" t="s">
        <v>141</v>
      </c>
      <c r="E1865" t="s">
        <v>5056</v>
      </c>
      <c r="F1865" t="s">
        <v>87</v>
      </c>
      <c r="G1865" t="s">
        <v>1578</v>
      </c>
      <c r="H1865" t="s">
        <v>125</v>
      </c>
      <c r="I1865" s="2">
        <v>200000</v>
      </c>
      <c r="J1865" t="s">
        <v>207</v>
      </c>
      <c r="K1865" t="str" cm="1">
        <f t="array" ref="K1865">_xlfn.IFS(I1865&lt;1000000,"Bin1",AND(I1865&gt;=1000000,I1865&lt;=10000000),"Bin2",I1865&gt;10000000,"Bin3")</f>
        <v>Bin1</v>
      </c>
      <c r="L1865">
        <f t="shared" si="58"/>
        <v>2016</v>
      </c>
      <c r="M1865" t="str">
        <f>_xlfn.XLOOKUP(C1865,'LookUp Table'!$A$1:$A$3031,'LookUp Table'!$B$1:$B$3031,"Not Found",0)</f>
        <v>Noida</v>
      </c>
      <c r="N1865" t="str">
        <f t="shared" si="59"/>
        <v>Private Equity</v>
      </c>
      <c r="O1865" t="str">
        <f>_xlfn.XLOOKUP(N1865,'Com LookUp+Pivot'!$A$1:$A$49,'Com LookUp+Pivot'!$B$1:$B$49,"Not Found",0)</f>
        <v>PE</v>
      </c>
      <c r="W1865" s="9" t="s">
        <v>1578</v>
      </c>
      <c r="X1865" s="9" t="s">
        <v>125</v>
      </c>
    </row>
    <row r="1866" spans="1:24" x14ac:dyDescent="0.3">
      <c r="A1866">
        <v>1873</v>
      </c>
      <c r="B1866" s="1">
        <v>42446</v>
      </c>
      <c r="C1866" t="s">
        <v>5057</v>
      </c>
      <c r="D1866" t="s">
        <v>569</v>
      </c>
      <c r="E1866" t="s">
        <v>5058</v>
      </c>
      <c r="F1866" t="s">
        <v>19</v>
      </c>
      <c r="G1866" t="s">
        <v>3686</v>
      </c>
      <c r="H1866" t="s">
        <v>125</v>
      </c>
      <c r="I1866" s="2">
        <v>230000</v>
      </c>
      <c r="J1866" t="s">
        <v>207</v>
      </c>
      <c r="K1866" t="str" cm="1">
        <f t="array" ref="K1866">_xlfn.IFS(I1866&lt;1000000,"Bin1",AND(I1866&gt;=1000000,I1866&lt;=10000000),"Bin2",I1866&gt;10000000,"Bin3")</f>
        <v>Bin1</v>
      </c>
      <c r="L1866">
        <f t="shared" si="58"/>
        <v>2016</v>
      </c>
      <c r="M1866" t="str">
        <f>_xlfn.XLOOKUP(C1866,'LookUp Table'!$A$1:$A$3031,'LookUp Table'!$B$1:$B$3031,"Not Found",0)</f>
        <v>Gurgaon</v>
      </c>
      <c r="N1866" t="str">
        <f t="shared" si="59"/>
        <v>Seed Funding</v>
      </c>
      <c r="O1866" t="str">
        <f>_xlfn.XLOOKUP(N1866,'Com LookUp+Pivot'!$A$1:$A$49,'Com LookUp+Pivot'!$B$1:$B$49,"Not Found",0)</f>
        <v>Angel</v>
      </c>
      <c r="W1866" s="9" t="s">
        <v>3686</v>
      </c>
      <c r="X1866" s="9" t="s">
        <v>125</v>
      </c>
    </row>
    <row r="1867" spans="1:24" x14ac:dyDescent="0.3">
      <c r="A1867">
        <v>1874</v>
      </c>
      <c r="B1867" s="1">
        <v>42446</v>
      </c>
      <c r="C1867" t="s">
        <v>5059</v>
      </c>
      <c r="D1867" t="s">
        <v>569</v>
      </c>
      <c r="E1867" t="s">
        <v>5060</v>
      </c>
      <c r="F1867" t="s">
        <v>36</v>
      </c>
      <c r="G1867" t="s">
        <v>1578</v>
      </c>
      <c r="H1867" t="s">
        <v>125</v>
      </c>
      <c r="I1867" s="2">
        <v>800000</v>
      </c>
      <c r="J1867" t="s">
        <v>207</v>
      </c>
      <c r="K1867" t="str" cm="1">
        <f t="array" ref="K1867">_xlfn.IFS(I1867&lt;1000000,"Bin1",AND(I1867&gt;=1000000,I1867&lt;=10000000),"Bin2",I1867&gt;10000000,"Bin3")</f>
        <v>Bin1</v>
      </c>
      <c r="L1867">
        <f t="shared" si="58"/>
        <v>2016</v>
      </c>
      <c r="M1867" t="str">
        <f>_xlfn.XLOOKUP(C1867,'LookUp Table'!$A$1:$A$3031,'LookUp Table'!$B$1:$B$3031,"Not Found",0)</f>
        <v>Mumbai</v>
      </c>
      <c r="N1867" t="str">
        <f t="shared" si="59"/>
        <v>Private Equity</v>
      </c>
      <c r="O1867" t="str">
        <f>_xlfn.XLOOKUP(N1867,'Com LookUp+Pivot'!$A$1:$A$49,'Com LookUp+Pivot'!$B$1:$B$49,"Not Found",0)</f>
        <v>PE</v>
      </c>
      <c r="W1867" s="9" t="s">
        <v>1578</v>
      </c>
      <c r="X1867" s="9" t="s">
        <v>125</v>
      </c>
    </row>
    <row r="1868" spans="1:24" x14ac:dyDescent="0.3">
      <c r="A1868">
        <v>1875</v>
      </c>
      <c r="B1868" s="1">
        <v>42446</v>
      </c>
      <c r="C1868" t="s">
        <v>5061</v>
      </c>
      <c r="D1868" t="s">
        <v>569</v>
      </c>
      <c r="E1868" t="s">
        <v>5062</v>
      </c>
      <c r="F1868" t="s">
        <v>36</v>
      </c>
      <c r="G1868" t="s">
        <v>5063</v>
      </c>
      <c r="H1868" t="s">
        <v>125</v>
      </c>
      <c r="I1868" s="2">
        <v>108000</v>
      </c>
      <c r="J1868" t="s">
        <v>207</v>
      </c>
      <c r="K1868" t="str" cm="1">
        <f t="array" ref="K1868">_xlfn.IFS(I1868&lt;1000000,"Bin1",AND(I1868&gt;=1000000,I1868&lt;=10000000),"Bin2",I1868&gt;10000000,"Bin3")</f>
        <v>Bin1</v>
      </c>
      <c r="L1868">
        <f t="shared" si="58"/>
        <v>2016</v>
      </c>
      <c r="M1868" t="str">
        <f>_xlfn.XLOOKUP(C1868,'LookUp Table'!$A$1:$A$3031,'LookUp Table'!$B$1:$B$3031,"Not Found",0)</f>
        <v>Mumbai</v>
      </c>
      <c r="N1868" t="str">
        <f t="shared" si="59"/>
        <v>Seed Funding</v>
      </c>
      <c r="O1868" t="str">
        <f>_xlfn.XLOOKUP(N1868,'Com LookUp+Pivot'!$A$1:$A$49,'Com LookUp+Pivot'!$B$1:$B$49,"Not Found",0)</f>
        <v>Angel</v>
      </c>
      <c r="W1868" s="9" t="s">
        <v>5063</v>
      </c>
      <c r="X1868" s="9" t="s">
        <v>125</v>
      </c>
    </row>
    <row r="1869" spans="1:24" x14ac:dyDescent="0.3">
      <c r="A1869">
        <v>1876</v>
      </c>
      <c r="B1869" s="1">
        <v>42447</v>
      </c>
      <c r="C1869" t="s">
        <v>5064</v>
      </c>
      <c r="D1869" t="s">
        <v>1691</v>
      </c>
      <c r="E1869" t="s">
        <v>5065</v>
      </c>
      <c r="F1869" t="s">
        <v>181</v>
      </c>
      <c r="G1869" t="s">
        <v>5066</v>
      </c>
      <c r="H1869" t="s">
        <v>388</v>
      </c>
      <c r="I1869" s="2">
        <v>1500000</v>
      </c>
      <c r="J1869" t="s">
        <v>207</v>
      </c>
      <c r="K1869" t="str" cm="1">
        <f t="array" ref="K1869">_xlfn.IFS(I1869&lt;1000000,"Bin1",AND(I1869&gt;=1000000,I1869&lt;=10000000),"Bin2",I1869&gt;10000000,"Bin3")</f>
        <v>Bin2</v>
      </c>
      <c r="L1869">
        <f t="shared" si="58"/>
        <v>2016</v>
      </c>
      <c r="M1869" t="str">
        <f>_xlfn.XLOOKUP(C1869,'LookUp Table'!$A$1:$A$3031,'LookUp Table'!$B$1:$B$3031,"Not Found",0)</f>
        <v>Hyderabad</v>
      </c>
      <c r="N1869" t="str">
        <f t="shared" si="59"/>
        <v>Private Equity</v>
      </c>
      <c r="O1869" t="str">
        <f>_xlfn.XLOOKUP(N1869,'Com LookUp+Pivot'!$A$1:$A$49,'Com LookUp+Pivot'!$B$1:$B$49,"Not Found",0)</f>
        <v>PE</v>
      </c>
      <c r="W1869" s="9" t="s">
        <v>5066</v>
      </c>
      <c r="X1869" s="9" t="s">
        <v>388</v>
      </c>
    </row>
    <row r="1870" spans="1:24" x14ac:dyDescent="0.3">
      <c r="A1870">
        <v>1877</v>
      </c>
      <c r="B1870" s="1">
        <v>42448</v>
      </c>
      <c r="C1870" t="s">
        <v>5067</v>
      </c>
      <c r="D1870" t="s">
        <v>569</v>
      </c>
      <c r="E1870" t="s">
        <v>5068</v>
      </c>
      <c r="F1870" t="s">
        <v>30</v>
      </c>
      <c r="G1870" t="s">
        <v>5069</v>
      </c>
      <c r="H1870" t="s">
        <v>125</v>
      </c>
      <c r="I1870" s="2">
        <v>30000</v>
      </c>
      <c r="J1870" t="s">
        <v>207</v>
      </c>
      <c r="K1870" t="str" cm="1">
        <f t="array" ref="K1870">_xlfn.IFS(I1870&lt;1000000,"Bin1",AND(I1870&gt;=1000000,I1870&lt;=10000000),"Bin2",I1870&gt;10000000,"Bin3")</f>
        <v>Bin1</v>
      </c>
      <c r="L1870">
        <f t="shared" si="58"/>
        <v>2016</v>
      </c>
      <c r="M1870" t="str">
        <f>_xlfn.XLOOKUP(C1870,'LookUp Table'!$A$1:$A$3031,'LookUp Table'!$B$1:$B$3031,"Not Found",0)</f>
        <v>New Delhi</v>
      </c>
      <c r="N1870" t="str">
        <f t="shared" si="59"/>
        <v>Seed Funding</v>
      </c>
      <c r="O1870" t="str">
        <f>_xlfn.XLOOKUP(N1870,'Com LookUp+Pivot'!$A$1:$A$49,'Com LookUp+Pivot'!$B$1:$B$49,"Not Found",0)</f>
        <v>Angel</v>
      </c>
      <c r="W1870" s="9" t="s">
        <v>5069</v>
      </c>
      <c r="X1870" s="9" t="s">
        <v>125</v>
      </c>
    </row>
    <row r="1871" spans="1:24" x14ac:dyDescent="0.3">
      <c r="A1871">
        <v>1878</v>
      </c>
      <c r="B1871" s="1">
        <v>42450</v>
      </c>
      <c r="C1871" t="s">
        <v>5070</v>
      </c>
      <c r="D1871" t="s">
        <v>569</v>
      </c>
      <c r="E1871" t="s">
        <v>5071</v>
      </c>
      <c r="F1871" t="s">
        <v>19</v>
      </c>
      <c r="G1871" t="s">
        <v>1242</v>
      </c>
      <c r="H1871" t="s">
        <v>125</v>
      </c>
      <c r="I1871">
        <v>0</v>
      </c>
      <c r="J1871" t="s">
        <v>207</v>
      </c>
      <c r="K1871" t="str" cm="1">
        <f t="array" ref="K1871">_xlfn.IFS(I1871&lt;1000000,"Bin1",AND(I1871&gt;=1000000,I1871&lt;=10000000),"Bin2",I1871&gt;10000000,"Bin3")</f>
        <v>Bin1</v>
      </c>
      <c r="L1871">
        <f t="shared" si="58"/>
        <v>2016</v>
      </c>
      <c r="M1871" t="str">
        <f>_xlfn.XLOOKUP(C1871,'LookUp Table'!$A$1:$A$3031,'LookUp Table'!$B$1:$B$3031,"Not Found",0)</f>
        <v>Gurgaon</v>
      </c>
      <c r="N1871" t="str">
        <f t="shared" si="59"/>
        <v>Seed/Angel Funding</v>
      </c>
      <c r="O1871" t="str">
        <f>_xlfn.XLOOKUP(N1871,'Com LookUp+Pivot'!$A$1:$A$49,'Com LookUp+Pivot'!$B$1:$B$49,"Not Found",0)</f>
        <v>Angel</v>
      </c>
      <c r="W1871" s="9" t="s">
        <v>1242</v>
      </c>
      <c r="X1871" s="9" t="s">
        <v>125</v>
      </c>
    </row>
    <row r="1872" spans="1:24" x14ac:dyDescent="0.3">
      <c r="A1872">
        <v>1879</v>
      </c>
      <c r="B1872" s="1">
        <v>42450</v>
      </c>
      <c r="C1872" t="s">
        <v>5072</v>
      </c>
      <c r="D1872" t="s">
        <v>569</v>
      </c>
      <c r="E1872" t="s">
        <v>5073</v>
      </c>
      <c r="F1872" t="s">
        <v>448</v>
      </c>
      <c r="G1872" t="s">
        <v>5074</v>
      </c>
      <c r="H1872" t="s">
        <v>388</v>
      </c>
      <c r="I1872">
        <v>0</v>
      </c>
      <c r="J1872" t="s">
        <v>207</v>
      </c>
      <c r="K1872" t="str" cm="1">
        <f t="array" ref="K1872">_xlfn.IFS(I1872&lt;1000000,"Bin1",AND(I1872&gt;=1000000,I1872&lt;=10000000),"Bin2",I1872&gt;10000000,"Bin3")</f>
        <v>Bin1</v>
      </c>
      <c r="L1872">
        <f t="shared" si="58"/>
        <v>2016</v>
      </c>
      <c r="M1872" t="str">
        <f>_xlfn.XLOOKUP(C1872,'LookUp Table'!$A$1:$A$3031,'LookUp Table'!$B$1:$B$3031,"Not Found",0)</f>
        <v>Jaipur</v>
      </c>
      <c r="N1872" t="str">
        <f t="shared" si="59"/>
        <v>Private Equity</v>
      </c>
      <c r="O1872" t="str">
        <f>_xlfn.XLOOKUP(N1872,'Com LookUp+Pivot'!$A$1:$A$49,'Com LookUp+Pivot'!$B$1:$B$49,"Not Found",0)</f>
        <v>PE</v>
      </c>
      <c r="W1872" s="9" t="s">
        <v>5074</v>
      </c>
      <c r="X1872" s="9" t="s">
        <v>388</v>
      </c>
    </row>
    <row r="1873" spans="1:24" x14ac:dyDescent="0.3">
      <c r="A1873">
        <v>1880</v>
      </c>
      <c r="B1873" s="1">
        <v>42450</v>
      </c>
      <c r="C1873" t="s">
        <v>5075</v>
      </c>
      <c r="D1873" t="s">
        <v>569</v>
      </c>
      <c r="E1873" t="s">
        <v>5076</v>
      </c>
      <c r="F1873" t="s">
        <v>19</v>
      </c>
      <c r="G1873" t="s">
        <v>5077</v>
      </c>
      <c r="H1873" t="s">
        <v>388</v>
      </c>
      <c r="I1873" s="2">
        <v>2000000</v>
      </c>
      <c r="J1873" t="s">
        <v>207</v>
      </c>
      <c r="K1873" t="str" cm="1">
        <f t="array" ref="K1873">_xlfn.IFS(I1873&lt;1000000,"Bin1",AND(I1873&gt;=1000000,I1873&lt;=10000000),"Bin2",I1873&gt;10000000,"Bin3")</f>
        <v>Bin2</v>
      </c>
      <c r="L1873">
        <f t="shared" si="58"/>
        <v>2016</v>
      </c>
      <c r="M1873" t="str">
        <f>_xlfn.XLOOKUP(C1873,'LookUp Table'!$A$1:$A$3031,'LookUp Table'!$B$1:$B$3031,"Not Found",0)</f>
        <v>Gurgaon</v>
      </c>
      <c r="N1873" t="str">
        <f t="shared" si="59"/>
        <v>Private Equity</v>
      </c>
      <c r="O1873" t="str">
        <f>_xlfn.XLOOKUP(N1873,'Com LookUp+Pivot'!$A$1:$A$49,'Com LookUp+Pivot'!$B$1:$B$49,"Not Found",0)</f>
        <v>PE</v>
      </c>
      <c r="W1873" s="9" t="s">
        <v>5077</v>
      </c>
      <c r="X1873" s="9" t="s">
        <v>388</v>
      </c>
    </row>
    <row r="1874" spans="1:24" x14ac:dyDescent="0.3">
      <c r="A1874">
        <v>1881</v>
      </c>
      <c r="B1874" s="1">
        <v>42451</v>
      </c>
      <c r="C1874" t="s">
        <v>2115</v>
      </c>
      <c r="D1874" t="s">
        <v>569</v>
      </c>
      <c r="E1874" t="s">
        <v>5078</v>
      </c>
      <c r="F1874" t="s">
        <v>957</v>
      </c>
      <c r="G1874" t="s">
        <v>5079</v>
      </c>
      <c r="H1874" t="s">
        <v>388</v>
      </c>
      <c r="I1874" s="2">
        <v>75000000</v>
      </c>
      <c r="J1874" t="s">
        <v>207</v>
      </c>
      <c r="K1874" t="str" cm="1">
        <f t="array" ref="K1874">_xlfn.IFS(I1874&lt;1000000,"Bin1",AND(I1874&gt;=1000000,I1874&lt;=10000000),"Bin2",I1874&gt;10000000,"Bin3")</f>
        <v>Bin3</v>
      </c>
      <c r="L1874">
        <f t="shared" si="58"/>
        <v>2016</v>
      </c>
      <c r="M1874" t="str">
        <f>_xlfn.XLOOKUP(C1874,'LookUp Table'!$A$1:$A$3031,'LookUp Table'!$B$1:$B$3031,"Not Found",0)</f>
        <v>Bangalore</v>
      </c>
      <c r="N1874" t="str">
        <f t="shared" si="59"/>
        <v>Private Equity</v>
      </c>
      <c r="O1874" t="str">
        <f>_xlfn.XLOOKUP(N1874,'Com LookUp+Pivot'!$A$1:$A$49,'Com LookUp+Pivot'!$B$1:$B$49,"Not Found",0)</f>
        <v>PE</v>
      </c>
      <c r="W1874" s="9" t="s">
        <v>5079</v>
      </c>
      <c r="X1874" s="9" t="s">
        <v>388</v>
      </c>
    </row>
    <row r="1875" spans="1:24" x14ac:dyDescent="0.3">
      <c r="A1875">
        <v>1882</v>
      </c>
      <c r="B1875" s="1">
        <v>42451</v>
      </c>
      <c r="C1875" t="s">
        <v>1132</v>
      </c>
      <c r="D1875" t="s">
        <v>473</v>
      </c>
      <c r="E1875" t="s">
        <v>1084</v>
      </c>
      <c r="F1875" t="s">
        <v>957</v>
      </c>
      <c r="G1875" t="s">
        <v>5080</v>
      </c>
      <c r="H1875" t="s">
        <v>388</v>
      </c>
      <c r="I1875" s="2">
        <v>150000000</v>
      </c>
      <c r="J1875" t="s">
        <v>207</v>
      </c>
      <c r="K1875" t="str" cm="1">
        <f t="array" ref="K1875">_xlfn.IFS(I1875&lt;1000000,"Bin1",AND(I1875&gt;=1000000,I1875&lt;=10000000),"Bin2",I1875&gt;10000000,"Bin3")</f>
        <v>Bin3</v>
      </c>
      <c r="L1875">
        <f t="shared" si="58"/>
        <v>2016</v>
      </c>
      <c r="M1875" t="str">
        <f>_xlfn.XLOOKUP(C1875,'LookUp Table'!$A$1:$A$3031,'LookUp Table'!$B$1:$B$3031,"Not Found",0)</f>
        <v>Bengaluru</v>
      </c>
      <c r="N1875" t="str">
        <f t="shared" si="59"/>
        <v>Private Equity</v>
      </c>
      <c r="O1875" t="str">
        <f>_xlfn.XLOOKUP(N1875,'Com LookUp+Pivot'!$A$1:$A$49,'Com LookUp+Pivot'!$B$1:$B$49,"Not Found",0)</f>
        <v>PE</v>
      </c>
      <c r="W1875" s="9" t="s">
        <v>5080</v>
      </c>
      <c r="X1875" s="9" t="s">
        <v>388</v>
      </c>
    </row>
    <row r="1876" spans="1:24" x14ac:dyDescent="0.3">
      <c r="A1876">
        <v>1883</v>
      </c>
      <c r="B1876" s="1">
        <v>42451</v>
      </c>
      <c r="C1876" t="s">
        <v>5081</v>
      </c>
      <c r="D1876" t="s">
        <v>569</v>
      </c>
      <c r="E1876" t="s">
        <v>5082</v>
      </c>
      <c r="F1876" t="s">
        <v>957</v>
      </c>
      <c r="G1876" t="s">
        <v>5083</v>
      </c>
      <c r="H1876" t="s">
        <v>125</v>
      </c>
      <c r="I1876" s="2">
        <v>600000</v>
      </c>
      <c r="J1876" t="s">
        <v>207</v>
      </c>
      <c r="K1876" t="str" cm="1">
        <f t="array" ref="K1876">_xlfn.IFS(I1876&lt;1000000,"Bin1",AND(I1876&gt;=1000000,I1876&lt;=10000000),"Bin2",I1876&gt;10000000,"Bin3")</f>
        <v>Bin1</v>
      </c>
      <c r="L1876">
        <f t="shared" si="58"/>
        <v>2016</v>
      </c>
      <c r="M1876" t="str">
        <f>_xlfn.XLOOKUP(C1876,'LookUp Table'!$A$1:$A$3031,'LookUp Table'!$B$1:$B$3031,"Not Found",0)</f>
        <v>Bangalore</v>
      </c>
      <c r="N1876" t="str">
        <f t="shared" si="59"/>
        <v>Seed Funding</v>
      </c>
      <c r="O1876" t="str">
        <f>_xlfn.XLOOKUP(N1876,'Com LookUp+Pivot'!$A$1:$A$49,'Com LookUp+Pivot'!$B$1:$B$49,"Not Found",0)</f>
        <v>Angel</v>
      </c>
      <c r="W1876" s="9" t="s">
        <v>5083</v>
      </c>
      <c r="X1876" s="9" t="s">
        <v>125</v>
      </c>
    </row>
    <row r="1877" spans="1:24" x14ac:dyDescent="0.3">
      <c r="A1877">
        <v>1884</v>
      </c>
      <c r="B1877" s="1">
        <v>42451</v>
      </c>
      <c r="C1877" t="s">
        <v>5084</v>
      </c>
      <c r="D1877" t="s">
        <v>50</v>
      </c>
      <c r="E1877" t="s">
        <v>5085</v>
      </c>
      <c r="F1877" t="s">
        <v>957</v>
      </c>
      <c r="G1877" t="s">
        <v>5086</v>
      </c>
      <c r="H1877" t="s">
        <v>388</v>
      </c>
      <c r="I1877">
        <v>0</v>
      </c>
      <c r="J1877" t="s">
        <v>207</v>
      </c>
      <c r="K1877" t="str" cm="1">
        <f t="array" ref="K1877">_xlfn.IFS(I1877&lt;1000000,"Bin1",AND(I1877&gt;=1000000,I1877&lt;=10000000),"Bin2",I1877&gt;10000000,"Bin3")</f>
        <v>Bin1</v>
      </c>
      <c r="L1877">
        <f t="shared" si="58"/>
        <v>2016</v>
      </c>
      <c r="M1877" t="str">
        <f>_xlfn.XLOOKUP(C1877,'LookUp Table'!$A$1:$A$3031,'LookUp Table'!$B$1:$B$3031,"Not Found",0)</f>
        <v>Bangalore</v>
      </c>
      <c r="N1877" t="str">
        <f t="shared" si="59"/>
        <v>Private Equity</v>
      </c>
      <c r="O1877" t="str">
        <f>_xlfn.XLOOKUP(N1877,'Com LookUp+Pivot'!$A$1:$A$49,'Com LookUp+Pivot'!$B$1:$B$49,"Not Found",0)</f>
        <v>PE</v>
      </c>
      <c r="W1877" s="9" t="s">
        <v>5086</v>
      </c>
      <c r="X1877" s="9" t="s">
        <v>388</v>
      </c>
    </row>
    <row r="1878" spans="1:24" x14ac:dyDescent="0.3">
      <c r="A1878">
        <v>1885</v>
      </c>
      <c r="B1878" s="1">
        <v>42451</v>
      </c>
      <c r="C1878" t="s">
        <v>5087</v>
      </c>
      <c r="D1878" t="s">
        <v>569</v>
      </c>
      <c r="E1878" t="s">
        <v>5088</v>
      </c>
      <c r="F1878" t="s">
        <v>448</v>
      </c>
      <c r="G1878" t="s">
        <v>5089</v>
      </c>
      <c r="H1878" t="s">
        <v>125</v>
      </c>
      <c r="I1878">
        <v>0</v>
      </c>
      <c r="J1878" t="s">
        <v>207</v>
      </c>
      <c r="K1878" t="str" cm="1">
        <f t="array" ref="K1878">_xlfn.IFS(I1878&lt;1000000,"Bin1",AND(I1878&gt;=1000000,I1878&lt;=10000000),"Bin2",I1878&gt;10000000,"Bin3")</f>
        <v>Bin1</v>
      </c>
      <c r="L1878">
        <f t="shared" si="58"/>
        <v>2016</v>
      </c>
      <c r="M1878" t="str">
        <f>_xlfn.XLOOKUP(C1878,'LookUp Table'!$A$1:$A$3031,'LookUp Table'!$B$1:$B$3031,"Not Found",0)</f>
        <v>Jaipur</v>
      </c>
      <c r="N1878" t="str">
        <f t="shared" si="59"/>
        <v>Seed Funding</v>
      </c>
      <c r="O1878" t="str">
        <f>_xlfn.XLOOKUP(N1878,'Com LookUp+Pivot'!$A$1:$A$49,'Com LookUp+Pivot'!$B$1:$B$49,"Not Found",0)</f>
        <v>Angel</v>
      </c>
      <c r="W1878" s="9" t="s">
        <v>5089</v>
      </c>
      <c r="X1878" s="9" t="s">
        <v>125</v>
      </c>
    </row>
    <row r="1879" spans="1:24" x14ac:dyDescent="0.3">
      <c r="A1879">
        <v>1886</v>
      </c>
      <c r="B1879" s="1">
        <v>42451</v>
      </c>
      <c r="C1879" t="s">
        <v>5090</v>
      </c>
      <c r="D1879" t="s">
        <v>569</v>
      </c>
      <c r="E1879" t="s">
        <v>5091</v>
      </c>
      <c r="F1879" t="s">
        <v>181</v>
      </c>
      <c r="G1879" t="s">
        <v>5092</v>
      </c>
      <c r="H1879" t="s">
        <v>125</v>
      </c>
      <c r="I1879" s="2">
        <v>360000</v>
      </c>
      <c r="J1879" t="s">
        <v>207</v>
      </c>
      <c r="K1879" t="str" cm="1">
        <f t="array" ref="K1879">_xlfn.IFS(I1879&lt;1000000,"Bin1",AND(I1879&gt;=1000000,I1879&lt;=10000000),"Bin2",I1879&gt;10000000,"Bin3")</f>
        <v>Bin1</v>
      </c>
      <c r="L1879">
        <f t="shared" si="58"/>
        <v>2016</v>
      </c>
      <c r="M1879" t="str">
        <f>_xlfn.XLOOKUP(C1879,'LookUp Table'!$A$1:$A$3031,'LookUp Table'!$B$1:$B$3031,"Not Found",0)</f>
        <v>Hyderabad</v>
      </c>
      <c r="N1879" t="str">
        <f t="shared" si="59"/>
        <v>Seed Funding</v>
      </c>
      <c r="O1879" t="str">
        <f>_xlfn.XLOOKUP(N1879,'Com LookUp+Pivot'!$A$1:$A$49,'Com LookUp+Pivot'!$B$1:$B$49,"Not Found",0)</f>
        <v>Angel</v>
      </c>
      <c r="W1879" s="9" t="s">
        <v>5092</v>
      </c>
      <c r="X1879" s="9" t="s">
        <v>125</v>
      </c>
    </row>
    <row r="1880" spans="1:24" x14ac:dyDescent="0.3">
      <c r="A1880">
        <v>1887</v>
      </c>
      <c r="B1880" s="1">
        <v>42451</v>
      </c>
      <c r="C1880" t="s">
        <v>5093</v>
      </c>
      <c r="D1880" t="s">
        <v>569</v>
      </c>
      <c r="E1880" t="s">
        <v>5094</v>
      </c>
      <c r="F1880" t="s">
        <v>1187</v>
      </c>
      <c r="G1880" t="s">
        <v>5095</v>
      </c>
      <c r="H1880" t="s">
        <v>125</v>
      </c>
      <c r="I1880">
        <v>0</v>
      </c>
      <c r="J1880" t="s">
        <v>207</v>
      </c>
      <c r="K1880" t="str" cm="1">
        <f t="array" ref="K1880">_xlfn.IFS(I1880&lt;1000000,"Bin1",AND(I1880&gt;=1000000,I1880&lt;=10000000),"Bin2",I1880&gt;10000000,"Bin3")</f>
        <v>Bin1</v>
      </c>
      <c r="L1880">
        <f t="shared" si="58"/>
        <v>2016</v>
      </c>
      <c r="M1880" t="str">
        <f>_xlfn.XLOOKUP(C1880,'LookUp Table'!$A$1:$A$3031,'LookUp Table'!$B$1:$B$3031,"Not Found",0)</f>
        <v>Ahmedabad</v>
      </c>
      <c r="N1880" t="str">
        <f t="shared" si="59"/>
        <v>Seed Funding</v>
      </c>
      <c r="O1880" t="str">
        <f>_xlfn.XLOOKUP(N1880,'Com LookUp+Pivot'!$A$1:$A$49,'Com LookUp+Pivot'!$B$1:$B$49,"Not Found",0)</f>
        <v>Angel</v>
      </c>
      <c r="W1880" s="9" t="s">
        <v>5095</v>
      </c>
      <c r="X1880" s="9" t="s">
        <v>125</v>
      </c>
    </row>
    <row r="1881" spans="1:24" x14ac:dyDescent="0.3">
      <c r="A1881">
        <v>1888</v>
      </c>
      <c r="B1881" s="1">
        <v>42452</v>
      </c>
      <c r="C1881" t="s">
        <v>5096</v>
      </c>
      <c r="D1881" t="s">
        <v>50</v>
      </c>
      <c r="E1881" t="s">
        <v>5097</v>
      </c>
      <c r="F1881" t="s">
        <v>181</v>
      </c>
      <c r="G1881" t="s">
        <v>5098</v>
      </c>
      <c r="H1881" t="s">
        <v>125</v>
      </c>
      <c r="I1881" s="2">
        <v>100000</v>
      </c>
      <c r="J1881" t="s">
        <v>207</v>
      </c>
      <c r="K1881" t="str" cm="1">
        <f t="array" ref="K1881">_xlfn.IFS(I1881&lt;1000000,"Bin1",AND(I1881&gt;=1000000,I1881&lt;=10000000),"Bin2",I1881&gt;10000000,"Bin3")</f>
        <v>Bin1</v>
      </c>
      <c r="L1881">
        <f t="shared" si="58"/>
        <v>2016</v>
      </c>
      <c r="M1881" t="str">
        <f>_xlfn.XLOOKUP(C1881,'LookUp Table'!$A$1:$A$3031,'LookUp Table'!$B$1:$B$3031,"Not Found",0)</f>
        <v>Hyderabad</v>
      </c>
      <c r="N1881" t="str">
        <f t="shared" si="59"/>
        <v>Seed Funding</v>
      </c>
      <c r="O1881" t="str">
        <f>_xlfn.XLOOKUP(N1881,'Com LookUp+Pivot'!$A$1:$A$49,'Com LookUp+Pivot'!$B$1:$B$49,"Not Found",0)</f>
        <v>Angel</v>
      </c>
      <c r="W1881" s="9" t="s">
        <v>5098</v>
      </c>
      <c r="X1881" s="9" t="s">
        <v>125</v>
      </c>
    </row>
    <row r="1882" spans="1:24" x14ac:dyDescent="0.3">
      <c r="A1882">
        <v>1889</v>
      </c>
      <c r="B1882" s="1">
        <v>42452</v>
      </c>
      <c r="C1882" t="s">
        <v>5099</v>
      </c>
      <c r="D1882" t="s">
        <v>50</v>
      </c>
      <c r="E1882" t="s">
        <v>5100</v>
      </c>
      <c r="F1882" t="s">
        <v>42</v>
      </c>
      <c r="G1882" t="s">
        <v>5101</v>
      </c>
      <c r="H1882" t="s">
        <v>125</v>
      </c>
      <c r="I1882" s="2">
        <v>300000</v>
      </c>
      <c r="J1882" t="s">
        <v>207</v>
      </c>
      <c r="K1882" t="str" cm="1">
        <f t="array" ref="K1882">_xlfn.IFS(I1882&lt;1000000,"Bin1",AND(I1882&gt;=1000000,I1882&lt;=10000000),"Bin2",I1882&gt;10000000,"Bin3")</f>
        <v>Bin1</v>
      </c>
      <c r="L1882">
        <f t="shared" si="58"/>
        <v>2016</v>
      </c>
      <c r="M1882" t="str">
        <f>_xlfn.XLOOKUP(C1882,'LookUp Table'!$A$1:$A$3031,'LookUp Table'!$B$1:$B$3031,"Not Found",0)</f>
        <v>Chennai</v>
      </c>
      <c r="N1882" t="str">
        <f t="shared" si="59"/>
        <v>Seed Funding</v>
      </c>
      <c r="O1882" t="str">
        <f>_xlfn.XLOOKUP(N1882,'Com LookUp+Pivot'!$A$1:$A$49,'Com LookUp+Pivot'!$B$1:$B$49,"Not Found",0)</f>
        <v>Angel</v>
      </c>
      <c r="W1882" s="9" t="s">
        <v>5101</v>
      </c>
      <c r="X1882" s="9" t="s">
        <v>125</v>
      </c>
    </row>
    <row r="1883" spans="1:24" x14ac:dyDescent="0.3">
      <c r="A1883">
        <v>1890</v>
      </c>
      <c r="B1883" s="1">
        <v>42452</v>
      </c>
      <c r="C1883" t="s">
        <v>2633</v>
      </c>
      <c r="D1883" t="s">
        <v>473</v>
      </c>
      <c r="E1883" t="s">
        <v>3407</v>
      </c>
      <c r="F1883" t="s">
        <v>30</v>
      </c>
      <c r="G1883" t="s">
        <v>5102</v>
      </c>
      <c r="H1883" t="s">
        <v>125</v>
      </c>
      <c r="I1883">
        <v>0</v>
      </c>
      <c r="J1883" t="s">
        <v>207</v>
      </c>
      <c r="K1883" t="str" cm="1">
        <f t="array" ref="K1883">_xlfn.IFS(I1883&lt;1000000,"Bin1",AND(I1883&gt;=1000000,I1883&lt;=10000000),"Bin2",I1883&gt;10000000,"Bin3")</f>
        <v>Bin1</v>
      </c>
      <c r="L1883">
        <f t="shared" si="58"/>
        <v>2016</v>
      </c>
      <c r="M1883" t="str">
        <f>_xlfn.XLOOKUP(C1883,'LookUp Table'!$A$1:$A$3031,'LookUp Table'!$B$1:$B$3031,"Not Found",0)</f>
        <v>New Delhi</v>
      </c>
      <c r="N1883" t="str">
        <f t="shared" si="59"/>
        <v>Seed Funding</v>
      </c>
      <c r="O1883" t="str">
        <f>_xlfn.XLOOKUP(N1883,'Com LookUp+Pivot'!$A$1:$A$49,'Com LookUp+Pivot'!$B$1:$B$49,"Not Found",0)</f>
        <v>Angel</v>
      </c>
      <c r="W1883" s="9" t="s">
        <v>5102</v>
      </c>
      <c r="X1883" s="9" t="s">
        <v>125</v>
      </c>
    </row>
    <row r="1884" spans="1:24" x14ac:dyDescent="0.3">
      <c r="A1884">
        <v>1891</v>
      </c>
      <c r="B1884" s="1">
        <v>42452</v>
      </c>
      <c r="C1884" t="s">
        <v>1319</v>
      </c>
      <c r="D1884" t="s">
        <v>569</v>
      </c>
      <c r="E1884" t="s">
        <v>5103</v>
      </c>
      <c r="F1884" t="s">
        <v>181</v>
      </c>
      <c r="G1884" t="s">
        <v>5104</v>
      </c>
      <c r="H1884" t="s">
        <v>388</v>
      </c>
      <c r="I1884" s="2">
        <v>330000</v>
      </c>
      <c r="J1884" t="s">
        <v>207</v>
      </c>
      <c r="K1884" t="str" cm="1">
        <f t="array" ref="K1884">_xlfn.IFS(I1884&lt;1000000,"Bin1",AND(I1884&gt;=1000000,I1884&lt;=10000000),"Bin2",I1884&gt;10000000,"Bin3")</f>
        <v>Bin1</v>
      </c>
      <c r="L1884">
        <f t="shared" si="58"/>
        <v>2016</v>
      </c>
      <c r="M1884" t="str">
        <f>_xlfn.XLOOKUP(C1884,'LookUp Table'!$A$1:$A$3031,'LookUp Table'!$B$1:$B$3031,"Not Found",0)</f>
        <v>Hyderabad</v>
      </c>
      <c r="N1884" t="str">
        <f t="shared" si="59"/>
        <v>Private Equity</v>
      </c>
      <c r="O1884" t="str">
        <f>_xlfn.XLOOKUP(N1884,'Com LookUp+Pivot'!$A$1:$A$49,'Com LookUp+Pivot'!$B$1:$B$49,"Not Found",0)</f>
        <v>PE</v>
      </c>
      <c r="W1884" s="9" t="s">
        <v>5104</v>
      </c>
      <c r="X1884" s="9" t="s">
        <v>388</v>
      </c>
    </row>
    <row r="1885" spans="1:24" x14ac:dyDescent="0.3">
      <c r="A1885">
        <v>1893</v>
      </c>
      <c r="B1885" s="1">
        <v>42452</v>
      </c>
      <c r="C1885" t="s">
        <v>5105</v>
      </c>
      <c r="D1885" t="s">
        <v>569</v>
      </c>
      <c r="E1885" t="s">
        <v>5106</v>
      </c>
      <c r="F1885" t="s">
        <v>957</v>
      </c>
      <c r="G1885" t="s">
        <v>5107</v>
      </c>
      <c r="H1885" t="s">
        <v>388</v>
      </c>
      <c r="I1885" s="2">
        <v>500000</v>
      </c>
      <c r="J1885" t="s">
        <v>207</v>
      </c>
      <c r="K1885" t="str" cm="1">
        <f t="array" ref="K1885">_xlfn.IFS(I1885&lt;1000000,"Bin1",AND(I1885&gt;=1000000,I1885&lt;=10000000),"Bin2",I1885&gt;10000000,"Bin3")</f>
        <v>Bin1</v>
      </c>
      <c r="L1885">
        <f t="shared" si="58"/>
        <v>2016</v>
      </c>
      <c r="M1885" t="str">
        <f>_xlfn.XLOOKUP(C1885,'LookUp Table'!$A$1:$A$3031,'LookUp Table'!$B$1:$B$3031,"Not Found",0)</f>
        <v>Bangalore</v>
      </c>
      <c r="N1885" t="str">
        <f t="shared" si="59"/>
        <v>Private Equity</v>
      </c>
      <c r="O1885" t="str">
        <f>_xlfn.XLOOKUP(N1885,'Com LookUp+Pivot'!$A$1:$A$49,'Com LookUp+Pivot'!$B$1:$B$49,"Not Found",0)</f>
        <v>PE</v>
      </c>
      <c r="W1885" s="9" t="s">
        <v>5107</v>
      </c>
      <c r="X1885" s="9" t="s">
        <v>388</v>
      </c>
    </row>
    <row r="1886" spans="1:24" x14ac:dyDescent="0.3">
      <c r="A1886">
        <v>1894</v>
      </c>
      <c r="B1886" s="1">
        <v>42453</v>
      </c>
      <c r="C1886" t="s">
        <v>5108</v>
      </c>
      <c r="D1886" t="s">
        <v>569</v>
      </c>
      <c r="E1886" t="s">
        <v>5109</v>
      </c>
      <c r="F1886" t="s">
        <v>19</v>
      </c>
      <c r="G1886" t="s">
        <v>5110</v>
      </c>
      <c r="H1886" t="s">
        <v>125</v>
      </c>
      <c r="I1886" s="2">
        <v>150000</v>
      </c>
      <c r="J1886" t="s">
        <v>207</v>
      </c>
      <c r="K1886" t="str" cm="1">
        <f t="array" ref="K1886">_xlfn.IFS(I1886&lt;1000000,"Bin1",AND(I1886&gt;=1000000,I1886&lt;=10000000),"Bin2",I1886&gt;10000000,"Bin3")</f>
        <v>Bin1</v>
      </c>
      <c r="L1886">
        <f t="shared" si="58"/>
        <v>2016</v>
      </c>
      <c r="M1886" t="str">
        <f>_xlfn.XLOOKUP(C1886,'LookUp Table'!$A$1:$A$3031,'LookUp Table'!$B$1:$B$3031,"Not Found",0)</f>
        <v>Gurgaon</v>
      </c>
      <c r="N1886" t="str">
        <f t="shared" si="59"/>
        <v>Seed Funding</v>
      </c>
      <c r="O1886" t="str">
        <f>_xlfn.XLOOKUP(N1886,'Com LookUp+Pivot'!$A$1:$A$49,'Com LookUp+Pivot'!$B$1:$B$49,"Not Found",0)</f>
        <v>Angel</v>
      </c>
      <c r="W1886" s="9" t="s">
        <v>5110</v>
      </c>
      <c r="X1886" s="9" t="s">
        <v>125</v>
      </c>
    </row>
    <row r="1887" spans="1:24" x14ac:dyDescent="0.3">
      <c r="A1887">
        <v>1895</v>
      </c>
      <c r="B1887" s="1">
        <v>42457</v>
      </c>
      <c r="C1887" t="s">
        <v>5111</v>
      </c>
      <c r="D1887" t="s">
        <v>473</v>
      </c>
      <c r="E1887" t="s">
        <v>5112</v>
      </c>
      <c r="F1887" t="s">
        <v>87</v>
      </c>
      <c r="G1887" t="s">
        <v>1578</v>
      </c>
      <c r="H1887" t="s">
        <v>125</v>
      </c>
      <c r="I1887" s="2">
        <v>300000</v>
      </c>
      <c r="J1887" t="s">
        <v>207</v>
      </c>
      <c r="K1887" t="str" cm="1">
        <f t="array" ref="K1887">_xlfn.IFS(I1887&lt;1000000,"Bin1",AND(I1887&gt;=1000000,I1887&lt;=10000000),"Bin2",I1887&gt;10000000,"Bin3")</f>
        <v>Bin1</v>
      </c>
      <c r="L1887">
        <f t="shared" si="58"/>
        <v>2016</v>
      </c>
      <c r="M1887" t="str">
        <f>_xlfn.XLOOKUP(C1887,'LookUp Table'!$A$1:$A$3031,'LookUp Table'!$B$1:$B$3031,"Not Found",0)</f>
        <v>Noida</v>
      </c>
      <c r="N1887" t="str">
        <f t="shared" si="59"/>
        <v>Private Equity</v>
      </c>
      <c r="O1887" t="str">
        <f>_xlfn.XLOOKUP(N1887,'Com LookUp+Pivot'!$A$1:$A$49,'Com LookUp+Pivot'!$B$1:$B$49,"Not Found",0)</f>
        <v>PE</v>
      </c>
      <c r="W1887" s="9" t="s">
        <v>1578</v>
      </c>
      <c r="X1887" s="9" t="s">
        <v>125</v>
      </c>
    </row>
    <row r="1888" spans="1:24" x14ac:dyDescent="0.3">
      <c r="A1888">
        <v>1896</v>
      </c>
      <c r="B1888" s="1">
        <v>42458</v>
      </c>
      <c r="C1888" t="s">
        <v>5113</v>
      </c>
      <c r="D1888" t="s">
        <v>569</v>
      </c>
      <c r="E1888" t="s">
        <v>5114</v>
      </c>
      <c r="F1888" t="s">
        <v>957</v>
      </c>
      <c r="G1888" t="s">
        <v>5115</v>
      </c>
      <c r="H1888" t="s">
        <v>125</v>
      </c>
      <c r="I1888">
        <v>0</v>
      </c>
      <c r="J1888" t="s">
        <v>207</v>
      </c>
      <c r="K1888" t="str" cm="1">
        <f t="array" ref="K1888">_xlfn.IFS(I1888&lt;1000000,"Bin1",AND(I1888&gt;=1000000,I1888&lt;=10000000),"Bin2",I1888&gt;10000000,"Bin3")</f>
        <v>Bin1</v>
      </c>
      <c r="L1888">
        <f t="shared" si="58"/>
        <v>2016</v>
      </c>
      <c r="M1888" t="str">
        <f>_xlfn.XLOOKUP(C1888,'LookUp Table'!$A$1:$A$3031,'LookUp Table'!$B$1:$B$3031,"Not Found",0)</f>
        <v>Bangalore</v>
      </c>
      <c r="N1888" t="str">
        <f t="shared" si="59"/>
        <v>Seed Funding</v>
      </c>
      <c r="O1888" t="str">
        <f>_xlfn.XLOOKUP(N1888,'Com LookUp+Pivot'!$A$1:$A$49,'Com LookUp+Pivot'!$B$1:$B$49,"Not Found",0)</f>
        <v>Angel</v>
      </c>
      <c r="W1888" s="9" t="s">
        <v>5115</v>
      </c>
      <c r="X1888" s="9" t="s">
        <v>125</v>
      </c>
    </row>
    <row r="1889" spans="1:24" x14ac:dyDescent="0.3">
      <c r="A1889">
        <v>1897</v>
      </c>
      <c r="B1889" s="1">
        <v>42458</v>
      </c>
      <c r="C1889" t="s">
        <v>5116</v>
      </c>
      <c r="D1889" t="s">
        <v>569</v>
      </c>
      <c r="E1889" t="s">
        <v>5117</v>
      </c>
      <c r="F1889" t="s">
        <v>30</v>
      </c>
      <c r="G1889" t="s">
        <v>5118</v>
      </c>
      <c r="H1889" t="s">
        <v>125</v>
      </c>
      <c r="I1889" s="2">
        <v>300000</v>
      </c>
      <c r="J1889" t="s">
        <v>207</v>
      </c>
      <c r="K1889" t="str" cm="1">
        <f t="array" ref="K1889">_xlfn.IFS(I1889&lt;1000000,"Bin1",AND(I1889&gt;=1000000,I1889&lt;=10000000),"Bin2",I1889&gt;10000000,"Bin3")</f>
        <v>Bin1</v>
      </c>
      <c r="L1889">
        <f t="shared" si="58"/>
        <v>2016</v>
      </c>
      <c r="M1889" t="str">
        <f>_xlfn.XLOOKUP(C1889,'LookUp Table'!$A$1:$A$3031,'LookUp Table'!$B$1:$B$3031,"Not Found",0)</f>
        <v>New Delhi</v>
      </c>
      <c r="N1889" t="str">
        <f t="shared" si="59"/>
        <v>Seed Funding</v>
      </c>
      <c r="O1889" t="str">
        <f>_xlfn.XLOOKUP(N1889,'Com LookUp+Pivot'!$A$1:$A$49,'Com LookUp+Pivot'!$B$1:$B$49,"Not Found",0)</f>
        <v>Angel</v>
      </c>
      <c r="W1889" s="9" t="s">
        <v>5118</v>
      </c>
      <c r="X1889" s="9" t="s">
        <v>125</v>
      </c>
    </row>
    <row r="1890" spans="1:24" x14ac:dyDescent="0.3">
      <c r="A1890">
        <v>1898</v>
      </c>
      <c r="B1890" s="1">
        <v>42458</v>
      </c>
      <c r="C1890" t="s">
        <v>5119</v>
      </c>
      <c r="D1890" t="s">
        <v>77</v>
      </c>
      <c r="E1890" t="s">
        <v>5120</v>
      </c>
      <c r="F1890" t="s">
        <v>42</v>
      </c>
      <c r="G1890" t="s">
        <v>5121</v>
      </c>
      <c r="H1890" t="s">
        <v>388</v>
      </c>
      <c r="I1890" s="2">
        <v>4700000</v>
      </c>
      <c r="J1890" t="s">
        <v>207</v>
      </c>
      <c r="K1890" t="str" cm="1">
        <f t="array" ref="K1890">_xlfn.IFS(I1890&lt;1000000,"Bin1",AND(I1890&gt;=1000000,I1890&lt;=10000000),"Bin2",I1890&gt;10000000,"Bin3")</f>
        <v>Bin2</v>
      </c>
      <c r="L1890">
        <f t="shared" si="58"/>
        <v>2016</v>
      </c>
      <c r="M1890" t="str">
        <f>_xlfn.XLOOKUP(C1890,'LookUp Table'!$A$1:$A$3031,'LookUp Table'!$B$1:$B$3031,"Not Found",0)</f>
        <v>Chennai</v>
      </c>
      <c r="N1890" t="str">
        <f t="shared" si="59"/>
        <v>Private Equity</v>
      </c>
      <c r="O1890" t="str">
        <f>_xlfn.XLOOKUP(N1890,'Com LookUp+Pivot'!$A$1:$A$49,'Com LookUp+Pivot'!$B$1:$B$49,"Not Found",0)</f>
        <v>PE</v>
      </c>
      <c r="W1890" s="9" t="s">
        <v>5121</v>
      </c>
      <c r="X1890" s="9" t="s">
        <v>388</v>
      </c>
    </row>
    <row r="1891" spans="1:24" x14ac:dyDescent="0.3">
      <c r="A1891">
        <v>1899</v>
      </c>
      <c r="B1891" s="1">
        <v>42458</v>
      </c>
      <c r="C1891" t="s">
        <v>5122</v>
      </c>
      <c r="D1891" t="s">
        <v>569</v>
      </c>
      <c r="E1891" t="s">
        <v>5123</v>
      </c>
      <c r="F1891" t="s">
        <v>30</v>
      </c>
      <c r="G1891" t="s">
        <v>2220</v>
      </c>
      <c r="H1891" t="s">
        <v>125</v>
      </c>
      <c r="I1891" s="2">
        <v>200000</v>
      </c>
      <c r="J1891" t="s">
        <v>207</v>
      </c>
      <c r="K1891" t="str" cm="1">
        <f t="array" ref="K1891">_xlfn.IFS(I1891&lt;1000000,"Bin1",AND(I1891&gt;=1000000,I1891&lt;=10000000),"Bin2",I1891&gt;10000000,"Bin3")</f>
        <v>Bin1</v>
      </c>
      <c r="L1891">
        <f t="shared" si="58"/>
        <v>2016</v>
      </c>
      <c r="M1891" t="str">
        <f>_xlfn.XLOOKUP(C1891,'LookUp Table'!$A$1:$A$3031,'LookUp Table'!$B$1:$B$3031,"Not Found",0)</f>
        <v>New Delhi</v>
      </c>
      <c r="N1891" t="str">
        <f t="shared" si="59"/>
        <v>Private Equity</v>
      </c>
      <c r="O1891" t="str">
        <f>_xlfn.XLOOKUP(N1891,'Com LookUp+Pivot'!$A$1:$A$49,'Com LookUp+Pivot'!$B$1:$B$49,"Not Found",0)</f>
        <v>PE</v>
      </c>
      <c r="W1891" s="9" t="s">
        <v>2220</v>
      </c>
      <c r="X1891" s="9" t="s">
        <v>125</v>
      </c>
    </row>
    <row r="1892" spans="1:24" x14ac:dyDescent="0.3">
      <c r="A1892">
        <v>1900</v>
      </c>
      <c r="B1892" s="1">
        <v>42458</v>
      </c>
      <c r="C1892" t="s">
        <v>5124</v>
      </c>
      <c r="D1892" t="s">
        <v>569</v>
      </c>
      <c r="E1892" t="s">
        <v>5125</v>
      </c>
      <c r="F1892" t="s">
        <v>42</v>
      </c>
      <c r="G1892" t="s">
        <v>5126</v>
      </c>
      <c r="H1892" t="s">
        <v>125</v>
      </c>
      <c r="I1892" s="2">
        <v>500000</v>
      </c>
      <c r="J1892" t="s">
        <v>207</v>
      </c>
      <c r="K1892" t="str" cm="1">
        <f t="array" ref="K1892">_xlfn.IFS(I1892&lt;1000000,"Bin1",AND(I1892&gt;=1000000,I1892&lt;=10000000),"Bin2",I1892&gt;10000000,"Bin3")</f>
        <v>Bin1</v>
      </c>
      <c r="L1892">
        <f t="shared" si="58"/>
        <v>2016</v>
      </c>
      <c r="M1892" t="str">
        <f>_xlfn.XLOOKUP(C1892,'LookUp Table'!$A$1:$A$3031,'LookUp Table'!$B$1:$B$3031,"Not Found",0)</f>
        <v>Chennai</v>
      </c>
      <c r="N1892" t="str">
        <f t="shared" si="59"/>
        <v>Seed Funding</v>
      </c>
      <c r="O1892" t="str">
        <f>_xlfn.XLOOKUP(N1892,'Com LookUp+Pivot'!$A$1:$A$49,'Com LookUp+Pivot'!$B$1:$B$49,"Not Found",0)</f>
        <v>Angel</v>
      </c>
      <c r="W1892" s="9" t="s">
        <v>5126</v>
      </c>
      <c r="X1892" s="9" t="s">
        <v>125</v>
      </c>
    </row>
    <row r="1893" spans="1:24" x14ac:dyDescent="0.3">
      <c r="A1893">
        <v>1901</v>
      </c>
      <c r="B1893" s="1">
        <v>42459</v>
      </c>
      <c r="C1893" t="s">
        <v>1004</v>
      </c>
      <c r="D1893" t="s">
        <v>50</v>
      </c>
      <c r="E1893" t="s">
        <v>5127</v>
      </c>
      <c r="F1893" t="s">
        <v>19</v>
      </c>
      <c r="G1893" t="s">
        <v>5128</v>
      </c>
      <c r="H1893" t="s">
        <v>388</v>
      </c>
      <c r="I1893">
        <v>0</v>
      </c>
      <c r="J1893" t="s">
        <v>207</v>
      </c>
      <c r="K1893" t="str" cm="1">
        <f t="array" ref="K1893">_xlfn.IFS(I1893&lt;1000000,"Bin1",AND(I1893&gt;=1000000,I1893&lt;=10000000),"Bin2",I1893&gt;10000000,"Bin3")</f>
        <v>Bin1</v>
      </c>
      <c r="L1893">
        <f t="shared" si="58"/>
        <v>2016</v>
      </c>
      <c r="M1893" t="str">
        <f>_xlfn.XLOOKUP(C1893,'LookUp Table'!$A$1:$A$3031,'LookUp Table'!$B$1:$B$3031,"Not Found",0)</f>
        <v>Gurugram</v>
      </c>
      <c r="N1893" t="str">
        <f t="shared" si="59"/>
        <v>Private Equity</v>
      </c>
      <c r="O1893" t="str">
        <f>_xlfn.XLOOKUP(N1893,'Com LookUp+Pivot'!$A$1:$A$49,'Com LookUp+Pivot'!$B$1:$B$49,"Not Found",0)</f>
        <v>PE</v>
      </c>
      <c r="W1893" s="9" t="s">
        <v>5128</v>
      </c>
      <c r="X1893" s="9" t="s">
        <v>388</v>
      </c>
    </row>
    <row r="1894" spans="1:24" x14ac:dyDescent="0.3">
      <c r="A1894">
        <v>1902</v>
      </c>
      <c r="B1894" s="1">
        <v>42459</v>
      </c>
      <c r="C1894" t="s">
        <v>5129</v>
      </c>
      <c r="D1894" t="s">
        <v>141</v>
      </c>
      <c r="E1894" t="s">
        <v>5130</v>
      </c>
      <c r="F1894" t="s">
        <v>957</v>
      </c>
      <c r="G1894" t="s">
        <v>5131</v>
      </c>
      <c r="H1894" t="s">
        <v>125</v>
      </c>
      <c r="I1894" s="2">
        <v>400000</v>
      </c>
      <c r="J1894" t="s">
        <v>207</v>
      </c>
      <c r="K1894" t="str" cm="1">
        <f t="array" ref="K1894">_xlfn.IFS(I1894&lt;1000000,"Bin1",AND(I1894&gt;=1000000,I1894&lt;=10000000),"Bin2",I1894&gt;10000000,"Bin3")</f>
        <v>Bin1</v>
      </c>
      <c r="L1894">
        <f t="shared" si="58"/>
        <v>2016</v>
      </c>
      <c r="M1894" t="str">
        <f>_xlfn.XLOOKUP(C1894,'LookUp Table'!$A$1:$A$3031,'LookUp Table'!$B$1:$B$3031,"Not Found",0)</f>
        <v>Bangalore</v>
      </c>
      <c r="N1894" t="str">
        <f t="shared" si="59"/>
        <v>Seed Funding</v>
      </c>
      <c r="O1894" t="str">
        <f>_xlfn.XLOOKUP(N1894,'Com LookUp+Pivot'!$A$1:$A$49,'Com LookUp+Pivot'!$B$1:$B$49,"Not Found",0)</f>
        <v>Angel</v>
      </c>
      <c r="W1894" s="9" t="s">
        <v>5131</v>
      </c>
      <c r="X1894" s="9" t="s">
        <v>125</v>
      </c>
    </row>
    <row r="1895" spans="1:24" x14ac:dyDescent="0.3">
      <c r="A1895">
        <v>1903</v>
      </c>
      <c r="B1895" s="1">
        <v>42460</v>
      </c>
      <c r="C1895" t="s">
        <v>5132</v>
      </c>
      <c r="D1895" t="s">
        <v>569</v>
      </c>
      <c r="E1895" t="s">
        <v>5133</v>
      </c>
      <c r="F1895" t="s">
        <v>36</v>
      </c>
      <c r="G1895" t="s">
        <v>5134</v>
      </c>
      <c r="H1895" t="s">
        <v>125</v>
      </c>
      <c r="I1895">
        <v>0</v>
      </c>
      <c r="J1895" t="s">
        <v>207</v>
      </c>
      <c r="K1895" t="str" cm="1">
        <f t="array" ref="K1895">_xlfn.IFS(I1895&lt;1000000,"Bin1",AND(I1895&gt;=1000000,I1895&lt;=10000000),"Bin2",I1895&gt;10000000,"Bin3")</f>
        <v>Bin1</v>
      </c>
      <c r="L1895">
        <f t="shared" si="58"/>
        <v>2016</v>
      </c>
      <c r="M1895" t="str">
        <f>_xlfn.XLOOKUP(C1895,'LookUp Table'!$A$1:$A$3031,'LookUp Table'!$B$1:$B$3031,"Not Found",0)</f>
        <v>Mumbai</v>
      </c>
      <c r="N1895" t="str">
        <f t="shared" si="59"/>
        <v>Seed Funding</v>
      </c>
      <c r="O1895" t="str">
        <f>_xlfn.XLOOKUP(N1895,'Com LookUp+Pivot'!$A$1:$A$49,'Com LookUp+Pivot'!$B$1:$B$49,"Not Found",0)</f>
        <v>Angel</v>
      </c>
      <c r="W1895" s="9" t="s">
        <v>5134</v>
      </c>
      <c r="X1895" s="9" t="s">
        <v>125</v>
      </c>
    </row>
    <row r="1896" spans="1:24" x14ac:dyDescent="0.3">
      <c r="A1896">
        <v>1904</v>
      </c>
      <c r="B1896" s="1">
        <v>42460</v>
      </c>
      <c r="C1896" t="s">
        <v>5135</v>
      </c>
      <c r="D1896" t="s">
        <v>141</v>
      </c>
      <c r="E1896" t="s">
        <v>5136</v>
      </c>
      <c r="F1896" t="s">
        <v>181</v>
      </c>
      <c r="G1896" t="s">
        <v>2067</v>
      </c>
      <c r="H1896" t="s">
        <v>125</v>
      </c>
      <c r="I1896">
        <v>0</v>
      </c>
      <c r="J1896" t="s">
        <v>207</v>
      </c>
      <c r="K1896" t="str" cm="1">
        <f t="array" ref="K1896">_xlfn.IFS(I1896&lt;1000000,"Bin1",AND(I1896&gt;=1000000,I1896&lt;=10000000),"Bin2",I1896&gt;10000000,"Bin3")</f>
        <v>Bin1</v>
      </c>
      <c r="L1896">
        <f t="shared" si="58"/>
        <v>2016</v>
      </c>
      <c r="M1896" t="str">
        <f>_xlfn.XLOOKUP(C1896,'LookUp Table'!$A$1:$A$3031,'LookUp Table'!$B$1:$B$3031,"Not Found",0)</f>
        <v>Hyderabad</v>
      </c>
      <c r="N1896" t="str">
        <f t="shared" si="59"/>
        <v>Seed Funding</v>
      </c>
      <c r="O1896" t="str">
        <f>_xlfn.XLOOKUP(N1896,'Com LookUp+Pivot'!$A$1:$A$49,'Com LookUp+Pivot'!$B$1:$B$49,"Not Found",0)</f>
        <v>Angel</v>
      </c>
      <c r="W1896" s="9" t="s">
        <v>2067</v>
      </c>
      <c r="X1896" s="9" t="s">
        <v>125</v>
      </c>
    </row>
    <row r="1897" spans="1:24" x14ac:dyDescent="0.3">
      <c r="A1897">
        <v>1905</v>
      </c>
      <c r="B1897" s="1">
        <v>42401</v>
      </c>
      <c r="C1897" t="s">
        <v>5137</v>
      </c>
      <c r="D1897" t="s">
        <v>1461</v>
      </c>
      <c r="E1897" t="s">
        <v>5138</v>
      </c>
      <c r="F1897" t="s">
        <v>30</v>
      </c>
      <c r="G1897" t="s">
        <v>5139</v>
      </c>
      <c r="H1897" t="s">
        <v>125</v>
      </c>
      <c r="I1897">
        <v>0</v>
      </c>
      <c r="J1897" t="s">
        <v>207</v>
      </c>
      <c r="K1897" t="str" cm="1">
        <f t="array" ref="K1897">_xlfn.IFS(I1897&lt;1000000,"Bin1",AND(I1897&gt;=1000000,I1897&lt;=10000000),"Bin2",I1897&gt;10000000,"Bin3")</f>
        <v>Bin1</v>
      </c>
      <c r="L1897">
        <f t="shared" si="58"/>
        <v>2016</v>
      </c>
      <c r="M1897" t="str">
        <f>_xlfn.XLOOKUP(C1897,'LookUp Table'!$A$1:$A$3031,'LookUp Table'!$B$1:$B$3031,"Not Found",0)</f>
        <v>New Delhi</v>
      </c>
      <c r="N1897" t="str">
        <f t="shared" si="59"/>
        <v>Seed Funding</v>
      </c>
      <c r="O1897" t="str">
        <f>_xlfn.XLOOKUP(N1897,'Com LookUp+Pivot'!$A$1:$A$49,'Com LookUp+Pivot'!$B$1:$B$49,"Not Found",0)</f>
        <v>Angel</v>
      </c>
      <c r="W1897" s="9" t="s">
        <v>5139</v>
      </c>
      <c r="X1897" s="9" t="s">
        <v>125</v>
      </c>
    </row>
    <row r="1898" spans="1:24" x14ac:dyDescent="0.3">
      <c r="A1898">
        <v>1906</v>
      </c>
      <c r="B1898" s="1">
        <v>42402</v>
      </c>
      <c r="C1898" t="s">
        <v>5140</v>
      </c>
      <c r="D1898" t="s">
        <v>50</v>
      </c>
      <c r="E1898" t="s">
        <v>5141</v>
      </c>
      <c r="F1898" t="s">
        <v>52</v>
      </c>
      <c r="G1898" t="s">
        <v>5142</v>
      </c>
      <c r="H1898" t="s">
        <v>388</v>
      </c>
      <c r="I1898" s="2">
        <v>4000000</v>
      </c>
      <c r="J1898" t="s">
        <v>207</v>
      </c>
      <c r="K1898" t="str" cm="1">
        <f t="array" ref="K1898">_xlfn.IFS(I1898&lt;1000000,"Bin1",AND(I1898&gt;=1000000,I1898&lt;=10000000),"Bin2",I1898&gt;10000000,"Bin3")</f>
        <v>Bin2</v>
      </c>
      <c r="L1898">
        <f t="shared" si="58"/>
        <v>2016</v>
      </c>
      <c r="M1898" t="str">
        <f>_xlfn.XLOOKUP(C1898,'LookUp Table'!$A$1:$A$3031,'LookUp Table'!$B$1:$B$3031,"Not Found",0)</f>
        <v>Pune</v>
      </c>
      <c r="N1898" t="str">
        <f t="shared" si="59"/>
        <v>Private Equity</v>
      </c>
      <c r="O1898" t="str">
        <f>_xlfn.XLOOKUP(N1898,'Com LookUp+Pivot'!$A$1:$A$49,'Com LookUp+Pivot'!$B$1:$B$49,"Not Found",0)</f>
        <v>PE</v>
      </c>
      <c r="W1898" s="9" t="s">
        <v>5142</v>
      </c>
      <c r="X1898" s="9" t="s">
        <v>388</v>
      </c>
    </row>
    <row r="1899" spans="1:24" x14ac:dyDescent="0.3">
      <c r="A1899">
        <v>1907</v>
      </c>
      <c r="B1899" s="1">
        <v>42402</v>
      </c>
      <c r="C1899" t="s">
        <v>5143</v>
      </c>
      <c r="D1899" t="s">
        <v>569</v>
      </c>
      <c r="E1899" t="s">
        <v>5144</v>
      </c>
      <c r="F1899" t="s">
        <v>957</v>
      </c>
      <c r="G1899" t="s">
        <v>5145</v>
      </c>
      <c r="H1899" t="s">
        <v>125</v>
      </c>
      <c r="I1899">
        <v>0</v>
      </c>
      <c r="J1899" t="s">
        <v>207</v>
      </c>
      <c r="K1899" t="str" cm="1">
        <f t="array" ref="K1899">_xlfn.IFS(I1899&lt;1000000,"Bin1",AND(I1899&gt;=1000000,I1899&lt;=10000000),"Bin2",I1899&gt;10000000,"Bin3")</f>
        <v>Bin1</v>
      </c>
      <c r="L1899">
        <f t="shared" si="58"/>
        <v>2016</v>
      </c>
      <c r="M1899" t="str">
        <f>_xlfn.XLOOKUP(C1899,'LookUp Table'!$A$1:$A$3031,'LookUp Table'!$B$1:$B$3031,"Not Found",0)</f>
        <v>Bangalore</v>
      </c>
      <c r="N1899" t="str">
        <f t="shared" si="59"/>
        <v>Seed Funding</v>
      </c>
      <c r="O1899" t="str">
        <f>_xlfn.XLOOKUP(N1899,'Com LookUp+Pivot'!$A$1:$A$49,'Com LookUp+Pivot'!$B$1:$B$49,"Not Found",0)</f>
        <v>Angel</v>
      </c>
      <c r="W1899" s="9" t="s">
        <v>5145</v>
      </c>
      <c r="X1899" s="9" t="s">
        <v>125</v>
      </c>
    </row>
    <row r="1900" spans="1:24" x14ac:dyDescent="0.3">
      <c r="A1900">
        <v>1908</v>
      </c>
      <c r="B1900" s="1">
        <v>42402</v>
      </c>
      <c r="C1900" t="s">
        <v>5146</v>
      </c>
      <c r="D1900" t="s">
        <v>569</v>
      </c>
      <c r="E1900" t="s">
        <v>5147</v>
      </c>
      <c r="F1900" t="s">
        <v>957</v>
      </c>
      <c r="G1900" t="s">
        <v>5148</v>
      </c>
      <c r="H1900" t="s">
        <v>125</v>
      </c>
      <c r="I1900" s="2">
        <v>22500</v>
      </c>
      <c r="J1900" t="s">
        <v>207</v>
      </c>
      <c r="K1900" t="str" cm="1">
        <f t="array" ref="K1900">_xlfn.IFS(I1900&lt;1000000,"Bin1",AND(I1900&gt;=1000000,I1900&lt;=10000000),"Bin2",I1900&gt;10000000,"Bin3")</f>
        <v>Bin1</v>
      </c>
      <c r="L1900">
        <f t="shared" si="58"/>
        <v>2016</v>
      </c>
      <c r="M1900" t="str">
        <f>_xlfn.XLOOKUP(C1900,'LookUp Table'!$A$1:$A$3031,'LookUp Table'!$B$1:$B$3031,"Not Found",0)</f>
        <v>Bangalore</v>
      </c>
      <c r="N1900" t="str">
        <f t="shared" si="59"/>
        <v>Seed Funding</v>
      </c>
      <c r="O1900" t="str">
        <f>_xlfn.XLOOKUP(N1900,'Com LookUp+Pivot'!$A$1:$A$49,'Com LookUp+Pivot'!$B$1:$B$49,"Not Found",0)</f>
        <v>Angel</v>
      </c>
      <c r="W1900" s="9" t="s">
        <v>5148</v>
      </c>
      <c r="X1900" s="9" t="s">
        <v>125</v>
      </c>
    </row>
    <row r="1901" spans="1:24" x14ac:dyDescent="0.3">
      <c r="A1901">
        <v>1909</v>
      </c>
      <c r="B1901" s="1">
        <v>42402</v>
      </c>
      <c r="C1901" t="s">
        <v>5149</v>
      </c>
      <c r="D1901" t="s">
        <v>569</v>
      </c>
      <c r="E1901" t="s">
        <v>5150</v>
      </c>
      <c r="F1901" t="s">
        <v>549</v>
      </c>
      <c r="G1901" t="s">
        <v>5148</v>
      </c>
      <c r="H1901" t="s">
        <v>125</v>
      </c>
      <c r="I1901" s="2">
        <v>22500</v>
      </c>
      <c r="J1901" t="s">
        <v>207</v>
      </c>
      <c r="K1901" t="str" cm="1">
        <f t="array" ref="K1901">_xlfn.IFS(I1901&lt;1000000,"Bin1",AND(I1901&gt;=1000000,I1901&lt;=10000000),"Bin2",I1901&gt;10000000,"Bin3")</f>
        <v>Bin1</v>
      </c>
      <c r="L1901">
        <f t="shared" si="58"/>
        <v>2016</v>
      </c>
      <c r="M1901" t="str">
        <f>_xlfn.XLOOKUP(C1901,'LookUp Table'!$A$1:$A$3031,'LookUp Table'!$B$1:$B$3031,"Not Found",0)</f>
        <v>N/A</v>
      </c>
      <c r="N1901" t="str">
        <f t="shared" si="59"/>
        <v>Seed Funding</v>
      </c>
      <c r="O1901" t="str">
        <f>_xlfn.XLOOKUP(N1901,'Com LookUp+Pivot'!$A$1:$A$49,'Com LookUp+Pivot'!$B$1:$B$49,"Not Found",0)</f>
        <v>Angel</v>
      </c>
      <c r="W1901" s="9" t="s">
        <v>5148</v>
      </c>
      <c r="X1901" s="9" t="s">
        <v>125</v>
      </c>
    </row>
    <row r="1902" spans="1:24" x14ac:dyDescent="0.3">
      <c r="A1902">
        <v>1910</v>
      </c>
      <c r="B1902" s="1">
        <v>42402</v>
      </c>
      <c r="C1902" t="s">
        <v>5151</v>
      </c>
      <c r="D1902" t="s">
        <v>50</v>
      </c>
      <c r="E1902" t="s">
        <v>5152</v>
      </c>
      <c r="F1902" t="s">
        <v>19</v>
      </c>
      <c r="G1902" t="s">
        <v>5148</v>
      </c>
      <c r="H1902" t="s">
        <v>125</v>
      </c>
      <c r="I1902" s="2">
        <v>22500</v>
      </c>
      <c r="J1902" t="s">
        <v>207</v>
      </c>
      <c r="K1902" t="str" cm="1">
        <f t="array" ref="K1902">_xlfn.IFS(I1902&lt;1000000,"Bin1",AND(I1902&gt;=1000000,I1902&lt;=10000000),"Bin2",I1902&gt;10000000,"Bin3")</f>
        <v>Bin1</v>
      </c>
      <c r="L1902">
        <f t="shared" si="58"/>
        <v>2016</v>
      </c>
      <c r="M1902" t="str">
        <f>_xlfn.XLOOKUP(C1902,'LookUp Table'!$A$1:$A$3031,'LookUp Table'!$B$1:$B$3031,"Not Found",0)</f>
        <v>Gurgaon</v>
      </c>
      <c r="N1902" t="str">
        <f t="shared" si="59"/>
        <v>Seed Funding</v>
      </c>
      <c r="O1902" t="str">
        <f>_xlfn.XLOOKUP(N1902,'Com LookUp+Pivot'!$A$1:$A$49,'Com LookUp+Pivot'!$B$1:$B$49,"Not Found",0)</f>
        <v>Angel</v>
      </c>
      <c r="W1902" s="9" t="s">
        <v>5148</v>
      </c>
      <c r="X1902" s="9" t="s">
        <v>125</v>
      </c>
    </row>
    <row r="1903" spans="1:24" x14ac:dyDescent="0.3">
      <c r="A1903">
        <v>1911</v>
      </c>
      <c r="B1903" s="1">
        <v>42402</v>
      </c>
      <c r="C1903" t="s">
        <v>5153</v>
      </c>
      <c r="D1903" t="s">
        <v>50</v>
      </c>
      <c r="E1903" t="s">
        <v>5154</v>
      </c>
      <c r="F1903" t="s">
        <v>36</v>
      </c>
      <c r="G1903" t="s">
        <v>5148</v>
      </c>
      <c r="H1903" t="s">
        <v>125</v>
      </c>
      <c r="I1903" s="2">
        <v>22500</v>
      </c>
      <c r="J1903" t="s">
        <v>207</v>
      </c>
      <c r="K1903" t="str" cm="1">
        <f t="array" ref="K1903">_xlfn.IFS(I1903&lt;1000000,"Bin1",AND(I1903&gt;=1000000,I1903&lt;=10000000),"Bin2",I1903&gt;10000000,"Bin3")</f>
        <v>Bin1</v>
      </c>
      <c r="L1903">
        <f t="shared" si="58"/>
        <v>2016</v>
      </c>
      <c r="M1903" t="str">
        <f>_xlfn.XLOOKUP(C1903,'LookUp Table'!$A$1:$A$3031,'LookUp Table'!$B$1:$B$3031,"Not Found",0)</f>
        <v>Mumbai</v>
      </c>
      <c r="N1903" t="str">
        <f t="shared" si="59"/>
        <v>Seed Funding</v>
      </c>
      <c r="O1903" t="str">
        <f>_xlfn.XLOOKUP(N1903,'Com LookUp+Pivot'!$A$1:$A$49,'Com LookUp+Pivot'!$B$1:$B$49,"Not Found",0)</f>
        <v>Angel</v>
      </c>
      <c r="W1903" s="9" t="s">
        <v>5148</v>
      </c>
      <c r="X1903" s="9" t="s">
        <v>125</v>
      </c>
    </row>
    <row r="1904" spans="1:24" x14ac:dyDescent="0.3">
      <c r="A1904">
        <v>1912</v>
      </c>
      <c r="B1904" s="1">
        <v>42403</v>
      </c>
      <c r="C1904" t="s">
        <v>5155</v>
      </c>
      <c r="D1904" t="s">
        <v>569</v>
      </c>
      <c r="E1904" t="s">
        <v>5156</v>
      </c>
      <c r="F1904" t="s">
        <v>5157</v>
      </c>
      <c r="G1904" t="s">
        <v>5158</v>
      </c>
      <c r="H1904" t="s">
        <v>125</v>
      </c>
      <c r="I1904" s="2">
        <v>1000000</v>
      </c>
      <c r="J1904" t="s">
        <v>207</v>
      </c>
      <c r="K1904" t="str" cm="1">
        <f t="array" ref="K1904">_xlfn.IFS(I1904&lt;1000000,"Bin1",AND(I1904&gt;=1000000,I1904&lt;=10000000),"Bin2",I1904&gt;10000000,"Bin3")</f>
        <v>Bin2</v>
      </c>
      <c r="L1904">
        <f t="shared" si="58"/>
        <v>2016</v>
      </c>
      <c r="M1904" t="str">
        <f>_xlfn.XLOOKUP(C1904,'LookUp Table'!$A$1:$A$3031,'LookUp Table'!$B$1:$B$3031,"Not Found",0)</f>
        <v>Pune / Dubai</v>
      </c>
      <c r="N1904" t="str">
        <f t="shared" si="59"/>
        <v>Seed Funding</v>
      </c>
      <c r="O1904" t="str">
        <f>_xlfn.XLOOKUP(N1904,'Com LookUp+Pivot'!$A$1:$A$49,'Com LookUp+Pivot'!$B$1:$B$49,"Not Found",0)</f>
        <v>Angel</v>
      </c>
      <c r="W1904" s="9" t="s">
        <v>5158</v>
      </c>
      <c r="X1904" s="9" t="s">
        <v>125</v>
      </c>
    </row>
    <row r="1905" spans="1:24" x14ac:dyDescent="0.3">
      <c r="A1905">
        <v>1913</v>
      </c>
      <c r="B1905" s="1">
        <v>42403</v>
      </c>
      <c r="C1905" t="s">
        <v>5159</v>
      </c>
      <c r="D1905" t="s">
        <v>1461</v>
      </c>
      <c r="E1905" t="s">
        <v>5160</v>
      </c>
      <c r="F1905" t="s">
        <v>30</v>
      </c>
      <c r="G1905" t="s">
        <v>5161</v>
      </c>
      <c r="H1905" t="s">
        <v>125</v>
      </c>
      <c r="I1905" s="2">
        <v>100000</v>
      </c>
      <c r="J1905" t="s">
        <v>207</v>
      </c>
      <c r="K1905" t="str" cm="1">
        <f t="array" ref="K1905">_xlfn.IFS(I1905&lt;1000000,"Bin1",AND(I1905&gt;=1000000,I1905&lt;=10000000),"Bin2",I1905&gt;10000000,"Bin3")</f>
        <v>Bin1</v>
      </c>
      <c r="L1905">
        <f t="shared" si="58"/>
        <v>2016</v>
      </c>
      <c r="M1905" t="str">
        <f>_xlfn.XLOOKUP(C1905,'LookUp Table'!$A$1:$A$3031,'LookUp Table'!$B$1:$B$3031,"Not Found",0)</f>
        <v>New Delhi</v>
      </c>
      <c r="N1905" t="str">
        <f t="shared" si="59"/>
        <v>Seed Funding</v>
      </c>
      <c r="O1905" t="str">
        <f>_xlfn.XLOOKUP(N1905,'Com LookUp+Pivot'!$A$1:$A$49,'Com LookUp+Pivot'!$B$1:$B$49,"Not Found",0)</f>
        <v>Angel</v>
      </c>
      <c r="W1905" s="9" t="s">
        <v>5161</v>
      </c>
      <c r="X1905" s="9" t="s">
        <v>125</v>
      </c>
    </row>
    <row r="1906" spans="1:24" x14ac:dyDescent="0.3">
      <c r="A1906">
        <v>1914</v>
      </c>
      <c r="B1906" s="1">
        <v>42403</v>
      </c>
      <c r="C1906" t="s">
        <v>5162</v>
      </c>
      <c r="D1906" t="s">
        <v>569</v>
      </c>
      <c r="E1906" t="s">
        <v>5163</v>
      </c>
      <c r="F1906" t="s">
        <v>87</v>
      </c>
      <c r="G1906" t="s">
        <v>5161</v>
      </c>
      <c r="H1906" t="s">
        <v>125</v>
      </c>
      <c r="I1906" s="2">
        <v>100000</v>
      </c>
      <c r="J1906" t="s">
        <v>207</v>
      </c>
      <c r="K1906" t="str" cm="1">
        <f t="array" ref="K1906">_xlfn.IFS(I1906&lt;1000000,"Bin1",AND(I1906&gt;=1000000,I1906&lt;=10000000),"Bin2",I1906&gt;10000000,"Bin3")</f>
        <v>Bin1</v>
      </c>
      <c r="L1906">
        <f t="shared" si="58"/>
        <v>2016</v>
      </c>
      <c r="M1906" t="str">
        <f>_xlfn.XLOOKUP(C1906,'LookUp Table'!$A$1:$A$3031,'LookUp Table'!$B$1:$B$3031,"Not Found",0)</f>
        <v>Noida</v>
      </c>
      <c r="N1906" t="str">
        <f t="shared" si="59"/>
        <v>Seed Funding</v>
      </c>
      <c r="O1906" t="str">
        <f>_xlfn.XLOOKUP(N1906,'Com LookUp+Pivot'!$A$1:$A$49,'Com LookUp+Pivot'!$B$1:$B$49,"Not Found",0)</f>
        <v>Angel</v>
      </c>
      <c r="W1906" s="9" t="s">
        <v>5161</v>
      </c>
      <c r="X1906" s="9" t="s">
        <v>125</v>
      </c>
    </row>
    <row r="1907" spans="1:24" x14ac:dyDescent="0.3">
      <c r="A1907">
        <v>1915</v>
      </c>
      <c r="B1907" s="1">
        <v>42403</v>
      </c>
      <c r="C1907" t="s">
        <v>5164</v>
      </c>
      <c r="D1907" t="s">
        <v>569</v>
      </c>
      <c r="E1907" t="s">
        <v>5165</v>
      </c>
      <c r="F1907" t="s">
        <v>957</v>
      </c>
      <c r="G1907" t="s">
        <v>5166</v>
      </c>
      <c r="H1907" t="s">
        <v>125</v>
      </c>
      <c r="I1907" s="2">
        <v>30000</v>
      </c>
      <c r="J1907" t="s">
        <v>207</v>
      </c>
      <c r="K1907" t="str" cm="1">
        <f t="array" ref="K1907">_xlfn.IFS(I1907&lt;1000000,"Bin1",AND(I1907&gt;=1000000,I1907&lt;=10000000),"Bin2",I1907&gt;10000000,"Bin3")</f>
        <v>Bin1</v>
      </c>
      <c r="L1907">
        <f t="shared" si="58"/>
        <v>2016</v>
      </c>
      <c r="M1907" t="str">
        <f>_xlfn.XLOOKUP(C1907,'LookUp Table'!$A$1:$A$3031,'LookUp Table'!$B$1:$B$3031,"Not Found",0)</f>
        <v>Bangalore</v>
      </c>
      <c r="N1907" t="str">
        <f t="shared" si="59"/>
        <v>Seed Funding</v>
      </c>
      <c r="O1907" t="str">
        <f>_xlfn.XLOOKUP(N1907,'Com LookUp+Pivot'!$A$1:$A$49,'Com LookUp+Pivot'!$B$1:$B$49,"Not Found",0)</f>
        <v>Angel</v>
      </c>
      <c r="W1907" s="9" t="s">
        <v>5166</v>
      </c>
      <c r="X1907" s="9" t="s">
        <v>125</v>
      </c>
    </row>
    <row r="1908" spans="1:24" x14ac:dyDescent="0.3">
      <c r="A1908">
        <v>1916</v>
      </c>
      <c r="B1908" s="1">
        <v>42404</v>
      </c>
      <c r="C1908" t="s">
        <v>5167</v>
      </c>
      <c r="D1908" t="s">
        <v>1461</v>
      </c>
      <c r="E1908" t="s">
        <v>5168</v>
      </c>
      <c r="F1908" t="s">
        <v>30</v>
      </c>
      <c r="G1908" t="s">
        <v>5169</v>
      </c>
      <c r="H1908" t="s">
        <v>125</v>
      </c>
      <c r="I1908" s="2">
        <v>30000</v>
      </c>
      <c r="J1908" t="s">
        <v>207</v>
      </c>
      <c r="K1908" t="str" cm="1">
        <f t="array" ref="K1908">_xlfn.IFS(I1908&lt;1000000,"Bin1",AND(I1908&gt;=1000000,I1908&lt;=10000000),"Bin2",I1908&gt;10000000,"Bin3")</f>
        <v>Bin1</v>
      </c>
      <c r="L1908">
        <f t="shared" si="58"/>
        <v>2016</v>
      </c>
      <c r="M1908" t="str">
        <f>_xlfn.XLOOKUP(C1908,'LookUp Table'!$A$1:$A$3031,'LookUp Table'!$B$1:$B$3031,"Not Found",0)</f>
        <v>New Delhi</v>
      </c>
      <c r="N1908" t="str">
        <f t="shared" si="59"/>
        <v>Seed Funding</v>
      </c>
      <c r="O1908" t="str">
        <f>_xlfn.XLOOKUP(N1908,'Com LookUp+Pivot'!$A$1:$A$49,'Com LookUp+Pivot'!$B$1:$B$49,"Not Found",0)</f>
        <v>Angel</v>
      </c>
      <c r="W1908" s="9" t="s">
        <v>5169</v>
      </c>
      <c r="X1908" s="9" t="s">
        <v>125</v>
      </c>
    </row>
    <row r="1909" spans="1:24" x14ac:dyDescent="0.3">
      <c r="A1909">
        <v>1917</v>
      </c>
      <c r="B1909" s="1">
        <v>42405</v>
      </c>
      <c r="C1909" t="s">
        <v>5170</v>
      </c>
      <c r="D1909" t="s">
        <v>105</v>
      </c>
      <c r="E1909" t="s">
        <v>5171</v>
      </c>
      <c r="F1909" t="s">
        <v>957</v>
      </c>
      <c r="G1909" t="s">
        <v>5172</v>
      </c>
      <c r="H1909" t="s">
        <v>125</v>
      </c>
      <c r="I1909">
        <v>0</v>
      </c>
      <c r="J1909" t="s">
        <v>207</v>
      </c>
      <c r="K1909" t="str" cm="1">
        <f t="array" ref="K1909">_xlfn.IFS(I1909&lt;1000000,"Bin1",AND(I1909&gt;=1000000,I1909&lt;=10000000),"Bin2",I1909&gt;10000000,"Bin3")</f>
        <v>Bin1</v>
      </c>
      <c r="L1909">
        <f t="shared" si="58"/>
        <v>2016</v>
      </c>
      <c r="M1909" t="str">
        <f>_xlfn.XLOOKUP(C1909,'LookUp Table'!$A$1:$A$3031,'LookUp Table'!$B$1:$B$3031,"Not Found",0)</f>
        <v>Bangalore</v>
      </c>
      <c r="N1909" t="str">
        <f t="shared" si="59"/>
        <v>Seed Funding</v>
      </c>
      <c r="O1909" t="str">
        <f>_xlfn.XLOOKUP(N1909,'Com LookUp+Pivot'!$A$1:$A$49,'Com LookUp+Pivot'!$B$1:$B$49,"Not Found",0)</f>
        <v>Angel</v>
      </c>
      <c r="W1909" s="9" t="s">
        <v>5172</v>
      </c>
      <c r="X1909" s="9" t="s">
        <v>125</v>
      </c>
    </row>
    <row r="1910" spans="1:24" x14ac:dyDescent="0.3">
      <c r="A1910">
        <v>1918</v>
      </c>
      <c r="B1910" s="1">
        <v>42405</v>
      </c>
      <c r="C1910" t="s">
        <v>5173</v>
      </c>
      <c r="D1910" t="s">
        <v>50</v>
      </c>
      <c r="E1910" t="s">
        <v>5174</v>
      </c>
      <c r="F1910" t="s">
        <v>5175</v>
      </c>
      <c r="G1910" t="s">
        <v>5176</v>
      </c>
      <c r="H1910" t="s">
        <v>388</v>
      </c>
      <c r="I1910" s="2">
        <v>13500000</v>
      </c>
      <c r="J1910" t="s">
        <v>207</v>
      </c>
      <c r="K1910" t="str" cm="1">
        <f t="array" ref="K1910">_xlfn.IFS(I1910&lt;1000000,"Bin1",AND(I1910&gt;=1000000,I1910&lt;=10000000),"Bin2",I1910&gt;10000000,"Bin3")</f>
        <v>Bin3</v>
      </c>
      <c r="L1910">
        <f t="shared" si="58"/>
        <v>2016</v>
      </c>
      <c r="M1910" t="str">
        <f>_xlfn.XLOOKUP(C1910,'LookUp Table'!$A$1:$A$3031,'LookUp Table'!$B$1:$B$3031,"Not Found",0)</f>
        <v>San Francisco</v>
      </c>
      <c r="N1910" t="str">
        <f t="shared" si="59"/>
        <v>Private Equity</v>
      </c>
      <c r="O1910" t="str">
        <f>_xlfn.XLOOKUP(N1910,'Com LookUp+Pivot'!$A$1:$A$49,'Com LookUp+Pivot'!$B$1:$B$49,"Not Found",0)</f>
        <v>PE</v>
      </c>
      <c r="W1910" s="9" t="s">
        <v>5176</v>
      </c>
      <c r="X1910" s="9" t="s">
        <v>388</v>
      </c>
    </row>
    <row r="1911" spans="1:24" x14ac:dyDescent="0.3">
      <c r="A1911">
        <v>1919</v>
      </c>
      <c r="B1911" s="1">
        <v>42405</v>
      </c>
      <c r="C1911" t="s">
        <v>5177</v>
      </c>
      <c r="D1911" t="s">
        <v>1461</v>
      </c>
      <c r="E1911" t="s">
        <v>5178</v>
      </c>
      <c r="F1911" t="s">
        <v>30</v>
      </c>
      <c r="G1911" t="s">
        <v>5179</v>
      </c>
      <c r="H1911" t="s">
        <v>388</v>
      </c>
      <c r="I1911">
        <v>0</v>
      </c>
      <c r="J1911" t="s">
        <v>207</v>
      </c>
      <c r="K1911" t="str" cm="1">
        <f t="array" ref="K1911">_xlfn.IFS(I1911&lt;1000000,"Bin1",AND(I1911&gt;=1000000,I1911&lt;=10000000),"Bin2",I1911&gt;10000000,"Bin3")</f>
        <v>Bin1</v>
      </c>
      <c r="L1911">
        <f t="shared" si="58"/>
        <v>2016</v>
      </c>
      <c r="M1911" t="str">
        <f>_xlfn.XLOOKUP(C1911,'LookUp Table'!$A$1:$A$3031,'LookUp Table'!$B$1:$B$3031,"Not Found",0)</f>
        <v>New Delhi</v>
      </c>
      <c r="N1911" t="str">
        <f t="shared" si="59"/>
        <v>Private Equity</v>
      </c>
      <c r="O1911" t="str">
        <f>_xlfn.XLOOKUP(N1911,'Com LookUp+Pivot'!$A$1:$A$49,'Com LookUp+Pivot'!$B$1:$B$49,"Not Found",0)</f>
        <v>PE</v>
      </c>
      <c r="W1911" s="9" t="s">
        <v>5179</v>
      </c>
      <c r="X1911" s="9" t="s">
        <v>388</v>
      </c>
    </row>
    <row r="1912" spans="1:24" x14ac:dyDescent="0.3">
      <c r="A1912">
        <v>1920</v>
      </c>
      <c r="B1912" s="1">
        <v>42405</v>
      </c>
      <c r="C1912" t="s">
        <v>5180</v>
      </c>
      <c r="D1912" t="s">
        <v>569</v>
      </c>
      <c r="E1912" t="s">
        <v>5181</v>
      </c>
      <c r="F1912" t="s">
        <v>36</v>
      </c>
      <c r="G1912" t="s">
        <v>345</v>
      </c>
      <c r="H1912" t="s">
        <v>388</v>
      </c>
      <c r="I1912">
        <v>0</v>
      </c>
      <c r="J1912" t="s">
        <v>207</v>
      </c>
      <c r="K1912" t="str" cm="1">
        <f t="array" ref="K1912">_xlfn.IFS(I1912&lt;1000000,"Bin1",AND(I1912&gt;=1000000,I1912&lt;=10000000),"Bin2",I1912&gt;10000000,"Bin3")</f>
        <v>Bin1</v>
      </c>
      <c r="L1912">
        <f t="shared" si="58"/>
        <v>2016</v>
      </c>
      <c r="M1912" t="str">
        <f>_xlfn.XLOOKUP(C1912,'LookUp Table'!$A$1:$A$3031,'LookUp Table'!$B$1:$B$3031,"Not Found",0)</f>
        <v>Mumbai</v>
      </c>
      <c r="N1912" t="str">
        <f t="shared" si="59"/>
        <v>Seed Funding</v>
      </c>
      <c r="O1912" t="str">
        <f>_xlfn.XLOOKUP(N1912,'Com LookUp+Pivot'!$A$1:$A$49,'Com LookUp+Pivot'!$B$1:$B$49,"Not Found",0)</f>
        <v>Angel</v>
      </c>
      <c r="W1912" s="9" t="s">
        <v>345</v>
      </c>
      <c r="X1912" s="9" t="s">
        <v>388</v>
      </c>
    </row>
    <row r="1913" spans="1:24" x14ac:dyDescent="0.3">
      <c r="A1913">
        <v>1921</v>
      </c>
      <c r="B1913" s="1">
        <v>42405</v>
      </c>
      <c r="C1913" t="s">
        <v>5182</v>
      </c>
      <c r="D1913" t="s">
        <v>312</v>
      </c>
      <c r="E1913" t="s">
        <v>5183</v>
      </c>
      <c r="F1913" t="s">
        <v>957</v>
      </c>
      <c r="G1913" t="s">
        <v>5184</v>
      </c>
      <c r="H1913" t="s">
        <v>125</v>
      </c>
      <c r="I1913">
        <v>0</v>
      </c>
      <c r="J1913" t="s">
        <v>207</v>
      </c>
      <c r="K1913" t="str" cm="1">
        <f t="array" ref="K1913">_xlfn.IFS(I1913&lt;1000000,"Bin1",AND(I1913&gt;=1000000,I1913&lt;=10000000),"Bin2",I1913&gt;10000000,"Bin3")</f>
        <v>Bin1</v>
      </c>
      <c r="L1913">
        <f t="shared" si="58"/>
        <v>2016</v>
      </c>
      <c r="M1913" t="str">
        <f>_xlfn.XLOOKUP(C1913,'LookUp Table'!$A$1:$A$3031,'LookUp Table'!$B$1:$B$3031,"Not Found",0)</f>
        <v>Bangalore</v>
      </c>
      <c r="N1913" t="str">
        <f t="shared" si="59"/>
        <v>Seed Funding</v>
      </c>
      <c r="O1913" t="str">
        <f>_xlfn.XLOOKUP(N1913,'Com LookUp+Pivot'!$A$1:$A$49,'Com LookUp+Pivot'!$B$1:$B$49,"Not Found",0)</f>
        <v>Angel</v>
      </c>
      <c r="W1913" s="9" t="s">
        <v>5184</v>
      </c>
      <c r="X1913" s="9" t="s">
        <v>125</v>
      </c>
    </row>
    <row r="1914" spans="1:24" x14ac:dyDescent="0.3">
      <c r="A1914">
        <v>1922</v>
      </c>
      <c r="B1914" s="1">
        <v>42405</v>
      </c>
      <c r="C1914" t="s">
        <v>5185</v>
      </c>
      <c r="D1914" t="s">
        <v>435</v>
      </c>
      <c r="E1914" t="s">
        <v>5186</v>
      </c>
      <c r="F1914" t="s">
        <v>1972</v>
      </c>
      <c r="G1914" t="s">
        <v>5187</v>
      </c>
      <c r="H1914" t="s">
        <v>388</v>
      </c>
      <c r="I1914" s="2">
        <v>1000000</v>
      </c>
      <c r="J1914" t="s">
        <v>207</v>
      </c>
      <c r="K1914" t="str" cm="1">
        <f t="array" ref="K1914">_xlfn.IFS(I1914&lt;1000000,"Bin1",AND(I1914&gt;=1000000,I1914&lt;=10000000),"Bin2",I1914&gt;10000000,"Bin3")</f>
        <v>Bin2</v>
      </c>
      <c r="L1914">
        <f t="shared" ref="L1914:L1977" si="60">YEAR(B1914)</f>
        <v>2016</v>
      </c>
      <c r="M1914" t="str">
        <f>_xlfn.XLOOKUP(C1914,'LookUp Table'!$A$1:$A$3031,'LookUp Table'!$B$1:$B$3031,"Not Found",0)</f>
        <v>Vadodara</v>
      </c>
      <c r="N1914" t="str">
        <f t="shared" si="59"/>
        <v>Private Equity</v>
      </c>
      <c r="O1914" t="str">
        <f>_xlfn.XLOOKUP(N1914,'Com LookUp+Pivot'!$A$1:$A$49,'Com LookUp+Pivot'!$B$1:$B$49,"Not Found",0)</f>
        <v>PE</v>
      </c>
      <c r="W1914" s="9" t="s">
        <v>5187</v>
      </c>
      <c r="X1914" s="9" t="s">
        <v>388</v>
      </c>
    </row>
    <row r="1915" spans="1:24" x14ac:dyDescent="0.3">
      <c r="A1915">
        <v>1923</v>
      </c>
      <c r="B1915" s="1">
        <v>42405</v>
      </c>
      <c r="C1915" t="s">
        <v>5188</v>
      </c>
      <c r="D1915" t="s">
        <v>569</v>
      </c>
      <c r="E1915" t="s">
        <v>5189</v>
      </c>
      <c r="F1915" t="s">
        <v>52</v>
      </c>
      <c r="G1915" t="s">
        <v>1578</v>
      </c>
      <c r="H1915" t="s">
        <v>125</v>
      </c>
      <c r="I1915" s="2">
        <v>81000</v>
      </c>
      <c r="J1915" t="s">
        <v>207</v>
      </c>
      <c r="K1915" t="str" cm="1">
        <f t="array" ref="K1915">_xlfn.IFS(I1915&lt;1000000,"Bin1",AND(I1915&gt;=1000000,I1915&lt;=10000000),"Bin2",I1915&gt;10000000,"Bin3")</f>
        <v>Bin1</v>
      </c>
      <c r="L1915">
        <f t="shared" si="60"/>
        <v>2016</v>
      </c>
      <c r="M1915" t="str">
        <f>_xlfn.XLOOKUP(C1915,'LookUp Table'!$A$1:$A$3031,'LookUp Table'!$B$1:$B$3031,"Not Found",0)</f>
        <v>Pune</v>
      </c>
      <c r="N1915" t="str">
        <f t="shared" si="59"/>
        <v>Private Equity</v>
      </c>
      <c r="O1915" t="str">
        <f>_xlfn.XLOOKUP(N1915,'Com LookUp+Pivot'!$A$1:$A$49,'Com LookUp+Pivot'!$B$1:$B$49,"Not Found",0)</f>
        <v>PE</v>
      </c>
      <c r="W1915" s="9" t="s">
        <v>1578</v>
      </c>
      <c r="X1915" s="9" t="s">
        <v>125</v>
      </c>
    </row>
    <row r="1916" spans="1:24" x14ac:dyDescent="0.3">
      <c r="A1916">
        <v>1924</v>
      </c>
      <c r="B1916" s="1">
        <v>42405</v>
      </c>
      <c r="C1916" t="s">
        <v>5190</v>
      </c>
      <c r="D1916" t="s">
        <v>569</v>
      </c>
      <c r="E1916" t="s">
        <v>5191</v>
      </c>
      <c r="F1916" t="s">
        <v>5192</v>
      </c>
      <c r="G1916" t="s">
        <v>1578</v>
      </c>
      <c r="H1916" t="s">
        <v>125</v>
      </c>
      <c r="I1916" s="2">
        <v>52000</v>
      </c>
      <c r="J1916" t="s">
        <v>207</v>
      </c>
      <c r="K1916" t="str" cm="1">
        <f t="array" ref="K1916">_xlfn.IFS(I1916&lt;1000000,"Bin1",AND(I1916&gt;=1000000,I1916&lt;=10000000),"Bin2",I1916&gt;10000000,"Bin3")</f>
        <v>Bin1</v>
      </c>
      <c r="L1916">
        <f t="shared" si="60"/>
        <v>2016</v>
      </c>
      <c r="M1916" t="str">
        <f>_xlfn.XLOOKUP(C1916,'LookUp Table'!$A$1:$A$3031,'LookUp Table'!$B$1:$B$3031,"Not Found",0)</f>
        <v>Varanasi</v>
      </c>
      <c r="N1916" t="str">
        <f t="shared" si="59"/>
        <v>Private Equity</v>
      </c>
      <c r="O1916" t="str">
        <f>_xlfn.XLOOKUP(N1916,'Com LookUp+Pivot'!$A$1:$A$49,'Com LookUp+Pivot'!$B$1:$B$49,"Not Found",0)</f>
        <v>PE</v>
      </c>
      <c r="W1916" s="9" t="s">
        <v>1578</v>
      </c>
      <c r="X1916" s="9" t="s">
        <v>125</v>
      </c>
    </row>
    <row r="1917" spans="1:24" x14ac:dyDescent="0.3">
      <c r="A1917">
        <v>1925</v>
      </c>
      <c r="B1917" s="1">
        <v>42406</v>
      </c>
      <c r="C1917" t="s">
        <v>3147</v>
      </c>
      <c r="D1917" t="s">
        <v>435</v>
      </c>
      <c r="E1917" t="s">
        <v>5193</v>
      </c>
      <c r="F1917" t="s">
        <v>30</v>
      </c>
      <c r="G1917" t="s">
        <v>1578</v>
      </c>
      <c r="H1917" t="s">
        <v>125</v>
      </c>
      <c r="I1917" s="2">
        <v>1000000</v>
      </c>
      <c r="J1917" t="s">
        <v>207</v>
      </c>
      <c r="K1917" t="str" cm="1">
        <f t="array" ref="K1917">_xlfn.IFS(I1917&lt;1000000,"Bin1",AND(I1917&gt;=1000000,I1917&lt;=10000000),"Bin2",I1917&gt;10000000,"Bin3")</f>
        <v>Bin2</v>
      </c>
      <c r="L1917">
        <f t="shared" si="60"/>
        <v>2016</v>
      </c>
      <c r="M1917" t="str">
        <f>_xlfn.XLOOKUP(C1917,'LookUp Table'!$A$1:$A$3031,'LookUp Table'!$B$1:$B$3031,"Not Found",0)</f>
        <v>New Delhi</v>
      </c>
      <c r="N1917" t="str">
        <f t="shared" si="59"/>
        <v>Private Equity</v>
      </c>
      <c r="O1917" t="str">
        <f>_xlfn.XLOOKUP(N1917,'Com LookUp+Pivot'!$A$1:$A$49,'Com LookUp+Pivot'!$B$1:$B$49,"Not Found",0)</f>
        <v>PE</v>
      </c>
      <c r="W1917" s="9" t="s">
        <v>1578</v>
      </c>
      <c r="X1917" s="9" t="s">
        <v>125</v>
      </c>
    </row>
    <row r="1918" spans="1:24" x14ac:dyDescent="0.3">
      <c r="A1918">
        <v>1926</v>
      </c>
      <c r="B1918" s="1">
        <v>42406</v>
      </c>
      <c r="C1918" t="s">
        <v>5194</v>
      </c>
      <c r="D1918" t="s">
        <v>141</v>
      </c>
      <c r="E1918" t="s">
        <v>5195</v>
      </c>
      <c r="F1918" t="s">
        <v>30</v>
      </c>
      <c r="G1918" t="s">
        <v>5196</v>
      </c>
      <c r="H1918" t="s">
        <v>125</v>
      </c>
      <c r="I1918">
        <v>0</v>
      </c>
      <c r="J1918" t="s">
        <v>207</v>
      </c>
      <c r="K1918" t="str" cm="1">
        <f t="array" ref="K1918">_xlfn.IFS(I1918&lt;1000000,"Bin1",AND(I1918&gt;=1000000,I1918&lt;=10000000),"Bin2",I1918&gt;10000000,"Bin3")</f>
        <v>Bin1</v>
      </c>
      <c r="L1918">
        <f t="shared" si="60"/>
        <v>2016</v>
      </c>
      <c r="M1918" t="str">
        <f>_xlfn.XLOOKUP(C1918,'LookUp Table'!$A$1:$A$3031,'LookUp Table'!$B$1:$B$3031,"Not Found",0)</f>
        <v>New Delhi</v>
      </c>
      <c r="N1918" t="str">
        <f t="shared" si="59"/>
        <v>Seed Funding</v>
      </c>
      <c r="O1918" t="str">
        <f>_xlfn.XLOOKUP(N1918,'Com LookUp+Pivot'!$A$1:$A$49,'Com LookUp+Pivot'!$B$1:$B$49,"Not Found",0)</f>
        <v>Angel</v>
      </c>
      <c r="W1918" s="9" t="s">
        <v>5196</v>
      </c>
      <c r="X1918" s="9" t="s">
        <v>125</v>
      </c>
    </row>
    <row r="1919" spans="1:24" x14ac:dyDescent="0.3">
      <c r="A1919">
        <v>1927</v>
      </c>
      <c r="B1919" s="1">
        <v>42408</v>
      </c>
      <c r="C1919" t="s">
        <v>289</v>
      </c>
      <c r="D1919" t="s">
        <v>435</v>
      </c>
      <c r="E1919" t="s">
        <v>5197</v>
      </c>
      <c r="F1919" t="s">
        <v>30</v>
      </c>
      <c r="G1919" t="s">
        <v>1126</v>
      </c>
      <c r="H1919" t="s">
        <v>388</v>
      </c>
      <c r="I1919">
        <v>0</v>
      </c>
      <c r="J1919" t="s">
        <v>207</v>
      </c>
      <c r="K1919" t="str" cm="1">
        <f t="array" ref="K1919">_xlfn.IFS(I1919&lt;1000000,"Bin1",AND(I1919&gt;=1000000,I1919&lt;=10000000),"Bin2",I1919&gt;10000000,"Bin3")</f>
        <v>Bin1</v>
      </c>
      <c r="L1919">
        <f t="shared" si="60"/>
        <v>2016</v>
      </c>
      <c r="M1919" t="str">
        <f>_xlfn.XLOOKUP(C1919,'LookUp Table'!$A$1:$A$3031,'LookUp Table'!$B$1:$B$3031,"Not Found",0)</f>
        <v>Singapore</v>
      </c>
      <c r="N1919" t="str">
        <f t="shared" si="59"/>
        <v>Seed / Angel Funding</v>
      </c>
      <c r="O1919" t="str">
        <f>_xlfn.XLOOKUP(N1919,'Com LookUp+Pivot'!$A$1:$A$49,'Com LookUp+Pivot'!$B$1:$B$49,"Not Found",0)</f>
        <v>Angel</v>
      </c>
      <c r="W1919" s="9" t="s">
        <v>1126</v>
      </c>
      <c r="X1919" s="9" t="s">
        <v>388</v>
      </c>
    </row>
    <row r="1920" spans="1:24" x14ac:dyDescent="0.3">
      <c r="A1920">
        <v>1928</v>
      </c>
      <c r="B1920" s="1">
        <v>42408</v>
      </c>
      <c r="C1920" t="s">
        <v>5198</v>
      </c>
      <c r="D1920" t="s">
        <v>569</v>
      </c>
      <c r="E1920" t="s">
        <v>5199</v>
      </c>
      <c r="F1920" t="s">
        <v>19</v>
      </c>
      <c r="G1920" t="s">
        <v>5161</v>
      </c>
      <c r="H1920" t="s">
        <v>125</v>
      </c>
      <c r="I1920" s="2">
        <v>100000</v>
      </c>
      <c r="J1920" t="s">
        <v>207</v>
      </c>
      <c r="K1920" t="str" cm="1">
        <f t="array" ref="K1920">_xlfn.IFS(I1920&lt;1000000,"Bin1",AND(I1920&gt;=1000000,I1920&lt;=10000000),"Bin2",I1920&gt;10000000,"Bin3")</f>
        <v>Bin1</v>
      </c>
      <c r="L1920">
        <f t="shared" si="60"/>
        <v>2016</v>
      </c>
      <c r="M1920" t="str">
        <f>_xlfn.XLOOKUP(C1920,'LookUp Table'!$A$1:$A$3031,'LookUp Table'!$B$1:$B$3031,"Not Found",0)</f>
        <v>Gurgaon</v>
      </c>
      <c r="N1920" t="str">
        <f t="shared" si="59"/>
        <v>Seed Funding</v>
      </c>
      <c r="O1920" t="str">
        <f>_xlfn.XLOOKUP(N1920,'Com LookUp+Pivot'!$A$1:$A$49,'Com LookUp+Pivot'!$B$1:$B$49,"Not Found",0)</f>
        <v>Angel</v>
      </c>
      <c r="W1920" s="9" t="s">
        <v>5161</v>
      </c>
      <c r="X1920" s="9" t="s">
        <v>125</v>
      </c>
    </row>
    <row r="1921" spans="1:24" x14ac:dyDescent="0.3">
      <c r="A1921">
        <v>1929</v>
      </c>
      <c r="B1921" s="1">
        <v>42408</v>
      </c>
      <c r="C1921" t="s">
        <v>5200</v>
      </c>
      <c r="D1921" t="s">
        <v>569</v>
      </c>
      <c r="E1921" t="s">
        <v>5201</v>
      </c>
      <c r="F1921" t="s">
        <v>30</v>
      </c>
      <c r="G1921" t="s">
        <v>5161</v>
      </c>
      <c r="H1921" t="s">
        <v>125</v>
      </c>
      <c r="I1921" s="2">
        <v>100000</v>
      </c>
      <c r="J1921" t="s">
        <v>207</v>
      </c>
      <c r="K1921" t="str" cm="1">
        <f t="array" ref="K1921">_xlfn.IFS(I1921&lt;1000000,"Bin1",AND(I1921&gt;=1000000,I1921&lt;=10000000),"Bin2",I1921&gt;10000000,"Bin3")</f>
        <v>Bin1</v>
      </c>
      <c r="L1921">
        <f t="shared" si="60"/>
        <v>2016</v>
      </c>
      <c r="M1921" t="str">
        <f>_xlfn.XLOOKUP(C1921,'LookUp Table'!$A$1:$A$3031,'LookUp Table'!$B$1:$B$3031,"Not Found",0)</f>
        <v>New Delhi</v>
      </c>
      <c r="N1921" t="str">
        <f t="shared" si="59"/>
        <v>Seed Funding</v>
      </c>
      <c r="O1921" t="str">
        <f>_xlfn.XLOOKUP(N1921,'Com LookUp+Pivot'!$A$1:$A$49,'Com LookUp+Pivot'!$B$1:$B$49,"Not Found",0)</f>
        <v>Angel</v>
      </c>
      <c r="W1921" s="9" t="s">
        <v>5161</v>
      </c>
      <c r="X1921" s="9" t="s">
        <v>125</v>
      </c>
    </row>
    <row r="1922" spans="1:24" x14ac:dyDescent="0.3">
      <c r="A1922">
        <v>1930</v>
      </c>
      <c r="B1922" s="1">
        <v>42408</v>
      </c>
      <c r="C1922" t="s">
        <v>5202</v>
      </c>
      <c r="D1922" t="s">
        <v>569</v>
      </c>
      <c r="E1922" t="s">
        <v>5203</v>
      </c>
      <c r="F1922" t="s">
        <v>36</v>
      </c>
      <c r="G1922" t="s">
        <v>382</v>
      </c>
      <c r="H1922" t="s">
        <v>388</v>
      </c>
      <c r="I1922">
        <v>0</v>
      </c>
      <c r="J1922" t="s">
        <v>207</v>
      </c>
      <c r="K1922" t="str" cm="1">
        <f t="array" ref="K1922">_xlfn.IFS(I1922&lt;1000000,"Bin1",AND(I1922&gt;=1000000,I1922&lt;=10000000),"Bin2",I1922&gt;10000000,"Bin3")</f>
        <v>Bin1</v>
      </c>
      <c r="L1922">
        <f t="shared" si="60"/>
        <v>2016</v>
      </c>
      <c r="M1922" t="str">
        <f>_xlfn.XLOOKUP(C1922,'LookUp Table'!$A$1:$A$3031,'LookUp Table'!$B$1:$B$3031,"Not Found",0)</f>
        <v>Mumbai</v>
      </c>
      <c r="N1922" t="str">
        <f t="shared" si="59"/>
        <v>Series B</v>
      </c>
      <c r="O1922" t="str">
        <f>_xlfn.XLOOKUP(N1922,'Com LookUp+Pivot'!$A$1:$A$49,'Com LookUp+Pivot'!$B$1:$B$49,"Not Found",0)</f>
        <v>VC</v>
      </c>
      <c r="W1922" s="9" t="s">
        <v>382</v>
      </c>
      <c r="X1922" s="9" t="s">
        <v>388</v>
      </c>
    </row>
    <row r="1923" spans="1:24" x14ac:dyDescent="0.3">
      <c r="A1923">
        <v>1931</v>
      </c>
      <c r="B1923" s="1">
        <v>42408</v>
      </c>
      <c r="C1923" t="s">
        <v>5204</v>
      </c>
      <c r="D1923" t="s">
        <v>569</v>
      </c>
      <c r="E1923" t="s">
        <v>5205</v>
      </c>
      <c r="F1923" t="s">
        <v>448</v>
      </c>
      <c r="G1923" t="s">
        <v>5206</v>
      </c>
      <c r="H1923" t="s">
        <v>125</v>
      </c>
      <c r="I1923">
        <v>0</v>
      </c>
      <c r="J1923" t="s">
        <v>207</v>
      </c>
      <c r="K1923" t="str" cm="1">
        <f t="array" ref="K1923">_xlfn.IFS(I1923&lt;1000000,"Bin1",AND(I1923&gt;=1000000,I1923&lt;=10000000),"Bin2",I1923&gt;10000000,"Bin3")</f>
        <v>Bin1</v>
      </c>
      <c r="L1923">
        <f t="shared" si="60"/>
        <v>2016</v>
      </c>
      <c r="M1923" t="str">
        <f>_xlfn.XLOOKUP(C1923,'LookUp Table'!$A$1:$A$3031,'LookUp Table'!$B$1:$B$3031,"Not Found",0)</f>
        <v>Jaipur</v>
      </c>
      <c r="N1923" t="str">
        <f t="shared" ref="N1923:N1986" si="61">IFERROR(VLOOKUP(G1923,$W$1:$X$6025,2,FALSE),"Ignore")</f>
        <v>Seed Funding</v>
      </c>
      <c r="O1923" t="str">
        <f>_xlfn.XLOOKUP(N1923,'Com LookUp+Pivot'!$A$1:$A$49,'Com LookUp+Pivot'!$B$1:$B$49,"Not Found",0)</f>
        <v>Angel</v>
      </c>
      <c r="W1923" s="9" t="s">
        <v>5206</v>
      </c>
      <c r="X1923" s="9" t="s">
        <v>125</v>
      </c>
    </row>
    <row r="1924" spans="1:24" x14ac:dyDescent="0.3">
      <c r="A1924">
        <v>1932</v>
      </c>
      <c r="B1924" s="1">
        <v>42408</v>
      </c>
      <c r="C1924" t="s">
        <v>5207</v>
      </c>
      <c r="D1924" t="s">
        <v>569</v>
      </c>
      <c r="E1924" t="s">
        <v>5208</v>
      </c>
      <c r="F1924" t="s">
        <v>36</v>
      </c>
      <c r="G1924" t="s">
        <v>5209</v>
      </c>
      <c r="H1924" t="s">
        <v>125</v>
      </c>
      <c r="I1924">
        <v>0</v>
      </c>
      <c r="J1924" t="s">
        <v>207</v>
      </c>
      <c r="K1924" t="str" cm="1">
        <f t="array" ref="K1924">_xlfn.IFS(I1924&lt;1000000,"Bin1",AND(I1924&gt;=1000000,I1924&lt;=10000000),"Bin2",I1924&gt;10000000,"Bin3")</f>
        <v>Bin1</v>
      </c>
      <c r="L1924">
        <f t="shared" si="60"/>
        <v>2016</v>
      </c>
      <c r="M1924" t="str">
        <f>_xlfn.XLOOKUP(C1924,'LookUp Table'!$A$1:$A$3031,'LookUp Table'!$B$1:$B$3031,"Not Found",0)</f>
        <v>Mumbai</v>
      </c>
      <c r="N1924" t="str">
        <f t="shared" si="61"/>
        <v>Seed Funding</v>
      </c>
      <c r="O1924" t="str">
        <f>_xlfn.XLOOKUP(N1924,'Com LookUp+Pivot'!$A$1:$A$49,'Com LookUp+Pivot'!$B$1:$B$49,"Not Found",0)</f>
        <v>Angel</v>
      </c>
      <c r="W1924" s="9" t="s">
        <v>5209</v>
      </c>
      <c r="X1924" s="9" t="s">
        <v>125</v>
      </c>
    </row>
    <row r="1925" spans="1:24" x14ac:dyDescent="0.3">
      <c r="A1925">
        <v>1933</v>
      </c>
      <c r="B1925" s="1">
        <v>42408</v>
      </c>
      <c r="C1925" t="s">
        <v>5210</v>
      </c>
      <c r="D1925" t="s">
        <v>1461</v>
      </c>
      <c r="E1925" t="s">
        <v>5211</v>
      </c>
      <c r="F1925" t="s">
        <v>52</v>
      </c>
      <c r="G1925" t="s">
        <v>5212</v>
      </c>
      <c r="H1925" t="s">
        <v>388</v>
      </c>
      <c r="I1925" s="2">
        <v>12500000</v>
      </c>
      <c r="J1925" t="s">
        <v>207</v>
      </c>
      <c r="K1925" t="str" cm="1">
        <f t="array" ref="K1925">_xlfn.IFS(I1925&lt;1000000,"Bin1",AND(I1925&gt;=1000000,I1925&lt;=10000000),"Bin2",I1925&gt;10000000,"Bin3")</f>
        <v>Bin3</v>
      </c>
      <c r="L1925">
        <f t="shared" si="60"/>
        <v>2016</v>
      </c>
      <c r="M1925" t="str">
        <f>_xlfn.XLOOKUP(C1925,'LookUp Table'!$A$1:$A$3031,'LookUp Table'!$B$1:$B$3031,"Not Found",0)</f>
        <v>Pune</v>
      </c>
      <c r="N1925" t="str">
        <f t="shared" si="61"/>
        <v>Private Equity</v>
      </c>
      <c r="O1925" t="str">
        <f>_xlfn.XLOOKUP(N1925,'Com LookUp+Pivot'!$A$1:$A$49,'Com LookUp+Pivot'!$B$1:$B$49,"Not Found",0)</f>
        <v>PE</v>
      </c>
      <c r="W1925" s="9" t="s">
        <v>5212</v>
      </c>
      <c r="X1925" s="9" t="s">
        <v>388</v>
      </c>
    </row>
    <row r="1926" spans="1:24" x14ac:dyDescent="0.3">
      <c r="A1926">
        <v>1934</v>
      </c>
      <c r="B1926" s="1">
        <v>42408</v>
      </c>
      <c r="C1926" t="s">
        <v>5213</v>
      </c>
      <c r="D1926" t="s">
        <v>141</v>
      </c>
      <c r="E1926" t="s">
        <v>5214</v>
      </c>
      <c r="F1926" t="s">
        <v>30</v>
      </c>
      <c r="G1926" t="s">
        <v>1126</v>
      </c>
      <c r="H1926" t="s">
        <v>388</v>
      </c>
      <c r="I1926">
        <v>0</v>
      </c>
      <c r="J1926" t="s">
        <v>207</v>
      </c>
      <c r="K1926" t="str" cm="1">
        <f t="array" ref="K1926">_xlfn.IFS(I1926&lt;1000000,"Bin1",AND(I1926&gt;=1000000,I1926&lt;=10000000),"Bin2",I1926&gt;10000000,"Bin3")</f>
        <v>Bin1</v>
      </c>
      <c r="L1926">
        <f t="shared" si="60"/>
        <v>2016</v>
      </c>
      <c r="M1926" t="str">
        <f>_xlfn.XLOOKUP(C1926,'LookUp Table'!$A$1:$A$3031,'LookUp Table'!$B$1:$B$3031,"Not Found",0)</f>
        <v>New Delhi</v>
      </c>
      <c r="N1926" t="str">
        <f t="shared" si="61"/>
        <v>Seed / Angel Funding</v>
      </c>
      <c r="O1926" t="str">
        <f>_xlfn.XLOOKUP(N1926,'Com LookUp+Pivot'!$A$1:$A$49,'Com LookUp+Pivot'!$B$1:$B$49,"Not Found",0)</f>
        <v>Angel</v>
      </c>
      <c r="W1926" s="9" t="s">
        <v>1126</v>
      </c>
      <c r="X1926" s="9" t="s">
        <v>388</v>
      </c>
    </row>
    <row r="1927" spans="1:24" x14ac:dyDescent="0.3">
      <c r="A1927">
        <v>1935</v>
      </c>
      <c r="B1927" s="1">
        <v>42408</v>
      </c>
      <c r="C1927" t="s">
        <v>3006</v>
      </c>
      <c r="D1927" t="s">
        <v>50</v>
      </c>
      <c r="E1927" t="s">
        <v>5215</v>
      </c>
      <c r="F1927" t="s">
        <v>957</v>
      </c>
      <c r="G1927" t="s">
        <v>5216</v>
      </c>
      <c r="H1927" t="s">
        <v>125</v>
      </c>
      <c r="I1927">
        <v>0</v>
      </c>
      <c r="J1927" t="s">
        <v>207</v>
      </c>
      <c r="K1927" t="str" cm="1">
        <f t="array" ref="K1927">_xlfn.IFS(I1927&lt;1000000,"Bin1",AND(I1927&gt;=1000000,I1927&lt;=10000000),"Bin2",I1927&gt;10000000,"Bin3")</f>
        <v>Bin1</v>
      </c>
      <c r="L1927">
        <f t="shared" si="60"/>
        <v>2016</v>
      </c>
      <c r="M1927" t="str">
        <f>_xlfn.XLOOKUP(C1927,'LookUp Table'!$A$1:$A$3031,'LookUp Table'!$B$1:$B$3031,"Not Found",0)</f>
        <v>Bangalore</v>
      </c>
      <c r="N1927" t="str">
        <f t="shared" si="61"/>
        <v>Seed Funding</v>
      </c>
      <c r="O1927" t="str">
        <f>_xlfn.XLOOKUP(N1927,'Com LookUp+Pivot'!$A$1:$A$49,'Com LookUp+Pivot'!$B$1:$B$49,"Not Found",0)</f>
        <v>Angel</v>
      </c>
      <c r="W1927" s="9" t="s">
        <v>5216</v>
      </c>
      <c r="X1927" s="9" t="s">
        <v>125</v>
      </c>
    </row>
    <row r="1928" spans="1:24" x14ac:dyDescent="0.3">
      <c r="A1928">
        <v>1936</v>
      </c>
      <c r="B1928" s="1">
        <v>42409</v>
      </c>
      <c r="C1928" t="s">
        <v>5217</v>
      </c>
      <c r="D1928" t="s">
        <v>569</v>
      </c>
      <c r="E1928" t="s">
        <v>5218</v>
      </c>
      <c r="F1928" t="s">
        <v>30</v>
      </c>
      <c r="G1928" t="s">
        <v>5219</v>
      </c>
      <c r="H1928" t="s">
        <v>125</v>
      </c>
      <c r="I1928">
        <v>0</v>
      </c>
      <c r="J1928" t="s">
        <v>207</v>
      </c>
      <c r="K1928" t="str" cm="1">
        <f t="array" ref="K1928">_xlfn.IFS(I1928&lt;1000000,"Bin1",AND(I1928&gt;=1000000,I1928&lt;=10000000),"Bin2",I1928&gt;10000000,"Bin3")</f>
        <v>Bin1</v>
      </c>
      <c r="L1928">
        <f t="shared" si="60"/>
        <v>2016</v>
      </c>
      <c r="M1928" t="str">
        <f>_xlfn.XLOOKUP(C1928,'LookUp Table'!$A$1:$A$3031,'LookUp Table'!$B$1:$B$3031,"Not Found",0)</f>
        <v>New Delhi</v>
      </c>
      <c r="N1928" t="str">
        <f t="shared" si="61"/>
        <v>Seed Funding</v>
      </c>
      <c r="O1928" t="str">
        <f>_xlfn.XLOOKUP(N1928,'Com LookUp+Pivot'!$A$1:$A$49,'Com LookUp+Pivot'!$B$1:$B$49,"Not Found",0)</f>
        <v>Angel</v>
      </c>
      <c r="W1928" s="9" t="s">
        <v>5219</v>
      </c>
      <c r="X1928" s="9" t="s">
        <v>125</v>
      </c>
    </row>
    <row r="1929" spans="1:24" x14ac:dyDescent="0.3">
      <c r="A1929">
        <v>1937</v>
      </c>
      <c r="B1929" s="1">
        <v>42409</v>
      </c>
      <c r="C1929" t="s">
        <v>197</v>
      </c>
      <c r="D1929" t="s">
        <v>50</v>
      </c>
      <c r="E1929" t="s">
        <v>5220</v>
      </c>
      <c r="F1929" t="s">
        <v>36</v>
      </c>
      <c r="G1929" t="s">
        <v>5221</v>
      </c>
      <c r="H1929" t="s">
        <v>388</v>
      </c>
      <c r="I1929">
        <v>0</v>
      </c>
      <c r="J1929" t="s">
        <v>207</v>
      </c>
      <c r="K1929" t="str" cm="1">
        <f t="array" ref="K1929">_xlfn.IFS(I1929&lt;1000000,"Bin1",AND(I1929&gt;=1000000,I1929&lt;=10000000),"Bin2",I1929&gt;10000000,"Bin3")</f>
        <v>Bin1</v>
      </c>
      <c r="L1929">
        <f t="shared" si="60"/>
        <v>2016</v>
      </c>
      <c r="M1929" t="str">
        <f>_xlfn.XLOOKUP(C1929,'LookUp Table'!$A$1:$A$3031,'LookUp Table'!$B$1:$B$3031,"Not Found",0)</f>
        <v>Menlo Park</v>
      </c>
      <c r="N1929" t="str">
        <f t="shared" si="61"/>
        <v>Private Equity</v>
      </c>
      <c r="O1929" t="str">
        <f>_xlfn.XLOOKUP(N1929,'Com LookUp+Pivot'!$A$1:$A$49,'Com LookUp+Pivot'!$B$1:$B$49,"Not Found",0)</f>
        <v>PE</v>
      </c>
      <c r="W1929" s="9" t="s">
        <v>5221</v>
      </c>
      <c r="X1929" s="9" t="s">
        <v>388</v>
      </c>
    </row>
    <row r="1930" spans="1:24" x14ac:dyDescent="0.3">
      <c r="A1930">
        <v>1938</v>
      </c>
      <c r="B1930" s="1">
        <v>42410</v>
      </c>
      <c r="C1930" t="s">
        <v>5222</v>
      </c>
      <c r="D1930" t="s">
        <v>569</v>
      </c>
      <c r="E1930" t="s">
        <v>239</v>
      </c>
      <c r="F1930" t="s">
        <v>36</v>
      </c>
      <c r="G1930" t="s">
        <v>5223</v>
      </c>
      <c r="H1930" t="s">
        <v>125</v>
      </c>
      <c r="I1930" s="2">
        <v>200000</v>
      </c>
      <c r="J1930" t="s">
        <v>207</v>
      </c>
      <c r="K1930" t="str" cm="1">
        <f t="array" ref="K1930">_xlfn.IFS(I1930&lt;1000000,"Bin1",AND(I1930&gt;=1000000,I1930&lt;=10000000),"Bin2",I1930&gt;10000000,"Bin3")</f>
        <v>Bin1</v>
      </c>
      <c r="L1930">
        <f t="shared" si="60"/>
        <v>2016</v>
      </c>
      <c r="M1930" t="str">
        <f>_xlfn.XLOOKUP(C1930,'LookUp Table'!$A$1:$A$3031,'LookUp Table'!$B$1:$B$3031,"Not Found",0)</f>
        <v>Mumbai</v>
      </c>
      <c r="N1930" t="str">
        <f t="shared" si="61"/>
        <v>Seed Funding</v>
      </c>
      <c r="O1930" t="str">
        <f>_xlfn.XLOOKUP(N1930,'Com LookUp+Pivot'!$A$1:$A$49,'Com LookUp+Pivot'!$B$1:$B$49,"Not Found",0)</f>
        <v>Angel</v>
      </c>
      <c r="W1930" s="9" t="s">
        <v>5223</v>
      </c>
      <c r="X1930" s="9" t="s">
        <v>125</v>
      </c>
    </row>
    <row r="1931" spans="1:24" x14ac:dyDescent="0.3">
      <c r="A1931">
        <v>1939</v>
      </c>
      <c r="B1931" s="1">
        <v>42410</v>
      </c>
      <c r="C1931" t="s">
        <v>5224</v>
      </c>
      <c r="D1931" t="s">
        <v>569</v>
      </c>
      <c r="E1931" t="s">
        <v>5225</v>
      </c>
      <c r="F1931" t="s">
        <v>87</v>
      </c>
      <c r="G1931" t="s">
        <v>5226</v>
      </c>
      <c r="H1931" t="s">
        <v>125</v>
      </c>
      <c r="I1931">
        <v>0</v>
      </c>
      <c r="J1931" t="s">
        <v>207</v>
      </c>
      <c r="K1931" t="str" cm="1">
        <f t="array" ref="K1931">_xlfn.IFS(I1931&lt;1000000,"Bin1",AND(I1931&gt;=1000000,I1931&lt;=10000000),"Bin2",I1931&gt;10000000,"Bin3")</f>
        <v>Bin1</v>
      </c>
      <c r="L1931">
        <f t="shared" si="60"/>
        <v>2016</v>
      </c>
      <c r="M1931" t="str">
        <f>_xlfn.XLOOKUP(C1931,'LookUp Table'!$A$1:$A$3031,'LookUp Table'!$B$1:$B$3031,"Not Found",0)</f>
        <v>Noida</v>
      </c>
      <c r="N1931" t="str">
        <f t="shared" si="61"/>
        <v>Seed Funding</v>
      </c>
      <c r="O1931" t="str">
        <f>_xlfn.XLOOKUP(N1931,'Com LookUp+Pivot'!$A$1:$A$49,'Com LookUp+Pivot'!$B$1:$B$49,"Not Found",0)</f>
        <v>Angel</v>
      </c>
      <c r="W1931" s="9" t="s">
        <v>5226</v>
      </c>
      <c r="X1931" s="9" t="s">
        <v>125</v>
      </c>
    </row>
    <row r="1932" spans="1:24" x14ac:dyDescent="0.3">
      <c r="A1932">
        <v>1940</v>
      </c>
      <c r="B1932" s="1">
        <v>42410</v>
      </c>
      <c r="C1932" t="s">
        <v>5227</v>
      </c>
      <c r="D1932" t="s">
        <v>569</v>
      </c>
      <c r="E1932" t="s">
        <v>5228</v>
      </c>
      <c r="F1932" t="s">
        <v>957</v>
      </c>
      <c r="G1932" t="s">
        <v>2220</v>
      </c>
      <c r="H1932" t="s">
        <v>125</v>
      </c>
      <c r="I1932" s="2">
        <v>1200000</v>
      </c>
      <c r="J1932" t="s">
        <v>207</v>
      </c>
      <c r="K1932" t="str" cm="1">
        <f t="array" ref="K1932">_xlfn.IFS(I1932&lt;1000000,"Bin1",AND(I1932&gt;=1000000,I1932&lt;=10000000),"Bin2",I1932&gt;10000000,"Bin3")</f>
        <v>Bin2</v>
      </c>
      <c r="L1932">
        <f t="shared" si="60"/>
        <v>2016</v>
      </c>
      <c r="M1932" t="str">
        <f>_xlfn.XLOOKUP(C1932,'LookUp Table'!$A$1:$A$3031,'LookUp Table'!$B$1:$B$3031,"Not Found",0)</f>
        <v>Bangalore</v>
      </c>
      <c r="N1932" t="str">
        <f t="shared" si="61"/>
        <v>Private Equity</v>
      </c>
      <c r="O1932" t="str">
        <f>_xlfn.XLOOKUP(N1932,'Com LookUp+Pivot'!$A$1:$A$49,'Com LookUp+Pivot'!$B$1:$B$49,"Not Found",0)</f>
        <v>PE</v>
      </c>
      <c r="W1932" s="9" t="s">
        <v>2220</v>
      </c>
      <c r="X1932" s="9" t="s">
        <v>125</v>
      </c>
    </row>
    <row r="1933" spans="1:24" x14ac:dyDescent="0.3">
      <c r="A1933">
        <v>1941</v>
      </c>
      <c r="B1933" s="1">
        <v>42410</v>
      </c>
      <c r="C1933" t="s">
        <v>5229</v>
      </c>
      <c r="D1933" t="s">
        <v>50</v>
      </c>
      <c r="E1933" t="s">
        <v>5230</v>
      </c>
      <c r="F1933" t="s">
        <v>52</v>
      </c>
      <c r="G1933" t="s">
        <v>2220</v>
      </c>
      <c r="H1933" t="s">
        <v>125</v>
      </c>
      <c r="I1933" s="2">
        <v>150000</v>
      </c>
      <c r="J1933" t="s">
        <v>207</v>
      </c>
      <c r="K1933" t="str" cm="1">
        <f t="array" ref="K1933">_xlfn.IFS(I1933&lt;1000000,"Bin1",AND(I1933&gt;=1000000,I1933&lt;=10000000),"Bin2",I1933&gt;10000000,"Bin3")</f>
        <v>Bin1</v>
      </c>
      <c r="L1933">
        <f t="shared" si="60"/>
        <v>2016</v>
      </c>
      <c r="M1933" t="str">
        <f>_xlfn.XLOOKUP(C1933,'LookUp Table'!$A$1:$A$3031,'LookUp Table'!$B$1:$B$3031,"Not Found",0)</f>
        <v>Pune</v>
      </c>
      <c r="N1933" t="str">
        <f t="shared" si="61"/>
        <v>Private Equity</v>
      </c>
      <c r="O1933" t="str">
        <f>_xlfn.XLOOKUP(N1933,'Com LookUp+Pivot'!$A$1:$A$49,'Com LookUp+Pivot'!$B$1:$B$49,"Not Found",0)</f>
        <v>PE</v>
      </c>
      <c r="W1933" s="9" t="s">
        <v>2220</v>
      </c>
      <c r="X1933" s="9" t="s">
        <v>125</v>
      </c>
    </row>
    <row r="1934" spans="1:24" x14ac:dyDescent="0.3">
      <c r="A1934">
        <v>1942</v>
      </c>
      <c r="B1934" s="1">
        <v>42410</v>
      </c>
      <c r="C1934" t="s">
        <v>5231</v>
      </c>
      <c r="D1934" t="s">
        <v>50</v>
      </c>
      <c r="E1934" t="s">
        <v>5232</v>
      </c>
      <c r="F1934" t="s">
        <v>957</v>
      </c>
      <c r="G1934" t="s">
        <v>5233</v>
      </c>
      <c r="H1934" t="s">
        <v>125</v>
      </c>
      <c r="I1934">
        <v>0</v>
      </c>
      <c r="J1934" t="s">
        <v>207</v>
      </c>
      <c r="K1934" t="str" cm="1">
        <f t="array" ref="K1934">_xlfn.IFS(I1934&lt;1000000,"Bin1",AND(I1934&gt;=1000000,I1934&lt;=10000000),"Bin2",I1934&gt;10000000,"Bin3")</f>
        <v>Bin1</v>
      </c>
      <c r="L1934">
        <f t="shared" si="60"/>
        <v>2016</v>
      </c>
      <c r="M1934" t="str">
        <f>_xlfn.XLOOKUP(C1934,'LookUp Table'!$A$1:$A$3031,'LookUp Table'!$B$1:$B$3031,"Not Found",0)</f>
        <v>Bangalore</v>
      </c>
      <c r="N1934" t="str">
        <f t="shared" si="61"/>
        <v>Seed Funding</v>
      </c>
      <c r="O1934" t="str">
        <f>_xlfn.XLOOKUP(N1934,'Com LookUp+Pivot'!$A$1:$A$49,'Com LookUp+Pivot'!$B$1:$B$49,"Not Found",0)</f>
        <v>Angel</v>
      </c>
      <c r="W1934" s="9" t="s">
        <v>5233</v>
      </c>
      <c r="X1934" s="9" t="s">
        <v>125</v>
      </c>
    </row>
    <row r="1935" spans="1:24" x14ac:dyDescent="0.3">
      <c r="A1935">
        <v>1943</v>
      </c>
      <c r="B1935" s="1">
        <v>42410</v>
      </c>
      <c r="C1935" t="s">
        <v>5234</v>
      </c>
      <c r="D1935" t="s">
        <v>569</v>
      </c>
      <c r="E1935" t="s">
        <v>5235</v>
      </c>
      <c r="F1935" t="s">
        <v>477</v>
      </c>
      <c r="G1935" t="s">
        <v>5236</v>
      </c>
      <c r="H1935" t="s">
        <v>125</v>
      </c>
      <c r="I1935">
        <v>0</v>
      </c>
      <c r="J1935" t="s">
        <v>207</v>
      </c>
      <c r="K1935" t="str" cm="1">
        <f t="array" ref="K1935">_xlfn.IFS(I1935&lt;1000000,"Bin1",AND(I1935&gt;=1000000,I1935&lt;=10000000),"Bin2",I1935&gt;10000000,"Bin3")</f>
        <v>Bin1</v>
      </c>
      <c r="L1935">
        <f t="shared" si="60"/>
        <v>2016</v>
      </c>
      <c r="M1935" t="str">
        <f>_xlfn.XLOOKUP(C1935,'LookUp Table'!$A$1:$A$3031,'LookUp Table'!$B$1:$B$3031,"Not Found",0)</f>
        <v>Indore</v>
      </c>
      <c r="N1935" t="str">
        <f t="shared" si="61"/>
        <v>Seed Funding</v>
      </c>
      <c r="O1935" t="str">
        <f>_xlfn.XLOOKUP(N1935,'Com LookUp+Pivot'!$A$1:$A$49,'Com LookUp+Pivot'!$B$1:$B$49,"Not Found",0)</f>
        <v>Angel</v>
      </c>
      <c r="W1935" s="9" t="s">
        <v>5236</v>
      </c>
      <c r="X1935" s="9" t="s">
        <v>125</v>
      </c>
    </row>
    <row r="1936" spans="1:24" x14ac:dyDescent="0.3">
      <c r="A1936">
        <v>1944</v>
      </c>
      <c r="B1936" s="1">
        <v>42410</v>
      </c>
      <c r="C1936" t="s">
        <v>5237</v>
      </c>
      <c r="D1936" t="s">
        <v>569</v>
      </c>
      <c r="E1936" t="s">
        <v>5238</v>
      </c>
      <c r="F1936" t="s">
        <v>19</v>
      </c>
      <c r="G1936" t="s">
        <v>5239</v>
      </c>
      <c r="H1936" t="s">
        <v>125</v>
      </c>
      <c r="I1936">
        <v>0</v>
      </c>
      <c r="J1936" t="s">
        <v>207</v>
      </c>
      <c r="K1936" t="str" cm="1">
        <f t="array" ref="K1936">_xlfn.IFS(I1936&lt;1000000,"Bin1",AND(I1936&gt;=1000000,I1936&lt;=10000000),"Bin2",I1936&gt;10000000,"Bin3")</f>
        <v>Bin1</v>
      </c>
      <c r="L1936">
        <f t="shared" si="60"/>
        <v>2016</v>
      </c>
      <c r="M1936" t="str">
        <f>_xlfn.XLOOKUP(C1936,'LookUp Table'!$A$1:$A$3031,'LookUp Table'!$B$1:$B$3031,"Not Found",0)</f>
        <v>Gurgaon</v>
      </c>
      <c r="N1936" t="str">
        <f t="shared" si="61"/>
        <v>Seed Funding</v>
      </c>
      <c r="O1936" t="str">
        <f>_xlfn.XLOOKUP(N1936,'Com LookUp+Pivot'!$A$1:$A$49,'Com LookUp+Pivot'!$B$1:$B$49,"Not Found",0)</f>
        <v>Angel</v>
      </c>
      <c r="W1936" s="9" t="s">
        <v>5239</v>
      </c>
      <c r="X1936" s="9" t="s">
        <v>125</v>
      </c>
    </row>
    <row r="1937" spans="1:24" x14ac:dyDescent="0.3">
      <c r="A1937">
        <v>1945</v>
      </c>
      <c r="B1937" s="1">
        <v>42410</v>
      </c>
      <c r="C1937" t="s">
        <v>5240</v>
      </c>
      <c r="D1937" t="s">
        <v>473</v>
      </c>
      <c r="E1937" t="s">
        <v>5241</v>
      </c>
      <c r="F1937" t="s">
        <v>19</v>
      </c>
      <c r="G1937" t="s">
        <v>5242</v>
      </c>
      <c r="H1937" t="s">
        <v>125</v>
      </c>
      <c r="I1937">
        <v>0</v>
      </c>
      <c r="J1937" t="s">
        <v>207</v>
      </c>
      <c r="K1937" t="str" cm="1">
        <f t="array" ref="K1937">_xlfn.IFS(I1937&lt;1000000,"Bin1",AND(I1937&gt;=1000000,I1937&lt;=10000000),"Bin2",I1937&gt;10000000,"Bin3")</f>
        <v>Bin1</v>
      </c>
      <c r="L1937">
        <f t="shared" si="60"/>
        <v>2016</v>
      </c>
      <c r="M1937" t="str">
        <f>_xlfn.XLOOKUP(C1937,'LookUp Table'!$A$1:$A$3031,'LookUp Table'!$B$1:$B$3031,"Not Found",0)</f>
        <v>Gurgaon</v>
      </c>
      <c r="N1937" t="str">
        <f t="shared" si="61"/>
        <v>Seed Funding</v>
      </c>
      <c r="O1937" t="str">
        <f>_xlfn.XLOOKUP(N1937,'Com LookUp+Pivot'!$A$1:$A$49,'Com LookUp+Pivot'!$B$1:$B$49,"Not Found",0)</f>
        <v>Angel</v>
      </c>
      <c r="W1937" s="9" t="s">
        <v>5242</v>
      </c>
      <c r="X1937" s="9" t="s">
        <v>125</v>
      </c>
    </row>
    <row r="1938" spans="1:24" x14ac:dyDescent="0.3">
      <c r="A1938">
        <v>1946</v>
      </c>
      <c r="B1938" s="1">
        <v>42412</v>
      </c>
      <c r="C1938" t="s">
        <v>5243</v>
      </c>
      <c r="D1938" t="s">
        <v>50</v>
      </c>
      <c r="E1938" t="s">
        <v>5244</v>
      </c>
      <c r="F1938" t="s">
        <v>957</v>
      </c>
      <c r="G1938" t="s">
        <v>5245</v>
      </c>
      <c r="H1938" t="s">
        <v>125</v>
      </c>
      <c r="I1938" s="2">
        <v>125000</v>
      </c>
      <c r="J1938" t="s">
        <v>207</v>
      </c>
      <c r="K1938" t="str" cm="1">
        <f t="array" ref="K1938">_xlfn.IFS(I1938&lt;1000000,"Bin1",AND(I1938&gt;=1000000,I1938&lt;=10000000),"Bin2",I1938&gt;10000000,"Bin3")</f>
        <v>Bin1</v>
      </c>
      <c r="L1938">
        <f t="shared" si="60"/>
        <v>2016</v>
      </c>
      <c r="M1938" t="str">
        <f>_xlfn.XLOOKUP(C1938,'LookUp Table'!$A$1:$A$3031,'LookUp Table'!$B$1:$B$3031,"Not Found",0)</f>
        <v>Bangalore</v>
      </c>
      <c r="N1938" t="str">
        <f t="shared" si="61"/>
        <v>Seed Funding</v>
      </c>
      <c r="O1938" t="str">
        <f>_xlfn.XLOOKUP(N1938,'Com LookUp+Pivot'!$A$1:$A$49,'Com LookUp+Pivot'!$B$1:$B$49,"Not Found",0)</f>
        <v>Angel</v>
      </c>
      <c r="W1938" s="9" t="s">
        <v>5245</v>
      </c>
      <c r="X1938" s="9" t="s">
        <v>125</v>
      </c>
    </row>
    <row r="1939" spans="1:24" x14ac:dyDescent="0.3">
      <c r="A1939">
        <v>1947</v>
      </c>
      <c r="B1939" s="1">
        <v>42412</v>
      </c>
      <c r="C1939" t="s">
        <v>4388</v>
      </c>
      <c r="D1939" t="s">
        <v>1691</v>
      </c>
      <c r="E1939" t="s">
        <v>5246</v>
      </c>
      <c r="F1939" t="s">
        <v>30</v>
      </c>
      <c r="G1939" t="s">
        <v>5247</v>
      </c>
      <c r="H1939" t="s">
        <v>125</v>
      </c>
      <c r="I1939" s="2">
        <v>1000000</v>
      </c>
      <c r="J1939" t="s">
        <v>207</v>
      </c>
      <c r="K1939" t="str" cm="1">
        <f t="array" ref="K1939">_xlfn.IFS(I1939&lt;1000000,"Bin1",AND(I1939&gt;=1000000,I1939&lt;=10000000),"Bin2",I1939&gt;10000000,"Bin3")</f>
        <v>Bin2</v>
      </c>
      <c r="L1939">
        <f t="shared" si="60"/>
        <v>2016</v>
      </c>
      <c r="M1939" t="str">
        <f>_xlfn.XLOOKUP(C1939,'LookUp Table'!$A$1:$A$3031,'LookUp Table'!$B$1:$B$3031,"Not Found",0)</f>
        <v>New Delhi</v>
      </c>
      <c r="N1939" t="str">
        <f t="shared" si="61"/>
        <v>Seed Funding</v>
      </c>
      <c r="O1939" t="str">
        <f>_xlfn.XLOOKUP(N1939,'Com LookUp+Pivot'!$A$1:$A$49,'Com LookUp+Pivot'!$B$1:$B$49,"Not Found",0)</f>
        <v>Angel</v>
      </c>
      <c r="W1939" s="9" t="s">
        <v>5247</v>
      </c>
      <c r="X1939" s="9" t="s">
        <v>125</v>
      </c>
    </row>
    <row r="1940" spans="1:24" x14ac:dyDescent="0.3">
      <c r="A1940">
        <v>1948</v>
      </c>
      <c r="B1940" s="1">
        <v>42412</v>
      </c>
      <c r="C1940" t="s">
        <v>5248</v>
      </c>
      <c r="D1940" t="s">
        <v>50</v>
      </c>
      <c r="E1940" t="s">
        <v>5249</v>
      </c>
      <c r="F1940" t="s">
        <v>36</v>
      </c>
      <c r="G1940" t="s">
        <v>5250</v>
      </c>
      <c r="H1940" t="s">
        <v>125</v>
      </c>
      <c r="I1940" s="2">
        <v>1000000</v>
      </c>
      <c r="J1940" t="s">
        <v>207</v>
      </c>
      <c r="K1940" t="str" cm="1">
        <f t="array" ref="K1940">_xlfn.IFS(I1940&lt;1000000,"Bin1",AND(I1940&gt;=1000000,I1940&lt;=10000000),"Bin2",I1940&gt;10000000,"Bin3")</f>
        <v>Bin2</v>
      </c>
      <c r="L1940">
        <f t="shared" si="60"/>
        <v>2016</v>
      </c>
      <c r="M1940" t="str">
        <f>_xlfn.XLOOKUP(C1940,'LookUp Table'!$A$1:$A$3031,'LookUp Table'!$B$1:$B$3031,"Not Found",0)</f>
        <v>Mumbai</v>
      </c>
      <c r="N1940" t="str">
        <f t="shared" si="61"/>
        <v>Seed Funding</v>
      </c>
      <c r="O1940" t="str">
        <f>_xlfn.XLOOKUP(N1940,'Com LookUp+Pivot'!$A$1:$A$49,'Com LookUp+Pivot'!$B$1:$B$49,"Not Found",0)</f>
        <v>Angel</v>
      </c>
      <c r="W1940" s="9" t="s">
        <v>5250</v>
      </c>
      <c r="X1940" s="9" t="s">
        <v>125</v>
      </c>
    </row>
    <row r="1941" spans="1:24" x14ac:dyDescent="0.3">
      <c r="A1941">
        <v>1949</v>
      </c>
      <c r="B1941" s="1">
        <v>42412</v>
      </c>
      <c r="C1941" t="s">
        <v>5251</v>
      </c>
      <c r="D1941" t="s">
        <v>569</v>
      </c>
      <c r="E1941" t="s">
        <v>5252</v>
      </c>
      <c r="F1941" t="s">
        <v>36</v>
      </c>
      <c r="G1941" t="s">
        <v>3205</v>
      </c>
      <c r="H1941" t="s">
        <v>388</v>
      </c>
      <c r="I1941" s="2">
        <v>4000000</v>
      </c>
      <c r="J1941" t="s">
        <v>207</v>
      </c>
      <c r="K1941" t="str" cm="1">
        <f t="array" ref="K1941">_xlfn.IFS(I1941&lt;1000000,"Bin1",AND(I1941&gt;=1000000,I1941&lt;=10000000),"Bin2",I1941&gt;10000000,"Bin3")</f>
        <v>Bin2</v>
      </c>
      <c r="L1941">
        <f t="shared" si="60"/>
        <v>2016</v>
      </c>
      <c r="M1941" t="str">
        <f>_xlfn.XLOOKUP(C1941,'LookUp Table'!$A$1:$A$3031,'LookUp Table'!$B$1:$B$3031,"Not Found",0)</f>
        <v>Mumbai</v>
      </c>
      <c r="N1941" t="str">
        <f t="shared" si="61"/>
        <v>Private Equity</v>
      </c>
      <c r="O1941" t="str">
        <f>_xlfn.XLOOKUP(N1941,'Com LookUp+Pivot'!$A$1:$A$49,'Com LookUp+Pivot'!$B$1:$B$49,"Not Found",0)</f>
        <v>PE</v>
      </c>
      <c r="W1941" s="9" t="s">
        <v>3205</v>
      </c>
      <c r="X1941" s="9" t="s">
        <v>388</v>
      </c>
    </row>
    <row r="1942" spans="1:24" x14ac:dyDescent="0.3">
      <c r="A1942">
        <v>1950</v>
      </c>
      <c r="B1942" s="1">
        <v>42415</v>
      </c>
      <c r="C1942" t="s">
        <v>5253</v>
      </c>
      <c r="D1942" t="s">
        <v>569</v>
      </c>
      <c r="E1942" t="s">
        <v>5254</v>
      </c>
      <c r="F1942" t="s">
        <v>36</v>
      </c>
      <c r="G1942" t="s">
        <v>5255</v>
      </c>
      <c r="H1942" t="s">
        <v>388</v>
      </c>
      <c r="I1942" s="2">
        <v>5000000</v>
      </c>
      <c r="J1942" t="s">
        <v>207</v>
      </c>
      <c r="K1942" t="str" cm="1">
        <f t="array" ref="K1942">_xlfn.IFS(I1942&lt;1000000,"Bin1",AND(I1942&gt;=1000000,I1942&lt;=10000000),"Bin2",I1942&gt;10000000,"Bin3")</f>
        <v>Bin2</v>
      </c>
      <c r="L1942">
        <f t="shared" si="60"/>
        <v>2016</v>
      </c>
      <c r="M1942" t="str">
        <f>_xlfn.XLOOKUP(C1942,'LookUp Table'!$A$1:$A$3031,'LookUp Table'!$B$1:$B$3031,"Not Found",0)</f>
        <v>Mumbai</v>
      </c>
      <c r="N1942" t="str">
        <f t="shared" si="61"/>
        <v>Private Equity</v>
      </c>
      <c r="O1942" t="str">
        <f>_xlfn.XLOOKUP(N1942,'Com LookUp+Pivot'!$A$1:$A$49,'Com LookUp+Pivot'!$B$1:$B$49,"Not Found",0)</f>
        <v>PE</v>
      </c>
      <c r="W1942" s="9" t="s">
        <v>5255</v>
      </c>
      <c r="X1942" s="9" t="s">
        <v>388</v>
      </c>
    </row>
    <row r="1943" spans="1:24" x14ac:dyDescent="0.3">
      <c r="A1943">
        <v>1951</v>
      </c>
      <c r="B1943" s="1">
        <v>42415</v>
      </c>
      <c r="C1943" t="s">
        <v>5256</v>
      </c>
      <c r="D1943" t="s">
        <v>473</v>
      </c>
      <c r="E1943" t="s">
        <v>5257</v>
      </c>
      <c r="F1943" t="s">
        <v>30</v>
      </c>
      <c r="G1943" t="s">
        <v>5258</v>
      </c>
      <c r="H1943" t="s">
        <v>388</v>
      </c>
      <c r="I1943" s="2">
        <v>200000000</v>
      </c>
      <c r="J1943" t="s">
        <v>207</v>
      </c>
      <c r="K1943" t="str" cm="1">
        <f t="array" ref="K1943">_xlfn.IFS(I1943&lt;1000000,"Bin1",AND(I1943&gt;=1000000,I1943&lt;=10000000),"Bin2",I1943&gt;10000000,"Bin3")</f>
        <v>Bin3</v>
      </c>
      <c r="L1943">
        <f t="shared" si="60"/>
        <v>2016</v>
      </c>
      <c r="M1943" t="str">
        <f>_xlfn.XLOOKUP(C1943,'LookUp Table'!$A$1:$A$3031,'LookUp Table'!$B$1:$B$3031,"Not Found",0)</f>
        <v>New Delhi</v>
      </c>
      <c r="N1943" t="str">
        <f t="shared" si="61"/>
        <v>Private Equity</v>
      </c>
      <c r="O1943" t="str">
        <f>_xlfn.XLOOKUP(N1943,'Com LookUp+Pivot'!$A$1:$A$49,'Com LookUp+Pivot'!$B$1:$B$49,"Not Found",0)</f>
        <v>PE</v>
      </c>
      <c r="W1943" s="9" t="s">
        <v>5258</v>
      </c>
      <c r="X1943" s="9" t="s">
        <v>388</v>
      </c>
    </row>
    <row r="1944" spans="1:24" x14ac:dyDescent="0.3">
      <c r="A1944">
        <v>1952</v>
      </c>
      <c r="B1944" s="1">
        <v>42415</v>
      </c>
      <c r="C1944" t="s">
        <v>4847</v>
      </c>
      <c r="D1944" t="s">
        <v>569</v>
      </c>
      <c r="E1944" t="s">
        <v>5259</v>
      </c>
      <c r="F1944" t="s">
        <v>830</v>
      </c>
      <c r="G1944" t="s">
        <v>5260</v>
      </c>
      <c r="H1944" t="s">
        <v>388</v>
      </c>
      <c r="I1944">
        <v>0</v>
      </c>
      <c r="J1944" t="s">
        <v>207</v>
      </c>
      <c r="K1944" t="str" cm="1">
        <f t="array" ref="K1944">_xlfn.IFS(I1944&lt;1000000,"Bin1",AND(I1944&gt;=1000000,I1944&lt;=10000000),"Bin2",I1944&gt;10000000,"Bin3")</f>
        <v>Bin1</v>
      </c>
      <c r="L1944">
        <f t="shared" si="60"/>
        <v>2016</v>
      </c>
      <c r="M1944" t="str">
        <f>_xlfn.XLOOKUP(C1944,'LookUp Table'!$A$1:$A$3031,'LookUp Table'!$B$1:$B$3031,"Not Found",0)</f>
        <v>Chandigarh</v>
      </c>
      <c r="N1944" t="str">
        <f t="shared" si="61"/>
        <v>Private Equity</v>
      </c>
      <c r="O1944" t="str">
        <f>_xlfn.XLOOKUP(N1944,'Com LookUp+Pivot'!$A$1:$A$49,'Com LookUp+Pivot'!$B$1:$B$49,"Not Found",0)</f>
        <v>PE</v>
      </c>
      <c r="W1944" s="9" t="s">
        <v>5260</v>
      </c>
      <c r="X1944" s="9" t="s">
        <v>388</v>
      </c>
    </row>
    <row r="1945" spans="1:24" x14ac:dyDescent="0.3">
      <c r="A1945">
        <v>1953</v>
      </c>
      <c r="B1945" s="1">
        <v>42415</v>
      </c>
      <c r="C1945" t="s">
        <v>5261</v>
      </c>
      <c r="D1945" t="s">
        <v>50</v>
      </c>
      <c r="E1945" t="s">
        <v>5262</v>
      </c>
      <c r="F1945" t="s">
        <v>957</v>
      </c>
      <c r="G1945" t="s">
        <v>1126</v>
      </c>
      <c r="H1945" t="s">
        <v>388</v>
      </c>
      <c r="I1945">
        <v>0</v>
      </c>
      <c r="J1945" t="s">
        <v>207</v>
      </c>
      <c r="K1945" t="str" cm="1">
        <f t="array" ref="K1945">_xlfn.IFS(I1945&lt;1000000,"Bin1",AND(I1945&gt;=1000000,I1945&lt;=10000000),"Bin2",I1945&gt;10000000,"Bin3")</f>
        <v>Bin1</v>
      </c>
      <c r="L1945">
        <f t="shared" si="60"/>
        <v>2016</v>
      </c>
      <c r="M1945" t="str">
        <f>_xlfn.XLOOKUP(C1945,'LookUp Table'!$A$1:$A$3031,'LookUp Table'!$B$1:$B$3031,"Not Found",0)</f>
        <v>Bangalore</v>
      </c>
      <c r="N1945" t="str">
        <f t="shared" si="61"/>
        <v>Seed / Angel Funding</v>
      </c>
      <c r="O1945" t="str">
        <f>_xlfn.XLOOKUP(N1945,'Com LookUp+Pivot'!$A$1:$A$49,'Com LookUp+Pivot'!$B$1:$B$49,"Not Found",0)</f>
        <v>Angel</v>
      </c>
      <c r="W1945" s="9" t="s">
        <v>1126</v>
      </c>
      <c r="X1945" s="9" t="s">
        <v>388</v>
      </c>
    </row>
    <row r="1946" spans="1:24" x14ac:dyDescent="0.3">
      <c r="A1946">
        <v>1954</v>
      </c>
      <c r="B1946" s="1">
        <v>42415</v>
      </c>
      <c r="C1946" t="s">
        <v>5263</v>
      </c>
      <c r="D1946" t="s">
        <v>569</v>
      </c>
      <c r="E1946" t="s">
        <v>5264</v>
      </c>
      <c r="F1946" t="s">
        <v>19</v>
      </c>
      <c r="G1946" t="s">
        <v>5265</v>
      </c>
      <c r="H1946" t="s">
        <v>125</v>
      </c>
      <c r="I1946" s="2">
        <v>50000</v>
      </c>
      <c r="J1946" t="s">
        <v>207</v>
      </c>
      <c r="K1946" t="str" cm="1">
        <f t="array" ref="K1946">_xlfn.IFS(I1946&lt;1000000,"Bin1",AND(I1946&gt;=1000000,I1946&lt;=10000000),"Bin2",I1946&gt;10000000,"Bin3")</f>
        <v>Bin1</v>
      </c>
      <c r="L1946">
        <f t="shared" si="60"/>
        <v>2016</v>
      </c>
      <c r="M1946" t="str">
        <f>_xlfn.XLOOKUP(C1946,'LookUp Table'!$A$1:$A$3031,'LookUp Table'!$B$1:$B$3031,"Not Found",0)</f>
        <v>Gurgaon</v>
      </c>
      <c r="N1946" t="str">
        <f t="shared" si="61"/>
        <v>Seed Funding</v>
      </c>
      <c r="O1946" t="str">
        <f>_xlfn.XLOOKUP(N1946,'Com LookUp+Pivot'!$A$1:$A$49,'Com LookUp+Pivot'!$B$1:$B$49,"Not Found",0)</f>
        <v>Angel</v>
      </c>
      <c r="W1946" s="9" t="s">
        <v>5265</v>
      </c>
      <c r="X1946" s="9" t="s">
        <v>125</v>
      </c>
    </row>
    <row r="1947" spans="1:24" x14ac:dyDescent="0.3">
      <c r="A1947">
        <v>1955</v>
      </c>
      <c r="B1947" s="1">
        <v>42415</v>
      </c>
      <c r="C1947" t="s">
        <v>839</v>
      </c>
      <c r="D1947" t="s">
        <v>569</v>
      </c>
      <c r="E1947" t="s">
        <v>5266</v>
      </c>
      <c r="F1947" t="s">
        <v>957</v>
      </c>
      <c r="G1947" t="s">
        <v>5267</v>
      </c>
      <c r="H1947" t="s">
        <v>125</v>
      </c>
      <c r="I1947" s="2">
        <v>300000</v>
      </c>
      <c r="J1947" t="s">
        <v>207</v>
      </c>
      <c r="K1947" t="str" cm="1">
        <f t="array" ref="K1947">_xlfn.IFS(I1947&lt;1000000,"Bin1",AND(I1947&gt;=1000000,I1947&lt;=10000000),"Bin2",I1947&gt;10000000,"Bin3")</f>
        <v>Bin1</v>
      </c>
      <c r="L1947">
        <f t="shared" si="60"/>
        <v>2016</v>
      </c>
      <c r="M1947" t="str">
        <f>_xlfn.XLOOKUP(C1947,'LookUp Table'!$A$1:$A$3031,'LookUp Table'!$B$1:$B$3031,"Not Found",0)</f>
        <v>Bengaluru</v>
      </c>
      <c r="N1947" t="str">
        <f t="shared" si="61"/>
        <v>Seed Funding</v>
      </c>
      <c r="O1947" t="str">
        <f>_xlfn.XLOOKUP(N1947,'Com LookUp+Pivot'!$A$1:$A$49,'Com LookUp+Pivot'!$B$1:$B$49,"Not Found",0)</f>
        <v>Angel</v>
      </c>
      <c r="W1947" s="9" t="s">
        <v>5267</v>
      </c>
      <c r="X1947" s="9" t="s">
        <v>125</v>
      </c>
    </row>
    <row r="1948" spans="1:24" x14ac:dyDescent="0.3">
      <c r="A1948">
        <v>1956</v>
      </c>
      <c r="B1948" s="1">
        <v>42415</v>
      </c>
      <c r="C1948" t="s">
        <v>5268</v>
      </c>
      <c r="D1948" t="s">
        <v>77</v>
      </c>
      <c r="E1948" t="s">
        <v>5269</v>
      </c>
      <c r="F1948" t="s">
        <v>957</v>
      </c>
      <c r="G1948" t="s">
        <v>5270</v>
      </c>
      <c r="H1948" t="s">
        <v>125</v>
      </c>
      <c r="I1948" s="2">
        <v>500000</v>
      </c>
      <c r="J1948" t="s">
        <v>207</v>
      </c>
      <c r="K1948" t="str" cm="1">
        <f t="array" ref="K1948">_xlfn.IFS(I1948&lt;1000000,"Bin1",AND(I1948&gt;=1000000,I1948&lt;=10000000),"Bin2",I1948&gt;10000000,"Bin3")</f>
        <v>Bin1</v>
      </c>
      <c r="L1948">
        <f t="shared" si="60"/>
        <v>2016</v>
      </c>
      <c r="M1948" t="str">
        <f>_xlfn.XLOOKUP(C1948,'LookUp Table'!$A$1:$A$3031,'LookUp Table'!$B$1:$B$3031,"Not Found",0)</f>
        <v>Bangalore</v>
      </c>
      <c r="N1948" t="str">
        <f t="shared" si="61"/>
        <v>Seed Funding</v>
      </c>
      <c r="O1948" t="str">
        <f>_xlfn.XLOOKUP(N1948,'Com LookUp+Pivot'!$A$1:$A$49,'Com LookUp+Pivot'!$B$1:$B$49,"Not Found",0)</f>
        <v>Angel</v>
      </c>
      <c r="W1948" s="9" t="s">
        <v>5270</v>
      </c>
      <c r="X1948" s="9" t="s">
        <v>125</v>
      </c>
    </row>
    <row r="1949" spans="1:24" x14ac:dyDescent="0.3">
      <c r="A1949">
        <v>1957</v>
      </c>
      <c r="B1949" s="1">
        <v>42415</v>
      </c>
      <c r="C1949" t="s">
        <v>5271</v>
      </c>
      <c r="D1949" t="s">
        <v>569</v>
      </c>
      <c r="E1949" t="s">
        <v>5272</v>
      </c>
      <c r="F1949" t="s">
        <v>30</v>
      </c>
      <c r="G1949" t="s">
        <v>5273</v>
      </c>
      <c r="H1949" t="s">
        <v>125</v>
      </c>
      <c r="I1949">
        <v>0</v>
      </c>
      <c r="J1949" t="s">
        <v>207</v>
      </c>
      <c r="K1949" t="str" cm="1">
        <f t="array" ref="K1949">_xlfn.IFS(I1949&lt;1000000,"Bin1",AND(I1949&gt;=1000000,I1949&lt;=10000000),"Bin2",I1949&gt;10000000,"Bin3")</f>
        <v>Bin1</v>
      </c>
      <c r="L1949">
        <f t="shared" si="60"/>
        <v>2016</v>
      </c>
      <c r="M1949" t="str">
        <f>_xlfn.XLOOKUP(C1949,'LookUp Table'!$A$1:$A$3031,'LookUp Table'!$B$1:$B$3031,"Not Found",0)</f>
        <v>New Delhi</v>
      </c>
      <c r="N1949" t="str">
        <f t="shared" si="61"/>
        <v>Seed Funding</v>
      </c>
      <c r="O1949" t="str">
        <f>_xlfn.XLOOKUP(N1949,'Com LookUp+Pivot'!$A$1:$A$49,'Com LookUp+Pivot'!$B$1:$B$49,"Not Found",0)</f>
        <v>Angel</v>
      </c>
      <c r="W1949" s="9" t="s">
        <v>5273</v>
      </c>
      <c r="X1949" s="9" t="s">
        <v>125</v>
      </c>
    </row>
    <row r="1950" spans="1:24" x14ac:dyDescent="0.3">
      <c r="A1950">
        <v>1958</v>
      </c>
      <c r="B1950" s="1">
        <v>42416</v>
      </c>
      <c r="C1950" t="s">
        <v>5274</v>
      </c>
      <c r="D1950" t="s">
        <v>569</v>
      </c>
      <c r="E1950" t="s">
        <v>5275</v>
      </c>
      <c r="F1950" t="s">
        <v>957</v>
      </c>
      <c r="G1950" t="s">
        <v>5276</v>
      </c>
      <c r="H1950" t="s">
        <v>125</v>
      </c>
      <c r="I1950" s="2">
        <v>1000000</v>
      </c>
      <c r="J1950" t="s">
        <v>207</v>
      </c>
      <c r="K1950" t="str" cm="1">
        <f t="array" ref="K1950">_xlfn.IFS(I1950&lt;1000000,"Bin1",AND(I1950&gt;=1000000,I1950&lt;=10000000),"Bin2",I1950&gt;10000000,"Bin3")</f>
        <v>Bin2</v>
      </c>
      <c r="L1950">
        <f t="shared" si="60"/>
        <v>2016</v>
      </c>
      <c r="M1950" t="str">
        <f>_xlfn.XLOOKUP(C1950,'LookUp Table'!$A$1:$A$3031,'LookUp Table'!$B$1:$B$3031,"Not Found",0)</f>
        <v>Bangalore</v>
      </c>
      <c r="N1950" t="str">
        <f t="shared" si="61"/>
        <v>Seed Funding</v>
      </c>
      <c r="O1950" t="str">
        <f>_xlfn.XLOOKUP(N1950,'Com LookUp+Pivot'!$A$1:$A$49,'Com LookUp+Pivot'!$B$1:$B$49,"Not Found",0)</f>
        <v>Angel</v>
      </c>
      <c r="W1950" s="9" t="s">
        <v>5276</v>
      </c>
      <c r="X1950" s="9" t="s">
        <v>125</v>
      </c>
    </row>
    <row r="1951" spans="1:24" x14ac:dyDescent="0.3">
      <c r="A1951">
        <v>1959</v>
      </c>
      <c r="B1951" s="1">
        <v>42416</v>
      </c>
      <c r="C1951" t="s">
        <v>5277</v>
      </c>
      <c r="D1951" t="s">
        <v>50</v>
      </c>
      <c r="E1951" t="s">
        <v>5278</v>
      </c>
      <c r="F1951" t="s">
        <v>957</v>
      </c>
      <c r="G1951" t="s">
        <v>1242</v>
      </c>
      <c r="H1951" t="s">
        <v>125</v>
      </c>
      <c r="I1951" s="2">
        <v>970000</v>
      </c>
      <c r="J1951" t="s">
        <v>207</v>
      </c>
      <c r="K1951" t="str" cm="1">
        <f t="array" ref="K1951">_xlfn.IFS(I1951&lt;1000000,"Bin1",AND(I1951&gt;=1000000,I1951&lt;=10000000),"Bin2",I1951&gt;10000000,"Bin3")</f>
        <v>Bin1</v>
      </c>
      <c r="L1951">
        <f t="shared" si="60"/>
        <v>2016</v>
      </c>
      <c r="M1951" t="str">
        <f>_xlfn.XLOOKUP(C1951,'LookUp Table'!$A$1:$A$3031,'LookUp Table'!$B$1:$B$3031,"Not Found",0)</f>
        <v>Bangalore</v>
      </c>
      <c r="N1951" t="str">
        <f t="shared" si="61"/>
        <v>Seed/Angel Funding</v>
      </c>
      <c r="O1951" t="str">
        <f>_xlfn.XLOOKUP(N1951,'Com LookUp+Pivot'!$A$1:$A$49,'Com LookUp+Pivot'!$B$1:$B$49,"Not Found",0)</f>
        <v>Angel</v>
      </c>
      <c r="W1951" s="9" t="s">
        <v>1242</v>
      </c>
      <c r="X1951" s="9" t="s">
        <v>125</v>
      </c>
    </row>
    <row r="1952" spans="1:24" x14ac:dyDescent="0.3">
      <c r="A1952">
        <v>1960</v>
      </c>
      <c r="B1952" s="1">
        <v>42416</v>
      </c>
      <c r="C1952" t="s">
        <v>5279</v>
      </c>
      <c r="D1952" t="s">
        <v>473</v>
      </c>
      <c r="E1952" t="s">
        <v>5280</v>
      </c>
      <c r="F1952" t="s">
        <v>1187</v>
      </c>
      <c r="G1952" t="s">
        <v>5281</v>
      </c>
      <c r="H1952" t="s">
        <v>125</v>
      </c>
      <c r="I1952">
        <v>0</v>
      </c>
      <c r="J1952" t="s">
        <v>207</v>
      </c>
      <c r="K1952" t="str" cm="1">
        <f t="array" ref="K1952">_xlfn.IFS(I1952&lt;1000000,"Bin1",AND(I1952&gt;=1000000,I1952&lt;=10000000),"Bin2",I1952&gt;10000000,"Bin3")</f>
        <v>Bin1</v>
      </c>
      <c r="L1952">
        <f t="shared" si="60"/>
        <v>2016</v>
      </c>
      <c r="M1952" t="str">
        <f>_xlfn.XLOOKUP(C1952,'LookUp Table'!$A$1:$A$3031,'LookUp Table'!$B$1:$B$3031,"Not Found",0)</f>
        <v>Ahmedabad</v>
      </c>
      <c r="N1952" t="str">
        <f t="shared" si="61"/>
        <v>Seed Funding</v>
      </c>
      <c r="O1952" t="str">
        <f>_xlfn.XLOOKUP(N1952,'Com LookUp+Pivot'!$A$1:$A$49,'Com LookUp+Pivot'!$B$1:$B$49,"Not Found",0)</f>
        <v>Angel</v>
      </c>
      <c r="W1952" s="9" t="s">
        <v>5281</v>
      </c>
      <c r="X1952" s="9" t="s">
        <v>125</v>
      </c>
    </row>
    <row r="1953" spans="1:24" x14ac:dyDescent="0.3">
      <c r="A1953">
        <v>1961</v>
      </c>
      <c r="B1953" s="1">
        <v>42416</v>
      </c>
      <c r="C1953" t="s">
        <v>5282</v>
      </c>
      <c r="D1953" t="s">
        <v>473</v>
      </c>
      <c r="E1953" t="s">
        <v>5283</v>
      </c>
      <c r="F1953" t="s">
        <v>52</v>
      </c>
      <c r="G1953" t="s">
        <v>5284</v>
      </c>
      <c r="H1953" t="s">
        <v>388</v>
      </c>
      <c r="I1953" s="2">
        <v>4000000</v>
      </c>
      <c r="J1953" t="s">
        <v>207</v>
      </c>
      <c r="K1953" t="str" cm="1">
        <f t="array" ref="K1953">_xlfn.IFS(I1953&lt;1000000,"Bin1",AND(I1953&gt;=1000000,I1953&lt;=10000000),"Bin2",I1953&gt;10000000,"Bin3")</f>
        <v>Bin2</v>
      </c>
      <c r="L1953">
        <f t="shared" si="60"/>
        <v>2016</v>
      </c>
      <c r="M1953" t="str">
        <f>_xlfn.XLOOKUP(C1953,'LookUp Table'!$A$1:$A$3031,'LookUp Table'!$B$1:$B$3031,"Not Found",0)</f>
        <v>Pune</v>
      </c>
      <c r="N1953" t="str">
        <f t="shared" si="61"/>
        <v>Private Equity</v>
      </c>
      <c r="O1953" t="str">
        <f>_xlfn.XLOOKUP(N1953,'Com LookUp+Pivot'!$A$1:$A$49,'Com LookUp+Pivot'!$B$1:$B$49,"Not Found",0)</f>
        <v>PE</v>
      </c>
      <c r="W1953" s="9" t="s">
        <v>5284</v>
      </c>
      <c r="X1953" s="9" t="s">
        <v>388</v>
      </c>
    </row>
    <row r="1954" spans="1:24" x14ac:dyDescent="0.3">
      <c r="A1954">
        <v>1962</v>
      </c>
      <c r="B1954" s="1">
        <v>42416</v>
      </c>
      <c r="C1954" t="s">
        <v>5285</v>
      </c>
      <c r="D1954" t="s">
        <v>569</v>
      </c>
      <c r="E1954" t="s">
        <v>5286</v>
      </c>
      <c r="F1954" t="s">
        <v>52</v>
      </c>
      <c r="G1954" t="s">
        <v>5287</v>
      </c>
      <c r="H1954" t="s">
        <v>125</v>
      </c>
      <c r="I1954">
        <v>0</v>
      </c>
      <c r="J1954" t="s">
        <v>207</v>
      </c>
      <c r="K1954" t="str" cm="1">
        <f t="array" ref="K1954">_xlfn.IFS(I1954&lt;1000000,"Bin1",AND(I1954&gt;=1000000,I1954&lt;=10000000),"Bin2",I1954&gt;10000000,"Bin3")</f>
        <v>Bin1</v>
      </c>
      <c r="L1954">
        <f t="shared" si="60"/>
        <v>2016</v>
      </c>
      <c r="M1954" t="str">
        <f>_xlfn.XLOOKUP(C1954,'LookUp Table'!$A$1:$A$3031,'LookUp Table'!$B$1:$B$3031,"Not Found",0)</f>
        <v>Pune</v>
      </c>
      <c r="N1954" t="str">
        <f t="shared" si="61"/>
        <v>Seed Funding</v>
      </c>
      <c r="O1954" t="str">
        <f>_xlfn.XLOOKUP(N1954,'Com LookUp+Pivot'!$A$1:$A$49,'Com LookUp+Pivot'!$B$1:$B$49,"Not Found",0)</f>
        <v>Angel</v>
      </c>
      <c r="W1954" s="9" t="s">
        <v>5287</v>
      </c>
      <c r="X1954" s="9" t="s">
        <v>125</v>
      </c>
    </row>
    <row r="1955" spans="1:24" x14ac:dyDescent="0.3">
      <c r="A1955">
        <v>1963</v>
      </c>
      <c r="B1955" s="1">
        <v>42416</v>
      </c>
      <c r="C1955" t="s">
        <v>2000</v>
      </c>
      <c r="D1955" t="s">
        <v>569</v>
      </c>
      <c r="E1955" t="s">
        <v>5288</v>
      </c>
      <c r="F1955" t="s">
        <v>957</v>
      </c>
      <c r="G1955" t="s">
        <v>5289</v>
      </c>
      <c r="H1955" t="s">
        <v>125</v>
      </c>
      <c r="I1955">
        <v>0</v>
      </c>
      <c r="J1955" t="s">
        <v>207</v>
      </c>
      <c r="K1955" t="str" cm="1">
        <f t="array" ref="K1955">_xlfn.IFS(I1955&lt;1000000,"Bin1",AND(I1955&gt;=1000000,I1955&lt;=10000000),"Bin2",I1955&gt;10000000,"Bin3")</f>
        <v>Bin1</v>
      </c>
      <c r="L1955">
        <f t="shared" si="60"/>
        <v>2016</v>
      </c>
      <c r="M1955" t="str">
        <f>_xlfn.XLOOKUP(C1955,'LookUp Table'!$A$1:$A$3031,'LookUp Table'!$B$1:$B$3031,"Not Found",0)</f>
        <v>Bangalore</v>
      </c>
      <c r="N1955" t="str">
        <f t="shared" si="61"/>
        <v>Seed Funding</v>
      </c>
      <c r="O1955" t="str">
        <f>_xlfn.XLOOKUP(N1955,'Com LookUp+Pivot'!$A$1:$A$49,'Com LookUp+Pivot'!$B$1:$B$49,"Not Found",0)</f>
        <v>Angel</v>
      </c>
      <c r="W1955" s="9" t="s">
        <v>5289</v>
      </c>
      <c r="X1955" s="9" t="s">
        <v>125</v>
      </c>
    </row>
    <row r="1956" spans="1:24" x14ac:dyDescent="0.3">
      <c r="A1956">
        <v>1964</v>
      </c>
      <c r="B1956" s="1">
        <v>42417</v>
      </c>
      <c r="C1956" t="s">
        <v>5290</v>
      </c>
      <c r="D1956" t="s">
        <v>569</v>
      </c>
      <c r="E1956" t="s">
        <v>5291</v>
      </c>
      <c r="F1956" t="s">
        <v>36</v>
      </c>
      <c r="G1956" t="s">
        <v>5292</v>
      </c>
      <c r="H1956" t="s">
        <v>125</v>
      </c>
      <c r="I1956">
        <v>0</v>
      </c>
      <c r="J1956" t="s">
        <v>207</v>
      </c>
      <c r="K1956" t="str" cm="1">
        <f t="array" ref="K1956">_xlfn.IFS(I1956&lt;1000000,"Bin1",AND(I1956&gt;=1000000,I1956&lt;=10000000),"Bin2",I1956&gt;10000000,"Bin3")</f>
        <v>Bin1</v>
      </c>
      <c r="L1956">
        <f t="shared" si="60"/>
        <v>2016</v>
      </c>
      <c r="M1956" t="str">
        <f>_xlfn.XLOOKUP(C1956,'LookUp Table'!$A$1:$A$3031,'LookUp Table'!$B$1:$B$3031,"Not Found",0)</f>
        <v>Mumbai</v>
      </c>
      <c r="N1956" t="str">
        <f t="shared" si="61"/>
        <v>Seed Funding</v>
      </c>
      <c r="O1956" t="str">
        <f>_xlfn.XLOOKUP(N1956,'Com LookUp+Pivot'!$A$1:$A$49,'Com LookUp+Pivot'!$B$1:$B$49,"Not Found",0)</f>
        <v>Angel</v>
      </c>
      <c r="W1956" s="9" t="s">
        <v>5292</v>
      </c>
      <c r="X1956" s="9" t="s">
        <v>125</v>
      </c>
    </row>
    <row r="1957" spans="1:24" x14ac:dyDescent="0.3">
      <c r="A1957">
        <v>1965</v>
      </c>
      <c r="B1957" s="1">
        <v>42417</v>
      </c>
      <c r="C1957" t="s">
        <v>5293</v>
      </c>
      <c r="D1957" t="s">
        <v>50</v>
      </c>
      <c r="E1957" t="s">
        <v>5294</v>
      </c>
      <c r="F1957" t="s">
        <v>30</v>
      </c>
      <c r="G1957" t="s">
        <v>5295</v>
      </c>
      <c r="H1957" t="s">
        <v>125</v>
      </c>
      <c r="I1957" s="2">
        <v>350000</v>
      </c>
      <c r="J1957" t="s">
        <v>207</v>
      </c>
      <c r="K1957" t="str" cm="1">
        <f t="array" ref="K1957">_xlfn.IFS(I1957&lt;1000000,"Bin1",AND(I1957&gt;=1000000,I1957&lt;=10000000),"Bin2",I1957&gt;10000000,"Bin3")</f>
        <v>Bin1</v>
      </c>
      <c r="L1957">
        <f t="shared" si="60"/>
        <v>2016</v>
      </c>
      <c r="M1957" t="str">
        <f>_xlfn.XLOOKUP(C1957,'LookUp Table'!$A$1:$A$3031,'LookUp Table'!$B$1:$B$3031,"Not Found",0)</f>
        <v>New Delhi</v>
      </c>
      <c r="N1957" t="str">
        <f t="shared" si="61"/>
        <v>Seed Funding</v>
      </c>
      <c r="O1957" t="str">
        <f>_xlfn.XLOOKUP(N1957,'Com LookUp+Pivot'!$A$1:$A$49,'Com LookUp+Pivot'!$B$1:$B$49,"Not Found",0)</f>
        <v>Angel</v>
      </c>
      <c r="W1957" s="9" t="s">
        <v>5295</v>
      </c>
      <c r="X1957" s="9" t="s">
        <v>125</v>
      </c>
    </row>
    <row r="1958" spans="1:24" x14ac:dyDescent="0.3">
      <c r="A1958">
        <v>1966</v>
      </c>
      <c r="B1958" s="1">
        <v>42417</v>
      </c>
      <c r="C1958" t="s">
        <v>5296</v>
      </c>
      <c r="D1958" t="s">
        <v>569</v>
      </c>
      <c r="E1958" t="s">
        <v>5297</v>
      </c>
      <c r="F1958" t="s">
        <v>957</v>
      </c>
      <c r="G1958" t="s">
        <v>5298</v>
      </c>
      <c r="H1958" t="s">
        <v>125</v>
      </c>
      <c r="I1958">
        <v>0</v>
      </c>
      <c r="J1958" t="s">
        <v>207</v>
      </c>
      <c r="K1958" t="str" cm="1">
        <f t="array" ref="K1958">_xlfn.IFS(I1958&lt;1000000,"Bin1",AND(I1958&gt;=1000000,I1958&lt;=10000000),"Bin2",I1958&gt;10000000,"Bin3")</f>
        <v>Bin1</v>
      </c>
      <c r="L1958">
        <f t="shared" si="60"/>
        <v>2016</v>
      </c>
      <c r="M1958" t="str">
        <f>_xlfn.XLOOKUP(C1958,'LookUp Table'!$A$1:$A$3031,'LookUp Table'!$B$1:$B$3031,"Not Found",0)</f>
        <v>Bangalore</v>
      </c>
      <c r="N1958" t="str">
        <f t="shared" si="61"/>
        <v>Seed Funding</v>
      </c>
      <c r="O1958" t="str">
        <f>_xlfn.XLOOKUP(N1958,'Com LookUp+Pivot'!$A$1:$A$49,'Com LookUp+Pivot'!$B$1:$B$49,"Not Found",0)</f>
        <v>Angel</v>
      </c>
      <c r="W1958" s="9" t="s">
        <v>5298</v>
      </c>
      <c r="X1958" s="9" t="s">
        <v>125</v>
      </c>
    </row>
    <row r="1959" spans="1:24" x14ac:dyDescent="0.3">
      <c r="A1959">
        <v>1967</v>
      </c>
      <c r="B1959" s="1">
        <v>42417</v>
      </c>
      <c r="C1959" t="s">
        <v>5299</v>
      </c>
      <c r="D1959" t="s">
        <v>569</v>
      </c>
      <c r="E1959" t="s">
        <v>5300</v>
      </c>
      <c r="F1959" t="s">
        <v>36</v>
      </c>
      <c r="G1959" t="s">
        <v>501</v>
      </c>
      <c r="H1959" t="s">
        <v>388</v>
      </c>
      <c r="I1959" s="2">
        <v>10000000</v>
      </c>
      <c r="J1959" t="s">
        <v>207</v>
      </c>
      <c r="K1959" t="str" cm="1">
        <f t="array" ref="K1959">_xlfn.IFS(I1959&lt;1000000,"Bin1",AND(I1959&gt;=1000000,I1959&lt;=10000000),"Bin2",I1959&gt;10000000,"Bin3")</f>
        <v>Bin2</v>
      </c>
      <c r="L1959">
        <f t="shared" si="60"/>
        <v>2016</v>
      </c>
      <c r="M1959" t="str">
        <f>_xlfn.XLOOKUP(C1959,'LookUp Table'!$A$1:$A$3031,'LookUp Table'!$B$1:$B$3031,"Not Found",0)</f>
        <v>Mumbai</v>
      </c>
      <c r="N1959" t="str">
        <f t="shared" si="61"/>
        <v>Series A</v>
      </c>
      <c r="O1959" t="str">
        <f>_xlfn.XLOOKUP(N1959,'Com LookUp+Pivot'!$A$1:$A$49,'Com LookUp+Pivot'!$B$1:$B$49,"Not Found",0)</f>
        <v>VC</v>
      </c>
      <c r="W1959" s="9" t="s">
        <v>501</v>
      </c>
      <c r="X1959" s="9" t="s">
        <v>388</v>
      </c>
    </row>
    <row r="1960" spans="1:24" x14ac:dyDescent="0.3">
      <c r="A1960">
        <v>1968</v>
      </c>
      <c r="B1960" s="1">
        <v>42417</v>
      </c>
      <c r="C1960" t="s">
        <v>5301</v>
      </c>
      <c r="D1960" t="s">
        <v>105</v>
      </c>
      <c r="E1960" t="s">
        <v>5302</v>
      </c>
      <c r="F1960" t="s">
        <v>30</v>
      </c>
      <c r="G1960" t="s">
        <v>5303</v>
      </c>
      <c r="H1960" t="s">
        <v>388</v>
      </c>
      <c r="I1960" s="2">
        <v>5000000</v>
      </c>
      <c r="J1960" t="s">
        <v>207</v>
      </c>
      <c r="K1960" t="str" cm="1">
        <f t="array" ref="K1960">_xlfn.IFS(I1960&lt;1000000,"Bin1",AND(I1960&gt;=1000000,I1960&lt;=10000000),"Bin2",I1960&gt;10000000,"Bin3")</f>
        <v>Bin2</v>
      </c>
      <c r="L1960">
        <f t="shared" si="60"/>
        <v>2016</v>
      </c>
      <c r="M1960" t="str">
        <f>_xlfn.XLOOKUP(C1960,'LookUp Table'!$A$1:$A$3031,'LookUp Table'!$B$1:$B$3031,"Not Found",0)</f>
        <v>New Delhi</v>
      </c>
      <c r="N1960" t="str">
        <f t="shared" si="61"/>
        <v>Private Equity</v>
      </c>
      <c r="O1960" t="str">
        <f>_xlfn.XLOOKUP(N1960,'Com LookUp+Pivot'!$A$1:$A$49,'Com LookUp+Pivot'!$B$1:$B$49,"Not Found",0)</f>
        <v>PE</v>
      </c>
      <c r="W1960" s="9" t="s">
        <v>5303</v>
      </c>
      <c r="X1960" s="9" t="s">
        <v>388</v>
      </c>
    </row>
    <row r="1961" spans="1:24" x14ac:dyDescent="0.3">
      <c r="A1961">
        <v>1969</v>
      </c>
      <c r="B1961" s="1">
        <v>42417</v>
      </c>
      <c r="C1961" t="s">
        <v>5304</v>
      </c>
      <c r="D1961" t="s">
        <v>50</v>
      </c>
      <c r="E1961" t="s">
        <v>5305</v>
      </c>
      <c r="F1961" t="s">
        <v>181</v>
      </c>
      <c r="G1961" t="s">
        <v>1126</v>
      </c>
      <c r="H1961" t="s">
        <v>388</v>
      </c>
      <c r="I1961">
        <v>0</v>
      </c>
      <c r="J1961" t="s">
        <v>207</v>
      </c>
      <c r="K1961" t="str" cm="1">
        <f t="array" ref="K1961">_xlfn.IFS(I1961&lt;1000000,"Bin1",AND(I1961&gt;=1000000,I1961&lt;=10000000),"Bin2",I1961&gt;10000000,"Bin3")</f>
        <v>Bin1</v>
      </c>
      <c r="L1961">
        <f t="shared" si="60"/>
        <v>2016</v>
      </c>
      <c r="M1961" t="str">
        <f>_xlfn.XLOOKUP(C1961,'LookUp Table'!$A$1:$A$3031,'LookUp Table'!$B$1:$B$3031,"Not Found",0)</f>
        <v>Hyderabad</v>
      </c>
      <c r="N1961" t="str">
        <f t="shared" si="61"/>
        <v>Seed / Angel Funding</v>
      </c>
      <c r="O1961" t="str">
        <f>_xlfn.XLOOKUP(N1961,'Com LookUp+Pivot'!$A$1:$A$49,'Com LookUp+Pivot'!$B$1:$B$49,"Not Found",0)</f>
        <v>Angel</v>
      </c>
      <c r="W1961" s="9" t="s">
        <v>1126</v>
      </c>
      <c r="X1961" s="9" t="s">
        <v>388</v>
      </c>
    </row>
    <row r="1962" spans="1:24" x14ac:dyDescent="0.3">
      <c r="A1962">
        <v>1970</v>
      </c>
      <c r="B1962" s="1">
        <v>42418</v>
      </c>
      <c r="C1962" t="s">
        <v>5306</v>
      </c>
      <c r="D1962" t="s">
        <v>569</v>
      </c>
      <c r="E1962" t="s">
        <v>5307</v>
      </c>
      <c r="F1962" t="s">
        <v>30</v>
      </c>
      <c r="G1962" t="s">
        <v>5308</v>
      </c>
      <c r="H1962" t="s">
        <v>388</v>
      </c>
      <c r="I1962">
        <v>0</v>
      </c>
      <c r="J1962" t="s">
        <v>207</v>
      </c>
      <c r="K1962" t="str" cm="1">
        <f t="array" ref="K1962">_xlfn.IFS(I1962&lt;1000000,"Bin1",AND(I1962&gt;=1000000,I1962&lt;=10000000),"Bin2",I1962&gt;10000000,"Bin3")</f>
        <v>Bin1</v>
      </c>
      <c r="L1962">
        <f t="shared" si="60"/>
        <v>2016</v>
      </c>
      <c r="M1962" t="str">
        <f>_xlfn.XLOOKUP(C1962,'LookUp Table'!$A$1:$A$3031,'LookUp Table'!$B$1:$B$3031,"Not Found",0)</f>
        <v>New Delhi</v>
      </c>
      <c r="N1962" t="str">
        <f t="shared" si="61"/>
        <v>Private Equity</v>
      </c>
      <c r="O1962" t="str">
        <f>_xlfn.XLOOKUP(N1962,'Com LookUp+Pivot'!$A$1:$A$49,'Com LookUp+Pivot'!$B$1:$B$49,"Not Found",0)</f>
        <v>PE</v>
      </c>
      <c r="W1962" s="9" t="s">
        <v>5308</v>
      </c>
      <c r="X1962" s="9" t="s">
        <v>388</v>
      </c>
    </row>
    <row r="1963" spans="1:24" x14ac:dyDescent="0.3">
      <c r="A1963">
        <v>1971</v>
      </c>
      <c r="B1963" s="1">
        <v>42418</v>
      </c>
      <c r="C1963" t="s">
        <v>5309</v>
      </c>
      <c r="D1963" t="s">
        <v>569</v>
      </c>
      <c r="E1963" t="s">
        <v>5310</v>
      </c>
      <c r="F1963" t="s">
        <v>1187</v>
      </c>
      <c r="G1963" t="s">
        <v>3084</v>
      </c>
      <c r="H1963" t="s">
        <v>125</v>
      </c>
      <c r="I1963" s="2">
        <v>73000</v>
      </c>
      <c r="J1963" t="s">
        <v>207</v>
      </c>
      <c r="K1963" t="str" cm="1">
        <f t="array" ref="K1963">_xlfn.IFS(I1963&lt;1000000,"Bin1",AND(I1963&gt;=1000000,I1963&lt;=10000000),"Bin2",I1963&gt;10000000,"Bin3")</f>
        <v>Bin1</v>
      </c>
      <c r="L1963">
        <f t="shared" si="60"/>
        <v>2016</v>
      </c>
      <c r="M1963" t="str">
        <f>_xlfn.XLOOKUP(C1963,'LookUp Table'!$A$1:$A$3031,'LookUp Table'!$B$1:$B$3031,"Not Found",0)</f>
        <v>Ahmedabad</v>
      </c>
      <c r="N1963" t="str">
        <f t="shared" si="61"/>
        <v>Seed Funding</v>
      </c>
      <c r="O1963" t="str">
        <f>_xlfn.XLOOKUP(N1963,'Com LookUp+Pivot'!$A$1:$A$49,'Com LookUp+Pivot'!$B$1:$B$49,"Not Found",0)</f>
        <v>Angel</v>
      </c>
      <c r="W1963" s="9" t="s">
        <v>3084</v>
      </c>
      <c r="X1963" s="9" t="s">
        <v>125</v>
      </c>
    </row>
    <row r="1964" spans="1:24" x14ac:dyDescent="0.3">
      <c r="A1964">
        <v>1972</v>
      </c>
      <c r="B1964" s="1">
        <v>42418</v>
      </c>
      <c r="C1964" t="s">
        <v>5311</v>
      </c>
      <c r="D1964" t="s">
        <v>569</v>
      </c>
      <c r="E1964" t="s">
        <v>5312</v>
      </c>
      <c r="F1964" t="s">
        <v>19</v>
      </c>
      <c r="G1964" t="s">
        <v>5313</v>
      </c>
      <c r="H1964" t="s">
        <v>125</v>
      </c>
      <c r="I1964">
        <v>0</v>
      </c>
      <c r="J1964" t="s">
        <v>207</v>
      </c>
      <c r="K1964" t="str" cm="1">
        <f t="array" ref="K1964">_xlfn.IFS(I1964&lt;1000000,"Bin1",AND(I1964&gt;=1000000,I1964&lt;=10000000),"Bin2",I1964&gt;10000000,"Bin3")</f>
        <v>Bin1</v>
      </c>
      <c r="L1964">
        <f t="shared" si="60"/>
        <v>2016</v>
      </c>
      <c r="M1964" t="str">
        <f>_xlfn.XLOOKUP(C1964,'LookUp Table'!$A$1:$A$3031,'LookUp Table'!$B$1:$B$3031,"Not Found",0)</f>
        <v>Gurgaon</v>
      </c>
      <c r="N1964" t="str">
        <f t="shared" si="61"/>
        <v>Seed Funding</v>
      </c>
      <c r="O1964" t="str">
        <f>_xlfn.XLOOKUP(N1964,'Com LookUp+Pivot'!$A$1:$A$49,'Com LookUp+Pivot'!$B$1:$B$49,"Not Found",0)</f>
        <v>Angel</v>
      </c>
      <c r="W1964" s="9" t="s">
        <v>5313</v>
      </c>
      <c r="X1964" s="9" t="s">
        <v>125</v>
      </c>
    </row>
    <row r="1965" spans="1:24" x14ac:dyDescent="0.3">
      <c r="A1965">
        <v>1973</v>
      </c>
      <c r="B1965" s="1">
        <v>42418</v>
      </c>
      <c r="C1965" t="s">
        <v>5314</v>
      </c>
      <c r="D1965" t="s">
        <v>50</v>
      </c>
      <c r="E1965" t="s">
        <v>5315</v>
      </c>
      <c r="F1965" t="s">
        <v>957</v>
      </c>
      <c r="G1965" t="s">
        <v>5316</v>
      </c>
      <c r="H1965" t="s">
        <v>388</v>
      </c>
      <c r="I1965">
        <v>0</v>
      </c>
      <c r="J1965" t="s">
        <v>207</v>
      </c>
      <c r="K1965" t="str" cm="1">
        <f t="array" ref="K1965">_xlfn.IFS(I1965&lt;1000000,"Bin1",AND(I1965&gt;=1000000,I1965&lt;=10000000),"Bin2",I1965&gt;10000000,"Bin3")</f>
        <v>Bin1</v>
      </c>
      <c r="L1965">
        <f t="shared" si="60"/>
        <v>2016</v>
      </c>
      <c r="M1965" t="str">
        <f>_xlfn.XLOOKUP(C1965,'LookUp Table'!$A$1:$A$3031,'LookUp Table'!$B$1:$B$3031,"Not Found",0)</f>
        <v>Bangalore</v>
      </c>
      <c r="N1965" t="str">
        <f t="shared" si="61"/>
        <v>Private Equity</v>
      </c>
      <c r="O1965" t="str">
        <f>_xlfn.XLOOKUP(N1965,'Com LookUp+Pivot'!$A$1:$A$49,'Com LookUp+Pivot'!$B$1:$B$49,"Not Found",0)</f>
        <v>PE</v>
      </c>
      <c r="W1965" s="9" t="s">
        <v>5316</v>
      </c>
      <c r="X1965" s="9" t="s">
        <v>388</v>
      </c>
    </row>
    <row r="1966" spans="1:24" x14ac:dyDescent="0.3">
      <c r="A1966">
        <v>1974</v>
      </c>
      <c r="B1966" s="1">
        <v>42418</v>
      </c>
      <c r="C1966" t="s">
        <v>5317</v>
      </c>
      <c r="D1966" t="s">
        <v>1461</v>
      </c>
      <c r="E1966" t="s">
        <v>5318</v>
      </c>
      <c r="F1966" t="s">
        <v>30</v>
      </c>
      <c r="G1966" t="s">
        <v>5319</v>
      </c>
      <c r="H1966" t="s">
        <v>125</v>
      </c>
      <c r="I1966" s="2">
        <v>300000</v>
      </c>
      <c r="J1966" t="s">
        <v>207</v>
      </c>
      <c r="K1966" t="str" cm="1">
        <f t="array" ref="K1966">_xlfn.IFS(I1966&lt;1000000,"Bin1",AND(I1966&gt;=1000000,I1966&lt;=10000000),"Bin2",I1966&gt;10000000,"Bin3")</f>
        <v>Bin1</v>
      </c>
      <c r="L1966">
        <f t="shared" si="60"/>
        <v>2016</v>
      </c>
      <c r="M1966" t="str">
        <f>_xlfn.XLOOKUP(C1966,'LookUp Table'!$A$1:$A$3031,'LookUp Table'!$B$1:$B$3031,"Not Found",0)</f>
        <v>New Delhi</v>
      </c>
      <c r="N1966" t="str">
        <f t="shared" si="61"/>
        <v>Seed Funding</v>
      </c>
      <c r="O1966" t="str">
        <f>_xlfn.XLOOKUP(N1966,'Com LookUp+Pivot'!$A$1:$A$49,'Com LookUp+Pivot'!$B$1:$B$49,"Not Found",0)</f>
        <v>Angel</v>
      </c>
      <c r="W1966" s="9" t="s">
        <v>5319</v>
      </c>
      <c r="X1966" s="9" t="s">
        <v>125</v>
      </c>
    </row>
    <row r="1967" spans="1:24" x14ac:dyDescent="0.3">
      <c r="A1967">
        <v>1975</v>
      </c>
      <c r="B1967" s="1">
        <v>42418</v>
      </c>
      <c r="C1967" t="s">
        <v>5320</v>
      </c>
      <c r="D1967" t="s">
        <v>50</v>
      </c>
      <c r="E1967" t="s">
        <v>5321</v>
      </c>
      <c r="F1967" t="s">
        <v>957</v>
      </c>
      <c r="G1967" t="s">
        <v>5322</v>
      </c>
      <c r="H1967" t="s">
        <v>125</v>
      </c>
      <c r="I1967" s="2">
        <v>350000</v>
      </c>
      <c r="J1967" t="s">
        <v>207</v>
      </c>
      <c r="K1967" t="str" cm="1">
        <f t="array" ref="K1967">_xlfn.IFS(I1967&lt;1000000,"Bin1",AND(I1967&gt;=1000000,I1967&lt;=10000000),"Bin2",I1967&gt;10000000,"Bin3")</f>
        <v>Bin1</v>
      </c>
      <c r="L1967">
        <f t="shared" si="60"/>
        <v>2016</v>
      </c>
      <c r="M1967" t="str">
        <f>_xlfn.XLOOKUP(C1967,'LookUp Table'!$A$1:$A$3031,'LookUp Table'!$B$1:$B$3031,"Not Found",0)</f>
        <v>Bangalore</v>
      </c>
      <c r="N1967" t="str">
        <f t="shared" si="61"/>
        <v>Seed Funding</v>
      </c>
      <c r="O1967" t="str">
        <f>_xlfn.XLOOKUP(N1967,'Com LookUp+Pivot'!$A$1:$A$49,'Com LookUp+Pivot'!$B$1:$B$49,"Not Found",0)</f>
        <v>Angel</v>
      </c>
      <c r="W1967" s="9" t="s">
        <v>5322</v>
      </c>
      <c r="X1967" s="9" t="s">
        <v>125</v>
      </c>
    </row>
    <row r="1968" spans="1:24" x14ac:dyDescent="0.3">
      <c r="A1968">
        <v>1976</v>
      </c>
      <c r="B1968" s="1">
        <v>42419</v>
      </c>
      <c r="C1968" t="s">
        <v>5323</v>
      </c>
      <c r="D1968" t="s">
        <v>1461</v>
      </c>
      <c r="E1968" t="s">
        <v>5324</v>
      </c>
      <c r="F1968" t="s">
        <v>30</v>
      </c>
      <c r="G1968" t="s">
        <v>5325</v>
      </c>
      <c r="H1968" t="s">
        <v>388</v>
      </c>
      <c r="I1968" s="2">
        <v>5000000</v>
      </c>
      <c r="J1968" t="s">
        <v>207</v>
      </c>
      <c r="K1968" t="str" cm="1">
        <f t="array" ref="K1968">_xlfn.IFS(I1968&lt;1000000,"Bin1",AND(I1968&gt;=1000000,I1968&lt;=10000000),"Bin2",I1968&gt;10000000,"Bin3")</f>
        <v>Bin2</v>
      </c>
      <c r="L1968">
        <f t="shared" si="60"/>
        <v>2016</v>
      </c>
      <c r="M1968" t="str">
        <f>_xlfn.XLOOKUP(C1968,'LookUp Table'!$A$1:$A$3031,'LookUp Table'!$B$1:$B$3031,"Not Found",0)</f>
        <v>New Delhi</v>
      </c>
      <c r="N1968" t="str">
        <f t="shared" si="61"/>
        <v>Private Equity</v>
      </c>
      <c r="O1968" t="str">
        <f>_xlfn.XLOOKUP(N1968,'Com LookUp+Pivot'!$A$1:$A$49,'Com LookUp+Pivot'!$B$1:$B$49,"Not Found",0)</f>
        <v>PE</v>
      </c>
      <c r="W1968" s="9" t="s">
        <v>5325</v>
      </c>
      <c r="X1968" s="9" t="s">
        <v>388</v>
      </c>
    </row>
    <row r="1969" spans="1:24" x14ac:dyDescent="0.3">
      <c r="A1969">
        <v>1977</v>
      </c>
      <c r="B1969" s="1">
        <v>42419</v>
      </c>
      <c r="C1969" t="s">
        <v>5326</v>
      </c>
      <c r="D1969" t="s">
        <v>569</v>
      </c>
      <c r="E1969" t="s">
        <v>5327</v>
      </c>
      <c r="F1969" t="s">
        <v>957</v>
      </c>
      <c r="G1969" t="s">
        <v>5328</v>
      </c>
      <c r="H1969" t="s">
        <v>125</v>
      </c>
      <c r="I1969">
        <v>0</v>
      </c>
      <c r="J1969" t="s">
        <v>207</v>
      </c>
      <c r="K1969" t="str" cm="1">
        <f t="array" ref="K1969">_xlfn.IFS(I1969&lt;1000000,"Bin1",AND(I1969&gt;=1000000,I1969&lt;=10000000),"Bin2",I1969&gt;10000000,"Bin3")</f>
        <v>Bin1</v>
      </c>
      <c r="L1969">
        <f t="shared" si="60"/>
        <v>2016</v>
      </c>
      <c r="M1969" t="str">
        <f>_xlfn.XLOOKUP(C1969,'LookUp Table'!$A$1:$A$3031,'LookUp Table'!$B$1:$B$3031,"Not Found",0)</f>
        <v>Bangalore</v>
      </c>
      <c r="N1969" t="str">
        <f t="shared" si="61"/>
        <v>Seed Funding</v>
      </c>
      <c r="O1969" t="str">
        <f>_xlfn.XLOOKUP(N1969,'Com LookUp+Pivot'!$A$1:$A$49,'Com LookUp+Pivot'!$B$1:$B$49,"Not Found",0)</f>
        <v>Angel</v>
      </c>
      <c r="W1969" s="9" t="s">
        <v>5328</v>
      </c>
      <c r="X1969" s="9" t="s">
        <v>125</v>
      </c>
    </row>
    <row r="1970" spans="1:24" x14ac:dyDescent="0.3">
      <c r="A1970">
        <v>1978</v>
      </c>
      <c r="B1970" s="1">
        <v>42419</v>
      </c>
      <c r="C1970" t="s">
        <v>5329</v>
      </c>
      <c r="D1970" t="s">
        <v>569</v>
      </c>
      <c r="E1970" t="s">
        <v>5330</v>
      </c>
      <c r="F1970" t="s">
        <v>30</v>
      </c>
      <c r="G1970" t="s">
        <v>5331</v>
      </c>
      <c r="H1970" t="s">
        <v>125</v>
      </c>
      <c r="I1970">
        <v>0</v>
      </c>
      <c r="J1970" t="s">
        <v>207</v>
      </c>
      <c r="K1970" t="str" cm="1">
        <f t="array" ref="K1970">_xlfn.IFS(I1970&lt;1000000,"Bin1",AND(I1970&gt;=1000000,I1970&lt;=10000000),"Bin2",I1970&gt;10000000,"Bin3")</f>
        <v>Bin1</v>
      </c>
      <c r="L1970">
        <f t="shared" si="60"/>
        <v>2016</v>
      </c>
      <c r="M1970" t="str">
        <f>_xlfn.XLOOKUP(C1970,'LookUp Table'!$A$1:$A$3031,'LookUp Table'!$B$1:$B$3031,"Not Found",0)</f>
        <v>New Delhi</v>
      </c>
      <c r="N1970" t="str">
        <f t="shared" si="61"/>
        <v>Seed Funding</v>
      </c>
      <c r="O1970" t="str">
        <f>_xlfn.XLOOKUP(N1970,'Com LookUp+Pivot'!$A$1:$A$49,'Com LookUp+Pivot'!$B$1:$B$49,"Not Found",0)</f>
        <v>Angel</v>
      </c>
      <c r="W1970" s="9" t="s">
        <v>5331</v>
      </c>
      <c r="X1970" s="9" t="s">
        <v>125</v>
      </c>
    </row>
    <row r="1971" spans="1:24" x14ac:dyDescent="0.3">
      <c r="A1971">
        <v>1979</v>
      </c>
      <c r="B1971" s="1">
        <v>42419</v>
      </c>
      <c r="C1971" t="s">
        <v>5332</v>
      </c>
      <c r="D1971" t="s">
        <v>569</v>
      </c>
      <c r="E1971" t="s">
        <v>5333</v>
      </c>
      <c r="F1971" t="s">
        <v>19</v>
      </c>
      <c r="G1971" t="s">
        <v>5334</v>
      </c>
      <c r="H1971" t="s">
        <v>125</v>
      </c>
      <c r="I1971" s="2">
        <v>400000</v>
      </c>
      <c r="J1971" t="s">
        <v>207</v>
      </c>
      <c r="K1971" t="str" cm="1">
        <f t="array" ref="K1971">_xlfn.IFS(I1971&lt;1000000,"Bin1",AND(I1971&gt;=1000000,I1971&lt;=10000000),"Bin2",I1971&gt;10000000,"Bin3")</f>
        <v>Bin1</v>
      </c>
      <c r="L1971">
        <f t="shared" si="60"/>
        <v>2016</v>
      </c>
      <c r="M1971" t="str">
        <f>_xlfn.XLOOKUP(C1971,'LookUp Table'!$A$1:$A$3031,'LookUp Table'!$B$1:$B$3031,"Not Found",0)</f>
        <v>Gurgaon</v>
      </c>
      <c r="N1971" t="str">
        <f t="shared" si="61"/>
        <v>Seed Funding</v>
      </c>
      <c r="O1971" t="str">
        <f>_xlfn.XLOOKUP(N1971,'Com LookUp+Pivot'!$A$1:$A$49,'Com LookUp+Pivot'!$B$1:$B$49,"Not Found",0)</f>
        <v>Angel</v>
      </c>
      <c r="W1971" s="9" t="s">
        <v>5334</v>
      </c>
      <c r="X1971" s="9" t="s">
        <v>125</v>
      </c>
    </row>
    <row r="1972" spans="1:24" x14ac:dyDescent="0.3">
      <c r="A1972">
        <v>1980</v>
      </c>
      <c r="B1972" s="1">
        <v>42419</v>
      </c>
      <c r="C1972" t="s">
        <v>5335</v>
      </c>
      <c r="D1972" t="s">
        <v>569</v>
      </c>
      <c r="E1972" t="s">
        <v>5336</v>
      </c>
      <c r="F1972" t="s">
        <v>957</v>
      </c>
      <c r="G1972" t="s">
        <v>5337</v>
      </c>
      <c r="H1972" t="s">
        <v>125</v>
      </c>
      <c r="I1972">
        <v>0</v>
      </c>
      <c r="J1972" t="s">
        <v>207</v>
      </c>
      <c r="K1972" t="str" cm="1">
        <f t="array" ref="K1972">_xlfn.IFS(I1972&lt;1000000,"Bin1",AND(I1972&gt;=1000000,I1972&lt;=10000000),"Bin2",I1972&gt;10000000,"Bin3")</f>
        <v>Bin1</v>
      </c>
      <c r="L1972">
        <f t="shared" si="60"/>
        <v>2016</v>
      </c>
      <c r="M1972" t="str">
        <f>_xlfn.XLOOKUP(C1972,'LookUp Table'!$A$1:$A$3031,'LookUp Table'!$B$1:$B$3031,"Not Found",0)</f>
        <v>Bangalore</v>
      </c>
      <c r="N1972" t="str">
        <f t="shared" si="61"/>
        <v>Seed Funding</v>
      </c>
      <c r="O1972" t="str">
        <f>_xlfn.XLOOKUP(N1972,'Com LookUp+Pivot'!$A$1:$A$49,'Com LookUp+Pivot'!$B$1:$B$49,"Not Found",0)</f>
        <v>Angel</v>
      </c>
      <c r="W1972" s="9" t="s">
        <v>5337</v>
      </c>
      <c r="X1972" s="9" t="s">
        <v>125</v>
      </c>
    </row>
    <row r="1973" spans="1:24" x14ac:dyDescent="0.3">
      <c r="A1973">
        <v>1981</v>
      </c>
      <c r="B1973" s="1">
        <v>42422</v>
      </c>
      <c r="C1973" t="s">
        <v>5338</v>
      </c>
      <c r="D1973" t="s">
        <v>569</v>
      </c>
      <c r="E1973" t="s">
        <v>5339</v>
      </c>
      <c r="F1973" t="s">
        <v>957</v>
      </c>
      <c r="G1973" t="s">
        <v>5340</v>
      </c>
      <c r="H1973" t="s">
        <v>125</v>
      </c>
      <c r="I1973" s="2">
        <v>1000000</v>
      </c>
      <c r="J1973" t="s">
        <v>207</v>
      </c>
      <c r="K1973" t="str" cm="1">
        <f t="array" ref="K1973">_xlfn.IFS(I1973&lt;1000000,"Bin1",AND(I1973&gt;=1000000,I1973&lt;=10000000),"Bin2",I1973&gt;10000000,"Bin3")</f>
        <v>Bin2</v>
      </c>
      <c r="L1973">
        <f t="shared" si="60"/>
        <v>2016</v>
      </c>
      <c r="M1973" t="str">
        <f>_xlfn.XLOOKUP(C1973,'LookUp Table'!$A$1:$A$3031,'LookUp Table'!$B$1:$B$3031,"Not Found",0)</f>
        <v>Bangalore</v>
      </c>
      <c r="N1973" t="str">
        <f t="shared" si="61"/>
        <v>Seed Funding</v>
      </c>
      <c r="O1973" t="str">
        <f>_xlfn.XLOOKUP(N1973,'Com LookUp+Pivot'!$A$1:$A$49,'Com LookUp+Pivot'!$B$1:$B$49,"Not Found",0)</f>
        <v>Angel</v>
      </c>
      <c r="W1973" s="9" t="s">
        <v>5340</v>
      </c>
      <c r="X1973" s="9" t="s">
        <v>125</v>
      </c>
    </row>
    <row r="1974" spans="1:24" x14ac:dyDescent="0.3">
      <c r="A1974">
        <v>1982</v>
      </c>
      <c r="B1974" s="1">
        <v>42422</v>
      </c>
      <c r="C1974" t="s">
        <v>1071</v>
      </c>
      <c r="D1974" t="s">
        <v>569</v>
      </c>
      <c r="E1974" t="s">
        <v>5341</v>
      </c>
      <c r="F1974" t="s">
        <v>30</v>
      </c>
      <c r="G1974" t="s">
        <v>5342</v>
      </c>
      <c r="H1974" t="s">
        <v>388</v>
      </c>
      <c r="I1974" s="2">
        <v>3000000</v>
      </c>
      <c r="J1974" t="s">
        <v>207</v>
      </c>
      <c r="K1974" t="str" cm="1">
        <f t="array" ref="K1974">_xlfn.IFS(I1974&lt;1000000,"Bin1",AND(I1974&gt;=1000000,I1974&lt;=10000000),"Bin2",I1974&gt;10000000,"Bin3")</f>
        <v>Bin2</v>
      </c>
      <c r="L1974">
        <f t="shared" si="60"/>
        <v>2016</v>
      </c>
      <c r="M1974" t="str">
        <f>_xlfn.XLOOKUP(C1974,'LookUp Table'!$A$1:$A$3031,'LookUp Table'!$B$1:$B$3031,"Not Found",0)</f>
        <v>Gurugram</v>
      </c>
      <c r="N1974" t="str">
        <f t="shared" si="61"/>
        <v>Private Equity</v>
      </c>
      <c r="O1974" t="str">
        <f>_xlfn.XLOOKUP(N1974,'Com LookUp+Pivot'!$A$1:$A$49,'Com LookUp+Pivot'!$B$1:$B$49,"Not Found",0)</f>
        <v>PE</v>
      </c>
      <c r="W1974" s="9" t="s">
        <v>5342</v>
      </c>
      <c r="X1974" s="9" t="s">
        <v>388</v>
      </c>
    </row>
    <row r="1975" spans="1:24" x14ac:dyDescent="0.3">
      <c r="A1975">
        <v>1983</v>
      </c>
      <c r="B1975" s="1">
        <v>42422</v>
      </c>
      <c r="C1975" t="s">
        <v>5343</v>
      </c>
      <c r="D1975" t="s">
        <v>569</v>
      </c>
      <c r="E1975" t="s">
        <v>3511</v>
      </c>
      <c r="F1975" t="s">
        <v>30</v>
      </c>
      <c r="G1975" t="s">
        <v>3084</v>
      </c>
      <c r="H1975" t="s">
        <v>125</v>
      </c>
      <c r="I1975" s="2">
        <v>100000</v>
      </c>
      <c r="J1975" t="s">
        <v>207</v>
      </c>
      <c r="K1975" t="str" cm="1">
        <f t="array" ref="K1975">_xlfn.IFS(I1975&lt;1000000,"Bin1",AND(I1975&gt;=1000000,I1975&lt;=10000000),"Bin2",I1975&gt;10000000,"Bin3")</f>
        <v>Bin1</v>
      </c>
      <c r="L1975">
        <f t="shared" si="60"/>
        <v>2016</v>
      </c>
      <c r="M1975" t="str">
        <f>_xlfn.XLOOKUP(C1975,'LookUp Table'!$A$1:$A$3031,'LookUp Table'!$B$1:$B$3031,"Not Found",0)</f>
        <v>New Delhi</v>
      </c>
      <c r="N1975" t="str">
        <f t="shared" si="61"/>
        <v>Seed Funding</v>
      </c>
      <c r="O1975" t="str">
        <f>_xlfn.XLOOKUP(N1975,'Com LookUp+Pivot'!$A$1:$A$49,'Com LookUp+Pivot'!$B$1:$B$49,"Not Found",0)</f>
        <v>Angel</v>
      </c>
      <c r="W1975" s="9" t="s">
        <v>3084</v>
      </c>
      <c r="X1975" s="9" t="s">
        <v>125</v>
      </c>
    </row>
    <row r="1976" spans="1:24" x14ac:dyDescent="0.3">
      <c r="A1976">
        <v>1984</v>
      </c>
      <c r="B1976" s="1">
        <v>42422</v>
      </c>
      <c r="C1976" t="s">
        <v>5344</v>
      </c>
      <c r="D1976" t="s">
        <v>50</v>
      </c>
      <c r="E1976" t="s">
        <v>5345</v>
      </c>
      <c r="F1976" t="s">
        <v>957</v>
      </c>
      <c r="G1976" t="s">
        <v>5346</v>
      </c>
      <c r="H1976" t="s">
        <v>125</v>
      </c>
      <c r="I1976">
        <v>0</v>
      </c>
      <c r="J1976" t="s">
        <v>207</v>
      </c>
      <c r="K1976" t="str" cm="1">
        <f t="array" ref="K1976">_xlfn.IFS(I1976&lt;1000000,"Bin1",AND(I1976&gt;=1000000,I1976&lt;=10000000),"Bin2",I1976&gt;10000000,"Bin3")</f>
        <v>Bin1</v>
      </c>
      <c r="L1976">
        <f t="shared" si="60"/>
        <v>2016</v>
      </c>
      <c r="M1976" t="str">
        <f>_xlfn.XLOOKUP(C1976,'LookUp Table'!$A$1:$A$3031,'LookUp Table'!$B$1:$B$3031,"Not Found",0)</f>
        <v>Bengaluru</v>
      </c>
      <c r="N1976" t="str">
        <f t="shared" si="61"/>
        <v>Seed Funding</v>
      </c>
      <c r="O1976" t="str">
        <f>_xlfn.XLOOKUP(N1976,'Com LookUp+Pivot'!$A$1:$A$49,'Com LookUp+Pivot'!$B$1:$B$49,"Not Found",0)</f>
        <v>Angel</v>
      </c>
      <c r="W1976" s="9" t="s">
        <v>5346</v>
      </c>
      <c r="X1976" s="9" t="s">
        <v>125</v>
      </c>
    </row>
    <row r="1977" spans="1:24" x14ac:dyDescent="0.3">
      <c r="A1977">
        <v>1985</v>
      </c>
      <c r="B1977" s="1">
        <v>42422</v>
      </c>
      <c r="C1977" t="s">
        <v>5347</v>
      </c>
      <c r="D1977" t="s">
        <v>569</v>
      </c>
      <c r="E1977" t="s">
        <v>5348</v>
      </c>
      <c r="F1977" t="s">
        <v>36</v>
      </c>
      <c r="G1977" t="s">
        <v>5349</v>
      </c>
      <c r="H1977" t="s">
        <v>388</v>
      </c>
      <c r="I1977" s="2">
        <v>4500000</v>
      </c>
      <c r="J1977" t="s">
        <v>207</v>
      </c>
      <c r="K1977" t="str" cm="1">
        <f t="array" ref="K1977">_xlfn.IFS(I1977&lt;1000000,"Bin1",AND(I1977&gt;=1000000,I1977&lt;=10000000),"Bin2",I1977&gt;10000000,"Bin3")</f>
        <v>Bin2</v>
      </c>
      <c r="L1977">
        <f t="shared" si="60"/>
        <v>2016</v>
      </c>
      <c r="M1977" t="str">
        <f>_xlfn.XLOOKUP(C1977,'LookUp Table'!$A$1:$A$3031,'LookUp Table'!$B$1:$B$3031,"Not Found",0)</f>
        <v>Mumbai</v>
      </c>
      <c r="N1977" t="str">
        <f t="shared" si="61"/>
        <v>Private Equity</v>
      </c>
      <c r="O1977" t="str">
        <f>_xlfn.XLOOKUP(N1977,'Com LookUp+Pivot'!$A$1:$A$49,'Com LookUp+Pivot'!$B$1:$B$49,"Not Found",0)</f>
        <v>PE</v>
      </c>
      <c r="W1977" s="9" t="s">
        <v>5349</v>
      </c>
      <c r="X1977" s="9" t="s">
        <v>388</v>
      </c>
    </row>
    <row r="1978" spans="1:24" x14ac:dyDescent="0.3">
      <c r="A1978">
        <v>1986</v>
      </c>
      <c r="B1978" s="1">
        <v>42422</v>
      </c>
      <c r="C1978" t="s">
        <v>5350</v>
      </c>
      <c r="D1978" t="s">
        <v>569</v>
      </c>
      <c r="E1978" t="s">
        <v>5351</v>
      </c>
      <c r="F1978" t="s">
        <v>30</v>
      </c>
      <c r="G1978" t="s">
        <v>2067</v>
      </c>
      <c r="H1978" t="s">
        <v>125</v>
      </c>
      <c r="I1978" s="2">
        <v>37000</v>
      </c>
      <c r="J1978" t="s">
        <v>207</v>
      </c>
      <c r="K1978" t="str" cm="1">
        <f t="array" ref="K1978">_xlfn.IFS(I1978&lt;1000000,"Bin1",AND(I1978&gt;=1000000,I1978&lt;=10000000),"Bin2",I1978&gt;10000000,"Bin3")</f>
        <v>Bin1</v>
      </c>
      <c r="L1978">
        <f t="shared" ref="L1978:L2041" si="62">YEAR(B1978)</f>
        <v>2016</v>
      </c>
      <c r="M1978" t="str">
        <f>_xlfn.XLOOKUP(C1978,'LookUp Table'!$A$1:$A$3031,'LookUp Table'!$B$1:$B$3031,"Not Found",0)</f>
        <v>Delhi</v>
      </c>
      <c r="N1978" t="str">
        <f t="shared" si="61"/>
        <v>Seed Funding</v>
      </c>
      <c r="O1978" t="str">
        <f>_xlfn.XLOOKUP(N1978,'Com LookUp+Pivot'!$A$1:$A$49,'Com LookUp+Pivot'!$B$1:$B$49,"Not Found",0)</f>
        <v>Angel</v>
      </c>
      <c r="W1978" s="9" t="s">
        <v>2067</v>
      </c>
      <c r="X1978" s="9" t="s">
        <v>125</v>
      </c>
    </row>
    <row r="1979" spans="1:24" x14ac:dyDescent="0.3">
      <c r="A1979">
        <v>1987</v>
      </c>
      <c r="B1979" s="1">
        <v>42422</v>
      </c>
      <c r="C1979" t="s">
        <v>5352</v>
      </c>
      <c r="D1979" t="s">
        <v>569</v>
      </c>
      <c r="E1979" t="s">
        <v>5353</v>
      </c>
      <c r="F1979" t="s">
        <v>30</v>
      </c>
      <c r="G1979" t="s">
        <v>5354</v>
      </c>
      <c r="H1979" t="s">
        <v>388</v>
      </c>
      <c r="I1979">
        <v>0</v>
      </c>
      <c r="J1979" t="s">
        <v>207</v>
      </c>
      <c r="K1979" t="str" cm="1">
        <f t="array" ref="K1979">_xlfn.IFS(I1979&lt;1000000,"Bin1",AND(I1979&gt;=1000000,I1979&lt;=10000000),"Bin2",I1979&gt;10000000,"Bin3")</f>
        <v>Bin1</v>
      </c>
      <c r="L1979">
        <f t="shared" si="62"/>
        <v>2016</v>
      </c>
      <c r="M1979" t="str">
        <f>_xlfn.XLOOKUP(C1979,'LookUp Table'!$A$1:$A$3031,'LookUp Table'!$B$1:$B$3031,"Not Found",0)</f>
        <v>New Delhi</v>
      </c>
      <c r="N1979" t="str">
        <f t="shared" si="61"/>
        <v>Private Equity</v>
      </c>
      <c r="O1979" t="str">
        <f>_xlfn.XLOOKUP(N1979,'Com LookUp+Pivot'!$A$1:$A$49,'Com LookUp+Pivot'!$B$1:$B$49,"Not Found",0)</f>
        <v>PE</v>
      </c>
      <c r="W1979" s="9" t="s">
        <v>5354</v>
      </c>
      <c r="X1979" s="9" t="s">
        <v>388</v>
      </c>
    </row>
    <row r="1980" spans="1:24" x14ac:dyDescent="0.3">
      <c r="A1980">
        <v>1988</v>
      </c>
      <c r="B1980" s="1">
        <v>42423</v>
      </c>
      <c r="C1980" t="s">
        <v>5355</v>
      </c>
      <c r="D1980" t="s">
        <v>569</v>
      </c>
      <c r="E1980" t="s">
        <v>5356</v>
      </c>
      <c r="F1980" t="s">
        <v>19</v>
      </c>
      <c r="G1980" t="s">
        <v>5357</v>
      </c>
      <c r="H1980" t="s">
        <v>388</v>
      </c>
      <c r="I1980" s="2">
        <v>11000000</v>
      </c>
      <c r="J1980" t="s">
        <v>207</v>
      </c>
      <c r="K1980" t="str" cm="1">
        <f t="array" ref="K1980">_xlfn.IFS(I1980&lt;1000000,"Bin1",AND(I1980&gt;=1000000,I1980&lt;=10000000),"Bin2",I1980&gt;10000000,"Bin3")</f>
        <v>Bin3</v>
      </c>
      <c r="L1980">
        <f t="shared" si="62"/>
        <v>2016</v>
      </c>
      <c r="M1980" t="str">
        <f>_xlfn.XLOOKUP(C1980,'LookUp Table'!$A$1:$A$3031,'LookUp Table'!$B$1:$B$3031,"Not Found",0)</f>
        <v>Gurgaon</v>
      </c>
      <c r="N1980" t="str">
        <f t="shared" si="61"/>
        <v>Private Equity</v>
      </c>
      <c r="O1980" t="str">
        <f>_xlfn.XLOOKUP(N1980,'Com LookUp+Pivot'!$A$1:$A$49,'Com LookUp+Pivot'!$B$1:$B$49,"Not Found",0)</f>
        <v>PE</v>
      </c>
      <c r="W1980" s="9" t="s">
        <v>5357</v>
      </c>
      <c r="X1980" s="9" t="s">
        <v>388</v>
      </c>
    </row>
    <row r="1981" spans="1:24" x14ac:dyDescent="0.3">
      <c r="A1981">
        <v>1989</v>
      </c>
      <c r="B1981" s="1">
        <v>42423</v>
      </c>
      <c r="C1981" t="s">
        <v>5358</v>
      </c>
      <c r="D1981" t="s">
        <v>50</v>
      </c>
      <c r="E1981" t="s">
        <v>5359</v>
      </c>
      <c r="F1981" t="s">
        <v>4632</v>
      </c>
      <c r="G1981" t="s">
        <v>5360</v>
      </c>
      <c r="H1981" t="s">
        <v>125</v>
      </c>
      <c r="I1981">
        <v>0</v>
      </c>
      <c r="J1981" t="s">
        <v>207</v>
      </c>
      <c r="K1981" t="str" cm="1">
        <f t="array" ref="K1981">_xlfn.IFS(I1981&lt;1000000,"Bin1",AND(I1981&gt;=1000000,I1981&lt;=10000000),"Bin2",I1981&gt;10000000,"Bin3")</f>
        <v>Bin1</v>
      </c>
      <c r="L1981">
        <f t="shared" si="62"/>
        <v>2016</v>
      </c>
      <c r="M1981" t="str">
        <f>_xlfn.XLOOKUP(C1981,'LookUp Table'!$A$1:$A$3031,'LookUp Table'!$B$1:$B$3031,"Not Found",0)</f>
        <v>Kanpur</v>
      </c>
      <c r="N1981" t="str">
        <f t="shared" si="61"/>
        <v>Seed Funding</v>
      </c>
      <c r="O1981" t="str">
        <f>_xlfn.XLOOKUP(N1981,'Com LookUp+Pivot'!$A$1:$A$49,'Com LookUp+Pivot'!$B$1:$B$49,"Not Found",0)</f>
        <v>Angel</v>
      </c>
      <c r="W1981" s="9" t="s">
        <v>5360</v>
      </c>
      <c r="X1981" s="9" t="s">
        <v>125</v>
      </c>
    </row>
    <row r="1982" spans="1:24" x14ac:dyDescent="0.3">
      <c r="A1982">
        <v>1990</v>
      </c>
      <c r="B1982" s="1">
        <v>42424</v>
      </c>
      <c r="C1982" t="s">
        <v>5361</v>
      </c>
      <c r="D1982" t="s">
        <v>569</v>
      </c>
      <c r="E1982" t="s">
        <v>5362</v>
      </c>
      <c r="F1982" t="s">
        <v>957</v>
      </c>
      <c r="G1982" t="s">
        <v>5363</v>
      </c>
      <c r="H1982" t="s">
        <v>125</v>
      </c>
      <c r="I1982" s="2">
        <v>160000</v>
      </c>
      <c r="J1982" t="s">
        <v>207</v>
      </c>
      <c r="K1982" t="str" cm="1">
        <f t="array" ref="K1982">_xlfn.IFS(I1982&lt;1000000,"Bin1",AND(I1982&gt;=1000000,I1982&lt;=10000000),"Bin2",I1982&gt;10000000,"Bin3")</f>
        <v>Bin1</v>
      </c>
      <c r="L1982">
        <f t="shared" si="62"/>
        <v>2016</v>
      </c>
      <c r="M1982" t="str">
        <f>_xlfn.XLOOKUP(C1982,'LookUp Table'!$A$1:$A$3031,'LookUp Table'!$B$1:$B$3031,"Not Found",0)</f>
        <v>Bangalore</v>
      </c>
      <c r="N1982" t="str">
        <f t="shared" si="61"/>
        <v>Seed Funding</v>
      </c>
      <c r="O1982" t="str">
        <f>_xlfn.XLOOKUP(N1982,'Com LookUp+Pivot'!$A$1:$A$49,'Com LookUp+Pivot'!$B$1:$B$49,"Not Found",0)</f>
        <v>Angel</v>
      </c>
      <c r="W1982" s="9" t="s">
        <v>5363</v>
      </c>
      <c r="X1982" s="9" t="s">
        <v>125</v>
      </c>
    </row>
    <row r="1983" spans="1:24" x14ac:dyDescent="0.3">
      <c r="A1983">
        <v>1991</v>
      </c>
      <c r="B1983" s="1">
        <v>42424</v>
      </c>
      <c r="C1983" t="s">
        <v>5364</v>
      </c>
      <c r="D1983" t="s">
        <v>569</v>
      </c>
      <c r="E1983" t="s">
        <v>5365</v>
      </c>
      <c r="F1983" t="s">
        <v>957</v>
      </c>
      <c r="G1983" t="s">
        <v>5366</v>
      </c>
      <c r="H1983" t="s">
        <v>125</v>
      </c>
      <c r="I1983">
        <v>0</v>
      </c>
      <c r="J1983" t="s">
        <v>207</v>
      </c>
      <c r="K1983" t="str" cm="1">
        <f t="array" ref="K1983">_xlfn.IFS(I1983&lt;1000000,"Bin1",AND(I1983&gt;=1000000,I1983&lt;=10000000),"Bin2",I1983&gt;10000000,"Bin3")</f>
        <v>Bin1</v>
      </c>
      <c r="L1983">
        <f t="shared" si="62"/>
        <v>2016</v>
      </c>
      <c r="M1983" t="str">
        <f>_xlfn.XLOOKUP(C1983,'LookUp Table'!$A$1:$A$3031,'LookUp Table'!$B$1:$B$3031,"Not Found",0)</f>
        <v>Bengaluru</v>
      </c>
      <c r="N1983" t="str">
        <f t="shared" si="61"/>
        <v>Seed Funding</v>
      </c>
      <c r="O1983" t="str">
        <f>_xlfn.XLOOKUP(N1983,'Com LookUp+Pivot'!$A$1:$A$49,'Com LookUp+Pivot'!$B$1:$B$49,"Not Found",0)</f>
        <v>Angel</v>
      </c>
      <c r="W1983" s="9" t="s">
        <v>5366</v>
      </c>
      <c r="X1983" s="9" t="s">
        <v>125</v>
      </c>
    </row>
    <row r="1984" spans="1:24" x14ac:dyDescent="0.3">
      <c r="A1984">
        <v>1992</v>
      </c>
      <c r="B1984" s="1">
        <v>42424</v>
      </c>
      <c r="C1984" t="s">
        <v>311</v>
      </c>
      <c r="D1984" t="s">
        <v>569</v>
      </c>
      <c r="E1984" t="s">
        <v>5367</v>
      </c>
      <c r="F1984" t="s">
        <v>957</v>
      </c>
      <c r="G1984" t="s">
        <v>5368</v>
      </c>
      <c r="H1984" t="s">
        <v>388</v>
      </c>
      <c r="I1984" s="2">
        <v>10000000</v>
      </c>
      <c r="J1984" t="s">
        <v>207</v>
      </c>
      <c r="K1984" t="str" cm="1">
        <f t="array" ref="K1984">_xlfn.IFS(I1984&lt;1000000,"Bin1",AND(I1984&gt;=1000000,I1984&lt;=10000000),"Bin2",I1984&gt;10000000,"Bin3")</f>
        <v>Bin2</v>
      </c>
      <c r="L1984">
        <f t="shared" si="62"/>
        <v>2016</v>
      </c>
      <c r="M1984" t="str">
        <f>_xlfn.XLOOKUP(C1984,'LookUp Table'!$A$1:$A$3031,'LookUp Table'!$B$1:$B$3031,"Not Found",0)</f>
        <v>Bengaluru</v>
      </c>
      <c r="N1984" t="str">
        <f t="shared" si="61"/>
        <v>Private Equity</v>
      </c>
      <c r="O1984" t="str">
        <f>_xlfn.XLOOKUP(N1984,'Com LookUp+Pivot'!$A$1:$A$49,'Com LookUp+Pivot'!$B$1:$B$49,"Not Found",0)</f>
        <v>PE</v>
      </c>
      <c r="W1984" s="9" t="s">
        <v>5368</v>
      </c>
      <c r="X1984" s="9" t="s">
        <v>388</v>
      </c>
    </row>
    <row r="1985" spans="1:24" x14ac:dyDescent="0.3">
      <c r="A1985">
        <v>1993</v>
      </c>
      <c r="B1985" s="1">
        <v>42424</v>
      </c>
      <c r="C1985" t="s">
        <v>5369</v>
      </c>
      <c r="D1985" t="s">
        <v>569</v>
      </c>
      <c r="E1985" t="s">
        <v>5370</v>
      </c>
      <c r="F1985" t="s">
        <v>181</v>
      </c>
      <c r="G1985" t="s">
        <v>5371</v>
      </c>
      <c r="H1985" t="s">
        <v>125</v>
      </c>
      <c r="I1985" s="2">
        <v>400000</v>
      </c>
      <c r="J1985" t="s">
        <v>207</v>
      </c>
      <c r="K1985" t="str" cm="1">
        <f t="array" ref="K1985">_xlfn.IFS(I1985&lt;1000000,"Bin1",AND(I1985&gt;=1000000,I1985&lt;=10000000),"Bin2",I1985&gt;10000000,"Bin3")</f>
        <v>Bin1</v>
      </c>
      <c r="L1985">
        <f t="shared" si="62"/>
        <v>2016</v>
      </c>
      <c r="M1985" t="str">
        <f>_xlfn.XLOOKUP(C1985,'LookUp Table'!$A$1:$A$3031,'LookUp Table'!$B$1:$B$3031,"Not Found",0)</f>
        <v>Hyderabad</v>
      </c>
      <c r="N1985" t="str">
        <f t="shared" si="61"/>
        <v>Seed Funding</v>
      </c>
      <c r="O1985" t="str">
        <f>_xlfn.XLOOKUP(N1985,'Com LookUp+Pivot'!$A$1:$A$49,'Com LookUp+Pivot'!$B$1:$B$49,"Not Found",0)</f>
        <v>Angel</v>
      </c>
      <c r="W1985" s="9" t="s">
        <v>5371</v>
      </c>
      <c r="X1985" s="9" t="s">
        <v>125</v>
      </c>
    </row>
    <row r="1986" spans="1:24" x14ac:dyDescent="0.3">
      <c r="A1986">
        <v>1994</v>
      </c>
      <c r="B1986" s="1">
        <v>42424</v>
      </c>
      <c r="C1986" t="s">
        <v>5372</v>
      </c>
      <c r="D1986" t="s">
        <v>569</v>
      </c>
      <c r="E1986" t="s">
        <v>5373</v>
      </c>
      <c r="F1986" t="s">
        <v>87</v>
      </c>
      <c r="G1986" t="s">
        <v>3686</v>
      </c>
      <c r="H1986" t="s">
        <v>125</v>
      </c>
      <c r="I1986" s="2">
        <v>150000</v>
      </c>
      <c r="J1986" t="s">
        <v>207</v>
      </c>
      <c r="K1986" t="str" cm="1">
        <f t="array" ref="K1986">_xlfn.IFS(I1986&lt;1000000,"Bin1",AND(I1986&gt;=1000000,I1986&lt;=10000000),"Bin2",I1986&gt;10000000,"Bin3")</f>
        <v>Bin1</v>
      </c>
      <c r="L1986">
        <f t="shared" si="62"/>
        <v>2016</v>
      </c>
      <c r="M1986" t="str">
        <f>_xlfn.XLOOKUP(C1986,'LookUp Table'!$A$1:$A$3031,'LookUp Table'!$B$1:$B$3031,"Not Found",0)</f>
        <v>Noida</v>
      </c>
      <c r="N1986" t="str">
        <f t="shared" si="61"/>
        <v>Seed Funding</v>
      </c>
      <c r="O1986" t="str">
        <f>_xlfn.XLOOKUP(N1986,'Com LookUp+Pivot'!$A$1:$A$49,'Com LookUp+Pivot'!$B$1:$B$49,"Not Found",0)</f>
        <v>Angel</v>
      </c>
      <c r="W1986" s="9" t="s">
        <v>3686</v>
      </c>
      <c r="X1986" s="9" t="s">
        <v>125</v>
      </c>
    </row>
    <row r="1987" spans="1:24" x14ac:dyDescent="0.3">
      <c r="A1987">
        <v>1995</v>
      </c>
      <c r="B1987" s="1">
        <v>42424</v>
      </c>
      <c r="C1987" t="s">
        <v>5374</v>
      </c>
      <c r="D1987" t="s">
        <v>569</v>
      </c>
      <c r="E1987" t="s">
        <v>5375</v>
      </c>
      <c r="F1987" t="s">
        <v>957</v>
      </c>
      <c r="G1987" t="s">
        <v>5376</v>
      </c>
      <c r="H1987" t="s">
        <v>125</v>
      </c>
      <c r="I1987">
        <v>0</v>
      </c>
      <c r="J1987" t="s">
        <v>207</v>
      </c>
      <c r="K1987" t="str" cm="1">
        <f t="array" ref="K1987">_xlfn.IFS(I1987&lt;1000000,"Bin1",AND(I1987&gt;=1000000,I1987&lt;=10000000),"Bin2",I1987&gt;10000000,"Bin3")</f>
        <v>Bin1</v>
      </c>
      <c r="L1987">
        <f t="shared" si="62"/>
        <v>2016</v>
      </c>
      <c r="M1987" t="str">
        <f>_xlfn.XLOOKUP(C1987,'LookUp Table'!$A$1:$A$3031,'LookUp Table'!$B$1:$B$3031,"Not Found",0)</f>
        <v>Bangalore</v>
      </c>
      <c r="N1987" t="str">
        <f t="shared" ref="N1987:N2050" si="63">IFERROR(VLOOKUP(G1987,$W$1:$X$6025,2,FALSE),"Ignore")</f>
        <v>Seed Funding</v>
      </c>
      <c r="O1987" t="str">
        <f>_xlfn.XLOOKUP(N1987,'Com LookUp+Pivot'!$A$1:$A$49,'Com LookUp+Pivot'!$B$1:$B$49,"Not Found",0)</f>
        <v>Angel</v>
      </c>
      <c r="W1987" s="9" t="s">
        <v>5376</v>
      </c>
      <c r="X1987" s="9" t="s">
        <v>125</v>
      </c>
    </row>
    <row r="1988" spans="1:24" x14ac:dyDescent="0.3">
      <c r="A1988">
        <v>1996</v>
      </c>
      <c r="B1988" s="1">
        <v>42425</v>
      </c>
      <c r="C1988" t="s">
        <v>1722</v>
      </c>
      <c r="D1988" t="s">
        <v>473</v>
      </c>
      <c r="E1988" t="s">
        <v>5377</v>
      </c>
      <c r="F1988" t="s">
        <v>19</v>
      </c>
      <c r="G1988" t="s">
        <v>2481</v>
      </c>
      <c r="H1988" t="s">
        <v>388</v>
      </c>
      <c r="I1988" s="2">
        <v>5000000</v>
      </c>
      <c r="J1988" t="s">
        <v>207</v>
      </c>
      <c r="K1988" t="str" cm="1">
        <f t="array" ref="K1988">_xlfn.IFS(I1988&lt;1000000,"Bin1",AND(I1988&gt;=1000000,I1988&lt;=10000000),"Bin2",I1988&gt;10000000,"Bin3")</f>
        <v>Bin2</v>
      </c>
      <c r="L1988">
        <f t="shared" si="62"/>
        <v>2016</v>
      </c>
      <c r="M1988" t="str">
        <f>_xlfn.XLOOKUP(C1988,'LookUp Table'!$A$1:$A$3031,'LookUp Table'!$B$1:$B$3031,"Not Found",0)</f>
        <v>Gurugram</v>
      </c>
      <c r="N1988" t="str">
        <f t="shared" si="63"/>
        <v>Private Equity</v>
      </c>
      <c r="O1988" t="str">
        <f>_xlfn.XLOOKUP(N1988,'Com LookUp+Pivot'!$A$1:$A$49,'Com LookUp+Pivot'!$B$1:$B$49,"Not Found",0)</f>
        <v>PE</v>
      </c>
      <c r="W1988" s="9" t="s">
        <v>2481</v>
      </c>
      <c r="X1988" s="9" t="s">
        <v>388</v>
      </c>
    </row>
    <row r="1989" spans="1:24" x14ac:dyDescent="0.3">
      <c r="A1989">
        <v>1997</v>
      </c>
      <c r="B1989" s="1">
        <v>42425</v>
      </c>
      <c r="C1989" t="s">
        <v>5378</v>
      </c>
      <c r="D1989" t="s">
        <v>569</v>
      </c>
      <c r="E1989" t="s">
        <v>5379</v>
      </c>
      <c r="F1989" t="s">
        <v>957</v>
      </c>
      <c r="G1989" t="s">
        <v>5380</v>
      </c>
      <c r="H1989" t="s">
        <v>125</v>
      </c>
      <c r="I1989">
        <v>0</v>
      </c>
      <c r="J1989" t="s">
        <v>207</v>
      </c>
      <c r="K1989" t="str" cm="1">
        <f t="array" ref="K1989">_xlfn.IFS(I1989&lt;1000000,"Bin1",AND(I1989&gt;=1000000,I1989&lt;=10000000),"Bin2",I1989&gt;10000000,"Bin3")</f>
        <v>Bin1</v>
      </c>
      <c r="L1989">
        <f t="shared" si="62"/>
        <v>2016</v>
      </c>
      <c r="M1989" t="str">
        <f>_xlfn.XLOOKUP(C1989,'LookUp Table'!$A$1:$A$3031,'LookUp Table'!$B$1:$B$3031,"Not Found",0)</f>
        <v>Bangalore</v>
      </c>
      <c r="N1989" t="str">
        <f t="shared" si="63"/>
        <v>Seed Funding</v>
      </c>
      <c r="O1989" t="str">
        <f>_xlfn.XLOOKUP(N1989,'Com LookUp+Pivot'!$A$1:$A$49,'Com LookUp+Pivot'!$B$1:$B$49,"Not Found",0)</f>
        <v>Angel</v>
      </c>
      <c r="W1989" s="9" t="s">
        <v>5380</v>
      </c>
      <c r="X1989" s="9" t="s">
        <v>125</v>
      </c>
    </row>
    <row r="1990" spans="1:24" x14ac:dyDescent="0.3">
      <c r="A1990">
        <v>1998</v>
      </c>
      <c r="B1990" s="1">
        <v>42425</v>
      </c>
      <c r="C1990" t="s">
        <v>5381</v>
      </c>
      <c r="D1990" t="s">
        <v>569</v>
      </c>
      <c r="E1990" t="s">
        <v>5382</v>
      </c>
      <c r="F1990" t="s">
        <v>957</v>
      </c>
      <c r="G1990" t="s">
        <v>5383</v>
      </c>
      <c r="H1990" t="s">
        <v>388</v>
      </c>
      <c r="I1990" s="2">
        <v>5800000</v>
      </c>
      <c r="J1990" t="s">
        <v>207</v>
      </c>
      <c r="K1990" t="str" cm="1">
        <f t="array" ref="K1990">_xlfn.IFS(I1990&lt;1000000,"Bin1",AND(I1990&gt;=1000000,I1990&lt;=10000000),"Bin2",I1990&gt;10000000,"Bin3")</f>
        <v>Bin2</v>
      </c>
      <c r="L1990">
        <f t="shared" si="62"/>
        <v>2016</v>
      </c>
      <c r="M1990" t="str">
        <f>_xlfn.XLOOKUP(C1990,'LookUp Table'!$A$1:$A$3031,'LookUp Table'!$B$1:$B$3031,"Not Found",0)</f>
        <v>Bangalore</v>
      </c>
      <c r="N1990" t="str">
        <f t="shared" si="63"/>
        <v>Private Equity</v>
      </c>
      <c r="O1990" t="str">
        <f>_xlfn.XLOOKUP(N1990,'Com LookUp+Pivot'!$A$1:$A$49,'Com LookUp+Pivot'!$B$1:$B$49,"Not Found",0)</f>
        <v>PE</v>
      </c>
      <c r="W1990" s="9" t="s">
        <v>5383</v>
      </c>
      <c r="X1990" s="9" t="s">
        <v>388</v>
      </c>
    </row>
    <row r="1991" spans="1:24" x14ac:dyDescent="0.3">
      <c r="A1991">
        <v>1999</v>
      </c>
      <c r="B1991" s="1">
        <v>42425</v>
      </c>
      <c r="C1991" t="s">
        <v>5384</v>
      </c>
      <c r="D1991" t="s">
        <v>473</v>
      </c>
      <c r="E1991" t="s">
        <v>5385</v>
      </c>
      <c r="F1991" t="s">
        <v>30</v>
      </c>
      <c r="G1991" t="s">
        <v>3909</v>
      </c>
      <c r="H1991" t="s">
        <v>125</v>
      </c>
      <c r="I1991" s="2">
        <v>70000</v>
      </c>
      <c r="J1991" t="s">
        <v>207</v>
      </c>
      <c r="K1991" t="str" cm="1">
        <f t="array" ref="K1991">_xlfn.IFS(I1991&lt;1000000,"Bin1",AND(I1991&gt;=1000000,I1991&lt;=10000000),"Bin2",I1991&gt;10000000,"Bin3")</f>
        <v>Bin1</v>
      </c>
      <c r="L1991">
        <f t="shared" si="62"/>
        <v>2016</v>
      </c>
      <c r="M1991" t="str">
        <f>_xlfn.XLOOKUP(C1991,'LookUp Table'!$A$1:$A$3031,'LookUp Table'!$B$1:$B$3031,"Not Found",0)</f>
        <v>New Delhi</v>
      </c>
      <c r="N1991" t="str">
        <f t="shared" si="63"/>
        <v>Seed Funding</v>
      </c>
      <c r="O1991" t="str">
        <f>_xlfn.XLOOKUP(N1991,'Com LookUp+Pivot'!$A$1:$A$49,'Com LookUp+Pivot'!$B$1:$B$49,"Not Found",0)</f>
        <v>Angel</v>
      </c>
      <c r="W1991" s="9" t="s">
        <v>3909</v>
      </c>
      <c r="X1991" s="9" t="s">
        <v>125</v>
      </c>
    </row>
    <row r="1992" spans="1:24" x14ac:dyDescent="0.3">
      <c r="A1992">
        <v>2000</v>
      </c>
      <c r="B1992" s="1">
        <v>42426</v>
      </c>
      <c r="C1992" t="s">
        <v>5386</v>
      </c>
      <c r="D1992" t="s">
        <v>50</v>
      </c>
      <c r="E1992" t="s">
        <v>5387</v>
      </c>
      <c r="F1992" t="s">
        <v>30</v>
      </c>
      <c r="G1992" t="s">
        <v>5388</v>
      </c>
      <c r="H1992" t="s">
        <v>125</v>
      </c>
      <c r="I1992" s="2">
        <v>145000</v>
      </c>
      <c r="J1992" t="s">
        <v>207</v>
      </c>
      <c r="K1992" t="str" cm="1">
        <f t="array" ref="K1992">_xlfn.IFS(I1992&lt;1000000,"Bin1",AND(I1992&gt;=1000000,I1992&lt;=10000000),"Bin2",I1992&gt;10000000,"Bin3")</f>
        <v>Bin1</v>
      </c>
      <c r="L1992">
        <f t="shared" si="62"/>
        <v>2016</v>
      </c>
      <c r="M1992" t="str">
        <f>_xlfn.XLOOKUP(C1992,'LookUp Table'!$A$1:$A$3031,'LookUp Table'!$B$1:$B$3031,"Not Found",0)</f>
        <v>New Delhi</v>
      </c>
      <c r="N1992" t="str">
        <f t="shared" si="63"/>
        <v>Seed Funding</v>
      </c>
      <c r="O1992" t="str">
        <f>_xlfn.XLOOKUP(N1992,'Com LookUp+Pivot'!$A$1:$A$49,'Com LookUp+Pivot'!$B$1:$B$49,"Not Found",0)</f>
        <v>Angel</v>
      </c>
      <c r="W1992" s="9" t="s">
        <v>5388</v>
      </c>
      <c r="X1992" s="9" t="s">
        <v>125</v>
      </c>
    </row>
    <row r="1993" spans="1:24" x14ac:dyDescent="0.3">
      <c r="A1993">
        <v>2001</v>
      </c>
      <c r="B1993" s="1">
        <v>42426</v>
      </c>
      <c r="C1993" t="s">
        <v>5389</v>
      </c>
      <c r="D1993" t="s">
        <v>569</v>
      </c>
      <c r="E1993" t="s">
        <v>5390</v>
      </c>
      <c r="F1993" t="s">
        <v>36</v>
      </c>
      <c r="G1993" t="s">
        <v>5391</v>
      </c>
      <c r="H1993" t="s">
        <v>388</v>
      </c>
      <c r="I1993" s="2">
        <v>2500000</v>
      </c>
      <c r="J1993" t="s">
        <v>207</v>
      </c>
      <c r="K1993" t="str" cm="1">
        <f t="array" ref="K1993">_xlfn.IFS(I1993&lt;1000000,"Bin1",AND(I1993&gt;=1000000,I1993&lt;=10000000),"Bin2",I1993&gt;10000000,"Bin3")</f>
        <v>Bin2</v>
      </c>
      <c r="L1993">
        <f t="shared" si="62"/>
        <v>2016</v>
      </c>
      <c r="M1993" t="str">
        <f>_xlfn.XLOOKUP(C1993,'LookUp Table'!$A$1:$A$3031,'LookUp Table'!$B$1:$B$3031,"Not Found",0)</f>
        <v>Mumbai</v>
      </c>
      <c r="N1993" t="str">
        <f t="shared" si="63"/>
        <v>Private Equity</v>
      </c>
      <c r="O1993" t="str">
        <f>_xlfn.XLOOKUP(N1993,'Com LookUp+Pivot'!$A$1:$A$49,'Com LookUp+Pivot'!$B$1:$B$49,"Not Found",0)</f>
        <v>PE</v>
      </c>
      <c r="W1993" s="9" t="s">
        <v>5391</v>
      </c>
      <c r="X1993" s="9" t="s">
        <v>388</v>
      </c>
    </row>
    <row r="1994" spans="1:24" x14ac:dyDescent="0.3">
      <c r="A1994">
        <v>2002</v>
      </c>
      <c r="B1994" s="1">
        <v>42429</v>
      </c>
      <c r="C1994" t="s">
        <v>5392</v>
      </c>
      <c r="D1994" t="s">
        <v>569</v>
      </c>
      <c r="E1994" t="s">
        <v>620</v>
      </c>
      <c r="F1994" t="s">
        <v>957</v>
      </c>
      <c r="G1994" t="s">
        <v>1126</v>
      </c>
      <c r="H1994" t="s">
        <v>388</v>
      </c>
      <c r="I1994">
        <v>0</v>
      </c>
      <c r="J1994" t="s">
        <v>207</v>
      </c>
      <c r="K1994" t="str" cm="1">
        <f t="array" ref="K1994">_xlfn.IFS(I1994&lt;1000000,"Bin1",AND(I1994&gt;=1000000,I1994&lt;=10000000),"Bin2",I1994&gt;10000000,"Bin3")</f>
        <v>Bin1</v>
      </c>
      <c r="L1994">
        <f t="shared" si="62"/>
        <v>2016</v>
      </c>
      <c r="M1994" t="str">
        <f>_xlfn.XLOOKUP(C1994,'LookUp Table'!$A$1:$A$3031,'LookUp Table'!$B$1:$B$3031,"Not Found",0)</f>
        <v>Bangalore</v>
      </c>
      <c r="N1994" t="str">
        <f t="shared" si="63"/>
        <v>Seed / Angel Funding</v>
      </c>
      <c r="O1994" t="str">
        <f>_xlfn.XLOOKUP(N1994,'Com LookUp+Pivot'!$A$1:$A$49,'Com LookUp+Pivot'!$B$1:$B$49,"Not Found",0)</f>
        <v>Angel</v>
      </c>
      <c r="W1994" s="9" t="s">
        <v>1126</v>
      </c>
      <c r="X1994" s="9" t="s">
        <v>388</v>
      </c>
    </row>
    <row r="1995" spans="1:24" x14ac:dyDescent="0.3">
      <c r="A1995">
        <v>2003</v>
      </c>
      <c r="B1995" s="1">
        <v>42429</v>
      </c>
      <c r="C1995" t="s">
        <v>5393</v>
      </c>
      <c r="D1995" t="s">
        <v>473</v>
      </c>
      <c r="E1995" t="s">
        <v>5394</v>
      </c>
      <c r="F1995" t="s">
        <v>36</v>
      </c>
      <c r="G1995" t="s">
        <v>1361</v>
      </c>
      <c r="H1995" t="s">
        <v>388</v>
      </c>
      <c r="I1995" s="2">
        <v>13000000</v>
      </c>
      <c r="J1995" t="s">
        <v>207</v>
      </c>
      <c r="K1995" t="str" cm="1">
        <f t="array" ref="K1995">_xlfn.IFS(I1995&lt;1000000,"Bin1",AND(I1995&gt;=1000000,I1995&lt;=10000000),"Bin2",I1995&gt;10000000,"Bin3")</f>
        <v>Bin3</v>
      </c>
      <c r="L1995">
        <f t="shared" si="62"/>
        <v>2016</v>
      </c>
      <c r="M1995" t="str">
        <f>_xlfn.XLOOKUP(C1995,'LookUp Table'!$A$1:$A$3031,'LookUp Table'!$B$1:$B$3031,"Not Found",0)</f>
        <v>Mumbai</v>
      </c>
      <c r="N1995" t="str">
        <f t="shared" si="63"/>
        <v>Private Equity</v>
      </c>
      <c r="O1995" t="str">
        <f>_xlfn.XLOOKUP(N1995,'Com LookUp+Pivot'!$A$1:$A$49,'Com LookUp+Pivot'!$B$1:$B$49,"Not Found",0)</f>
        <v>PE</v>
      </c>
      <c r="W1995" s="9" t="s">
        <v>1361</v>
      </c>
      <c r="X1995" s="9" t="s">
        <v>388</v>
      </c>
    </row>
    <row r="1996" spans="1:24" x14ac:dyDescent="0.3">
      <c r="A1996">
        <v>2004</v>
      </c>
      <c r="B1996" s="1">
        <v>42429</v>
      </c>
      <c r="C1996" t="s">
        <v>5395</v>
      </c>
      <c r="D1996" t="s">
        <v>569</v>
      </c>
      <c r="E1996" t="s">
        <v>5396</v>
      </c>
      <c r="F1996" t="s">
        <v>957</v>
      </c>
      <c r="G1996" t="s">
        <v>1578</v>
      </c>
      <c r="H1996" t="s">
        <v>388</v>
      </c>
      <c r="I1996">
        <v>0</v>
      </c>
      <c r="J1996" t="s">
        <v>207</v>
      </c>
      <c r="K1996" t="str" cm="1">
        <f t="array" ref="K1996">_xlfn.IFS(I1996&lt;1000000,"Bin1",AND(I1996&gt;=1000000,I1996&lt;=10000000),"Bin2",I1996&gt;10000000,"Bin3")</f>
        <v>Bin1</v>
      </c>
      <c r="L1996">
        <f t="shared" si="62"/>
        <v>2016</v>
      </c>
      <c r="M1996" t="str">
        <f>_xlfn.XLOOKUP(C1996,'LookUp Table'!$A$1:$A$3031,'LookUp Table'!$B$1:$B$3031,"Not Found",0)</f>
        <v>Bangalore</v>
      </c>
      <c r="N1996" t="str">
        <f t="shared" si="63"/>
        <v>Private Equity</v>
      </c>
      <c r="O1996" t="str">
        <f>_xlfn.XLOOKUP(N1996,'Com LookUp+Pivot'!$A$1:$A$49,'Com LookUp+Pivot'!$B$1:$B$49,"Not Found",0)</f>
        <v>PE</v>
      </c>
      <c r="W1996" s="9" t="s">
        <v>1578</v>
      </c>
      <c r="X1996" s="9" t="s">
        <v>388</v>
      </c>
    </row>
    <row r="1997" spans="1:24" x14ac:dyDescent="0.3">
      <c r="A1997">
        <v>2005</v>
      </c>
      <c r="B1997" s="1">
        <v>42370</v>
      </c>
      <c r="C1997" t="s">
        <v>5177</v>
      </c>
      <c r="D1997" t="s">
        <v>1461</v>
      </c>
      <c r="E1997" t="s">
        <v>5397</v>
      </c>
      <c r="F1997" t="s">
        <v>30</v>
      </c>
      <c r="G1997" t="s">
        <v>5398</v>
      </c>
      <c r="H1997" t="s">
        <v>125</v>
      </c>
      <c r="I1997">
        <v>0</v>
      </c>
      <c r="J1997" t="s">
        <v>207</v>
      </c>
      <c r="K1997" t="str" cm="1">
        <f t="array" ref="K1997">_xlfn.IFS(I1997&lt;1000000,"Bin1",AND(I1997&gt;=1000000,I1997&lt;=10000000),"Bin2",I1997&gt;10000000,"Bin3")</f>
        <v>Bin1</v>
      </c>
      <c r="L1997">
        <f t="shared" si="62"/>
        <v>2016</v>
      </c>
      <c r="M1997" t="str">
        <f>_xlfn.XLOOKUP(C1997,'LookUp Table'!$A$1:$A$3031,'LookUp Table'!$B$1:$B$3031,"Not Found",0)</f>
        <v>New Delhi</v>
      </c>
      <c r="N1997" t="str">
        <f t="shared" si="63"/>
        <v>Seed Funding</v>
      </c>
      <c r="O1997" t="str">
        <f>_xlfn.XLOOKUP(N1997,'Com LookUp+Pivot'!$A$1:$A$49,'Com LookUp+Pivot'!$B$1:$B$49,"Not Found",0)</f>
        <v>Angel</v>
      </c>
      <c r="W1997" s="9" t="s">
        <v>5398</v>
      </c>
      <c r="X1997" s="9" t="s">
        <v>125</v>
      </c>
    </row>
    <row r="1998" spans="1:24" x14ac:dyDescent="0.3">
      <c r="A1998">
        <v>2006</v>
      </c>
      <c r="B1998" s="1">
        <v>42370</v>
      </c>
      <c r="C1998" t="s">
        <v>5399</v>
      </c>
      <c r="D1998" t="s">
        <v>569</v>
      </c>
      <c r="E1998" t="s">
        <v>5400</v>
      </c>
      <c r="F1998" t="s">
        <v>36</v>
      </c>
      <c r="G1998" t="s">
        <v>1334</v>
      </c>
      <c r="H1998" t="s">
        <v>125</v>
      </c>
      <c r="I1998">
        <v>0</v>
      </c>
      <c r="J1998" t="s">
        <v>207</v>
      </c>
      <c r="K1998" t="str" cm="1">
        <f t="array" ref="K1998">_xlfn.IFS(I1998&lt;1000000,"Bin1",AND(I1998&gt;=1000000,I1998&lt;=10000000),"Bin2",I1998&gt;10000000,"Bin3")</f>
        <v>Bin1</v>
      </c>
      <c r="L1998">
        <f t="shared" si="62"/>
        <v>2016</v>
      </c>
      <c r="M1998" t="str">
        <f>_xlfn.XLOOKUP(C1998,'LookUp Table'!$A$1:$A$3031,'LookUp Table'!$B$1:$B$3031,"Not Found",0)</f>
        <v>Mumbai</v>
      </c>
      <c r="N1998" t="str">
        <f t="shared" si="63"/>
        <v>Private Equity</v>
      </c>
      <c r="O1998" t="str">
        <f>_xlfn.XLOOKUP(N1998,'Com LookUp+Pivot'!$A$1:$A$49,'Com LookUp+Pivot'!$B$1:$B$49,"Not Found",0)</f>
        <v>PE</v>
      </c>
      <c r="W1998" s="9" t="s">
        <v>1334</v>
      </c>
      <c r="X1998" s="9" t="s">
        <v>125</v>
      </c>
    </row>
    <row r="1999" spans="1:24" x14ac:dyDescent="0.3">
      <c r="A1999">
        <v>2007</v>
      </c>
      <c r="B1999" s="1">
        <v>42373</v>
      </c>
      <c r="C1999" t="s">
        <v>5401</v>
      </c>
      <c r="D1999" t="s">
        <v>1461</v>
      </c>
      <c r="E1999" t="s">
        <v>5402</v>
      </c>
      <c r="F1999" t="s">
        <v>19</v>
      </c>
      <c r="G1999" t="s">
        <v>1126</v>
      </c>
      <c r="H1999" t="s">
        <v>125</v>
      </c>
      <c r="I1999">
        <v>0</v>
      </c>
      <c r="J1999" t="s">
        <v>207</v>
      </c>
      <c r="K1999" t="str" cm="1">
        <f t="array" ref="K1999">_xlfn.IFS(I1999&lt;1000000,"Bin1",AND(I1999&gt;=1000000,I1999&lt;=10000000),"Bin2",I1999&gt;10000000,"Bin3")</f>
        <v>Bin1</v>
      </c>
      <c r="L1999">
        <f t="shared" si="62"/>
        <v>2016</v>
      </c>
      <c r="M1999" t="str">
        <f>_xlfn.XLOOKUP(C1999,'LookUp Table'!$A$1:$A$3031,'LookUp Table'!$B$1:$B$3031,"Not Found",0)</f>
        <v>Gurgaon</v>
      </c>
      <c r="N1999" t="str">
        <f t="shared" si="63"/>
        <v>Seed / Angel Funding</v>
      </c>
      <c r="O1999" t="str">
        <f>_xlfn.XLOOKUP(N1999,'Com LookUp+Pivot'!$A$1:$A$49,'Com LookUp+Pivot'!$B$1:$B$49,"Not Found",0)</f>
        <v>Angel</v>
      </c>
      <c r="W1999" s="9" t="s">
        <v>1126</v>
      </c>
      <c r="X1999" s="9" t="s">
        <v>125</v>
      </c>
    </row>
    <row r="2000" spans="1:24" x14ac:dyDescent="0.3">
      <c r="A2000">
        <v>2008</v>
      </c>
      <c r="B2000" s="1">
        <v>42373</v>
      </c>
      <c r="C2000" t="s">
        <v>5403</v>
      </c>
      <c r="D2000" t="s">
        <v>105</v>
      </c>
      <c r="E2000" t="s">
        <v>5404</v>
      </c>
      <c r="F2000" t="s">
        <v>30</v>
      </c>
      <c r="G2000" t="s">
        <v>5405</v>
      </c>
      <c r="H2000" t="s">
        <v>388</v>
      </c>
      <c r="I2000">
        <v>0</v>
      </c>
      <c r="J2000" t="s">
        <v>207</v>
      </c>
      <c r="K2000" t="str" cm="1">
        <f t="array" ref="K2000">_xlfn.IFS(I2000&lt;1000000,"Bin1",AND(I2000&gt;=1000000,I2000&lt;=10000000),"Bin2",I2000&gt;10000000,"Bin3")</f>
        <v>Bin1</v>
      </c>
      <c r="L2000">
        <f t="shared" si="62"/>
        <v>2016</v>
      </c>
      <c r="M2000" t="str">
        <f>_xlfn.XLOOKUP(C2000,'LookUp Table'!$A$1:$A$3031,'LookUp Table'!$B$1:$B$3031,"Not Found",0)</f>
        <v>New Delhi</v>
      </c>
      <c r="N2000" t="str">
        <f t="shared" si="63"/>
        <v>Private Equity</v>
      </c>
      <c r="O2000" t="str">
        <f>_xlfn.XLOOKUP(N2000,'Com LookUp+Pivot'!$A$1:$A$49,'Com LookUp+Pivot'!$B$1:$B$49,"Not Found",0)</f>
        <v>PE</v>
      </c>
      <c r="W2000" s="9" t="s">
        <v>5405</v>
      </c>
      <c r="X2000" s="9" t="s">
        <v>388</v>
      </c>
    </row>
    <row r="2001" spans="1:24" x14ac:dyDescent="0.3">
      <c r="A2001">
        <v>2009</v>
      </c>
      <c r="B2001" s="1">
        <v>42373</v>
      </c>
      <c r="C2001" t="s">
        <v>5406</v>
      </c>
      <c r="D2001" t="s">
        <v>1691</v>
      </c>
      <c r="E2001" t="s">
        <v>5407</v>
      </c>
      <c r="F2001" t="s">
        <v>30</v>
      </c>
      <c r="G2001" t="s">
        <v>5408</v>
      </c>
      <c r="H2001" t="s">
        <v>388</v>
      </c>
      <c r="I2001" s="2">
        <v>6000000</v>
      </c>
      <c r="J2001" t="s">
        <v>207</v>
      </c>
      <c r="K2001" t="str" cm="1">
        <f t="array" ref="K2001">_xlfn.IFS(I2001&lt;1000000,"Bin1",AND(I2001&gt;=1000000,I2001&lt;=10000000),"Bin2",I2001&gt;10000000,"Bin3")</f>
        <v>Bin2</v>
      </c>
      <c r="L2001">
        <f t="shared" si="62"/>
        <v>2016</v>
      </c>
      <c r="M2001" t="str">
        <f>_xlfn.XLOOKUP(C2001,'LookUp Table'!$A$1:$A$3031,'LookUp Table'!$B$1:$B$3031,"Not Found",0)</f>
        <v>New Delhi</v>
      </c>
      <c r="N2001" t="str">
        <f t="shared" si="63"/>
        <v>Private Equity</v>
      </c>
      <c r="O2001" t="str">
        <f>_xlfn.XLOOKUP(N2001,'Com LookUp+Pivot'!$A$1:$A$49,'Com LookUp+Pivot'!$B$1:$B$49,"Not Found",0)</f>
        <v>PE</v>
      </c>
      <c r="W2001" s="9" t="s">
        <v>5408</v>
      </c>
      <c r="X2001" s="9" t="s">
        <v>388</v>
      </c>
    </row>
    <row r="2002" spans="1:24" x14ac:dyDescent="0.3">
      <c r="A2002">
        <v>2010</v>
      </c>
      <c r="B2002" s="1">
        <v>42374</v>
      </c>
      <c r="C2002" t="s">
        <v>5409</v>
      </c>
      <c r="D2002" t="s">
        <v>1691</v>
      </c>
      <c r="E2002" t="s">
        <v>5410</v>
      </c>
      <c r="F2002" t="s">
        <v>1187</v>
      </c>
      <c r="G2002" t="s">
        <v>3952</v>
      </c>
      <c r="H2002" t="s">
        <v>125</v>
      </c>
      <c r="I2002">
        <v>0</v>
      </c>
      <c r="J2002" t="s">
        <v>207</v>
      </c>
      <c r="K2002" t="str" cm="1">
        <f t="array" ref="K2002">_xlfn.IFS(I2002&lt;1000000,"Bin1",AND(I2002&gt;=1000000,I2002&lt;=10000000),"Bin2",I2002&gt;10000000,"Bin3")</f>
        <v>Bin1</v>
      </c>
      <c r="L2002">
        <f t="shared" si="62"/>
        <v>2016</v>
      </c>
      <c r="M2002" t="str">
        <f>_xlfn.XLOOKUP(C2002,'LookUp Table'!$A$1:$A$3031,'LookUp Table'!$B$1:$B$3031,"Not Found",0)</f>
        <v>Ahmedabad</v>
      </c>
      <c r="N2002" t="str">
        <f t="shared" si="63"/>
        <v>Seed Funding</v>
      </c>
      <c r="O2002" t="str">
        <f>_xlfn.XLOOKUP(N2002,'Com LookUp+Pivot'!$A$1:$A$49,'Com LookUp+Pivot'!$B$1:$B$49,"Not Found",0)</f>
        <v>Angel</v>
      </c>
      <c r="W2002" s="9" t="s">
        <v>3952</v>
      </c>
      <c r="X2002" s="9" t="s">
        <v>125</v>
      </c>
    </row>
    <row r="2003" spans="1:24" x14ac:dyDescent="0.3">
      <c r="A2003">
        <v>2011</v>
      </c>
      <c r="B2003" s="1">
        <v>42374</v>
      </c>
      <c r="C2003" t="s">
        <v>5411</v>
      </c>
      <c r="D2003" t="s">
        <v>105</v>
      </c>
      <c r="E2003" t="s">
        <v>5412</v>
      </c>
      <c r="F2003" t="s">
        <v>391</v>
      </c>
      <c r="G2003" t="s">
        <v>5413</v>
      </c>
      <c r="H2003" t="s">
        <v>125</v>
      </c>
      <c r="I2003" s="2">
        <v>100000</v>
      </c>
      <c r="J2003" t="s">
        <v>207</v>
      </c>
      <c r="K2003" t="str" cm="1">
        <f t="array" ref="K2003">_xlfn.IFS(I2003&lt;1000000,"Bin1",AND(I2003&gt;=1000000,I2003&lt;=10000000),"Bin2",I2003&gt;10000000,"Bin3")</f>
        <v>Bin1</v>
      </c>
      <c r="L2003">
        <f t="shared" si="62"/>
        <v>2016</v>
      </c>
      <c r="M2003" t="str">
        <f>_xlfn.XLOOKUP(C2003,'LookUp Table'!$A$1:$A$3031,'LookUp Table'!$B$1:$B$3031,"Not Found",0)</f>
        <v>Bhopal</v>
      </c>
      <c r="N2003" t="str">
        <f t="shared" si="63"/>
        <v>Seed Funding</v>
      </c>
      <c r="O2003" t="str">
        <f>_xlfn.XLOOKUP(N2003,'Com LookUp+Pivot'!$A$1:$A$49,'Com LookUp+Pivot'!$B$1:$B$49,"Not Found",0)</f>
        <v>Angel</v>
      </c>
      <c r="W2003" s="9" t="s">
        <v>5413</v>
      </c>
      <c r="X2003" s="9" t="s">
        <v>125</v>
      </c>
    </row>
    <row r="2004" spans="1:24" x14ac:dyDescent="0.3">
      <c r="A2004">
        <v>2012</v>
      </c>
      <c r="B2004" s="1">
        <v>42374</v>
      </c>
      <c r="C2004" t="s">
        <v>5414</v>
      </c>
      <c r="D2004" t="s">
        <v>1461</v>
      </c>
      <c r="E2004" t="s">
        <v>5415</v>
      </c>
      <c r="F2004" t="s">
        <v>87</v>
      </c>
      <c r="G2004" t="s">
        <v>5416</v>
      </c>
      <c r="H2004" t="s">
        <v>125</v>
      </c>
      <c r="I2004">
        <v>0</v>
      </c>
      <c r="J2004" t="s">
        <v>207</v>
      </c>
      <c r="K2004" t="str" cm="1">
        <f t="array" ref="K2004">_xlfn.IFS(I2004&lt;1000000,"Bin1",AND(I2004&gt;=1000000,I2004&lt;=10000000),"Bin2",I2004&gt;10000000,"Bin3")</f>
        <v>Bin1</v>
      </c>
      <c r="L2004">
        <f t="shared" si="62"/>
        <v>2016</v>
      </c>
      <c r="M2004" t="str">
        <f>_xlfn.XLOOKUP(C2004,'LookUp Table'!$A$1:$A$3031,'LookUp Table'!$B$1:$B$3031,"Not Found",0)</f>
        <v>Noida</v>
      </c>
      <c r="N2004" t="str">
        <f t="shared" si="63"/>
        <v>Seed Funding</v>
      </c>
      <c r="O2004" t="str">
        <f>_xlfn.XLOOKUP(N2004,'Com LookUp+Pivot'!$A$1:$A$49,'Com LookUp+Pivot'!$B$1:$B$49,"Not Found",0)</f>
        <v>Angel</v>
      </c>
      <c r="W2004" s="9" t="s">
        <v>5416</v>
      </c>
      <c r="X2004" s="9" t="s">
        <v>125</v>
      </c>
    </row>
    <row r="2005" spans="1:24" x14ac:dyDescent="0.3">
      <c r="A2005">
        <v>2013</v>
      </c>
      <c r="B2005" s="1">
        <v>42374</v>
      </c>
      <c r="C2005" t="s">
        <v>5417</v>
      </c>
      <c r="D2005" t="s">
        <v>569</v>
      </c>
      <c r="E2005" t="s">
        <v>5418</v>
      </c>
      <c r="F2005" t="s">
        <v>957</v>
      </c>
      <c r="G2005" t="s">
        <v>256</v>
      </c>
      <c r="H2005" t="s">
        <v>125</v>
      </c>
      <c r="I2005" s="2">
        <v>150000</v>
      </c>
      <c r="J2005" t="s">
        <v>207</v>
      </c>
      <c r="K2005" t="str" cm="1">
        <f t="array" ref="K2005">_xlfn.IFS(I2005&lt;1000000,"Bin1",AND(I2005&gt;=1000000,I2005&lt;=10000000),"Bin2",I2005&gt;10000000,"Bin3")</f>
        <v>Bin1</v>
      </c>
      <c r="L2005">
        <f t="shared" si="62"/>
        <v>2016</v>
      </c>
      <c r="M2005" t="str">
        <f>_xlfn.XLOOKUP(C2005,'LookUp Table'!$A$1:$A$3031,'LookUp Table'!$B$1:$B$3031,"Not Found",0)</f>
        <v>Bangalore</v>
      </c>
      <c r="N2005" t="str">
        <f t="shared" si="63"/>
        <v>Series B</v>
      </c>
      <c r="O2005" t="str">
        <f>_xlfn.XLOOKUP(N2005,'Com LookUp+Pivot'!$A$1:$A$49,'Com LookUp+Pivot'!$B$1:$B$49,"Not Found",0)</f>
        <v>VC</v>
      </c>
      <c r="W2005" s="9" t="s">
        <v>256</v>
      </c>
      <c r="X2005" s="9" t="s">
        <v>125</v>
      </c>
    </row>
    <row r="2006" spans="1:24" x14ac:dyDescent="0.3">
      <c r="A2006">
        <v>2014</v>
      </c>
      <c r="B2006" s="1">
        <v>42374</v>
      </c>
      <c r="C2006" t="s">
        <v>5419</v>
      </c>
      <c r="D2006" t="s">
        <v>569</v>
      </c>
      <c r="E2006" t="s">
        <v>5420</v>
      </c>
      <c r="F2006" t="s">
        <v>36</v>
      </c>
      <c r="G2006" t="s">
        <v>5421</v>
      </c>
      <c r="H2006" t="s">
        <v>388</v>
      </c>
      <c r="I2006" s="2">
        <v>5000000</v>
      </c>
      <c r="J2006" t="s">
        <v>207</v>
      </c>
      <c r="K2006" t="str" cm="1">
        <f t="array" ref="K2006">_xlfn.IFS(I2006&lt;1000000,"Bin1",AND(I2006&gt;=1000000,I2006&lt;=10000000),"Bin2",I2006&gt;10000000,"Bin3")</f>
        <v>Bin2</v>
      </c>
      <c r="L2006">
        <f t="shared" si="62"/>
        <v>2016</v>
      </c>
      <c r="M2006" t="str">
        <f>_xlfn.XLOOKUP(C2006,'LookUp Table'!$A$1:$A$3031,'LookUp Table'!$B$1:$B$3031,"Not Found",0)</f>
        <v>Mumbai</v>
      </c>
      <c r="N2006" t="str">
        <f t="shared" si="63"/>
        <v>Private Equity</v>
      </c>
      <c r="O2006" t="str">
        <f>_xlfn.XLOOKUP(N2006,'Com LookUp+Pivot'!$A$1:$A$49,'Com LookUp+Pivot'!$B$1:$B$49,"Not Found",0)</f>
        <v>PE</v>
      </c>
      <c r="W2006" s="9" t="s">
        <v>5421</v>
      </c>
      <c r="X2006" s="9" t="s">
        <v>388</v>
      </c>
    </row>
    <row r="2007" spans="1:24" x14ac:dyDescent="0.3">
      <c r="A2007">
        <v>2015</v>
      </c>
      <c r="B2007" s="1">
        <v>42375</v>
      </c>
      <c r="C2007" t="s">
        <v>5314</v>
      </c>
      <c r="D2007" t="s">
        <v>5422</v>
      </c>
      <c r="E2007" t="s">
        <v>5423</v>
      </c>
      <c r="F2007" t="s">
        <v>957</v>
      </c>
      <c r="G2007" t="s">
        <v>1126</v>
      </c>
      <c r="H2007" t="s">
        <v>125</v>
      </c>
      <c r="I2007">
        <v>0</v>
      </c>
      <c r="J2007" t="s">
        <v>207</v>
      </c>
      <c r="K2007" t="str" cm="1">
        <f t="array" ref="K2007">_xlfn.IFS(I2007&lt;1000000,"Bin1",AND(I2007&gt;=1000000,I2007&lt;=10000000),"Bin2",I2007&gt;10000000,"Bin3")</f>
        <v>Bin1</v>
      </c>
      <c r="L2007">
        <f t="shared" si="62"/>
        <v>2016</v>
      </c>
      <c r="M2007" t="str">
        <f>_xlfn.XLOOKUP(C2007,'LookUp Table'!$A$1:$A$3031,'LookUp Table'!$B$1:$B$3031,"Not Found",0)</f>
        <v>Bangalore</v>
      </c>
      <c r="N2007" t="str">
        <f t="shared" si="63"/>
        <v>Seed / Angel Funding</v>
      </c>
      <c r="O2007" t="str">
        <f>_xlfn.XLOOKUP(N2007,'Com LookUp+Pivot'!$A$1:$A$49,'Com LookUp+Pivot'!$B$1:$B$49,"Not Found",0)</f>
        <v>Angel</v>
      </c>
      <c r="W2007" s="9" t="s">
        <v>1126</v>
      </c>
      <c r="X2007" s="9" t="s">
        <v>125</v>
      </c>
    </row>
    <row r="2008" spans="1:24" x14ac:dyDescent="0.3">
      <c r="A2008">
        <v>2016</v>
      </c>
      <c r="B2008" s="1">
        <v>42375</v>
      </c>
      <c r="C2008" t="s">
        <v>5424</v>
      </c>
      <c r="D2008" t="s">
        <v>312</v>
      </c>
      <c r="E2008" t="s">
        <v>5425</v>
      </c>
      <c r="F2008" t="s">
        <v>19</v>
      </c>
      <c r="G2008" t="s">
        <v>5426</v>
      </c>
      <c r="H2008" t="s">
        <v>125</v>
      </c>
      <c r="I2008">
        <v>0</v>
      </c>
      <c r="J2008" t="s">
        <v>207</v>
      </c>
      <c r="K2008" t="str" cm="1">
        <f t="array" ref="K2008">_xlfn.IFS(I2008&lt;1000000,"Bin1",AND(I2008&gt;=1000000,I2008&lt;=10000000),"Bin2",I2008&gt;10000000,"Bin3")</f>
        <v>Bin1</v>
      </c>
      <c r="L2008">
        <f t="shared" si="62"/>
        <v>2016</v>
      </c>
      <c r="M2008" t="str">
        <f>_xlfn.XLOOKUP(C2008,'LookUp Table'!$A$1:$A$3031,'LookUp Table'!$B$1:$B$3031,"Not Found",0)</f>
        <v>Gurgaon</v>
      </c>
      <c r="N2008" t="str">
        <f t="shared" si="63"/>
        <v>Seed Funding</v>
      </c>
      <c r="O2008" t="str">
        <f>_xlfn.XLOOKUP(N2008,'Com LookUp+Pivot'!$A$1:$A$49,'Com LookUp+Pivot'!$B$1:$B$49,"Not Found",0)</f>
        <v>Angel</v>
      </c>
      <c r="W2008" s="9" t="s">
        <v>5426</v>
      </c>
      <c r="X2008" s="9" t="s">
        <v>125</v>
      </c>
    </row>
    <row r="2009" spans="1:24" x14ac:dyDescent="0.3">
      <c r="A2009">
        <v>2017</v>
      </c>
      <c r="B2009" s="1">
        <v>42375</v>
      </c>
      <c r="C2009" t="s">
        <v>5427</v>
      </c>
      <c r="D2009" t="s">
        <v>50</v>
      </c>
      <c r="E2009" t="s">
        <v>5428</v>
      </c>
      <c r="F2009" t="s">
        <v>957</v>
      </c>
      <c r="G2009" t="s">
        <v>5429</v>
      </c>
      <c r="H2009" t="s">
        <v>125</v>
      </c>
      <c r="I2009" s="2">
        <v>750000</v>
      </c>
      <c r="J2009" t="s">
        <v>207</v>
      </c>
      <c r="K2009" t="str" cm="1">
        <f t="array" ref="K2009">_xlfn.IFS(I2009&lt;1000000,"Bin1",AND(I2009&gt;=1000000,I2009&lt;=10000000),"Bin2",I2009&gt;10000000,"Bin3")</f>
        <v>Bin1</v>
      </c>
      <c r="L2009">
        <f t="shared" si="62"/>
        <v>2016</v>
      </c>
      <c r="M2009" t="str">
        <f>_xlfn.XLOOKUP(C2009,'LookUp Table'!$A$1:$A$3031,'LookUp Table'!$B$1:$B$3031,"Not Found",0)</f>
        <v>Bangalore</v>
      </c>
      <c r="N2009" t="str">
        <f t="shared" si="63"/>
        <v>Seed Funding</v>
      </c>
      <c r="O2009" t="str">
        <f>_xlfn.XLOOKUP(N2009,'Com LookUp+Pivot'!$A$1:$A$49,'Com LookUp+Pivot'!$B$1:$B$49,"Not Found",0)</f>
        <v>Angel</v>
      </c>
      <c r="W2009" s="9" t="s">
        <v>5429</v>
      </c>
      <c r="X2009" s="9" t="s">
        <v>125</v>
      </c>
    </row>
    <row r="2010" spans="1:24" x14ac:dyDescent="0.3">
      <c r="A2010">
        <v>2018</v>
      </c>
      <c r="B2010" s="1">
        <v>42375</v>
      </c>
      <c r="C2010" t="s">
        <v>5430</v>
      </c>
      <c r="D2010" t="s">
        <v>569</v>
      </c>
      <c r="E2010" t="s">
        <v>5431</v>
      </c>
      <c r="F2010" t="s">
        <v>1187</v>
      </c>
      <c r="G2010" t="s">
        <v>5432</v>
      </c>
      <c r="H2010" t="s">
        <v>388</v>
      </c>
      <c r="I2010" s="2">
        <v>1000000</v>
      </c>
      <c r="J2010" t="s">
        <v>207</v>
      </c>
      <c r="K2010" t="str" cm="1">
        <f t="array" ref="K2010">_xlfn.IFS(I2010&lt;1000000,"Bin1",AND(I2010&gt;=1000000,I2010&lt;=10000000),"Bin2",I2010&gt;10000000,"Bin3")</f>
        <v>Bin2</v>
      </c>
      <c r="L2010">
        <f t="shared" si="62"/>
        <v>2016</v>
      </c>
      <c r="M2010" t="str">
        <f>_xlfn.XLOOKUP(C2010,'LookUp Table'!$A$1:$A$3031,'LookUp Table'!$B$1:$B$3031,"Not Found",0)</f>
        <v>Ahmedabad</v>
      </c>
      <c r="N2010" t="str">
        <f t="shared" si="63"/>
        <v>Private Equity</v>
      </c>
      <c r="O2010" t="str">
        <f>_xlfn.XLOOKUP(N2010,'Com LookUp+Pivot'!$A$1:$A$49,'Com LookUp+Pivot'!$B$1:$B$49,"Not Found",0)</f>
        <v>PE</v>
      </c>
      <c r="W2010" s="9" t="s">
        <v>5432</v>
      </c>
      <c r="X2010" s="9" t="s">
        <v>388</v>
      </c>
    </row>
    <row r="2011" spans="1:24" x14ac:dyDescent="0.3">
      <c r="A2011">
        <v>2019</v>
      </c>
      <c r="B2011" s="1">
        <v>42375</v>
      </c>
      <c r="C2011" t="s">
        <v>5433</v>
      </c>
      <c r="D2011" t="s">
        <v>141</v>
      </c>
      <c r="E2011" t="s">
        <v>5434</v>
      </c>
      <c r="F2011" t="s">
        <v>52</v>
      </c>
      <c r="G2011" t="s">
        <v>5435</v>
      </c>
      <c r="H2011" t="s">
        <v>125</v>
      </c>
      <c r="I2011" s="2">
        <v>150000</v>
      </c>
      <c r="J2011" t="s">
        <v>207</v>
      </c>
      <c r="K2011" t="str" cm="1">
        <f t="array" ref="K2011">_xlfn.IFS(I2011&lt;1000000,"Bin1",AND(I2011&gt;=1000000,I2011&lt;=10000000),"Bin2",I2011&gt;10000000,"Bin3")</f>
        <v>Bin1</v>
      </c>
      <c r="L2011">
        <f t="shared" si="62"/>
        <v>2016</v>
      </c>
      <c r="M2011" t="str">
        <f>_xlfn.XLOOKUP(C2011,'LookUp Table'!$A$1:$A$3031,'LookUp Table'!$B$1:$B$3031,"Not Found",0)</f>
        <v>Pune</v>
      </c>
      <c r="N2011" t="str">
        <f t="shared" si="63"/>
        <v>Seed Funding</v>
      </c>
      <c r="O2011" t="str">
        <f>_xlfn.XLOOKUP(N2011,'Com LookUp+Pivot'!$A$1:$A$49,'Com LookUp+Pivot'!$B$1:$B$49,"Not Found",0)</f>
        <v>Angel</v>
      </c>
      <c r="W2011" s="9" t="s">
        <v>5435</v>
      </c>
      <c r="X2011" s="9" t="s">
        <v>125</v>
      </c>
    </row>
    <row r="2012" spans="1:24" x14ac:dyDescent="0.3">
      <c r="A2012">
        <v>2020</v>
      </c>
      <c r="B2012" s="1">
        <v>42375</v>
      </c>
      <c r="C2012" t="s">
        <v>5436</v>
      </c>
      <c r="D2012" t="s">
        <v>105</v>
      </c>
      <c r="E2012" t="s">
        <v>5437</v>
      </c>
      <c r="F2012" t="s">
        <v>19</v>
      </c>
      <c r="G2012" t="s">
        <v>5438</v>
      </c>
      <c r="H2012" t="s">
        <v>388</v>
      </c>
      <c r="I2012" s="2">
        <v>3000000</v>
      </c>
      <c r="J2012" t="s">
        <v>207</v>
      </c>
      <c r="K2012" t="str" cm="1">
        <f t="array" ref="K2012">_xlfn.IFS(I2012&lt;1000000,"Bin1",AND(I2012&gt;=1000000,I2012&lt;=10000000),"Bin2",I2012&gt;10000000,"Bin3")</f>
        <v>Bin2</v>
      </c>
      <c r="L2012">
        <f t="shared" si="62"/>
        <v>2016</v>
      </c>
      <c r="M2012" t="str">
        <f>_xlfn.XLOOKUP(C2012,'LookUp Table'!$A$1:$A$3031,'LookUp Table'!$B$1:$B$3031,"Not Found",0)</f>
        <v>Gurgaon</v>
      </c>
      <c r="N2012" t="str">
        <f t="shared" si="63"/>
        <v>Private Equity</v>
      </c>
      <c r="O2012" t="str">
        <f>_xlfn.XLOOKUP(N2012,'Com LookUp+Pivot'!$A$1:$A$49,'Com LookUp+Pivot'!$B$1:$B$49,"Not Found",0)</f>
        <v>PE</v>
      </c>
      <c r="W2012" s="9" t="s">
        <v>5438</v>
      </c>
      <c r="X2012" s="9" t="s">
        <v>388</v>
      </c>
    </row>
    <row r="2013" spans="1:24" x14ac:dyDescent="0.3">
      <c r="A2013">
        <v>2021</v>
      </c>
      <c r="B2013" s="1">
        <v>42375</v>
      </c>
      <c r="C2013" t="s">
        <v>5439</v>
      </c>
      <c r="D2013" t="s">
        <v>105</v>
      </c>
      <c r="E2013" t="s">
        <v>5440</v>
      </c>
      <c r="F2013" t="s">
        <v>30</v>
      </c>
      <c r="G2013" t="s">
        <v>5441</v>
      </c>
      <c r="H2013" t="s">
        <v>125</v>
      </c>
      <c r="I2013" s="2">
        <v>750000</v>
      </c>
      <c r="J2013" t="s">
        <v>207</v>
      </c>
      <c r="K2013" t="str" cm="1">
        <f t="array" ref="K2013">_xlfn.IFS(I2013&lt;1000000,"Bin1",AND(I2013&gt;=1000000,I2013&lt;=10000000),"Bin2",I2013&gt;10000000,"Bin3")</f>
        <v>Bin1</v>
      </c>
      <c r="L2013">
        <f t="shared" si="62"/>
        <v>2016</v>
      </c>
      <c r="M2013" t="str">
        <f>_xlfn.XLOOKUP(C2013,'LookUp Table'!$A$1:$A$3031,'LookUp Table'!$B$1:$B$3031,"Not Found",0)</f>
        <v>New Delhi</v>
      </c>
      <c r="N2013" t="str">
        <f t="shared" si="63"/>
        <v>Seed Funding</v>
      </c>
      <c r="O2013" t="str">
        <f>_xlfn.XLOOKUP(N2013,'Com LookUp+Pivot'!$A$1:$A$49,'Com LookUp+Pivot'!$B$1:$B$49,"Not Found",0)</f>
        <v>Angel</v>
      </c>
      <c r="W2013" s="9" t="s">
        <v>5441</v>
      </c>
      <c r="X2013" s="9" t="s">
        <v>125</v>
      </c>
    </row>
    <row r="2014" spans="1:24" x14ac:dyDescent="0.3">
      <c r="A2014">
        <v>2022</v>
      </c>
      <c r="B2014" s="1">
        <v>42376</v>
      </c>
      <c r="C2014" t="s">
        <v>5442</v>
      </c>
      <c r="D2014" t="s">
        <v>569</v>
      </c>
      <c r="E2014" t="s">
        <v>5443</v>
      </c>
      <c r="F2014" t="s">
        <v>957</v>
      </c>
      <c r="G2014" t="s">
        <v>5444</v>
      </c>
      <c r="H2014" t="s">
        <v>125</v>
      </c>
      <c r="I2014">
        <v>0</v>
      </c>
      <c r="J2014" t="s">
        <v>207</v>
      </c>
      <c r="K2014" t="str" cm="1">
        <f t="array" ref="K2014">_xlfn.IFS(I2014&lt;1000000,"Bin1",AND(I2014&gt;=1000000,I2014&lt;=10000000),"Bin2",I2014&gt;10000000,"Bin3")</f>
        <v>Bin1</v>
      </c>
      <c r="L2014">
        <f t="shared" si="62"/>
        <v>2016</v>
      </c>
      <c r="M2014" t="str">
        <f>_xlfn.XLOOKUP(C2014,'LookUp Table'!$A$1:$A$3031,'LookUp Table'!$B$1:$B$3031,"Not Found",0)</f>
        <v>Bangalore</v>
      </c>
      <c r="N2014" t="str">
        <f t="shared" si="63"/>
        <v>Seed Funding</v>
      </c>
      <c r="O2014" t="str">
        <f>_xlfn.XLOOKUP(N2014,'Com LookUp+Pivot'!$A$1:$A$49,'Com LookUp+Pivot'!$B$1:$B$49,"Not Found",0)</f>
        <v>Angel</v>
      </c>
      <c r="W2014" s="9" t="s">
        <v>5444</v>
      </c>
      <c r="X2014" s="9" t="s">
        <v>125</v>
      </c>
    </row>
    <row r="2015" spans="1:24" x14ac:dyDescent="0.3">
      <c r="A2015">
        <v>2023</v>
      </c>
      <c r="B2015" s="1">
        <v>42376</v>
      </c>
      <c r="C2015" t="s">
        <v>5445</v>
      </c>
      <c r="D2015" t="s">
        <v>569</v>
      </c>
      <c r="E2015" t="s">
        <v>5446</v>
      </c>
      <c r="F2015" t="s">
        <v>19</v>
      </c>
      <c r="G2015" t="s">
        <v>1334</v>
      </c>
      <c r="H2015" t="s">
        <v>125</v>
      </c>
      <c r="I2015">
        <v>0</v>
      </c>
      <c r="J2015" t="s">
        <v>207</v>
      </c>
      <c r="K2015" t="str" cm="1">
        <f t="array" ref="K2015">_xlfn.IFS(I2015&lt;1000000,"Bin1",AND(I2015&gt;=1000000,I2015&lt;=10000000),"Bin2",I2015&gt;10000000,"Bin3")</f>
        <v>Bin1</v>
      </c>
      <c r="L2015">
        <f t="shared" si="62"/>
        <v>2016</v>
      </c>
      <c r="M2015" t="str">
        <f>_xlfn.XLOOKUP(C2015,'LookUp Table'!$A$1:$A$3031,'LookUp Table'!$B$1:$B$3031,"Not Found",0)</f>
        <v>Gurgaon</v>
      </c>
      <c r="N2015" t="str">
        <f t="shared" si="63"/>
        <v>Private Equity</v>
      </c>
      <c r="O2015" t="str">
        <f>_xlfn.XLOOKUP(N2015,'Com LookUp+Pivot'!$A$1:$A$49,'Com LookUp+Pivot'!$B$1:$B$49,"Not Found",0)</f>
        <v>PE</v>
      </c>
      <c r="W2015" s="9" t="s">
        <v>1334</v>
      </c>
      <c r="X2015" s="9" t="s">
        <v>125</v>
      </c>
    </row>
    <row r="2016" spans="1:24" x14ac:dyDescent="0.3">
      <c r="A2016">
        <v>2024</v>
      </c>
      <c r="B2016" s="1">
        <v>42376</v>
      </c>
      <c r="C2016" t="s">
        <v>5447</v>
      </c>
      <c r="D2016" t="s">
        <v>569</v>
      </c>
      <c r="E2016" t="s">
        <v>5448</v>
      </c>
      <c r="F2016" t="s">
        <v>957</v>
      </c>
      <c r="G2016" t="s">
        <v>3758</v>
      </c>
      <c r="H2016" t="s">
        <v>125</v>
      </c>
      <c r="I2016" s="2">
        <v>160000</v>
      </c>
      <c r="J2016" t="s">
        <v>207</v>
      </c>
      <c r="K2016" t="str" cm="1">
        <f t="array" ref="K2016">_xlfn.IFS(I2016&lt;1000000,"Bin1",AND(I2016&gt;=1000000,I2016&lt;=10000000),"Bin2",I2016&gt;10000000,"Bin3")</f>
        <v>Bin1</v>
      </c>
      <c r="L2016">
        <f t="shared" si="62"/>
        <v>2016</v>
      </c>
      <c r="M2016" t="str">
        <f>_xlfn.XLOOKUP(C2016,'LookUp Table'!$A$1:$A$3031,'LookUp Table'!$B$1:$B$3031,"Not Found",0)</f>
        <v>Bangalore</v>
      </c>
      <c r="N2016" t="str">
        <f t="shared" si="63"/>
        <v>Seed Funding</v>
      </c>
      <c r="O2016" t="str">
        <f>_xlfn.XLOOKUP(N2016,'Com LookUp+Pivot'!$A$1:$A$49,'Com LookUp+Pivot'!$B$1:$B$49,"Not Found",0)</f>
        <v>Angel</v>
      </c>
      <c r="W2016" s="9" t="s">
        <v>3758</v>
      </c>
      <c r="X2016" s="9" t="s">
        <v>125</v>
      </c>
    </row>
    <row r="2017" spans="1:24" x14ac:dyDescent="0.3">
      <c r="A2017">
        <v>2025</v>
      </c>
      <c r="B2017" s="1">
        <v>42376</v>
      </c>
      <c r="C2017" t="s">
        <v>2570</v>
      </c>
      <c r="D2017" t="s">
        <v>105</v>
      </c>
      <c r="E2017" t="s">
        <v>5449</v>
      </c>
      <c r="F2017" t="s">
        <v>448</v>
      </c>
      <c r="G2017" t="s">
        <v>5450</v>
      </c>
      <c r="H2017" t="s">
        <v>125</v>
      </c>
      <c r="I2017" s="2">
        <v>100000</v>
      </c>
      <c r="J2017" t="s">
        <v>207</v>
      </c>
      <c r="K2017" t="str" cm="1">
        <f t="array" ref="K2017">_xlfn.IFS(I2017&lt;1000000,"Bin1",AND(I2017&gt;=1000000,I2017&lt;=10000000),"Bin2",I2017&gt;10000000,"Bin3")</f>
        <v>Bin1</v>
      </c>
      <c r="L2017">
        <f t="shared" si="62"/>
        <v>2016</v>
      </c>
      <c r="M2017" t="str">
        <f>_xlfn.XLOOKUP(C2017,'LookUp Table'!$A$1:$A$3031,'LookUp Table'!$B$1:$B$3031,"Not Found",0)</f>
        <v>Jaipur</v>
      </c>
      <c r="N2017" t="str">
        <f t="shared" si="63"/>
        <v>Seed Funding</v>
      </c>
      <c r="O2017" t="str">
        <f>_xlfn.XLOOKUP(N2017,'Com LookUp+Pivot'!$A$1:$A$49,'Com LookUp+Pivot'!$B$1:$B$49,"Not Found",0)</f>
        <v>Angel</v>
      </c>
      <c r="W2017" s="9" t="s">
        <v>5450</v>
      </c>
      <c r="X2017" s="9" t="s">
        <v>125</v>
      </c>
    </row>
    <row r="2018" spans="1:24" x14ac:dyDescent="0.3">
      <c r="A2018">
        <v>2026</v>
      </c>
      <c r="B2018" s="1">
        <v>42376</v>
      </c>
      <c r="C2018" t="s">
        <v>627</v>
      </c>
      <c r="D2018" t="s">
        <v>569</v>
      </c>
      <c r="E2018" t="s">
        <v>5451</v>
      </c>
      <c r="F2018" t="s">
        <v>19</v>
      </c>
      <c r="G2018" t="s">
        <v>5452</v>
      </c>
      <c r="H2018" t="s">
        <v>388</v>
      </c>
      <c r="I2018" s="2">
        <v>180000000</v>
      </c>
      <c r="J2018" t="s">
        <v>207</v>
      </c>
      <c r="K2018" t="str" cm="1">
        <f t="array" ref="K2018">_xlfn.IFS(I2018&lt;1000000,"Bin1",AND(I2018&gt;=1000000,I2018&lt;=10000000),"Bin2",I2018&gt;10000000,"Bin3")</f>
        <v>Bin3</v>
      </c>
      <c r="L2018">
        <f t="shared" si="62"/>
        <v>2016</v>
      </c>
      <c r="M2018" t="str">
        <f>_xlfn.XLOOKUP(C2018,'LookUp Table'!$A$1:$A$3031,'LookUp Table'!$B$1:$B$3031,"Not Found",0)</f>
        <v>Gurugram</v>
      </c>
      <c r="N2018" t="str">
        <f t="shared" si="63"/>
        <v>Private Equity</v>
      </c>
      <c r="O2018" t="str">
        <f>_xlfn.XLOOKUP(N2018,'Com LookUp+Pivot'!$A$1:$A$49,'Com LookUp+Pivot'!$B$1:$B$49,"Not Found",0)</f>
        <v>PE</v>
      </c>
      <c r="W2018" s="9" t="s">
        <v>5452</v>
      </c>
      <c r="X2018" s="9" t="s">
        <v>388</v>
      </c>
    </row>
    <row r="2019" spans="1:24" x14ac:dyDescent="0.3">
      <c r="A2019">
        <v>2027</v>
      </c>
      <c r="B2019" s="1">
        <v>42377</v>
      </c>
      <c r="C2019" t="s">
        <v>5453</v>
      </c>
      <c r="D2019" t="s">
        <v>1461</v>
      </c>
      <c r="E2019" t="s">
        <v>5454</v>
      </c>
      <c r="F2019" t="s">
        <v>957</v>
      </c>
      <c r="G2019" t="s">
        <v>5455</v>
      </c>
      <c r="H2019" t="s">
        <v>388</v>
      </c>
      <c r="I2019" s="2">
        <v>5000000</v>
      </c>
      <c r="J2019" t="s">
        <v>207</v>
      </c>
      <c r="K2019" t="str" cm="1">
        <f t="array" ref="K2019">_xlfn.IFS(I2019&lt;1000000,"Bin1",AND(I2019&gt;=1000000,I2019&lt;=10000000),"Bin2",I2019&gt;10000000,"Bin3")</f>
        <v>Bin2</v>
      </c>
      <c r="L2019">
        <f t="shared" si="62"/>
        <v>2016</v>
      </c>
      <c r="M2019" t="str">
        <f>_xlfn.XLOOKUP(C2019,'LookUp Table'!$A$1:$A$3031,'LookUp Table'!$B$1:$B$3031,"Not Found",0)</f>
        <v>Bangalore</v>
      </c>
      <c r="N2019" t="str">
        <f t="shared" si="63"/>
        <v>Private Equity</v>
      </c>
      <c r="O2019" t="str">
        <f>_xlfn.XLOOKUP(N2019,'Com LookUp+Pivot'!$A$1:$A$49,'Com LookUp+Pivot'!$B$1:$B$49,"Not Found",0)</f>
        <v>PE</v>
      </c>
      <c r="W2019" s="9" t="s">
        <v>5455</v>
      </c>
      <c r="X2019" s="9" t="s">
        <v>388</v>
      </c>
    </row>
    <row r="2020" spans="1:24" x14ac:dyDescent="0.3">
      <c r="A2020">
        <v>2028</v>
      </c>
      <c r="B2020" s="1">
        <v>42377</v>
      </c>
      <c r="C2020" t="s">
        <v>5456</v>
      </c>
      <c r="D2020" t="s">
        <v>569</v>
      </c>
      <c r="E2020" t="s">
        <v>5457</v>
      </c>
      <c r="F2020" t="s">
        <v>957</v>
      </c>
      <c r="G2020" t="s">
        <v>5458</v>
      </c>
      <c r="H2020" t="s">
        <v>125</v>
      </c>
      <c r="I2020" s="2">
        <v>250000</v>
      </c>
      <c r="J2020" t="s">
        <v>207</v>
      </c>
      <c r="K2020" t="str" cm="1">
        <f t="array" ref="K2020">_xlfn.IFS(I2020&lt;1000000,"Bin1",AND(I2020&gt;=1000000,I2020&lt;=10000000),"Bin2",I2020&gt;10000000,"Bin3")</f>
        <v>Bin1</v>
      </c>
      <c r="L2020">
        <f t="shared" si="62"/>
        <v>2016</v>
      </c>
      <c r="M2020" t="str">
        <f>_xlfn.XLOOKUP(C2020,'LookUp Table'!$A$1:$A$3031,'LookUp Table'!$B$1:$B$3031,"Not Found",0)</f>
        <v>Bangalore</v>
      </c>
      <c r="N2020" t="str">
        <f t="shared" si="63"/>
        <v>Seed Funding</v>
      </c>
      <c r="O2020" t="str">
        <f>_xlfn.XLOOKUP(N2020,'Com LookUp+Pivot'!$A$1:$A$49,'Com LookUp+Pivot'!$B$1:$B$49,"Not Found",0)</f>
        <v>Angel</v>
      </c>
      <c r="W2020" s="9" t="s">
        <v>5458</v>
      </c>
      <c r="X2020" s="9" t="s">
        <v>125</v>
      </c>
    </row>
    <row r="2021" spans="1:24" x14ac:dyDescent="0.3">
      <c r="A2021">
        <v>2029</v>
      </c>
      <c r="B2021" s="1">
        <v>42377</v>
      </c>
      <c r="C2021" t="s">
        <v>5459</v>
      </c>
      <c r="D2021" t="s">
        <v>105</v>
      </c>
      <c r="E2021" t="s">
        <v>5460</v>
      </c>
      <c r="F2021" t="s">
        <v>36</v>
      </c>
      <c r="G2021" t="s">
        <v>5461</v>
      </c>
      <c r="H2021" t="s">
        <v>125</v>
      </c>
      <c r="I2021" s="2">
        <v>45000</v>
      </c>
      <c r="J2021" t="s">
        <v>207</v>
      </c>
      <c r="K2021" t="str" cm="1">
        <f t="array" ref="K2021">_xlfn.IFS(I2021&lt;1000000,"Bin1",AND(I2021&gt;=1000000,I2021&lt;=10000000),"Bin2",I2021&gt;10000000,"Bin3")</f>
        <v>Bin1</v>
      </c>
      <c r="L2021">
        <f t="shared" si="62"/>
        <v>2016</v>
      </c>
      <c r="M2021" t="str">
        <f>_xlfn.XLOOKUP(C2021,'LookUp Table'!$A$1:$A$3031,'LookUp Table'!$B$1:$B$3031,"Not Found",0)</f>
        <v>Mumbai</v>
      </c>
      <c r="N2021" t="str">
        <f t="shared" si="63"/>
        <v>Seed Funding</v>
      </c>
      <c r="O2021" t="str">
        <f>_xlfn.XLOOKUP(N2021,'Com LookUp+Pivot'!$A$1:$A$49,'Com LookUp+Pivot'!$B$1:$B$49,"Not Found",0)</f>
        <v>Angel</v>
      </c>
      <c r="W2021" s="9" t="s">
        <v>5461</v>
      </c>
      <c r="X2021" s="9" t="s">
        <v>125</v>
      </c>
    </row>
    <row r="2022" spans="1:24" x14ac:dyDescent="0.3">
      <c r="A2022">
        <v>2030</v>
      </c>
      <c r="B2022" s="1">
        <v>42377</v>
      </c>
      <c r="C2022" t="s">
        <v>5462</v>
      </c>
      <c r="D2022" t="s">
        <v>569</v>
      </c>
      <c r="E2022" t="s">
        <v>5463</v>
      </c>
      <c r="F2022" t="s">
        <v>19</v>
      </c>
      <c r="G2022" t="s">
        <v>5464</v>
      </c>
      <c r="H2022" t="s">
        <v>125</v>
      </c>
      <c r="I2022">
        <v>0</v>
      </c>
      <c r="J2022" t="s">
        <v>207</v>
      </c>
      <c r="K2022" t="str" cm="1">
        <f t="array" ref="K2022">_xlfn.IFS(I2022&lt;1000000,"Bin1",AND(I2022&gt;=1000000,I2022&lt;=10000000),"Bin2",I2022&gt;10000000,"Bin3")</f>
        <v>Bin1</v>
      </c>
      <c r="L2022">
        <f t="shared" si="62"/>
        <v>2016</v>
      </c>
      <c r="M2022" t="str">
        <f>_xlfn.XLOOKUP(C2022,'LookUp Table'!$A$1:$A$3031,'LookUp Table'!$B$1:$B$3031,"Not Found",0)</f>
        <v>Gurgaon</v>
      </c>
      <c r="N2022" t="str">
        <f t="shared" si="63"/>
        <v>Seed Funding</v>
      </c>
      <c r="O2022" t="str">
        <f>_xlfn.XLOOKUP(N2022,'Com LookUp+Pivot'!$A$1:$A$49,'Com LookUp+Pivot'!$B$1:$B$49,"Not Found",0)</f>
        <v>Angel</v>
      </c>
      <c r="W2022" s="9" t="s">
        <v>5464</v>
      </c>
      <c r="X2022" s="9" t="s">
        <v>125</v>
      </c>
    </row>
    <row r="2023" spans="1:24" x14ac:dyDescent="0.3">
      <c r="A2023">
        <v>2031</v>
      </c>
      <c r="B2023" s="1">
        <v>42378</v>
      </c>
      <c r="C2023" t="s">
        <v>5465</v>
      </c>
      <c r="D2023" t="s">
        <v>1461</v>
      </c>
      <c r="E2023" t="s">
        <v>5466</v>
      </c>
      <c r="F2023" t="s">
        <v>957</v>
      </c>
      <c r="G2023" t="s">
        <v>1578</v>
      </c>
      <c r="H2023" t="s">
        <v>388</v>
      </c>
      <c r="I2023">
        <v>0</v>
      </c>
      <c r="J2023" t="s">
        <v>207</v>
      </c>
      <c r="K2023" t="str" cm="1">
        <f t="array" ref="K2023">_xlfn.IFS(I2023&lt;1000000,"Bin1",AND(I2023&gt;=1000000,I2023&lt;=10000000),"Bin2",I2023&gt;10000000,"Bin3")</f>
        <v>Bin1</v>
      </c>
      <c r="L2023">
        <f t="shared" si="62"/>
        <v>2016</v>
      </c>
      <c r="M2023" t="str">
        <f>_xlfn.XLOOKUP(C2023,'LookUp Table'!$A$1:$A$3031,'LookUp Table'!$B$1:$B$3031,"Not Found",0)</f>
        <v>Bangalore</v>
      </c>
      <c r="N2023" t="str">
        <f t="shared" si="63"/>
        <v>Private Equity</v>
      </c>
      <c r="O2023" t="str">
        <f>_xlfn.XLOOKUP(N2023,'Com LookUp+Pivot'!$A$1:$A$49,'Com LookUp+Pivot'!$B$1:$B$49,"Not Found",0)</f>
        <v>PE</v>
      </c>
      <c r="W2023" s="9" t="s">
        <v>1578</v>
      </c>
      <c r="X2023" s="9" t="s">
        <v>388</v>
      </c>
    </row>
    <row r="2024" spans="1:24" x14ac:dyDescent="0.3">
      <c r="A2024">
        <v>2032</v>
      </c>
      <c r="B2024" s="1">
        <v>42380</v>
      </c>
      <c r="C2024" t="s">
        <v>3406</v>
      </c>
      <c r="D2024" t="s">
        <v>1461</v>
      </c>
      <c r="E2024" t="s">
        <v>5467</v>
      </c>
      <c r="F2024" t="s">
        <v>19</v>
      </c>
      <c r="G2024" t="s">
        <v>5468</v>
      </c>
      <c r="H2024" t="s">
        <v>388</v>
      </c>
      <c r="I2024" s="2">
        <v>5400000</v>
      </c>
      <c r="J2024" t="s">
        <v>207</v>
      </c>
      <c r="K2024" t="str" cm="1">
        <f t="array" ref="K2024">_xlfn.IFS(I2024&lt;1000000,"Bin1",AND(I2024&gt;=1000000,I2024&lt;=10000000),"Bin2",I2024&gt;10000000,"Bin3")</f>
        <v>Bin2</v>
      </c>
      <c r="L2024">
        <f t="shared" si="62"/>
        <v>2016</v>
      </c>
      <c r="M2024" t="str">
        <f>_xlfn.XLOOKUP(C2024,'LookUp Table'!$A$1:$A$3031,'LookUp Table'!$B$1:$B$3031,"Not Found",0)</f>
        <v>New Delhi</v>
      </c>
      <c r="N2024" t="str">
        <f t="shared" si="63"/>
        <v>Private Equity</v>
      </c>
      <c r="O2024" t="str">
        <f>_xlfn.XLOOKUP(N2024,'Com LookUp+Pivot'!$A$1:$A$49,'Com LookUp+Pivot'!$B$1:$B$49,"Not Found",0)</f>
        <v>PE</v>
      </c>
      <c r="W2024" s="9" t="s">
        <v>5468</v>
      </c>
      <c r="X2024" s="9" t="s">
        <v>388</v>
      </c>
    </row>
    <row r="2025" spans="1:24" x14ac:dyDescent="0.3">
      <c r="A2025">
        <v>2033</v>
      </c>
      <c r="B2025" s="1">
        <v>42380</v>
      </c>
      <c r="C2025" t="s">
        <v>5469</v>
      </c>
      <c r="D2025" t="s">
        <v>569</v>
      </c>
      <c r="E2025" t="s">
        <v>5470</v>
      </c>
      <c r="F2025" t="s">
        <v>30</v>
      </c>
      <c r="G2025" t="s">
        <v>5471</v>
      </c>
      <c r="H2025" t="s">
        <v>125</v>
      </c>
      <c r="I2025">
        <v>0</v>
      </c>
      <c r="J2025" t="s">
        <v>207</v>
      </c>
      <c r="K2025" t="str" cm="1">
        <f t="array" ref="K2025">_xlfn.IFS(I2025&lt;1000000,"Bin1",AND(I2025&gt;=1000000,I2025&lt;=10000000),"Bin2",I2025&gt;10000000,"Bin3")</f>
        <v>Bin1</v>
      </c>
      <c r="L2025">
        <f t="shared" si="62"/>
        <v>2016</v>
      </c>
      <c r="M2025" t="str">
        <f>_xlfn.XLOOKUP(C2025,'LookUp Table'!$A$1:$A$3031,'LookUp Table'!$B$1:$B$3031,"Not Found",0)</f>
        <v>New Delhi</v>
      </c>
      <c r="N2025" t="str">
        <f t="shared" si="63"/>
        <v>Seed Funding</v>
      </c>
      <c r="O2025" t="str">
        <f>_xlfn.XLOOKUP(N2025,'Com LookUp+Pivot'!$A$1:$A$49,'Com LookUp+Pivot'!$B$1:$B$49,"Not Found",0)</f>
        <v>Angel</v>
      </c>
      <c r="W2025" s="9" t="s">
        <v>5471</v>
      </c>
      <c r="X2025" s="9" t="s">
        <v>125</v>
      </c>
    </row>
    <row r="2026" spans="1:24" x14ac:dyDescent="0.3">
      <c r="A2026">
        <v>2034</v>
      </c>
      <c r="B2026" s="1">
        <v>42380</v>
      </c>
      <c r="C2026" t="s">
        <v>5472</v>
      </c>
      <c r="D2026" t="s">
        <v>569</v>
      </c>
      <c r="E2026" t="s">
        <v>5473</v>
      </c>
      <c r="F2026" t="s">
        <v>957</v>
      </c>
      <c r="G2026" t="s">
        <v>5474</v>
      </c>
      <c r="H2026" t="s">
        <v>388</v>
      </c>
      <c r="I2026" s="2">
        <v>16500000</v>
      </c>
      <c r="J2026" t="s">
        <v>207</v>
      </c>
      <c r="K2026" t="str" cm="1">
        <f t="array" ref="K2026">_xlfn.IFS(I2026&lt;1000000,"Bin1",AND(I2026&gt;=1000000,I2026&lt;=10000000),"Bin2",I2026&gt;10000000,"Bin3")</f>
        <v>Bin3</v>
      </c>
      <c r="L2026">
        <f t="shared" si="62"/>
        <v>2016</v>
      </c>
      <c r="M2026" t="str">
        <f>_xlfn.XLOOKUP(C2026,'LookUp Table'!$A$1:$A$3031,'LookUp Table'!$B$1:$B$3031,"Not Found",0)</f>
        <v>Bangalore</v>
      </c>
      <c r="N2026" t="str">
        <f t="shared" si="63"/>
        <v>Private Equity</v>
      </c>
      <c r="O2026" t="str">
        <f>_xlfn.XLOOKUP(N2026,'Com LookUp+Pivot'!$A$1:$A$49,'Com LookUp+Pivot'!$B$1:$B$49,"Not Found",0)</f>
        <v>PE</v>
      </c>
      <c r="W2026" s="9" t="s">
        <v>5474</v>
      </c>
      <c r="X2026" s="9" t="s">
        <v>388</v>
      </c>
    </row>
    <row r="2027" spans="1:24" x14ac:dyDescent="0.3">
      <c r="A2027">
        <v>2035</v>
      </c>
      <c r="B2027" s="1">
        <v>42380</v>
      </c>
      <c r="C2027" t="s">
        <v>5475</v>
      </c>
      <c r="D2027" t="s">
        <v>1461</v>
      </c>
      <c r="E2027" t="s">
        <v>5476</v>
      </c>
      <c r="F2027" t="s">
        <v>957</v>
      </c>
      <c r="G2027" t="s">
        <v>5477</v>
      </c>
      <c r="H2027" t="s">
        <v>125</v>
      </c>
      <c r="I2027" s="2">
        <v>1000000</v>
      </c>
      <c r="J2027" t="s">
        <v>207</v>
      </c>
      <c r="K2027" t="str" cm="1">
        <f t="array" ref="K2027">_xlfn.IFS(I2027&lt;1000000,"Bin1",AND(I2027&gt;=1000000,I2027&lt;=10000000),"Bin2",I2027&gt;10000000,"Bin3")</f>
        <v>Bin2</v>
      </c>
      <c r="L2027">
        <f t="shared" si="62"/>
        <v>2016</v>
      </c>
      <c r="M2027" t="str">
        <f>_xlfn.XLOOKUP(C2027,'LookUp Table'!$A$1:$A$3031,'LookUp Table'!$B$1:$B$3031,"Not Found",0)</f>
        <v>Bangalore</v>
      </c>
      <c r="N2027" t="str">
        <f t="shared" si="63"/>
        <v>Seed Funding</v>
      </c>
      <c r="O2027" t="str">
        <f>_xlfn.XLOOKUP(N2027,'Com LookUp+Pivot'!$A$1:$A$49,'Com LookUp+Pivot'!$B$1:$B$49,"Not Found",0)</f>
        <v>Angel</v>
      </c>
      <c r="W2027" s="9" t="s">
        <v>5477</v>
      </c>
      <c r="X2027" s="9" t="s">
        <v>125</v>
      </c>
    </row>
    <row r="2028" spans="1:24" x14ac:dyDescent="0.3">
      <c r="A2028">
        <v>2036</v>
      </c>
      <c r="B2028" s="1">
        <v>42380</v>
      </c>
      <c r="C2028" t="s">
        <v>5478</v>
      </c>
      <c r="D2028" t="s">
        <v>569</v>
      </c>
      <c r="E2028" t="s">
        <v>5479</v>
      </c>
      <c r="F2028" t="s">
        <v>36</v>
      </c>
      <c r="G2028" t="s">
        <v>5480</v>
      </c>
      <c r="H2028" t="s">
        <v>125</v>
      </c>
      <c r="I2028">
        <v>0</v>
      </c>
      <c r="J2028" t="s">
        <v>207</v>
      </c>
      <c r="K2028" t="str" cm="1">
        <f t="array" ref="K2028">_xlfn.IFS(I2028&lt;1000000,"Bin1",AND(I2028&gt;=1000000,I2028&lt;=10000000),"Bin2",I2028&gt;10000000,"Bin3")</f>
        <v>Bin1</v>
      </c>
      <c r="L2028">
        <f t="shared" si="62"/>
        <v>2016</v>
      </c>
      <c r="M2028" t="str">
        <f>_xlfn.XLOOKUP(C2028,'LookUp Table'!$A$1:$A$3031,'LookUp Table'!$B$1:$B$3031,"Not Found",0)</f>
        <v>Mumbai</v>
      </c>
      <c r="N2028" t="str">
        <f t="shared" si="63"/>
        <v>Seed Funding</v>
      </c>
      <c r="O2028" t="str">
        <f>_xlfn.XLOOKUP(N2028,'Com LookUp+Pivot'!$A$1:$A$49,'Com LookUp+Pivot'!$B$1:$B$49,"Not Found",0)</f>
        <v>Angel</v>
      </c>
      <c r="W2028" s="9" t="s">
        <v>5480</v>
      </c>
      <c r="X2028" s="9" t="s">
        <v>125</v>
      </c>
    </row>
    <row r="2029" spans="1:24" x14ac:dyDescent="0.3">
      <c r="A2029">
        <v>2037</v>
      </c>
      <c r="B2029" s="1">
        <v>42381</v>
      </c>
      <c r="C2029" t="s">
        <v>2377</v>
      </c>
      <c r="D2029" t="s">
        <v>1461</v>
      </c>
      <c r="E2029" t="s">
        <v>2695</v>
      </c>
      <c r="F2029" t="s">
        <v>19</v>
      </c>
      <c r="G2029" t="s">
        <v>5481</v>
      </c>
      <c r="H2029" t="s">
        <v>388</v>
      </c>
      <c r="I2029" s="2">
        <v>100000000</v>
      </c>
      <c r="J2029" t="s">
        <v>207</v>
      </c>
      <c r="K2029" t="str" cm="1">
        <f t="array" ref="K2029">_xlfn.IFS(I2029&lt;1000000,"Bin1",AND(I2029&gt;=1000000,I2029&lt;=10000000),"Bin2",I2029&gt;10000000,"Bin3")</f>
        <v>Bin3</v>
      </c>
      <c r="L2029">
        <f t="shared" si="62"/>
        <v>2016</v>
      </c>
      <c r="M2029" t="str">
        <f>_xlfn.XLOOKUP(C2029,'LookUp Table'!$A$1:$A$3031,'LookUp Table'!$B$1:$B$3031,"Not Found",0)</f>
        <v>Gurgaon</v>
      </c>
      <c r="N2029" t="str">
        <f t="shared" si="63"/>
        <v>Private Equity</v>
      </c>
      <c r="O2029" t="str">
        <f>_xlfn.XLOOKUP(N2029,'Com LookUp+Pivot'!$A$1:$A$49,'Com LookUp+Pivot'!$B$1:$B$49,"Not Found",0)</f>
        <v>PE</v>
      </c>
      <c r="W2029" s="9" t="s">
        <v>5481</v>
      </c>
      <c r="X2029" s="9" t="s">
        <v>388</v>
      </c>
    </row>
    <row r="2030" spans="1:24" x14ac:dyDescent="0.3">
      <c r="A2030">
        <v>2038</v>
      </c>
      <c r="B2030" s="1">
        <v>42381</v>
      </c>
      <c r="C2030" t="s">
        <v>5482</v>
      </c>
      <c r="D2030" t="s">
        <v>569</v>
      </c>
      <c r="E2030" t="s">
        <v>5483</v>
      </c>
      <c r="F2030" t="s">
        <v>30</v>
      </c>
      <c r="G2030" t="s">
        <v>5484</v>
      </c>
      <c r="H2030" t="s">
        <v>388</v>
      </c>
      <c r="I2030">
        <v>0</v>
      </c>
      <c r="J2030" t="s">
        <v>207</v>
      </c>
      <c r="K2030" t="str" cm="1">
        <f t="array" ref="K2030">_xlfn.IFS(I2030&lt;1000000,"Bin1",AND(I2030&gt;=1000000,I2030&lt;=10000000),"Bin2",I2030&gt;10000000,"Bin3")</f>
        <v>Bin1</v>
      </c>
      <c r="L2030">
        <f t="shared" si="62"/>
        <v>2016</v>
      </c>
      <c r="M2030" t="str">
        <f>_xlfn.XLOOKUP(C2030,'LookUp Table'!$A$1:$A$3031,'LookUp Table'!$B$1:$B$3031,"Not Found",0)</f>
        <v>New Delhi</v>
      </c>
      <c r="N2030" t="str">
        <f t="shared" si="63"/>
        <v>Private Equity</v>
      </c>
      <c r="O2030" t="str">
        <f>_xlfn.XLOOKUP(N2030,'Com LookUp+Pivot'!$A$1:$A$49,'Com LookUp+Pivot'!$B$1:$B$49,"Not Found",0)</f>
        <v>PE</v>
      </c>
      <c r="W2030" s="9" t="s">
        <v>5484</v>
      </c>
      <c r="X2030" s="9" t="s">
        <v>388</v>
      </c>
    </row>
    <row r="2031" spans="1:24" x14ac:dyDescent="0.3">
      <c r="A2031">
        <v>2039</v>
      </c>
      <c r="B2031" s="1">
        <v>42381</v>
      </c>
      <c r="C2031" t="s">
        <v>5485</v>
      </c>
      <c r="D2031" t="s">
        <v>50</v>
      </c>
      <c r="E2031" t="s">
        <v>5486</v>
      </c>
      <c r="F2031" t="s">
        <v>957</v>
      </c>
      <c r="G2031" t="s">
        <v>5487</v>
      </c>
      <c r="H2031" t="s">
        <v>388</v>
      </c>
      <c r="I2031" s="2">
        <v>2300000</v>
      </c>
      <c r="J2031" t="s">
        <v>207</v>
      </c>
      <c r="K2031" t="str" cm="1">
        <f t="array" ref="K2031">_xlfn.IFS(I2031&lt;1000000,"Bin1",AND(I2031&gt;=1000000,I2031&lt;=10000000),"Bin2",I2031&gt;10000000,"Bin3")</f>
        <v>Bin2</v>
      </c>
      <c r="L2031">
        <f t="shared" si="62"/>
        <v>2016</v>
      </c>
      <c r="M2031" t="str">
        <f>_xlfn.XLOOKUP(C2031,'LookUp Table'!$A$1:$A$3031,'LookUp Table'!$B$1:$B$3031,"Not Found",0)</f>
        <v>Bangalore</v>
      </c>
      <c r="N2031" t="str">
        <f t="shared" si="63"/>
        <v>Private Equity</v>
      </c>
      <c r="O2031" t="str">
        <f>_xlfn.XLOOKUP(N2031,'Com LookUp+Pivot'!$A$1:$A$49,'Com LookUp+Pivot'!$B$1:$B$49,"Not Found",0)</f>
        <v>PE</v>
      </c>
      <c r="W2031" s="9" t="s">
        <v>5487</v>
      </c>
      <c r="X2031" s="9" t="s">
        <v>388</v>
      </c>
    </row>
    <row r="2032" spans="1:24" x14ac:dyDescent="0.3">
      <c r="A2032">
        <v>2040</v>
      </c>
      <c r="B2032" s="1">
        <v>42381</v>
      </c>
      <c r="C2032" t="s">
        <v>5488</v>
      </c>
      <c r="D2032" t="s">
        <v>569</v>
      </c>
      <c r="E2032" t="s">
        <v>5489</v>
      </c>
      <c r="F2032" t="s">
        <v>36</v>
      </c>
      <c r="G2032" t="s">
        <v>5490</v>
      </c>
      <c r="H2032" t="s">
        <v>125</v>
      </c>
      <c r="I2032" s="2">
        <v>250000</v>
      </c>
      <c r="J2032" t="s">
        <v>207</v>
      </c>
      <c r="K2032" t="str" cm="1">
        <f t="array" ref="K2032">_xlfn.IFS(I2032&lt;1000000,"Bin1",AND(I2032&gt;=1000000,I2032&lt;=10000000),"Bin2",I2032&gt;10000000,"Bin3")</f>
        <v>Bin1</v>
      </c>
      <c r="L2032">
        <f t="shared" si="62"/>
        <v>2016</v>
      </c>
      <c r="M2032" t="str">
        <f>_xlfn.XLOOKUP(C2032,'LookUp Table'!$A$1:$A$3031,'LookUp Table'!$B$1:$B$3031,"Not Found",0)</f>
        <v>Mumbai</v>
      </c>
      <c r="N2032" t="str">
        <f t="shared" si="63"/>
        <v>Seed Funding</v>
      </c>
      <c r="O2032" t="str">
        <f>_xlfn.XLOOKUP(N2032,'Com LookUp+Pivot'!$A$1:$A$49,'Com LookUp+Pivot'!$B$1:$B$49,"Not Found",0)</f>
        <v>Angel</v>
      </c>
      <c r="W2032" s="9" t="s">
        <v>5490</v>
      </c>
      <c r="X2032" s="9" t="s">
        <v>125</v>
      </c>
    </row>
    <row r="2033" spans="1:24" x14ac:dyDescent="0.3">
      <c r="A2033">
        <v>2041</v>
      </c>
      <c r="B2033" s="1">
        <v>42382</v>
      </c>
      <c r="C2033" t="s">
        <v>5491</v>
      </c>
      <c r="D2033" t="s">
        <v>569</v>
      </c>
      <c r="E2033" t="s">
        <v>5492</v>
      </c>
      <c r="F2033" t="s">
        <v>36</v>
      </c>
      <c r="G2033" t="s">
        <v>5493</v>
      </c>
      <c r="H2033" t="s">
        <v>388</v>
      </c>
      <c r="I2033" s="2">
        <v>145000000</v>
      </c>
      <c r="J2033" t="s">
        <v>207</v>
      </c>
      <c r="K2033" t="str" cm="1">
        <f t="array" ref="K2033">_xlfn.IFS(I2033&lt;1000000,"Bin1",AND(I2033&gt;=1000000,I2033&lt;=10000000),"Bin2",I2033&gt;10000000,"Bin3")</f>
        <v>Bin3</v>
      </c>
      <c r="L2033">
        <f t="shared" si="62"/>
        <v>2016</v>
      </c>
      <c r="M2033" t="str">
        <f>_xlfn.XLOOKUP(C2033,'LookUp Table'!$A$1:$A$3031,'LookUp Table'!$B$1:$B$3031,"Not Found",0)</f>
        <v>Mumbai</v>
      </c>
      <c r="N2033" t="str">
        <f t="shared" si="63"/>
        <v>Private Equity</v>
      </c>
      <c r="O2033" t="str">
        <f>_xlfn.XLOOKUP(N2033,'Com LookUp+Pivot'!$A$1:$A$49,'Com LookUp+Pivot'!$B$1:$B$49,"Not Found",0)</f>
        <v>PE</v>
      </c>
      <c r="W2033" s="9" t="s">
        <v>5493</v>
      </c>
      <c r="X2033" s="9" t="s">
        <v>388</v>
      </c>
    </row>
    <row r="2034" spans="1:24" x14ac:dyDescent="0.3">
      <c r="A2034">
        <v>2042</v>
      </c>
      <c r="B2034" s="1">
        <v>42382</v>
      </c>
      <c r="C2034" t="s">
        <v>5494</v>
      </c>
      <c r="D2034" t="s">
        <v>569</v>
      </c>
      <c r="E2034" t="s">
        <v>5495</v>
      </c>
      <c r="F2034" t="s">
        <v>957</v>
      </c>
      <c r="G2034" t="s">
        <v>5496</v>
      </c>
      <c r="H2034" t="s">
        <v>125</v>
      </c>
      <c r="I2034" s="2">
        <v>100000</v>
      </c>
      <c r="J2034" t="s">
        <v>207</v>
      </c>
      <c r="K2034" t="str" cm="1">
        <f t="array" ref="K2034">_xlfn.IFS(I2034&lt;1000000,"Bin1",AND(I2034&gt;=1000000,I2034&lt;=10000000),"Bin2",I2034&gt;10000000,"Bin3")</f>
        <v>Bin1</v>
      </c>
      <c r="L2034">
        <f t="shared" si="62"/>
        <v>2016</v>
      </c>
      <c r="M2034" t="str">
        <f>_xlfn.XLOOKUP(C2034,'LookUp Table'!$A$1:$A$3031,'LookUp Table'!$B$1:$B$3031,"Not Found",0)</f>
        <v>Bangalore</v>
      </c>
      <c r="N2034" t="str">
        <f t="shared" si="63"/>
        <v>Seed Funding</v>
      </c>
      <c r="O2034" t="str">
        <f>_xlfn.XLOOKUP(N2034,'Com LookUp+Pivot'!$A$1:$A$49,'Com LookUp+Pivot'!$B$1:$B$49,"Not Found",0)</f>
        <v>Angel</v>
      </c>
      <c r="W2034" s="9" t="s">
        <v>5496</v>
      </c>
      <c r="X2034" s="9" t="s">
        <v>125</v>
      </c>
    </row>
    <row r="2035" spans="1:24" x14ac:dyDescent="0.3">
      <c r="A2035">
        <v>2043</v>
      </c>
      <c r="B2035" s="1">
        <v>42382</v>
      </c>
      <c r="C2035" t="s">
        <v>5497</v>
      </c>
      <c r="D2035" t="s">
        <v>569</v>
      </c>
      <c r="E2035" t="s">
        <v>5498</v>
      </c>
      <c r="F2035" t="s">
        <v>30</v>
      </c>
      <c r="G2035" t="s">
        <v>3211</v>
      </c>
      <c r="H2035" t="s">
        <v>125</v>
      </c>
      <c r="I2035" s="2">
        <v>240000</v>
      </c>
      <c r="J2035" t="s">
        <v>207</v>
      </c>
      <c r="K2035" t="str" cm="1">
        <f t="array" ref="K2035">_xlfn.IFS(I2035&lt;1000000,"Bin1",AND(I2035&gt;=1000000,I2035&lt;=10000000),"Bin2",I2035&gt;10000000,"Bin3")</f>
        <v>Bin1</v>
      </c>
      <c r="L2035">
        <f t="shared" si="62"/>
        <v>2016</v>
      </c>
      <c r="M2035" t="str">
        <f>_xlfn.XLOOKUP(C2035,'LookUp Table'!$A$1:$A$3031,'LookUp Table'!$B$1:$B$3031,"Not Found",0)</f>
        <v>New Delhi</v>
      </c>
      <c r="N2035" t="str">
        <f t="shared" si="63"/>
        <v>Seed Funding</v>
      </c>
      <c r="O2035" t="str">
        <f>_xlfn.XLOOKUP(N2035,'Com LookUp+Pivot'!$A$1:$A$49,'Com LookUp+Pivot'!$B$1:$B$49,"Not Found",0)</f>
        <v>Angel</v>
      </c>
      <c r="W2035" s="9" t="s">
        <v>3211</v>
      </c>
      <c r="X2035" s="9" t="s">
        <v>125</v>
      </c>
    </row>
    <row r="2036" spans="1:24" x14ac:dyDescent="0.3">
      <c r="A2036">
        <v>2044</v>
      </c>
      <c r="B2036" s="1">
        <v>42382</v>
      </c>
      <c r="C2036" t="s">
        <v>5499</v>
      </c>
      <c r="D2036" t="s">
        <v>569</v>
      </c>
      <c r="E2036" t="s">
        <v>4661</v>
      </c>
      <c r="F2036" t="s">
        <v>181</v>
      </c>
      <c r="G2036" t="s">
        <v>5500</v>
      </c>
      <c r="H2036" t="s">
        <v>125</v>
      </c>
      <c r="I2036">
        <v>0</v>
      </c>
      <c r="J2036" t="s">
        <v>207</v>
      </c>
      <c r="K2036" t="str" cm="1">
        <f t="array" ref="K2036">_xlfn.IFS(I2036&lt;1000000,"Bin1",AND(I2036&gt;=1000000,I2036&lt;=10000000),"Bin2",I2036&gt;10000000,"Bin3")</f>
        <v>Bin1</v>
      </c>
      <c r="L2036">
        <f t="shared" si="62"/>
        <v>2016</v>
      </c>
      <c r="M2036" t="str">
        <f>_xlfn.XLOOKUP(C2036,'LookUp Table'!$A$1:$A$3031,'LookUp Table'!$B$1:$B$3031,"Not Found",0)</f>
        <v>Hyderabad</v>
      </c>
      <c r="N2036" t="str">
        <f t="shared" si="63"/>
        <v>Seed Funding</v>
      </c>
      <c r="O2036" t="str">
        <f>_xlfn.XLOOKUP(N2036,'Com LookUp+Pivot'!$A$1:$A$49,'Com LookUp+Pivot'!$B$1:$B$49,"Not Found",0)</f>
        <v>Angel</v>
      </c>
      <c r="W2036" s="9" t="s">
        <v>5500</v>
      </c>
      <c r="X2036" s="9" t="s">
        <v>125</v>
      </c>
    </row>
    <row r="2037" spans="1:24" x14ac:dyDescent="0.3">
      <c r="A2037">
        <v>2045</v>
      </c>
      <c r="B2037" s="1">
        <v>42382</v>
      </c>
      <c r="C2037" t="s">
        <v>5501</v>
      </c>
      <c r="D2037" t="s">
        <v>141</v>
      </c>
      <c r="E2037" t="s">
        <v>5502</v>
      </c>
      <c r="F2037" t="s">
        <v>36</v>
      </c>
      <c r="G2037" t="s">
        <v>4215</v>
      </c>
      <c r="H2037" t="s">
        <v>388</v>
      </c>
      <c r="I2037" s="2">
        <v>4000000</v>
      </c>
      <c r="J2037" t="s">
        <v>207</v>
      </c>
      <c r="K2037" t="str" cm="1">
        <f t="array" ref="K2037">_xlfn.IFS(I2037&lt;1000000,"Bin1",AND(I2037&gt;=1000000,I2037&lt;=10000000),"Bin2",I2037&gt;10000000,"Bin3")</f>
        <v>Bin2</v>
      </c>
      <c r="L2037">
        <f t="shared" si="62"/>
        <v>2016</v>
      </c>
      <c r="M2037" t="str">
        <f>_xlfn.XLOOKUP(C2037,'LookUp Table'!$A$1:$A$3031,'LookUp Table'!$B$1:$B$3031,"Not Found",0)</f>
        <v>Mumbai</v>
      </c>
      <c r="N2037" t="str">
        <f t="shared" si="63"/>
        <v>Private Equity</v>
      </c>
      <c r="O2037" t="str">
        <f>_xlfn.XLOOKUP(N2037,'Com LookUp+Pivot'!$A$1:$A$49,'Com LookUp+Pivot'!$B$1:$B$49,"Not Found",0)</f>
        <v>PE</v>
      </c>
      <c r="W2037" s="9" t="s">
        <v>4215</v>
      </c>
      <c r="X2037" s="9" t="s">
        <v>388</v>
      </c>
    </row>
    <row r="2038" spans="1:24" x14ac:dyDescent="0.3">
      <c r="A2038">
        <v>2046</v>
      </c>
      <c r="B2038" s="1">
        <v>42382</v>
      </c>
      <c r="C2038" t="s">
        <v>5503</v>
      </c>
      <c r="D2038" t="s">
        <v>141</v>
      </c>
      <c r="E2038" t="s">
        <v>5504</v>
      </c>
      <c r="F2038" t="s">
        <v>36</v>
      </c>
      <c r="G2038" t="s">
        <v>2136</v>
      </c>
      <c r="H2038" t="s">
        <v>388</v>
      </c>
      <c r="I2038">
        <v>0</v>
      </c>
      <c r="J2038" t="s">
        <v>207</v>
      </c>
      <c r="K2038" t="str" cm="1">
        <f t="array" ref="K2038">_xlfn.IFS(I2038&lt;1000000,"Bin1",AND(I2038&gt;=1000000,I2038&lt;=10000000),"Bin2",I2038&gt;10000000,"Bin3")</f>
        <v>Bin1</v>
      </c>
      <c r="L2038">
        <f t="shared" si="62"/>
        <v>2016</v>
      </c>
      <c r="M2038" t="str">
        <f>_xlfn.XLOOKUP(C2038,'LookUp Table'!$A$1:$A$3031,'LookUp Table'!$B$1:$B$3031,"Not Found",0)</f>
        <v>Mumbai</v>
      </c>
      <c r="N2038" t="str">
        <f t="shared" si="63"/>
        <v>Seed Funding</v>
      </c>
      <c r="O2038" t="str">
        <f>_xlfn.XLOOKUP(N2038,'Com LookUp+Pivot'!$A$1:$A$49,'Com LookUp+Pivot'!$B$1:$B$49,"Not Found",0)</f>
        <v>Angel</v>
      </c>
      <c r="W2038" s="9" t="s">
        <v>2136</v>
      </c>
      <c r="X2038" s="9" t="s">
        <v>388</v>
      </c>
    </row>
    <row r="2039" spans="1:24" x14ac:dyDescent="0.3">
      <c r="A2039">
        <v>2047</v>
      </c>
      <c r="B2039" s="1">
        <v>42383</v>
      </c>
      <c r="C2039" t="s">
        <v>5505</v>
      </c>
      <c r="D2039" t="s">
        <v>569</v>
      </c>
      <c r="E2039" t="s">
        <v>5506</v>
      </c>
      <c r="F2039" t="s">
        <v>957</v>
      </c>
      <c r="G2039" t="s">
        <v>5507</v>
      </c>
      <c r="H2039" t="s">
        <v>125</v>
      </c>
      <c r="I2039">
        <v>0</v>
      </c>
      <c r="J2039" t="s">
        <v>207</v>
      </c>
      <c r="K2039" t="str" cm="1">
        <f t="array" ref="K2039">_xlfn.IFS(I2039&lt;1000000,"Bin1",AND(I2039&gt;=1000000,I2039&lt;=10000000),"Bin2",I2039&gt;10000000,"Bin3")</f>
        <v>Bin1</v>
      </c>
      <c r="L2039">
        <f t="shared" si="62"/>
        <v>2016</v>
      </c>
      <c r="M2039" t="str">
        <f>_xlfn.XLOOKUP(C2039,'LookUp Table'!$A$1:$A$3031,'LookUp Table'!$B$1:$B$3031,"Not Found",0)</f>
        <v>Bangalore</v>
      </c>
      <c r="N2039" t="str">
        <f t="shared" si="63"/>
        <v>Seed Funding</v>
      </c>
      <c r="O2039" t="str">
        <f>_xlfn.XLOOKUP(N2039,'Com LookUp+Pivot'!$A$1:$A$49,'Com LookUp+Pivot'!$B$1:$B$49,"Not Found",0)</f>
        <v>Angel</v>
      </c>
      <c r="W2039" s="9" t="s">
        <v>5507</v>
      </c>
      <c r="X2039" s="9" t="s">
        <v>125</v>
      </c>
    </row>
    <row r="2040" spans="1:24" x14ac:dyDescent="0.3">
      <c r="A2040">
        <v>2048</v>
      </c>
      <c r="B2040" s="1">
        <v>42383</v>
      </c>
      <c r="C2040" t="s">
        <v>5508</v>
      </c>
      <c r="D2040" t="s">
        <v>1461</v>
      </c>
      <c r="E2040" t="s">
        <v>5509</v>
      </c>
      <c r="F2040" t="s">
        <v>957</v>
      </c>
      <c r="G2040" t="s">
        <v>5510</v>
      </c>
      <c r="H2040" t="s">
        <v>125</v>
      </c>
      <c r="I2040">
        <v>0</v>
      </c>
      <c r="J2040" t="s">
        <v>207</v>
      </c>
      <c r="K2040" t="str" cm="1">
        <f t="array" ref="K2040">_xlfn.IFS(I2040&lt;1000000,"Bin1",AND(I2040&gt;=1000000,I2040&lt;=10000000),"Bin2",I2040&gt;10000000,"Bin3")</f>
        <v>Bin1</v>
      </c>
      <c r="L2040">
        <f t="shared" si="62"/>
        <v>2016</v>
      </c>
      <c r="M2040" t="str">
        <f>_xlfn.XLOOKUP(C2040,'LookUp Table'!$A$1:$A$3031,'LookUp Table'!$B$1:$B$3031,"Not Found",0)</f>
        <v>Bangalore</v>
      </c>
      <c r="N2040" t="str">
        <f t="shared" si="63"/>
        <v>Seed Funding</v>
      </c>
      <c r="O2040" t="str">
        <f>_xlfn.XLOOKUP(N2040,'Com LookUp+Pivot'!$A$1:$A$49,'Com LookUp+Pivot'!$B$1:$B$49,"Not Found",0)</f>
        <v>Angel</v>
      </c>
      <c r="W2040" s="9" t="s">
        <v>5510</v>
      </c>
      <c r="X2040" s="9" t="s">
        <v>125</v>
      </c>
    </row>
    <row r="2041" spans="1:24" x14ac:dyDescent="0.3">
      <c r="A2041">
        <v>2049</v>
      </c>
      <c r="B2041" s="1">
        <v>42383</v>
      </c>
      <c r="C2041" t="s">
        <v>5511</v>
      </c>
      <c r="D2041" t="s">
        <v>569</v>
      </c>
      <c r="E2041" t="s">
        <v>5008</v>
      </c>
      <c r="F2041" t="s">
        <v>19</v>
      </c>
      <c r="G2041" t="s">
        <v>2067</v>
      </c>
      <c r="H2041" t="s">
        <v>125</v>
      </c>
      <c r="I2041" s="2">
        <v>520000</v>
      </c>
      <c r="J2041" t="s">
        <v>207</v>
      </c>
      <c r="K2041" t="str" cm="1">
        <f t="array" ref="K2041">_xlfn.IFS(I2041&lt;1000000,"Bin1",AND(I2041&gt;=1000000,I2041&lt;=10000000),"Bin2",I2041&gt;10000000,"Bin3")</f>
        <v>Bin1</v>
      </c>
      <c r="L2041">
        <f t="shared" si="62"/>
        <v>2016</v>
      </c>
      <c r="M2041" t="str">
        <f>_xlfn.XLOOKUP(C2041,'LookUp Table'!$A$1:$A$3031,'LookUp Table'!$B$1:$B$3031,"Not Found",0)</f>
        <v>Gurgaon</v>
      </c>
      <c r="N2041" t="str">
        <f t="shared" si="63"/>
        <v>Seed Funding</v>
      </c>
      <c r="O2041" t="str">
        <f>_xlfn.XLOOKUP(N2041,'Com LookUp+Pivot'!$A$1:$A$49,'Com LookUp+Pivot'!$B$1:$B$49,"Not Found",0)</f>
        <v>Angel</v>
      </c>
      <c r="W2041" s="9" t="s">
        <v>2067</v>
      </c>
      <c r="X2041" s="9" t="s">
        <v>125</v>
      </c>
    </row>
    <row r="2042" spans="1:24" x14ac:dyDescent="0.3">
      <c r="A2042">
        <v>2050</v>
      </c>
      <c r="B2042" s="1">
        <v>42383</v>
      </c>
      <c r="C2042" t="s">
        <v>2710</v>
      </c>
      <c r="D2042" t="s">
        <v>50</v>
      </c>
      <c r="E2042" t="s">
        <v>5512</v>
      </c>
      <c r="F2042" t="s">
        <v>19</v>
      </c>
      <c r="G2042" t="s">
        <v>5513</v>
      </c>
      <c r="H2042" t="s">
        <v>125</v>
      </c>
      <c r="I2042">
        <v>0</v>
      </c>
      <c r="J2042" t="s">
        <v>207</v>
      </c>
      <c r="K2042" t="str" cm="1">
        <f t="array" ref="K2042">_xlfn.IFS(I2042&lt;1000000,"Bin1",AND(I2042&gt;=1000000,I2042&lt;=10000000),"Bin2",I2042&gt;10000000,"Bin3")</f>
        <v>Bin1</v>
      </c>
      <c r="L2042">
        <f t="shared" ref="L2042:L2105" si="64">YEAR(B2042)</f>
        <v>2016</v>
      </c>
      <c r="M2042" t="str">
        <f>_xlfn.XLOOKUP(C2042,'LookUp Table'!$A$1:$A$3031,'LookUp Table'!$B$1:$B$3031,"Not Found",0)</f>
        <v>Bangalore</v>
      </c>
      <c r="N2042" t="str">
        <f t="shared" si="63"/>
        <v>Seed Funding</v>
      </c>
      <c r="O2042" t="str">
        <f>_xlfn.XLOOKUP(N2042,'Com LookUp+Pivot'!$A$1:$A$49,'Com LookUp+Pivot'!$B$1:$B$49,"Not Found",0)</f>
        <v>Angel</v>
      </c>
      <c r="W2042" s="9" t="s">
        <v>5513</v>
      </c>
      <c r="X2042" s="9" t="s">
        <v>125</v>
      </c>
    </row>
    <row r="2043" spans="1:24" x14ac:dyDescent="0.3">
      <c r="A2043">
        <v>2051</v>
      </c>
      <c r="B2043" s="1">
        <v>42384</v>
      </c>
      <c r="C2043" t="s">
        <v>5514</v>
      </c>
      <c r="D2043" t="s">
        <v>141</v>
      </c>
      <c r="E2043" t="s">
        <v>5515</v>
      </c>
      <c r="F2043" t="s">
        <v>957</v>
      </c>
      <c r="G2043" t="s">
        <v>5516</v>
      </c>
      <c r="H2043" t="s">
        <v>388</v>
      </c>
      <c r="I2043">
        <v>0</v>
      </c>
      <c r="J2043" t="s">
        <v>207</v>
      </c>
      <c r="K2043" t="str" cm="1">
        <f t="array" ref="K2043">_xlfn.IFS(I2043&lt;1000000,"Bin1",AND(I2043&gt;=1000000,I2043&lt;=10000000),"Bin2",I2043&gt;10000000,"Bin3")</f>
        <v>Bin1</v>
      </c>
      <c r="L2043">
        <f t="shared" si="64"/>
        <v>2016</v>
      </c>
      <c r="M2043" t="str">
        <f>_xlfn.XLOOKUP(C2043,'LookUp Table'!$A$1:$A$3031,'LookUp Table'!$B$1:$B$3031,"Not Found",0)</f>
        <v>Bangalore</v>
      </c>
      <c r="N2043" t="str">
        <f t="shared" si="63"/>
        <v>Private Equity</v>
      </c>
      <c r="O2043" t="str">
        <f>_xlfn.XLOOKUP(N2043,'Com LookUp+Pivot'!$A$1:$A$49,'Com LookUp+Pivot'!$B$1:$B$49,"Not Found",0)</f>
        <v>PE</v>
      </c>
      <c r="W2043" s="9" t="s">
        <v>5516</v>
      </c>
      <c r="X2043" s="9" t="s">
        <v>388</v>
      </c>
    </row>
    <row r="2044" spans="1:24" x14ac:dyDescent="0.3">
      <c r="A2044">
        <v>2052</v>
      </c>
      <c r="B2044" s="1">
        <v>42384</v>
      </c>
      <c r="C2044" t="s">
        <v>2763</v>
      </c>
      <c r="D2044" t="s">
        <v>569</v>
      </c>
      <c r="E2044" t="s">
        <v>5517</v>
      </c>
      <c r="F2044" t="s">
        <v>19</v>
      </c>
      <c r="G2044" t="s">
        <v>5518</v>
      </c>
      <c r="H2044" t="s">
        <v>125</v>
      </c>
      <c r="I2044" s="2">
        <v>200000</v>
      </c>
      <c r="J2044" t="s">
        <v>207</v>
      </c>
      <c r="K2044" t="str" cm="1">
        <f t="array" ref="K2044">_xlfn.IFS(I2044&lt;1000000,"Bin1",AND(I2044&gt;=1000000,I2044&lt;=10000000),"Bin2",I2044&gt;10000000,"Bin3")</f>
        <v>Bin1</v>
      </c>
      <c r="L2044">
        <f t="shared" si="64"/>
        <v>2016</v>
      </c>
      <c r="M2044" t="str">
        <f>_xlfn.XLOOKUP(C2044,'LookUp Table'!$A$1:$A$3031,'LookUp Table'!$B$1:$B$3031,"Not Found",0)</f>
        <v>Gurgaon</v>
      </c>
      <c r="N2044" t="str">
        <f t="shared" si="63"/>
        <v>Seed Funding</v>
      </c>
      <c r="O2044" t="str">
        <f>_xlfn.XLOOKUP(N2044,'Com LookUp+Pivot'!$A$1:$A$49,'Com LookUp+Pivot'!$B$1:$B$49,"Not Found",0)</f>
        <v>Angel</v>
      </c>
      <c r="W2044" s="9" t="s">
        <v>5518</v>
      </c>
      <c r="X2044" s="9" t="s">
        <v>125</v>
      </c>
    </row>
    <row r="2045" spans="1:24" x14ac:dyDescent="0.3">
      <c r="A2045">
        <v>2053</v>
      </c>
      <c r="B2045" s="1">
        <v>42384</v>
      </c>
      <c r="C2045" t="s">
        <v>5519</v>
      </c>
      <c r="D2045" t="s">
        <v>569</v>
      </c>
      <c r="E2045" t="s">
        <v>5520</v>
      </c>
      <c r="F2045" t="s">
        <v>957</v>
      </c>
      <c r="G2045" t="s">
        <v>5521</v>
      </c>
      <c r="H2045" t="s">
        <v>125</v>
      </c>
      <c r="I2045">
        <v>0</v>
      </c>
      <c r="J2045" t="s">
        <v>207</v>
      </c>
      <c r="K2045" t="str" cm="1">
        <f t="array" ref="K2045">_xlfn.IFS(I2045&lt;1000000,"Bin1",AND(I2045&gt;=1000000,I2045&lt;=10000000),"Bin2",I2045&gt;10000000,"Bin3")</f>
        <v>Bin1</v>
      </c>
      <c r="L2045">
        <f t="shared" si="64"/>
        <v>2016</v>
      </c>
      <c r="M2045" t="str">
        <f>_xlfn.XLOOKUP(C2045,'LookUp Table'!$A$1:$A$3031,'LookUp Table'!$B$1:$B$3031,"Not Found",0)</f>
        <v>Bangalore</v>
      </c>
      <c r="N2045" t="str">
        <f t="shared" si="63"/>
        <v>Seed Funding</v>
      </c>
      <c r="O2045" t="str">
        <f>_xlfn.XLOOKUP(N2045,'Com LookUp+Pivot'!$A$1:$A$49,'Com LookUp+Pivot'!$B$1:$B$49,"Not Found",0)</f>
        <v>Angel</v>
      </c>
      <c r="W2045" s="9" t="s">
        <v>5521</v>
      </c>
      <c r="X2045" s="9" t="s">
        <v>125</v>
      </c>
    </row>
    <row r="2046" spans="1:24" x14ac:dyDescent="0.3">
      <c r="A2046">
        <v>2054</v>
      </c>
      <c r="B2046" s="1">
        <v>42384</v>
      </c>
      <c r="C2046" t="s">
        <v>791</v>
      </c>
      <c r="D2046" t="s">
        <v>569</v>
      </c>
      <c r="E2046" t="s">
        <v>5522</v>
      </c>
      <c r="F2046" t="s">
        <v>36</v>
      </c>
      <c r="G2046" t="s">
        <v>5523</v>
      </c>
      <c r="H2046" t="s">
        <v>125</v>
      </c>
      <c r="I2046">
        <v>0</v>
      </c>
      <c r="J2046" t="s">
        <v>207</v>
      </c>
      <c r="K2046" t="str" cm="1">
        <f t="array" ref="K2046">_xlfn.IFS(I2046&lt;1000000,"Bin1",AND(I2046&gt;=1000000,I2046&lt;=10000000),"Bin2",I2046&gt;10000000,"Bin3")</f>
        <v>Bin1</v>
      </c>
      <c r="L2046">
        <f t="shared" si="64"/>
        <v>2016</v>
      </c>
      <c r="M2046" t="str">
        <f>_xlfn.XLOOKUP(C2046,'LookUp Table'!$A$1:$A$3031,'LookUp Table'!$B$1:$B$3031,"Not Found",0)</f>
        <v>Mumbai</v>
      </c>
      <c r="N2046" t="str">
        <f t="shared" si="63"/>
        <v>Seed Funding</v>
      </c>
      <c r="O2046" t="str">
        <f>_xlfn.XLOOKUP(N2046,'Com LookUp+Pivot'!$A$1:$A$49,'Com LookUp+Pivot'!$B$1:$B$49,"Not Found",0)</f>
        <v>Angel</v>
      </c>
      <c r="W2046" s="9" t="s">
        <v>5523</v>
      </c>
      <c r="X2046" s="9" t="s">
        <v>125</v>
      </c>
    </row>
    <row r="2047" spans="1:24" x14ac:dyDescent="0.3">
      <c r="A2047">
        <v>2055</v>
      </c>
      <c r="B2047" s="1">
        <v>42384</v>
      </c>
      <c r="C2047" t="s">
        <v>5524</v>
      </c>
      <c r="D2047" t="s">
        <v>569</v>
      </c>
      <c r="E2047" t="s">
        <v>5525</v>
      </c>
      <c r="F2047" t="s">
        <v>87</v>
      </c>
      <c r="G2047" t="s">
        <v>5526</v>
      </c>
      <c r="H2047" t="s">
        <v>125</v>
      </c>
      <c r="I2047">
        <v>0</v>
      </c>
      <c r="J2047" t="s">
        <v>207</v>
      </c>
      <c r="K2047" t="str" cm="1">
        <f t="array" ref="K2047">_xlfn.IFS(I2047&lt;1000000,"Bin1",AND(I2047&gt;=1000000,I2047&lt;=10000000),"Bin2",I2047&gt;10000000,"Bin3")</f>
        <v>Bin1</v>
      </c>
      <c r="L2047">
        <f t="shared" si="64"/>
        <v>2016</v>
      </c>
      <c r="M2047" t="str">
        <f>_xlfn.XLOOKUP(C2047,'LookUp Table'!$A$1:$A$3031,'LookUp Table'!$B$1:$B$3031,"Not Found",0)</f>
        <v>Noida</v>
      </c>
      <c r="N2047" t="str">
        <f t="shared" si="63"/>
        <v>Seed Funding</v>
      </c>
      <c r="O2047" t="str">
        <f>_xlfn.XLOOKUP(N2047,'Com LookUp+Pivot'!$A$1:$A$49,'Com LookUp+Pivot'!$B$1:$B$49,"Not Found",0)</f>
        <v>Angel</v>
      </c>
      <c r="W2047" s="9" t="s">
        <v>5526</v>
      </c>
      <c r="X2047" s="9" t="s">
        <v>125</v>
      </c>
    </row>
    <row r="2048" spans="1:24" x14ac:dyDescent="0.3">
      <c r="A2048">
        <v>2056</v>
      </c>
      <c r="B2048" s="1">
        <v>42385</v>
      </c>
      <c r="C2048" t="s">
        <v>5527</v>
      </c>
      <c r="D2048" t="s">
        <v>569</v>
      </c>
      <c r="E2048" t="s">
        <v>5528</v>
      </c>
      <c r="F2048" t="s">
        <v>36</v>
      </c>
      <c r="G2048" t="s">
        <v>5529</v>
      </c>
      <c r="H2048" t="s">
        <v>125</v>
      </c>
      <c r="I2048">
        <v>0</v>
      </c>
      <c r="J2048" t="s">
        <v>207</v>
      </c>
      <c r="K2048" t="str" cm="1">
        <f t="array" ref="K2048">_xlfn.IFS(I2048&lt;1000000,"Bin1",AND(I2048&gt;=1000000,I2048&lt;=10000000),"Bin2",I2048&gt;10000000,"Bin3")</f>
        <v>Bin1</v>
      </c>
      <c r="L2048">
        <f t="shared" si="64"/>
        <v>2016</v>
      </c>
      <c r="M2048" t="str">
        <f>_xlfn.XLOOKUP(C2048,'LookUp Table'!$A$1:$A$3031,'LookUp Table'!$B$1:$B$3031,"Not Found",0)</f>
        <v>Mumbai</v>
      </c>
      <c r="N2048" t="str">
        <f t="shared" si="63"/>
        <v>Seed Funding</v>
      </c>
      <c r="O2048" t="str">
        <f>_xlfn.XLOOKUP(N2048,'Com LookUp+Pivot'!$A$1:$A$49,'Com LookUp+Pivot'!$B$1:$B$49,"Not Found",0)</f>
        <v>Angel</v>
      </c>
      <c r="W2048" s="9" t="s">
        <v>5529</v>
      </c>
      <c r="X2048" s="9" t="s">
        <v>125</v>
      </c>
    </row>
    <row r="2049" spans="1:24" x14ac:dyDescent="0.3">
      <c r="A2049">
        <v>2057</v>
      </c>
      <c r="B2049" s="1">
        <v>42387</v>
      </c>
      <c r="C2049" t="s">
        <v>5530</v>
      </c>
      <c r="D2049" t="s">
        <v>569</v>
      </c>
      <c r="E2049" t="s">
        <v>5531</v>
      </c>
      <c r="F2049" t="s">
        <v>36</v>
      </c>
      <c r="G2049" t="s">
        <v>5532</v>
      </c>
      <c r="H2049" t="s">
        <v>125</v>
      </c>
      <c r="I2049">
        <v>0</v>
      </c>
      <c r="J2049" t="s">
        <v>207</v>
      </c>
      <c r="K2049" t="str" cm="1">
        <f t="array" ref="K2049">_xlfn.IFS(I2049&lt;1000000,"Bin1",AND(I2049&gt;=1000000,I2049&lt;=10000000),"Bin2",I2049&gt;10000000,"Bin3")</f>
        <v>Bin1</v>
      </c>
      <c r="L2049">
        <f t="shared" si="64"/>
        <v>2016</v>
      </c>
      <c r="M2049" t="str">
        <f>_xlfn.XLOOKUP(C2049,'LookUp Table'!$A$1:$A$3031,'LookUp Table'!$B$1:$B$3031,"Not Found",0)</f>
        <v>Mumbai</v>
      </c>
      <c r="N2049" t="str">
        <f t="shared" si="63"/>
        <v>Seed Funding</v>
      </c>
      <c r="O2049" t="str">
        <f>_xlfn.XLOOKUP(N2049,'Com LookUp+Pivot'!$A$1:$A$49,'Com LookUp+Pivot'!$B$1:$B$49,"Not Found",0)</f>
        <v>Angel</v>
      </c>
      <c r="W2049" s="9" t="s">
        <v>5532</v>
      </c>
      <c r="X2049" s="9" t="s">
        <v>125</v>
      </c>
    </row>
    <row r="2050" spans="1:24" x14ac:dyDescent="0.3">
      <c r="A2050">
        <v>2058</v>
      </c>
      <c r="B2050" s="1">
        <v>42387</v>
      </c>
      <c r="C2050" t="s">
        <v>4990</v>
      </c>
      <c r="D2050" t="s">
        <v>569</v>
      </c>
      <c r="E2050" t="s">
        <v>5533</v>
      </c>
      <c r="F2050" t="s">
        <v>30</v>
      </c>
      <c r="G2050" t="s">
        <v>5534</v>
      </c>
      <c r="H2050" t="s">
        <v>388</v>
      </c>
      <c r="I2050" s="2">
        <v>6000000</v>
      </c>
      <c r="J2050" t="s">
        <v>207</v>
      </c>
      <c r="K2050" t="str" cm="1">
        <f t="array" ref="K2050">_xlfn.IFS(I2050&lt;1000000,"Bin1",AND(I2050&gt;=1000000,I2050&lt;=10000000),"Bin2",I2050&gt;10000000,"Bin3")</f>
        <v>Bin2</v>
      </c>
      <c r="L2050">
        <f t="shared" si="64"/>
        <v>2016</v>
      </c>
      <c r="M2050" t="str">
        <f>_xlfn.XLOOKUP(C2050,'LookUp Table'!$A$1:$A$3031,'LookUp Table'!$B$1:$B$3031,"Not Found",0)</f>
        <v>New Delhi</v>
      </c>
      <c r="N2050" t="str">
        <f t="shared" si="63"/>
        <v>Private Equity</v>
      </c>
      <c r="O2050" t="str">
        <f>_xlfn.XLOOKUP(N2050,'Com LookUp+Pivot'!$A$1:$A$49,'Com LookUp+Pivot'!$B$1:$B$49,"Not Found",0)</f>
        <v>PE</v>
      </c>
      <c r="W2050" s="9" t="s">
        <v>5534</v>
      </c>
      <c r="X2050" s="9" t="s">
        <v>388</v>
      </c>
    </row>
    <row r="2051" spans="1:24" x14ac:dyDescent="0.3">
      <c r="A2051">
        <v>2059</v>
      </c>
      <c r="B2051" s="1">
        <v>42388</v>
      </c>
      <c r="C2051" t="s">
        <v>1155</v>
      </c>
      <c r="D2051" t="s">
        <v>569</v>
      </c>
      <c r="E2051" t="s">
        <v>5535</v>
      </c>
      <c r="F2051" t="s">
        <v>957</v>
      </c>
      <c r="G2051" t="s">
        <v>5536</v>
      </c>
      <c r="H2051" t="s">
        <v>388</v>
      </c>
      <c r="I2051" s="2">
        <v>35000000</v>
      </c>
      <c r="J2051" t="s">
        <v>207</v>
      </c>
      <c r="K2051" t="str" cm="1">
        <f t="array" ref="K2051">_xlfn.IFS(I2051&lt;1000000,"Bin1",AND(I2051&gt;=1000000,I2051&lt;=10000000),"Bin2",I2051&gt;10000000,"Bin3")</f>
        <v>Bin3</v>
      </c>
      <c r="L2051">
        <f t="shared" si="64"/>
        <v>2016</v>
      </c>
      <c r="M2051" t="str">
        <f>_xlfn.XLOOKUP(C2051,'LookUp Table'!$A$1:$A$3031,'LookUp Table'!$B$1:$B$3031,"Not Found",0)</f>
        <v>Bengaluru</v>
      </c>
      <c r="N2051" t="str">
        <f t="shared" ref="N2051:N2114" si="65">IFERROR(VLOOKUP(G2051,$W$1:$X$6025,2,FALSE),"Ignore")</f>
        <v>Private Equity</v>
      </c>
      <c r="O2051" t="str">
        <f>_xlfn.XLOOKUP(N2051,'Com LookUp+Pivot'!$A$1:$A$49,'Com LookUp+Pivot'!$B$1:$B$49,"Not Found",0)</f>
        <v>PE</v>
      </c>
      <c r="W2051" s="9" t="s">
        <v>5536</v>
      </c>
      <c r="X2051" s="9" t="s">
        <v>388</v>
      </c>
    </row>
    <row r="2052" spans="1:24" x14ac:dyDescent="0.3">
      <c r="A2052">
        <v>2060</v>
      </c>
      <c r="B2052" s="1">
        <v>42388</v>
      </c>
      <c r="C2052" t="s">
        <v>3038</v>
      </c>
      <c r="D2052" t="s">
        <v>569</v>
      </c>
      <c r="E2052" t="s">
        <v>5537</v>
      </c>
      <c r="F2052" t="s">
        <v>957</v>
      </c>
      <c r="G2052" t="s">
        <v>638</v>
      </c>
      <c r="H2052" t="s">
        <v>125</v>
      </c>
      <c r="I2052">
        <v>0</v>
      </c>
      <c r="J2052" t="s">
        <v>207</v>
      </c>
      <c r="K2052" t="str" cm="1">
        <f t="array" ref="K2052">_xlfn.IFS(I2052&lt;1000000,"Bin1",AND(I2052&gt;=1000000,I2052&lt;=10000000),"Bin2",I2052&gt;10000000,"Bin3")</f>
        <v>Bin1</v>
      </c>
      <c r="L2052">
        <f t="shared" si="64"/>
        <v>2016</v>
      </c>
      <c r="M2052" t="str">
        <f>_xlfn.XLOOKUP(C2052,'LookUp Table'!$A$1:$A$3031,'LookUp Table'!$B$1:$B$3031,"Not Found",0)</f>
        <v>Bangalore</v>
      </c>
      <c r="N2052" t="str">
        <f t="shared" si="65"/>
        <v>Private Equity</v>
      </c>
      <c r="O2052" t="str">
        <f>_xlfn.XLOOKUP(N2052,'Com LookUp+Pivot'!$A$1:$A$49,'Com LookUp+Pivot'!$B$1:$B$49,"Not Found",0)</f>
        <v>PE</v>
      </c>
      <c r="W2052" s="9" t="s">
        <v>638</v>
      </c>
      <c r="X2052" s="9" t="s">
        <v>125</v>
      </c>
    </row>
    <row r="2053" spans="1:24" x14ac:dyDescent="0.3">
      <c r="A2053">
        <v>2061</v>
      </c>
      <c r="B2053" s="1">
        <v>42388</v>
      </c>
      <c r="C2053" t="s">
        <v>5538</v>
      </c>
      <c r="D2053" t="s">
        <v>569</v>
      </c>
      <c r="E2053" t="s">
        <v>5539</v>
      </c>
      <c r="F2053" t="s">
        <v>19</v>
      </c>
      <c r="G2053" t="s">
        <v>1126</v>
      </c>
      <c r="H2053" t="s">
        <v>388</v>
      </c>
      <c r="I2053">
        <v>0</v>
      </c>
      <c r="J2053" t="s">
        <v>207</v>
      </c>
      <c r="K2053" t="str" cm="1">
        <f t="array" ref="K2053">_xlfn.IFS(I2053&lt;1000000,"Bin1",AND(I2053&gt;=1000000,I2053&lt;=10000000),"Bin2",I2053&gt;10000000,"Bin3")</f>
        <v>Bin1</v>
      </c>
      <c r="L2053">
        <f t="shared" si="64"/>
        <v>2016</v>
      </c>
      <c r="M2053" t="str">
        <f>_xlfn.XLOOKUP(C2053,'LookUp Table'!$A$1:$A$3031,'LookUp Table'!$B$1:$B$3031,"Not Found",0)</f>
        <v>Gurgaon</v>
      </c>
      <c r="N2053" t="str">
        <f t="shared" si="65"/>
        <v>Seed / Angel Funding</v>
      </c>
      <c r="O2053" t="str">
        <f>_xlfn.XLOOKUP(N2053,'Com LookUp+Pivot'!$A$1:$A$49,'Com LookUp+Pivot'!$B$1:$B$49,"Not Found",0)</f>
        <v>Angel</v>
      </c>
      <c r="W2053" s="9" t="s">
        <v>1126</v>
      </c>
      <c r="X2053" s="9" t="s">
        <v>388</v>
      </c>
    </row>
    <row r="2054" spans="1:24" x14ac:dyDescent="0.3">
      <c r="A2054">
        <v>2062</v>
      </c>
      <c r="B2054" s="1">
        <v>42388</v>
      </c>
      <c r="C2054" t="s">
        <v>5540</v>
      </c>
      <c r="D2054" t="s">
        <v>569</v>
      </c>
      <c r="E2054" t="s">
        <v>5541</v>
      </c>
      <c r="F2054" t="s">
        <v>30</v>
      </c>
      <c r="G2054" t="s">
        <v>5542</v>
      </c>
      <c r="H2054" t="s">
        <v>125</v>
      </c>
      <c r="I2054">
        <v>0</v>
      </c>
      <c r="J2054" t="s">
        <v>207</v>
      </c>
      <c r="K2054" t="str" cm="1">
        <f t="array" ref="K2054">_xlfn.IFS(I2054&lt;1000000,"Bin1",AND(I2054&gt;=1000000,I2054&lt;=10000000),"Bin2",I2054&gt;10000000,"Bin3")</f>
        <v>Bin1</v>
      </c>
      <c r="L2054">
        <f t="shared" si="64"/>
        <v>2016</v>
      </c>
      <c r="M2054" t="str">
        <f>_xlfn.XLOOKUP(C2054,'LookUp Table'!$A$1:$A$3031,'LookUp Table'!$B$1:$B$3031,"Not Found",0)</f>
        <v>New Delhi</v>
      </c>
      <c r="N2054" t="str">
        <f t="shared" si="65"/>
        <v>Seed Funding</v>
      </c>
      <c r="O2054" t="str">
        <f>_xlfn.XLOOKUP(N2054,'Com LookUp+Pivot'!$A$1:$A$49,'Com LookUp+Pivot'!$B$1:$B$49,"Not Found",0)</f>
        <v>Angel</v>
      </c>
      <c r="W2054" s="9" t="s">
        <v>5542</v>
      </c>
      <c r="X2054" s="9" t="s">
        <v>125</v>
      </c>
    </row>
    <row r="2055" spans="1:24" x14ac:dyDescent="0.3">
      <c r="A2055">
        <v>2063</v>
      </c>
      <c r="B2055" s="1">
        <v>42388</v>
      </c>
      <c r="C2055" t="s">
        <v>5543</v>
      </c>
      <c r="D2055" t="s">
        <v>1461</v>
      </c>
      <c r="E2055" t="s">
        <v>5544</v>
      </c>
      <c r="F2055" t="s">
        <v>30</v>
      </c>
      <c r="G2055" t="s">
        <v>5545</v>
      </c>
      <c r="H2055" t="s">
        <v>388</v>
      </c>
      <c r="I2055" s="2">
        <v>1400000</v>
      </c>
      <c r="J2055" t="s">
        <v>207</v>
      </c>
      <c r="K2055" t="str" cm="1">
        <f t="array" ref="K2055">_xlfn.IFS(I2055&lt;1000000,"Bin1",AND(I2055&gt;=1000000,I2055&lt;=10000000),"Bin2",I2055&gt;10000000,"Bin3")</f>
        <v>Bin2</v>
      </c>
      <c r="L2055">
        <f t="shared" si="64"/>
        <v>2016</v>
      </c>
      <c r="M2055" t="str">
        <f>_xlfn.XLOOKUP(C2055,'LookUp Table'!$A$1:$A$3031,'LookUp Table'!$B$1:$B$3031,"Not Found",0)</f>
        <v>New Delhi</v>
      </c>
      <c r="N2055" t="str">
        <f t="shared" si="65"/>
        <v>Private Equity</v>
      </c>
      <c r="O2055" t="str">
        <f>_xlfn.XLOOKUP(N2055,'Com LookUp+Pivot'!$A$1:$A$49,'Com LookUp+Pivot'!$B$1:$B$49,"Not Found",0)</f>
        <v>PE</v>
      </c>
      <c r="W2055" s="9" t="s">
        <v>5545</v>
      </c>
      <c r="X2055" s="9" t="s">
        <v>388</v>
      </c>
    </row>
    <row r="2056" spans="1:24" x14ac:dyDescent="0.3">
      <c r="A2056">
        <v>2064</v>
      </c>
      <c r="B2056" s="1">
        <v>42388</v>
      </c>
      <c r="C2056" t="s">
        <v>294</v>
      </c>
      <c r="D2056" t="s">
        <v>50</v>
      </c>
      <c r="E2056" t="s">
        <v>5546</v>
      </c>
      <c r="F2056" t="s">
        <v>36</v>
      </c>
      <c r="G2056" t="s">
        <v>5547</v>
      </c>
      <c r="H2056" t="s">
        <v>388</v>
      </c>
      <c r="I2056" s="2">
        <v>5000000</v>
      </c>
      <c r="J2056" t="s">
        <v>207</v>
      </c>
      <c r="K2056" t="str" cm="1">
        <f t="array" ref="K2056">_xlfn.IFS(I2056&lt;1000000,"Bin1",AND(I2056&gt;=1000000,I2056&lt;=10000000),"Bin2",I2056&gt;10000000,"Bin3")</f>
        <v>Bin2</v>
      </c>
      <c r="L2056">
        <f t="shared" si="64"/>
        <v>2016</v>
      </c>
      <c r="M2056" t="str">
        <f>_xlfn.XLOOKUP(C2056,'LookUp Table'!$A$1:$A$3031,'LookUp Table'!$B$1:$B$3031,"Not Found",0)</f>
        <v>Andheri</v>
      </c>
      <c r="N2056" t="str">
        <f t="shared" si="65"/>
        <v>Private Equity</v>
      </c>
      <c r="O2056" t="str">
        <f>_xlfn.XLOOKUP(N2056,'Com LookUp+Pivot'!$A$1:$A$49,'Com LookUp+Pivot'!$B$1:$B$49,"Not Found",0)</f>
        <v>PE</v>
      </c>
      <c r="W2056" s="9" t="s">
        <v>5547</v>
      </c>
      <c r="X2056" s="9" t="s">
        <v>388</v>
      </c>
    </row>
    <row r="2057" spans="1:24" x14ac:dyDescent="0.3">
      <c r="A2057">
        <v>2065</v>
      </c>
      <c r="B2057" s="1">
        <v>42388</v>
      </c>
      <c r="C2057" t="s">
        <v>5548</v>
      </c>
      <c r="D2057" t="s">
        <v>569</v>
      </c>
      <c r="E2057" t="s">
        <v>5549</v>
      </c>
      <c r="F2057" t="s">
        <v>30</v>
      </c>
      <c r="G2057" t="s">
        <v>5550</v>
      </c>
      <c r="H2057" t="s">
        <v>125</v>
      </c>
      <c r="I2057" s="2">
        <v>445000</v>
      </c>
      <c r="J2057" t="s">
        <v>207</v>
      </c>
      <c r="K2057" t="str" cm="1">
        <f t="array" ref="K2057">_xlfn.IFS(I2057&lt;1000000,"Bin1",AND(I2057&gt;=1000000,I2057&lt;=10000000),"Bin2",I2057&gt;10000000,"Bin3")</f>
        <v>Bin1</v>
      </c>
      <c r="L2057">
        <f t="shared" si="64"/>
        <v>2016</v>
      </c>
      <c r="M2057" t="str">
        <f>_xlfn.XLOOKUP(C2057,'LookUp Table'!$A$1:$A$3031,'LookUp Table'!$B$1:$B$3031,"Not Found",0)</f>
        <v>New Delhi</v>
      </c>
      <c r="N2057" t="str">
        <f t="shared" si="65"/>
        <v>Seed Funding</v>
      </c>
      <c r="O2057" t="str">
        <f>_xlfn.XLOOKUP(N2057,'Com LookUp+Pivot'!$A$1:$A$49,'Com LookUp+Pivot'!$B$1:$B$49,"Not Found",0)</f>
        <v>Angel</v>
      </c>
      <c r="W2057" s="9" t="s">
        <v>5550</v>
      </c>
      <c r="X2057" s="9" t="s">
        <v>125</v>
      </c>
    </row>
    <row r="2058" spans="1:24" x14ac:dyDescent="0.3">
      <c r="A2058">
        <v>2066</v>
      </c>
      <c r="B2058" s="1">
        <v>42388</v>
      </c>
      <c r="C2058" t="s">
        <v>4771</v>
      </c>
      <c r="D2058" t="s">
        <v>77</v>
      </c>
      <c r="E2058" t="s">
        <v>5551</v>
      </c>
      <c r="F2058" t="s">
        <v>42</v>
      </c>
      <c r="G2058" t="s">
        <v>5552</v>
      </c>
      <c r="H2058" t="s">
        <v>388</v>
      </c>
      <c r="I2058" s="2">
        <v>3500000</v>
      </c>
      <c r="J2058" t="s">
        <v>207</v>
      </c>
      <c r="K2058" t="str" cm="1">
        <f t="array" ref="K2058">_xlfn.IFS(I2058&lt;1000000,"Bin1",AND(I2058&gt;=1000000,I2058&lt;=10000000),"Bin2",I2058&gt;10000000,"Bin3")</f>
        <v>Bin2</v>
      </c>
      <c r="L2058">
        <f t="shared" si="64"/>
        <v>2016</v>
      </c>
      <c r="M2058" t="str">
        <f>_xlfn.XLOOKUP(C2058,'LookUp Table'!$A$1:$A$3031,'LookUp Table'!$B$1:$B$3031,"Not Found",0)</f>
        <v>Chennai</v>
      </c>
      <c r="N2058" t="str">
        <f t="shared" si="65"/>
        <v>Private Equity</v>
      </c>
      <c r="O2058" t="str">
        <f>_xlfn.XLOOKUP(N2058,'Com LookUp+Pivot'!$A$1:$A$49,'Com LookUp+Pivot'!$B$1:$B$49,"Not Found",0)</f>
        <v>PE</v>
      </c>
      <c r="W2058" s="9" t="s">
        <v>5552</v>
      </c>
      <c r="X2058" s="9" t="s">
        <v>388</v>
      </c>
    </row>
    <row r="2059" spans="1:24" x14ac:dyDescent="0.3">
      <c r="A2059">
        <v>2067</v>
      </c>
      <c r="B2059" s="1">
        <v>42389</v>
      </c>
      <c r="C2059" t="s">
        <v>5553</v>
      </c>
      <c r="D2059" t="s">
        <v>569</v>
      </c>
      <c r="E2059" t="s">
        <v>5554</v>
      </c>
      <c r="F2059" t="s">
        <v>30</v>
      </c>
      <c r="G2059" t="s">
        <v>4232</v>
      </c>
      <c r="H2059" t="s">
        <v>388</v>
      </c>
      <c r="I2059">
        <v>0</v>
      </c>
      <c r="J2059" t="s">
        <v>207</v>
      </c>
      <c r="K2059" t="str" cm="1">
        <f t="array" ref="K2059">_xlfn.IFS(I2059&lt;1000000,"Bin1",AND(I2059&gt;=1000000,I2059&lt;=10000000),"Bin2",I2059&gt;10000000,"Bin3")</f>
        <v>Bin1</v>
      </c>
      <c r="L2059">
        <f t="shared" si="64"/>
        <v>2016</v>
      </c>
      <c r="M2059" t="str">
        <f>_xlfn.XLOOKUP(C2059,'LookUp Table'!$A$1:$A$3031,'LookUp Table'!$B$1:$B$3031,"Not Found",0)</f>
        <v>New Delhi</v>
      </c>
      <c r="N2059" t="str">
        <f t="shared" si="65"/>
        <v>Private Equity</v>
      </c>
      <c r="O2059" t="str">
        <f>_xlfn.XLOOKUP(N2059,'Com LookUp+Pivot'!$A$1:$A$49,'Com LookUp+Pivot'!$B$1:$B$49,"Not Found",0)</f>
        <v>PE</v>
      </c>
      <c r="W2059" s="9" t="s">
        <v>4232</v>
      </c>
      <c r="X2059" s="9" t="s">
        <v>388</v>
      </c>
    </row>
    <row r="2060" spans="1:24" x14ac:dyDescent="0.3">
      <c r="A2060">
        <v>2068</v>
      </c>
      <c r="B2060" s="1">
        <v>42389</v>
      </c>
      <c r="C2060" t="s">
        <v>5555</v>
      </c>
      <c r="D2060" t="s">
        <v>1461</v>
      </c>
      <c r="E2060" t="s">
        <v>5556</v>
      </c>
      <c r="F2060" t="s">
        <v>30</v>
      </c>
      <c r="G2060" t="s">
        <v>1073</v>
      </c>
      <c r="H2060" t="s">
        <v>388</v>
      </c>
      <c r="I2060" s="2">
        <v>1800000</v>
      </c>
      <c r="J2060" t="s">
        <v>207</v>
      </c>
      <c r="K2060" t="str" cm="1">
        <f t="array" ref="K2060">_xlfn.IFS(I2060&lt;1000000,"Bin1",AND(I2060&gt;=1000000,I2060&lt;=10000000),"Bin2",I2060&gt;10000000,"Bin3")</f>
        <v>Bin2</v>
      </c>
      <c r="L2060">
        <f t="shared" si="64"/>
        <v>2016</v>
      </c>
      <c r="M2060" t="str">
        <f>_xlfn.XLOOKUP(C2060,'LookUp Table'!$A$1:$A$3031,'LookUp Table'!$B$1:$B$3031,"Not Found",0)</f>
        <v>New Delhi</v>
      </c>
      <c r="N2060" t="str">
        <f t="shared" si="65"/>
        <v>Debt Funding</v>
      </c>
      <c r="O2060" t="str">
        <f>_xlfn.XLOOKUP(N2060,'Com LookUp+Pivot'!$A$1:$A$49,'Com LookUp+Pivot'!$B$1:$B$49,"Not Found",0)</f>
        <v>Other</v>
      </c>
      <c r="W2060" s="9" t="s">
        <v>1073</v>
      </c>
      <c r="X2060" s="9" t="s">
        <v>388</v>
      </c>
    </row>
    <row r="2061" spans="1:24" x14ac:dyDescent="0.3">
      <c r="A2061">
        <v>2069</v>
      </c>
      <c r="B2061" s="1">
        <v>42389</v>
      </c>
      <c r="C2061" t="s">
        <v>5557</v>
      </c>
      <c r="D2061" t="s">
        <v>1461</v>
      </c>
      <c r="E2061" t="s">
        <v>5558</v>
      </c>
      <c r="F2061" t="s">
        <v>36</v>
      </c>
      <c r="G2061" t="s">
        <v>804</v>
      </c>
      <c r="H2061" t="s">
        <v>388</v>
      </c>
      <c r="I2061" s="2">
        <v>20000000</v>
      </c>
      <c r="J2061" t="s">
        <v>207</v>
      </c>
      <c r="K2061" t="str" cm="1">
        <f t="array" ref="K2061">_xlfn.IFS(I2061&lt;1000000,"Bin1",AND(I2061&gt;=1000000,I2061&lt;=10000000),"Bin2",I2061&gt;10000000,"Bin3")</f>
        <v>Bin3</v>
      </c>
      <c r="L2061">
        <f t="shared" si="64"/>
        <v>2016</v>
      </c>
      <c r="M2061" t="str">
        <f>_xlfn.XLOOKUP(C2061,'LookUp Table'!$A$1:$A$3031,'LookUp Table'!$B$1:$B$3031,"Not Found",0)</f>
        <v>Mumbai</v>
      </c>
      <c r="N2061" t="str">
        <f t="shared" si="65"/>
        <v>Private Equity</v>
      </c>
      <c r="O2061" t="str">
        <f>_xlfn.XLOOKUP(N2061,'Com LookUp+Pivot'!$A$1:$A$49,'Com LookUp+Pivot'!$B$1:$B$49,"Not Found",0)</f>
        <v>PE</v>
      </c>
      <c r="W2061" s="9" t="s">
        <v>804</v>
      </c>
      <c r="X2061" s="9" t="s">
        <v>388</v>
      </c>
    </row>
    <row r="2062" spans="1:24" x14ac:dyDescent="0.3">
      <c r="A2062">
        <v>2070</v>
      </c>
      <c r="B2062" s="1">
        <v>42389</v>
      </c>
      <c r="C2062" t="s">
        <v>5559</v>
      </c>
      <c r="D2062" t="s">
        <v>1461</v>
      </c>
      <c r="E2062" t="s">
        <v>5560</v>
      </c>
      <c r="F2062" t="s">
        <v>5561</v>
      </c>
      <c r="G2062" t="s">
        <v>5562</v>
      </c>
      <c r="H2062" t="s">
        <v>388</v>
      </c>
      <c r="I2062" s="2">
        <v>4000000</v>
      </c>
      <c r="J2062" t="s">
        <v>207</v>
      </c>
      <c r="K2062" t="str" cm="1">
        <f t="array" ref="K2062">_xlfn.IFS(I2062&lt;1000000,"Bin1",AND(I2062&gt;=1000000,I2062&lt;=10000000),"Bin2",I2062&gt;10000000,"Bin3")</f>
        <v>Bin2</v>
      </c>
      <c r="L2062">
        <f t="shared" si="64"/>
        <v>2016</v>
      </c>
      <c r="M2062" t="str">
        <f>_xlfn.XLOOKUP(C2062,'LookUp Table'!$A$1:$A$3031,'LookUp Table'!$B$1:$B$3031,"Not Found",0)</f>
        <v>New Delhi / US</v>
      </c>
      <c r="N2062" t="str">
        <f t="shared" si="65"/>
        <v>Private Equity</v>
      </c>
      <c r="O2062" t="str">
        <f>_xlfn.XLOOKUP(N2062,'Com LookUp+Pivot'!$A$1:$A$49,'Com LookUp+Pivot'!$B$1:$B$49,"Not Found",0)</f>
        <v>PE</v>
      </c>
      <c r="W2062" s="9" t="s">
        <v>5562</v>
      </c>
      <c r="X2062" s="9" t="s">
        <v>388</v>
      </c>
    </row>
    <row r="2063" spans="1:24" x14ac:dyDescent="0.3">
      <c r="A2063">
        <v>2071</v>
      </c>
      <c r="B2063" s="1">
        <v>42389</v>
      </c>
      <c r="C2063" t="s">
        <v>5563</v>
      </c>
      <c r="D2063" t="s">
        <v>569</v>
      </c>
      <c r="E2063" t="s">
        <v>5564</v>
      </c>
      <c r="F2063" t="s">
        <v>5565</v>
      </c>
      <c r="G2063" t="s">
        <v>5566</v>
      </c>
      <c r="H2063" t="s">
        <v>125</v>
      </c>
      <c r="I2063" s="2">
        <v>40000</v>
      </c>
      <c r="J2063" t="s">
        <v>207</v>
      </c>
      <c r="K2063" t="str" cm="1">
        <f t="array" ref="K2063">_xlfn.IFS(I2063&lt;1000000,"Bin1",AND(I2063&gt;=1000000,I2063&lt;=10000000),"Bin2",I2063&gt;10000000,"Bin3")</f>
        <v>Bin1</v>
      </c>
      <c r="L2063">
        <f t="shared" si="64"/>
        <v>2016</v>
      </c>
      <c r="M2063" t="str">
        <f>_xlfn.XLOOKUP(C2063,'LookUp Table'!$A$1:$A$3031,'LookUp Table'!$B$1:$B$3031,"Not Found",0)</f>
        <v>Mumbai / UK</v>
      </c>
      <c r="N2063" t="str">
        <f t="shared" si="65"/>
        <v>Seed Funding</v>
      </c>
      <c r="O2063" t="str">
        <f>_xlfn.XLOOKUP(N2063,'Com LookUp+Pivot'!$A$1:$A$49,'Com LookUp+Pivot'!$B$1:$B$49,"Not Found",0)</f>
        <v>Angel</v>
      </c>
      <c r="W2063" s="9" t="s">
        <v>5566</v>
      </c>
      <c r="X2063" s="9" t="s">
        <v>125</v>
      </c>
    </row>
    <row r="2064" spans="1:24" x14ac:dyDescent="0.3">
      <c r="A2064">
        <v>2072</v>
      </c>
      <c r="B2064" s="1">
        <v>42389</v>
      </c>
      <c r="C2064" t="s">
        <v>5567</v>
      </c>
      <c r="D2064" t="s">
        <v>141</v>
      </c>
      <c r="E2064" t="s">
        <v>5568</v>
      </c>
      <c r="F2064" t="s">
        <v>36</v>
      </c>
      <c r="G2064" t="s">
        <v>5569</v>
      </c>
      <c r="H2064" t="s">
        <v>125</v>
      </c>
      <c r="I2064">
        <v>0</v>
      </c>
      <c r="J2064" t="s">
        <v>207</v>
      </c>
      <c r="K2064" t="str" cm="1">
        <f t="array" ref="K2064">_xlfn.IFS(I2064&lt;1000000,"Bin1",AND(I2064&gt;=1000000,I2064&lt;=10000000),"Bin2",I2064&gt;10000000,"Bin3")</f>
        <v>Bin1</v>
      </c>
      <c r="L2064">
        <f t="shared" si="64"/>
        <v>2016</v>
      </c>
      <c r="M2064" t="str">
        <f>_xlfn.XLOOKUP(C2064,'LookUp Table'!$A$1:$A$3031,'LookUp Table'!$B$1:$B$3031,"Not Found",0)</f>
        <v>Mumbai</v>
      </c>
      <c r="N2064" t="str">
        <f t="shared" si="65"/>
        <v>Seed Funding</v>
      </c>
      <c r="O2064" t="str">
        <f>_xlfn.XLOOKUP(N2064,'Com LookUp+Pivot'!$A$1:$A$49,'Com LookUp+Pivot'!$B$1:$B$49,"Not Found",0)</f>
        <v>Angel</v>
      </c>
      <c r="W2064" s="9" t="s">
        <v>5569</v>
      </c>
      <c r="X2064" s="9" t="s">
        <v>125</v>
      </c>
    </row>
    <row r="2065" spans="1:24" x14ac:dyDescent="0.3">
      <c r="A2065">
        <v>2073</v>
      </c>
      <c r="B2065" s="1">
        <v>42390</v>
      </c>
      <c r="C2065" t="s">
        <v>5570</v>
      </c>
      <c r="D2065" t="s">
        <v>1461</v>
      </c>
      <c r="E2065" t="s">
        <v>5571</v>
      </c>
      <c r="F2065" t="s">
        <v>52</v>
      </c>
      <c r="G2065" t="s">
        <v>1126</v>
      </c>
      <c r="H2065" t="s">
        <v>388</v>
      </c>
      <c r="I2065">
        <v>0</v>
      </c>
      <c r="J2065" t="s">
        <v>207</v>
      </c>
      <c r="K2065" t="str" cm="1">
        <f t="array" ref="K2065">_xlfn.IFS(I2065&lt;1000000,"Bin1",AND(I2065&gt;=1000000,I2065&lt;=10000000),"Bin2",I2065&gt;10000000,"Bin3")</f>
        <v>Bin1</v>
      </c>
      <c r="L2065">
        <f t="shared" si="64"/>
        <v>2016</v>
      </c>
      <c r="M2065" t="str">
        <f>_xlfn.XLOOKUP(C2065,'LookUp Table'!$A$1:$A$3031,'LookUp Table'!$B$1:$B$3031,"Not Found",0)</f>
        <v>Pune</v>
      </c>
      <c r="N2065" t="str">
        <f t="shared" si="65"/>
        <v>Seed / Angel Funding</v>
      </c>
      <c r="O2065" t="str">
        <f>_xlfn.XLOOKUP(N2065,'Com LookUp+Pivot'!$A$1:$A$49,'Com LookUp+Pivot'!$B$1:$B$49,"Not Found",0)</f>
        <v>Angel</v>
      </c>
      <c r="W2065" s="9" t="s">
        <v>1126</v>
      </c>
      <c r="X2065" s="9" t="s">
        <v>388</v>
      </c>
    </row>
    <row r="2066" spans="1:24" x14ac:dyDescent="0.3">
      <c r="A2066">
        <v>2074</v>
      </c>
      <c r="B2066" s="1">
        <v>42390</v>
      </c>
      <c r="C2066" t="s">
        <v>1490</v>
      </c>
      <c r="D2066" t="s">
        <v>569</v>
      </c>
      <c r="E2066" t="s">
        <v>5572</v>
      </c>
      <c r="F2066" t="s">
        <v>957</v>
      </c>
      <c r="G2066" t="s">
        <v>5573</v>
      </c>
      <c r="H2066" t="s">
        <v>125</v>
      </c>
      <c r="I2066" s="2">
        <v>500000</v>
      </c>
      <c r="J2066" t="s">
        <v>207</v>
      </c>
      <c r="K2066" t="str" cm="1">
        <f t="array" ref="K2066">_xlfn.IFS(I2066&lt;1000000,"Bin1",AND(I2066&gt;=1000000,I2066&lt;=10000000),"Bin2",I2066&gt;10000000,"Bin3")</f>
        <v>Bin1</v>
      </c>
      <c r="L2066">
        <f t="shared" si="64"/>
        <v>2016</v>
      </c>
      <c r="M2066" t="str">
        <f>_xlfn.XLOOKUP(C2066,'LookUp Table'!$A$1:$A$3031,'LookUp Table'!$B$1:$B$3031,"Not Found",0)</f>
        <v>Bangalore</v>
      </c>
      <c r="N2066" t="str">
        <f t="shared" si="65"/>
        <v>Seed Funding</v>
      </c>
      <c r="O2066" t="str">
        <f>_xlfn.XLOOKUP(N2066,'Com LookUp+Pivot'!$A$1:$A$49,'Com LookUp+Pivot'!$B$1:$B$49,"Not Found",0)</f>
        <v>Angel</v>
      </c>
      <c r="W2066" s="9" t="s">
        <v>5573</v>
      </c>
      <c r="X2066" s="9" t="s">
        <v>125</v>
      </c>
    </row>
    <row r="2067" spans="1:24" x14ac:dyDescent="0.3">
      <c r="A2067">
        <v>2075</v>
      </c>
      <c r="B2067" s="1">
        <v>42390</v>
      </c>
      <c r="C2067" t="s">
        <v>5574</v>
      </c>
      <c r="D2067" t="s">
        <v>569</v>
      </c>
      <c r="E2067" t="s">
        <v>1664</v>
      </c>
      <c r="F2067" t="s">
        <v>87</v>
      </c>
      <c r="G2067" t="s">
        <v>5575</v>
      </c>
      <c r="H2067" t="s">
        <v>388</v>
      </c>
      <c r="I2067" s="2">
        <v>2200000</v>
      </c>
      <c r="J2067" t="s">
        <v>207</v>
      </c>
      <c r="K2067" t="str" cm="1">
        <f t="array" ref="K2067">_xlfn.IFS(I2067&lt;1000000,"Bin1",AND(I2067&gt;=1000000,I2067&lt;=10000000),"Bin2",I2067&gt;10000000,"Bin3")</f>
        <v>Bin2</v>
      </c>
      <c r="L2067">
        <f t="shared" si="64"/>
        <v>2016</v>
      </c>
      <c r="M2067" t="str">
        <f>_xlfn.XLOOKUP(C2067,'LookUp Table'!$A$1:$A$3031,'LookUp Table'!$B$1:$B$3031,"Not Found",0)</f>
        <v>Noida</v>
      </c>
      <c r="N2067" t="str">
        <f t="shared" si="65"/>
        <v>Private Equity</v>
      </c>
      <c r="O2067" t="str">
        <f>_xlfn.XLOOKUP(N2067,'Com LookUp+Pivot'!$A$1:$A$49,'Com LookUp+Pivot'!$B$1:$B$49,"Not Found",0)</f>
        <v>PE</v>
      </c>
      <c r="W2067" s="9" t="s">
        <v>5575</v>
      </c>
      <c r="X2067" s="9" t="s">
        <v>388</v>
      </c>
    </row>
    <row r="2068" spans="1:24" x14ac:dyDescent="0.3">
      <c r="A2068">
        <v>2076</v>
      </c>
      <c r="B2068" s="1">
        <v>42390</v>
      </c>
      <c r="C2068" t="s">
        <v>3430</v>
      </c>
      <c r="D2068" t="s">
        <v>569</v>
      </c>
      <c r="E2068" t="s">
        <v>2735</v>
      </c>
      <c r="F2068" t="s">
        <v>36</v>
      </c>
      <c r="G2068" t="s">
        <v>5576</v>
      </c>
      <c r="H2068" t="s">
        <v>388</v>
      </c>
      <c r="I2068" s="2">
        <v>15000000</v>
      </c>
      <c r="J2068" t="s">
        <v>207</v>
      </c>
      <c r="K2068" t="str" cm="1">
        <f t="array" ref="K2068">_xlfn.IFS(I2068&lt;1000000,"Bin1",AND(I2068&gt;=1000000,I2068&lt;=10000000),"Bin2",I2068&gt;10000000,"Bin3")</f>
        <v>Bin3</v>
      </c>
      <c r="L2068">
        <f t="shared" si="64"/>
        <v>2016</v>
      </c>
      <c r="M2068" t="str">
        <f>_xlfn.XLOOKUP(C2068,'LookUp Table'!$A$1:$A$3031,'LookUp Table'!$B$1:$B$3031,"Not Found",0)</f>
        <v>Mumbai</v>
      </c>
      <c r="N2068" t="str">
        <f t="shared" si="65"/>
        <v>Private Equity</v>
      </c>
      <c r="O2068" t="str">
        <f>_xlfn.XLOOKUP(N2068,'Com LookUp+Pivot'!$A$1:$A$49,'Com LookUp+Pivot'!$B$1:$B$49,"Not Found",0)</f>
        <v>PE</v>
      </c>
      <c r="W2068" s="9" t="s">
        <v>5576</v>
      </c>
      <c r="X2068" s="9" t="s">
        <v>388</v>
      </c>
    </row>
    <row r="2069" spans="1:24" x14ac:dyDescent="0.3">
      <c r="A2069">
        <v>2077</v>
      </c>
      <c r="B2069" s="1">
        <v>42390</v>
      </c>
      <c r="C2069" t="s">
        <v>5577</v>
      </c>
      <c r="D2069" t="s">
        <v>50</v>
      </c>
      <c r="E2069" t="s">
        <v>5578</v>
      </c>
      <c r="F2069" t="s">
        <v>957</v>
      </c>
      <c r="G2069" t="s">
        <v>5579</v>
      </c>
      <c r="H2069" t="s">
        <v>388</v>
      </c>
      <c r="I2069" s="2">
        <v>3000000</v>
      </c>
      <c r="J2069" t="s">
        <v>207</v>
      </c>
      <c r="K2069" t="str" cm="1">
        <f t="array" ref="K2069">_xlfn.IFS(I2069&lt;1000000,"Bin1",AND(I2069&gt;=1000000,I2069&lt;=10000000),"Bin2",I2069&gt;10000000,"Bin3")</f>
        <v>Bin2</v>
      </c>
      <c r="L2069">
        <f t="shared" si="64"/>
        <v>2016</v>
      </c>
      <c r="M2069" t="str">
        <f>_xlfn.XLOOKUP(C2069,'LookUp Table'!$A$1:$A$3031,'LookUp Table'!$B$1:$B$3031,"Not Found",0)</f>
        <v>Bangalore</v>
      </c>
      <c r="N2069" t="str">
        <f t="shared" si="65"/>
        <v>Private Equity</v>
      </c>
      <c r="O2069" t="str">
        <f>_xlfn.XLOOKUP(N2069,'Com LookUp+Pivot'!$A$1:$A$49,'Com LookUp+Pivot'!$B$1:$B$49,"Not Found",0)</f>
        <v>PE</v>
      </c>
      <c r="W2069" s="9" t="s">
        <v>5579</v>
      </c>
      <c r="X2069" s="9" t="s">
        <v>388</v>
      </c>
    </row>
    <row r="2070" spans="1:24" x14ac:dyDescent="0.3">
      <c r="A2070">
        <v>2078</v>
      </c>
      <c r="B2070" s="1">
        <v>42391</v>
      </c>
      <c r="C2070" t="s">
        <v>5580</v>
      </c>
      <c r="D2070" t="s">
        <v>569</v>
      </c>
      <c r="E2070" t="s">
        <v>5581</v>
      </c>
      <c r="F2070" t="s">
        <v>4632</v>
      </c>
      <c r="G2070" t="s">
        <v>5582</v>
      </c>
      <c r="H2070" t="s">
        <v>125</v>
      </c>
      <c r="I2070" s="2">
        <v>200000</v>
      </c>
      <c r="J2070" t="s">
        <v>207</v>
      </c>
      <c r="K2070" t="str" cm="1">
        <f t="array" ref="K2070">_xlfn.IFS(I2070&lt;1000000,"Bin1",AND(I2070&gt;=1000000,I2070&lt;=10000000),"Bin2",I2070&gt;10000000,"Bin3")</f>
        <v>Bin1</v>
      </c>
      <c r="L2070">
        <f t="shared" si="64"/>
        <v>2016</v>
      </c>
      <c r="M2070" t="str">
        <f>_xlfn.XLOOKUP(C2070,'LookUp Table'!$A$1:$A$3031,'LookUp Table'!$B$1:$B$3031,"Not Found",0)</f>
        <v>Kanpur</v>
      </c>
      <c r="N2070" t="str">
        <f t="shared" si="65"/>
        <v>Seed Funding</v>
      </c>
      <c r="O2070" t="str">
        <f>_xlfn.XLOOKUP(N2070,'Com LookUp+Pivot'!$A$1:$A$49,'Com LookUp+Pivot'!$B$1:$B$49,"Not Found",0)</f>
        <v>Angel</v>
      </c>
      <c r="W2070" s="9" t="s">
        <v>5582</v>
      </c>
      <c r="X2070" s="9" t="s">
        <v>125</v>
      </c>
    </row>
    <row r="2071" spans="1:24" x14ac:dyDescent="0.3">
      <c r="A2071">
        <v>2079</v>
      </c>
      <c r="B2071" s="1">
        <v>42391</v>
      </c>
      <c r="C2071" t="s">
        <v>5583</v>
      </c>
      <c r="D2071" t="s">
        <v>569</v>
      </c>
      <c r="E2071" t="s">
        <v>5584</v>
      </c>
      <c r="F2071" t="s">
        <v>957</v>
      </c>
      <c r="G2071" t="s">
        <v>5585</v>
      </c>
      <c r="H2071" t="s">
        <v>388</v>
      </c>
      <c r="I2071">
        <v>0</v>
      </c>
      <c r="J2071" t="s">
        <v>207</v>
      </c>
      <c r="K2071" t="str" cm="1">
        <f t="array" ref="K2071">_xlfn.IFS(I2071&lt;1000000,"Bin1",AND(I2071&gt;=1000000,I2071&lt;=10000000),"Bin2",I2071&gt;10000000,"Bin3")</f>
        <v>Bin1</v>
      </c>
      <c r="L2071">
        <f t="shared" si="64"/>
        <v>2016</v>
      </c>
      <c r="M2071" t="str">
        <f>_xlfn.XLOOKUP(C2071,'LookUp Table'!$A$1:$A$3031,'LookUp Table'!$B$1:$B$3031,"Not Found",0)</f>
        <v>Bangalore</v>
      </c>
      <c r="N2071" t="str">
        <f t="shared" si="65"/>
        <v>Private Equity</v>
      </c>
      <c r="O2071" t="str">
        <f>_xlfn.XLOOKUP(N2071,'Com LookUp+Pivot'!$A$1:$A$49,'Com LookUp+Pivot'!$B$1:$B$49,"Not Found",0)</f>
        <v>PE</v>
      </c>
      <c r="W2071" s="9" t="s">
        <v>5585</v>
      </c>
      <c r="X2071" s="9" t="s">
        <v>388</v>
      </c>
    </row>
    <row r="2072" spans="1:24" x14ac:dyDescent="0.3">
      <c r="A2072">
        <v>2080</v>
      </c>
      <c r="B2072" s="1">
        <v>42391</v>
      </c>
      <c r="C2072" t="s">
        <v>5586</v>
      </c>
      <c r="D2072" t="s">
        <v>1461</v>
      </c>
      <c r="E2072" t="s">
        <v>5587</v>
      </c>
      <c r="F2072" t="s">
        <v>957</v>
      </c>
      <c r="G2072" t="s">
        <v>5588</v>
      </c>
      <c r="H2072" t="s">
        <v>388</v>
      </c>
      <c r="I2072" s="2">
        <v>7200000</v>
      </c>
      <c r="J2072" t="s">
        <v>207</v>
      </c>
      <c r="K2072" t="str" cm="1">
        <f t="array" ref="K2072">_xlfn.IFS(I2072&lt;1000000,"Bin1",AND(I2072&gt;=1000000,I2072&lt;=10000000),"Bin2",I2072&gt;10000000,"Bin3")</f>
        <v>Bin2</v>
      </c>
      <c r="L2072">
        <f t="shared" si="64"/>
        <v>2016</v>
      </c>
      <c r="M2072" t="str">
        <f>_xlfn.XLOOKUP(C2072,'LookUp Table'!$A$1:$A$3031,'LookUp Table'!$B$1:$B$3031,"Not Found",0)</f>
        <v>Bangalore</v>
      </c>
      <c r="N2072" t="str">
        <f t="shared" si="65"/>
        <v>Private Equity</v>
      </c>
      <c r="O2072" t="str">
        <f>_xlfn.XLOOKUP(N2072,'Com LookUp+Pivot'!$A$1:$A$49,'Com LookUp+Pivot'!$B$1:$B$49,"Not Found",0)</f>
        <v>PE</v>
      </c>
      <c r="W2072" s="9" t="s">
        <v>5588</v>
      </c>
      <c r="X2072" s="9" t="s">
        <v>388</v>
      </c>
    </row>
    <row r="2073" spans="1:24" x14ac:dyDescent="0.3">
      <c r="A2073">
        <v>2081</v>
      </c>
      <c r="B2073" s="1">
        <v>42391</v>
      </c>
      <c r="C2073" t="s">
        <v>5057</v>
      </c>
      <c r="D2073" t="s">
        <v>569</v>
      </c>
      <c r="E2073" t="s">
        <v>5589</v>
      </c>
      <c r="F2073" t="s">
        <v>19</v>
      </c>
      <c r="G2073" t="s">
        <v>5590</v>
      </c>
      <c r="H2073" t="s">
        <v>125</v>
      </c>
      <c r="I2073">
        <v>0</v>
      </c>
      <c r="J2073" t="s">
        <v>207</v>
      </c>
      <c r="K2073" t="str" cm="1">
        <f t="array" ref="K2073">_xlfn.IFS(I2073&lt;1000000,"Bin1",AND(I2073&gt;=1000000,I2073&lt;=10000000),"Bin2",I2073&gt;10000000,"Bin3")</f>
        <v>Bin1</v>
      </c>
      <c r="L2073">
        <f t="shared" si="64"/>
        <v>2016</v>
      </c>
      <c r="M2073" t="str">
        <f>_xlfn.XLOOKUP(C2073,'LookUp Table'!$A$1:$A$3031,'LookUp Table'!$B$1:$B$3031,"Not Found",0)</f>
        <v>Gurgaon</v>
      </c>
      <c r="N2073" t="str">
        <f t="shared" si="65"/>
        <v>Seed Funding</v>
      </c>
      <c r="O2073" t="str">
        <f>_xlfn.XLOOKUP(N2073,'Com LookUp+Pivot'!$A$1:$A$49,'Com LookUp+Pivot'!$B$1:$B$49,"Not Found",0)</f>
        <v>Angel</v>
      </c>
      <c r="W2073" s="9" t="s">
        <v>5590</v>
      </c>
      <c r="X2073" s="9" t="s">
        <v>125</v>
      </c>
    </row>
    <row r="2074" spans="1:24" x14ac:dyDescent="0.3">
      <c r="A2074">
        <v>2082</v>
      </c>
      <c r="B2074" s="1">
        <v>42391</v>
      </c>
      <c r="C2074" t="s">
        <v>5591</v>
      </c>
      <c r="D2074" t="s">
        <v>569</v>
      </c>
      <c r="E2074" t="s">
        <v>5592</v>
      </c>
      <c r="F2074" t="s">
        <v>1187</v>
      </c>
      <c r="G2074" t="s">
        <v>5593</v>
      </c>
      <c r="H2074" t="s">
        <v>125</v>
      </c>
      <c r="I2074">
        <v>0</v>
      </c>
      <c r="J2074" t="s">
        <v>207</v>
      </c>
      <c r="K2074" t="str" cm="1">
        <f t="array" ref="K2074">_xlfn.IFS(I2074&lt;1000000,"Bin1",AND(I2074&gt;=1000000,I2074&lt;=10000000),"Bin2",I2074&gt;10000000,"Bin3")</f>
        <v>Bin1</v>
      </c>
      <c r="L2074">
        <f t="shared" si="64"/>
        <v>2016</v>
      </c>
      <c r="M2074" t="str">
        <f>_xlfn.XLOOKUP(C2074,'LookUp Table'!$A$1:$A$3031,'LookUp Table'!$B$1:$B$3031,"Not Found",0)</f>
        <v>Ahmedabad</v>
      </c>
      <c r="N2074" t="str">
        <f t="shared" si="65"/>
        <v>Seed Funding</v>
      </c>
      <c r="O2074" t="str">
        <f>_xlfn.XLOOKUP(N2074,'Com LookUp+Pivot'!$A$1:$A$49,'Com LookUp+Pivot'!$B$1:$B$49,"Not Found",0)</f>
        <v>Angel</v>
      </c>
      <c r="W2074" s="9" t="s">
        <v>5593</v>
      </c>
      <c r="X2074" s="9" t="s">
        <v>125</v>
      </c>
    </row>
    <row r="2075" spans="1:24" x14ac:dyDescent="0.3">
      <c r="A2075">
        <v>2083</v>
      </c>
      <c r="B2075" s="1">
        <v>42391</v>
      </c>
      <c r="C2075" t="s">
        <v>5594</v>
      </c>
      <c r="D2075" t="s">
        <v>50</v>
      </c>
      <c r="E2075" t="s">
        <v>5595</v>
      </c>
      <c r="F2075" t="s">
        <v>957</v>
      </c>
      <c r="G2075" t="s">
        <v>1289</v>
      </c>
      <c r="H2075" t="s">
        <v>125</v>
      </c>
      <c r="I2075" s="2">
        <v>515000</v>
      </c>
      <c r="J2075" t="s">
        <v>207</v>
      </c>
      <c r="K2075" t="str" cm="1">
        <f t="array" ref="K2075">_xlfn.IFS(I2075&lt;1000000,"Bin1",AND(I2075&gt;=1000000,I2075&lt;=10000000),"Bin2",I2075&gt;10000000,"Bin3")</f>
        <v>Bin1</v>
      </c>
      <c r="L2075">
        <f t="shared" si="64"/>
        <v>2016</v>
      </c>
      <c r="M2075" t="str">
        <f>_xlfn.XLOOKUP(C2075,'LookUp Table'!$A$1:$A$3031,'LookUp Table'!$B$1:$B$3031,"Not Found",0)</f>
        <v>Bangalore</v>
      </c>
      <c r="N2075" t="str">
        <f t="shared" si="65"/>
        <v>Angel / Seed Funding</v>
      </c>
      <c r="O2075" t="str">
        <f>_xlfn.XLOOKUP(N2075,'Com LookUp+Pivot'!$A$1:$A$49,'Com LookUp+Pivot'!$B$1:$B$49,"Not Found",0)</f>
        <v>Angel</v>
      </c>
      <c r="W2075" s="9" t="s">
        <v>1289</v>
      </c>
      <c r="X2075" s="9" t="s">
        <v>125</v>
      </c>
    </row>
    <row r="2076" spans="1:24" x14ac:dyDescent="0.3">
      <c r="A2076">
        <v>2084</v>
      </c>
      <c r="B2076" s="1">
        <v>42391</v>
      </c>
      <c r="C2076" t="s">
        <v>5596</v>
      </c>
      <c r="D2076" t="s">
        <v>50</v>
      </c>
      <c r="E2076" t="s">
        <v>5597</v>
      </c>
      <c r="F2076" t="s">
        <v>36</v>
      </c>
      <c r="G2076" t="s">
        <v>5598</v>
      </c>
      <c r="H2076" t="s">
        <v>388</v>
      </c>
      <c r="I2076" s="2">
        <v>35000000</v>
      </c>
      <c r="J2076" t="s">
        <v>207</v>
      </c>
      <c r="K2076" t="str" cm="1">
        <f t="array" ref="K2076">_xlfn.IFS(I2076&lt;1000000,"Bin1",AND(I2076&gt;=1000000,I2076&lt;=10000000),"Bin2",I2076&gt;10000000,"Bin3")</f>
        <v>Bin3</v>
      </c>
      <c r="L2076">
        <f t="shared" si="64"/>
        <v>2016</v>
      </c>
      <c r="M2076" t="str">
        <f>_xlfn.XLOOKUP(C2076,'LookUp Table'!$A$1:$A$3031,'LookUp Table'!$B$1:$B$3031,"Not Found",0)</f>
        <v>Mumbai</v>
      </c>
      <c r="N2076" t="str">
        <f t="shared" si="65"/>
        <v>Private Equity</v>
      </c>
      <c r="O2076" t="str">
        <f>_xlfn.XLOOKUP(N2076,'Com LookUp+Pivot'!$A$1:$A$49,'Com LookUp+Pivot'!$B$1:$B$49,"Not Found",0)</f>
        <v>PE</v>
      </c>
      <c r="W2076" s="9" t="s">
        <v>5598</v>
      </c>
      <c r="X2076" s="9" t="s">
        <v>388</v>
      </c>
    </row>
    <row r="2077" spans="1:24" x14ac:dyDescent="0.3">
      <c r="A2077">
        <v>2085</v>
      </c>
      <c r="B2077" s="1">
        <v>42391</v>
      </c>
      <c r="C2077" t="s">
        <v>1507</v>
      </c>
      <c r="D2077" t="s">
        <v>50</v>
      </c>
      <c r="E2077" t="s">
        <v>5599</v>
      </c>
      <c r="F2077" t="s">
        <v>957</v>
      </c>
      <c r="G2077" t="s">
        <v>5600</v>
      </c>
      <c r="H2077" t="s">
        <v>388</v>
      </c>
      <c r="I2077" s="2">
        <v>30000000</v>
      </c>
      <c r="J2077" t="s">
        <v>207</v>
      </c>
      <c r="K2077" t="str" cm="1">
        <f t="array" ref="K2077">_xlfn.IFS(I2077&lt;1000000,"Bin1",AND(I2077&gt;=1000000,I2077&lt;=10000000),"Bin2",I2077&gt;10000000,"Bin3")</f>
        <v>Bin3</v>
      </c>
      <c r="L2077">
        <f t="shared" si="64"/>
        <v>2016</v>
      </c>
      <c r="M2077" t="str">
        <f>_xlfn.XLOOKUP(C2077,'LookUp Table'!$A$1:$A$3031,'LookUp Table'!$B$1:$B$3031,"Not Found",0)</f>
        <v>Bangalore</v>
      </c>
      <c r="N2077" t="str">
        <f t="shared" si="65"/>
        <v>Private Equity</v>
      </c>
      <c r="O2077" t="str">
        <f>_xlfn.XLOOKUP(N2077,'Com LookUp+Pivot'!$A$1:$A$49,'Com LookUp+Pivot'!$B$1:$B$49,"Not Found",0)</f>
        <v>PE</v>
      </c>
      <c r="W2077" s="9" t="s">
        <v>5600</v>
      </c>
      <c r="X2077" s="9" t="s">
        <v>388</v>
      </c>
    </row>
    <row r="2078" spans="1:24" x14ac:dyDescent="0.3">
      <c r="A2078">
        <v>2086</v>
      </c>
      <c r="B2078" s="1">
        <v>42391</v>
      </c>
      <c r="C2078" t="s">
        <v>5601</v>
      </c>
      <c r="D2078" t="s">
        <v>141</v>
      </c>
      <c r="E2078" t="s">
        <v>5602</v>
      </c>
      <c r="F2078" t="s">
        <v>19</v>
      </c>
      <c r="G2078" t="s">
        <v>5603</v>
      </c>
      <c r="H2078" t="s">
        <v>125</v>
      </c>
      <c r="I2078">
        <v>0</v>
      </c>
      <c r="J2078" t="s">
        <v>207</v>
      </c>
      <c r="K2078" t="str" cm="1">
        <f t="array" ref="K2078">_xlfn.IFS(I2078&lt;1000000,"Bin1",AND(I2078&gt;=1000000,I2078&lt;=10000000),"Bin2",I2078&gt;10000000,"Bin3")</f>
        <v>Bin1</v>
      </c>
      <c r="L2078">
        <f t="shared" si="64"/>
        <v>2016</v>
      </c>
      <c r="M2078" t="str">
        <f>_xlfn.XLOOKUP(C2078,'LookUp Table'!$A$1:$A$3031,'LookUp Table'!$B$1:$B$3031,"Not Found",0)</f>
        <v>Gurgaon</v>
      </c>
      <c r="N2078" t="str">
        <f t="shared" si="65"/>
        <v>Seed Funding</v>
      </c>
      <c r="O2078" t="str">
        <f>_xlfn.XLOOKUP(N2078,'Com LookUp+Pivot'!$A$1:$A$49,'Com LookUp+Pivot'!$B$1:$B$49,"Not Found",0)</f>
        <v>Angel</v>
      </c>
      <c r="W2078" s="9" t="s">
        <v>5603</v>
      </c>
      <c r="X2078" s="9" t="s">
        <v>125</v>
      </c>
    </row>
    <row r="2079" spans="1:24" x14ac:dyDescent="0.3">
      <c r="A2079">
        <v>2087</v>
      </c>
      <c r="B2079" s="1">
        <v>42394</v>
      </c>
      <c r="C2079" t="s">
        <v>5604</v>
      </c>
      <c r="D2079" t="s">
        <v>569</v>
      </c>
      <c r="E2079" t="s">
        <v>5605</v>
      </c>
      <c r="F2079" t="s">
        <v>36</v>
      </c>
      <c r="G2079" t="s">
        <v>511</v>
      </c>
      <c r="H2079" t="s">
        <v>125</v>
      </c>
      <c r="I2079" s="2">
        <v>150000</v>
      </c>
      <c r="J2079" t="s">
        <v>207</v>
      </c>
      <c r="K2079" t="str" cm="1">
        <f t="array" ref="K2079">_xlfn.IFS(I2079&lt;1000000,"Bin1",AND(I2079&gt;=1000000,I2079&lt;=10000000),"Bin2",I2079&gt;10000000,"Bin3")</f>
        <v>Bin1</v>
      </c>
      <c r="L2079">
        <f t="shared" si="64"/>
        <v>2016</v>
      </c>
      <c r="M2079" t="str">
        <f>_xlfn.XLOOKUP(C2079,'LookUp Table'!$A$1:$A$3031,'LookUp Table'!$B$1:$B$3031,"Not Found",0)</f>
        <v>Mumbai</v>
      </c>
      <c r="N2079" t="str">
        <f t="shared" si="65"/>
        <v>Seed/ Angel Funding</v>
      </c>
      <c r="O2079" t="str">
        <f>_xlfn.XLOOKUP(N2079,'Com LookUp+Pivot'!$A$1:$A$49,'Com LookUp+Pivot'!$B$1:$B$49,"Not Found",0)</f>
        <v>Angel</v>
      </c>
      <c r="W2079" s="9" t="s">
        <v>511</v>
      </c>
      <c r="X2079" s="9" t="s">
        <v>125</v>
      </c>
    </row>
    <row r="2080" spans="1:24" x14ac:dyDescent="0.3">
      <c r="A2080">
        <v>2088</v>
      </c>
      <c r="B2080" s="1">
        <v>42394</v>
      </c>
      <c r="C2080" t="s">
        <v>1765</v>
      </c>
      <c r="D2080" t="s">
        <v>569</v>
      </c>
      <c r="E2080" t="s">
        <v>5606</v>
      </c>
      <c r="F2080" t="s">
        <v>19</v>
      </c>
      <c r="G2080" t="s">
        <v>5607</v>
      </c>
      <c r="H2080" t="s">
        <v>388</v>
      </c>
      <c r="I2080" s="2">
        <v>21000000</v>
      </c>
      <c r="J2080" t="s">
        <v>207</v>
      </c>
      <c r="K2080" t="str" cm="1">
        <f t="array" ref="K2080">_xlfn.IFS(I2080&lt;1000000,"Bin1",AND(I2080&gt;=1000000,I2080&lt;=10000000),"Bin2",I2080&gt;10000000,"Bin3")</f>
        <v>Bin3</v>
      </c>
      <c r="L2080">
        <f t="shared" si="64"/>
        <v>2016</v>
      </c>
      <c r="M2080" t="str">
        <f>_xlfn.XLOOKUP(C2080,'LookUp Table'!$A$1:$A$3031,'LookUp Table'!$B$1:$B$3031,"Not Found",0)</f>
        <v>Gurgaon</v>
      </c>
      <c r="N2080" t="str">
        <f t="shared" si="65"/>
        <v>Private Equity</v>
      </c>
      <c r="O2080" t="str">
        <f>_xlfn.XLOOKUP(N2080,'Com LookUp+Pivot'!$A$1:$A$49,'Com LookUp+Pivot'!$B$1:$B$49,"Not Found",0)</f>
        <v>PE</v>
      </c>
      <c r="W2080" s="9" t="s">
        <v>5607</v>
      </c>
      <c r="X2080" s="9" t="s">
        <v>388</v>
      </c>
    </row>
    <row r="2081" spans="1:24" x14ac:dyDescent="0.3">
      <c r="A2081">
        <v>2089</v>
      </c>
      <c r="B2081" s="1">
        <v>42394</v>
      </c>
      <c r="C2081" t="s">
        <v>5608</v>
      </c>
      <c r="D2081" t="s">
        <v>1461</v>
      </c>
      <c r="E2081" t="s">
        <v>5609</v>
      </c>
      <c r="F2081" t="s">
        <v>30</v>
      </c>
      <c r="G2081" t="s">
        <v>5610</v>
      </c>
      <c r="H2081" t="s">
        <v>388</v>
      </c>
      <c r="I2081">
        <v>0</v>
      </c>
      <c r="J2081" t="s">
        <v>207</v>
      </c>
      <c r="K2081" t="str" cm="1">
        <f t="array" ref="K2081">_xlfn.IFS(I2081&lt;1000000,"Bin1",AND(I2081&gt;=1000000,I2081&lt;=10000000),"Bin2",I2081&gt;10000000,"Bin3")</f>
        <v>Bin1</v>
      </c>
      <c r="L2081">
        <f t="shared" si="64"/>
        <v>2016</v>
      </c>
      <c r="M2081" t="str">
        <f>_xlfn.XLOOKUP(C2081,'LookUp Table'!$A$1:$A$3031,'LookUp Table'!$B$1:$B$3031,"Not Found",0)</f>
        <v>New Delhi</v>
      </c>
      <c r="N2081" t="str">
        <f t="shared" si="65"/>
        <v>Private Equity</v>
      </c>
      <c r="O2081" t="str">
        <f>_xlfn.XLOOKUP(N2081,'Com LookUp+Pivot'!$A$1:$A$49,'Com LookUp+Pivot'!$B$1:$B$49,"Not Found",0)</f>
        <v>PE</v>
      </c>
      <c r="W2081" s="9" t="s">
        <v>5610</v>
      </c>
      <c r="X2081" s="9" t="s">
        <v>388</v>
      </c>
    </row>
    <row r="2082" spans="1:24" x14ac:dyDescent="0.3">
      <c r="A2082">
        <v>2090</v>
      </c>
      <c r="B2082" s="1">
        <v>42396</v>
      </c>
      <c r="C2082" t="s">
        <v>5611</v>
      </c>
      <c r="D2082" t="s">
        <v>1461</v>
      </c>
      <c r="E2082" t="s">
        <v>5612</v>
      </c>
      <c r="F2082" t="s">
        <v>4352</v>
      </c>
      <c r="G2082" t="s">
        <v>1126</v>
      </c>
      <c r="H2082" t="s">
        <v>388</v>
      </c>
      <c r="I2082">
        <v>0</v>
      </c>
      <c r="J2082" t="s">
        <v>207</v>
      </c>
      <c r="K2082" t="str" cm="1">
        <f t="array" ref="K2082">_xlfn.IFS(I2082&lt;1000000,"Bin1",AND(I2082&gt;=1000000,I2082&lt;=10000000),"Bin2",I2082&gt;10000000,"Bin3")</f>
        <v>Bin1</v>
      </c>
      <c r="L2082">
        <f t="shared" si="64"/>
        <v>2016</v>
      </c>
      <c r="M2082" t="str">
        <f>_xlfn.XLOOKUP(C2082,'LookUp Table'!$A$1:$A$3031,'LookUp Table'!$B$1:$B$3031,"Not Found",0)</f>
        <v>Siliguri</v>
      </c>
      <c r="N2082" t="str">
        <f t="shared" si="65"/>
        <v>Seed / Angel Funding</v>
      </c>
      <c r="O2082" t="str">
        <f>_xlfn.XLOOKUP(N2082,'Com LookUp+Pivot'!$A$1:$A$49,'Com LookUp+Pivot'!$B$1:$B$49,"Not Found",0)</f>
        <v>Angel</v>
      </c>
      <c r="W2082" s="9" t="s">
        <v>1126</v>
      </c>
      <c r="X2082" s="9" t="s">
        <v>388</v>
      </c>
    </row>
    <row r="2083" spans="1:24" x14ac:dyDescent="0.3">
      <c r="A2083">
        <v>2091</v>
      </c>
      <c r="B2083" s="1">
        <v>42396</v>
      </c>
      <c r="C2083" t="s">
        <v>5613</v>
      </c>
      <c r="D2083" t="s">
        <v>1461</v>
      </c>
      <c r="E2083" t="s">
        <v>5614</v>
      </c>
      <c r="F2083" t="s">
        <v>19</v>
      </c>
      <c r="G2083" t="s">
        <v>5615</v>
      </c>
      <c r="H2083" t="s">
        <v>388</v>
      </c>
      <c r="I2083" s="2">
        <v>4000000</v>
      </c>
      <c r="J2083" t="s">
        <v>207</v>
      </c>
      <c r="K2083" t="str" cm="1">
        <f t="array" ref="K2083">_xlfn.IFS(I2083&lt;1000000,"Bin1",AND(I2083&gt;=1000000,I2083&lt;=10000000),"Bin2",I2083&gt;10000000,"Bin3")</f>
        <v>Bin2</v>
      </c>
      <c r="L2083">
        <f t="shared" si="64"/>
        <v>2016</v>
      </c>
      <c r="M2083" t="str">
        <f>_xlfn.XLOOKUP(C2083,'LookUp Table'!$A$1:$A$3031,'LookUp Table'!$B$1:$B$3031,"Not Found",0)</f>
        <v>Gurgaon</v>
      </c>
      <c r="N2083" t="str">
        <f t="shared" si="65"/>
        <v>Private Equity</v>
      </c>
      <c r="O2083" t="str">
        <f>_xlfn.XLOOKUP(N2083,'Com LookUp+Pivot'!$A$1:$A$49,'Com LookUp+Pivot'!$B$1:$B$49,"Not Found",0)</f>
        <v>PE</v>
      </c>
      <c r="W2083" s="9" t="s">
        <v>5615</v>
      </c>
      <c r="X2083" s="9" t="s">
        <v>388</v>
      </c>
    </row>
    <row r="2084" spans="1:24" x14ac:dyDescent="0.3">
      <c r="A2084">
        <v>2092</v>
      </c>
      <c r="B2084" s="1">
        <v>42396</v>
      </c>
      <c r="C2084" t="s">
        <v>5616</v>
      </c>
      <c r="D2084" t="s">
        <v>50</v>
      </c>
      <c r="E2084" t="s">
        <v>5617</v>
      </c>
      <c r="F2084" t="s">
        <v>957</v>
      </c>
      <c r="G2084" t="s">
        <v>1578</v>
      </c>
      <c r="H2084" t="s">
        <v>125</v>
      </c>
      <c r="I2084" s="2">
        <v>1000000</v>
      </c>
      <c r="J2084" t="s">
        <v>207</v>
      </c>
      <c r="K2084" t="str" cm="1">
        <f t="array" ref="K2084">_xlfn.IFS(I2084&lt;1000000,"Bin1",AND(I2084&gt;=1000000,I2084&lt;=10000000),"Bin2",I2084&gt;10000000,"Bin3")</f>
        <v>Bin2</v>
      </c>
      <c r="L2084">
        <f t="shared" si="64"/>
        <v>2016</v>
      </c>
      <c r="M2084" t="str">
        <f>_xlfn.XLOOKUP(C2084,'LookUp Table'!$A$1:$A$3031,'LookUp Table'!$B$1:$B$3031,"Not Found",0)</f>
        <v>Bangalore</v>
      </c>
      <c r="N2084" t="str">
        <f t="shared" si="65"/>
        <v>Private Equity</v>
      </c>
      <c r="O2084" t="str">
        <f>_xlfn.XLOOKUP(N2084,'Com LookUp+Pivot'!$A$1:$A$49,'Com LookUp+Pivot'!$B$1:$B$49,"Not Found",0)</f>
        <v>PE</v>
      </c>
      <c r="W2084" s="9" t="s">
        <v>1578</v>
      </c>
      <c r="X2084" s="9" t="s">
        <v>125</v>
      </c>
    </row>
    <row r="2085" spans="1:24" x14ac:dyDescent="0.3">
      <c r="A2085">
        <v>2093</v>
      </c>
      <c r="B2085" s="1">
        <v>42396</v>
      </c>
      <c r="C2085" t="s">
        <v>5618</v>
      </c>
      <c r="D2085" t="s">
        <v>1461</v>
      </c>
      <c r="E2085" t="s">
        <v>840</v>
      </c>
      <c r="F2085" t="s">
        <v>957</v>
      </c>
      <c r="G2085" t="s">
        <v>5619</v>
      </c>
      <c r="H2085" t="s">
        <v>125</v>
      </c>
      <c r="I2085">
        <v>0</v>
      </c>
      <c r="J2085" t="s">
        <v>207</v>
      </c>
      <c r="K2085" t="str" cm="1">
        <f t="array" ref="K2085">_xlfn.IFS(I2085&lt;1000000,"Bin1",AND(I2085&gt;=1000000,I2085&lt;=10000000),"Bin2",I2085&gt;10000000,"Bin3")</f>
        <v>Bin1</v>
      </c>
      <c r="L2085">
        <f t="shared" si="64"/>
        <v>2016</v>
      </c>
      <c r="M2085" t="str">
        <f>_xlfn.XLOOKUP(C2085,'LookUp Table'!$A$1:$A$3031,'LookUp Table'!$B$1:$B$3031,"Not Found",0)</f>
        <v>Bangalore</v>
      </c>
      <c r="N2085" t="str">
        <f t="shared" si="65"/>
        <v>Seed Funding</v>
      </c>
      <c r="O2085" t="str">
        <f>_xlfn.XLOOKUP(N2085,'Com LookUp+Pivot'!$A$1:$A$49,'Com LookUp+Pivot'!$B$1:$B$49,"Not Found",0)</f>
        <v>Angel</v>
      </c>
      <c r="W2085" s="9" t="s">
        <v>5619</v>
      </c>
      <c r="X2085" s="9" t="s">
        <v>125</v>
      </c>
    </row>
    <row r="2086" spans="1:24" x14ac:dyDescent="0.3">
      <c r="A2086">
        <v>2094</v>
      </c>
      <c r="B2086" s="1">
        <v>42397</v>
      </c>
      <c r="C2086" t="s">
        <v>5620</v>
      </c>
      <c r="D2086" t="s">
        <v>50</v>
      </c>
      <c r="E2086" t="s">
        <v>5621</v>
      </c>
      <c r="F2086" t="s">
        <v>181</v>
      </c>
      <c r="G2086" t="s">
        <v>5622</v>
      </c>
      <c r="H2086" t="s">
        <v>125</v>
      </c>
      <c r="I2086" s="2">
        <v>1000000</v>
      </c>
      <c r="J2086" t="s">
        <v>207</v>
      </c>
      <c r="K2086" t="str" cm="1">
        <f t="array" ref="K2086">_xlfn.IFS(I2086&lt;1000000,"Bin1",AND(I2086&gt;=1000000,I2086&lt;=10000000),"Bin2",I2086&gt;10000000,"Bin3")</f>
        <v>Bin2</v>
      </c>
      <c r="L2086">
        <f t="shared" si="64"/>
        <v>2016</v>
      </c>
      <c r="M2086" t="str">
        <f>_xlfn.XLOOKUP(C2086,'LookUp Table'!$A$1:$A$3031,'LookUp Table'!$B$1:$B$3031,"Not Found",0)</f>
        <v>Hyderabad</v>
      </c>
      <c r="N2086" t="str">
        <f t="shared" si="65"/>
        <v>Seed Funding</v>
      </c>
      <c r="O2086" t="str">
        <f>_xlfn.XLOOKUP(N2086,'Com LookUp+Pivot'!$A$1:$A$49,'Com LookUp+Pivot'!$B$1:$B$49,"Not Found",0)</f>
        <v>Angel</v>
      </c>
      <c r="W2086" s="9" t="s">
        <v>5622</v>
      </c>
      <c r="X2086" s="9" t="s">
        <v>125</v>
      </c>
    </row>
    <row r="2087" spans="1:24" x14ac:dyDescent="0.3">
      <c r="A2087">
        <v>2095</v>
      </c>
      <c r="B2087" s="1">
        <v>42397</v>
      </c>
      <c r="C2087" t="s">
        <v>5623</v>
      </c>
      <c r="D2087" t="s">
        <v>4369</v>
      </c>
      <c r="E2087" t="s">
        <v>5624</v>
      </c>
      <c r="F2087" t="s">
        <v>36</v>
      </c>
      <c r="G2087" t="s">
        <v>5625</v>
      </c>
      <c r="H2087" t="s">
        <v>125</v>
      </c>
      <c r="I2087" s="2">
        <v>370000</v>
      </c>
      <c r="J2087" t="s">
        <v>207</v>
      </c>
      <c r="K2087" t="str" cm="1">
        <f t="array" ref="K2087">_xlfn.IFS(I2087&lt;1000000,"Bin1",AND(I2087&gt;=1000000,I2087&lt;=10000000),"Bin2",I2087&gt;10000000,"Bin3")</f>
        <v>Bin1</v>
      </c>
      <c r="L2087">
        <f t="shared" si="64"/>
        <v>2016</v>
      </c>
      <c r="M2087" t="str">
        <f>_xlfn.XLOOKUP(C2087,'LookUp Table'!$A$1:$A$3031,'LookUp Table'!$B$1:$B$3031,"Not Found",0)</f>
        <v>Mumbai</v>
      </c>
      <c r="N2087" t="str">
        <f t="shared" si="65"/>
        <v>Seed Funding</v>
      </c>
      <c r="O2087" t="str">
        <f>_xlfn.XLOOKUP(N2087,'Com LookUp+Pivot'!$A$1:$A$49,'Com LookUp+Pivot'!$B$1:$B$49,"Not Found",0)</f>
        <v>Angel</v>
      </c>
      <c r="W2087" s="9" t="s">
        <v>5625</v>
      </c>
      <c r="X2087" s="9" t="s">
        <v>125</v>
      </c>
    </row>
    <row r="2088" spans="1:24" x14ac:dyDescent="0.3">
      <c r="A2088">
        <v>2096</v>
      </c>
      <c r="B2088" s="1">
        <v>42397</v>
      </c>
      <c r="C2088" t="s">
        <v>5626</v>
      </c>
      <c r="D2088" t="s">
        <v>5627</v>
      </c>
      <c r="E2088" t="s">
        <v>5628</v>
      </c>
      <c r="F2088" t="s">
        <v>957</v>
      </c>
      <c r="G2088" t="s">
        <v>5629</v>
      </c>
      <c r="H2088" t="s">
        <v>125</v>
      </c>
      <c r="I2088">
        <v>0</v>
      </c>
      <c r="J2088" t="s">
        <v>207</v>
      </c>
      <c r="K2088" t="str" cm="1">
        <f t="array" ref="K2088">_xlfn.IFS(I2088&lt;1000000,"Bin1",AND(I2088&gt;=1000000,I2088&lt;=10000000),"Bin2",I2088&gt;10000000,"Bin3")</f>
        <v>Bin1</v>
      </c>
      <c r="L2088">
        <f t="shared" si="64"/>
        <v>2016</v>
      </c>
      <c r="M2088" t="str">
        <f>_xlfn.XLOOKUP(C2088,'LookUp Table'!$A$1:$A$3031,'LookUp Table'!$B$1:$B$3031,"Not Found",0)</f>
        <v>Bangalore</v>
      </c>
      <c r="N2088" t="str">
        <f t="shared" si="65"/>
        <v>Seed Funding</v>
      </c>
      <c r="O2088" t="str">
        <f>_xlfn.XLOOKUP(N2088,'Com LookUp+Pivot'!$A$1:$A$49,'Com LookUp+Pivot'!$B$1:$B$49,"Not Found",0)</f>
        <v>Angel</v>
      </c>
      <c r="W2088" s="9" t="s">
        <v>5629</v>
      </c>
      <c r="X2088" s="9" t="s">
        <v>125</v>
      </c>
    </row>
    <row r="2089" spans="1:24" x14ac:dyDescent="0.3">
      <c r="A2089">
        <v>2097</v>
      </c>
      <c r="B2089" s="1">
        <v>42397</v>
      </c>
      <c r="C2089" t="s">
        <v>5630</v>
      </c>
      <c r="D2089" t="s">
        <v>50</v>
      </c>
      <c r="E2089" t="s">
        <v>5631</v>
      </c>
      <c r="F2089" t="s">
        <v>957</v>
      </c>
      <c r="G2089" t="s">
        <v>5632</v>
      </c>
      <c r="H2089" t="s">
        <v>125</v>
      </c>
      <c r="I2089">
        <v>0</v>
      </c>
      <c r="J2089" t="s">
        <v>207</v>
      </c>
      <c r="K2089" t="str" cm="1">
        <f t="array" ref="K2089">_xlfn.IFS(I2089&lt;1000000,"Bin1",AND(I2089&gt;=1000000,I2089&lt;=10000000),"Bin2",I2089&gt;10000000,"Bin3")</f>
        <v>Bin1</v>
      </c>
      <c r="L2089">
        <f t="shared" si="64"/>
        <v>2016</v>
      </c>
      <c r="M2089" t="str">
        <f>_xlfn.XLOOKUP(C2089,'LookUp Table'!$A$1:$A$3031,'LookUp Table'!$B$1:$B$3031,"Not Found",0)</f>
        <v>Bangalore</v>
      </c>
      <c r="N2089" t="str">
        <f t="shared" si="65"/>
        <v>Seed Funding</v>
      </c>
      <c r="O2089" t="str">
        <f>_xlfn.XLOOKUP(N2089,'Com LookUp+Pivot'!$A$1:$A$49,'Com LookUp+Pivot'!$B$1:$B$49,"Not Found",0)</f>
        <v>Angel</v>
      </c>
      <c r="W2089" s="9" t="s">
        <v>5632</v>
      </c>
      <c r="X2089" s="9" t="s">
        <v>125</v>
      </c>
    </row>
    <row r="2090" spans="1:24" x14ac:dyDescent="0.3">
      <c r="A2090">
        <v>2098</v>
      </c>
      <c r="B2090" s="1">
        <v>42398</v>
      </c>
      <c r="C2090" t="s">
        <v>5633</v>
      </c>
      <c r="D2090" t="s">
        <v>569</v>
      </c>
      <c r="E2090" t="s">
        <v>5634</v>
      </c>
      <c r="F2090" t="s">
        <v>30</v>
      </c>
      <c r="G2090" t="s">
        <v>5635</v>
      </c>
      <c r="H2090" t="s">
        <v>125</v>
      </c>
      <c r="I2090">
        <v>0</v>
      </c>
      <c r="J2090" t="s">
        <v>207</v>
      </c>
      <c r="K2090" t="str" cm="1">
        <f t="array" ref="K2090">_xlfn.IFS(I2090&lt;1000000,"Bin1",AND(I2090&gt;=1000000,I2090&lt;=10000000),"Bin2",I2090&gt;10000000,"Bin3")</f>
        <v>Bin1</v>
      </c>
      <c r="L2090">
        <f t="shared" si="64"/>
        <v>2016</v>
      </c>
      <c r="M2090" t="str">
        <f>_xlfn.XLOOKUP(C2090,'LookUp Table'!$A$1:$A$3031,'LookUp Table'!$B$1:$B$3031,"Not Found",0)</f>
        <v>New Delhi</v>
      </c>
      <c r="N2090" t="str">
        <f t="shared" si="65"/>
        <v>Seed Funding</v>
      </c>
      <c r="O2090" t="str">
        <f>_xlfn.XLOOKUP(N2090,'Com LookUp+Pivot'!$A$1:$A$49,'Com LookUp+Pivot'!$B$1:$B$49,"Not Found",0)</f>
        <v>Angel</v>
      </c>
      <c r="W2090" s="9" t="s">
        <v>5635</v>
      </c>
      <c r="X2090" s="9" t="s">
        <v>125</v>
      </c>
    </row>
    <row r="2091" spans="1:24" x14ac:dyDescent="0.3">
      <c r="A2091">
        <v>2099</v>
      </c>
      <c r="B2091" s="1">
        <v>42398</v>
      </c>
      <c r="C2091" t="s">
        <v>2654</v>
      </c>
      <c r="D2091" t="s">
        <v>569</v>
      </c>
      <c r="E2091" t="s">
        <v>5636</v>
      </c>
      <c r="F2091" t="s">
        <v>5637</v>
      </c>
      <c r="G2091" t="s">
        <v>3758</v>
      </c>
      <c r="H2091" t="s">
        <v>125</v>
      </c>
      <c r="I2091" s="2">
        <v>160000</v>
      </c>
      <c r="J2091" t="s">
        <v>207</v>
      </c>
      <c r="K2091" t="str" cm="1">
        <f t="array" ref="K2091">_xlfn.IFS(I2091&lt;1000000,"Bin1",AND(I2091&gt;=1000000,I2091&lt;=10000000),"Bin2",I2091&gt;10000000,"Bin3")</f>
        <v>Bin1</v>
      </c>
      <c r="L2091">
        <f t="shared" si="64"/>
        <v>2016</v>
      </c>
      <c r="M2091" t="str">
        <f>_xlfn.XLOOKUP(C2091,'LookUp Table'!$A$1:$A$3031,'LookUp Table'!$B$1:$B$3031,"Not Found",0)</f>
        <v>Jaipur</v>
      </c>
      <c r="N2091" t="str">
        <f t="shared" si="65"/>
        <v>Seed Funding</v>
      </c>
      <c r="O2091" t="str">
        <f>_xlfn.XLOOKUP(N2091,'Com LookUp+Pivot'!$A$1:$A$49,'Com LookUp+Pivot'!$B$1:$B$49,"Not Found",0)</f>
        <v>Angel</v>
      </c>
      <c r="W2091" s="9" t="s">
        <v>3758</v>
      </c>
      <c r="X2091" s="9" t="s">
        <v>125</v>
      </c>
    </row>
    <row r="2092" spans="1:24" x14ac:dyDescent="0.3">
      <c r="A2092">
        <v>2100</v>
      </c>
      <c r="B2092" s="1">
        <v>42398</v>
      </c>
      <c r="C2092" t="s">
        <v>4965</v>
      </c>
      <c r="D2092" t="s">
        <v>569</v>
      </c>
      <c r="E2092" t="s">
        <v>5638</v>
      </c>
      <c r="F2092" t="s">
        <v>87</v>
      </c>
      <c r="G2092" t="s">
        <v>5639</v>
      </c>
      <c r="H2092" t="s">
        <v>125</v>
      </c>
      <c r="I2092">
        <v>0</v>
      </c>
      <c r="J2092" t="s">
        <v>207</v>
      </c>
      <c r="K2092" t="str" cm="1">
        <f t="array" ref="K2092">_xlfn.IFS(I2092&lt;1000000,"Bin1",AND(I2092&gt;=1000000,I2092&lt;=10000000),"Bin2",I2092&gt;10000000,"Bin3")</f>
        <v>Bin1</v>
      </c>
      <c r="L2092">
        <f t="shared" si="64"/>
        <v>2016</v>
      </c>
      <c r="M2092" t="str">
        <f>_xlfn.XLOOKUP(C2092,'LookUp Table'!$A$1:$A$3031,'LookUp Table'!$B$1:$B$3031,"Not Found",0)</f>
        <v>Noida</v>
      </c>
      <c r="N2092" t="str">
        <f t="shared" si="65"/>
        <v>Seed Funding</v>
      </c>
      <c r="O2092" t="str">
        <f>_xlfn.XLOOKUP(N2092,'Com LookUp+Pivot'!$A$1:$A$49,'Com LookUp+Pivot'!$B$1:$B$49,"Not Found",0)</f>
        <v>Angel</v>
      </c>
      <c r="W2092" s="9" t="s">
        <v>5639</v>
      </c>
      <c r="X2092" s="9" t="s">
        <v>125</v>
      </c>
    </row>
    <row r="2093" spans="1:24" x14ac:dyDescent="0.3">
      <c r="A2093">
        <v>2101</v>
      </c>
      <c r="B2093" s="1">
        <v>42398</v>
      </c>
      <c r="C2093" t="s">
        <v>2921</v>
      </c>
      <c r="D2093" t="s">
        <v>569</v>
      </c>
      <c r="E2093" t="s">
        <v>5640</v>
      </c>
      <c r="F2093" t="s">
        <v>957</v>
      </c>
      <c r="G2093" t="s">
        <v>5641</v>
      </c>
      <c r="H2093" t="s">
        <v>125</v>
      </c>
      <c r="I2093" s="2">
        <v>185000</v>
      </c>
      <c r="J2093" t="s">
        <v>207</v>
      </c>
      <c r="K2093" t="str" cm="1">
        <f t="array" ref="K2093">_xlfn.IFS(I2093&lt;1000000,"Bin1",AND(I2093&gt;=1000000,I2093&lt;=10000000),"Bin2",I2093&gt;10000000,"Bin3")</f>
        <v>Bin1</v>
      </c>
      <c r="L2093">
        <f t="shared" si="64"/>
        <v>2016</v>
      </c>
      <c r="M2093" t="str">
        <f>_xlfn.XLOOKUP(C2093,'LookUp Table'!$A$1:$A$3031,'LookUp Table'!$B$1:$B$3031,"Not Found",0)</f>
        <v>Bangalore</v>
      </c>
      <c r="N2093" t="str">
        <f t="shared" si="65"/>
        <v>Seed Funding</v>
      </c>
      <c r="O2093" t="str">
        <f>_xlfn.XLOOKUP(N2093,'Com LookUp+Pivot'!$A$1:$A$49,'Com LookUp+Pivot'!$B$1:$B$49,"Not Found",0)</f>
        <v>Angel</v>
      </c>
      <c r="W2093" s="9" t="s">
        <v>5641</v>
      </c>
      <c r="X2093" s="9" t="s">
        <v>125</v>
      </c>
    </row>
    <row r="2094" spans="1:24" x14ac:dyDescent="0.3">
      <c r="A2094">
        <v>2102</v>
      </c>
      <c r="B2094" s="1">
        <v>42398</v>
      </c>
      <c r="C2094" t="s">
        <v>5472</v>
      </c>
      <c r="D2094" t="s">
        <v>569</v>
      </c>
      <c r="E2094" t="s">
        <v>5642</v>
      </c>
      <c r="F2094" t="s">
        <v>957</v>
      </c>
      <c r="G2094" t="s">
        <v>5643</v>
      </c>
      <c r="H2094" t="s">
        <v>388</v>
      </c>
      <c r="I2094" s="2">
        <v>17000000</v>
      </c>
      <c r="J2094" t="s">
        <v>207</v>
      </c>
      <c r="K2094" t="str" cm="1">
        <f t="array" ref="K2094">_xlfn.IFS(I2094&lt;1000000,"Bin1",AND(I2094&gt;=1000000,I2094&lt;=10000000),"Bin2",I2094&gt;10000000,"Bin3")</f>
        <v>Bin3</v>
      </c>
      <c r="L2094">
        <f t="shared" si="64"/>
        <v>2016</v>
      </c>
      <c r="M2094" t="str">
        <f>_xlfn.XLOOKUP(C2094,'LookUp Table'!$A$1:$A$3031,'LookUp Table'!$B$1:$B$3031,"Not Found",0)</f>
        <v>Bangalore</v>
      </c>
      <c r="N2094" t="str">
        <f t="shared" si="65"/>
        <v>Private Equity</v>
      </c>
      <c r="O2094" t="str">
        <f>_xlfn.XLOOKUP(N2094,'Com LookUp+Pivot'!$A$1:$A$49,'Com LookUp+Pivot'!$B$1:$B$49,"Not Found",0)</f>
        <v>PE</v>
      </c>
      <c r="W2094" s="9" t="s">
        <v>5643</v>
      </c>
      <c r="X2094" s="9" t="s">
        <v>388</v>
      </c>
    </row>
    <row r="2095" spans="1:24" x14ac:dyDescent="0.3">
      <c r="A2095">
        <v>2103</v>
      </c>
      <c r="B2095" s="1">
        <v>42398</v>
      </c>
      <c r="C2095" t="s">
        <v>2909</v>
      </c>
      <c r="D2095" t="s">
        <v>1461</v>
      </c>
      <c r="E2095" t="s">
        <v>5644</v>
      </c>
      <c r="F2095" t="s">
        <v>36</v>
      </c>
      <c r="G2095" t="s">
        <v>5645</v>
      </c>
      <c r="H2095" t="s">
        <v>388</v>
      </c>
      <c r="I2095" s="2">
        <v>5150000</v>
      </c>
      <c r="J2095" t="s">
        <v>207</v>
      </c>
      <c r="K2095" t="str" cm="1">
        <f t="array" ref="K2095">_xlfn.IFS(I2095&lt;1000000,"Bin1",AND(I2095&gt;=1000000,I2095&lt;=10000000),"Bin2",I2095&gt;10000000,"Bin3")</f>
        <v>Bin2</v>
      </c>
      <c r="L2095">
        <f t="shared" si="64"/>
        <v>2016</v>
      </c>
      <c r="M2095" t="str">
        <f>_xlfn.XLOOKUP(C2095,'LookUp Table'!$A$1:$A$3031,'LookUp Table'!$B$1:$B$3031,"Not Found",0)</f>
        <v>Mumbai</v>
      </c>
      <c r="N2095" t="str">
        <f t="shared" si="65"/>
        <v>Private Equity</v>
      </c>
      <c r="O2095" t="str">
        <f>_xlfn.XLOOKUP(N2095,'Com LookUp+Pivot'!$A$1:$A$49,'Com LookUp+Pivot'!$B$1:$B$49,"Not Found",0)</f>
        <v>PE</v>
      </c>
      <c r="W2095" s="9" t="s">
        <v>5645</v>
      </c>
      <c r="X2095" s="9" t="s">
        <v>388</v>
      </c>
    </row>
    <row r="2096" spans="1:24" x14ac:dyDescent="0.3">
      <c r="A2096">
        <v>2104</v>
      </c>
      <c r="B2096" s="1">
        <v>42398</v>
      </c>
      <c r="C2096" t="s">
        <v>5646</v>
      </c>
      <c r="D2096" t="s">
        <v>50</v>
      </c>
      <c r="E2096" t="s">
        <v>5647</v>
      </c>
      <c r="F2096" t="s">
        <v>30</v>
      </c>
      <c r="G2096" t="s">
        <v>694</v>
      </c>
      <c r="H2096" t="s">
        <v>388</v>
      </c>
      <c r="I2096" s="2">
        <v>1100000</v>
      </c>
      <c r="J2096" t="s">
        <v>207</v>
      </c>
      <c r="K2096" t="str" cm="1">
        <f t="array" ref="K2096">_xlfn.IFS(I2096&lt;1000000,"Bin1",AND(I2096&gt;=1000000,I2096&lt;=10000000),"Bin2",I2096&gt;10000000,"Bin3")</f>
        <v>Bin2</v>
      </c>
      <c r="L2096">
        <f t="shared" si="64"/>
        <v>2016</v>
      </c>
      <c r="M2096" t="str">
        <f>_xlfn.XLOOKUP(C2096,'LookUp Table'!$A$1:$A$3031,'LookUp Table'!$B$1:$B$3031,"Not Found",0)</f>
        <v>New Delhi</v>
      </c>
      <c r="N2096" t="str">
        <f t="shared" si="65"/>
        <v>Seed/ Angel Funding</v>
      </c>
      <c r="O2096" t="str">
        <f>_xlfn.XLOOKUP(N2096,'Com LookUp+Pivot'!$A$1:$A$49,'Com LookUp+Pivot'!$B$1:$B$49,"Not Found",0)</f>
        <v>Angel</v>
      </c>
      <c r="W2096" s="9" t="s">
        <v>694</v>
      </c>
      <c r="X2096" s="9" t="s">
        <v>388</v>
      </c>
    </row>
    <row r="2097" spans="1:24" x14ac:dyDescent="0.3">
      <c r="A2097">
        <v>2105</v>
      </c>
      <c r="B2097" s="1">
        <v>42398</v>
      </c>
      <c r="C2097" t="s">
        <v>5648</v>
      </c>
      <c r="D2097" t="s">
        <v>569</v>
      </c>
      <c r="E2097" t="s">
        <v>2447</v>
      </c>
      <c r="F2097" t="s">
        <v>181</v>
      </c>
      <c r="G2097" t="s">
        <v>5649</v>
      </c>
      <c r="H2097" t="s">
        <v>125</v>
      </c>
      <c r="I2097">
        <v>0</v>
      </c>
      <c r="J2097" t="s">
        <v>207</v>
      </c>
      <c r="K2097" t="str" cm="1">
        <f t="array" ref="K2097">_xlfn.IFS(I2097&lt;1000000,"Bin1",AND(I2097&gt;=1000000,I2097&lt;=10000000),"Bin2",I2097&gt;10000000,"Bin3")</f>
        <v>Bin1</v>
      </c>
      <c r="L2097">
        <f t="shared" si="64"/>
        <v>2016</v>
      </c>
      <c r="M2097" t="str">
        <f>_xlfn.XLOOKUP(C2097,'LookUp Table'!$A$1:$A$3031,'LookUp Table'!$B$1:$B$3031,"Not Found",0)</f>
        <v>Hyderabad</v>
      </c>
      <c r="N2097" t="str">
        <f t="shared" si="65"/>
        <v>Seed Funding</v>
      </c>
      <c r="O2097" t="str">
        <f>_xlfn.XLOOKUP(N2097,'Com LookUp+Pivot'!$A$1:$A$49,'Com LookUp+Pivot'!$B$1:$B$49,"Not Found",0)</f>
        <v>Angel</v>
      </c>
      <c r="W2097" s="9" t="s">
        <v>5649</v>
      </c>
      <c r="X2097" s="9" t="s">
        <v>125</v>
      </c>
    </row>
    <row r="2098" spans="1:24" x14ac:dyDescent="0.3">
      <c r="A2098">
        <v>2106</v>
      </c>
      <c r="B2098" s="1">
        <v>42398</v>
      </c>
      <c r="C2098" t="s">
        <v>5650</v>
      </c>
      <c r="D2098" t="s">
        <v>50</v>
      </c>
      <c r="E2098" t="s">
        <v>5651</v>
      </c>
      <c r="F2098" t="s">
        <v>181</v>
      </c>
      <c r="G2098" t="s">
        <v>5652</v>
      </c>
      <c r="H2098" t="s">
        <v>125</v>
      </c>
      <c r="I2098">
        <v>0</v>
      </c>
      <c r="J2098" t="s">
        <v>207</v>
      </c>
      <c r="K2098" t="str" cm="1">
        <f t="array" ref="K2098">_xlfn.IFS(I2098&lt;1000000,"Bin1",AND(I2098&gt;=1000000,I2098&lt;=10000000),"Bin2",I2098&gt;10000000,"Bin3")</f>
        <v>Bin1</v>
      </c>
      <c r="L2098">
        <f t="shared" si="64"/>
        <v>2016</v>
      </c>
      <c r="M2098" t="str">
        <f>_xlfn.XLOOKUP(C2098,'LookUp Table'!$A$1:$A$3031,'LookUp Table'!$B$1:$B$3031,"Not Found",0)</f>
        <v>Hyderabad</v>
      </c>
      <c r="N2098" t="str">
        <f t="shared" si="65"/>
        <v>Seed Funding</v>
      </c>
      <c r="O2098" t="str">
        <f>_xlfn.XLOOKUP(N2098,'Com LookUp+Pivot'!$A$1:$A$49,'Com LookUp+Pivot'!$B$1:$B$49,"Not Found",0)</f>
        <v>Angel</v>
      </c>
      <c r="W2098" s="9" t="s">
        <v>5652</v>
      </c>
      <c r="X2098" s="9" t="s">
        <v>125</v>
      </c>
    </row>
    <row r="2099" spans="1:24" x14ac:dyDescent="0.3">
      <c r="A2099">
        <v>2107</v>
      </c>
      <c r="B2099" s="1">
        <v>42399</v>
      </c>
      <c r="C2099" t="s">
        <v>5653</v>
      </c>
      <c r="D2099" t="s">
        <v>569</v>
      </c>
      <c r="E2099" t="s">
        <v>5654</v>
      </c>
      <c r="F2099" t="s">
        <v>36</v>
      </c>
      <c r="G2099" t="s">
        <v>5655</v>
      </c>
      <c r="H2099" t="s">
        <v>125</v>
      </c>
      <c r="I2099">
        <v>0</v>
      </c>
      <c r="J2099" t="s">
        <v>207</v>
      </c>
      <c r="K2099" t="str" cm="1">
        <f t="array" ref="K2099">_xlfn.IFS(I2099&lt;1000000,"Bin1",AND(I2099&gt;=1000000,I2099&lt;=10000000),"Bin2",I2099&gt;10000000,"Bin3")</f>
        <v>Bin1</v>
      </c>
      <c r="L2099">
        <f t="shared" si="64"/>
        <v>2016</v>
      </c>
      <c r="M2099" t="str">
        <f>_xlfn.XLOOKUP(C2099,'LookUp Table'!$A$1:$A$3031,'LookUp Table'!$B$1:$B$3031,"Not Found",0)</f>
        <v>Mumbai</v>
      </c>
      <c r="N2099" t="str">
        <f t="shared" si="65"/>
        <v>Seed Funding</v>
      </c>
      <c r="O2099" t="str">
        <f>_xlfn.XLOOKUP(N2099,'Com LookUp+Pivot'!$A$1:$A$49,'Com LookUp+Pivot'!$B$1:$B$49,"Not Found",0)</f>
        <v>Angel</v>
      </c>
      <c r="W2099" s="9" t="s">
        <v>5655</v>
      </c>
      <c r="X2099" s="9" t="s">
        <v>125</v>
      </c>
    </row>
    <row r="2100" spans="1:24" x14ac:dyDescent="0.3">
      <c r="A2100">
        <v>2108</v>
      </c>
      <c r="B2100" s="1">
        <v>42399</v>
      </c>
      <c r="C2100" t="s">
        <v>5656</v>
      </c>
      <c r="D2100" t="s">
        <v>569</v>
      </c>
      <c r="E2100" t="s">
        <v>5657</v>
      </c>
      <c r="F2100" t="s">
        <v>30</v>
      </c>
      <c r="G2100" t="s">
        <v>2067</v>
      </c>
      <c r="H2100" t="s">
        <v>125</v>
      </c>
      <c r="I2100">
        <v>0</v>
      </c>
      <c r="J2100" t="s">
        <v>207</v>
      </c>
      <c r="K2100" t="str" cm="1">
        <f t="array" ref="K2100">_xlfn.IFS(I2100&lt;1000000,"Bin1",AND(I2100&gt;=1000000,I2100&lt;=10000000),"Bin2",I2100&gt;10000000,"Bin3")</f>
        <v>Bin1</v>
      </c>
      <c r="L2100">
        <f t="shared" si="64"/>
        <v>2016</v>
      </c>
      <c r="M2100" t="str">
        <f>_xlfn.XLOOKUP(C2100,'LookUp Table'!$A$1:$A$3031,'LookUp Table'!$B$1:$B$3031,"Not Found",0)</f>
        <v>New Delhi</v>
      </c>
      <c r="N2100" t="str">
        <f t="shared" si="65"/>
        <v>Seed Funding</v>
      </c>
      <c r="O2100" t="str">
        <f>_xlfn.XLOOKUP(N2100,'Com LookUp+Pivot'!$A$1:$A$49,'Com LookUp+Pivot'!$B$1:$B$49,"Not Found",0)</f>
        <v>Angel</v>
      </c>
      <c r="W2100" s="9" t="s">
        <v>2067</v>
      </c>
      <c r="X2100" s="9" t="s">
        <v>125</v>
      </c>
    </row>
    <row r="2101" spans="1:24" x14ac:dyDescent="0.3">
      <c r="A2101">
        <v>2109</v>
      </c>
      <c r="B2101" s="1">
        <v>42339</v>
      </c>
      <c r="C2101" t="s">
        <v>1144</v>
      </c>
      <c r="D2101" t="s">
        <v>5658</v>
      </c>
      <c r="E2101" t="s">
        <v>207</v>
      </c>
      <c r="F2101" t="s">
        <v>448</v>
      </c>
      <c r="G2101" t="s">
        <v>4884</v>
      </c>
      <c r="H2101" t="s">
        <v>125</v>
      </c>
      <c r="I2101" s="2">
        <v>1000000</v>
      </c>
      <c r="K2101" t="str" cm="1">
        <f t="array" ref="K2101">_xlfn.IFS(I2101&lt;1000000,"Bin1",AND(I2101&gt;=1000000,I2101&lt;=10000000),"Bin2",I2101&gt;10000000,"Bin3")</f>
        <v>Bin2</v>
      </c>
      <c r="L2101">
        <f t="shared" si="64"/>
        <v>2015</v>
      </c>
      <c r="M2101" t="str">
        <f>_xlfn.XLOOKUP(C2101,'LookUp Table'!$A$1:$A$3031,'LookUp Table'!$B$1:$B$3031,"Not Found",0)</f>
        <v>Gurugram</v>
      </c>
      <c r="N2101" t="str">
        <f t="shared" si="65"/>
        <v>Private Equity</v>
      </c>
      <c r="O2101" t="str">
        <f>_xlfn.XLOOKUP(N2101,'Com LookUp+Pivot'!$A$1:$A$49,'Com LookUp+Pivot'!$B$1:$B$49,"Not Found",0)</f>
        <v>PE</v>
      </c>
      <c r="W2101" s="9" t="s">
        <v>4884</v>
      </c>
      <c r="X2101" s="9" t="s">
        <v>125</v>
      </c>
    </row>
    <row r="2102" spans="1:24" x14ac:dyDescent="0.3">
      <c r="A2102">
        <v>2110</v>
      </c>
      <c r="B2102" s="1">
        <v>42339</v>
      </c>
      <c r="C2102" t="s">
        <v>5659</v>
      </c>
      <c r="D2102" t="s">
        <v>5660</v>
      </c>
      <c r="E2102" t="s">
        <v>207</v>
      </c>
      <c r="F2102" t="s">
        <v>36</v>
      </c>
      <c r="G2102" t="s">
        <v>2235</v>
      </c>
      <c r="H2102" t="s">
        <v>125</v>
      </c>
      <c r="I2102">
        <v>0</v>
      </c>
      <c r="K2102" t="str" cm="1">
        <f t="array" ref="K2102">_xlfn.IFS(I2102&lt;1000000,"Bin1",AND(I2102&gt;=1000000,I2102&lt;=10000000),"Bin2",I2102&gt;10000000,"Bin3")</f>
        <v>Bin1</v>
      </c>
      <c r="L2102">
        <f t="shared" si="64"/>
        <v>2015</v>
      </c>
      <c r="M2102" t="str">
        <f>_xlfn.XLOOKUP(C2102,'LookUp Table'!$A$1:$A$3031,'LookUp Table'!$B$1:$B$3031,"Not Found",0)</f>
        <v>Mumbai</v>
      </c>
      <c r="N2102" t="str">
        <f t="shared" si="65"/>
        <v>Seed Funding</v>
      </c>
      <c r="O2102" t="str">
        <f>_xlfn.XLOOKUP(N2102,'Com LookUp+Pivot'!$A$1:$A$49,'Com LookUp+Pivot'!$B$1:$B$49,"Not Found",0)</f>
        <v>Angel</v>
      </c>
      <c r="W2102" s="9" t="s">
        <v>2235</v>
      </c>
      <c r="X2102" s="9" t="s">
        <v>125</v>
      </c>
    </row>
    <row r="2103" spans="1:24" x14ac:dyDescent="0.3">
      <c r="A2103">
        <v>2111</v>
      </c>
      <c r="B2103" s="1">
        <v>42339</v>
      </c>
      <c r="C2103" t="s">
        <v>5661</v>
      </c>
      <c r="D2103" t="s">
        <v>5662</v>
      </c>
      <c r="E2103" t="s">
        <v>207</v>
      </c>
      <c r="F2103" t="s">
        <v>19</v>
      </c>
      <c r="G2103" t="s">
        <v>5663</v>
      </c>
      <c r="H2103" t="s">
        <v>388</v>
      </c>
      <c r="I2103">
        <v>0</v>
      </c>
      <c r="J2103" t="s">
        <v>270</v>
      </c>
      <c r="K2103" t="str" cm="1">
        <f t="array" ref="K2103">_xlfn.IFS(I2103&lt;1000000,"Bin1",AND(I2103&gt;=1000000,I2103&lt;=10000000),"Bin2",I2103&gt;10000000,"Bin3")</f>
        <v>Bin1</v>
      </c>
      <c r="L2103">
        <f t="shared" si="64"/>
        <v>2015</v>
      </c>
      <c r="M2103" t="str">
        <f>_xlfn.XLOOKUP(C2103,'LookUp Table'!$A$1:$A$3031,'LookUp Table'!$B$1:$B$3031,"Not Found",0)</f>
        <v>Gurgaon</v>
      </c>
      <c r="N2103" t="str">
        <f t="shared" si="65"/>
        <v>Private Equity</v>
      </c>
      <c r="O2103" t="str">
        <f>_xlfn.XLOOKUP(N2103,'Com LookUp+Pivot'!$A$1:$A$49,'Com LookUp+Pivot'!$B$1:$B$49,"Not Found",0)</f>
        <v>PE</v>
      </c>
      <c r="W2103" s="9" t="s">
        <v>5663</v>
      </c>
      <c r="X2103" s="9" t="s">
        <v>388</v>
      </c>
    </row>
    <row r="2104" spans="1:24" x14ac:dyDescent="0.3">
      <c r="A2104">
        <v>2112</v>
      </c>
      <c r="B2104" s="1">
        <v>42339</v>
      </c>
      <c r="C2104" t="s">
        <v>5664</v>
      </c>
      <c r="D2104" t="s">
        <v>5665</v>
      </c>
      <c r="E2104" t="s">
        <v>207</v>
      </c>
      <c r="F2104" t="s">
        <v>36</v>
      </c>
      <c r="G2104" t="s">
        <v>5666</v>
      </c>
      <c r="H2104" t="s">
        <v>388</v>
      </c>
      <c r="I2104" s="2">
        <v>5600000</v>
      </c>
      <c r="J2104" t="s">
        <v>549</v>
      </c>
      <c r="K2104" t="str" cm="1">
        <f t="array" ref="K2104">_xlfn.IFS(I2104&lt;1000000,"Bin1",AND(I2104&gt;=1000000,I2104&lt;=10000000),"Bin2",I2104&gt;10000000,"Bin3")</f>
        <v>Bin2</v>
      </c>
      <c r="L2104">
        <f t="shared" si="64"/>
        <v>2015</v>
      </c>
      <c r="M2104" t="str">
        <f>_xlfn.XLOOKUP(C2104,'LookUp Table'!$A$1:$A$3031,'LookUp Table'!$B$1:$B$3031,"Not Found",0)</f>
        <v>Mumbai</v>
      </c>
      <c r="N2104" t="str">
        <f t="shared" si="65"/>
        <v>Private Equity</v>
      </c>
      <c r="O2104" t="str">
        <f>_xlfn.XLOOKUP(N2104,'Com LookUp+Pivot'!$A$1:$A$49,'Com LookUp+Pivot'!$B$1:$B$49,"Not Found",0)</f>
        <v>PE</v>
      </c>
      <c r="W2104" s="9" t="s">
        <v>5666</v>
      </c>
      <c r="X2104" s="9" t="s">
        <v>388</v>
      </c>
    </row>
    <row r="2105" spans="1:24" x14ac:dyDescent="0.3">
      <c r="A2105">
        <v>2113</v>
      </c>
      <c r="B2105" s="1">
        <v>42339</v>
      </c>
      <c r="C2105" t="s">
        <v>2798</v>
      </c>
      <c r="D2105" t="s">
        <v>5667</v>
      </c>
      <c r="E2105" t="s">
        <v>207</v>
      </c>
      <c r="F2105" t="s">
        <v>30</v>
      </c>
      <c r="G2105" t="s">
        <v>5668</v>
      </c>
      <c r="H2105" t="s">
        <v>125</v>
      </c>
      <c r="I2105" s="2">
        <v>500000</v>
      </c>
      <c r="J2105" t="s">
        <v>270</v>
      </c>
      <c r="K2105" t="str" cm="1">
        <f t="array" ref="K2105">_xlfn.IFS(I2105&lt;1000000,"Bin1",AND(I2105&gt;=1000000,I2105&lt;=10000000),"Bin2",I2105&gt;10000000,"Bin3")</f>
        <v>Bin1</v>
      </c>
      <c r="L2105">
        <f t="shared" si="64"/>
        <v>2015</v>
      </c>
      <c r="M2105" t="str">
        <f>_xlfn.XLOOKUP(C2105,'LookUp Table'!$A$1:$A$3031,'LookUp Table'!$B$1:$B$3031,"Not Found",0)</f>
        <v>New Delhi</v>
      </c>
      <c r="N2105" t="str">
        <f t="shared" si="65"/>
        <v>Seed Funding</v>
      </c>
      <c r="O2105" t="str">
        <f>_xlfn.XLOOKUP(N2105,'Com LookUp+Pivot'!$A$1:$A$49,'Com LookUp+Pivot'!$B$1:$B$49,"Not Found",0)</f>
        <v>Angel</v>
      </c>
      <c r="W2105" s="9" t="s">
        <v>5668</v>
      </c>
      <c r="X2105" s="9" t="s">
        <v>125</v>
      </c>
    </row>
    <row r="2106" spans="1:24" x14ac:dyDescent="0.3">
      <c r="A2106">
        <v>2114</v>
      </c>
      <c r="B2106" s="1">
        <v>42339</v>
      </c>
      <c r="C2106" t="s">
        <v>5669</v>
      </c>
      <c r="D2106" t="s">
        <v>5670</v>
      </c>
      <c r="E2106" t="s">
        <v>207</v>
      </c>
      <c r="F2106" t="s">
        <v>181</v>
      </c>
      <c r="G2106" t="s">
        <v>549</v>
      </c>
      <c r="H2106" t="s">
        <v>125</v>
      </c>
      <c r="I2106">
        <v>0</v>
      </c>
      <c r="K2106" t="str" cm="1">
        <f t="array" ref="K2106">_xlfn.IFS(I2106&lt;1000000,"Bin1",AND(I2106&gt;=1000000,I2106&lt;=10000000),"Bin2",I2106&gt;10000000,"Bin3")</f>
        <v>Bin1</v>
      </c>
      <c r="L2106">
        <f t="shared" ref="L2106:L2169" si="66">YEAR(B2106)</f>
        <v>2015</v>
      </c>
      <c r="M2106" t="str">
        <f>_xlfn.XLOOKUP(C2106,'LookUp Table'!$A$1:$A$3031,'LookUp Table'!$B$1:$B$3031,"Not Found",0)</f>
        <v>Hyderabad</v>
      </c>
      <c r="N2106" t="str">
        <f t="shared" si="65"/>
        <v>Seed / Angel Funding</v>
      </c>
      <c r="O2106" t="str">
        <f>_xlfn.XLOOKUP(N2106,'Com LookUp+Pivot'!$A$1:$A$49,'Com LookUp+Pivot'!$B$1:$B$49,"Not Found",0)</f>
        <v>Angel</v>
      </c>
      <c r="W2106" s="9" t="s">
        <v>549</v>
      </c>
      <c r="X2106" s="9" t="s">
        <v>125</v>
      </c>
    </row>
    <row r="2107" spans="1:24" x14ac:dyDescent="0.3">
      <c r="A2107">
        <v>2115</v>
      </c>
      <c r="B2107" s="1">
        <v>42339</v>
      </c>
      <c r="C2107" t="s">
        <v>5671</v>
      </c>
      <c r="D2107" t="s">
        <v>5672</v>
      </c>
      <c r="E2107" t="s">
        <v>207</v>
      </c>
      <c r="F2107" t="s">
        <v>30</v>
      </c>
      <c r="G2107" t="s">
        <v>5673</v>
      </c>
      <c r="H2107" t="s">
        <v>125</v>
      </c>
      <c r="I2107" s="2">
        <v>2000000</v>
      </c>
      <c r="K2107" t="str" cm="1">
        <f t="array" ref="K2107">_xlfn.IFS(I2107&lt;1000000,"Bin1",AND(I2107&gt;=1000000,I2107&lt;=10000000),"Bin2",I2107&gt;10000000,"Bin3")</f>
        <v>Bin2</v>
      </c>
      <c r="L2107">
        <f t="shared" si="66"/>
        <v>2015</v>
      </c>
      <c r="M2107" t="str">
        <f>_xlfn.XLOOKUP(C2107,'LookUp Table'!$A$1:$A$3031,'LookUp Table'!$B$1:$B$3031,"Not Found",0)</f>
        <v>New Delhi</v>
      </c>
      <c r="N2107" t="str">
        <f t="shared" si="65"/>
        <v>Seed Funding</v>
      </c>
      <c r="O2107" t="str">
        <f>_xlfn.XLOOKUP(N2107,'Com LookUp+Pivot'!$A$1:$A$49,'Com LookUp+Pivot'!$B$1:$B$49,"Not Found",0)</f>
        <v>Angel</v>
      </c>
      <c r="W2107" s="9" t="s">
        <v>5673</v>
      </c>
      <c r="X2107" s="9" t="s">
        <v>125</v>
      </c>
    </row>
    <row r="2108" spans="1:24" x14ac:dyDescent="0.3">
      <c r="A2108">
        <v>2116</v>
      </c>
      <c r="B2108" s="1">
        <v>42340</v>
      </c>
      <c r="C2108" t="s">
        <v>5674</v>
      </c>
      <c r="D2108" t="s">
        <v>5675</v>
      </c>
      <c r="E2108" t="s">
        <v>207</v>
      </c>
      <c r="F2108" t="s">
        <v>957</v>
      </c>
      <c r="G2108" t="s">
        <v>5676</v>
      </c>
      <c r="H2108" t="s">
        <v>125</v>
      </c>
      <c r="I2108" s="2">
        <v>1500000</v>
      </c>
      <c r="K2108" t="str" cm="1">
        <f t="array" ref="K2108">_xlfn.IFS(I2108&lt;1000000,"Bin1",AND(I2108&gt;=1000000,I2108&lt;=10000000),"Bin2",I2108&gt;10000000,"Bin3")</f>
        <v>Bin2</v>
      </c>
      <c r="L2108">
        <f t="shared" si="66"/>
        <v>2015</v>
      </c>
      <c r="M2108" t="str">
        <f>_xlfn.XLOOKUP(C2108,'LookUp Table'!$A$1:$A$3031,'LookUp Table'!$B$1:$B$3031,"Not Found",0)</f>
        <v>Bangalore</v>
      </c>
      <c r="N2108" t="str">
        <f t="shared" si="65"/>
        <v>Seed Funding</v>
      </c>
      <c r="O2108" t="str">
        <f>_xlfn.XLOOKUP(N2108,'Com LookUp+Pivot'!$A$1:$A$49,'Com LookUp+Pivot'!$B$1:$B$49,"Not Found",0)</f>
        <v>Angel</v>
      </c>
      <c r="W2108" s="9" t="s">
        <v>5676</v>
      </c>
      <c r="X2108" s="9" t="s">
        <v>125</v>
      </c>
    </row>
    <row r="2109" spans="1:24" x14ac:dyDescent="0.3">
      <c r="A2109">
        <v>2117</v>
      </c>
      <c r="B2109" s="1">
        <v>42340</v>
      </c>
      <c r="C2109" t="s">
        <v>5677</v>
      </c>
      <c r="D2109" t="s">
        <v>5678</v>
      </c>
      <c r="E2109" t="s">
        <v>207</v>
      </c>
      <c r="F2109" t="s">
        <v>30</v>
      </c>
      <c r="G2109" t="s">
        <v>5679</v>
      </c>
      <c r="H2109" t="s">
        <v>388</v>
      </c>
      <c r="I2109">
        <v>0</v>
      </c>
      <c r="J2109" t="s">
        <v>270</v>
      </c>
      <c r="K2109" t="str" cm="1">
        <f t="array" ref="K2109">_xlfn.IFS(I2109&lt;1000000,"Bin1",AND(I2109&gt;=1000000,I2109&lt;=10000000),"Bin2",I2109&gt;10000000,"Bin3")</f>
        <v>Bin1</v>
      </c>
      <c r="L2109">
        <f t="shared" si="66"/>
        <v>2015</v>
      </c>
      <c r="M2109" t="str">
        <f>_xlfn.XLOOKUP(C2109,'LookUp Table'!$A$1:$A$3031,'LookUp Table'!$B$1:$B$3031,"Not Found",0)</f>
        <v>New Delhi</v>
      </c>
      <c r="N2109" t="str">
        <f t="shared" si="65"/>
        <v>Private Equity</v>
      </c>
      <c r="O2109" t="str">
        <f>_xlfn.XLOOKUP(N2109,'Com LookUp+Pivot'!$A$1:$A$49,'Com LookUp+Pivot'!$B$1:$B$49,"Not Found",0)</f>
        <v>PE</v>
      </c>
      <c r="W2109" s="9" t="s">
        <v>5679</v>
      </c>
      <c r="X2109" s="9" t="s">
        <v>388</v>
      </c>
    </row>
    <row r="2110" spans="1:24" x14ac:dyDescent="0.3">
      <c r="A2110">
        <v>2118</v>
      </c>
      <c r="B2110" s="1">
        <v>42341</v>
      </c>
      <c r="C2110" t="s">
        <v>5680</v>
      </c>
      <c r="D2110" t="s">
        <v>5681</v>
      </c>
      <c r="E2110" t="s">
        <v>207</v>
      </c>
      <c r="F2110" t="s">
        <v>957</v>
      </c>
      <c r="G2110" t="s">
        <v>5682</v>
      </c>
      <c r="H2110" t="s">
        <v>125</v>
      </c>
      <c r="I2110">
        <v>0</v>
      </c>
      <c r="K2110" t="str" cm="1">
        <f t="array" ref="K2110">_xlfn.IFS(I2110&lt;1000000,"Bin1",AND(I2110&gt;=1000000,I2110&lt;=10000000),"Bin2",I2110&gt;10000000,"Bin3")</f>
        <v>Bin1</v>
      </c>
      <c r="L2110">
        <f t="shared" si="66"/>
        <v>2015</v>
      </c>
      <c r="M2110" t="str">
        <f>_xlfn.XLOOKUP(C2110,'LookUp Table'!$A$1:$A$3031,'LookUp Table'!$B$1:$B$3031,"Not Found",0)</f>
        <v>Bangalore</v>
      </c>
      <c r="N2110" t="str">
        <f t="shared" si="65"/>
        <v>Seed Funding</v>
      </c>
      <c r="O2110" t="str">
        <f>_xlfn.XLOOKUP(N2110,'Com LookUp+Pivot'!$A$1:$A$49,'Com LookUp+Pivot'!$B$1:$B$49,"Not Found",0)</f>
        <v>Angel</v>
      </c>
      <c r="W2110" s="9" t="s">
        <v>5682</v>
      </c>
      <c r="X2110" s="9" t="s">
        <v>125</v>
      </c>
    </row>
    <row r="2111" spans="1:24" x14ac:dyDescent="0.3">
      <c r="A2111">
        <v>2119</v>
      </c>
      <c r="B2111" s="1">
        <v>42341</v>
      </c>
      <c r="C2111" t="s">
        <v>5683</v>
      </c>
      <c r="D2111" t="s">
        <v>5684</v>
      </c>
      <c r="E2111" t="s">
        <v>207</v>
      </c>
      <c r="F2111" t="s">
        <v>30</v>
      </c>
      <c r="G2111" t="s">
        <v>1578</v>
      </c>
      <c r="H2111" t="s">
        <v>125</v>
      </c>
      <c r="I2111" s="2">
        <v>100000</v>
      </c>
      <c r="K2111" t="str" cm="1">
        <f t="array" ref="K2111">_xlfn.IFS(I2111&lt;1000000,"Bin1",AND(I2111&gt;=1000000,I2111&lt;=10000000),"Bin2",I2111&gt;10000000,"Bin3")</f>
        <v>Bin1</v>
      </c>
      <c r="L2111">
        <f t="shared" si="66"/>
        <v>2015</v>
      </c>
      <c r="M2111" t="str">
        <f>_xlfn.XLOOKUP(C2111,'LookUp Table'!$A$1:$A$3031,'LookUp Table'!$B$1:$B$3031,"Not Found",0)</f>
        <v>New Delhi</v>
      </c>
      <c r="N2111" t="str">
        <f t="shared" si="65"/>
        <v>Private Equity</v>
      </c>
      <c r="O2111" t="str">
        <f>_xlfn.XLOOKUP(N2111,'Com LookUp+Pivot'!$A$1:$A$49,'Com LookUp+Pivot'!$B$1:$B$49,"Not Found",0)</f>
        <v>PE</v>
      </c>
      <c r="W2111" s="9" t="s">
        <v>1578</v>
      </c>
      <c r="X2111" s="9" t="s">
        <v>125</v>
      </c>
    </row>
    <row r="2112" spans="1:24" x14ac:dyDescent="0.3">
      <c r="A2112">
        <v>2120</v>
      </c>
      <c r="B2112" s="1">
        <v>42341</v>
      </c>
      <c r="C2112" t="s">
        <v>16</v>
      </c>
      <c r="D2112" t="s">
        <v>5685</v>
      </c>
      <c r="E2112" t="s">
        <v>207</v>
      </c>
      <c r="F2112" t="s">
        <v>19</v>
      </c>
      <c r="G2112" t="s">
        <v>5686</v>
      </c>
      <c r="H2112" t="s">
        <v>388</v>
      </c>
      <c r="I2112" s="2">
        <v>20000000</v>
      </c>
      <c r="J2112" t="s">
        <v>26</v>
      </c>
      <c r="K2112" t="str" cm="1">
        <f t="array" ref="K2112">_xlfn.IFS(I2112&lt;1000000,"Bin1",AND(I2112&gt;=1000000,I2112&lt;=10000000),"Bin2",I2112&gt;10000000,"Bin3")</f>
        <v>Bin3</v>
      </c>
      <c r="L2112">
        <f t="shared" si="66"/>
        <v>2015</v>
      </c>
      <c r="M2112" t="str">
        <f>_xlfn.XLOOKUP(C2112,'LookUp Table'!$A$1:$A$3031,'LookUp Table'!$B$1:$B$3031,"Not Found",0)</f>
        <v>Gurgaon</v>
      </c>
      <c r="N2112" t="str">
        <f t="shared" si="65"/>
        <v>Private Equity</v>
      </c>
      <c r="O2112" t="str">
        <f>_xlfn.XLOOKUP(N2112,'Com LookUp+Pivot'!$A$1:$A$49,'Com LookUp+Pivot'!$B$1:$B$49,"Not Found",0)</f>
        <v>PE</v>
      </c>
      <c r="W2112" s="9" t="s">
        <v>5686</v>
      </c>
      <c r="X2112" s="9" t="s">
        <v>388</v>
      </c>
    </row>
    <row r="2113" spans="1:24" x14ac:dyDescent="0.3">
      <c r="A2113">
        <v>2121</v>
      </c>
      <c r="B2113" s="1">
        <v>42341</v>
      </c>
      <c r="C2113" t="s">
        <v>5687</v>
      </c>
      <c r="D2113" t="s">
        <v>5688</v>
      </c>
      <c r="E2113" t="s">
        <v>207</v>
      </c>
      <c r="F2113" t="s">
        <v>30</v>
      </c>
      <c r="G2113" t="s">
        <v>5689</v>
      </c>
      <c r="H2113" t="s">
        <v>125</v>
      </c>
      <c r="I2113">
        <v>0</v>
      </c>
      <c r="K2113" t="str" cm="1">
        <f t="array" ref="K2113">_xlfn.IFS(I2113&lt;1000000,"Bin1",AND(I2113&gt;=1000000,I2113&lt;=10000000),"Bin2",I2113&gt;10000000,"Bin3")</f>
        <v>Bin1</v>
      </c>
      <c r="L2113">
        <f t="shared" si="66"/>
        <v>2015</v>
      </c>
      <c r="M2113" t="str">
        <f>_xlfn.XLOOKUP(C2113,'LookUp Table'!$A$1:$A$3031,'LookUp Table'!$B$1:$B$3031,"Not Found",0)</f>
        <v>New Delhi</v>
      </c>
      <c r="N2113" t="str">
        <f t="shared" si="65"/>
        <v>Seed Funding</v>
      </c>
      <c r="O2113" t="str">
        <f>_xlfn.XLOOKUP(N2113,'Com LookUp+Pivot'!$A$1:$A$49,'Com LookUp+Pivot'!$B$1:$B$49,"Not Found",0)</f>
        <v>Angel</v>
      </c>
      <c r="W2113" s="9" t="s">
        <v>5689</v>
      </c>
      <c r="X2113" s="9" t="s">
        <v>125</v>
      </c>
    </row>
    <row r="2114" spans="1:24" x14ac:dyDescent="0.3">
      <c r="A2114">
        <v>2122</v>
      </c>
      <c r="B2114" s="1">
        <v>42341</v>
      </c>
      <c r="C2114" t="s">
        <v>5690</v>
      </c>
      <c r="D2114" t="s">
        <v>5691</v>
      </c>
      <c r="E2114" t="s">
        <v>207</v>
      </c>
      <c r="F2114" t="s">
        <v>36</v>
      </c>
      <c r="G2114" t="s">
        <v>5692</v>
      </c>
      <c r="H2114" t="s">
        <v>125</v>
      </c>
      <c r="I2114">
        <v>0</v>
      </c>
      <c r="J2114" t="s">
        <v>270</v>
      </c>
      <c r="K2114" t="str" cm="1">
        <f t="array" ref="K2114">_xlfn.IFS(I2114&lt;1000000,"Bin1",AND(I2114&gt;=1000000,I2114&lt;=10000000),"Bin2",I2114&gt;10000000,"Bin3")</f>
        <v>Bin1</v>
      </c>
      <c r="L2114">
        <f t="shared" si="66"/>
        <v>2015</v>
      </c>
      <c r="M2114" t="str">
        <f>_xlfn.XLOOKUP(C2114,'LookUp Table'!$A$1:$A$3031,'LookUp Table'!$B$1:$B$3031,"Not Found",0)</f>
        <v>Mumbai</v>
      </c>
      <c r="N2114" t="str">
        <f t="shared" si="65"/>
        <v>Seed Funding</v>
      </c>
      <c r="O2114" t="str">
        <f>_xlfn.XLOOKUP(N2114,'Com LookUp+Pivot'!$A$1:$A$49,'Com LookUp+Pivot'!$B$1:$B$49,"Not Found",0)</f>
        <v>Angel</v>
      </c>
      <c r="W2114" s="9" t="s">
        <v>5692</v>
      </c>
      <c r="X2114" s="9" t="s">
        <v>125</v>
      </c>
    </row>
    <row r="2115" spans="1:24" x14ac:dyDescent="0.3">
      <c r="A2115">
        <v>2123</v>
      </c>
      <c r="B2115" s="1">
        <v>42342</v>
      </c>
      <c r="C2115" t="s">
        <v>5693</v>
      </c>
      <c r="D2115" t="s">
        <v>5694</v>
      </c>
      <c r="E2115" t="s">
        <v>207</v>
      </c>
      <c r="F2115" t="s">
        <v>909</v>
      </c>
      <c r="G2115" t="s">
        <v>5695</v>
      </c>
      <c r="H2115" t="s">
        <v>125</v>
      </c>
      <c r="I2115" s="2">
        <v>100000</v>
      </c>
      <c r="K2115" t="str" cm="1">
        <f t="array" ref="K2115">_xlfn.IFS(I2115&lt;1000000,"Bin1",AND(I2115&gt;=1000000,I2115&lt;=10000000),"Bin2",I2115&gt;10000000,"Bin3")</f>
        <v>Bin1</v>
      </c>
      <c r="L2115">
        <f t="shared" si="66"/>
        <v>2015</v>
      </c>
      <c r="M2115" t="str">
        <f>_xlfn.XLOOKUP(C2115,'LookUp Table'!$A$1:$A$3031,'LookUp Table'!$B$1:$B$3031,"Not Found",0)</f>
        <v>Gurgaon</v>
      </c>
      <c r="N2115" t="str">
        <f t="shared" ref="N2115:N2178" si="67">IFERROR(VLOOKUP(G2115,$W$1:$X$6025,2,FALSE),"Ignore")</f>
        <v>Seed Funding</v>
      </c>
      <c r="O2115" t="str">
        <f>_xlfn.XLOOKUP(N2115,'Com LookUp+Pivot'!$A$1:$A$49,'Com LookUp+Pivot'!$B$1:$B$49,"Not Found",0)</f>
        <v>Angel</v>
      </c>
      <c r="W2115" s="9" t="s">
        <v>5695</v>
      </c>
      <c r="X2115" s="9" t="s">
        <v>125</v>
      </c>
    </row>
    <row r="2116" spans="1:24" x14ac:dyDescent="0.3">
      <c r="A2116">
        <v>2124</v>
      </c>
      <c r="B2116" s="1">
        <v>42342</v>
      </c>
      <c r="C2116" t="s">
        <v>5696</v>
      </c>
      <c r="D2116" t="s">
        <v>5697</v>
      </c>
      <c r="E2116" t="s">
        <v>207</v>
      </c>
      <c r="F2116" t="s">
        <v>19</v>
      </c>
      <c r="G2116" t="s">
        <v>5695</v>
      </c>
      <c r="H2116" t="s">
        <v>125</v>
      </c>
      <c r="I2116" s="2">
        <v>100000</v>
      </c>
      <c r="K2116" t="str" cm="1">
        <f t="array" ref="K2116">_xlfn.IFS(I2116&lt;1000000,"Bin1",AND(I2116&gt;=1000000,I2116&lt;=10000000),"Bin2",I2116&gt;10000000,"Bin3")</f>
        <v>Bin1</v>
      </c>
      <c r="L2116">
        <f t="shared" si="66"/>
        <v>2015</v>
      </c>
      <c r="M2116" t="str">
        <f>_xlfn.XLOOKUP(C2116,'LookUp Table'!$A$1:$A$3031,'LookUp Table'!$B$1:$B$3031,"Not Found",0)</f>
        <v>Gurgaon</v>
      </c>
      <c r="N2116" t="str">
        <f t="shared" si="67"/>
        <v>Seed Funding</v>
      </c>
      <c r="O2116" t="str">
        <f>_xlfn.XLOOKUP(N2116,'Com LookUp+Pivot'!$A$1:$A$49,'Com LookUp+Pivot'!$B$1:$B$49,"Not Found",0)</f>
        <v>Angel</v>
      </c>
      <c r="W2116" s="9" t="s">
        <v>5695</v>
      </c>
      <c r="X2116" s="9" t="s">
        <v>125</v>
      </c>
    </row>
    <row r="2117" spans="1:24" x14ac:dyDescent="0.3">
      <c r="A2117">
        <v>2125</v>
      </c>
      <c r="B2117" s="1">
        <v>42342</v>
      </c>
      <c r="C2117" t="s">
        <v>5698</v>
      </c>
      <c r="D2117" t="s">
        <v>5699</v>
      </c>
      <c r="E2117" t="s">
        <v>207</v>
      </c>
      <c r="F2117" t="s">
        <v>30</v>
      </c>
      <c r="G2117" t="s">
        <v>5700</v>
      </c>
      <c r="H2117" t="s">
        <v>388</v>
      </c>
      <c r="I2117" s="2">
        <v>20000000</v>
      </c>
      <c r="J2117" t="s">
        <v>44</v>
      </c>
      <c r="K2117" t="str" cm="1">
        <f t="array" ref="K2117">_xlfn.IFS(I2117&lt;1000000,"Bin1",AND(I2117&gt;=1000000,I2117&lt;=10000000),"Bin2",I2117&gt;10000000,"Bin3")</f>
        <v>Bin3</v>
      </c>
      <c r="L2117">
        <f t="shared" si="66"/>
        <v>2015</v>
      </c>
      <c r="M2117" t="str">
        <f>_xlfn.XLOOKUP(C2117,'LookUp Table'!$A$1:$A$3031,'LookUp Table'!$B$1:$B$3031,"Not Found",0)</f>
        <v>New Delhi</v>
      </c>
      <c r="N2117" t="str">
        <f t="shared" si="67"/>
        <v>Private Equity</v>
      </c>
      <c r="O2117" t="str">
        <f>_xlfn.XLOOKUP(N2117,'Com LookUp+Pivot'!$A$1:$A$49,'Com LookUp+Pivot'!$B$1:$B$49,"Not Found",0)</f>
        <v>PE</v>
      </c>
      <c r="W2117" s="9" t="s">
        <v>5700</v>
      </c>
      <c r="X2117" s="9" t="s">
        <v>388</v>
      </c>
    </row>
    <row r="2118" spans="1:24" x14ac:dyDescent="0.3">
      <c r="A2118">
        <v>2126</v>
      </c>
      <c r="B2118" s="1">
        <v>42342</v>
      </c>
      <c r="C2118" t="s">
        <v>5701</v>
      </c>
      <c r="D2118" t="s">
        <v>5702</v>
      </c>
      <c r="E2118" t="s">
        <v>207</v>
      </c>
      <c r="F2118" t="s">
        <v>30</v>
      </c>
      <c r="G2118" t="s">
        <v>5703</v>
      </c>
      <c r="H2118" t="s">
        <v>125</v>
      </c>
      <c r="I2118">
        <v>0</v>
      </c>
      <c r="K2118" t="str" cm="1">
        <f t="array" ref="K2118">_xlfn.IFS(I2118&lt;1000000,"Bin1",AND(I2118&gt;=1000000,I2118&lt;=10000000),"Bin2",I2118&gt;10000000,"Bin3")</f>
        <v>Bin1</v>
      </c>
      <c r="L2118">
        <f t="shared" si="66"/>
        <v>2015</v>
      </c>
      <c r="M2118" t="str">
        <f>_xlfn.XLOOKUP(C2118,'LookUp Table'!$A$1:$A$3031,'LookUp Table'!$B$1:$B$3031,"Not Found",0)</f>
        <v>New Delhi</v>
      </c>
      <c r="N2118" t="str">
        <f t="shared" si="67"/>
        <v>Seed Funding</v>
      </c>
      <c r="O2118" t="str">
        <f>_xlfn.XLOOKUP(N2118,'Com LookUp+Pivot'!$A$1:$A$49,'Com LookUp+Pivot'!$B$1:$B$49,"Not Found",0)</f>
        <v>Angel</v>
      </c>
      <c r="W2118" s="9" t="s">
        <v>5703</v>
      </c>
      <c r="X2118" s="9" t="s">
        <v>125</v>
      </c>
    </row>
    <row r="2119" spans="1:24" x14ac:dyDescent="0.3">
      <c r="A2119">
        <v>2127</v>
      </c>
      <c r="B2119" s="1">
        <v>42345</v>
      </c>
      <c r="C2119" t="s">
        <v>2855</v>
      </c>
      <c r="D2119" t="s">
        <v>5704</v>
      </c>
      <c r="E2119" t="s">
        <v>207</v>
      </c>
      <c r="F2119" t="s">
        <v>19</v>
      </c>
      <c r="G2119" t="s">
        <v>301</v>
      </c>
      <c r="H2119" t="s">
        <v>388</v>
      </c>
      <c r="I2119">
        <v>0</v>
      </c>
      <c r="J2119" t="s">
        <v>270</v>
      </c>
      <c r="K2119" t="str" cm="1">
        <f t="array" ref="K2119">_xlfn.IFS(I2119&lt;1000000,"Bin1",AND(I2119&gt;=1000000,I2119&lt;=10000000),"Bin2",I2119&gt;10000000,"Bin3")</f>
        <v>Bin1</v>
      </c>
      <c r="L2119">
        <f t="shared" si="66"/>
        <v>2015</v>
      </c>
      <c r="M2119" t="str">
        <f>_xlfn.XLOOKUP(C2119,'LookUp Table'!$A$1:$A$3031,'LookUp Table'!$B$1:$B$3031,"Not Found",0)</f>
        <v>Gurgaon</v>
      </c>
      <c r="N2119" t="str">
        <f t="shared" si="67"/>
        <v>Series A</v>
      </c>
      <c r="O2119" t="str">
        <f>_xlfn.XLOOKUP(N2119,'Com LookUp+Pivot'!$A$1:$A$49,'Com LookUp+Pivot'!$B$1:$B$49,"Not Found",0)</f>
        <v>VC</v>
      </c>
      <c r="W2119" s="9" t="s">
        <v>301</v>
      </c>
      <c r="X2119" s="9" t="s">
        <v>388</v>
      </c>
    </row>
    <row r="2120" spans="1:24" x14ac:dyDescent="0.3">
      <c r="A2120">
        <v>2128</v>
      </c>
      <c r="B2120" s="1">
        <v>42345</v>
      </c>
      <c r="C2120" t="s">
        <v>5705</v>
      </c>
      <c r="D2120" t="s">
        <v>5706</v>
      </c>
      <c r="E2120" t="s">
        <v>207</v>
      </c>
      <c r="F2120" t="s">
        <v>181</v>
      </c>
      <c r="G2120" t="s">
        <v>5707</v>
      </c>
      <c r="H2120" t="s">
        <v>388</v>
      </c>
      <c r="I2120" s="2">
        <v>4500000</v>
      </c>
      <c r="J2120" t="s">
        <v>44</v>
      </c>
      <c r="K2120" t="str" cm="1">
        <f t="array" ref="K2120">_xlfn.IFS(I2120&lt;1000000,"Bin1",AND(I2120&gt;=1000000,I2120&lt;=10000000),"Bin2",I2120&gt;10000000,"Bin3")</f>
        <v>Bin2</v>
      </c>
      <c r="L2120">
        <f t="shared" si="66"/>
        <v>2015</v>
      </c>
      <c r="M2120" t="str">
        <f>_xlfn.XLOOKUP(C2120,'LookUp Table'!$A$1:$A$3031,'LookUp Table'!$B$1:$B$3031,"Not Found",0)</f>
        <v>Hyderabad</v>
      </c>
      <c r="N2120" t="str">
        <f t="shared" si="67"/>
        <v>Private Equity</v>
      </c>
      <c r="O2120" t="str">
        <f>_xlfn.XLOOKUP(N2120,'Com LookUp+Pivot'!$A$1:$A$49,'Com LookUp+Pivot'!$B$1:$B$49,"Not Found",0)</f>
        <v>PE</v>
      </c>
      <c r="W2120" s="9" t="s">
        <v>5707</v>
      </c>
      <c r="X2120" s="9" t="s">
        <v>388</v>
      </c>
    </row>
    <row r="2121" spans="1:24" x14ac:dyDescent="0.3">
      <c r="A2121">
        <v>2129</v>
      </c>
      <c r="B2121" s="1">
        <v>42345</v>
      </c>
      <c r="C2121" t="s">
        <v>2609</v>
      </c>
      <c r="D2121" t="s">
        <v>4537</v>
      </c>
      <c r="E2121" t="s">
        <v>207</v>
      </c>
      <c r="F2121" t="s">
        <v>52</v>
      </c>
      <c r="G2121" t="s">
        <v>5708</v>
      </c>
      <c r="H2121" t="s">
        <v>388</v>
      </c>
      <c r="I2121" s="2">
        <v>30000000</v>
      </c>
      <c r="J2121" t="s">
        <v>21</v>
      </c>
      <c r="K2121" t="str" cm="1">
        <f t="array" ref="K2121">_xlfn.IFS(I2121&lt;1000000,"Bin1",AND(I2121&gt;=1000000,I2121&lt;=10000000),"Bin2",I2121&gt;10000000,"Bin3")</f>
        <v>Bin3</v>
      </c>
      <c r="L2121">
        <f t="shared" si="66"/>
        <v>2015</v>
      </c>
      <c r="M2121" t="str">
        <f>_xlfn.XLOOKUP(C2121,'LookUp Table'!$A$1:$A$3031,'LookUp Table'!$B$1:$B$3031,"Not Found",0)</f>
        <v>Pune</v>
      </c>
      <c r="N2121" t="str">
        <f t="shared" si="67"/>
        <v>Private Equity</v>
      </c>
      <c r="O2121" t="str">
        <f>_xlfn.XLOOKUP(N2121,'Com LookUp+Pivot'!$A$1:$A$49,'Com LookUp+Pivot'!$B$1:$B$49,"Not Found",0)</f>
        <v>PE</v>
      </c>
      <c r="W2121" s="9" t="s">
        <v>5708</v>
      </c>
      <c r="X2121" s="9" t="s">
        <v>388</v>
      </c>
    </row>
    <row r="2122" spans="1:24" x14ac:dyDescent="0.3">
      <c r="A2122">
        <v>2130</v>
      </c>
      <c r="B2122" s="1">
        <v>42345</v>
      </c>
      <c r="C2122" t="s">
        <v>5709</v>
      </c>
      <c r="D2122" t="s">
        <v>5710</v>
      </c>
      <c r="E2122" t="s">
        <v>207</v>
      </c>
      <c r="F2122" t="s">
        <v>36</v>
      </c>
      <c r="G2122" t="s">
        <v>5711</v>
      </c>
      <c r="H2122" t="s">
        <v>125</v>
      </c>
      <c r="I2122">
        <v>0</v>
      </c>
      <c r="K2122" t="str" cm="1">
        <f t="array" ref="K2122">_xlfn.IFS(I2122&lt;1000000,"Bin1",AND(I2122&gt;=1000000,I2122&lt;=10000000),"Bin2",I2122&gt;10000000,"Bin3")</f>
        <v>Bin1</v>
      </c>
      <c r="L2122">
        <f t="shared" si="66"/>
        <v>2015</v>
      </c>
      <c r="M2122" t="str">
        <f>_xlfn.XLOOKUP(C2122,'LookUp Table'!$A$1:$A$3031,'LookUp Table'!$B$1:$B$3031,"Not Found",0)</f>
        <v>Mumbai</v>
      </c>
      <c r="N2122" t="str">
        <f t="shared" si="67"/>
        <v>Seed Funding</v>
      </c>
      <c r="O2122" t="str">
        <f>_xlfn.XLOOKUP(N2122,'Com LookUp+Pivot'!$A$1:$A$49,'Com LookUp+Pivot'!$B$1:$B$49,"Not Found",0)</f>
        <v>Angel</v>
      </c>
      <c r="W2122" s="9" t="s">
        <v>5711</v>
      </c>
      <c r="X2122" s="9" t="s">
        <v>125</v>
      </c>
    </row>
    <row r="2123" spans="1:24" x14ac:dyDescent="0.3">
      <c r="A2123">
        <v>2131</v>
      </c>
      <c r="B2123" s="1">
        <v>42345</v>
      </c>
      <c r="C2123" t="s">
        <v>5712</v>
      </c>
      <c r="D2123" t="s">
        <v>5713</v>
      </c>
      <c r="E2123" t="s">
        <v>207</v>
      </c>
      <c r="F2123" t="s">
        <v>30</v>
      </c>
      <c r="G2123" t="s">
        <v>5714</v>
      </c>
      <c r="H2123" t="s">
        <v>125</v>
      </c>
      <c r="I2123" s="2">
        <v>250000</v>
      </c>
      <c r="K2123" t="str" cm="1">
        <f t="array" ref="K2123">_xlfn.IFS(I2123&lt;1000000,"Bin1",AND(I2123&gt;=1000000,I2123&lt;=10000000),"Bin2",I2123&gt;10000000,"Bin3")</f>
        <v>Bin1</v>
      </c>
      <c r="L2123">
        <f t="shared" si="66"/>
        <v>2015</v>
      </c>
      <c r="M2123" t="str">
        <f>_xlfn.XLOOKUP(C2123,'LookUp Table'!$A$1:$A$3031,'LookUp Table'!$B$1:$B$3031,"Not Found",0)</f>
        <v>New Delhi</v>
      </c>
      <c r="N2123" t="str">
        <f t="shared" si="67"/>
        <v>Seed Funding</v>
      </c>
      <c r="O2123" t="str">
        <f>_xlfn.XLOOKUP(N2123,'Com LookUp+Pivot'!$A$1:$A$49,'Com LookUp+Pivot'!$B$1:$B$49,"Not Found",0)</f>
        <v>Angel</v>
      </c>
      <c r="W2123" s="9" t="s">
        <v>5714</v>
      </c>
      <c r="X2123" s="9" t="s">
        <v>125</v>
      </c>
    </row>
    <row r="2124" spans="1:24" x14ac:dyDescent="0.3">
      <c r="A2124">
        <v>2132</v>
      </c>
      <c r="B2124" s="1">
        <v>42345</v>
      </c>
      <c r="C2124" t="s">
        <v>5715</v>
      </c>
      <c r="D2124" t="s">
        <v>5716</v>
      </c>
      <c r="E2124" t="s">
        <v>207</v>
      </c>
      <c r="F2124" t="s">
        <v>36</v>
      </c>
      <c r="G2124" t="s">
        <v>5717</v>
      </c>
      <c r="H2124" t="s">
        <v>125</v>
      </c>
      <c r="I2124" s="2">
        <v>100000</v>
      </c>
      <c r="K2124" t="str" cm="1">
        <f t="array" ref="K2124">_xlfn.IFS(I2124&lt;1000000,"Bin1",AND(I2124&gt;=1000000,I2124&lt;=10000000),"Bin2",I2124&gt;10000000,"Bin3")</f>
        <v>Bin1</v>
      </c>
      <c r="L2124">
        <f t="shared" si="66"/>
        <v>2015</v>
      </c>
      <c r="M2124" t="str">
        <f>_xlfn.XLOOKUP(C2124,'LookUp Table'!$A$1:$A$3031,'LookUp Table'!$B$1:$B$3031,"Not Found",0)</f>
        <v>Mumbai</v>
      </c>
      <c r="N2124" t="str">
        <f t="shared" si="67"/>
        <v>Seed Funding</v>
      </c>
      <c r="O2124" t="str">
        <f>_xlfn.XLOOKUP(N2124,'Com LookUp+Pivot'!$A$1:$A$49,'Com LookUp+Pivot'!$B$1:$B$49,"Not Found",0)</f>
        <v>Angel</v>
      </c>
      <c r="W2124" s="9" t="s">
        <v>5717</v>
      </c>
      <c r="X2124" s="9" t="s">
        <v>125</v>
      </c>
    </row>
    <row r="2125" spans="1:24" x14ac:dyDescent="0.3">
      <c r="A2125">
        <v>2133</v>
      </c>
      <c r="B2125" s="1">
        <v>42346</v>
      </c>
      <c r="C2125" t="s">
        <v>5718</v>
      </c>
      <c r="D2125" t="s">
        <v>5719</v>
      </c>
      <c r="E2125" t="s">
        <v>207</v>
      </c>
      <c r="F2125" t="s">
        <v>30</v>
      </c>
      <c r="G2125" t="s">
        <v>1578</v>
      </c>
      <c r="H2125" t="s">
        <v>125</v>
      </c>
      <c r="I2125">
        <v>0</v>
      </c>
      <c r="K2125" t="str" cm="1">
        <f t="array" ref="K2125">_xlfn.IFS(I2125&lt;1000000,"Bin1",AND(I2125&gt;=1000000,I2125&lt;=10000000),"Bin2",I2125&gt;10000000,"Bin3")</f>
        <v>Bin1</v>
      </c>
      <c r="L2125">
        <f t="shared" si="66"/>
        <v>2015</v>
      </c>
      <c r="M2125" t="str">
        <f>_xlfn.XLOOKUP(C2125,'LookUp Table'!$A$1:$A$3031,'LookUp Table'!$B$1:$B$3031,"Not Found",0)</f>
        <v>New Delhi</v>
      </c>
      <c r="N2125" t="str">
        <f t="shared" si="67"/>
        <v>Private Equity</v>
      </c>
      <c r="O2125" t="str">
        <f>_xlfn.XLOOKUP(N2125,'Com LookUp+Pivot'!$A$1:$A$49,'Com LookUp+Pivot'!$B$1:$B$49,"Not Found",0)</f>
        <v>PE</v>
      </c>
      <c r="W2125" s="9" t="s">
        <v>1578</v>
      </c>
      <c r="X2125" s="9" t="s">
        <v>125</v>
      </c>
    </row>
    <row r="2126" spans="1:24" x14ac:dyDescent="0.3">
      <c r="A2126">
        <v>2134</v>
      </c>
      <c r="B2126" s="1">
        <v>42346</v>
      </c>
      <c r="C2126" t="s">
        <v>5720</v>
      </c>
      <c r="D2126" t="s">
        <v>5721</v>
      </c>
      <c r="E2126" t="s">
        <v>207</v>
      </c>
      <c r="F2126" t="s">
        <v>30</v>
      </c>
      <c r="G2126" t="s">
        <v>2377</v>
      </c>
      <c r="H2126" t="s">
        <v>125</v>
      </c>
      <c r="I2126">
        <v>0</v>
      </c>
      <c r="J2126" t="s">
        <v>5722</v>
      </c>
      <c r="K2126" t="str" cm="1">
        <f t="array" ref="K2126">_xlfn.IFS(I2126&lt;1000000,"Bin1",AND(I2126&gt;=1000000,I2126&lt;=10000000),"Bin2",I2126&gt;10000000,"Bin3")</f>
        <v>Bin1</v>
      </c>
      <c r="L2126">
        <f t="shared" si="66"/>
        <v>2015</v>
      </c>
      <c r="M2126" t="str">
        <f>_xlfn.XLOOKUP(C2126,'LookUp Table'!$A$1:$A$3031,'LookUp Table'!$B$1:$B$3031,"Not Found",0)</f>
        <v>New Delhi</v>
      </c>
      <c r="N2126" t="str">
        <f t="shared" si="67"/>
        <v>Seed Funding</v>
      </c>
      <c r="O2126" t="str">
        <f>_xlfn.XLOOKUP(N2126,'Com LookUp+Pivot'!$A$1:$A$49,'Com LookUp+Pivot'!$B$1:$B$49,"Not Found",0)</f>
        <v>Angel</v>
      </c>
      <c r="W2126" s="9" t="s">
        <v>2377</v>
      </c>
      <c r="X2126" s="9" t="s">
        <v>125</v>
      </c>
    </row>
    <row r="2127" spans="1:24" x14ac:dyDescent="0.3">
      <c r="A2127">
        <v>2135</v>
      </c>
      <c r="B2127" s="1">
        <v>42346</v>
      </c>
      <c r="C2127" t="s">
        <v>5723</v>
      </c>
      <c r="D2127" t="s">
        <v>5724</v>
      </c>
      <c r="E2127" t="s">
        <v>207</v>
      </c>
      <c r="F2127" t="s">
        <v>19</v>
      </c>
      <c r="G2127" t="s">
        <v>5725</v>
      </c>
      <c r="H2127" t="s">
        <v>388</v>
      </c>
      <c r="I2127" s="2">
        <v>2000000</v>
      </c>
      <c r="J2127" t="s">
        <v>44</v>
      </c>
      <c r="K2127" t="str" cm="1">
        <f t="array" ref="K2127">_xlfn.IFS(I2127&lt;1000000,"Bin1",AND(I2127&gt;=1000000,I2127&lt;=10000000),"Bin2",I2127&gt;10000000,"Bin3")</f>
        <v>Bin2</v>
      </c>
      <c r="L2127">
        <f t="shared" si="66"/>
        <v>2015</v>
      </c>
      <c r="M2127" t="str">
        <f>_xlfn.XLOOKUP(C2127,'LookUp Table'!$A$1:$A$3031,'LookUp Table'!$B$1:$B$3031,"Not Found",0)</f>
        <v>Gurgaon</v>
      </c>
      <c r="N2127" t="str">
        <f t="shared" si="67"/>
        <v>Private Equity</v>
      </c>
      <c r="O2127" t="str">
        <f>_xlfn.XLOOKUP(N2127,'Com LookUp+Pivot'!$A$1:$A$49,'Com LookUp+Pivot'!$B$1:$B$49,"Not Found",0)</f>
        <v>PE</v>
      </c>
      <c r="W2127" s="9" t="s">
        <v>5725</v>
      </c>
      <c r="X2127" s="9" t="s">
        <v>388</v>
      </c>
    </row>
    <row r="2128" spans="1:24" x14ac:dyDescent="0.3">
      <c r="A2128">
        <v>2136</v>
      </c>
      <c r="B2128" s="1">
        <v>42347</v>
      </c>
      <c r="C2128" t="s">
        <v>5726</v>
      </c>
      <c r="D2128" t="s">
        <v>5727</v>
      </c>
      <c r="E2128" t="s">
        <v>207</v>
      </c>
      <c r="F2128" t="s">
        <v>957</v>
      </c>
      <c r="G2128" t="s">
        <v>5233</v>
      </c>
      <c r="H2128" t="s">
        <v>388</v>
      </c>
      <c r="I2128" s="2">
        <v>3000000</v>
      </c>
      <c r="J2128" t="s">
        <v>44</v>
      </c>
      <c r="K2128" t="str" cm="1">
        <f t="array" ref="K2128">_xlfn.IFS(I2128&lt;1000000,"Bin1",AND(I2128&gt;=1000000,I2128&lt;=10000000),"Bin2",I2128&gt;10000000,"Bin3")</f>
        <v>Bin2</v>
      </c>
      <c r="L2128">
        <f t="shared" si="66"/>
        <v>2015</v>
      </c>
      <c r="M2128" t="str">
        <f>_xlfn.XLOOKUP(C2128,'LookUp Table'!$A$1:$A$3031,'LookUp Table'!$B$1:$B$3031,"Not Found",0)</f>
        <v>Bangalore</v>
      </c>
      <c r="N2128" t="str">
        <f t="shared" si="67"/>
        <v>Seed Funding</v>
      </c>
      <c r="O2128" t="str">
        <f>_xlfn.XLOOKUP(N2128,'Com LookUp+Pivot'!$A$1:$A$49,'Com LookUp+Pivot'!$B$1:$B$49,"Not Found",0)</f>
        <v>Angel</v>
      </c>
      <c r="W2128" s="9" t="s">
        <v>5233</v>
      </c>
      <c r="X2128" s="9" t="s">
        <v>388</v>
      </c>
    </row>
    <row r="2129" spans="1:24" x14ac:dyDescent="0.3">
      <c r="A2129">
        <v>2137</v>
      </c>
      <c r="B2129" s="1">
        <v>42347</v>
      </c>
      <c r="C2129" t="s">
        <v>3826</v>
      </c>
      <c r="D2129" t="s">
        <v>5728</v>
      </c>
      <c r="E2129" t="s">
        <v>207</v>
      </c>
      <c r="F2129" t="s">
        <v>19</v>
      </c>
      <c r="G2129" t="s">
        <v>5729</v>
      </c>
      <c r="H2129" t="s">
        <v>125</v>
      </c>
      <c r="I2129">
        <v>0</v>
      </c>
      <c r="K2129" t="str" cm="1">
        <f t="array" ref="K2129">_xlfn.IFS(I2129&lt;1000000,"Bin1",AND(I2129&gt;=1000000,I2129&lt;=10000000),"Bin2",I2129&gt;10000000,"Bin3")</f>
        <v>Bin1</v>
      </c>
      <c r="L2129">
        <f t="shared" si="66"/>
        <v>2015</v>
      </c>
      <c r="M2129" t="str">
        <f>_xlfn.XLOOKUP(C2129,'LookUp Table'!$A$1:$A$3031,'LookUp Table'!$B$1:$B$3031,"Not Found",0)</f>
        <v>New Delhi</v>
      </c>
      <c r="N2129" t="str">
        <f t="shared" si="67"/>
        <v>Seed Funding</v>
      </c>
      <c r="O2129" t="str">
        <f>_xlfn.XLOOKUP(N2129,'Com LookUp+Pivot'!$A$1:$A$49,'Com LookUp+Pivot'!$B$1:$B$49,"Not Found",0)</f>
        <v>Angel</v>
      </c>
      <c r="W2129" s="9" t="s">
        <v>5729</v>
      </c>
      <c r="X2129" s="9" t="s">
        <v>125</v>
      </c>
    </row>
    <row r="2130" spans="1:24" x14ac:dyDescent="0.3">
      <c r="A2130">
        <v>2138</v>
      </c>
      <c r="B2130" s="1">
        <v>42347</v>
      </c>
      <c r="C2130" t="s">
        <v>2273</v>
      </c>
      <c r="D2130" t="s">
        <v>5730</v>
      </c>
      <c r="E2130" t="s">
        <v>207</v>
      </c>
      <c r="F2130" t="s">
        <v>36</v>
      </c>
      <c r="G2130" t="s">
        <v>1687</v>
      </c>
      <c r="H2130" t="s">
        <v>125</v>
      </c>
      <c r="I2130" s="2">
        <v>350000</v>
      </c>
      <c r="K2130" t="str" cm="1">
        <f t="array" ref="K2130">_xlfn.IFS(I2130&lt;1000000,"Bin1",AND(I2130&gt;=1000000,I2130&lt;=10000000),"Bin2",I2130&gt;10000000,"Bin3")</f>
        <v>Bin1</v>
      </c>
      <c r="L2130">
        <f t="shared" si="66"/>
        <v>2015</v>
      </c>
      <c r="M2130" t="str">
        <f>_xlfn.XLOOKUP(C2130,'LookUp Table'!$A$1:$A$3031,'LookUp Table'!$B$1:$B$3031,"Not Found",0)</f>
        <v>Mumbai</v>
      </c>
      <c r="N2130" t="str">
        <f t="shared" si="67"/>
        <v>Seed Funding</v>
      </c>
      <c r="O2130" t="str">
        <f>_xlfn.XLOOKUP(N2130,'Com LookUp+Pivot'!$A$1:$A$49,'Com LookUp+Pivot'!$B$1:$B$49,"Not Found",0)</f>
        <v>Angel</v>
      </c>
      <c r="W2130" s="9" t="s">
        <v>1687</v>
      </c>
      <c r="X2130" s="9" t="s">
        <v>125</v>
      </c>
    </row>
    <row r="2131" spans="1:24" x14ac:dyDescent="0.3">
      <c r="A2131">
        <v>2139</v>
      </c>
      <c r="B2131" s="1">
        <v>42347</v>
      </c>
      <c r="C2131" t="s">
        <v>119</v>
      </c>
      <c r="D2131" t="s">
        <v>5731</v>
      </c>
      <c r="E2131" t="s">
        <v>207</v>
      </c>
      <c r="F2131" t="s">
        <v>30</v>
      </c>
      <c r="G2131" t="s">
        <v>5732</v>
      </c>
      <c r="H2131" t="s">
        <v>388</v>
      </c>
      <c r="I2131" s="2">
        <v>3000000</v>
      </c>
      <c r="J2131" t="s">
        <v>26</v>
      </c>
      <c r="K2131" t="str" cm="1">
        <f t="array" ref="K2131">_xlfn.IFS(I2131&lt;1000000,"Bin1",AND(I2131&gt;=1000000,I2131&lt;=10000000),"Bin2",I2131&gt;10000000,"Bin3")</f>
        <v>Bin2</v>
      </c>
      <c r="L2131">
        <f t="shared" si="66"/>
        <v>2015</v>
      </c>
      <c r="M2131" t="str">
        <f>_xlfn.XLOOKUP(C2131,'LookUp Table'!$A$1:$A$3031,'LookUp Table'!$B$1:$B$3031,"Not Found",0)</f>
        <v>Gurgaon</v>
      </c>
      <c r="N2131" t="str">
        <f t="shared" si="67"/>
        <v>Private Equity</v>
      </c>
      <c r="O2131" t="str">
        <f>_xlfn.XLOOKUP(N2131,'Com LookUp+Pivot'!$A$1:$A$49,'Com LookUp+Pivot'!$B$1:$B$49,"Not Found",0)</f>
        <v>PE</v>
      </c>
      <c r="W2131" s="9" t="s">
        <v>5732</v>
      </c>
      <c r="X2131" s="9" t="s">
        <v>388</v>
      </c>
    </row>
    <row r="2132" spans="1:24" x14ac:dyDescent="0.3">
      <c r="A2132">
        <v>2140</v>
      </c>
      <c r="B2132" s="1">
        <v>42347</v>
      </c>
      <c r="C2132" t="s">
        <v>5733</v>
      </c>
      <c r="D2132" t="s">
        <v>5734</v>
      </c>
      <c r="E2132" t="s">
        <v>207</v>
      </c>
      <c r="F2132" t="s">
        <v>830</v>
      </c>
      <c r="G2132" t="s">
        <v>3364</v>
      </c>
      <c r="H2132" t="s">
        <v>125</v>
      </c>
      <c r="I2132">
        <v>0</v>
      </c>
      <c r="K2132" t="str" cm="1">
        <f t="array" ref="K2132">_xlfn.IFS(I2132&lt;1000000,"Bin1",AND(I2132&gt;=1000000,I2132&lt;=10000000),"Bin2",I2132&gt;10000000,"Bin3")</f>
        <v>Bin1</v>
      </c>
      <c r="L2132">
        <f t="shared" si="66"/>
        <v>2015</v>
      </c>
      <c r="M2132" t="str">
        <f>_xlfn.XLOOKUP(C2132,'LookUp Table'!$A$1:$A$3031,'LookUp Table'!$B$1:$B$3031,"Not Found",0)</f>
        <v>Chandigarh</v>
      </c>
      <c r="N2132" t="str">
        <f t="shared" si="67"/>
        <v>Seed Funding</v>
      </c>
      <c r="O2132" t="str">
        <f>_xlfn.XLOOKUP(N2132,'Com LookUp+Pivot'!$A$1:$A$49,'Com LookUp+Pivot'!$B$1:$B$49,"Not Found",0)</f>
        <v>Angel</v>
      </c>
      <c r="W2132" s="9" t="s">
        <v>3364</v>
      </c>
      <c r="X2132" s="9" t="s">
        <v>125</v>
      </c>
    </row>
    <row r="2133" spans="1:24" x14ac:dyDescent="0.3">
      <c r="A2133">
        <v>2141</v>
      </c>
      <c r="B2133" s="1">
        <v>42348</v>
      </c>
      <c r="C2133" t="s">
        <v>368</v>
      </c>
      <c r="D2133" t="s">
        <v>5735</v>
      </c>
      <c r="E2133" t="s">
        <v>207</v>
      </c>
      <c r="F2133" t="s">
        <v>957</v>
      </c>
      <c r="G2133" t="s">
        <v>5736</v>
      </c>
      <c r="H2133" t="s">
        <v>388</v>
      </c>
      <c r="I2133" s="2">
        <v>25000000</v>
      </c>
      <c r="J2133" t="s">
        <v>26</v>
      </c>
      <c r="K2133" t="str" cm="1">
        <f t="array" ref="K2133">_xlfn.IFS(I2133&lt;1000000,"Bin1",AND(I2133&gt;=1000000,I2133&lt;=10000000),"Bin2",I2133&gt;10000000,"Bin3")</f>
        <v>Bin3</v>
      </c>
      <c r="L2133">
        <f t="shared" si="66"/>
        <v>2015</v>
      </c>
      <c r="M2133" t="str">
        <f>_xlfn.XLOOKUP(C2133,'LookUp Table'!$A$1:$A$3031,'LookUp Table'!$B$1:$B$3031,"Not Found",0)</f>
        <v>Bengaluru</v>
      </c>
      <c r="N2133" t="str">
        <f t="shared" si="67"/>
        <v>Private Equity</v>
      </c>
      <c r="O2133" t="str">
        <f>_xlfn.XLOOKUP(N2133,'Com LookUp+Pivot'!$A$1:$A$49,'Com LookUp+Pivot'!$B$1:$B$49,"Not Found",0)</f>
        <v>PE</v>
      </c>
      <c r="W2133" s="9" t="s">
        <v>5736</v>
      </c>
      <c r="X2133" s="9" t="s">
        <v>388</v>
      </c>
    </row>
    <row r="2134" spans="1:24" x14ac:dyDescent="0.3">
      <c r="A2134">
        <v>2142</v>
      </c>
      <c r="B2134" s="1">
        <v>42348</v>
      </c>
      <c r="C2134" t="s">
        <v>5737</v>
      </c>
      <c r="D2134" t="s">
        <v>5738</v>
      </c>
      <c r="E2134" t="s">
        <v>207</v>
      </c>
      <c r="F2134" t="s">
        <v>957</v>
      </c>
      <c r="G2134" t="s">
        <v>5739</v>
      </c>
      <c r="H2134" t="s">
        <v>388</v>
      </c>
      <c r="I2134" s="2">
        <v>5000000</v>
      </c>
      <c r="J2134" t="s">
        <v>44</v>
      </c>
      <c r="K2134" t="str" cm="1">
        <f t="array" ref="K2134">_xlfn.IFS(I2134&lt;1000000,"Bin1",AND(I2134&gt;=1000000,I2134&lt;=10000000),"Bin2",I2134&gt;10000000,"Bin3")</f>
        <v>Bin2</v>
      </c>
      <c r="L2134">
        <f t="shared" si="66"/>
        <v>2015</v>
      </c>
      <c r="M2134" t="str">
        <f>_xlfn.XLOOKUP(C2134,'LookUp Table'!$A$1:$A$3031,'LookUp Table'!$B$1:$B$3031,"Not Found",0)</f>
        <v>Bangalore</v>
      </c>
      <c r="N2134" t="str">
        <f t="shared" si="67"/>
        <v>Private Equity</v>
      </c>
      <c r="O2134" t="str">
        <f>_xlfn.XLOOKUP(N2134,'Com LookUp+Pivot'!$A$1:$A$49,'Com LookUp+Pivot'!$B$1:$B$49,"Not Found",0)</f>
        <v>PE</v>
      </c>
      <c r="W2134" s="9" t="s">
        <v>5739</v>
      </c>
      <c r="X2134" s="9" t="s">
        <v>388</v>
      </c>
    </row>
    <row r="2135" spans="1:24" x14ac:dyDescent="0.3">
      <c r="A2135">
        <v>2143</v>
      </c>
      <c r="B2135" s="1">
        <v>42348</v>
      </c>
      <c r="C2135" t="s">
        <v>5740</v>
      </c>
      <c r="D2135" t="s">
        <v>5741</v>
      </c>
      <c r="E2135" t="s">
        <v>207</v>
      </c>
      <c r="F2135" t="s">
        <v>30</v>
      </c>
      <c r="G2135" t="s">
        <v>5001</v>
      </c>
      <c r="H2135" t="s">
        <v>125</v>
      </c>
      <c r="I2135" s="2">
        <v>500000</v>
      </c>
      <c r="K2135" t="str" cm="1">
        <f t="array" ref="K2135">_xlfn.IFS(I2135&lt;1000000,"Bin1",AND(I2135&gt;=1000000,I2135&lt;=10000000),"Bin2",I2135&gt;10000000,"Bin3")</f>
        <v>Bin1</v>
      </c>
      <c r="L2135">
        <f t="shared" si="66"/>
        <v>2015</v>
      </c>
      <c r="M2135" t="str">
        <f>_xlfn.XLOOKUP(C2135,'LookUp Table'!$A$1:$A$3031,'LookUp Table'!$B$1:$B$3031,"Not Found",0)</f>
        <v>New Delhi</v>
      </c>
      <c r="N2135" t="str">
        <f t="shared" si="67"/>
        <v>Seed Funding</v>
      </c>
      <c r="O2135" t="str">
        <f>_xlfn.XLOOKUP(N2135,'Com LookUp+Pivot'!$A$1:$A$49,'Com LookUp+Pivot'!$B$1:$B$49,"Not Found",0)</f>
        <v>Angel</v>
      </c>
      <c r="W2135" s="9" t="s">
        <v>5001</v>
      </c>
      <c r="X2135" s="9" t="s">
        <v>125</v>
      </c>
    </row>
    <row r="2136" spans="1:24" x14ac:dyDescent="0.3">
      <c r="A2136">
        <v>2144</v>
      </c>
      <c r="B2136" s="1">
        <v>42348</v>
      </c>
      <c r="C2136" t="s">
        <v>5742</v>
      </c>
      <c r="D2136" t="s">
        <v>5743</v>
      </c>
      <c r="E2136" t="s">
        <v>207</v>
      </c>
      <c r="F2136" t="s">
        <v>30</v>
      </c>
      <c r="G2136" t="s">
        <v>5744</v>
      </c>
      <c r="H2136" t="s">
        <v>125</v>
      </c>
      <c r="I2136" s="2">
        <v>500000</v>
      </c>
      <c r="K2136" t="str" cm="1">
        <f t="array" ref="K2136">_xlfn.IFS(I2136&lt;1000000,"Bin1",AND(I2136&gt;=1000000,I2136&lt;=10000000),"Bin2",I2136&gt;10000000,"Bin3")</f>
        <v>Bin1</v>
      </c>
      <c r="L2136">
        <f t="shared" si="66"/>
        <v>2015</v>
      </c>
      <c r="M2136" t="str">
        <f>_xlfn.XLOOKUP(C2136,'LookUp Table'!$A$1:$A$3031,'LookUp Table'!$B$1:$B$3031,"Not Found",0)</f>
        <v>New Delhi</v>
      </c>
      <c r="N2136" t="str">
        <f t="shared" si="67"/>
        <v>Private Equity</v>
      </c>
      <c r="O2136" t="str">
        <f>_xlfn.XLOOKUP(N2136,'Com LookUp+Pivot'!$A$1:$A$49,'Com LookUp+Pivot'!$B$1:$B$49,"Not Found",0)</f>
        <v>PE</v>
      </c>
      <c r="W2136" s="9" t="s">
        <v>5744</v>
      </c>
      <c r="X2136" s="9" t="s">
        <v>125</v>
      </c>
    </row>
    <row r="2137" spans="1:24" x14ac:dyDescent="0.3">
      <c r="A2137">
        <v>2145</v>
      </c>
      <c r="B2137" s="1">
        <v>42348</v>
      </c>
      <c r="C2137" t="s">
        <v>5745</v>
      </c>
      <c r="D2137" t="s">
        <v>5746</v>
      </c>
      <c r="E2137" t="s">
        <v>207</v>
      </c>
      <c r="F2137" t="s">
        <v>30</v>
      </c>
      <c r="G2137" t="s">
        <v>5747</v>
      </c>
      <c r="H2137" t="s">
        <v>388</v>
      </c>
      <c r="I2137" s="2">
        <v>10000000</v>
      </c>
      <c r="J2137" t="s">
        <v>549</v>
      </c>
      <c r="K2137" t="str" cm="1">
        <f t="array" ref="K2137">_xlfn.IFS(I2137&lt;1000000,"Bin1",AND(I2137&gt;=1000000,I2137&lt;=10000000),"Bin2",I2137&gt;10000000,"Bin3")</f>
        <v>Bin2</v>
      </c>
      <c r="L2137">
        <f t="shared" si="66"/>
        <v>2015</v>
      </c>
      <c r="M2137" t="str">
        <f>_xlfn.XLOOKUP(C2137,'LookUp Table'!$A$1:$A$3031,'LookUp Table'!$B$1:$B$3031,"Not Found",0)</f>
        <v>New Delhi</v>
      </c>
      <c r="N2137" t="str">
        <f t="shared" si="67"/>
        <v>Private Equity</v>
      </c>
      <c r="O2137" t="str">
        <f>_xlfn.XLOOKUP(N2137,'Com LookUp+Pivot'!$A$1:$A$49,'Com LookUp+Pivot'!$B$1:$B$49,"Not Found",0)</f>
        <v>PE</v>
      </c>
      <c r="W2137" s="9" t="s">
        <v>5747</v>
      </c>
      <c r="X2137" s="9" t="s">
        <v>388</v>
      </c>
    </row>
    <row r="2138" spans="1:24" x14ac:dyDescent="0.3">
      <c r="A2138">
        <v>2146</v>
      </c>
      <c r="B2138" s="1">
        <v>42348</v>
      </c>
      <c r="C2138" t="s">
        <v>5748</v>
      </c>
      <c r="D2138" t="s">
        <v>5749</v>
      </c>
      <c r="E2138" t="s">
        <v>207</v>
      </c>
      <c r="F2138" t="s">
        <v>957</v>
      </c>
      <c r="G2138" t="s">
        <v>5750</v>
      </c>
      <c r="H2138" t="s">
        <v>125</v>
      </c>
      <c r="I2138">
        <v>0</v>
      </c>
      <c r="K2138" t="str" cm="1">
        <f t="array" ref="K2138">_xlfn.IFS(I2138&lt;1000000,"Bin1",AND(I2138&gt;=1000000,I2138&lt;=10000000),"Bin2",I2138&gt;10000000,"Bin3")</f>
        <v>Bin1</v>
      </c>
      <c r="L2138">
        <f t="shared" si="66"/>
        <v>2015</v>
      </c>
      <c r="M2138" t="str">
        <f>_xlfn.XLOOKUP(C2138,'LookUp Table'!$A$1:$A$3031,'LookUp Table'!$B$1:$B$3031,"Not Found",0)</f>
        <v>Bangalore</v>
      </c>
      <c r="N2138" t="str">
        <f t="shared" si="67"/>
        <v>Seed Funding</v>
      </c>
      <c r="O2138" t="str">
        <f>_xlfn.XLOOKUP(N2138,'Com LookUp+Pivot'!$A$1:$A$49,'Com LookUp+Pivot'!$B$1:$B$49,"Not Found",0)</f>
        <v>Angel</v>
      </c>
      <c r="W2138" s="9" t="s">
        <v>5750</v>
      </c>
      <c r="X2138" s="9" t="s">
        <v>125</v>
      </c>
    </row>
    <row r="2139" spans="1:24" x14ac:dyDescent="0.3">
      <c r="A2139">
        <v>2147</v>
      </c>
      <c r="B2139" s="1">
        <v>42348</v>
      </c>
      <c r="C2139" t="s">
        <v>5751</v>
      </c>
      <c r="D2139" t="s">
        <v>5752</v>
      </c>
      <c r="E2139" t="s">
        <v>207</v>
      </c>
      <c r="F2139" t="s">
        <v>181</v>
      </c>
      <c r="G2139" t="s">
        <v>5753</v>
      </c>
      <c r="H2139" t="s">
        <v>388</v>
      </c>
      <c r="I2139" s="2">
        <v>2500000</v>
      </c>
      <c r="J2139" t="s">
        <v>270</v>
      </c>
      <c r="K2139" t="str" cm="1">
        <f t="array" ref="K2139">_xlfn.IFS(I2139&lt;1000000,"Bin1",AND(I2139&gt;=1000000,I2139&lt;=10000000),"Bin2",I2139&gt;10000000,"Bin3")</f>
        <v>Bin2</v>
      </c>
      <c r="L2139">
        <f t="shared" si="66"/>
        <v>2015</v>
      </c>
      <c r="M2139" t="str">
        <f>_xlfn.XLOOKUP(C2139,'LookUp Table'!$A$1:$A$3031,'LookUp Table'!$B$1:$B$3031,"Not Found",0)</f>
        <v>Hyderabad</v>
      </c>
      <c r="N2139" t="str">
        <f t="shared" si="67"/>
        <v>Private Equity</v>
      </c>
      <c r="O2139" t="str">
        <f>_xlfn.XLOOKUP(N2139,'Com LookUp+Pivot'!$A$1:$A$49,'Com LookUp+Pivot'!$B$1:$B$49,"Not Found",0)</f>
        <v>PE</v>
      </c>
      <c r="W2139" s="9" t="s">
        <v>5753</v>
      </c>
      <c r="X2139" s="9" t="s">
        <v>388</v>
      </c>
    </row>
    <row r="2140" spans="1:24" x14ac:dyDescent="0.3">
      <c r="A2140">
        <v>2148</v>
      </c>
      <c r="B2140" s="1">
        <v>42348</v>
      </c>
      <c r="C2140" t="s">
        <v>5754</v>
      </c>
      <c r="D2140" t="s">
        <v>5755</v>
      </c>
      <c r="E2140" t="s">
        <v>207</v>
      </c>
      <c r="F2140" t="s">
        <v>36</v>
      </c>
      <c r="G2140" t="s">
        <v>5756</v>
      </c>
      <c r="H2140" t="s">
        <v>388</v>
      </c>
      <c r="I2140" s="2">
        <v>70000000</v>
      </c>
      <c r="J2140" t="s">
        <v>44</v>
      </c>
      <c r="K2140" t="str" cm="1">
        <f t="array" ref="K2140">_xlfn.IFS(I2140&lt;1000000,"Bin1",AND(I2140&gt;=1000000,I2140&lt;=10000000),"Bin2",I2140&gt;10000000,"Bin3")</f>
        <v>Bin3</v>
      </c>
      <c r="L2140">
        <f t="shared" si="66"/>
        <v>2015</v>
      </c>
      <c r="M2140" t="str">
        <f>_xlfn.XLOOKUP(C2140,'LookUp Table'!$A$1:$A$3031,'LookUp Table'!$B$1:$B$3031,"Not Found",0)</f>
        <v>Mumbai</v>
      </c>
      <c r="N2140" t="str">
        <f t="shared" si="67"/>
        <v>Private Equity</v>
      </c>
      <c r="O2140" t="str">
        <f>_xlfn.XLOOKUP(N2140,'Com LookUp+Pivot'!$A$1:$A$49,'Com LookUp+Pivot'!$B$1:$B$49,"Not Found",0)</f>
        <v>PE</v>
      </c>
      <c r="W2140" s="9" t="s">
        <v>5756</v>
      </c>
      <c r="X2140" s="9" t="s">
        <v>388</v>
      </c>
    </row>
    <row r="2141" spans="1:24" x14ac:dyDescent="0.3">
      <c r="A2141">
        <v>2149</v>
      </c>
      <c r="B2141" s="1">
        <v>42349</v>
      </c>
      <c r="C2141" t="s">
        <v>5757</v>
      </c>
      <c r="D2141" t="s">
        <v>5758</v>
      </c>
      <c r="E2141" t="s">
        <v>207</v>
      </c>
      <c r="F2141" t="s">
        <v>5759</v>
      </c>
      <c r="G2141" t="s">
        <v>5760</v>
      </c>
      <c r="H2141" t="s">
        <v>125</v>
      </c>
      <c r="I2141" s="2">
        <v>600000</v>
      </c>
      <c r="K2141" t="str" cm="1">
        <f t="array" ref="K2141">_xlfn.IFS(I2141&lt;1000000,"Bin1",AND(I2141&gt;=1000000,I2141&lt;=10000000),"Bin2",I2141&gt;10000000,"Bin3")</f>
        <v>Bin1</v>
      </c>
      <c r="L2141">
        <f t="shared" si="66"/>
        <v>2015</v>
      </c>
      <c r="M2141" t="str">
        <f>_xlfn.XLOOKUP(C2141,'LookUp Table'!$A$1:$A$3031,'LookUp Table'!$B$1:$B$3031,"Not Found",0)</f>
        <v>Hyderabad/USA</v>
      </c>
      <c r="N2141" t="str">
        <f t="shared" si="67"/>
        <v>Seed Funding</v>
      </c>
      <c r="O2141" t="str">
        <f>_xlfn.XLOOKUP(N2141,'Com LookUp+Pivot'!$A$1:$A$49,'Com LookUp+Pivot'!$B$1:$B$49,"Not Found",0)</f>
        <v>Angel</v>
      </c>
      <c r="W2141" s="9" t="s">
        <v>5760</v>
      </c>
      <c r="X2141" s="9" t="s">
        <v>125</v>
      </c>
    </row>
    <row r="2142" spans="1:24" x14ac:dyDescent="0.3">
      <c r="A2142">
        <v>2150</v>
      </c>
      <c r="B2142" s="1">
        <v>42349</v>
      </c>
      <c r="C2142" t="s">
        <v>5761</v>
      </c>
      <c r="D2142" t="s">
        <v>5762</v>
      </c>
      <c r="E2142" t="s">
        <v>207</v>
      </c>
      <c r="F2142" t="s">
        <v>87</v>
      </c>
      <c r="G2142" t="s">
        <v>4702</v>
      </c>
      <c r="H2142" t="s">
        <v>388</v>
      </c>
      <c r="I2142">
        <v>0</v>
      </c>
      <c r="J2142" t="s">
        <v>549</v>
      </c>
      <c r="K2142" t="str" cm="1">
        <f t="array" ref="K2142">_xlfn.IFS(I2142&lt;1000000,"Bin1",AND(I2142&gt;=1000000,I2142&lt;=10000000),"Bin2",I2142&gt;10000000,"Bin3")</f>
        <v>Bin1</v>
      </c>
      <c r="L2142">
        <f t="shared" si="66"/>
        <v>2015</v>
      </c>
      <c r="M2142" t="str">
        <f>_xlfn.XLOOKUP(C2142,'LookUp Table'!$A$1:$A$3031,'LookUp Table'!$B$1:$B$3031,"Not Found",0)</f>
        <v>Noida</v>
      </c>
      <c r="N2142" t="str">
        <f t="shared" si="67"/>
        <v>Seed Funding</v>
      </c>
      <c r="O2142" t="str">
        <f>_xlfn.XLOOKUP(N2142,'Com LookUp+Pivot'!$A$1:$A$49,'Com LookUp+Pivot'!$B$1:$B$49,"Not Found",0)</f>
        <v>Angel</v>
      </c>
      <c r="W2142" s="9" t="s">
        <v>4702</v>
      </c>
      <c r="X2142" s="9" t="s">
        <v>388</v>
      </c>
    </row>
    <row r="2143" spans="1:24" x14ac:dyDescent="0.3">
      <c r="A2143">
        <v>2151</v>
      </c>
      <c r="B2143" s="1">
        <v>42349</v>
      </c>
      <c r="C2143" t="s">
        <v>5763</v>
      </c>
      <c r="D2143" t="s">
        <v>5764</v>
      </c>
      <c r="E2143" t="s">
        <v>207</v>
      </c>
      <c r="F2143" t="s">
        <v>36</v>
      </c>
      <c r="G2143" t="s">
        <v>1578</v>
      </c>
      <c r="H2143" t="s">
        <v>125</v>
      </c>
      <c r="I2143">
        <v>0</v>
      </c>
      <c r="K2143" t="str" cm="1">
        <f t="array" ref="K2143">_xlfn.IFS(I2143&lt;1000000,"Bin1",AND(I2143&gt;=1000000,I2143&lt;=10000000),"Bin2",I2143&gt;10000000,"Bin3")</f>
        <v>Bin1</v>
      </c>
      <c r="L2143">
        <f t="shared" si="66"/>
        <v>2015</v>
      </c>
      <c r="M2143" t="str">
        <f>_xlfn.XLOOKUP(C2143,'LookUp Table'!$A$1:$A$3031,'LookUp Table'!$B$1:$B$3031,"Not Found",0)</f>
        <v>Mumbai</v>
      </c>
      <c r="N2143" t="str">
        <f t="shared" si="67"/>
        <v>Private Equity</v>
      </c>
      <c r="O2143" t="str">
        <f>_xlfn.XLOOKUP(N2143,'Com LookUp+Pivot'!$A$1:$A$49,'Com LookUp+Pivot'!$B$1:$B$49,"Not Found",0)</f>
        <v>PE</v>
      </c>
      <c r="W2143" s="9" t="s">
        <v>1578</v>
      </c>
      <c r="X2143" s="9" t="s">
        <v>125</v>
      </c>
    </row>
    <row r="2144" spans="1:24" x14ac:dyDescent="0.3">
      <c r="A2144">
        <v>2152</v>
      </c>
      <c r="B2144" s="1">
        <v>42349</v>
      </c>
      <c r="C2144" t="s">
        <v>2307</v>
      </c>
      <c r="D2144" t="s">
        <v>5765</v>
      </c>
      <c r="E2144" t="s">
        <v>207</v>
      </c>
      <c r="F2144" t="s">
        <v>19</v>
      </c>
      <c r="G2144" t="s">
        <v>1126</v>
      </c>
      <c r="H2144" t="s">
        <v>388</v>
      </c>
      <c r="I2144">
        <v>0</v>
      </c>
      <c r="J2144" t="s">
        <v>549</v>
      </c>
      <c r="K2144" t="str" cm="1">
        <f t="array" ref="K2144">_xlfn.IFS(I2144&lt;1000000,"Bin1",AND(I2144&gt;=1000000,I2144&lt;=10000000),"Bin2",I2144&gt;10000000,"Bin3")</f>
        <v>Bin1</v>
      </c>
      <c r="L2144">
        <f t="shared" si="66"/>
        <v>2015</v>
      </c>
      <c r="M2144" t="str">
        <f>_xlfn.XLOOKUP(C2144,'LookUp Table'!$A$1:$A$3031,'LookUp Table'!$B$1:$B$3031,"Not Found",0)</f>
        <v>Gurgaon</v>
      </c>
      <c r="N2144" t="str">
        <f t="shared" si="67"/>
        <v>Seed / Angel Funding</v>
      </c>
      <c r="O2144" t="str">
        <f>_xlfn.XLOOKUP(N2144,'Com LookUp+Pivot'!$A$1:$A$49,'Com LookUp+Pivot'!$B$1:$B$49,"Not Found",0)</f>
        <v>Angel</v>
      </c>
      <c r="W2144" s="9" t="s">
        <v>1126</v>
      </c>
      <c r="X2144" s="9" t="s">
        <v>388</v>
      </c>
    </row>
    <row r="2145" spans="1:24" x14ac:dyDescent="0.3">
      <c r="A2145">
        <v>2153</v>
      </c>
      <c r="B2145" s="1">
        <v>42349</v>
      </c>
      <c r="C2145" t="s">
        <v>5766</v>
      </c>
      <c r="D2145" t="s">
        <v>5767</v>
      </c>
      <c r="E2145" t="s">
        <v>207</v>
      </c>
      <c r="F2145" t="s">
        <v>957</v>
      </c>
      <c r="G2145" t="s">
        <v>5768</v>
      </c>
      <c r="H2145" t="s">
        <v>125</v>
      </c>
      <c r="I2145" s="2">
        <v>150000</v>
      </c>
      <c r="K2145" t="str" cm="1">
        <f t="array" ref="K2145">_xlfn.IFS(I2145&lt;1000000,"Bin1",AND(I2145&gt;=1000000,I2145&lt;=10000000),"Bin2",I2145&gt;10000000,"Bin3")</f>
        <v>Bin1</v>
      </c>
      <c r="L2145">
        <f t="shared" si="66"/>
        <v>2015</v>
      </c>
      <c r="M2145" t="str">
        <f>_xlfn.XLOOKUP(C2145,'LookUp Table'!$A$1:$A$3031,'LookUp Table'!$B$1:$B$3031,"Not Found",0)</f>
        <v>Bangalore</v>
      </c>
      <c r="N2145" t="str">
        <f t="shared" si="67"/>
        <v>Seed Funding</v>
      </c>
      <c r="O2145" t="str">
        <f>_xlfn.XLOOKUP(N2145,'Com LookUp+Pivot'!$A$1:$A$49,'Com LookUp+Pivot'!$B$1:$B$49,"Not Found",0)</f>
        <v>Angel</v>
      </c>
      <c r="W2145" s="9" t="s">
        <v>5768</v>
      </c>
      <c r="X2145" s="9" t="s">
        <v>125</v>
      </c>
    </row>
    <row r="2146" spans="1:24" x14ac:dyDescent="0.3">
      <c r="A2146">
        <v>2154</v>
      </c>
      <c r="B2146" s="1">
        <v>42349</v>
      </c>
      <c r="C2146" t="s">
        <v>5769</v>
      </c>
      <c r="D2146" t="s">
        <v>5770</v>
      </c>
      <c r="E2146" t="s">
        <v>207</v>
      </c>
      <c r="F2146" t="s">
        <v>1350</v>
      </c>
      <c r="G2146" t="s">
        <v>5771</v>
      </c>
      <c r="H2146" t="s">
        <v>125</v>
      </c>
      <c r="I2146">
        <v>0</v>
      </c>
      <c r="K2146" t="str" cm="1">
        <f t="array" ref="K2146">_xlfn.IFS(I2146&lt;1000000,"Bin1",AND(I2146&gt;=1000000,I2146&lt;=10000000),"Bin2",I2146&gt;10000000,"Bin3")</f>
        <v>Bin1</v>
      </c>
      <c r="L2146">
        <f t="shared" si="66"/>
        <v>2015</v>
      </c>
      <c r="M2146" t="str">
        <f>_xlfn.XLOOKUP(C2146,'LookUp Table'!$A$1:$A$3031,'LookUp Table'!$B$1:$B$3031,"Not Found",0)</f>
        <v>Goa</v>
      </c>
      <c r="N2146" t="str">
        <f t="shared" si="67"/>
        <v>Seed Funding</v>
      </c>
      <c r="O2146" t="str">
        <f>_xlfn.XLOOKUP(N2146,'Com LookUp+Pivot'!$A$1:$A$49,'Com LookUp+Pivot'!$B$1:$B$49,"Not Found",0)</f>
        <v>Angel</v>
      </c>
      <c r="W2146" s="9" t="s">
        <v>5771</v>
      </c>
      <c r="X2146" s="9" t="s">
        <v>125</v>
      </c>
    </row>
    <row r="2147" spans="1:24" x14ac:dyDescent="0.3">
      <c r="A2147">
        <v>2155</v>
      </c>
      <c r="B2147" s="1">
        <v>42349</v>
      </c>
      <c r="C2147" t="s">
        <v>3066</v>
      </c>
      <c r="D2147" t="s">
        <v>5772</v>
      </c>
      <c r="E2147" t="s">
        <v>207</v>
      </c>
      <c r="F2147" t="s">
        <v>36</v>
      </c>
      <c r="G2147" t="s">
        <v>5773</v>
      </c>
      <c r="H2147" t="s">
        <v>125</v>
      </c>
      <c r="I2147" s="2">
        <v>1000000</v>
      </c>
      <c r="K2147" t="str" cm="1">
        <f t="array" ref="K2147">_xlfn.IFS(I2147&lt;1000000,"Bin1",AND(I2147&gt;=1000000,I2147&lt;=10000000),"Bin2",I2147&gt;10000000,"Bin3")</f>
        <v>Bin2</v>
      </c>
      <c r="L2147">
        <f t="shared" si="66"/>
        <v>2015</v>
      </c>
      <c r="M2147" t="str">
        <f>_xlfn.XLOOKUP(C2147,'LookUp Table'!$A$1:$A$3031,'LookUp Table'!$B$1:$B$3031,"Not Found",0)</f>
        <v>Mumbai</v>
      </c>
      <c r="N2147" t="str">
        <f t="shared" si="67"/>
        <v>Seed Funding</v>
      </c>
      <c r="O2147" t="str">
        <f>_xlfn.XLOOKUP(N2147,'Com LookUp+Pivot'!$A$1:$A$49,'Com LookUp+Pivot'!$B$1:$B$49,"Not Found",0)</f>
        <v>Angel</v>
      </c>
      <c r="W2147" s="9" t="s">
        <v>5773</v>
      </c>
      <c r="X2147" s="9" t="s">
        <v>125</v>
      </c>
    </row>
    <row r="2148" spans="1:24" x14ac:dyDescent="0.3">
      <c r="A2148">
        <v>2156</v>
      </c>
      <c r="B2148" s="1">
        <v>42349</v>
      </c>
      <c r="C2148" t="s">
        <v>5774</v>
      </c>
      <c r="D2148" t="s">
        <v>5775</v>
      </c>
      <c r="E2148" t="s">
        <v>207</v>
      </c>
      <c r="F2148" t="s">
        <v>957</v>
      </c>
      <c r="G2148" t="s">
        <v>3313</v>
      </c>
      <c r="H2148" t="s">
        <v>125</v>
      </c>
      <c r="I2148">
        <v>0</v>
      </c>
      <c r="J2148" t="s">
        <v>5776</v>
      </c>
      <c r="K2148" t="str" cm="1">
        <f t="array" ref="K2148">_xlfn.IFS(I2148&lt;1000000,"Bin1",AND(I2148&gt;=1000000,I2148&lt;=10000000),"Bin2",I2148&gt;10000000,"Bin3")</f>
        <v>Bin1</v>
      </c>
      <c r="L2148">
        <f t="shared" si="66"/>
        <v>2015</v>
      </c>
      <c r="M2148" t="str">
        <f>_xlfn.XLOOKUP(C2148,'LookUp Table'!$A$1:$A$3031,'LookUp Table'!$B$1:$B$3031,"Not Found",0)</f>
        <v>Bangalore</v>
      </c>
      <c r="N2148" t="str">
        <f t="shared" si="67"/>
        <v>Seed Funding</v>
      </c>
      <c r="O2148" t="str">
        <f>_xlfn.XLOOKUP(N2148,'Com LookUp+Pivot'!$A$1:$A$49,'Com LookUp+Pivot'!$B$1:$B$49,"Not Found",0)</f>
        <v>Angel</v>
      </c>
      <c r="W2148" s="9" t="s">
        <v>3313</v>
      </c>
      <c r="X2148" s="9" t="s">
        <v>125</v>
      </c>
    </row>
    <row r="2149" spans="1:24" x14ac:dyDescent="0.3">
      <c r="A2149">
        <v>2157</v>
      </c>
      <c r="B2149" s="1">
        <v>42352</v>
      </c>
      <c r="C2149" t="s">
        <v>5777</v>
      </c>
      <c r="D2149" t="s">
        <v>5778</v>
      </c>
      <c r="E2149" t="s">
        <v>207</v>
      </c>
      <c r="F2149" t="s">
        <v>957</v>
      </c>
      <c r="G2149" t="s">
        <v>5779</v>
      </c>
      <c r="H2149" t="s">
        <v>388</v>
      </c>
      <c r="I2149" s="2">
        <v>3500000</v>
      </c>
      <c r="J2149" t="s">
        <v>44</v>
      </c>
      <c r="K2149" t="str" cm="1">
        <f t="array" ref="K2149">_xlfn.IFS(I2149&lt;1000000,"Bin1",AND(I2149&gt;=1000000,I2149&lt;=10000000),"Bin2",I2149&gt;10000000,"Bin3")</f>
        <v>Bin2</v>
      </c>
      <c r="L2149">
        <f t="shared" si="66"/>
        <v>2015</v>
      </c>
      <c r="M2149" t="str">
        <f>_xlfn.XLOOKUP(C2149,'LookUp Table'!$A$1:$A$3031,'LookUp Table'!$B$1:$B$3031,"Not Found",0)</f>
        <v>Bangalore</v>
      </c>
      <c r="N2149" t="str">
        <f t="shared" si="67"/>
        <v>Private Equity</v>
      </c>
      <c r="O2149" t="str">
        <f>_xlfn.XLOOKUP(N2149,'Com LookUp+Pivot'!$A$1:$A$49,'Com LookUp+Pivot'!$B$1:$B$49,"Not Found",0)</f>
        <v>PE</v>
      </c>
      <c r="W2149" s="9" t="s">
        <v>5779</v>
      </c>
      <c r="X2149" s="9" t="s">
        <v>388</v>
      </c>
    </row>
    <row r="2150" spans="1:24" x14ac:dyDescent="0.3">
      <c r="A2150">
        <v>2158</v>
      </c>
      <c r="B2150" s="1">
        <v>42352</v>
      </c>
      <c r="C2150" t="s">
        <v>5780</v>
      </c>
      <c r="D2150" t="s">
        <v>5781</v>
      </c>
      <c r="E2150" t="s">
        <v>207</v>
      </c>
      <c r="F2150" t="s">
        <v>957</v>
      </c>
      <c r="G2150" t="s">
        <v>5615</v>
      </c>
      <c r="H2150" t="s">
        <v>388</v>
      </c>
      <c r="I2150">
        <v>0</v>
      </c>
      <c r="J2150" t="s">
        <v>549</v>
      </c>
      <c r="K2150" t="str" cm="1">
        <f t="array" ref="K2150">_xlfn.IFS(I2150&lt;1000000,"Bin1",AND(I2150&gt;=1000000,I2150&lt;=10000000),"Bin2",I2150&gt;10000000,"Bin3")</f>
        <v>Bin1</v>
      </c>
      <c r="L2150">
        <f t="shared" si="66"/>
        <v>2015</v>
      </c>
      <c r="M2150" t="str">
        <f>_xlfn.XLOOKUP(C2150,'LookUp Table'!$A$1:$A$3031,'LookUp Table'!$B$1:$B$3031,"Not Found",0)</f>
        <v>Bangalore</v>
      </c>
      <c r="N2150" t="str">
        <f t="shared" si="67"/>
        <v>Private Equity</v>
      </c>
      <c r="O2150" t="str">
        <f>_xlfn.XLOOKUP(N2150,'Com LookUp+Pivot'!$A$1:$A$49,'Com LookUp+Pivot'!$B$1:$B$49,"Not Found",0)</f>
        <v>PE</v>
      </c>
      <c r="W2150" s="9" t="s">
        <v>5615</v>
      </c>
      <c r="X2150" s="9" t="s">
        <v>388</v>
      </c>
    </row>
    <row r="2151" spans="1:24" x14ac:dyDescent="0.3">
      <c r="A2151">
        <v>2159</v>
      </c>
      <c r="B2151" s="1">
        <v>42352</v>
      </c>
      <c r="C2151" t="s">
        <v>5782</v>
      </c>
      <c r="D2151" t="s">
        <v>5783</v>
      </c>
      <c r="E2151" t="s">
        <v>207</v>
      </c>
      <c r="F2151" t="s">
        <v>30</v>
      </c>
      <c r="G2151" t="s">
        <v>5784</v>
      </c>
      <c r="H2151" t="s">
        <v>125</v>
      </c>
      <c r="I2151" s="2">
        <v>200000</v>
      </c>
      <c r="K2151" t="str" cm="1">
        <f t="array" ref="K2151">_xlfn.IFS(I2151&lt;1000000,"Bin1",AND(I2151&gt;=1000000,I2151&lt;=10000000),"Bin2",I2151&gt;10000000,"Bin3")</f>
        <v>Bin1</v>
      </c>
      <c r="L2151">
        <f t="shared" si="66"/>
        <v>2015</v>
      </c>
      <c r="M2151" t="str">
        <f>_xlfn.XLOOKUP(C2151,'LookUp Table'!$A$1:$A$3031,'LookUp Table'!$B$1:$B$3031,"Not Found",0)</f>
        <v>New Delhi</v>
      </c>
      <c r="N2151" t="str">
        <f t="shared" si="67"/>
        <v>Seed Funding</v>
      </c>
      <c r="O2151" t="str">
        <f>_xlfn.XLOOKUP(N2151,'Com LookUp+Pivot'!$A$1:$A$49,'Com LookUp+Pivot'!$B$1:$B$49,"Not Found",0)</f>
        <v>Angel</v>
      </c>
      <c r="W2151" s="9" t="s">
        <v>5784</v>
      </c>
      <c r="X2151" s="9" t="s">
        <v>125</v>
      </c>
    </row>
    <row r="2152" spans="1:24" x14ac:dyDescent="0.3">
      <c r="A2152">
        <v>2160</v>
      </c>
      <c r="B2152" s="1">
        <v>42352</v>
      </c>
      <c r="C2152" t="s">
        <v>5785</v>
      </c>
      <c r="D2152" t="s">
        <v>5786</v>
      </c>
      <c r="E2152" t="s">
        <v>207</v>
      </c>
      <c r="F2152" t="s">
        <v>5787</v>
      </c>
      <c r="G2152" t="s">
        <v>5788</v>
      </c>
      <c r="H2152" t="s">
        <v>388</v>
      </c>
      <c r="I2152" s="2">
        <v>3000000</v>
      </c>
      <c r="J2152" t="s">
        <v>44</v>
      </c>
      <c r="K2152" t="str" cm="1">
        <f t="array" ref="K2152">_xlfn.IFS(I2152&lt;1000000,"Bin1",AND(I2152&gt;=1000000,I2152&lt;=10000000),"Bin2",I2152&gt;10000000,"Bin3")</f>
        <v>Bin2</v>
      </c>
      <c r="L2152">
        <f t="shared" si="66"/>
        <v>2015</v>
      </c>
      <c r="M2152" t="str">
        <f>_xlfn.XLOOKUP(C2152,'LookUp Table'!$A$1:$A$3031,'LookUp Table'!$B$1:$B$3031,"Not Found",0)</f>
        <v>Boston</v>
      </c>
      <c r="N2152" t="str">
        <f t="shared" si="67"/>
        <v>Private Equity</v>
      </c>
      <c r="O2152" t="str">
        <f>_xlfn.XLOOKUP(N2152,'Com LookUp+Pivot'!$A$1:$A$49,'Com LookUp+Pivot'!$B$1:$B$49,"Not Found",0)</f>
        <v>PE</v>
      </c>
      <c r="W2152" s="9" t="s">
        <v>5788</v>
      </c>
      <c r="X2152" s="9" t="s">
        <v>388</v>
      </c>
    </row>
    <row r="2153" spans="1:24" x14ac:dyDescent="0.3">
      <c r="A2153">
        <v>2161</v>
      </c>
      <c r="B2153" s="1">
        <v>42353</v>
      </c>
      <c r="C2153" t="s">
        <v>3185</v>
      </c>
      <c r="D2153" t="s">
        <v>5789</v>
      </c>
      <c r="E2153" t="s">
        <v>207</v>
      </c>
      <c r="F2153" t="s">
        <v>36</v>
      </c>
      <c r="G2153" t="s">
        <v>5790</v>
      </c>
      <c r="H2153" t="s">
        <v>125</v>
      </c>
      <c r="I2153">
        <v>0</v>
      </c>
      <c r="K2153" t="str" cm="1">
        <f t="array" ref="K2153">_xlfn.IFS(I2153&lt;1000000,"Bin1",AND(I2153&gt;=1000000,I2153&lt;=10000000),"Bin2",I2153&gt;10000000,"Bin3")</f>
        <v>Bin1</v>
      </c>
      <c r="L2153">
        <f t="shared" si="66"/>
        <v>2015</v>
      </c>
      <c r="M2153" t="str">
        <f>_xlfn.XLOOKUP(C2153,'LookUp Table'!$A$1:$A$3031,'LookUp Table'!$B$1:$B$3031,"Not Found",0)</f>
        <v>Mumbai</v>
      </c>
      <c r="N2153" t="str">
        <f t="shared" si="67"/>
        <v>Seed Funding</v>
      </c>
      <c r="O2153" t="str">
        <f>_xlfn.XLOOKUP(N2153,'Com LookUp+Pivot'!$A$1:$A$49,'Com LookUp+Pivot'!$B$1:$B$49,"Not Found",0)</f>
        <v>Angel</v>
      </c>
      <c r="W2153" s="9" t="s">
        <v>5790</v>
      </c>
      <c r="X2153" s="9" t="s">
        <v>125</v>
      </c>
    </row>
    <row r="2154" spans="1:24" x14ac:dyDescent="0.3">
      <c r="A2154">
        <v>2162</v>
      </c>
      <c r="B2154" s="1">
        <v>42353</v>
      </c>
      <c r="C2154" t="s">
        <v>5791</v>
      </c>
      <c r="D2154" t="s">
        <v>5792</v>
      </c>
      <c r="E2154" t="s">
        <v>207</v>
      </c>
      <c r="F2154" t="s">
        <v>268</v>
      </c>
      <c r="G2154" t="s">
        <v>5793</v>
      </c>
      <c r="H2154" t="s">
        <v>125</v>
      </c>
      <c r="I2154">
        <v>0</v>
      </c>
      <c r="K2154" t="str" cm="1">
        <f t="array" ref="K2154">_xlfn.IFS(I2154&lt;1000000,"Bin1",AND(I2154&gt;=1000000,I2154&lt;=10000000),"Bin2",I2154&gt;10000000,"Bin3")</f>
        <v>Bin1</v>
      </c>
      <c r="L2154">
        <f t="shared" si="66"/>
        <v>2015</v>
      </c>
      <c r="M2154" t="str">
        <f>_xlfn.XLOOKUP(C2154,'LookUp Table'!$A$1:$A$3031,'LookUp Table'!$B$1:$B$3031,"Not Found",0)</f>
        <v>Singapore</v>
      </c>
      <c r="N2154" t="str">
        <f t="shared" si="67"/>
        <v>Seed Funding</v>
      </c>
      <c r="O2154" t="str">
        <f>_xlfn.XLOOKUP(N2154,'Com LookUp+Pivot'!$A$1:$A$49,'Com LookUp+Pivot'!$B$1:$B$49,"Not Found",0)</f>
        <v>Angel</v>
      </c>
      <c r="W2154" s="9" t="s">
        <v>5793</v>
      </c>
      <c r="X2154" s="9" t="s">
        <v>125</v>
      </c>
    </row>
    <row r="2155" spans="1:24" x14ac:dyDescent="0.3">
      <c r="A2155">
        <v>2163</v>
      </c>
      <c r="B2155" s="1">
        <v>42353</v>
      </c>
      <c r="C2155" t="s">
        <v>5794</v>
      </c>
      <c r="D2155" t="s">
        <v>5795</v>
      </c>
      <c r="E2155" t="s">
        <v>207</v>
      </c>
      <c r="F2155" t="s">
        <v>5796</v>
      </c>
      <c r="G2155" t="s">
        <v>256</v>
      </c>
      <c r="H2155" t="s">
        <v>125</v>
      </c>
      <c r="I2155" s="2">
        <v>1000000</v>
      </c>
      <c r="K2155" t="str" cm="1">
        <f t="array" ref="K2155">_xlfn.IFS(I2155&lt;1000000,"Bin1",AND(I2155&gt;=1000000,I2155&lt;=10000000),"Bin2",I2155&gt;10000000,"Bin3")</f>
        <v>Bin2</v>
      </c>
      <c r="L2155">
        <f t="shared" si="66"/>
        <v>2015</v>
      </c>
      <c r="M2155" t="str">
        <f>_xlfn.XLOOKUP(C2155,'LookUp Table'!$A$1:$A$3031,'LookUp Table'!$B$1:$B$3031,"Not Found",0)</f>
        <v>Bangalore / Palo Alto</v>
      </c>
      <c r="N2155" t="str">
        <f t="shared" si="67"/>
        <v>Series B</v>
      </c>
      <c r="O2155" t="str">
        <f>_xlfn.XLOOKUP(N2155,'Com LookUp+Pivot'!$A$1:$A$49,'Com LookUp+Pivot'!$B$1:$B$49,"Not Found",0)</f>
        <v>VC</v>
      </c>
      <c r="W2155" s="9" t="s">
        <v>256</v>
      </c>
      <c r="X2155" s="9" t="s">
        <v>125</v>
      </c>
    </row>
    <row r="2156" spans="1:24" x14ac:dyDescent="0.3">
      <c r="A2156">
        <v>2164</v>
      </c>
      <c r="B2156" s="1">
        <v>42354</v>
      </c>
      <c r="C2156" t="s">
        <v>5797</v>
      </c>
      <c r="D2156" t="s">
        <v>463</v>
      </c>
      <c r="E2156" t="s">
        <v>207</v>
      </c>
      <c r="F2156" t="s">
        <v>957</v>
      </c>
      <c r="G2156" t="s">
        <v>5798</v>
      </c>
      <c r="H2156" t="s">
        <v>388</v>
      </c>
      <c r="I2156" s="2">
        <v>22500000</v>
      </c>
      <c r="J2156" t="s">
        <v>26</v>
      </c>
      <c r="K2156" t="str" cm="1">
        <f t="array" ref="K2156">_xlfn.IFS(I2156&lt;1000000,"Bin1",AND(I2156&gt;=1000000,I2156&lt;=10000000),"Bin2",I2156&gt;10000000,"Bin3")</f>
        <v>Bin3</v>
      </c>
      <c r="L2156">
        <f t="shared" si="66"/>
        <v>2015</v>
      </c>
      <c r="M2156" t="str">
        <f>_xlfn.XLOOKUP(C2156,'LookUp Table'!$A$1:$A$3031,'LookUp Table'!$B$1:$B$3031,"Not Found",0)</f>
        <v>Bangalore</v>
      </c>
      <c r="N2156" t="str">
        <f t="shared" si="67"/>
        <v>Private Equity</v>
      </c>
      <c r="O2156" t="str">
        <f>_xlfn.XLOOKUP(N2156,'Com LookUp+Pivot'!$A$1:$A$49,'Com LookUp+Pivot'!$B$1:$B$49,"Not Found",0)</f>
        <v>PE</v>
      </c>
      <c r="W2156" s="9" t="s">
        <v>5798</v>
      </c>
      <c r="X2156" s="9" t="s">
        <v>388</v>
      </c>
    </row>
    <row r="2157" spans="1:24" x14ac:dyDescent="0.3">
      <c r="A2157">
        <v>2165</v>
      </c>
      <c r="B2157" s="1">
        <v>42354</v>
      </c>
      <c r="C2157" t="s">
        <v>5799</v>
      </c>
      <c r="D2157" t="s">
        <v>5800</v>
      </c>
      <c r="E2157" t="s">
        <v>207</v>
      </c>
      <c r="F2157" t="s">
        <v>957</v>
      </c>
      <c r="G2157" t="s">
        <v>5801</v>
      </c>
      <c r="H2157" t="s">
        <v>125</v>
      </c>
      <c r="I2157" s="2">
        <v>2000000</v>
      </c>
      <c r="K2157" t="str" cm="1">
        <f t="array" ref="K2157">_xlfn.IFS(I2157&lt;1000000,"Bin1",AND(I2157&gt;=1000000,I2157&lt;=10000000),"Bin2",I2157&gt;10000000,"Bin3")</f>
        <v>Bin2</v>
      </c>
      <c r="L2157">
        <f t="shared" si="66"/>
        <v>2015</v>
      </c>
      <c r="M2157" t="str">
        <f>_xlfn.XLOOKUP(C2157,'LookUp Table'!$A$1:$A$3031,'LookUp Table'!$B$1:$B$3031,"Not Found",0)</f>
        <v>Bangalore</v>
      </c>
      <c r="N2157" t="str">
        <f t="shared" si="67"/>
        <v>Seed Funding</v>
      </c>
      <c r="O2157" t="str">
        <f>_xlfn.XLOOKUP(N2157,'Com LookUp+Pivot'!$A$1:$A$49,'Com LookUp+Pivot'!$B$1:$B$49,"Not Found",0)</f>
        <v>Angel</v>
      </c>
      <c r="W2157" s="9" t="s">
        <v>5801</v>
      </c>
      <c r="X2157" s="9" t="s">
        <v>125</v>
      </c>
    </row>
    <row r="2158" spans="1:24" x14ac:dyDescent="0.3">
      <c r="A2158">
        <v>2166</v>
      </c>
      <c r="B2158" s="1">
        <v>42354</v>
      </c>
      <c r="C2158" t="s">
        <v>5802</v>
      </c>
      <c r="D2158" t="s">
        <v>5803</v>
      </c>
      <c r="E2158" t="s">
        <v>207</v>
      </c>
      <c r="F2158" t="s">
        <v>36</v>
      </c>
      <c r="G2158" t="s">
        <v>5804</v>
      </c>
      <c r="H2158" t="s">
        <v>388</v>
      </c>
      <c r="I2158" s="2">
        <v>1200000</v>
      </c>
      <c r="J2158" t="s">
        <v>270</v>
      </c>
      <c r="K2158" t="str" cm="1">
        <f t="array" ref="K2158">_xlfn.IFS(I2158&lt;1000000,"Bin1",AND(I2158&gt;=1000000,I2158&lt;=10000000),"Bin2",I2158&gt;10000000,"Bin3")</f>
        <v>Bin2</v>
      </c>
      <c r="L2158">
        <f t="shared" si="66"/>
        <v>2015</v>
      </c>
      <c r="M2158" t="str">
        <f>_xlfn.XLOOKUP(C2158,'LookUp Table'!$A$1:$A$3031,'LookUp Table'!$B$1:$B$3031,"Not Found",0)</f>
        <v>Mumbai</v>
      </c>
      <c r="N2158" t="str">
        <f t="shared" si="67"/>
        <v>Private Equity</v>
      </c>
      <c r="O2158" t="str">
        <f>_xlfn.XLOOKUP(N2158,'Com LookUp+Pivot'!$A$1:$A$49,'Com LookUp+Pivot'!$B$1:$B$49,"Not Found",0)</f>
        <v>PE</v>
      </c>
      <c r="W2158" s="9" t="s">
        <v>5804</v>
      </c>
      <c r="X2158" s="9" t="s">
        <v>388</v>
      </c>
    </row>
    <row r="2159" spans="1:24" x14ac:dyDescent="0.3">
      <c r="A2159">
        <v>2167</v>
      </c>
      <c r="B2159" s="1">
        <v>42354</v>
      </c>
      <c r="C2159" t="s">
        <v>5805</v>
      </c>
      <c r="D2159" t="s">
        <v>5806</v>
      </c>
      <c r="E2159" t="s">
        <v>207</v>
      </c>
      <c r="F2159" t="s">
        <v>30</v>
      </c>
      <c r="G2159" t="s">
        <v>5807</v>
      </c>
      <c r="H2159" t="s">
        <v>125</v>
      </c>
      <c r="I2159">
        <v>0</v>
      </c>
      <c r="K2159" t="str" cm="1">
        <f t="array" ref="K2159">_xlfn.IFS(I2159&lt;1000000,"Bin1",AND(I2159&gt;=1000000,I2159&lt;=10000000),"Bin2",I2159&gt;10000000,"Bin3")</f>
        <v>Bin1</v>
      </c>
      <c r="L2159">
        <f t="shared" si="66"/>
        <v>2015</v>
      </c>
      <c r="M2159" t="str">
        <f>_xlfn.XLOOKUP(C2159,'LookUp Table'!$A$1:$A$3031,'LookUp Table'!$B$1:$B$3031,"Not Found",0)</f>
        <v>New Delhi</v>
      </c>
      <c r="N2159" t="str">
        <f t="shared" si="67"/>
        <v>Seed Funding</v>
      </c>
      <c r="O2159" t="str">
        <f>_xlfn.XLOOKUP(N2159,'Com LookUp+Pivot'!$A$1:$A$49,'Com LookUp+Pivot'!$B$1:$B$49,"Not Found",0)</f>
        <v>Angel</v>
      </c>
      <c r="W2159" s="9" t="s">
        <v>5807</v>
      </c>
      <c r="X2159" s="9" t="s">
        <v>125</v>
      </c>
    </row>
    <row r="2160" spans="1:24" x14ac:dyDescent="0.3">
      <c r="A2160">
        <v>2168</v>
      </c>
      <c r="B2160" s="1">
        <v>42355</v>
      </c>
      <c r="C2160" t="s">
        <v>64</v>
      </c>
      <c r="D2160" t="s">
        <v>5808</v>
      </c>
      <c r="E2160" t="s">
        <v>207</v>
      </c>
      <c r="F2160" t="s">
        <v>19</v>
      </c>
      <c r="G2160" t="s">
        <v>5809</v>
      </c>
      <c r="H2160" t="s">
        <v>388</v>
      </c>
      <c r="I2160" s="2">
        <v>30000000</v>
      </c>
      <c r="J2160" t="s">
        <v>5810</v>
      </c>
      <c r="K2160" t="str" cm="1">
        <f t="array" ref="K2160">_xlfn.IFS(I2160&lt;1000000,"Bin1",AND(I2160&gt;=1000000,I2160&lt;=10000000),"Bin2",I2160&gt;10000000,"Bin3")</f>
        <v>Bin3</v>
      </c>
      <c r="L2160">
        <f t="shared" si="66"/>
        <v>2015</v>
      </c>
      <c r="M2160" t="str">
        <f>_xlfn.XLOOKUP(C2160,'LookUp Table'!$A$1:$A$3031,'LookUp Table'!$B$1:$B$3031,"Not Found",0)</f>
        <v>Gurgaon</v>
      </c>
      <c r="N2160" t="str">
        <f t="shared" si="67"/>
        <v>Private Equity</v>
      </c>
      <c r="O2160" t="str">
        <f>_xlfn.XLOOKUP(N2160,'Com LookUp+Pivot'!$A$1:$A$49,'Com LookUp+Pivot'!$B$1:$B$49,"Not Found",0)</f>
        <v>PE</v>
      </c>
      <c r="W2160" s="9" t="s">
        <v>5809</v>
      </c>
      <c r="X2160" s="9" t="s">
        <v>388</v>
      </c>
    </row>
    <row r="2161" spans="1:24" x14ac:dyDescent="0.3">
      <c r="A2161">
        <v>2169</v>
      </c>
      <c r="B2161" s="1">
        <v>42355</v>
      </c>
      <c r="C2161" t="s">
        <v>1425</v>
      </c>
      <c r="D2161" t="s">
        <v>5811</v>
      </c>
      <c r="E2161" t="s">
        <v>207</v>
      </c>
      <c r="F2161" t="s">
        <v>957</v>
      </c>
      <c r="G2161" t="s">
        <v>5812</v>
      </c>
      <c r="H2161" t="s">
        <v>125</v>
      </c>
      <c r="I2161" s="2">
        <v>1700000</v>
      </c>
      <c r="K2161" t="str" cm="1">
        <f t="array" ref="K2161">_xlfn.IFS(I2161&lt;1000000,"Bin1",AND(I2161&gt;=1000000,I2161&lt;=10000000),"Bin2",I2161&gt;10000000,"Bin3")</f>
        <v>Bin2</v>
      </c>
      <c r="L2161">
        <f t="shared" si="66"/>
        <v>2015</v>
      </c>
      <c r="M2161" t="str">
        <f>_xlfn.XLOOKUP(C2161,'LookUp Table'!$A$1:$A$3031,'LookUp Table'!$B$1:$B$3031,"Not Found",0)</f>
        <v>Bengaluru</v>
      </c>
      <c r="N2161" t="str">
        <f t="shared" si="67"/>
        <v>Seed Funding</v>
      </c>
      <c r="O2161" t="str">
        <f>_xlfn.XLOOKUP(N2161,'Com LookUp+Pivot'!$A$1:$A$49,'Com LookUp+Pivot'!$B$1:$B$49,"Not Found",0)</f>
        <v>Angel</v>
      </c>
      <c r="W2161" s="9" t="s">
        <v>5812</v>
      </c>
      <c r="X2161" s="9" t="s">
        <v>125</v>
      </c>
    </row>
    <row r="2162" spans="1:24" x14ac:dyDescent="0.3">
      <c r="A2162">
        <v>2170</v>
      </c>
      <c r="B2162" s="1">
        <v>42355</v>
      </c>
      <c r="C2162" t="s">
        <v>5813</v>
      </c>
      <c r="D2162" t="s">
        <v>5814</v>
      </c>
      <c r="E2162" t="s">
        <v>207</v>
      </c>
      <c r="F2162" t="s">
        <v>957</v>
      </c>
      <c r="G2162" t="s">
        <v>3205</v>
      </c>
      <c r="H2162" t="s">
        <v>388</v>
      </c>
      <c r="I2162">
        <v>0</v>
      </c>
      <c r="J2162" t="s">
        <v>549</v>
      </c>
      <c r="K2162" t="str" cm="1">
        <f t="array" ref="K2162">_xlfn.IFS(I2162&lt;1000000,"Bin1",AND(I2162&gt;=1000000,I2162&lt;=10000000),"Bin2",I2162&gt;10000000,"Bin3")</f>
        <v>Bin1</v>
      </c>
      <c r="L2162">
        <f t="shared" si="66"/>
        <v>2015</v>
      </c>
      <c r="M2162" t="str">
        <f>_xlfn.XLOOKUP(C2162,'LookUp Table'!$A$1:$A$3031,'LookUp Table'!$B$1:$B$3031,"Not Found",0)</f>
        <v>Bangalore</v>
      </c>
      <c r="N2162" t="str">
        <f t="shared" si="67"/>
        <v>Private Equity</v>
      </c>
      <c r="O2162" t="str">
        <f>_xlfn.XLOOKUP(N2162,'Com LookUp+Pivot'!$A$1:$A$49,'Com LookUp+Pivot'!$B$1:$B$49,"Not Found",0)</f>
        <v>PE</v>
      </c>
      <c r="W2162" s="9" t="s">
        <v>3205</v>
      </c>
      <c r="X2162" s="9" t="s">
        <v>388</v>
      </c>
    </row>
    <row r="2163" spans="1:24" x14ac:dyDescent="0.3">
      <c r="A2163">
        <v>2171</v>
      </c>
      <c r="B2163" s="1">
        <v>42356</v>
      </c>
      <c r="C2163" t="s">
        <v>5815</v>
      </c>
      <c r="D2163" t="s">
        <v>5816</v>
      </c>
      <c r="E2163" t="s">
        <v>207</v>
      </c>
      <c r="F2163" t="s">
        <v>945</v>
      </c>
      <c r="G2163" t="s">
        <v>5817</v>
      </c>
      <c r="H2163" t="s">
        <v>125</v>
      </c>
      <c r="I2163" s="2">
        <v>1200000</v>
      </c>
      <c r="K2163" t="str" cm="1">
        <f t="array" ref="K2163">_xlfn.IFS(I2163&lt;1000000,"Bin1",AND(I2163&gt;=1000000,I2163&lt;=10000000),"Bin2",I2163&gt;10000000,"Bin3")</f>
        <v>Bin2</v>
      </c>
      <c r="L2163">
        <f t="shared" si="66"/>
        <v>2015</v>
      </c>
      <c r="M2163" t="str">
        <f>_xlfn.XLOOKUP(C2163,'LookUp Table'!$A$1:$A$3031,'LookUp Table'!$B$1:$B$3031,"Not Found",0)</f>
        <v>Coimbatore</v>
      </c>
      <c r="N2163" t="str">
        <f t="shared" si="67"/>
        <v>Seed Funding</v>
      </c>
      <c r="O2163" t="str">
        <f>_xlfn.XLOOKUP(N2163,'Com LookUp+Pivot'!$A$1:$A$49,'Com LookUp+Pivot'!$B$1:$B$49,"Not Found",0)</f>
        <v>Angel</v>
      </c>
      <c r="W2163" s="9" t="s">
        <v>5817</v>
      </c>
      <c r="X2163" s="9" t="s">
        <v>125</v>
      </c>
    </row>
    <row r="2164" spans="1:24" x14ac:dyDescent="0.3">
      <c r="A2164">
        <v>2172</v>
      </c>
      <c r="B2164" s="1">
        <v>42356</v>
      </c>
      <c r="C2164" t="s">
        <v>5818</v>
      </c>
      <c r="D2164" t="s">
        <v>5819</v>
      </c>
      <c r="E2164" t="s">
        <v>207</v>
      </c>
      <c r="F2164" t="s">
        <v>30</v>
      </c>
      <c r="G2164" t="s">
        <v>5820</v>
      </c>
      <c r="H2164" t="s">
        <v>125</v>
      </c>
      <c r="I2164">
        <v>0</v>
      </c>
      <c r="K2164" t="str" cm="1">
        <f t="array" ref="K2164">_xlfn.IFS(I2164&lt;1000000,"Bin1",AND(I2164&gt;=1000000,I2164&lt;=10000000),"Bin2",I2164&gt;10000000,"Bin3")</f>
        <v>Bin1</v>
      </c>
      <c r="L2164">
        <f t="shared" si="66"/>
        <v>2015</v>
      </c>
      <c r="M2164" t="str">
        <f>_xlfn.XLOOKUP(C2164,'LookUp Table'!$A$1:$A$3031,'LookUp Table'!$B$1:$B$3031,"Not Found",0)</f>
        <v>New Delhi</v>
      </c>
      <c r="N2164" t="str">
        <f t="shared" si="67"/>
        <v>Seed Funding</v>
      </c>
      <c r="O2164" t="str">
        <f>_xlfn.XLOOKUP(N2164,'Com LookUp+Pivot'!$A$1:$A$49,'Com LookUp+Pivot'!$B$1:$B$49,"Not Found",0)</f>
        <v>Angel</v>
      </c>
      <c r="W2164" s="9" t="s">
        <v>5820</v>
      </c>
      <c r="X2164" s="9" t="s">
        <v>125</v>
      </c>
    </row>
    <row r="2165" spans="1:24" x14ac:dyDescent="0.3">
      <c r="A2165">
        <v>2173</v>
      </c>
      <c r="B2165" s="1">
        <v>42356</v>
      </c>
      <c r="C2165" t="s">
        <v>5821</v>
      </c>
      <c r="D2165" t="s">
        <v>5822</v>
      </c>
      <c r="E2165" t="s">
        <v>207</v>
      </c>
      <c r="F2165" t="s">
        <v>957</v>
      </c>
      <c r="G2165" t="s">
        <v>5823</v>
      </c>
      <c r="H2165" t="s">
        <v>125</v>
      </c>
      <c r="I2165">
        <v>0</v>
      </c>
      <c r="K2165" t="str" cm="1">
        <f t="array" ref="K2165">_xlfn.IFS(I2165&lt;1000000,"Bin1",AND(I2165&gt;=1000000,I2165&lt;=10000000),"Bin2",I2165&gt;10000000,"Bin3")</f>
        <v>Bin1</v>
      </c>
      <c r="L2165">
        <f t="shared" si="66"/>
        <v>2015</v>
      </c>
      <c r="M2165" t="str">
        <f>_xlfn.XLOOKUP(C2165,'LookUp Table'!$A$1:$A$3031,'LookUp Table'!$B$1:$B$3031,"Not Found",0)</f>
        <v>Bangalore</v>
      </c>
      <c r="N2165" t="str">
        <f t="shared" si="67"/>
        <v>Seed Funding</v>
      </c>
      <c r="O2165" t="str">
        <f>_xlfn.XLOOKUP(N2165,'Com LookUp+Pivot'!$A$1:$A$49,'Com LookUp+Pivot'!$B$1:$B$49,"Not Found",0)</f>
        <v>Angel</v>
      </c>
      <c r="W2165" s="9" t="s">
        <v>5823</v>
      </c>
      <c r="X2165" s="9" t="s">
        <v>125</v>
      </c>
    </row>
    <row r="2166" spans="1:24" x14ac:dyDescent="0.3">
      <c r="A2166">
        <v>2174</v>
      </c>
      <c r="B2166" s="1">
        <v>42356</v>
      </c>
      <c r="C2166" t="s">
        <v>5824</v>
      </c>
      <c r="D2166" t="s">
        <v>5825</v>
      </c>
      <c r="E2166" t="s">
        <v>207</v>
      </c>
      <c r="F2166" t="s">
        <v>5826</v>
      </c>
      <c r="G2166" t="s">
        <v>5827</v>
      </c>
      <c r="H2166" t="s">
        <v>125</v>
      </c>
      <c r="I2166" s="2">
        <v>200000</v>
      </c>
      <c r="K2166" t="str" cm="1">
        <f t="array" ref="K2166">_xlfn.IFS(I2166&lt;1000000,"Bin1",AND(I2166&gt;=1000000,I2166&lt;=10000000),"Bin2",I2166&gt;10000000,"Bin3")</f>
        <v>Bin1</v>
      </c>
      <c r="L2166">
        <f t="shared" si="66"/>
        <v>2015</v>
      </c>
      <c r="M2166" t="str">
        <f>_xlfn.XLOOKUP(C2166,'LookUp Table'!$A$1:$A$3031,'LookUp Table'!$B$1:$B$3031,"Not Found",0)</f>
        <v>Mumbai / NY</v>
      </c>
      <c r="N2166" t="str">
        <f t="shared" si="67"/>
        <v>Seed Funding</v>
      </c>
      <c r="O2166" t="str">
        <f>_xlfn.XLOOKUP(N2166,'Com LookUp+Pivot'!$A$1:$A$49,'Com LookUp+Pivot'!$B$1:$B$49,"Not Found",0)</f>
        <v>Angel</v>
      </c>
      <c r="W2166" s="9" t="s">
        <v>5827</v>
      </c>
      <c r="X2166" s="9" t="s">
        <v>125</v>
      </c>
    </row>
    <row r="2167" spans="1:24" x14ac:dyDescent="0.3">
      <c r="A2167">
        <v>2175</v>
      </c>
      <c r="B2167" s="1">
        <v>42359</v>
      </c>
      <c r="C2167" t="s">
        <v>5828</v>
      </c>
      <c r="D2167" t="s">
        <v>5829</v>
      </c>
      <c r="E2167" t="s">
        <v>207</v>
      </c>
      <c r="F2167" t="s">
        <v>30</v>
      </c>
      <c r="G2167" t="s">
        <v>5830</v>
      </c>
      <c r="H2167" t="s">
        <v>388</v>
      </c>
      <c r="I2167" s="2">
        <v>2000000</v>
      </c>
      <c r="J2167" t="s">
        <v>270</v>
      </c>
      <c r="K2167" t="str" cm="1">
        <f t="array" ref="K2167">_xlfn.IFS(I2167&lt;1000000,"Bin1",AND(I2167&gt;=1000000,I2167&lt;=10000000),"Bin2",I2167&gt;10000000,"Bin3")</f>
        <v>Bin2</v>
      </c>
      <c r="L2167">
        <f t="shared" si="66"/>
        <v>2015</v>
      </c>
      <c r="M2167" t="str">
        <f>_xlfn.XLOOKUP(C2167,'LookUp Table'!$A$1:$A$3031,'LookUp Table'!$B$1:$B$3031,"Not Found",0)</f>
        <v>New Delhi</v>
      </c>
      <c r="N2167" t="str">
        <f t="shared" si="67"/>
        <v>Private Equity</v>
      </c>
      <c r="O2167" t="str">
        <f>_xlfn.XLOOKUP(N2167,'Com LookUp+Pivot'!$A$1:$A$49,'Com LookUp+Pivot'!$B$1:$B$49,"Not Found",0)</f>
        <v>PE</v>
      </c>
      <c r="W2167" s="9" t="s">
        <v>5830</v>
      </c>
      <c r="X2167" s="9" t="s">
        <v>388</v>
      </c>
    </row>
    <row r="2168" spans="1:24" x14ac:dyDescent="0.3">
      <c r="A2168">
        <v>2176</v>
      </c>
      <c r="B2168" s="1">
        <v>42359</v>
      </c>
      <c r="C2168" t="s">
        <v>5831</v>
      </c>
      <c r="D2168" t="s">
        <v>5005</v>
      </c>
      <c r="E2168" t="s">
        <v>207</v>
      </c>
      <c r="F2168" t="s">
        <v>19</v>
      </c>
      <c r="G2168" t="s">
        <v>1684</v>
      </c>
      <c r="H2168" t="s">
        <v>388</v>
      </c>
      <c r="I2168" s="2">
        <v>4000000</v>
      </c>
      <c r="J2168" t="s">
        <v>5833</v>
      </c>
      <c r="K2168" t="str" cm="1">
        <f t="array" ref="K2168">_xlfn.IFS(I2168&lt;1000000,"Bin1",AND(I2168&gt;=1000000,I2168&lt;=10000000),"Bin2",I2168&gt;10000000,"Bin3")</f>
        <v>Bin2</v>
      </c>
      <c r="L2168">
        <f t="shared" si="66"/>
        <v>2015</v>
      </c>
      <c r="M2168" t="str">
        <f>_xlfn.XLOOKUP(C2168,'LookUp Table'!$A$1:$A$3031,'LookUp Table'!$B$1:$B$3031,"Not Found",0)</f>
        <v>Gurgaon</v>
      </c>
      <c r="N2168" t="str">
        <f t="shared" si="67"/>
        <v>Debt Funding</v>
      </c>
      <c r="O2168" t="str">
        <f>_xlfn.XLOOKUP(N2168,'Com LookUp+Pivot'!$A$1:$A$49,'Com LookUp+Pivot'!$B$1:$B$49,"Not Found",0)</f>
        <v>Other</v>
      </c>
      <c r="W2168" s="9" t="s">
        <v>1684</v>
      </c>
      <c r="X2168" s="9" t="s">
        <v>388</v>
      </c>
    </row>
    <row r="2169" spans="1:24" x14ac:dyDescent="0.3">
      <c r="A2169">
        <v>2177</v>
      </c>
      <c r="B2169" s="1">
        <v>42359</v>
      </c>
      <c r="C2169" t="s">
        <v>3579</v>
      </c>
      <c r="D2169" t="s">
        <v>5834</v>
      </c>
      <c r="E2169" t="s">
        <v>207</v>
      </c>
      <c r="F2169" t="s">
        <v>36</v>
      </c>
      <c r="G2169" t="s">
        <v>5835</v>
      </c>
      <c r="H2169" t="s">
        <v>388</v>
      </c>
      <c r="I2169" s="2">
        <v>2000000</v>
      </c>
      <c r="J2169" t="s">
        <v>44</v>
      </c>
      <c r="K2169" t="str" cm="1">
        <f t="array" ref="K2169">_xlfn.IFS(I2169&lt;1000000,"Bin1",AND(I2169&gt;=1000000,I2169&lt;=10000000),"Bin2",I2169&gt;10000000,"Bin3")</f>
        <v>Bin2</v>
      </c>
      <c r="L2169">
        <f t="shared" si="66"/>
        <v>2015</v>
      </c>
      <c r="M2169" t="str">
        <f>_xlfn.XLOOKUP(C2169,'LookUp Table'!$A$1:$A$3031,'LookUp Table'!$B$1:$B$3031,"Not Found",0)</f>
        <v>Mumbai</v>
      </c>
      <c r="N2169" t="str">
        <f t="shared" si="67"/>
        <v>Private Equity</v>
      </c>
      <c r="O2169" t="str">
        <f>_xlfn.XLOOKUP(N2169,'Com LookUp+Pivot'!$A$1:$A$49,'Com LookUp+Pivot'!$B$1:$B$49,"Not Found",0)</f>
        <v>PE</v>
      </c>
      <c r="W2169" s="9" t="s">
        <v>5835</v>
      </c>
      <c r="X2169" s="9" t="s">
        <v>388</v>
      </c>
    </row>
    <row r="2170" spans="1:24" x14ac:dyDescent="0.3">
      <c r="A2170">
        <v>2178</v>
      </c>
      <c r="B2170" s="1">
        <v>42360</v>
      </c>
      <c r="C2170" t="s">
        <v>2140</v>
      </c>
      <c r="D2170" t="s">
        <v>5836</v>
      </c>
      <c r="E2170" t="s">
        <v>207</v>
      </c>
      <c r="F2170" t="s">
        <v>957</v>
      </c>
      <c r="G2170" t="s">
        <v>5837</v>
      </c>
      <c r="H2170" t="s">
        <v>125</v>
      </c>
      <c r="I2170">
        <v>0</v>
      </c>
      <c r="K2170" t="str" cm="1">
        <f t="array" ref="K2170">_xlfn.IFS(I2170&lt;1000000,"Bin1",AND(I2170&gt;=1000000,I2170&lt;=10000000),"Bin2",I2170&gt;10000000,"Bin3")</f>
        <v>Bin1</v>
      </c>
      <c r="L2170">
        <f t="shared" ref="L2170:L2233" si="68">YEAR(B2170)</f>
        <v>2015</v>
      </c>
      <c r="M2170" t="str">
        <f>_xlfn.XLOOKUP(C2170,'LookUp Table'!$A$1:$A$3031,'LookUp Table'!$B$1:$B$3031,"Not Found",0)</f>
        <v>Bangalore</v>
      </c>
      <c r="N2170" t="str">
        <f t="shared" si="67"/>
        <v>Seed Funding</v>
      </c>
      <c r="O2170" t="str">
        <f>_xlfn.XLOOKUP(N2170,'Com LookUp+Pivot'!$A$1:$A$49,'Com LookUp+Pivot'!$B$1:$B$49,"Not Found",0)</f>
        <v>Angel</v>
      </c>
      <c r="W2170" s="9" t="s">
        <v>5837</v>
      </c>
      <c r="X2170" s="9" t="s">
        <v>125</v>
      </c>
    </row>
    <row r="2171" spans="1:24" x14ac:dyDescent="0.3">
      <c r="A2171">
        <v>2179</v>
      </c>
      <c r="B2171" s="1">
        <v>42360</v>
      </c>
      <c r="C2171" t="s">
        <v>5838</v>
      </c>
      <c r="D2171" t="s">
        <v>5839</v>
      </c>
      <c r="E2171" t="s">
        <v>207</v>
      </c>
      <c r="F2171" t="s">
        <v>30</v>
      </c>
      <c r="G2171" t="s">
        <v>5840</v>
      </c>
      <c r="H2171" t="s">
        <v>125</v>
      </c>
      <c r="I2171">
        <v>0</v>
      </c>
      <c r="K2171" t="str" cm="1">
        <f t="array" ref="K2171">_xlfn.IFS(I2171&lt;1000000,"Bin1",AND(I2171&gt;=1000000,I2171&lt;=10000000),"Bin2",I2171&gt;10000000,"Bin3")</f>
        <v>Bin1</v>
      </c>
      <c r="L2171">
        <f t="shared" si="68"/>
        <v>2015</v>
      </c>
      <c r="M2171" t="str">
        <f>_xlfn.XLOOKUP(C2171,'LookUp Table'!$A$1:$A$3031,'LookUp Table'!$B$1:$B$3031,"Not Found",0)</f>
        <v>New Delhi</v>
      </c>
      <c r="N2171" t="str">
        <f t="shared" si="67"/>
        <v>Seed Funding</v>
      </c>
      <c r="O2171" t="str">
        <f>_xlfn.XLOOKUP(N2171,'Com LookUp+Pivot'!$A$1:$A$49,'Com LookUp+Pivot'!$B$1:$B$49,"Not Found",0)</f>
        <v>Angel</v>
      </c>
      <c r="W2171" s="9" t="s">
        <v>5840</v>
      </c>
      <c r="X2171" s="9" t="s">
        <v>125</v>
      </c>
    </row>
    <row r="2172" spans="1:24" x14ac:dyDescent="0.3">
      <c r="A2172">
        <v>2180</v>
      </c>
      <c r="B2172" s="1">
        <v>42360</v>
      </c>
      <c r="C2172" t="s">
        <v>2710</v>
      </c>
      <c r="D2172" t="s">
        <v>5841</v>
      </c>
      <c r="E2172" t="s">
        <v>207</v>
      </c>
      <c r="F2172" t="s">
        <v>19</v>
      </c>
      <c r="G2172" t="s">
        <v>5416</v>
      </c>
      <c r="H2172" t="s">
        <v>125</v>
      </c>
      <c r="I2172">
        <v>0</v>
      </c>
      <c r="K2172" t="str" cm="1">
        <f t="array" ref="K2172">_xlfn.IFS(I2172&lt;1000000,"Bin1",AND(I2172&gt;=1000000,I2172&lt;=10000000),"Bin2",I2172&gt;10000000,"Bin3")</f>
        <v>Bin1</v>
      </c>
      <c r="L2172">
        <f t="shared" si="68"/>
        <v>2015</v>
      </c>
      <c r="M2172" t="str">
        <f>_xlfn.XLOOKUP(C2172,'LookUp Table'!$A$1:$A$3031,'LookUp Table'!$B$1:$B$3031,"Not Found",0)</f>
        <v>Bangalore</v>
      </c>
      <c r="N2172" t="str">
        <f t="shared" si="67"/>
        <v>Seed Funding</v>
      </c>
      <c r="O2172" t="str">
        <f>_xlfn.XLOOKUP(N2172,'Com LookUp+Pivot'!$A$1:$A$49,'Com LookUp+Pivot'!$B$1:$B$49,"Not Found",0)</f>
        <v>Angel</v>
      </c>
      <c r="W2172" s="9" t="s">
        <v>5416</v>
      </c>
      <c r="X2172" s="9" t="s">
        <v>125</v>
      </c>
    </row>
    <row r="2173" spans="1:24" x14ac:dyDescent="0.3">
      <c r="A2173">
        <v>2181</v>
      </c>
      <c r="B2173" s="1">
        <v>42360</v>
      </c>
      <c r="C2173" t="s">
        <v>2750</v>
      </c>
      <c r="D2173" t="s">
        <v>5842</v>
      </c>
      <c r="E2173" t="s">
        <v>207</v>
      </c>
      <c r="F2173" t="s">
        <v>181</v>
      </c>
      <c r="G2173" t="s">
        <v>5843</v>
      </c>
      <c r="H2173" t="s">
        <v>388</v>
      </c>
      <c r="I2173" s="2">
        <v>3000000</v>
      </c>
      <c r="J2173" t="s">
        <v>5844</v>
      </c>
      <c r="K2173" t="str" cm="1">
        <f t="array" ref="K2173">_xlfn.IFS(I2173&lt;1000000,"Bin1",AND(I2173&gt;=1000000,I2173&lt;=10000000),"Bin2",I2173&gt;10000000,"Bin3")</f>
        <v>Bin2</v>
      </c>
      <c r="L2173">
        <f t="shared" si="68"/>
        <v>2015</v>
      </c>
      <c r="M2173" t="str">
        <f>_xlfn.XLOOKUP(C2173,'LookUp Table'!$A$1:$A$3031,'LookUp Table'!$B$1:$B$3031,"Not Found",0)</f>
        <v>Hyderabad</v>
      </c>
      <c r="N2173" t="str">
        <f t="shared" si="67"/>
        <v>Private Equity</v>
      </c>
      <c r="O2173" t="str">
        <f>_xlfn.XLOOKUP(N2173,'Com LookUp+Pivot'!$A$1:$A$49,'Com LookUp+Pivot'!$B$1:$B$49,"Not Found",0)</f>
        <v>PE</v>
      </c>
      <c r="W2173" s="9" t="s">
        <v>5843</v>
      </c>
      <c r="X2173" s="9" t="s">
        <v>388</v>
      </c>
    </row>
    <row r="2174" spans="1:24" x14ac:dyDescent="0.3">
      <c r="A2174">
        <v>2182</v>
      </c>
      <c r="B2174" s="1">
        <v>42360</v>
      </c>
      <c r="C2174" t="s">
        <v>5845</v>
      </c>
      <c r="D2174" t="s">
        <v>5846</v>
      </c>
      <c r="E2174" t="s">
        <v>207</v>
      </c>
      <c r="F2174" t="s">
        <v>19</v>
      </c>
      <c r="G2174" t="s">
        <v>5847</v>
      </c>
      <c r="H2174" t="s">
        <v>125</v>
      </c>
      <c r="I2174">
        <v>0</v>
      </c>
      <c r="K2174" t="str" cm="1">
        <f t="array" ref="K2174">_xlfn.IFS(I2174&lt;1000000,"Bin1",AND(I2174&gt;=1000000,I2174&lt;=10000000),"Bin2",I2174&gt;10000000,"Bin3")</f>
        <v>Bin1</v>
      </c>
      <c r="L2174">
        <f t="shared" si="68"/>
        <v>2015</v>
      </c>
      <c r="M2174" t="str">
        <f>_xlfn.XLOOKUP(C2174,'LookUp Table'!$A$1:$A$3031,'LookUp Table'!$B$1:$B$3031,"Not Found",0)</f>
        <v>Gurgaon</v>
      </c>
      <c r="N2174" t="str">
        <f t="shared" si="67"/>
        <v>Seed Funding</v>
      </c>
      <c r="O2174" t="str">
        <f>_xlfn.XLOOKUP(N2174,'Com LookUp+Pivot'!$A$1:$A$49,'Com LookUp+Pivot'!$B$1:$B$49,"Not Found",0)</f>
        <v>Angel</v>
      </c>
      <c r="W2174" s="9" t="s">
        <v>5847</v>
      </c>
      <c r="X2174" s="9" t="s">
        <v>125</v>
      </c>
    </row>
    <row r="2175" spans="1:24" x14ac:dyDescent="0.3">
      <c r="A2175">
        <v>2183</v>
      </c>
      <c r="B2175" s="1">
        <v>42360</v>
      </c>
      <c r="C2175" t="s">
        <v>5848</v>
      </c>
      <c r="D2175" t="s">
        <v>3721</v>
      </c>
      <c r="E2175" t="s">
        <v>207</v>
      </c>
      <c r="F2175" t="s">
        <v>36</v>
      </c>
      <c r="G2175" t="s">
        <v>5849</v>
      </c>
      <c r="H2175" t="s">
        <v>388</v>
      </c>
      <c r="I2175" s="2">
        <v>750000</v>
      </c>
      <c r="J2175" t="s">
        <v>44</v>
      </c>
      <c r="K2175" t="str" cm="1">
        <f t="array" ref="K2175">_xlfn.IFS(I2175&lt;1000000,"Bin1",AND(I2175&gt;=1000000,I2175&lt;=10000000),"Bin2",I2175&gt;10000000,"Bin3")</f>
        <v>Bin1</v>
      </c>
      <c r="L2175">
        <f t="shared" si="68"/>
        <v>2015</v>
      </c>
      <c r="M2175" t="str">
        <f>_xlfn.XLOOKUP(C2175,'LookUp Table'!$A$1:$A$3031,'LookUp Table'!$B$1:$B$3031,"Not Found",0)</f>
        <v>Mumbai</v>
      </c>
      <c r="N2175" t="str">
        <f t="shared" si="67"/>
        <v>Private Equity</v>
      </c>
      <c r="O2175" t="str">
        <f>_xlfn.XLOOKUP(N2175,'Com LookUp+Pivot'!$A$1:$A$49,'Com LookUp+Pivot'!$B$1:$B$49,"Not Found",0)</f>
        <v>PE</v>
      </c>
      <c r="W2175" s="9" t="s">
        <v>5849</v>
      </c>
      <c r="X2175" s="9" t="s">
        <v>388</v>
      </c>
    </row>
    <row r="2176" spans="1:24" x14ac:dyDescent="0.3">
      <c r="A2176">
        <v>2184</v>
      </c>
      <c r="B2176" s="1">
        <v>42360</v>
      </c>
      <c r="C2176" t="s">
        <v>3217</v>
      </c>
      <c r="D2176" t="s">
        <v>5850</v>
      </c>
      <c r="E2176" t="s">
        <v>207</v>
      </c>
      <c r="F2176" t="s">
        <v>19</v>
      </c>
      <c r="G2176" t="s">
        <v>5851</v>
      </c>
      <c r="H2176" t="s">
        <v>388</v>
      </c>
      <c r="I2176" s="2">
        <v>500000</v>
      </c>
      <c r="J2176" t="s">
        <v>327</v>
      </c>
      <c r="K2176" t="str" cm="1">
        <f t="array" ref="K2176">_xlfn.IFS(I2176&lt;1000000,"Bin1",AND(I2176&gt;=1000000,I2176&lt;=10000000),"Bin2",I2176&gt;10000000,"Bin3")</f>
        <v>Bin1</v>
      </c>
      <c r="L2176">
        <f t="shared" si="68"/>
        <v>2015</v>
      </c>
      <c r="M2176" t="str">
        <f>_xlfn.XLOOKUP(C2176,'LookUp Table'!$A$1:$A$3031,'LookUp Table'!$B$1:$B$3031,"Not Found",0)</f>
        <v>Gurgaon</v>
      </c>
      <c r="N2176" t="str">
        <f t="shared" si="67"/>
        <v>Private Equity</v>
      </c>
      <c r="O2176" t="str">
        <f>_xlfn.XLOOKUP(N2176,'Com LookUp+Pivot'!$A$1:$A$49,'Com LookUp+Pivot'!$B$1:$B$49,"Not Found",0)</f>
        <v>PE</v>
      </c>
      <c r="W2176" s="9" t="s">
        <v>5851</v>
      </c>
      <c r="X2176" s="9" t="s">
        <v>388</v>
      </c>
    </row>
    <row r="2177" spans="1:24" x14ac:dyDescent="0.3">
      <c r="A2177">
        <v>2185</v>
      </c>
      <c r="B2177" s="1">
        <v>42360</v>
      </c>
      <c r="C2177" t="s">
        <v>1590</v>
      </c>
      <c r="D2177" t="s">
        <v>5852</v>
      </c>
      <c r="E2177" t="s">
        <v>207</v>
      </c>
      <c r="F2177" t="s">
        <v>1350</v>
      </c>
      <c r="G2177" t="s">
        <v>5853</v>
      </c>
      <c r="H2177" t="s">
        <v>388</v>
      </c>
      <c r="I2177" s="2">
        <v>1000000</v>
      </c>
      <c r="J2177" t="s">
        <v>5854</v>
      </c>
      <c r="K2177" t="str" cm="1">
        <f t="array" ref="K2177">_xlfn.IFS(I2177&lt;1000000,"Bin1",AND(I2177&gt;=1000000,I2177&lt;=10000000),"Bin2",I2177&gt;10000000,"Bin3")</f>
        <v>Bin2</v>
      </c>
      <c r="L2177">
        <f t="shared" si="68"/>
        <v>2015</v>
      </c>
      <c r="M2177" t="str">
        <f>_xlfn.XLOOKUP(C2177,'LookUp Table'!$A$1:$A$3031,'LookUp Table'!$B$1:$B$3031,"Not Found",0)</f>
        <v>Goa</v>
      </c>
      <c r="N2177" t="str">
        <f t="shared" si="67"/>
        <v>Private Equity</v>
      </c>
      <c r="O2177" t="str">
        <f>_xlfn.XLOOKUP(N2177,'Com LookUp+Pivot'!$A$1:$A$49,'Com LookUp+Pivot'!$B$1:$B$49,"Not Found",0)</f>
        <v>PE</v>
      </c>
      <c r="W2177" s="9" t="s">
        <v>5853</v>
      </c>
      <c r="X2177" s="9" t="s">
        <v>388</v>
      </c>
    </row>
    <row r="2178" spans="1:24" x14ac:dyDescent="0.3">
      <c r="A2178">
        <v>2186</v>
      </c>
      <c r="B2178" s="1">
        <v>42361</v>
      </c>
      <c r="C2178" t="s">
        <v>5855</v>
      </c>
      <c r="D2178" t="s">
        <v>5856</v>
      </c>
      <c r="E2178" t="s">
        <v>207</v>
      </c>
      <c r="F2178" t="s">
        <v>36</v>
      </c>
      <c r="G2178" t="s">
        <v>5857</v>
      </c>
      <c r="H2178" t="s">
        <v>388</v>
      </c>
      <c r="I2178">
        <v>0</v>
      </c>
      <c r="J2178" t="s">
        <v>549</v>
      </c>
      <c r="K2178" t="str" cm="1">
        <f t="array" ref="K2178">_xlfn.IFS(I2178&lt;1000000,"Bin1",AND(I2178&gt;=1000000,I2178&lt;=10000000),"Bin2",I2178&gt;10000000,"Bin3")</f>
        <v>Bin1</v>
      </c>
      <c r="L2178">
        <f t="shared" si="68"/>
        <v>2015</v>
      </c>
      <c r="M2178" t="str">
        <f>_xlfn.XLOOKUP(C2178,'LookUp Table'!$A$1:$A$3031,'LookUp Table'!$B$1:$B$3031,"Not Found",0)</f>
        <v>Mumbai</v>
      </c>
      <c r="N2178" t="str">
        <f t="shared" si="67"/>
        <v>Private Equity</v>
      </c>
      <c r="O2178" t="str">
        <f>_xlfn.XLOOKUP(N2178,'Com LookUp+Pivot'!$A$1:$A$49,'Com LookUp+Pivot'!$B$1:$B$49,"Not Found",0)</f>
        <v>PE</v>
      </c>
      <c r="W2178" s="9" t="s">
        <v>5857</v>
      </c>
      <c r="X2178" s="9" t="s">
        <v>388</v>
      </c>
    </row>
    <row r="2179" spans="1:24" x14ac:dyDescent="0.3">
      <c r="A2179">
        <v>2187</v>
      </c>
      <c r="B2179" s="1">
        <v>42361</v>
      </c>
      <c r="C2179" t="s">
        <v>2518</v>
      </c>
      <c r="D2179" t="s">
        <v>5858</v>
      </c>
      <c r="E2179" t="s">
        <v>207</v>
      </c>
      <c r="F2179" t="s">
        <v>957</v>
      </c>
      <c r="G2179" t="s">
        <v>5859</v>
      </c>
      <c r="H2179" t="s">
        <v>125</v>
      </c>
      <c r="I2179" s="2">
        <v>1000000</v>
      </c>
      <c r="K2179" t="str" cm="1">
        <f t="array" ref="K2179">_xlfn.IFS(I2179&lt;1000000,"Bin1",AND(I2179&gt;=1000000,I2179&lt;=10000000),"Bin2",I2179&gt;10000000,"Bin3")</f>
        <v>Bin2</v>
      </c>
      <c r="L2179">
        <f t="shared" si="68"/>
        <v>2015</v>
      </c>
      <c r="M2179" t="str">
        <f>_xlfn.XLOOKUP(C2179,'LookUp Table'!$A$1:$A$3031,'LookUp Table'!$B$1:$B$3031,"Not Found",0)</f>
        <v>Bangalore</v>
      </c>
      <c r="N2179" t="str">
        <f t="shared" ref="N2179:N2242" si="69">IFERROR(VLOOKUP(G2179,$W$1:$X$6025,2,FALSE),"Ignore")</f>
        <v>Seed Funding</v>
      </c>
      <c r="O2179" t="str">
        <f>_xlfn.XLOOKUP(N2179,'Com LookUp+Pivot'!$A$1:$A$49,'Com LookUp+Pivot'!$B$1:$B$49,"Not Found",0)</f>
        <v>Angel</v>
      </c>
      <c r="W2179" s="9" t="s">
        <v>5859</v>
      </c>
      <c r="X2179" s="9" t="s">
        <v>125</v>
      </c>
    </row>
    <row r="2180" spans="1:24" x14ac:dyDescent="0.3">
      <c r="A2180">
        <v>2188</v>
      </c>
      <c r="B2180" s="1">
        <v>42361</v>
      </c>
      <c r="C2180" t="s">
        <v>5860</v>
      </c>
      <c r="D2180" t="s">
        <v>5861</v>
      </c>
      <c r="E2180" t="s">
        <v>207</v>
      </c>
      <c r="F2180" t="s">
        <v>957</v>
      </c>
      <c r="G2180" t="s">
        <v>5862</v>
      </c>
      <c r="H2180" t="s">
        <v>388</v>
      </c>
      <c r="I2180" s="2">
        <v>5000000</v>
      </c>
      <c r="J2180" t="s">
        <v>44</v>
      </c>
      <c r="K2180" t="str" cm="1">
        <f t="array" ref="K2180">_xlfn.IFS(I2180&lt;1000000,"Bin1",AND(I2180&gt;=1000000,I2180&lt;=10000000),"Bin2",I2180&gt;10000000,"Bin3")</f>
        <v>Bin2</v>
      </c>
      <c r="L2180">
        <f t="shared" si="68"/>
        <v>2015</v>
      </c>
      <c r="M2180" t="str">
        <f>_xlfn.XLOOKUP(C2180,'LookUp Table'!$A$1:$A$3031,'LookUp Table'!$B$1:$B$3031,"Not Found",0)</f>
        <v>Bangalore</v>
      </c>
      <c r="N2180" t="str">
        <f t="shared" si="69"/>
        <v>Private Equity</v>
      </c>
      <c r="O2180" t="str">
        <f>_xlfn.XLOOKUP(N2180,'Com LookUp+Pivot'!$A$1:$A$49,'Com LookUp+Pivot'!$B$1:$B$49,"Not Found",0)</f>
        <v>PE</v>
      </c>
      <c r="W2180" s="9" t="s">
        <v>5862</v>
      </c>
      <c r="X2180" s="9" t="s">
        <v>388</v>
      </c>
    </row>
    <row r="2181" spans="1:24" x14ac:dyDescent="0.3">
      <c r="A2181">
        <v>2189</v>
      </c>
      <c r="B2181" s="1">
        <v>42361</v>
      </c>
      <c r="C2181" t="s">
        <v>4221</v>
      </c>
      <c r="D2181" t="s">
        <v>5863</v>
      </c>
      <c r="E2181" t="s">
        <v>207</v>
      </c>
      <c r="F2181" t="s">
        <v>19</v>
      </c>
      <c r="G2181" t="s">
        <v>5864</v>
      </c>
      <c r="H2181" t="s">
        <v>125</v>
      </c>
      <c r="I2181">
        <v>0</v>
      </c>
      <c r="K2181" t="str" cm="1">
        <f t="array" ref="K2181">_xlfn.IFS(I2181&lt;1000000,"Bin1",AND(I2181&gt;=1000000,I2181&lt;=10000000),"Bin2",I2181&gt;10000000,"Bin3")</f>
        <v>Bin1</v>
      </c>
      <c r="L2181">
        <f t="shared" si="68"/>
        <v>2015</v>
      </c>
      <c r="M2181" t="str">
        <f>_xlfn.XLOOKUP(C2181,'LookUp Table'!$A$1:$A$3031,'LookUp Table'!$B$1:$B$3031,"Not Found",0)</f>
        <v>Gurgaon</v>
      </c>
      <c r="N2181" t="str">
        <f t="shared" si="69"/>
        <v>Seed Funding</v>
      </c>
      <c r="O2181" t="str">
        <f>_xlfn.XLOOKUP(N2181,'Com LookUp+Pivot'!$A$1:$A$49,'Com LookUp+Pivot'!$B$1:$B$49,"Not Found",0)</f>
        <v>Angel</v>
      </c>
      <c r="W2181" s="9" t="s">
        <v>5864</v>
      </c>
      <c r="X2181" s="9" t="s">
        <v>125</v>
      </c>
    </row>
    <row r="2182" spans="1:24" x14ac:dyDescent="0.3">
      <c r="A2182">
        <v>2190</v>
      </c>
      <c r="B2182" s="1">
        <v>42362</v>
      </c>
      <c r="C2182" t="s">
        <v>5865</v>
      </c>
      <c r="D2182" t="s">
        <v>5866</v>
      </c>
      <c r="E2182" t="s">
        <v>207</v>
      </c>
      <c r="F2182" t="s">
        <v>36</v>
      </c>
      <c r="G2182" t="s">
        <v>5867</v>
      </c>
      <c r="H2182" t="s">
        <v>125</v>
      </c>
      <c r="I2182" s="2">
        <v>303000</v>
      </c>
      <c r="K2182" t="str" cm="1">
        <f t="array" ref="K2182">_xlfn.IFS(I2182&lt;1000000,"Bin1",AND(I2182&gt;=1000000,I2182&lt;=10000000),"Bin2",I2182&gt;10000000,"Bin3")</f>
        <v>Bin1</v>
      </c>
      <c r="L2182">
        <f t="shared" si="68"/>
        <v>2015</v>
      </c>
      <c r="M2182" t="str">
        <f>_xlfn.XLOOKUP(C2182,'LookUp Table'!$A$1:$A$3031,'LookUp Table'!$B$1:$B$3031,"Not Found",0)</f>
        <v>Mumbai</v>
      </c>
      <c r="N2182" t="str">
        <f t="shared" si="69"/>
        <v>Seed Funding</v>
      </c>
      <c r="O2182" t="str">
        <f>_xlfn.XLOOKUP(N2182,'Com LookUp+Pivot'!$A$1:$A$49,'Com LookUp+Pivot'!$B$1:$B$49,"Not Found",0)</f>
        <v>Angel</v>
      </c>
      <c r="W2182" s="9" t="s">
        <v>5867</v>
      </c>
      <c r="X2182" s="9" t="s">
        <v>125</v>
      </c>
    </row>
    <row r="2183" spans="1:24" x14ac:dyDescent="0.3">
      <c r="A2183">
        <v>2191</v>
      </c>
      <c r="B2183" s="1">
        <v>42362</v>
      </c>
      <c r="C2183" t="s">
        <v>5868</v>
      </c>
      <c r="D2183" t="s">
        <v>5869</v>
      </c>
      <c r="E2183" t="s">
        <v>207</v>
      </c>
      <c r="F2183" t="s">
        <v>19</v>
      </c>
      <c r="G2183" t="s">
        <v>5870</v>
      </c>
      <c r="H2183" t="s">
        <v>125</v>
      </c>
      <c r="I2183">
        <v>0</v>
      </c>
      <c r="K2183" t="str" cm="1">
        <f t="array" ref="K2183">_xlfn.IFS(I2183&lt;1000000,"Bin1",AND(I2183&gt;=1000000,I2183&lt;=10000000),"Bin2",I2183&gt;10000000,"Bin3")</f>
        <v>Bin1</v>
      </c>
      <c r="L2183">
        <f t="shared" si="68"/>
        <v>2015</v>
      </c>
      <c r="M2183" t="str">
        <f>_xlfn.XLOOKUP(C2183,'LookUp Table'!$A$1:$A$3031,'LookUp Table'!$B$1:$B$3031,"Not Found",0)</f>
        <v>Gurgaon</v>
      </c>
      <c r="N2183" t="str">
        <f t="shared" si="69"/>
        <v>Seed Funding</v>
      </c>
      <c r="O2183" t="str">
        <f>_xlfn.XLOOKUP(N2183,'Com LookUp+Pivot'!$A$1:$A$49,'Com LookUp+Pivot'!$B$1:$B$49,"Not Found",0)</f>
        <v>Angel</v>
      </c>
      <c r="W2183" s="9" t="s">
        <v>5870</v>
      </c>
      <c r="X2183" s="9" t="s">
        <v>125</v>
      </c>
    </row>
    <row r="2184" spans="1:24" x14ac:dyDescent="0.3">
      <c r="A2184">
        <v>2192</v>
      </c>
      <c r="B2184" s="1">
        <v>42362</v>
      </c>
      <c r="C2184" t="s">
        <v>1747</v>
      </c>
      <c r="D2184" t="s">
        <v>5871</v>
      </c>
      <c r="E2184" t="s">
        <v>207</v>
      </c>
      <c r="F2184" t="s">
        <v>957</v>
      </c>
      <c r="G2184" t="s">
        <v>694</v>
      </c>
      <c r="H2184" t="s">
        <v>388</v>
      </c>
      <c r="I2184" s="2">
        <v>2200000</v>
      </c>
      <c r="J2184" t="s">
        <v>549</v>
      </c>
      <c r="K2184" t="str" cm="1">
        <f t="array" ref="K2184">_xlfn.IFS(I2184&lt;1000000,"Bin1",AND(I2184&gt;=1000000,I2184&lt;=10000000),"Bin2",I2184&gt;10000000,"Bin3")</f>
        <v>Bin2</v>
      </c>
      <c r="L2184">
        <f t="shared" si="68"/>
        <v>2015</v>
      </c>
      <c r="M2184" t="str">
        <f>_xlfn.XLOOKUP(C2184,'LookUp Table'!$A$1:$A$3031,'LookUp Table'!$B$1:$B$3031,"Not Found",0)</f>
        <v>Mumbai</v>
      </c>
      <c r="N2184" t="str">
        <f t="shared" si="69"/>
        <v>Seed/ Angel Funding</v>
      </c>
      <c r="O2184" t="str">
        <f>_xlfn.XLOOKUP(N2184,'Com LookUp+Pivot'!$A$1:$A$49,'Com LookUp+Pivot'!$B$1:$B$49,"Not Found",0)</f>
        <v>Angel</v>
      </c>
      <c r="W2184" s="9" t="s">
        <v>694</v>
      </c>
      <c r="X2184" s="9" t="s">
        <v>388</v>
      </c>
    </row>
    <row r="2185" spans="1:24" x14ac:dyDescent="0.3">
      <c r="A2185">
        <v>2193</v>
      </c>
      <c r="B2185" s="1">
        <v>42366</v>
      </c>
      <c r="C2185" t="s">
        <v>5872</v>
      </c>
      <c r="D2185" t="s">
        <v>5873</v>
      </c>
      <c r="E2185" t="s">
        <v>207</v>
      </c>
      <c r="F2185" t="s">
        <v>957</v>
      </c>
      <c r="G2185" t="s">
        <v>5874</v>
      </c>
      <c r="H2185" t="s">
        <v>125</v>
      </c>
      <c r="I2185" s="2">
        <v>1000000</v>
      </c>
      <c r="K2185" t="str" cm="1">
        <f t="array" ref="K2185">_xlfn.IFS(I2185&lt;1000000,"Bin1",AND(I2185&gt;=1000000,I2185&lt;=10000000),"Bin2",I2185&gt;10000000,"Bin3")</f>
        <v>Bin2</v>
      </c>
      <c r="L2185">
        <f t="shared" si="68"/>
        <v>2015</v>
      </c>
      <c r="M2185" t="str">
        <f>_xlfn.XLOOKUP(C2185,'LookUp Table'!$A$1:$A$3031,'LookUp Table'!$B$1:$B$3031,"Not Found",0)</f>
        <v>Bangalore</v>
      </c>
      <c r="N2185" t="str">
        <f t="shared" si="69"/>
        <v>Seed Funding</v>
      </c>
      <c r="O2185" t="str">
        <f>_xlfn.XLOOKUP(N2185,'Com LookUp+Pivot'!$A$1:$A$49,'Com LookUp+Pivot'!$B$1:$B$49,"Not Found",0)</f>
        <v>Angel</v>
      </c>
      <c r="W2185" s="9" t="s">
        <v>5874</v>
      </c>
      <c r="X2185" s="9" t="s">
        <v>125</v>
      </c>
    </row>
    <row r="2186" spans="1:24" x14ac:dyDescent="0.3">
      <c r="A2186">
        <v>2194</v>
      </c>
      <c r="B2186" s="1">
        <v>42366</v>
      </c>
      <c r="C2186" t="s">
        <v>5875</v>
      </c>
      <c r="D2186" t="s">
        <v>5876</v>
      </c>
      <c r="E2186" t="s">
        <v>207</v>
      </c>
      <c r="F2186" t="s">
        <v>957</v>
      </c>
      <c r="G2186" t="s">
        <v>174</v>
      </c>
      <c r="H2186" t="s">
        <v>125</v>
      </c>
      <c r="I2186" s="2">
        <v>500000</v>
      </c>
      <c r="K2186" t="str" cm="1">
        <f t="array" ref="K2186">_xlfn.IFS(I2186&lt;1000000,"Bin1",AND(I2186&gt;=1000000,I2186&lt;=10000000),"Bin2",I2186&gt;10000000,"Bin3")</f>
        <v>Bin1</v>
      </c>
      <c r="L2186">
        <f t="shared" si="68"/>
        <v>2015</v>
      </c>
      <c r="M2186" t="str">
        <f>_xlfn.XLOOKUP(C2186,'LookUp Table'!$A$1:$A$3031,'LookUp Table'!$B$1:$B$3031,"Not Found",0)</f>
        <v>Bangalore</v>
      </c>
      <c r="N2186" t="str">
        <f t="shared" si="69"/>
        <v>Series A</v>
      </c>
      <c r="O2186" t="str">
        <f>_xlfn.XLOOKUP(N2186,'Com LookUp+Pivot'!$A$1:$A$49,'Com LookUp+Pivot'!$B$1:$B$49,"Not Found",0)</f>
        <v>VC</v>
      </c>
      <c r="W2186" s="9" t="s">
        <v>174</v>
      </c>
      <c r="X2186" s="9" t="s">
        <v>125</v>
      </c>
    </row>
    <row r="2187" spans="1:24" x14ac:dyDescent="0.3">
      <c r="A2187">
        <v>2195</v>
      </c>
      <c r="B2187" s="1">
        <v>42367</v>
      </c>
      <c r="C2187" t="s">
        <v>5877</v>
      </c>
      <c r="D2187" t="s">
        <v>5878</v>
      </c>
      <c r="E2187" t="s">
        <v>207</v>
      </c>
      <c r="F2187" t="s">
        <v>957</v>
      </c>
      <c r="G2187" t="s">
        <v>5879</v>
      </c>
      <c r="H2187" t="s">
        <v>125</v>
      </c>
      <c r="I2187" s="2">
        <v>150000</v>
      </c>
      <c r="K2187" t="str" cm="1">
        <f t="array" ref="K2187">_xlfn.IFS(I2187&lt;1000000,"Bin1",AND(I2187&gt;=1000000,I2187&lt;=10000000),"Bin2",I2187&gt;10000000,"Bin3")</f>
        <v>Bin1</v>
      </c>
      <c r="L2187">
        <f t="shared" si="68"/>
        <v>2015</v>
      </c>
      <c r="M2187" t="str">
        <f>_xlfn.XLOOKUP(C2187,'LookUp Table'!$A$1:$A$3031,'LookUp Table'!$B$1:$B$3031,"Not Found",0)</f>
        <v>Bangalore</v>
      </c>
      <c r="N2187" t="str">
        <f t="shared" si="69"/>
        <v>Seed Funding</v>
      </c>
      <c r="O2187" t="str">
        <f>_xlfn.XLOOKUP(N2187,'Com LookUp+Pivot'!$A$1:$A$49,'Com LookUp+Pivot'!$B$1:$B$49,"Not Found",0)</f>
        <v>Angel</v>
      </c>
      <c r="W2187" s="9" t="s">
        <v>5879</v>
      </c>
      <c r="X2187" s="9" t="s">
        <v>125</v>
      </c>
    </row>
    <row r="2188" spans="1:24" x14ac:dyDescent="0.3">
      <c r="A2188">
        <v>2196</v>
      </c>
      <c r="B2188" s="1">
        <v>42367</v>
      </c>
      <c r="C2188" t="s">
        <v>5880</v>
      </c>
      <c r="D2188" t="s">
        <v>152</v>
      </c>
      <c r="E2188" t="s">
        <v>207</v>
      </c>
      <c r="F2188" t="s">
        <v>19</v>
      </c>
      <c r="G2188" t="s">
        <v>5881</v>
      </c>
      <c r="H2188" t="s">
        <v>388</v>
      </c>
      <c r="I2188" s="2">
        <v>6600000</v>
      </c>
      <c r="J2188" t="s">
        <v>5882</v>
      </c>
      <c r="K2188" t="str" cm="1">
        <f t="array" ref="K2188">_xlfn.IFS(I2188&lt;1000000,"Bin1",AND(I2188&gt;=1000000,I2188&lt;=10000000),"Bin2",I2188&gt;10000000,"Bin3")</f>
        <v>Bin2</v>
      </c>
      <c r="L2188">
        <f t="shared" si="68"/>
        <v>2015</v>
      </c>
      <c r="M2188" t="str">
        <f>_xlfn.XLOOKUP(C2188,'LookUp Table'!$A$1:$A$3031,'LookUp Table'!$B$1:$B$3031,"Not Found",0)</f>
        <v>Gurgaon</v>
      </c>
      <c r="N2188" t="str">
        <f t="shared" si="69"/>
        <v>Private Equity</v>
      </c>
      <c r="O2188" t="str">
        <f>_xlfn.XLOOKUP(N2188,'Com LookUp+Pivot'!$A$1:$A$49,'Com LookUp+Pivot'!$B$1:$B$49,"Not Found",0)</f>
        <v>PE</v>
      </c>
      <c r="W2188" s="9" t="s">
        <v>5881</v>
      </c>
      <c r="X2188" s="9" t="s">
        <v>388</v>
      </c>
    </row>
    <row r="2189" spans="1:24" x14ac:dyDescent="0.3">
      <c r="A2189">
        <v>2197</v>
      </c>
      <c r="B2189" s="1">
        <v>42368</v>
      </c>
      <c r="C2189" t="s">
        <v>5774</v>
      </c>
      <c r="D2189" t="s">
        <v>5775</v>
      </c>
      <c r="E2189" t="s">
        <v>207</v>
      </c>
      <c r="F2189" t="s">
        <v>957</v>
      </c>
      <c r="G2189" t="s">
        <v>2121</v>
      </c>
      <c r="H2189" t="s">
        <v>125</v>
      </c>
      <c r="I2189">
        <v>0</v>
      </c>
      <c r="J2189" t="s">
        <v>5883</v>
      </c>
      <c r="K2189" t="str" cm="1">
        <f t="array" ref="K2189">_xlfn.IFS(I2189&lt;1000000,"Bin1",AND(I2189&gt;=1000000,I2189&lt;=10000000),"Bin2",I2189&gt;10000000,"Bin3")</f>
        <v>Bin1</v>
      </c>
      <c r="L2189">
        <f t="shared" si="68"/>
        <v>2015</v>
      </c>
      <c r="M2189" t="str">
        <f>_xlfn.XLOOKUP(C2189,'LookUp Table'!$A$1:$A$3031,'LookUp Table'!$B$1:$B$3031,"Not Found",0)</f>
        <v>Bangalore</v>
      </c>
      <c r="N2189" t="str">
        <f t="shared" si="69"/>
        <v>Seed Funding</v>
      </c>
      <c r="O2189" t="str">
        <f>_xlfn.XLOOKUP(N2189,'Com LookUp+Pivot'!$A$1:$A$49,'Com LookUp+Pivot'!$B$1:$B$49,"Not Found",0)</f>
        <v>Angel</v>
      </c>
      <c r="W2189" s="9" t="s">
        <v>2121</v>
      </c>
      <c r="X2189" s="9" t="s">
        <v>125</v>
      </c>
    </row>
    <row r="2190" spans="1:24" x14ac:dyDescent="0.3">
      <c r="A2190">
        <v>2198</v>
      </c>
      <c r="B2190" s="1">
        <v>42310</v>
      </c>
      <c r="C2190" t="s">
        <v>4211</v>
      </c>
      <c r="D2190" t="s">
        <v>5884</v>
      </c>
      <c r="E2190" t="s">
        <v>207</v>
      </c>
      <c r="F2190" t="s">
        <v>19</v>
      </c>
      <c r="G2190" t="s">
        <v>5885</v>
      </c>
      <c r="H2190" t="s">
        <v>125</v>
      </c>
      <c r="I2190" s="2">
        <v>200000</v>
      </c>
      <c r="K2190" t="str" cm="1">
        <f t="array" ref="K2190">_xlfn.IFS(I2190&lt;1000000,"Bin1",AND(I2190&gt;=1000000,I2190&lt;=10000000),"Bin2",I2190&gt;10000000,"Bin3")</f>
        <v>Bin1</v>
      </c>
      <c r="L2190">
        <f t="shared" si="68"/>
        <v>2015</v>
      </c>
      <c r="M2190" t="str">
        <f>_xlfn.XLOOKUP(C2190,'LookUp Table'!$A$1:$A$3031,'LookUp Table'!$B$1:$B$3031,"Not Found",0)</f>
        <v>Gurgaon</v>
      </c>
      <c r="N2190" t="str">
        <f t="shared" si="69"/>
        <v>Seed Funding</v>
      </c>
      <c r="O2190" t="str">
        <f>_xlfn.XLOOKUP(N2190,'Com LookUp+Pivot'!$A$1:$A$49,'Com LookUp+Pivot'!$B$1:$B$49,"Not Found",0)</f>
        <v>Angel</v>
      </c>
      <c r="W2190" s="9" t="s">
        <v>5885</v>
      </c>
      <c r="X2190" s="9" t="s">
        <v>125</v>
      </c>
    </row>
    <row r="2191" spans="1:24" x14ac:dyDescent="0.3">
      <c r="A2191">
        <v>2199</v>
      </c>
      <c r="B2191" s="1">
        <v>42310</v>
      </c>
      <c r="C2191" t="s">
        <v>5886</v>
      </c>
      <c r="D2191" t="s">
        <v>5887</v>
      </c>
      <c r="E2191" t="s">
        <v>207</v>
      </c>
      <c r="F2191" t="s">
        <v>36</v>
      </c>
      <c r="G2191" t="s">
        <v>1370</v>
      </c>
      <c r="H2191" t="s">
        <v>125</v>
      </c>
      <c r="I2191" s="2">
        <v>750000</v>
      </c>
      <c r="K2191" t="str" cm="1">
        <f t="array" ref="K2191">_xlfn.IFS(I2191&lt;1000000,"Bin1",AND(I2191&gt;=1000000,I2191&lt;=10000000),"Bin2",I2191&gt;10000000,"Bin3")</f>
        <v>Bin1</v>
      </c>
      <c r="L2191">
        <f t="shared" si="68"/>
        <v>2015</v>
      </c>
      <c r="M2191" t="str">
        <f>_xlfn.XLOOKUP(C2191,'LookUp Table'!$A$1:$A$3031,'LookUp Table'!$B$1:$B$3031,"Not Found",0)</f>
        <v>Mumbai</v>
      </c>
      <c r="N2191" t="str">
        <f t="shared" si="69"/>
        <v>Debt Funding</v>
      </c>
      <c r="O2191" t="str">
        <f>_xlfn.XLOOKUP(N2191,'Com LookUp+Pivot'!$A$1:$A$49,'Com LookUp+Pivot'!$B$1:$B$49,"Not Found",0)</f>
        <v>Other</v>
      </c>
      <c r="W2191" s="9" t="s">
        <v>1370</v>
      </c>
      <c r="X2191" s="9" t="s">
        <v>125</v>
      </c>
    </row>
    <row r="2192" spans="1:24" x14ac:dyDescent="0.3">
      <c r="A2192">
        <v>2200</v>
      </c>
      <c r="B2192" s="1">
        <v>42311</v>
      </c>
      <c r="C2192" t="s">
        <v>5888</v>
      </c>
      <c r="D2192" t="s">
        <v>5889</v>
      </c>
      <c r="E2192" t="s">
        <v>207</v>
      </c>
      <c r="F2192" t="s">
        <v>87</v>
      </c>
      <c r="G2192" t="s">
        <v>5890</v>
      </c>
      <c r="H2192" t="s">
        <v>388</v>
      </c>
      <c r="I2192">
        <v>0</v>
      </c>
      <c r="J2192" t="s">
        <v>5891</v>
      </c>
      <c r="K2192" t="str" cm="1">
        <f t="array" ref="K2192">_xlfn.IFS(I2192&lt;1000000,"Bin1",AND(I2192&gt;=1000000,I2192&lt;=10000000),"Bin2",I2192&gt;10000000,"Bin3")</f>
        <v>Bin1</v>
      </c>
      <c r="L2192">
        <f t="shared" si="68"/>
        <v>2015</v>
      </c>
      <c r="M2192" t="str">
        <f>_xlfn.XLOOKUP(C2192,'LookUp Table'!$A$1:$A$3031,'LookUp Table'!$B$1:$B$3031,"Not Found",0)</f>
        <v>Noida</v>
      </c>
      <c r="N2192" t="str">
        <f t="shared" si="69"/>
        <v>Private Equity</v>
      </c>
      <c r="O2192" t="str">
        <f>_xlfn.XLOOKUP(N2192,'Com LookUp+Pivot'!$A$1:$A$49,'Com LookUp+Pivot'!$B$1:$B$49,"Not Found",0)</f>
        <v>PE</v>
      </c>
      <c r="W2192" s="9" t="s">
        <v>5890</v>
      </c>
      <c r="X2192" s="9" t="s">
        <v>388</v>
      </c>
    </row>
    <row r="2193" spans="1:24" x14ac:dyDescent="0.3">
      <c r="A2193">
        <v>2201</v>
      </c>
      <c r="B2193" s="1">
        <v>42311</v>
      </c>
      <c r="C2193" t="s">
        <v>5892</v>
      </c>
      <c r="D2193" t="s">
        <v>7769</v>
      </c>
      <c r="E2193" t="s">
        <v>207</v>
      </c>
      <c r="F2193" t="s">
        <v>36</v>
      </c>
      <c r="G2193" t="s">
        <v>1126</v>
      </c>
      <c r="H2193" t="s">
        <v>388</v>
      </c>
      <c r="I2193">
        <v>0</v>
      </c>
      <c r="J2193" t="s">
        <v>549</v>
      </c>
      <c r="K2193" t="str" cm="1">
        <f t="array" ref="K2193">_xlfn.IFS(I2193&lt;1000000,"Bin1",AND(I2193&gt;=1000000,I2193&lt;=10000000),"Bin2",I2193&gt;10000000,"Bin3")</f>
        <v>Bin1</v>
      </c>
      <c r="L2193">
        <f t="shared" si="68"/>
        <v>2015</v>
      </c>
      <c r="M2193" t="str">
        <f>_xlfn.XLOOKUP(C2193,'LookUp Table'!$A$1:$A$3031,'LookUp Table'!$B$1:$B$3031,"Not Found",0)</f>
        <v>Mumbai</v>
      </c>
      <c r="N2193" t="str">
        <f t="shared" si="69"/>
        <v>Seed / Angel Funding</v>
      </c>
      <c r="O2193" t="str">
        <f>_xlfn.XLOOKUP(N2193,'Com LookUp+Pivot'!$A$1:$A$49,'Com LookUp+Pivot'!$B$1:$B$49,"Not Found",0)</f>
        <v>Angel</v>
      </c>
      <c r="W2193" s="9" t="s">
        <v>1126</v>
      </c>
      <c r="X2193" s="9" t="s">
        <v>388</v>
      </c>
    </row>
    <row r="2194" spans="1:24" x14ac:dyDescent="0.3">
      <c r="A2194">
        <v>2202</v>
      </c>
      <c r="B2194" s="1">
        <v>42311</v>
      </c>
      <c r="C2194" t="s">
        <v>5894</v>
      </c>
      <c r="D2194" t="s">
        <v>5895</v>
      </c>
      <c r="E2194" t="s">
        <v>207</v>
      </c>
      <c r="F2194" t="s">
        <v>36</v>
      </c>
      <c r="G2194" t="s">
        <v>5896</v>
      </c>
      <c r="H2194" t="s">
        <v>388</v>
      </c>
      <c r="I2194" s="2">
        <v>5000000</v>
      </c>
      <c r="J2194" t="s">
        <v>26</v>
      </c>
      <c r="K2194" t="str" cm="1">
        <f t="array" ref="K2194">_xlfn.IFS(I2194&lt;1000000,"Bin1",AND(I2194&gt;=1000000,I2194&lt;=10000000),"Bin2",I2194&gt;10000000,"Bin3")</f>
        <v>Bin2</v>
      </c>
      <c r="L2194">
        <f t="shared" si="68"/>
        <v>2015</v>
      </c>
      <c r="M2194" t="str">
        <f>_xlfn.XLOOKUP(C2194,'LookUp Table'!$A$1:$A$3031,'LookUp Table'!$B$1:$B$3031,"Not Found",0)</f>
        <v>Mumbai</v>
      </c>
      <c r="N2194" t="str">
        <f t="shared" si="69"/>
        <v>Private Equity</v>
      </c>
      <c r="O2194" t="str">
        <f>_xlfn.XLOOKUP(N2194,'Com LookUp+Pivot'!$A$1:$A$49,'Com LookUp+Pivot'!$B$1:$B$49,"Not Found",0)</f>
        <v>PE</v>
      </c>
      <c r="W2194" s="9" t="s">
        <v>5896</v>
      </c>
      <c r="X2194" s="9" t="s">
        <v>388</v>
      </c>
    </row>
    <row r="2195" spans="1:24" x14ac:dyDescent="0.3">
      <c r="A2195">
        <v>2203</v>
      </c>
      <c r="B2195" s="1">
        <v>42311</v>
      </c>
      <c r="C2195" t="s">
        <v>5897</v>
      </c>
      <c r="D2195" t="s">
        <v>5898</v>
      </c>
      <c r="E2195" t="s">
        <v>207</v>
      </c>
      <c r="F2195" t="s">
        <v>1972</v>
      </c>
      <c r="G2195" t="s">
        <v>5899</v>
      </c>
      <c r="H2195" t="s">
        <v>125</v>
      </c>
      <c r="I2195" s="2">
        <v>150000</v>
      </c>
      <c r="K2195" t="str" cm="1">
        <f t="array" ref="K2195">_xlfn.IFS(I2195&lt;1000000,"Bin1",AND(I2195&gt;=1000000,I2195&lt;=10000000),"Bin2",I2195&gt;10000000,"Bin3")</f>
        <v>Bin1</v>
      </c>
      <c r="L2195">
        <f t="shared" si="68"/>
        <v>2015</v>
      </c>
      <c r="M2195" t="str">
        <f>_xlfn.XLOOKUP(C2195,'LookUp Table'!$A$1:$A$3031,'LookUp Table'!$B$1:$B$3031,"Not Found",0)</f>
        <v>Vadodara</v>
      </c>
      <c r="N2195" t="str">
        <f t="shared" si="69"/>
        <v>Seed Funding</v>
      </c>
      <c r="O2195" t="str">
        <f>_xlfn.XLOOKUP(N2195,'Com LookUp+Pivot'!$A$1:$A$49,'Com LookUp+Pivot'!$B$1:$B$49,"Not Found",0)</f>
        <v>Angel</v>
      </c>
      <c r="W2195" s="9" t="s">
        <v>5899</v>
      </c>
      <c r="X2195" s="9" t="s">
        <v>125</v>
      </c>
    </row>
    <row r="2196" spans="1:24" x14ac:dyDescent="0.3">
      <c r="A2196">
        <v>2204</v>
      </c>
      <c r="B2196" s="1">
        <v>42311</v>
      </c>
      <c r="C2196" t="s">
        <v>5900</v>
      </c>
      <c r="D2196" t="s">
        <v>5901</v>
      </c>
      <c r="E2196" t="s">
        <v>207</v>
      </c>
      <c r="F2196" t="s">
        <v>36</v>
      </c>
      <c r="G2196" t="s">
        <v>5902</v>
      </c>
      <c r="H2196" t="s">
        <v>125</v>
      </c>
      <c r="I2196" s="2">
        <v>385000</v>
      </c>
      <c r="J2196" t="s">
        <v>5903</v>
      </c>
      <c r="K2196" t="str" cm="1">
        <f t="array" ref="K2196">_xlfn.IFS(I2196&lt;1000000,"Bin1",AND(I2196&gt;=1000000,I2196&lt;=10000000),"Bin2",I2196&gt;10000000,"Bin3")</f>
        <v>Bin1</v>
      </c>
      <c r="L2196">
        <f t="shared" si="68"/>
        <v>2015</v>
      </c>
      <c r="M2196" t="str">
        <f>_xlfn.XLOOKUP(C2196,'LookUp Table'!$A$1:$A$3031,'LookUp Table'!$B$1:$B$3031,"Not Found",0)</f>
        <v>Mumbai</v>
      </c>
      <c r="N2196" t="str">
        <f t="shared" si="69"/>
        <v>Seed Funding</v>
      </c>
      <c r="O2196" t="str">
        <f>_xlfn.XLOOKUP(N2196,'Com LookUp+Pivot'!$A$1:$A$49,'Com LookUp+Pivot'!$B$1:$B$49,"Not Found",0)</f>
        <v>Angel</v>
      </c>
      <c r="W2196" s="9" t="s">
        <v>5902</v>
      </c>
      <c r="X2196" s="9" t="s">
        <v>125</v>
      </c>
    </row>
    <row r="2197" spans="1:24" x14ac:dyDescent="0.3">
      <c r="A2197">
        <v>2205</v>
      </c>
      <c r="B2197" s="1">
        <v>42311</v>
      </c>
      <c r="C2197" t="s">
        <v>5904</v>
      </c>
      <c r="D2197" t="s">
        <v>5905</v>
      </c>
      <c r="E2197" t="s">
        <v>207</v>
      </c>
      <c r="F2197" t="s">
        <v>36</v>
      </c>
      <c r="G2197" t="s">
        <v>549</v>
      </c>
      <c r="H2197" t="s">
        <v>125</v>
      </c>
      <c r="I2197" s="2">
        <v>320000</v>
      </c>
      <c r="K2197" t="str" cm="1">
        <f t="array" ref="K2197">_xlfn.IFS(I2197&lt;1000000,"Bin1",AND(I2197&gt;=1000000,I2197&lt;=10000000),"Bin2",I2197&gt;10000000,"Bin3")</f>
        <v>Bin1</v>
      </c>
      <c r="L2197">
        <f t="shared" si="68"/>
        <v>2015</v>
      </c>
      <c r="M2197" t="str">
        <f>_xlfn.XLOOKUP(C2197,'LookUp Table'!$A$1:$A$3031,'LookUp Table'!$B$1:$B$3031,"Not Found",0)</f>
        <v>Mumbai</v>
      </c>
      <c r="N2197" t="str">
        <f t="shared" si="69"/>
        <v>Seed / Angel Funding</v>
      </c>
      <c r="O2197" t="str">
        <f>_xlfn.XLOOKUP(N2197,'Com LookUp+Pivot'!$A$1:$A$49,'Com LookUp+Pivot'!$B$1:$B$49,"Not Found",0)</f>
        <v>Angel</v>
      </c>
      <c r="W2197" s="9" t="s">
        <v>549</v>
      </c>
      <c r="X2197" s="9" t="s">
        <v>125</v>
      </c>
    </row>
    <row r="2198" spans="1:24" x14ac:dyDescent="0.3">
      <c r="A2198">
        <v>2206</v>
      </c>
      <c r="B2198" s="1">
        <v>42311</v>
      </c>
      <c r="C2198" t="s">
        <v>5906</v>
      </c>
      <c r="D2198" t="s">
        <v>3987</v>
      </c>
      <c r="E2198" t="s">
        <v>207</v>
      </c>
      <c r="F2198" t="s">
        <v>30</v>
      </c>
      <c r="G2198" t="s">
        <v>5907</v>
      </c>
      <c r="H2198" t="s">
        <v>125</v>
      </c>
      <c r="I2198" s="2">
        <v>500000</v>
      </c>
      <c r="K2198" t="str" cm="1">
        <f t="array" ref="K2198">_xlfn.IFS(I2198&lt;1000000,"Bin1",AND(I2198&gt;=1000000,I2198&lt;=10000000),"Bin2",I2198&gt;10000000,"Bin3")</f>
        <v>Bin1</v>
      </c>
      <c r="L2198">
        <f t="shared" si="68"/>
        <v>2015</v>
      </c>
      <c r="M2198" t="str">
        <f>_xlfn.XLOOKUP(C2198,'LookUp Table'!$A$1:$A$3031,'LookUp Table'!$B$1:$B$3031,"Not Found",0)</f>
        <v>New Delhi</v>
      </c>
      <c r="N2198" t="str">
        <f t="shared" si="69"/>
        <v>Seed Funding</v>
      </c>
      <c r="O2198" t="str">
        <f>_xlfn.XLOOKUP(N2198,'Com LookUp+Pivot'!$A$1:$A$49,'Com LookUp+Pivot'!$B$1:$B$49,"Not Found",0)</f>
        <v>Angel</v>
      </c>
      <c r="W2198" s="9" t="s">
        <v>5907</v>
      </c>
      <c r="X2198" s="9" t="s">
        <v>125</v>
      </c>
    </row>
    <row r="2199" spans="1:24" x14ac:dyDescent="0.3">
      <c r="A2199">
        <v>2207</v>
      </c>
      <c r="B2199" s="1">
        <v>42311</v>
      </c>
      <c r="C2199" t="s">
        <v>5908</v>
      </c>
      <c r="D2199" t="s">
        <v>5909</v>
      </c>
      <c r="E2199" t="s">
        <v>207</v>
      </c>
      <c r="F2199" t="s">
        <v>5910</v>
      </c>
      <c r="G2199" t="s">
        <v>5911</v>
      </c>
      <c r="H2199" t="s">
        <v>388</v>
      </c>
      <c r="I2199" s="2">
        <v>16600000</v>
      </c>
      <c r="J2199" t="s">
        <v>26</v>
      </c>
      <c r="K2199" t="str" cm="1">
        <f t="array" ref="K2199">_xlfn.IFS(I2199&lt;1000000,"Bin1",AND(I2199&gt;=1000000,I2199&lt;=10000000),"Bin2",I2199&gt;10000000,"Bin3")</f>
        <v>Bin3</v>
      </c>
      <c r="L2199">
        <f t="shared" si="68"/>
        <v>2015</v>
      </c>
      <c r="M2199" t="str">
        <f>_xlfn.XLOOKUP(C2199,'LookUp Table'!$A$1:$A$3031,'LookUp Table'!$B$1:$B$3031,"Not Found",0)</f>
        <v>USA/India</v>
      </c>
      <c r="N2199" t="str">
        <f t="shared" si="69"/>
        <v>Private Equity</v>
      </c>
      <c r="O2199" t="str">
        <f>_xlfn.XLOOKUP(N2199,'Com LookUp+Pivot'!$A$1:$A$49,'Com LookUp+Pivot'!$B$1:$B$49,"Not Found",0)</f>
        <v>PE</v>
      </c>
      <c r="W2199" s="9" t="s">
        <v>5911</v>
      </c>
      <c r="X2199" s="9" t="s">
        <v>388</v>
      </c>
    </row>
    <row r="2200" spans="1:24" x14ac:dyDescent="0.3">
      <c r="A2200">
        <v>2208</v>
      </c>
      <c r="B2200" s="1">
        <v>42312</v>
      </c>
      <c r="C2200" t="s">
        <v>1195</v>
      </c>
      <c r="D2200" t="s">
        <v>5912</v>
      </c>
      <c r="E2200" t="s">
        <v>207</v>
      </c>
      <c r="F2200" t="s">
        <v>36</v>
      </c>
      <c r="G2200" t="s">
        <v>4633</v>
      </c>
      <c r="H2200" t="s">
        <v>125</v>
      </c>
      <c r="I2200" s="2">
        <v>250000</v>
      </c>
      <c r="K2200" t="str" cm="1">
        <f t="array" ref="K2200">_xlfn.IFS(I2200&lt;1000000,"Bin1",AND(I2200&gt;=1000000,I2200&lt;=10000000),"Bin2",I2200&gt;10000000,"Bin3")</f>
        <v>Bin1</v>
      </c>
      <c r="L2200">
        <f t="shared" si="68"/>
        <v>2015</v>
      </c>
      <c r="M2200" t="str">
        <f>_xlfn.XLOOKUP(C2200,'LookUp Table'!$A$1:$A$3031,'LookUp Table'!$B$1:$B$3031,"Not Found",0)</f>
        <v>Mumbai</v>
      </c>
      <c r="N2200" t="str">
        <f t="shared" si="69"/>
        <v>Seed Funding</v>
      </c>
      <c r="O2200" t="str">
        <f>_xlfn.XLOOKUP(N2200,'Com LookUp+Pivot'!$A$1:$A$49,'Com LookUp+Pivot'!$B$1:$B$49,"Not Found",0)</f>
        <v>Angel</v>
      </c>
      <c r="W2200" s="9" t="s">
        <v>4633</v>
      </c>
      <c r="X2200" s="9" t="s">
        <v>125</v>
      </c>
    </row>
    <row r="2201" spans="1:24" x14ac:dyDescent="0.3">
      <c r="A2201">
        <v>2209</v>
      </c>
      <c r="B2201" s="1">
        <v>42312</v>
      </c>
      <c r="C2201" t="s">
        <v>4362</v>
      </c>
      <c r="D2201" t="s">
        <v>5913</v>
      </c>
      <c r="E2201" t="s">
        <v>207</v>
      </c>
      <c r="F2201" t="s">
        <v>30</v>
      </c>
      <c r="G2201" t="s">
        <v>1459</v>
      </c>
      <c r="H2201" t="s">
        <v>125</v>
      </c>
      <c r="I2201">
        <v>0</v>
      </c>
      <c r="K2201" t="str" cm="1">
        <f t="array" ref="K2201">_xlfn.IFS(I2201&lt;1000000,"Bin1",AND(I2201&gt;=1000000,I2201&lt;=10000000),"Bin2",I2201&gt;10000000,"Bin3")</f>
        <v>Bin1</v>
      </c>
      <c r="L2201">
        <f t="shared" si="68"/>
        <v>2015</v>
      </c>
      <c r="M2201" t="str">
        <f>_xlfn.XLOOKUP(C2201,'LookUp Table'!$A$1:$A$3031,'LookUp Table'!$B$1:$B$3031,"Not Found",0)</f>
        <v>New Delhi</v>
      </c>
      <c r="N2201" t="str">
        <f t="shared" si="69"/>
        <v>Seed Funding</v>
      </c>
      <c r="O2201" t="str">
        <f>_xlfn.XLOOKUP(N2201,'Com LookUp+Pivot'!$A$1:$A$49,'Com LookUp+Pivot'!$B$1:$B$49,"Not Found",0)</f>
        <v>Angel</v>
      </c>
      <c r="W2201" s="9" t="s">
        <v>1459</v>
      </c>
      <c r="X2201" s="9" t="s">
        <v>125</v>
      </c>
    </row>
    <row r="2202" spans="1:24" x14ac:dyDescent="0.3">
      <c r="A2202">
        <v>2210</v>
      </c>
      <c r="B2202" s="1">
        <v>42312</v>
      </c>
      <c r="C2202" t="s">
        <v>5914</v>
      </c>
      <c r="D2202" t="s">
        <v>5915</v>
      </c>
      <c r="E2202" t="s">
        <v>207</v>
      </c>
      <c r="F2202" t="s">
        <v>3048</v>
      </c>
      <c r="G2202" t="s">
        <v>5916</v>
      </c>
      <c r="H2202" t="s">
        <v>125</v>
      </c>
      <c r="I2202" s="2">
        <v>400000</v>
      </c>
      <c r="K2202" t="str" cm="1">
        <f t="array" ref="K2202">_xlfn.IFS(I2202&lt;1000000,"Bin1",AND(I2202&gt;=1000000,I2202&lt;=10000000),"Bin2",I2202&gt;10000000,"Bin3")</f>
        <v>Bin1</v>
      </c>
      <c r="L2202">
        <f t="shared" si="68"/>
        <v>2015</v>
      </c>
      <c r="M2202" t="str">
        <f>_xlfn.XLOOKUP(C2202,'LookUp Table'!$A$1:$A$3031,'LookUp Table'!$B$1:$B$3031,"Not Found",0)</f>
        <v>Bangalore</v>
      </c>
      <c r="N2202" t="str">
        <f t="shared" si="69"/>
        <v>Seed Funding</v>
      </c>
      <c r="O2202" t="str">
        <f>_xlfn.XLOOKUP(N2202,'Com LookUp+Pivot'!$A$1:$A$49,'Com LookUp+Pivot'!$B$1:$B$49,"Not Found",0)</f>
        <v>Angel</v>
      </c>
      <c r="W2202" s="9" t="s">
        <v>5916</v>
      </c>
      <c r="X2202" s="9" t="s">
        <v>125</v>
      </c>
    </row>
    <row r="2203" spans="1:24" x14ac:dyDescent="0.3">
      <c r="A2203">
        <v>2211</v>
      </c>
      <c r="B2203" s="1">
        <v>42313</v>
      </c>
      <c r="C2203" t="s">
        <v>5917</v>
      </c>
      <c r="D2203" t="s">
        <v>5918</v>
      </c>
      <c r="E2203" t="s">
        <v>207</v>
      </c>
      <c r="F2203" t="s">
        <v>36</v>
      </c>
      <c r="G2203" t="s">
        <v>5919</v>
      </c>
      <c r="H2203" t="s">
        <v>125</v>
      </c>
      <c r="I2203" s="2">
        <v>150000</v>
      </c>
      <c r="K2203" t="str" cm="1">
        <f t="array" ref="K2203">_xlfn.IFS(I2203&lt;1000000,"Bin1",AND(I2203&gt;=1000000,I2203&lt;=10000000),"Bin2",I2203&gt;10000000,"Bin3")</f>
        <v>Bin1</v>
      </c>
      <c r="L2203">
        <f t="shared" si="68"/>
        <v>2015</v>
      </c>
      <c r="M2203" t="str">
        <f>_xlfn.XLOOKUP(C2203,'LookUp Table'!$A$1:$A$3031,'LookUp Table'!$B$1:$B$3031,"Not Found",0)</f>
        <v>Mumbai</v>
      </c>
      <c r="N2203" t="str">
        <f t="shared" si="69"/>
        <v>Seed Funding</v>
      </c>
      <c r="O2203" t="str">
        <f>_xlfn.XLOOKUP(N2203,'Com LookUp+Pivot'!$A$1:$A$49,'Com LookUp+Pivot'!$B$1:$B$49,"Not Found",0)</f>
        <v>Angel</v>
      </c>
      <c r="W2203" s="9" t="s">
        <v>5919</v>
      </c>
      <c r="X2203" s="9" t="s">
        <v>125</v>
      </c>
    </row>
    <row r="2204" spans="1:24" x14ac:dyDescent="0.3">
      <c r="A2204">
        <v>2212</v>
      </c>
      <c r="B2204" s="1">
        <v>42313</v>
      </c>
      <c r="C2204" t="s">
        <v>5920</v>
      </c>
      <c r="D2204" t="s">
        <v>5921</v>
      </c>
      <c r="E2204" t="s">
        <v>207</v>
      </c>
      <c r="F2204" t="s">
        <v>1350</v>
      </c>
      <c r="G2204" t="s">
        <v>1578</v>
      </c>
      <c r="H2204" t="s">
        <v>125</v>
      </c>
      <c r="I2204" s="2">
        <v>200000</v>
      </c>
      <c r="K2204" t="str" cm="1">
        <f t="array" ref="K2204">_xlfn.IFS(I2204&lt;1000000,"Bin1",AND(I2204&gt;=1000000,I2204&lt;=10000000),"Bin2",I2204&gt;10000000,"Bin3")</f>
        <v>Bin1</v>
      </c>
      <c r="L2204">
        <f t="shared" si="68"/>
        <v>2015</v>
      </c>
      <c r="M2204" t="str">
        <f>_xlfn.XLOOKUP(C2204,'LookUp Table'!$A$1:$A$3031,'LookUp Table'!$B$1:$B$3031,"Not Found",0)</f>
        <v>Goa</v>
      </c>
      <c r="N2204" t="str">
        <f t="shared" si="69"/>
        <v>Private Equity</v>
      </c>
      <c r="O2204" t="str">
        <f>_xlfn.XLOOKUP(N2204,'Com LookUp+Pivot'!$A$1:$A$49,'Com LookUp+Pivot'!$B$1:$B$49,"Not Found",0)</f>
        <v>PE</v>
      </c>
      <c r="W2204" s="9" t="s">
        <v>1578</v>
      </c>
      <c r="X2204" s="9" t="s">
        <v>125</v>
      </c>
    </row>
    <row r="2205" spans="1:24" x14ac:dyDescent="0.3">
      <c r="A2205">
        <v>2213</v>
      </c>
      <c r="B2205" s="1">
        <v>42313</v>
      </c>
      <c r="C2205" t="s">
        <v>5922</v>
      </c>
      <c r="D2205" t="s">
        <v>5923</v>
      </c>
      <c r="E2205" t="s">
        <v>207</v>
      </c>
      <c r="F2205" t="s">
        <v>30</v>
      </c>
      <c r="G2205" t="s">
        <v>5924</v>
      </c>
      <c r="H2205" t="s">
        <v>388</v>
      </c>
      <c r="I2205">
        <v>0</v>
      </c>
      <c r="J2205" t="s">
        <v>44</v>
      </c>
      <c r="K2205" t="str" cm="1">
        <f t="array" ref="K2205">_xlfn.IFS(I2205&lt;1000000,"Bin1",AND(I2205&gt;=1000000,I2205&lt;=10000000),"Bin2",I2205&gt;10000000,"Bin3")</f>
        <v>Bin1</v>
      </c>
      <c r="L2205">
        <f t="shared" si="68"/>
        <v>2015</v>
      </c>
      <c r="M2205" t="str">
        <f>_xlfn.XLOOKUP(C2205,'LookUp Table'!$A$1:$A$3031,'LookUp Table'!$B$1:$B$3031,"Not Found",0)</f>
        <v>New Delhi</v>
      </c>
      <c r="N2205" t="str">
        <f t="shared" si="69"/>
        <v>Private Equity</v>
      </c>
      <c r="O2205" t="str">
        <f>_xlfn.XLOOKUP(N2205,'Com LookUp+Pivot'!$A$1:$A$49,'Com LookUp+Pivot'!$B$1:$B$49,"Not Found",0)</f>
        <v>PE</v>
      </c>
      <c r="W2205" s="9" t="s">
        <v>5924</v>
      </c>
      <c r="X2205" s="9" t="s">
        <v>388</v>
      </c>
    </row>
    <row r="2206" spans="1:24" x14ac:dyDescent="0.3">
      <c r="A2206">
        <v>2214</v>
      </c>
      <c r="B2206" s="1">
        <v>42314</v>
      </c>
      <c r="C2206" t="s">
        <v>5925</v>
      </c>
      <c r="D2206" t="s">
        <v>5926</v>
      </c>
      <c r="E2206" t="s">
        <v>207</v>
      </c>
      <c r="F2206" t="s">
        <v>19</v>
      </c>
      <c r="G2206" t="s">
        <v>2067</v>
      </c>
      <c r="H2206" t="s">
        <v>125</v>
      </c>
      <c r="I2206">
        <v>0</v>
      </c>
      <c r="K2206" t="str" cm="1">
        <f t="array" ref="K2206">_xlfn.IFS(I2206&lt;1000000,"Bin1",AND(I2206&gt;=1000000,I2206&lt;=10000000),"Bin2",I2206&gt;10000000,"Bin3")</f>
        <v>Bin1</v>
      </c>
      <c r="L2206">
        <f t="shared" si="68"/>
        <v>2015</v>
      </c>
      <c r="M2206" t="str">
        <f>_xlfn.XLOOKUP(C2206,'LookUp Table'!$A$1:$A$3031,'LookUp Table'!$B$1:$B$3031,"Not Found",0)</f>
        <v>Gurgaon</v>
      </c>
      <c r="N2206" t="str">
        <f t="shared" si="69"/>
        <v>Seed Funding</v>
      </c>
      <c r="O2206" t="str">
        <f>_xlfn.XLOOKUP(N2206,'Com LookUp+Pivot'!$A$1:$A$49,'Com LookUp+Pivot'!$B$1:$B$49,"Not Found",0)</f>
        <v>Angel</v>
      </c>
      <c r="W2206" s="9" t="s">
        <v>2067</v>
      </c>
      <c r="X2206" s="9" t="s">
        <v>125</v>
      </c>
    </row>
    <row r="2207" spans="1:24" x14ac:dyDescent="0.3">
      <c r="A2207">
        <v>2215</v>
      </c>
      <c r="B2207" s="1">
        <v>42314</v>
      </c>
      <c r="C2207" t="s">
        <v>5927</v>
      </c>
      <c r="D2207" t="s">
        <v>1981</v>
      </c>
      <c r="E2207" t="s">
        <v>207</v>
      </c>
      <c r="F2207" t="s">
        <v>19</v>
      </c>
      <c r="G2207" t="s">
        <v>3909</v>
      </c>
      <c r="H2207" t="s">
        <v>388</v>
      </c>
      <c r="I2207" s="2">
        <v>1800000</v>
      </c>
      <c r="J2207" t="s">
        <v>5928</v>
      </c>
      <c r="K2207" t="str" cm="1">
        <f t="array" ref="K2207">_xlfn.IFS(I2207&lt;1000000,"Bin1",AND(I2207&gt;=1000000,I2207&lt;=10000000),"Bin2",I2207&gt;10000000,"Bin3")</f>
        <v>Bin2</v>
      </c>
      <c r="L2207">
        <f t="shared" si="68"/>
        <v>2015</v>
      </c>
      <c r="M2207" t="str">
        <f>_xlfn.XLOOKUP(C2207,'LookUp Table'!$A$1:$A$3031,'LookUp Table'!$B$1:$B$3031,"Not Found",0)</f>
        <v>New Delhi</v>
      </c>
      <c r="N2207" t="str">
        <f t="shared" si="69"/>
        <v>Seed Funding</v>
      </c>
      <c r="O2207" t="str">
        <f>_xlfn.XLOOKUP(N2207,'Com LookUp+Pivot'!$A$1:$A$49,'Com LookUp+Pivot'!$B$1:$B$49,"Not Found",0)</f>
        <v>Angel</v>
      </c>
      <c r="W2207" s="9" t="s">
        <v>3909</v>
      </c>
      <c r="X2207" s="9" t="s">
        <v>388</v>
      </c>
    </row>
    <row r="2208" spans="1:24" x14ac:dyDescent="0.3">
      <c r="A2208">
        <v>2216</v>
      </c>
      <c r="B2208" s="1">
        <v>42314</v>
      </c>
      <c r="C2208" t="s">
        <v>5929</v>
      </c>
      <c r="D2208" t="s">
        <v>5930</v>
      </c>
      <c r="E2208" t="s">
        <v>207</v>
      </c>
      <c r="F2208" t="s">
        <v>30</v>
      </c>
      <c r="G2208" t="s">
        <v>5931</v>
      </c>
      <c r="H2208" t="s">
        <v>388</v>
      </c>
      <c r="I2208" s="2">
        <v>2000000</v>
      </c>
      <c r="J2208" t="s">
        <v>44</v>
      </c>
      <c r="K2208" t="str" cm="1">
        <f t="array" ref="K2208">_xlfn.IFS(I2208&lt;1000000,"Bin1",AND(I2208&gt;=1000000,I2208&lt;=10000000),"Bin2",I2208&gt;10000000,"Bin3")</f>
        <v>Bin2</v>
      </c>
      <c r="L2208">
        <f t="shared" si="68"/>
        <v>2015</v>
      </c>
      <c r="M2208" t="str">
        <f>_xlfn.XLOOKUP(C2208,'LookUp Table'!$A$1:$A$3031,'LookUp Table'!$B$1:$B$3031,"Not Found",0)</f>
        <v>New Delhi</v>
      </c>
      <c r="N2208" t="str">
        <f t="shared" si="69"/>
        <v>Private Equity</v>
      </c>
      <c r="O2208" t="str">
        <f>_xlfn.XLOOKUP(N2208,'Com LookUp+Pivot'!$A$1:$A$49,'Com LookUp+Pivot'!$B$1:$B$49,"Not Found",0)</f>
        <v>PE</v>
      </c>
      <c r="W2208" s="9" t="s">
        <v>5931</v>
      </c>
      <c r="X2208" s="9" t="s">
        <v>388</v>
      </c>
    </row>
    <row r="2209" spans="1:24" x14ac:dyDescent="0.3">
      <c r="A2209">
        <v>2217</v>
      </c>
      <c r="B2209" s="1">
        <v>42314</v>
      </c>
      <c r="C2209" t="s">
        <v>5932</v>
      </c>
      <c r="D2209" t="s">
        <v>5933</v>
      </c>
      <c r="E2209" t="s">
        <v>207</v>
      </c>
      <c r="F2209" t="s">
        <v>52</v>
      </c>
      <c r="G2209" t="s">
        <v>5934</v>
      </c>
      <c r="H2209" t="s">
        <v>125</v>
      </c>
      <c r="I2209" s="2">
        <v>460000</v>
      </c>
      <c r="J2209" t="s">
        <v>270</v>
      </c>
      <c r="K2209" t="str" cm="1">
        <f t="array" ref="K2209">_xlfn.IFS(I2209&lt;1000000,"Bin1",AND(I2209&gt;=1000000,I2209&lt;=10000000),"Bin2",I2209&gt;10000000,"Bin3")</f>
        <v>Bin1</v>
      </c>
      <c r="L2209">
        <f t="shared" si="68"/>
        <v>2015</v>
      </c>
      <c r="M2209" t="str">
        <f>_xlfn.XLOOKUP(C2209,'LookUp Table'!$A$1:$A$3031,'LookUp Table'!$B$1:$B$3031,"Not Found",0)</f>
        <v>Pune</v>
      </c>
      <c r="N2209" t="str">
        <f t="shared" si="69"/>
        <v>Seed Funding</v>
      </c>
      <c r="O2209" t="str">
        <f>_xlfn.XLOOKUP(N2209,'Com LookUp+Pivot'!$A$1:$A$49,'Com LookUp+Pivot'!$B$1:$B$49,"Not Found",0)</f>
        <v>Angel</v>
      </c>
      <c r="W2209" s="9" t="s">
        <v>5934</v>
      </c>
      <c r="X2209" s="9" t="s">
        <v>125</v>
      </c>
    </row>
    <row r="2210" spans="1:24" x14ac:dyDescent="0.3">
      <c r="A2210">
        <v>2218</v>
      </c>
      <c r="B2210" s="1">
        <v>42314</v>
      </c>
      <c r="C2210" t="s">
        <v>5935</v>
      </c>
      <c r="D2210" t="s">
        <v>5936</v>
      </c>
      <c r="E2210" t="s">
        <v>207</v>
      </c>
      <c r="F2210" t="s">
        <v>52</v>
      </c>
      <c r="G2210" t="s">
        <v>5937</v>
      </c>
      <c r="H2210" t="s">
        <v>388</v>
      </c>
      <c r="I2210" s="2">
        <v>490000</v>
      </c>
      <c r="J2210" t="s">
        <v>270</v>
      </c>
      <c r="K2210" t="str" cm="1">
        <f t="array" ref="K2210">_xlfn.IFS(I2210&lt;1000000,"Bin1",AND(I2210&gt;=1000000,I2210&lt;=10000000),"Bin2",I2210&gt;10000000,"Bin3")</f>
        <v>Bin1</v>
      </c>
      <c r="L2210">
        <f t="shared" si="68"/>
        <v>2015</v>
      </c>
      <c r="M2210" t="str">
        <f>_xlfn.XLOOKUP(C2210,'LookUp Table'!$A$1:$A$3031,'LookUp Table'!$B$1:$B$3031,"Not Found",0)</f>
        <v>Pune</v>
      </c>
      <c r="N2210" t="str">
        <f t="shared" si="69"/>
        <v>Private Equity</v>
      </c>
      <c r="O2210" t="str">
        <f>_xlfn.XLOOKUP(N2210,'Com LookUp+Pivot'!$A$1:$A$49,'Com LookUp+Pivot'!$B$1:$B$49,"Not Found",0)</f>
        <v>PE</v>
      </c>
      <c r="W2210" s="9" t="s">
        <v>5937</v>
      </c>
      <c r="X2210" s="9" t="s">
        <v>388</v>
      </c>
    </row>
    <row r="2211" spans="1:24" x14ac:dyDescent="0.3">
      <c r="A2211">
        <v>2219</v>
      </c>
      <c r="B2211" s="1">
        <v>42314</v>
      </c>
      <c r="C2211" t="s">
        <v>5938</v>
      </c>
      <c r="D2211" t="s">
        <v>5939</v>
      </c>
      <c r="E2211" t="s">
        <v>207</v>
      </c>
      <c r="F2211" t="s">
        <v>87</v>
      </c>
      <c r="G2211" t="s">
        <v>5940</v>
      </c>
      <c r="H2211" t="s">
        <v>125</v>
      </c>
      <c r="I2211">
        <v>0</v>
      </c>
      <c r="J2211" t="s">
        <v>5941</v>
      </c>
      <c r="K2211" t="str" cm="1">
        <f t="array" ref="K2211">_xlfn.IFS(I2211&lt;1000000,"Bin1",AND(I2211&gt;=1000000,I2211&lt;=10000000),"Bin2",I2211&gt;10000000,"Bin3")</f>
        <v>Bin1</v>
      </c>
      <c r="L2211">
        <f t="shared" si="68"/>
        <v>2015</v>
      </c>
      <c r="M2211" t="str">
        <f>_xlfn.XLOOKUP(C2211,'LookUp Table'!$A$1:$A$3031,'LookUp Table'!$B$1:$B$3031,"Not Found",0)</f>
        <v>Noida</v>
      </c>
      <c r="N2211" t="str">
        <f t="shared" si="69"/>
        <v>Seed Funding</v>
      </c>
      <c r="O2211" t="str">
        <f>_xlfn.XLOOKUP(N2211,'Com LookUp+Pivot'!$A$1:$A$49,'Com LookUp+Pivot'!$B$1:$B$49,"Not Found",0)</f>
        <v>Angel</v>
      </c>
      <c r="W2211" s="9" t="s">
        <v>5940</v>
      </c>
      <c r="X2211" s="9" t="s">
        <v>125</v>
      </c>
    </row>
    <row r="2212" spans="1:24" x14ac:dyDescent="0.3">
      <c r="A2212">
        <v>2220</v>
      </c>
      <c r="B2212" s="1">
        <v>42314</v>
      </c>
      <c r="C2212" t="s">
        <v>5942</v>
      </c>
      <c r="D2212" t="s">
        <v>5943</v>
      </c>
      <c r="E2212" t="s">
        <v>207</v>
      </c>
      <c r="F2212" t="s">
        <v>19</v>
      </c>
      <c r="G2212" t="s">
        <v>5944</v>
      </c>
      <c r="H2212" t="s">
        <v>388</v>
      </c>
      <c r="I2212" s="2">
        <v>15000000</v>
      </c>
      <c r="J2212" t="s">
        <v>44</v>
      </c>
      <c r="K2212" t="str" cm="1">
        <f t="array" ref="K2212">_xlfn.IFS(I2212&lt;1000000,"Bin1",AND(I2212&gt;=1000000,I2212&lt;=10000000),"Bin2",I2212&gt;10000000,"Bin3")</f>
        <v>Bin3</v>
      </c>
      <c r="L2212">
        <f t="shared" si="68"/>
        <v>2015</v>
      </c>
      <c r="M2212" t="str">
        <f>_xlfn.XLOOKUP(C2212,'LookUp Table'!$A$1:$A$3031,'LookUp Table'!$B$1:$B$3031,"Not Found",0)</f>
        <v>Gurgaon</v>
      </c>
      <c r="N2212" t="str">
        <f t="shared" si="69"/>
        <v>Private Equity</v>
      </c>
      <c r="O2212" t="str">
        <f>_xlfn.XLOOKUP(N2212,'Com LookUp+Pivot'!$A$1:$A$49,'Com LookUp+Pivot'!$B$1:$B$49,"Not Found",0)</f>
        <v>PE</v>
      </c>
      <c r="W2212" s="9" t="s">
        <v>5944</v>
      </c>
      <c r="X2212" s="9" t="s">
        <v>388</v>
      </c>
    </row>
    <row r="2213" spans="1:24" x14ac:dyDescent="0.3">
      <c r="A2213">
        <v>2221</v>
      </c>
      <c r="B2213" s="1">
        <v>42317</v>
      </c>
      <c r="C2213" t="s">
        <v>5945</v>
      </c>
      <c r="D2213" t="s">
        <v>5946</v>
      </c>
      <c r="E2213" t="s">
        <v>207</v>
      </c>
      <c r="F2213" t="s">
        <v>181</v>
      </c>
      <c r="G2213" t="s">
        <v>5947</v>
      </c>
      <c r="H2213" t="s">
        <v>125</v>
      </c>
      <c r="I2213" s="2">
        <v>500000</v>
      </c>
      <c r="J2213" t="s">
        <v>270</v>
      </c>
      <c r="K2213" t="str" cm="1">
        <f t="array" ref="K2213">_xlfn.IFS(I2213&lt;1000000,"Bin1",AND(I2213&gt;=1000000,I2213&lt;=10000000),"Bin2",I2213&gt;10000000,"Bin3")</f>
        <v>Bin1</v>
      </c>
      <c r="L2213">
        <f t="shared" si="68"/>
        <v>2015</v>
      </c>
      <c r="M2213" t="str">
        <f>_xlfn.XLOOKUP(C2213,'LookUp Table'!$A$1:$A$3031,'LookUp Table'!$B$1:$B$3031,"Not Found",0)</f>
        <v>Hyderabad</v>
      </c>
      <c r="N2213" t="str">
        <f t="shared" si="69"/>
        <v>Seed Funding</v>
      </c>
      <c r="O2213" t="str">
        <f>_xlfn.XLOOKUP(N2213,'Com LookUp+Pivot'!$A$1:$A$49,'Com LookUp+Pivot'!$B$1:$B$49,"Not Found",0)</f>
        <v>Angel</v>
      </c>
      <c r="W2213" s="9" t="s">
        <v>5947</v>
      </c>
      <c r="X2213" s="9" t="s">
        <v>125</v>
      </c>
    </row>
    <row r="2214" spans="1:24" x14ac:dyDescent="0.3">
      <c r="A2214">
        <v>2222</v>
      </c>
      <c r="B2214" s="1">
        <v>42317</v>
      </c>
      <c r="C2214" t="s">
        <v>5948</v>
      </c>
      <c r="D2214" t="s">
        <v>5949</v>
      </c>
      <c r="E2214" t="s">
        <v>207</v>
      </c>
      <c r="F2214" t="s">
        <v>957</v>
      </c>
      <c r="G2214" t="s">
        <v>5950</v>
      </c>
      <c r="H2214" t="s">
        <v>388</v>
      </c>
      <c r="I2214" s="2">
        <v>1500000</v>
      </c>
      <c r="J2214" t="s">
        <v>44</v>
      </c>
      <c r="K2214" t="str" cm="1">
        <f t="array" ref="K2214">_xlfn.IFS(I2214&lt;1000000,"Bin1",AND(I2214&gt;=1000000,I2214&lt;=10000000),"Bin2",I2214&gt;10000000,"Bin3")</f>
        <v>Bin2</v>
      </c>
      <c r="L2214">
        <f t="shared" si="68"/>
        <v>2015</v>
      </c>
      <c r="M2214" t="str">
        <f>_xlfn.XLOOKUP(C2214,'LookUp Table'!$A$1:$A$3031,'LookUp Table'!$B$1:$B$3031,"Not Found",0)</f>
        <v>Bangalore</v>
      </c>
      <c r="N2214" t="str">
        <f t="shared" si="69"/>
        <v>Private Equity</v>
      </c>
      <c r="O2214" t="str">
        <f>_xlfn.XLOOKUP(N2214,'Com LookUp+Pivot'!$A$1:$A$49,'Com LookUp+Pivot'!$B$1:$B$49,"Not Found",0)</f>
        <v>PE</v>
      </c>
      <c r="W2214" s="9" t="s">
        <v>5950</v>
      </c>
      <c r="X2214" s="9" t="s">
        <v>388</v>
      </c>
    </row>
    <row r="2215" spans="1:24" x14ac:dyDescent="0.3">
      <c r="A2215">
        <v>2223</v>
      </c>
      <c r="B2215" s="1">
        <v>42317</v>
      </c>
      <c r="C2215" t="s">
        <v>5951</v>
      </c>
      <c r="D2215" t="s">
        <v>5952</v>
      </c>
      <c r="E2215" t="s">
        <v>207</v>
      </c>
      <c r="F2215" t="s">
        <v>36</v>
      </c>
      <c r="G2215" t="s">
        <v>1501</v>
      </c>
      <c r="H2215" t="s">
        <v>388</v>
      </c>
      <c r="I2215" s="2">
        <v>1000000</v>
      </c>
      <c r="J2215" t="s">
        <v>270</v>
      </c>
      <c r="K2215" t="str" cm="1">
        <f t="array" ref="K2215">_xlfn.IFS(I2215&lt;1000000,"Bin1",AND(I2215&gt;=1000000,I2215&lt;=10000000),"Bin2",I2215&gt;10000000,"Bin3")</f>
        <v>Bin2</v>
      </c>
      <c r="L2215">
        <f t="shared" si="68"/>
        <v>2015</v>
      </c>
      <c r="M2215" t="str">
        <f>_xlfn.XLOOKUP(C2215,'LookUp Table'!$A$1:$A$3031,'LookUp Table'!$B$1:$B$3031,"Not Found",0)</f>
        <v>Mumbai</v>
      </c>
      <c r="N2215" t="str">
        <f t="shared" si="69"/>
        <v>Seed Funding</v>
      </c>
      <c r="O2215" t="str">
        <f>_xlfn.XLOOKUP(N2215,'Com LookUp+Pivot'!$A$1:$A$49,'Com LookUp+Pivot'!$B$1:$B$49,"Not Found",0)</f>
        <v>Angel</v>
      </c>
      <c r="W2215" s="9" t="s">
        <v>1501</v>
      </c>
      <c r="X2215" s="9" t="s">
        <v>388</v>
      </c>
    </row>
    <row r="2216" spans="1:24" x14ac:dyDescent="0.3">
      <c r="A2216">
        <v>2224</v>
      </c>
      <c r="B2216" s="1">
        <v>42317</v>
      </c>
      <c r="C2216" t="s">
        <v>434</v>
      </c>
      <c r="D2216" t="s">
        <v>5953</v>
      </c>
      <c r="E2216" t="s">
        <v>207</v>
      </c>
      <c r="F2216" t="s">
        <v>3745</v>
      </c>
      <c r="G2216" t="s">
        <v>5954</v>
      </c>
      <c r="H2216" t="s">
        <v>388</v>
      </c>
      <c r="I2216" s="2">
        <v>1900000</v>
      </c>
      <c r="J2216" t="s">
        <v>44</v>
      </c>
      <c r="K2216" t="str" cm="1">
        <f t="array" ref="K2216">_xlfn.IFS(I2216&lt;1000000,"Bin1",AND(I2216&gt;=1000000,I2216&lt;=10000000),"Bin2",I2216&gt;10000000,"Bin3")</f>
        <v>Bin2</v>
      </c>
      <c r="L2216">
        <f t="shared" si="68"/>
        <v>2015</v>
      </c>
      <c r="M2216" t="str">
        <f>_xlfn.XLOOKUP(C2216,'LookUp Table'!$A$1:$A$3031,'LookUp Table'!$B$1:$B$3031,"Not Found",0)</f>
        <v>India/Singapore</v>
      </c>
      <c r="N2216" t="str">
        <f t="shared" si="69"/>
        <v>Private Equity</v>
      </c>
      <c r="O2216" t="str">
        <f>_xlfn.XLOOKUP(N2216,'Com LookUp+Pivot'!$A$1:$A$49,'Com LookUp+Pivot'!$B$1:$B$49,"Not Found",0)</f>
        <v>PE</v>
      </c>
      <c r="W2216" s="9" t="s">
        <v>5954</v>
      </c>
      <c r="X2216" s="9" t="s">
        <v>388</v>
      </c>
    </row>
    <row r="2217" spans="1:24" x14ac:dyDescent="0.3">
      <c r="A2217">
        <v>2225</v>
      </c>
      <c r="B2217" s="1">
        <v>42317</v>
      </c>
      <c r="C2217" t="s">
        <v>5955</v>
      </c>
      <c r="D2217" t="s">
        <v>5956</v>
      </c>
      <c r="E2217" t="s">
        <v>207</v>
      </c>
      <c r="F2217" t="s">
        <v>36</v>
      </c>
      <c r="G2217" t="s">
        <v>5957</v>
      </c>
      <c r="H2217" t="s">
        <v>125</v>
      </c>
      <c r="I2217" s="2">
        <v>150000</v>
      </c>
      <c r="K2217" t="str" cm="1">
        <f t="array" ref="K2217">_xlfn.IFS(I2217&lt;1000000,"Bin1",AND(I2217&gt;=1000000,I2217&lt;=10000000),"Bin2",I2217&gt;10000000,"Bin3")</f>
        <v>Bin1</v>
      </c>
      <c r="L2217">
        <f t="shared" si="68"/>
        <v>2015</v>
      </c>
      <c r="M2217" t="str">
        <f>_xlfn.XLOOKUP(C2217,'LookUp Table'!$A$1:$A$3031,'LookUp Table'!$B$1:$B$3031,"Not Found",0)</f>
        <v>Mumbai</v>
      </c>
      <c r="N2217" t="str">
        <f t="shared" si="69"/>
        <v>Seed Funding</v>
      </c>
      <c r="O2217" t="str">
        <f>_xlfn.XLOOKUP(N2217,'Com LookUp+Pivot'!$A$1:$A$49,'Com LookUp+Pivot'!$B$1:$B$49,"Not Found",0)</f>
        <v>Angel</v>
      </c>
      <c r="W2217" s="9" t="s">
        <v>5957</v>
      </c>
      <c r="X2217" s="9" t="s">
        <v>125</v>
      </c>
    </row>
    <row r="2218" spans="1:24" x14ac:dyDescent="0.3">
      <c r="A2218">
        <v>2226</v>
      </c>
      <c r="B2218" s="1">
        <v>42317</v>
      </c>
      <c r="C2218" t="s">
        <v>5958</v>
      </c>
      <c r="D2218" t="s">
        <v>5959</v>
      </c>
      <c r="E2218" t="s">
        <v>207</v>
      </c>
      <c r="F2218" t="s">
        <v>36</v>
      </c>
      <c r="G2218" t="s">
        <v>3590</v>
      </c>
      <c r="H2218" t="s">
        <v>125</v>
      </c>
      <c r="I2218" s="2">
        <v>150000</v>
      </c>
      <c r="K2218" t="str" cm="1">
        <f t="array" ref="K2218">_xlfn.IFS(I2218&lt;1000000,"Bin1",AND(I2218&gt;=1000000,I2218&lt;=10000000),"Bin2",I2218&gt;10000000,"Bin3")</f>
        <v>Bin1</v>
      </c>
      <c r="L2218">
        <f t="shared" si="68"/>
        <v>2015</v>
      </c>
      <c r="M2218" t="str">
        <f>_xlfn.XLOOKUP(C2218,'LookUp Table'!$A$1:$A$3031,'LookUp Table'!$B$1:$B$3031,"Not Found",0)</f>
        <v>Mumbai</v>
      </c>
      <c r="N2218" t="str">
        <f t="shared" si="69"/>
        <v>Seed Funding</v>
      </c>
      <c r="O2218" t="str">
        <f>_xlfn.XLOOKUP(N2218,'Com LookUp+Pivot'!$A$1:$A$49,'Com LookUp+Pivot'!$B$1:$B$49,"Not Found",0)</f>
        <v>Angel</v>
      </c>
      <c r="W2218" s="9" t="s">
        <v>3590</v>
      </c>
      <c r="X2218" s="9" t="s">
        <v>125</v>
      </c>
    </row>
    <row r="2219" spans="1:24" x14ac:dyDescent="0.3">
      <c r="A2219">
        <v>2227</v>
      </c>
      <c r="B2219" s="1">
        <v>42318</v>
      </c>
      <c r="C2219" t="s">
        <v>5960</v>
      </c>
      <c r="D2219" t="s">
        <v>5961</v>
      </c>
      <c r="E2219" t="s">
        <v>207</v>
      </c>
      <c r="F2219" t="s">
        <v>36</v>
      </c>
      <c r="G2219" t="s">
        <v>5962</v>
      </c>
      <c r="H2219" t="s">
        <v>388</v>
      </c>
      <c r="I2219" s="2">
        <v>6000000</v>
      </c>
      <c r="J2219" t="s">
        <v>44</v>
      </c>
      <c r="K2219" t="str" cm="1">
        <f t="array" ref="K2219">_xlfn.IFS(I2219&lt;1000000,"Bin1",AND(I2219&gt;=1000000,I2219&lt;=10000000),"Bin2",I2219&gt;10000000,"Bin3")</f>
        <v>Bin2</v>
      </c>
      <c r="L2219">
        <f t="shared" si="68"/>
        <v>2015</v>
      </c>
      <c r="M2219" t="str">
        <f>_xlfn.XLOOKUP(C2219,'LookUp Table'!$A$1:$A$3031,'LookUp Table'!$B$1:$B$3031,"Not Found",0)</f>
        <v>Mumbai</v>
      </c>
      <c r="N2219" t="str">
        <f t="shared" si="69"/>
        <v>Private Equity</v>
      </c>
      <c r="O2219" t="str">
        <f>_xlfn.XLOOKUP(N2219,'Com LookUp+Pivot'!$A$1:$A$49,'Com LookUp+Pivot'!$B$1:$B$49,"Not Found",0)</f>
        <v>PE</v>
      </c>
      <c r="W2219" s="9" t="s">
        <v>5962</v>
      </c>
      <c r="X2219" s="9" t="s">
        <v>388</v>
      </c>
    </row>
    <row r="2220" spans="1:24" x14ac:dyDescent="0.3">
      <c r="A2220">
        <v>2228</v>
      </c>
      <c r="B2220" s="1">
        <v>42319</v>
      </c>
      <c r="C2220" t="s">
        <v>5185</v>
      </c>
      <c r="D2220" t="s">
        <v>5963</v>
      </c>
      <c r="E2220" t="s">
        <v>207</v>
      </c>
      <c r="F2220" t="s">
        <v>1972</v>
      </c>
      <c r="G2220" t="s">
        <v>5964</v>
      </c>
      <c r="H2220" t="s">
        <v>125</v>
      </c>
      <c r="I2220">
        <v>0</v>
      </c>
      <c r="K2220" t="str" cm="1">
        <f t="array" ref="K2220">_xlfn.IFS(I2220&lt;1000000,"Bin1",AND(I2220&gt;=1000000,I2220&lt;=10000000),"Bin2",I2220&gt;10000000,"Bin3")</f>
        <v>Bin1</v>
      </c>
      <c r="L2220">
        <f t="shared" si="68"/>
        <v>2015</v>
      </c>
      <c r="M2220" t="str">
        <f>_xlfn.XLOOKUP(C2220,'LookUp Table'!$A$1:$A$3031,'LookUp Table'!$B$1:$B$3031,"Not Found",0)</f>
        <v>Vadodara</v>
      </c>
      <c r="N2220" t="str">
        <f t="shared" si="69"/>
        <v>Seed Funding</v>
      </c>
      <c r="O2220" t="str">
        <f>_xlfn.XLOOKUP(N2220,'Com LookUp+Pivot'!$A$1:$A$49,'Com LookUp+Pivot'!$B$1:$B$49,"Not Found",0)</f>
        <v>Angel</v>
      </c>
      <c r="W2220" s="9" t="s">
        <v>5964</v>
      </c>
      <c r="X2220" s="9" t="s">
        <v>125</v>
      </c>
    </row>
    <row r="2221" spans="1:24" x14ac:dyDescent="0.3">
      <c r="A2221">
        <v>2229</v>
      </c>
      <c r="B2221" s="1">
        <v>42319</v>
      </c>
      <c r="C2221" t="s">
        <v>5965</v>
      </c>
      <c r="D2221" t="s">
        <v>5966</v>
      </c>
      <c r="E2221" t="s">
        <v>207</v>
      </c>
      <c r="F2221" t="s">
        <v>957</v>
      </c>
      <c r="G2221" t="s">
        <v>5967</v>
      </c>
      <c r="H2221" t="s">
        <v>388</v>
      </c>
      <c r="I2221" s="2">
        <v>600000</v>
      </c>
      <c r="J2221" t="s">
        <v>44</v>
      </c>
      <c r="K2221" t="str" cm="1">
        <f t="array" ref="K2221">_xlfn.IFS(I2221&lt;1000000,"Bin1",AND(I2221&gt;=1000000,I2221&lt;=10000000),"Bin2",I2221&gt;10000000,"Bin3")</f>
        <v>Bin1</v>
      </c>
      <c r="L2221">
        <f t="shared" si="68"/>
        <v>2015</v>
      </c>
      <c r="M2221" t="str">
        <f>_xlfn.XLOOKUP(C2221,'LookUp Table'!$A$1:$A$3031,'LookUp Table'!$B$1:$B$3031,"Not Found",0)</f>
        <v>Bangalore</v>
      </c>
      <c r="N2221" t="str">
        <f t="shared" si="69"/>
        <v>Private Equity</v>
      </c>
      <c r="O2221" t="str">
        <f>_xlfn.XLOOKUP(N2221,'Com LookUp+Pivot'!$A$1:$A$49,'Com LookUp+Pivot'!$B$1:$B$49,"Not Found",0)</f>
        <v>PE</v>
      </c>
      <c r="W2221" s="9" t="s">
        <v>5967</v>
      </c>
      <c r="X2221" s="9" t="s">
        <v>388</v>
      </c>
    </row>
    <row r="2222" spans="1:24" x14ac:dyDescent="0.3">
      <c r="A2222">
        <v>2230</v>
      </c>
      <c r="B2222" s="1">
        <v>42319</v>
      </c>
      <c r="C2222" t="s">
        <v>4333</v>
      </c>
      <c r="D2222" t="s">
        <v>5968</v>
      </c>
      <c r="E2222" t="s">
        <v>207</v>
      </c>
      <c r="F2222" t="s">
        <v>5969</v>
      </c>
      <c r="G2222" t="s">
        <v>5970</v>
      </c>
      <c r="H2222" t="s">
        <v>125</v>
      </c>
      <c r="I2222">
        <v>0</v>
      </c>
      <c r="K2222" t="str" cm="1">
        <f t="array" ref="K2222">_xlfn.IFS(I2222&lt;1000000,"Bin1",AND(I2222&gt;=1000000,I2222&lt;=10000000),"Bin2",I2222&gt;10000000,"Bin3")</f>
        <v>Bin1</v>
      </c>
      <c r="L2222">
        <f t="shared" si="68"/>
        <v>2015</v>
      </c>
      <c r="M2222" t="str">
        <f>_xlfn.XLOOKUP(C2222,'LookUp Table'!$A$1:$A$3031,'LookUp Table'!$B$1:$B$3031,"Not Found",0)</f>
        <v>Mumbai</v>
      </c>
      <c r="N2222" t="str">
        <f t="shared" si="69"/>
        <v>Seed Funding</v>
      </c>
      <c r="O2222" t="str">
        <f>_xlfn.XLOOKUP(N2222,'Com LookUp+Pivot'!$A$1:$A$49,'Com LookUp+Pivot'!$B$1:$B$49,"Not Found",0)</f>
        <v>Angel</v>
      </c>
      <c r="W2222" s="9" t="s">
        <v>5970</v>
      </c>
      <c r="X2222" s="9" t="s">
        <v>125</v>
      </c>
    </row>
    <row r="2223" spans="1:24" x14ac:dyDescent="0.3">
      <c r="A2223">
        <v>2231</v>
      </c>
      <c r="B2223" s="1">
        <v>42319</v>
      </c>
      <c r="C2223" t="s">
        <v>263</v>
      </c>
      <c r="D2223" t="s">
        <v>5971</v>
      </c>
      <c r="E2223" t="s">
        <v>207</v>
      </c>
      <c r="F2223" t="s">
        <v>19</v>
      </c>
      <c r="G2223" t="s">
        <v>5972</v>
      </c>
      <c r="H2223" t="s">
        <v>125</v>
      </c>
      <c r="I2223" s="2">
        <v>500000</v>
      </c>
      <c r="K2223" t="str" cm="1">
        <f t="array" ref="K2223">_xlfn.IFS(I2223&lt;1000000,"Bin1",AND(I2223&gt;=1000000,I2223&lt;=10000000),"Bin2",I2223&gt;10000000,"Bin3")</f>
        <v>Bin1</v>
      </c>
      <c r="L2223">
        <f t="shared" si="68"/>
        <v>2015</v>
      </c>
      <c r="M2223" t="str">
        <f>_xlfn.XLOOKUP(C2223,'LookUp Table'!$A$1:$A$3031,'LookUp Table'!$B$1:$B$3031,"Not Found",0)</f>
        <v>Gurgaon</v>
      </c>
      <c r="N2223" t="str">
        <f t="shared" si="69"/>
        <v>Seed Funding</v>
      </c>
      <c r="O2223" t="str">
        <f>_xlfn.XLOOKUP(N2223,'Com LookUp+Pivot'!$A$1:$A$49,'Com LookUp+Pivot'!$B$1:$B$49,"Not Found",0)</f>
        <v>Angel</v>
      </c>
      <c r="W2223" s="9" t="s">
        <v>5972</v>
      </c>
      <c r="X2223" s="9" t="s">
        <v>125</v>
      </c>
    </row>
    <row r="2224" spans="1:24" x14ac:dyDescent="0.3">
      <c r="A2224">
        <v>2232</v>
      </c>
      <c r="B2224" s="1">
        <v>42319</v>
      </c>
      <c r="C2224" t="s">
        <v>5973</v>
      </c>
      <c r="D2224" t="s">
        <v>5974</v>
      </c>
      <c r="E2224" t="s">
        <v>207</v>
      </c>
      <c r="F2224" t="s">
        <v>36</v>
      </c>
      <c r="G2224" t="s">
        <v>382</v>
      </c>
      <c r="H2224" t="s">
        <v>125</v>
      </c>
      <c r="I2224">
        <v>0</v>
      </c>
      <c r="K2224" t="str" cm="1">
        <f t="array" ref="K2224">_xlfn.IFS(I2224&lt;1000000,"Bin1",AND(I2224&gt;=1000000,I2224&lt;=10000000),"Bin2",I2224&gt;10000000,"Bin3")</f>
        <v>Bin1</v>
      </c>
      <c r="L2224">
        <f t="shared" si="68"/>
        <v>2015</v>
      </c>
      <c r="M2224" t="str">
        <f>_xlfn.XLOOKUP(C2224,'LookUp Table'!$A$1:$A$3031,'LookUp Table'!$B$1:$B$3031,"Not Found",0)</f>
        <v>Mumbai</v>
      </c>
      <c r="N2224" t="str">
        <f t="shared" si="69"/>
        <v>Series B</v>
      </c>
      <c r="O2224" t="str">
        <f>_xlfn.XLOOKUP(N2224,'Com LookUp+Pivot'!$A$1:$A$49,'Com LookUp+Pivot'!$B$1:$B$49,"Not Found",0)</f>
        <v>VC</v>
      </c>
      <c r="W2224" s="9" t="s">
        <v>382</v>
      </c>
      <c r="X2224" s="9" t="s">
        <v>125</v>
      </c>
    </row>
    <row r="2225" spans="1:24" x14ac:dyDescent="0.3">
      <c r="A2225">
        <v>2233</v>
      </c>
      <c r="B2225" s="1">
        <v>42320</v>
      </c>
      <c r="C2225" t="s">
        <v>5975</v>
      </c>
      <c r="D2225" t="s">
        <v>5976</v>
      </c>
      <c r="E2225" t="s">
        <v>207</v>
      </c>
      <c r="F2225" t="s">
        <v>181</v>
      </c>
      <c r="G2225" t="s">
        <v>5328</v>
      </c>
      <c r="H2225" t="s">
        <v>125</v>
      </c>
      <c r="I2225" s="2">
        <v>250000</v>
      </c>
      <c r="K2225" t="str" cm="1">
        <f t="array" ref="K2225">_xlfn.IFS(I2225&lt;1000000,"Bin1",AND(I2225&gt;=1000000,I2225&lt;=10000000),"Bin2",I2225&gt;10000000,"Bin3")</f>
        <v>Bin1</v>
      </c>
      <c r="L2225">
        <f t="shared" si="68"/>
        <v>2015</v>
      </c>
      <c r="M2225" t="str">
        <f>_xlfn.XLOOKUP(C2225,'LookUp Table'!$A$1:$A$3031,'LookUp Table'!$B$1:$B$3031,"Not Found",0)</f>
        <v>Hyderabad</v>
      </c>
      <c r="N2225" t="str">
        <f t="shared" si="69"/>
        <v>Seed Funding</v>
      </c>
      <c r="O2225" t="str">
        <f>_xlfn.XLOOKUP(N2225,'Com LookUp+Pivot'!$A$1:$A$49,'Com LookUp+Pivot'!$B$1:$B$49,"Not Found",0)</f>
        <v>Angel</v>
      </c>
      <c r="W2225" s="9" t="s">
        <v>5328</v>
      </c>
      <c r="X2225" s="9" t="s">
        <v>125</v>
      </c>
    </row>
    <row r="2226" spans="1:24" x14ac:dyDescent="0.3">
      <c r="A2226">
        <v>2234</v>
      </c>
      <c r="B2226" s="1">
        <v>42321</v>
      </c>
      <c r="C2226" t="s">
        <v>5977</v>
      </c>
      <c r="D2226" t="s">
        <v>5978</v>
      </c>
      <c r="E2226" t="s">
        <v>207</v>
      </c>
      <c r="F2226" t="s">
        <v>957</v>
      </c>
      <c r="G2226" t="s">
        <v>5979</v>
      </c>
      <c r="H2226" t="s">
        <v>125</v>
      </c>
      <c r="I2226">
        <v>0</v>
      </c>
      <c r="K2226" t="str" cm="1">
        <f t="array" ref="K2226">_xlfn.IFS(I2226&lt;1000000,"Bin1",AND(I2226&gt;=1000000,I2226&lt;=10000000),"Bin2",I2226&gt;10000000,"Bin3")</f>
        <v>Bin1</v>
      </c>
      <c r="L2226">
        <f t="shared" si="68"/>
        <v>2015</v>
      </c>
      <c r="M2226" t="str">
        <f>_xlfn.XLOOKUP(C2226,'LookUp Table'!$A$1:$A$3031,'LookUp Table'!$B$1:$B$3031,"Not Found",0)</f>
        <v>Bangalore</v>
      </c>
      <c r="N2226" t="str">
        <f t="shared" si="69"/>
        <v>Seed Funding</v>
      </c>
      <c r="O2226" t="str">
        <f>_xlfn.XLOOKUP(N2226,'Com LookUp+Pivot'!$A$1:$A$49,'Com LookUp+Pivot'!$B$1:$B$49,"Not Found",0)</f>
        <v>Angel</v>
      </c>
      <c r="W2226" s="9" t="s">
        <v>5979</v>
      </c>
      <c r="X2226" s="9" t="s">
        <v>125</v>
      </c>
    </row>
    <row r="2227" spans="1:24" x14ac:dyDescent="0.3">
      <c r="A2227">
        <v>2235</v>
      </c>
      <c r="B2227" s="1">
        <v>42324</v>
      </c>
      <c r="C2227" t="s">
        <v>5980</v>
      </c>
      <c r="D2227" t="s">
        <v>5981</v>
      </c>
      <c r="E2227" t="s">
        <v>207</v>
      </c>
      <c r="F2227" t="s">
        <v>19</v>
      </c>
      <c r="G2227" t="s">
        <v>3205</v>
      </c>
      <c r="H2227" t="s">
        <v>388</v>
      </c>
      <c r="I2227" s="2">
        <v>3700000</v>
      </c>
      <c r="J2227" t="s">
        <v>44</v>
      </c>
      <c r="K2227" t="str" cm="1">
        <f t="array" ref="K2227">_xlfn.IFS(I2227&lt;1000000,"Bin1",AND(I2227&gt;=1000000,I2227&lt;=10000000),"Bin2",I2227&gt;10000000,"Bin3")</f>
        <v>Bin2</v>
      </c>
      <c r="L2227">
        <f t="shared" si="68"/>
        <v>2015</v>
      </c>
      <c r="M2227" t="str">
        <f>_xlfn.XLOOKUP(C2227,'LookUp Table'!$A$1:$A$3031,'LookUp Table'!$B$1:$B$3031,"Not Found",0)</f>
        <v>Gurgaon</v>
      </c>
      <c r="N2227" t="str">
        <f t="shared" si="69"/>
        <v>Private Equity</v>
      </c>
      <c r="O2227" t="str">
        <f>_xlfn.XLOOKUP(N2227,'Com LookUp+Pivot'!$A$1:$A$49,'Com LookUp+Pivot'!$B$1:$B$49,"Not Found",0)</f>
        <v>PE</v>
      </c>
      <c r="W2227" s="9" t="s">
        <v>3205</v>
      </c>
      <c r="X2227" s="9" t="s">
        <v>388</v>
      </c>
    </row>
    <row r="2228" spans="1:24" x14ac:dyDescent="0.3">
      <c r="A2228">
        <v>2236</v>
      </c>
      <c r="B2228" s="1">
        <v>42324</v>
      </c>
      <c r="C2228" t="s">
        <v>5982</v>
      </c>
      <c r="D2228" t="s">
        <v>5983</v>
      </c>
      <c r="E2228" t="s">
        <v>207</v>
      </c>
      <c r="F2228" t="s">
        <v>957</v>
      </c>
      <c r="G2228" t="s">
        <v>5984</v>
      </c>
      <c r="H2228" t="s">
        <v>125</v>
      </c>
      <c r="I2228" s="2">
        <v>180000</v>
      </c>
      <c r="K2228" t="str" cm="1">
        <f t="array" ref="K2228">_xlfn.IFS(I2228&lt;1000000,"Bin1",AND(I2228&gt;=1000000,I2228&lt;=10000000),"Bin2",I2228&gt;10000000,"Bin3")</f>
        <v>Bin1</v>
      </c>
      <c r="L2228">
        <f t="shared" si="68"/>
        <v>2015</v>
      </c>
      <c r="M2228" t="str">
        <f>_xlfn.XLOOKUP(C2228,'LookUp Table'!$A$1:$A$3031,'LookUp Table'!$B$1:$B$3031,"Not Found",0)</f>
        <v>Bangalore</v>
      </c>
      <c r="N2228" t="str">
        <f t="shared" si="69"/>
        <v>Seed Funding</v>
      </c>
      <c r="O2228" t="str">
        <f>_xlfn.XLOOKUP(N2228,'Com LookUp+Pivot'!$A$1:$A$49,'Com LookUp+Pivot'!$B$1:$B$49,"Not Found",0)</f>
        <v>Angel</v>
      </c>
      <c r="W2228" s="9" t="s">
        <v>5984</v>
      </c>
      <c r="X2228" s="9" t="s">
        <v>125</v>
      </c>
    </row>
    <row r="2229" spans="1:24" x14ac:dyDescent="0.3">
      <c r="A2229">
        <v>2237</v>
      </c>
      <c r="B2229" s="1">
        <v>42324</v>
      </c>
      <c r="C2229" t="s">
        <v>3725</v>
      </c>
      <c r="D2229" t="s">
        <v>5985</v>
      </c>
      <c r="E2229" t="s">
        <v>207</v>
      </c>
      <c r="F2229" t="s">
        <v>181</v>
      </c>
      <c r="G2229" t="s">
        <v>5986</v>
      </c>
      <c r="H2229" t="s">
        <v>125</v>
      </c>
      <c r="I2229">
        <v>0</v>
      </c>
      <c r="K2229" t="str" cm="1">
        <f t="array" ref="K2229">_xlfn.IFS(I2229&lt;1000000,"Bin1",AND(I2229&gt;=1000000,I2229&lt;=10000000),"Bin2",I2229&gt;10000000,"Bin3")</f>
        <v>Bin1</v>
      </c>
      <c r="L2229">
        <f t="shared" si="68"/>
        <v>2015</v>
      </c>
      <c r="M2229" t="str">
        <f>_xlfn.XLOOKUP(C2229,'LookUp Table'!$A$1:$A$3031,'LookUp Table'!$B$1:$B$3031,"Not Found",0)</f>
        <v>Hyderabad</v>
      </c>
      <c r="N2229" t="str">
        <f t="shared" si="69"/>
        <v>Seed Funding</v>
      </c>
      <c r="O2229" t="str">
        <f>_xlfn.XLOOKUP(N2229,'Com LookUp+Pivot'!$A$1:$A$49,'Com LookUp+Pivot'!$B$1:$B$49,"Not Found",0)</f>
        <v>Angel</v>
      </c>
      <c r="W2229" s="9" t="s">
        <v>5986</v>
      </c>
      <c r="X2229" s="9" t="s">
        <v>125</v>
      </c>
    </row>
    <row r="2230" spans="1:24" x14ac:dyDescent="0.3">
      <c r="A2230">
        <v>2238</v>
      </c>
      <c r="B2230" s="1">
        <v>42324</v>
      </c>
      <c r="C2230" t="s">
        <v>5987</v>
      </c>
      <c r="D2230" t="s">
        <v>5988</v>
      </c>
      <c r="E2230" t="s">
        <v>207</v>
      </c>
      <c r="F2230" t="s">
        <v>30</v>
      </c>
      <c r="G2230" t="s">
        <v>5989</v>
      </c>
      <c r="H2230" t="s">
        <v>388</v>
      </c>
      <c r="I2230" s="2">
        <v>15000000</v>
      </c>
      <c r="J2230" t="s">
        <v>5854</v>
      </c>
      <c r="K2230" t="str" cm="1">
        <f t="array" ref="K2230">_xlfn.IFS(I2230&lt;1000000,"Bin1",AND(I2230&gt;=1000000,I2230&lt;=10000000),"Bin2",I2230&gt;10000000,"Bin3")</f>
        <v>Bin3</v>
      </c>
      <c r="L2230">
        <f t="shared" si="68"/>
        <v>2015</v>
      </c>
      <c r="M2230" t="str">
        <f>_xlfn.XLOOKUP(C2230,'LookUp Table'!$A$1:$A$3031,'LookUp Table'!$B$1:$B$3031,"Not Found",0)</f>
        <v>New Delhi</v>
      </c>
      <c r="N2230" t="str">
        <f t="shared" si="69"/>
        <v>Private Equity</v>
      </c>
      <c r="O2230" t="str">
        <f>_xlfn.XLOOKUP(N2230,'Com LookUp+Pivot'!$A$1:$A$49,'Com LookUp+Pivot'!$B$1:$B$49,"Not Found",0)</f>
        <v>PE</v>
      </c>
      <c r="W2230" s="9" t="s">
        <v>5989</v>
      </c>
      <c r="X2230" s="9" t="s">
        <v>388</v>
      </c>
    </row>
    <row r="2231" spans="1:24" x14ac:dyDescent="0.3">
      <c r="A2231">
        <v>2239</v>
      </c>
      <c r="B2231" s="1">
        <v>42325</v>
      </c>
      <c r="C2231" t="s">
        <v>5990</v>
      </c>
      <c r="D2231" t="s">
        <v>7770</v>
      </c>
      <c r="E2231" t="s">
        <v>207</v>
      </c>
      <c r="F2231" t="s">
        <v>36</v>
      </c>
      <c r="G2231" t="s">
        <v>5992</v>
      </c>
      <c r="H2231" t="s">
        <v>388</v>
      </c>
      <c r="I2231" s="2">
        <v>34000000</v>
      </c>
      <c r="J2231" t="s">
        <v>21</v>
      </c>
      <c r="K2231" t="str" cm="1">
        <f t="array" ref="K2231">_xlfn.IFS(I2231&lt;1000000,"Bin1",AND(I2231&gt;=1000000,I2231&lt;=10000000),"Bin2",I2231&gt;10000000,"Bin3")</f>
        <v>Bin3</v>
      </c>
      <c r="L2231">
        <f t="shared" si="68"/>
        <v>2015</v>
      </c>
      <c r="M2231" t="str">
        <f>_xlfn.XLOOKUP(C2231,'LookUp Table'!$A$1:$A$3031,'LookUp Table'!$B$1:$B$3031,"Not Found",0)</f>
        <v>Mumbai</v>
      </c>
      <c r="N2231" t="str">
        <f t="shared" si="69"/>
        <v>Private Equity</v>
      </c>
      <c r="O2231" t="str">
        <f>_xlfn.XLOOKUP(N2231,'Com LookUp+Pivot'!$A$1:$A$49,'Com LookUp+Pivot'!$B$1:$B$49,"Not Found",0)</f>
        <v>PE</v>
      </c>
      <c r="W2231" s="9" t="s">
        <v>5992</v>
      </c>
      <c r="X2231" s="9" t="s">
        <v>388</v>
      </c>
    </row>
    <row r="2232" spans="1:24" x14ac:dyDescent="0.3">
      <c r="A2232">
        <v>2240</v>
      </c>
      <c r="B2232" s="1">
        <v>42325</v>
      </c>
      <c r="C2232" t="s">
        <v>2262</v>
      </c>
      <c r="D2232" t="s">
        <v>5993</v>
      </c>
      <c r="E2232" t="s">
        <v>207</v>
      </c>
      <c r="F2232" t="s">
        <v>957</v>
      </c>
      <c r="G2232" t="s">
        <v>5994</v>
      </c>
      <c r="H2232" t="s">
        <v>125</v>
      </c>
      <c r="I2232" s="2">
        <v>600000</v>
      </c>
      <c r="K2232" t="str" cm="1">
        <f t="array" ref="K2232">_xlfn.IFS(I2232&lt;1000000,"Bin1",AND(I2232&gt;=1000000,I2232&lt;=10000000),"Bin2",I2232&gt;10000000,"Bin3")</f>
        <v>Bin1</v>
      </c>
      <c r="L2232">
        <f t="shared" si="68"/>
        <v>2015</v>
      </c>
      <c r="M2232" t="str">
        <f>_xlfn.XLOOKUP(C2232,'LookUp Table'!$A$1:$A$3031,'LookUp Table'!$B$1:$B$3031,"Not Found",0)</f>
        <v>Bangalore</v>
      </c>
      <c r="N2232" t="str">
        <f t="shared" si="69"/>
        <v>Seed Funding</v>
      </c>
      <c r="O2232" t="str">
        <f>_xlfn.XLOOKUP(N2232,'Com LookUp+Pivot'!$A$1:$A$49,'Com LookUp+Pivot'!$B$1:$B$49,"Not Found",0)</f>
        <v>Angel</v>
      </c>
      <c r="W2232" s="9" t="s">
        <v>5994</v>
      </c>
      <c r="X2232" s="9" t="s">
        <v>125</v>
      </c>
    </row>
    <row r="2233" spans="1:24" x14ac:dyDescent="0.3">
      <c r="A2233">
        <v>2241</v>
      </c>
      <c r="B2233" s="1">
        <v>42325</v>
      </c>
      <c r="C2233" t="s">
        <v>5995</v>
      </c>
      <c r="D2233" t="s">
        <v>5996</v>
      </c>
      <c r="E2233" t="s">
        <v>207</v>
      </c>
      <c r="F2233" t="s">
        <v>957</v>
      </c>
      <c r="G2233" t="s">
        <v>5997</v>
      </c>
      <c r="H2233" t="s">
        <v>125</v>
      </c>
      <c r="I2233" s="2">
        <v>7500000</v>
      </c>
      <c r="K2233" t="str" cm="1">
        <f t="array" ref="K2233">_xlfn.IFS(I2233&lt;1000000,"Bin1",AND(I2233&gt;=1000000,I2233&lt;=10000000),"Bin2",I2233&gt;10000000,"Bin3")</f>
        <v>Bin2</v>
      </c>
      <c r="L2233">
        <f t="shared" si="68"/>
        <v>2015</v>
      </c>
      <c r="M2233" t="str">
        <f>_xlfn.XLOOKUP(C2233,'LookUp Table'!$A$1:$A$3031,'LookUp Table'!$B$1:$B$3031,"Not Found",0)</f>
        <v>Bangalore</v>
      </c>
      <c r="N2233" t="str">
        <f t="shared" si="69"/>
        <v>Seed Funding</v>
      </c>
      <c r="O2233" t="str">
        <f>_xlfn.XLOOKUP(N2233,'Com LookUp+Pivot'!$A$1:$A$49,'Com LookUp+Pivot'!$B$1:$B$49,"Not Found",0)</f>
        <v>Angel</v>
      </c>
      <c r="W2233" s="9" t="s">
        <v>5997</v>
      </c>
      <c r="X2233" s="9" t="s">
        <v>125</v>
      </c>
    </row>
    <row r="2234" spans="1:24" x14ac:dyDescent="0.3">
      <c r="A2234">
        <v>2242</v>
      </c>
      <c r="B2234" s="1">
        <v>42325</v>
      </c>
      <c r="C2234" t="s">
        <v>4842</v>
      </c>
      <c r="D2234" t="s">
        <v>5998</v>
      </c>
      <c r="E2234" t="s">
        <v>207</v>
      </c>
      <c r="F2234" t="s">
        <v>19</v>
      </c>
      <c r="G2234" t="s">
        <v>5999</v>
      </c>
      <c r="H2234" t="s">
        <v>125</v>
      </c>
      <c r="I2234" s="2">
        <v>200000</v>
      </c>
      <c r="K2234" t="str" cm="1">
        <f t="array" ref="K2234">_xlfn.IFS(I2234&lt;1000000,"Bin1",AND(I2234&gt;=1000000,I2234&lt;=10000000),"Bin2",I2234&gt;10000000,"Bin3")</f>
        <v>Bin1</v>
      </c>
      <c r="L2234">
        <f t="shared" ref="L2234:L2297" si="70">YEAR(B2234)</f>
        <v>2015</v>
      </c>
      <c r="M2234" t="str">
        <f>_xlfn.XLOOKUP(C2234,'LookUp Table'!$A$1:$A$3031,'LookUp Table'!$B$1:$B$3031,"Not Found",0)</f>
        <v>Gurgaon</v>
      </c>
      <c r="N2234" t="str">
        <f t="shared" si="69"/>
        <v>Seed Funding</v>
      </c>
      <c r="O2234" t="str">
        <f>_xlfn.XLOOKUP(N2234,'Com LookUp+Pivot'!$A$1:$A$49,'Com LookUp+Pivot'!$B$1:$B$49,"Not Found",0)</f>
        <v>Angel</v>
      </c>
      <c r="W2234" s="9" t="s">
        <v>5999</v>
      </c>
      <c r="X2234" s="9" t="s">
        <v>125</v>
      </c>
    </row>
    <row r="2235" spans="1:24" x14ac:dyDescent="0.3">
      <c r="A2235">
        <v>2243</v>
      </c>
      <c r="B2235" s="1">
        <v>42325</v>
      </c>
      <c r="C2235" t="s">
        <v>6000</v>
      </c>
      <c r="D2235" t="s">
        <v>6001</v>
      </c>
      <c r="E2235" t="s">
        <v>207</v>
      </c>
      <c r="F2235" t="s">
        <v>957</v>
      </c>
      <c r="G2235" t="s">
        <v>6002</v>
      </c>
      <c r="H2235" t="s">
        <v>125</v>
      </c>
      <c r="I2235" s="2">
        <v>530000</v>
      </c>
      <c r="K2235" t="str" cm="1">
        <f t="array" ref="K2235">_xlfn.IFS(I2235&lt;1000000,"Bin1",AND(I2235&gt;=1000000,I2235&lt;=10000000),"Bin2",I2235&gt;10000000,"Bin3")</f>
        <v>Bin1</v>
      </c>
      <c r="L2235">
        <f t="shared" si="70"/>
        <v>2015</v>
      </c>
      <c r="M2235" t="str">
        <f>_xlfn.XLOOKUP(C2235,'LookUp Table'!$A$1:$A$3031,'LookUp Table'!$B$1:$B$3031,"Not Found",0)</f>
        <v>Bangalore</v>
      </c>
      <c r="N2235" t="str">
        <f t="shared" si="69"/>
        <v>Seed Funding</v>
      </c>
      <c r="O2235" t="str">
        <f>_xlfn.XLOOKUP(N2235,'Com LookUp+Pivot'!$A$1:$A$49,'Com LookUp+Pivot'!$B$1:$B$49,"Not Found",0)</f>
        <v>Angel</v>
      </c>
      <c r="W2235" s="9" t="s">
        <v>6002</v>
      </c>
      <c r="X2235" s="9" t="s">
        <v>125</v>
      </c>
    </row>
    <row r="2236" spans="1:24" x14ac:dyDescent="0.3">
      <c r="A2236">
        <v>2244</v>
      </c>
      <c r="B2236" s="1">
        <v>42325</v>
      </c>
      <c r="C2236" t="s">
        <v>4061</v>
      </c>
      <c r="D2236" t="s">
        <v>6003</v>
      </c>
      <c r="E2236" t="s">
        <v>207</v>
      </c>
      <c r="F2236" t="s">
        <v>6004</v>
      </c>
      <c r="G2236" t="s">
        <v>6005</v>
      </c>
      <c r="H2236" t="s">
        <v>125</v>
      </c>
      <c r="I2236" s="2">
        <v>300000</v>
      </c>
      <c r="K2236" t="str" cm="1">
        <f t="array" ref="K2236">_xlfn.IFS(I2236&lt;1000000,"Bin1",AND(I2236&gt;=1000000,I2236&lt;=10000000),"Bin2",I2236&gt;10000000,"Bin3")</f>
        <v>Bin1</v>
      </c>
      <c r="L2236">
        <f t="shared" si="70"/>
        <v>2015</v>
      </c>
      <c r="M2236" t="str">
        <f>_xlfn.XLOOKUP(C2236,'LookUp Table'!$A$1:$A$3031,'LookUp Table'!$B$1:$B$3031,"Not Found",0)</f>
        <v>Noida</v>
      </c>
      <c r="N2236" t="str">
        <f t="shared" si="69"/>
        <v>Seed Funding</v>
      </c>
      <c r="O2236" t="str">
        <f>_xlfn.XLOOKUP(N2236,'Com LookUp+Pivot'!$A$1:$A$49,'Com LookUp+Pivot'!$B$1:$B$49,"Not Found",0)</f>
        <v>Angel</v>
      </c>
      <c r="W2236" s="9" t="s">
        <v>6005</v>
      </c>
      <c r="X2236" s="9" t="s">
        <v>125</v>
      </c>
    </row>
    <row r="2237" spans="1:24" x14ac:dyDescent="0.3">
      <c r="A2237">
        <v>2245</v>
      </c>
      <c r="B2237" s="1">
        <v>42326</v>
      </c>
      <c r="C2237" t="s">
        <v>2213</v>
      </c>
      <c r="D2237" t="s">
        <v>6006</v>
      </c>
      <c r="E2237" t="s">
        <v>207</v>
      </c>
      <c r="F2237" t="s">
        <v>957</v>
      </c>
      <c r="G2237" t="s">
        <v>6007</v>
      </c>
      <c r="H2237" t="s">
        <v>388</v>
      </c>
      <c r="I2237" s="2">
        <v>500000000</v>
      </c>
      <c r="J2237" t="s">
        <v>6008</v>
      </c>
      <c r="K2237" t="str" cm="1">
        <f t="array" ref="K2237">_xlfn.IFS(I2237&lt;1000000,"Bin1",AND(I2237&gt;=1000000,I2237&lt;=10000000),"Bin2",I2237&gt;10000000,"Bin3")</f>
        <v>Bin3</v>
      </c>
      <c r="L2237">
        <f t="shared" si="70"/>
        <v>2015</v>
      </c>
      <c r="M2237" t="str">
        <f>_xlfn.XLOOKUP(C2237,'LookUp Table'!$A$1:$A$3031,'LookUp Table'!$B$1:$B$3031,"Not Found",0)</f>
        <v>Bangalore</v>
      </c>
      <c r="N2237" t="str">
        <f t="shared" si="69"/>
        <v>Private Equity</v>
      </c>
      <c r="O2237" t="str">
        <f>_xlfn.XLOOKUP(N2237,'Com LookUp+Pivot'!$A$1:$A$49,'Com LookUp+Pivot'!$B$1:$B$49,"Not Found",0)</f>
        <v>PE</v>
      </c>
      <c r="W2237" s="9" t="s">
        <v>6007</v>
      </c>
      <c r="X2237" s="9" t="s">
        <v>388</v>
      </c>
    </row>
    <row r="2238" spans="1:24" x14ac:dyDescent="0.3">
      <c r="A2238">
        <v>2246</v>
      </c>
      <c r="B2238" s="1">
        <v>42326</v>
      </c>
      <c r="C2238" t="s">
        <v>2224</v>
      </c>
      <c r="D2238" t="s">
        <v>6009</v>
      </c>
      <c r="E2238" t="s">
        <v>207</v>
      </c>
      <c r="F2238" t="s">
        <v>957</v>
      </c>
      <c r="G2238" t="s">
        <v>345</v>
      </c>
      <c r="H2238" t="s">
        <v>388</v>
      </c>
      <c r="I2238" s="2">
        <v>2500000</v>
      </c>
      <c r="J2238" t="s">
        <v>44</v>
      </c>
      <c r="K2238" t="str" cm="1">
        <f t="array" ref="K2238">_xlfn.IFS(I2238&lt;1000000,"Bin1",AND(I2238&gt;=1000000,I2238&lt;=10000000),"Bin2",I2238&gt;10000000,"Bin3")</f>
        <v>Bin2</v>
      </c>
      <c r="L2238">
        <f t="shared" si="70"/>
        <v>2015</v>
      </c>
      <c r="M2238" t="str">
        <f>_xlfn.XLOOKUP(C2238,'LookUp Table'!$A$1:$A$3031,'LookUp Table'!$B$1:$B$3031,"Not Found",0)</f>
        <v>Bangalore</v>
      </c>
      <c r="N2238" t="str">
        <f t="shared" si="69"/>
        <v>Seed Funding</v>
      </c>
      <c r="O2238" t="str">
        <f>_xlfn.XLOOKUP(N2238,'Com LookUp+Pivot'!$A$1:$A$49,'Com LookUp+Pivot'!$B$1:$B$49,"Not Found",0)</f>
        <v>Angel</v>
      </c>
      <c r="W2238" s="9" t="s">
        <v>345</v>
      </c>
      <c r="X2238" s="9" t="s">
        <v>388</v>
      </c>
    </row>
    <row r="2239" spans="1:24" x14ac:dyDescent="0.3">
      <c r="A2239">
        <v>2247</v>
      </c>
      <c r="B2239" s="1">
        <v>42326</v>
      </c>
      <c r="C2239" t="s">
        <v>6010</v>
      </c>
      <c r="D2239" t="s">
        <v>6011</v>
      </c>
      <c r="E2239" t="s">
        <v>207</v>
      </c>
      <c r="F2239" t="s">
        <v>30</v>
      </c>
      <c r="G2239" t="s">
        <v>3205</v>
      </c>
      <c r="H2239" t="s">
        <v>388</v>
      </c>
      <c r="I2239" s="2">
        <v>4000000</v>
      </c>
      <c r="J2239" t="s">
        <v>44</v>
      </c>
      <c r="K2239" t="str" cm="1">
        <f t="array" ref="K2239">_xlfn.IFS(I2239&lt;1000000,"Bin1",AND(I2239&gt;=1000000,I2239&lt;=10000000),"Bin2",I2239&gt;10000000,"Bin3")</f>
        <v>Bin2</v>
      </c>
      <c r="L2239">
        <f t="shared" si="70"/>
        <v>2015</v>
      </c>
      <c r="M2239" t="str">
        <f>_xlfn.XLOOKUP(C2239,'LookUp Table'!$A$1:$A$3031,'LookUp Table'!$B$1:$B$3031,"Not Found",0)</f>
        <v>New Delhi</v>
      </c>
      <c r="N2239" t="str">
        <f t="shared" si="69"/>
        <v>Private Equity</v>
      </c>
      <c r="O2239" t="str">
        <f>_xlfn.XLOOKUP(N2239,'Com LookUp+Pivot'!$A$1:$A$49,'Com LookUp+Pivot'!$B$1:$B$49,"Not Found",0)</f>
        <v>PE</v>
      </c>
      <c r="W2239" s="9" t="s">
        <v>3205</v>
      </c>
      <c r="X2239" s="9" t="s">
        <v>388</v>
      </c>
    </row>
    <row r="2240" spans="1:24" x14ac:dyDescent="0.3">
      <c r="A2240">
        <v>2248</v>
      </c>
      <c r="B2240" s="1">
        <v>42326</v>
      </c>
      <c r="C2240" t="s">
        <v>6012</v>
      </c>
      <c r="D2240" t="s">
        <v>6013</v>
      </c>
      <c r="E2240" t="s">
        <v>207</v>
      </c>
      <c r="F2240" t="s">
        <v>957</v>
      </c>
      <c r="G2240" t="s">
        <v>6014</v>
      </c>
      <c r="H2240" t="s">
        <v>125</v>
      </c>
      <c r="I2240">
        <v>0</v>
      </c>
      <c r="K2240" t="str" cm="1">
        <f t="array" ref="K2240">_xlfn.IFS(I2240&lt;1000000,"Bin1",AND(I2240&gt;=1000000,I2240&lt;=10000000),"Bin2",I2240&gt;10000000,"Bin3")</f>
        <v>Bin1</v>
      </c>
      <c r="L2240">
        <f t="shared" si="70"/>
        <v>2015</v>
      </c>
      <c r="M2240" t="str">
        <f>_xlfn.XLOOKUP(C2240,'LookUp Table'!$A$1:$A$3031,'LookUp Table'!$B$1:$B$3031,"Not Found",0)</f>
        <v>Bangalore</v>
      </c>
      <c r="N2240" t="str">
        <f t="shared" si="69"/>
        <v>Seed Funding</v>
      </c>
      <c r="O2240" t="str">
        <f>_xlfn.XLOOKUP(N2240,'Com LookUp+Pivot'!$A$1:$A$49,'Com LookUp+Pivot'!$B$1:$B$49,"Not Found",0)</f>
        <v>Angel</v>
      </c>
      <c r="W2240" s="9" t="s">
        <v>6014</v>
      </c>
      <c r="X2240" s="9" t="s">
        <v>125</v>
      </c>
    </row>
    <row r="2241" spans="1:24" x14ac:dyDescent="0.3">
      <c r="A2241">
        <v>2249</v>
      </c>
      <c r="B2241" s="1">
        <v>42326</v>
      </c>
      <c r="C2241" t="s">
        <v>3684</v>
      </c>
      <c r="D2241" t="s">
        <v>6015</v>
      </c>
      <c r="E2241" t="s">
        <v>207</v>
      </c>
      <c r="F2241" t="s">
        <v>30</v>
      </c>
      <c r="G2241" t="s">
        <v>6016</v>
      </c>
      <c r="H2241" t="s">
        <v>125</v>
      </c>
      <c r="I2241">
        <v>0</v>
      </c>
      <c r="K2241" t="str" cm="1">
        <f t="array" ref="K2241">_xlfn.IFS(I2241&lt;1000000,"Bin1",AND(I2241&gt;=1000000,I2241&lt;=10000000),"Bin2",I2241&gt;10000000,"Bin3")</f>
        <v>Bin1</v>
      </c>
      <c r="L2241">
        <f t="shared" si="70"/>
        <v>2015</v>
      </c>
      <c r="M2241" t="str">
        <f>_xlfn.XLOOKUP(C2241,'LookUp Table'!$A$1:$A$3031,'LookUp Table'!$B$1:$B$3031,"Not Found",0)</f>
        <v>New Delhi</v>
      </c>
      <c r="N2241" t="str">
        <f t="shared" si="69"/>
        <v>Seed Funding</v>
      </c>
      <c r="O2241" t="str">
        <f>_xlfn.XLOOKUP(N2241,'Com LookUp+Pivot'!$A$1:$A$49,'Com LookUp+Pivot'!$B$1:$B$49,"Not Found",0)</f>
        <v>Angel</v>
      </c>
      <c r="W2241" s="9" t="s">
        <v>6016</v>
      </c>
      <c r="X2241" s="9" t="s">
        <v>125</v>
      </c>
    </row>
    <row r="2242" spans="1:24" x14ac:dyDescent="0.3">
      <c r="A2242">
        <v>2250</v>
      </c>
      <c r="B2242" s="1">
        <v>42326</v>
      </c>
      <c r="C2242" t="s">
        <v>6017</v>
      </c>
      <c r="D2242" t="s">
        <v>6018</v>
      </c>
      <c r="E2242" t="s">
        <v>207</v>
      </c>
      <c r="F2242" t="s">
        <v>30</v>
      </c>
      <c r="G2242" t="s">
        <v>6019</v>
      </c>
      <c r="H2242" t="s">
        <v>125</v>
      </c>
      <c r="I2242">
        <v>0</v>
      </c>
      <c r="K2242" t="str" cm="1">
        <f t="array" ref="K2242">_xlfn.IFS(I2242&lt;1000000,"Bin1",AND(I2242&gt;=1000000,I2242&lt;=10000000),"Bin2",I2242&gt;10000000,"Bin3")</f>
        <v>Bin1</v>
      </c>
      <c r="L2242">
        <f t="shared" si="70"/>
        <v>2015</v>
      </c>
      <c r="M2242" t="str">
        <f>_xlfn.XLOOKUP(C2242,'LookUp Table'!$A$1:$A$3031,'LookUp Table'!$B$1:$B$3031,"Not Found",0)</f>
        <v>New Delhi</v>
      </c>
      <c r="N2242" t="str">
        <f t="shared" si="69"/>
        <v>Seed Funding</v>
      </c>
      <c r="O2242" t="str">
        <f>_xlfn.XLOOKUP(N2242,'Com LookUp+Pivot'!$A$1:$A$49,'Com LookUp+Pivot'!$B$1:$B$49,"Not Found",0)</f>
        <v>Angel</v>
      </c>
      <c r="W2242" s="9" t="s">
        <v>6019</v>
      </c>
      <c r="X2242" s="9" t="s">
        <v>125</v>
      </c>
    </row>
    <row r="2243" spans="1:24" x14ac:dyDescent="0.3">
      <c r="A2243">
        <v>2251</v>
      </c>
      <c r="B2243" s="1">
        <v>42327</v>
      </c>
      <c r="C2243" t="s">
        <v>6020</v>
      </c>
      <c r="D2243" t="s">
        <v>6021</v>
      </c>
      <c r="E2243" t="s">
        <v>207</v>
      </c>
      <c r="F2243" t="s">
        <v>87</v>
      </c>
      <c r="G2243" t="s">
        <v>4633</v>
      </c>
      <c r="H2243" t="s">
        <v>125</v>
      </c>
      <c r="I2243">
        <v>0</v>
      </c>
      <c r="K2243" t="str" cm="1">
        <f t="array" ref="K2243">_xlfn.IFS(I2243&lt;1000000,"Bin1",AND(I2243&gt;=1000000,I2243&lt;=10000000),"Bin2",I2243&gt;10000000,"Bin3")</f>
        <v>Bin1</v>
      </c>
      <c r="L2243">
        <f t="shared" si="70"/>
        <v>2015</v>
      </c>
      <c r="M2243" t="str">
        <f>_xlfn.XLOOKUP(C2243,'LookUp Table'!$A$1:$A$3031,'LookUp Table'!$B$1:$B$3031,"Not Found",0)</f>
        <v>Noida</v>
      </c>
      <c r="N2243" t="str">
        <f t="shared" ref="N2243:N2306" si="71">IFERROR(VLOOKUP(G2243,$W$1:$X$6025,2,FALSE),"Ignore")</f>
        <v>Seed Funding</v>
      </c>
      <c r="O2243" t="str">
        <f>_xlfn.XLOOKUP(N2243,'Com LookUp+Pivot'!$A$1:$A$49,'Com LookUp+Pivot'!$B$1:$B$49,"Not Found",0)</f>
        <v>Angel</v>
      </c>
      <c r="W2243" s="9" t="s">
        <v>4633</v>
      </c>
      <c r="X2243" s="9" t="s">
        <v>125</v>
      </c>
    </row>
    <row r="2244" spans="1:24" x14ac:dyDescent="0.3">
      <c r="A2244">
        <v>2252</v>
      </c>
      <c r="B2244" s="1">
        <v>42327</v>
      </c>
      <c r="C2244" t="s">
        <v>2307</v>
      </c>
      <c r="D2244" t="s">
        <v>2308</v>
      </c>
      <c r="E2244" t="s">
        <v>207</v>
      </c>
      <c r="F2244" t="s">
        <v>19</v>
      </c>
      <c r="G2244" t="s">
        <v>6022</v>
      </c>
      <c r="H2244" t="s">
        <v>388</v>
      </c>
      <c r="I2244" s="2">
        <v>25000000</v>
      </c>
      <c r="J2244" t="s">
        <v>26</v>
      </c>
      <c r="K2244" t="str" cm="1">
        <f t="array" ref="K2244">_xlfn.IFS(I2244&lt;1000000,"Bin1",AND(I2244&gt;=1000000,I2244&lt;=10000000),"Bin2",I2244&gt;10000000,"Bin3")</f>
        <v>Bin3</v>
      </c>
      <c r="L2244">
        <f t="shared" si="70"/>
        <v>2015</v>
      </c>
      <c r="M2244" t="str">
        <f>_xlfn.XLOOKUP(C2244,'LookUp Table'!$A$1:$A$3031,'LookUp Table'!$B$1:$B$3031,"Not Found",0)</f>
        <v>Gurgaon</v>
      </c>
      <c r="N2244" t="str">
        <f t="shared" si="71"/>
        <v>Private Equity</v>
      </c>
      <c r="O2244" t="str">
        <f>_xlfn.XLOOKUP(N2244,'Com LookUp+Pivot'!$A$1:$A$49,'Com LookUp+Pivot'!$B$1:$B$49,"Not Found",0)</f>
        <v>PE</v>
      </c>
      <c r="W2244" s="9" t="s">
        <v>6022</v>
      </c>
      <c r="X2244" s="9" t="s">
        <v>388</v>
      </c>
    </row>
    <row r="2245" spans="1:24" x14ac:dyDescent="0.3">
      <c r="A2245">
        <v>2253</v>
      </c>
      <c r="B2245" s="1">
        <v>42327</v>
      </c>
      <c r="C2245" t="s">
        <v>6023</v>
      </c>
      <c r="D2245" t="s">
        <v>6024</v>
      </c>
      <c r="E2245" t="s">
        <v>207</v>
      </c>
      <c r="F2245" t="s">
        <v>6025</v>
      </c>
      <c r="G2245" t="s">
        <v>6026</v>
      </c>
      <c r="H2245" t="s">
        <v>125</v>
      </c>
      <c r="I2245" s="2">
        <v>500000</v>
      </c>
      <c r="K2245" t="str" cm="1">
        <f t="array" ref="K2245">_xlfn.IFS(I2245&lt;1000000,"Bin1",AND(I2245&gt;=1000000,I2245&lt;=10000000),"Bin2",I2245&gt;10000000,"Bin3")</f>
        <v>Bin1</v>
      </c>
      <c r="L2245">
        <f t="shared" si="70"/>
        <v>2015</v>
      </c>
      <c r="M2245" t="str">
        <f>_xlfn.XLOOKUP(C2245,'LookUp Table'!$A$1:$A$3031,'LookUp Table'!$B$1:$B$3031,"Not Found",0)</f>
        <v>Belgaum</v>
      </c>
      <c r="N2245" t="str">
        <f t="shared" si="71"/>
        <v>Seed Funding</v>
      </c>
      <c r="O2245" t="str">
        <f>_xlfn.XLOOKUP(N2245,'Com LookUp+Pivot'!$A$1:$A$49,'Com LookUp+Pivot'!$B$1:$B$49,"Not Found",0)</f>
        <v>Angel</v>
      </c>
      <c r="W2245" s="9" t="s">
        <v>6026</v>
      </c>
      <c r="X2245" s="9" t="s">
        <v>125</v>
      </c>
    </row>
    <row r="2246" spans="1:24" x14ac:dyDescent="0.3">
      <c r="A2246">
        <v>2254</v>
      </c>
      <c r="B2246" s="1">
        <v>42327</v>
      </c>
      <c r="C2246" t="s">
        <v>6027</v>
      </c>
      <c r="D2246" t="s">
        <v>6028</v>
      </c>
      <c r="E2246" t="s">
        <v>207</v>
      </c>
      <c r="F2246" t="s">
        <v>957</v>
      </c>
      <c r="G2246" t="s">
        <v>6029</v>
      </c>
      <c r="H2246" t="s">
        <v>125</v>
      </c>
      <c r="I2246">
        <v>0</v>
      </c>
      <c r="K2246" t="str" cm="1">
        <f t="array" ref="K2246">_xlfn.IFS(I2246&lt;1000000,"Bin1",AND(I2246&gt;=1000000,I2246&lt;=10000000),"Bin2",I2246&gt;10000000,"Bin3")</f>
        <v>Bin1</v>
      </c>
      <c r="L2246">
        <f t="shared" si="70"/>
        <v>2015</v>
      </c>
      <c r="M2246" t="str">
        <f>_xlfn.XLOOKUP(C2246,'LookUp Table'!$A$1:$A$3031,'LookUp Table'!$B$1:$B$3031,"Not Found",0)</f>
        <v>Bangalore</v>
      </c>
      <c r="N2246" t="str">
        <f t="shared" si="71"/>
        <v>Seed Funding</v>
      </c>
      <c r="O2246" t="str">
        <f>_xlfn.XLOOKUP(N2246,'Com LookUp+Pivot'!$A$1:$A$49,'Com LookUp+Pivot'!$B$1:$B$49,"Not Found",0)</f>
        <v>Angel</v>
      </c>
      <c r="W2246" s="9" t="s">
        <v>6029</v>
      </c>
      <c r="X2246" s="9" t="s">
        <v>125</v>
      </c>
    </row>
    <row r="2247" spans="1:24" x14ac:dyDescent="0.3">
      <c r="A2247">
        <v>2255</v>
      </c>
      <c r="B2247" s="1">
        <v>42327</v>
      </c>
      <c r="C2247" t="s">
        <v>6030</v>
      </c>
      <c r="D2247" t="s">
        <v>2951</v>
      </c>
      <c r="E2247" t="s">
        <v>207</v>
      </c>
      <c r="F2247" t="s">
        <v>30</v>
      </c>
      <c r="G2247" t="s">
        <v>2067</v>
      </c>
      <c r="H2247" t="s">
        <v>125</v>
      </c>
      <c r="I2247" s="2">
        <v>455000</v>
      </c>
      <c r="K2247" t="str" cm="1">
        <f t="array" ref="K2247">_xlfn.IFS(I2247&lt;1000000,"Bin1",AND(I2247&gt;=1000000,I2247&lt;=10000000),"Bin2",I2247&gt;10000000,"Bin3")</f>
        <v>Bin1</v>
      </c>
      <c r="L2247">
        <f t="shared" si="70"/>
        <v>2015</v>
      </c>
      <c r="M2247" t="str">
        <f>_xlfn.XLOOKUP(C2247,'LookUp Table'!$A$1:$A$3031,'LookUp Table'!$B$1:$B$3031,"Not Found",0)</f>
        <v>New Delhi</v>
      </c>
      <c r="N2247" t="str">
        <f t="shared" si="71"/>
        <v>Seed Funding</v>
      </c>
      <c r="O2247" t="str">
        <f>_xlfn.XLOOKUP(N2247,'Com LookUp+Pivot'!$A$1:$A$49,'Com LookUp+Pivot'!$B$1:$B$49,"Not Found",0)</f>
        <v>Angel</v>
      </c>
      <c r="W2247" s="9" t="s">
        <v>2067</v>
      </c>
      <c r="X2247" s="9" t="s">
        <v>125</v>
      </c>
    </row>
    <row r="2248" spans="1:24" x14ac:dyDescent="0.3">
      <c r="A2248">
        <v>2256</v>
      </c>
      <c r="B2248" s="1">
        <v>42328</v>
      </c>
      <c r="C2248" t="s">
        <v>1395</v>
      </c>
      <c r="D2248" t="s">
        <v>6031</v>
      </c>
      <c r="E2248" t="s">
        <v>207</v>
      </c>
      <c r="F2248" t="s">
        <v>6032</v>
      </c>
      <c r="G2248" t="s">
        <v>6033</v>
      </c>
      <c r="H2248" t="s">
        <v>388</v>
      </c>
      <c r="I2248" s="2">
        <v>12500000</v>
      </c>
      <c r="J2248" t="s">
        <v>44</v>
      </c>
      <c r="K2248" t="str" cm="1">
        <f t="array" ref="K2248">_xlfn.IFS(I2248&lt;1000000,"Bin1",AND(I2248&gt;=1000000,I2248&lt;=10000000),"Bin2",I2248&gt;10000000,"Bin3")</f>
        <v>Bin3</v>
      </c>
      <c r="L2248">
        <f t="shared" si="70"/>
        <v>2015</v>
      </c>
      <c r="M2248" t="str">
        <f>_xlfn.XLOOKUP(C2248,'LookUp Table'!$A$1:$A$3031,'LookUp Table'!$B$1:$B$3031,"Not Found",0)</f>
        <v>Pune</v>
      </c>
      <c r="N2248" t="str">
        <f t="shared" si="71"/>
        <v>Private Equity</v>
      </c>
      <c r="O2248" t="str">
        <f>_xlfn.XLOOKUP(N2248,'Com LookUp+Pivot'!$A$1:$A$49,'Com LookUp+Pivot'!$B$1:$B$49,"Not Found",0)</f>
        <v>PE</v>
      </c>
      <c r="W2248" s="9" t="s">
        <v>6033</v>
      </c>
      <c r="X2248" s="9" t="s">
        <v>388</v>
      </c>
    </row>
    <row r="2249" spans="1:24" x14ac:dyDescent="0.3">
      <c r="A2249">
        <v>2257</v>
      </c>
      <c r="B2249" s="1">
        <v>42328</v>
      </c>
      <c r="C2249" t="s">
        <v>6034</v>
      </c>
      <c r="D2249" t="s">
        <v>6035</v>
      </c>
      <c r="E2249" t="s">
        <v>207</v>
      </c>
      <c r="F2249" t="s">
        <v>36</v>
      </c>
      <c r="G2249" t="s">
        <v>6036</v>
      </c>
      <c r="H2249" t="s">
        <v>125</v>
      </c>
      <c r="I2249">
        <v>0</v>
      </c>
      <c r="J2249" t="s">
        <v>270</v>
      </c>
      <c r="K2249" t="str" cm="1">
        <f t="array" ref="K2249">_xlfn.IFS(I2249&lt;1000000,"Bin1",AND(I2249&gt;=1000000,I2249&lt;=10000000),"Bin2",I2249&gt;10000000,"Bin3")</f>
        <v>Bin1</v>
      </c>
      <c r="L2249">
        <f t="shared" si="70"/>
        <v>2015</v>
      </c>
      <c r="M2249" t="str">
        <f>_xlfn.XLOOKUP(C2249,'LookUp Table'!$A$1:$A$3031,'LookUp Table'!$B$1:$B$3031,"Not Found",0)</f>
        <v>Mumbai</v>
      </c>
      <c r="N2249" t="str">
        <f t="shared" si="71"/>
        <v>Seed Funding</v>
      </c>
      <c r="O2249" t="str">
        <f>_xlfn.XLOOKUP(N2249,'Com LookUp+Pivot'!$A$1:$A$49,'Com LookUp+Pivot'!$B$1:$B$49,"Not Found",0)</f>
        <v>Angel</v>
      </c>
      <c r="W2249" s="9" t="s">
        <v>6036</v>
      </c>
      <c r="X2249" s="9" t="s">
        <v>125</v>
      </c>
    </row>
    <row r="2250" spans="1:24" x14ac:dyDescent="0.3">
      <c r="A2250">
        <v>2258</v>
      </c>
      <c r="B2250" s="1">
        <v>42328</v>
      </c>
      <c r="C2250" t="s">
        <v>2000</v>
      </c>
      <c r="D2250" t="s">
        <v>2252</v>
      </c>
      <c r="E2250" t="s">
        <v>207</v>
      </c>
      <c r="F2250" t="s">
        <v>957</v>
      </c>
      <c r="G2250" t="s">
        <v>6037</v>
      </c>
      <c r="H2250" t="s">
        <v>125</v>
      </c>
      <c r="I2250" s="2">
        <v>305000</v>
      </c>
      <c r="K2250" t="str" cm="1">
        <f t="array" ref="K2250">_xlfn.IFS(I2250&lt;1000000,"Bin1",AND(I2250&gt;=1000000,I2250&lt;=10000000),"Bin2",I2250&gt;10000000,"Bin3")</f>
        <v>Bin1</v>
      </c>
      <c r="L2250">
        <f t="shared" si="70"/>
        <v>2015</v>
      </c>
      <c r="M2250" t="str">
        <f>_xlfn.XLOOKUP(C2250,'LookUp Table'!$A$1:$A$3031,'LookUp Table'!$B$1:$B$3031,"Not Found",0)</f>
        <v>Bangalore</v>
      </c>
      <c r="N2250" t="str">
        <f t="shared" si="71"/>
        <v>Seed Funding</v>
      </c>
      <c r="O2250" t="str">
        <f>_xlfn.XLOOKUP(N2250,'Com LookUp+Pivot'!$A$1:$A$49,'Com LookUp+Pivot'!$B$1:$B$49,"Not Found",0)</f>
        <v>Angel</v>
      </c>
      <c r="W2250" s="9" t="s">
        <v>6037</v>
      </c>
      <c r="X2250" s="9" t="s">
        <v>125</v>
      </c>
    </row>
    <row r="2251" spans="1:24" x14ac:dyDescent="0.3">
      <c r="A2251">
        <v>2259</v>
      </c>
      <c r="B2251" s="1">
        <v>42328</v>
      </c>
      <c r="C2251" t="s">
        <v>6038</v>
      </c>
      <c r="D2251" t="s">
        <v>6039</v>
      </c>
      <c r="E2251" t="s">
        <v>207</v>
      </c>
      <c r="F2251" t="s">
        <v>36</v>
      </c>
      <c r="G2251" t="s">
        <v>1578</v>
      </c>
      <c r="H2251" t="s">
        <v>125</v>
      </c>
      <c r="I2251" s="2">
        <v>150000</v>
      </c>
      <c r="K2251" t="str" cm="1">
        <f t="array" ref="K2251">_xlfn.IFS(I2251&lt;1000000,"Bin1",AND(I2251&gt;=1000000,I2251&lt;=10000000),"Bin2",I2251&gt;10000000,"Bin3")</f>
        <v>Bin1</v>
      </c>
      <c r="L2251">
        <f t="shared" si="70"/>
        <v>2015</v>
      </c>
      <c r="M2251" t="str">
        <f>_xlfn.XLOOKUP(C2251,'LookUp Table'!$A$1:$A$3031,'LookUp Table'!$B$1:$B$3031,"Not Found",0)</f>
        <v>Mumbai</v>
      </c>
      <c r="N2251" t="str">
        <f t="shared" si="71"/>
        <v>Private Equity</v>
      </c>
      <c r="O2251" t="str">
        <f>_xlfn.XLOOKUP(N2251,'Com LookUp+Pivot'!$A$1:$A$49,'Com LookUp+Pivot'!$B$1:$B$49,"Not Found",0)</f>
        <v>PE</v>
      </c>
      <c r="W2251" s="9" t="s">
        <v>1578</v>
      </c>
      <c r="X2251" s="9" t="s">
        <v>125</v>
      </c>
    </row>
    <row r="2252" spans="1:24" x14ac:dyDescent="0.3">
      <c r="A2252">
        <v>2260</v>
      </c>
      <c r="B2252" s="1">
        <v>42328</v>
      </c>
      <c r="C2252" t="s">
        <v>6040</v>
      </c>
      <c r="D2252" t="s">
        <v>6041</v>
      </c>
      <c r="E2252" t="s">
        <v>207</v>
      </c>
      <c r="F2252" t="s">
        <v>957</v>
      </c>
      <c r="G2252" t="s">
        <v>6042</v>
      </c>
      <c r="H2252" t="s">
        <v>388</v>
      </c>
      <c r="I2252" s="2">
        <v>3000000</v>
      </c>
      <c r="J2252" t="s">
        <v>44</v>
      </c>
      <c r="K2252" t="str" cm="1">
        <f t="array" ref="K2252">_xlfn.IFS(I2252&lt;1000000,"Bin1",AND(I2252&gt;=1000000,I2252&lt;=10000000),"Bin2",I2252&gt;10000000,"Bin3")</f>
        <v>Bin2</v>
      </c>
      <c r="L2252">
        <f t="shared" si="70"/>
        <v>2015</v>
      </c>
      <c r="M2252" t="str">
        <f>_xlfn.XLOOKUP(C2252,'LookUp Table'!$A$1:$A$3031,'LookUp Table'!$B$1:$B$3031,"Not Found",0)</f>
        <v>Bangalore</v>
      </c>
      <c r="N2252" t="str">
        <f t="shared" si="71"/>
        <v>Private Equity</v>
      </c>
      <c r="O2252" t="str">
        <f>_xlfn.XLOOKUP(N2252,'Com LookUp+Pivot'!$A$1:$A$49,'Com LookUp+Pivot'!$B$1:$B$49,"Not Found",0)</f>
        <v>PE</v>
      </c>
      <c r="W2252" s="9" t="s">
        <v>6042</v>
      </c>
      <c r="X2252" s="9" t="s">
        <v>388</v>
      </c>
    </row>
    <row r="2253" spans="1:24" x14ac:dyDescent="0.3">
      <c r="A2253">
        <v>2261</v>
      </c>
      <c r="B2253" s="1">
        <v>42329</v>
      </c>
      <c r="C2253" t="s">
        <v>6043</v>
      </c>
      <c r="D2253" t="s">
        <v>6044</v>
      </c>
      <c r="E2253" t="s">
        <v>207</v>
      </c>
      <c r="F2253" t="s">
        <v>30</v>
      </c>
      <c r="G2253" t="s">
        <v>6045</v>
      </c>
      <c r="H2253" t="s">
        <v>125</v>
      </c>
      <c r="I2253">
        <v>0</v>
      </c>
      <c r="K2253" t="str" cm="1">
        <f t="array" ref="K2253">_xlfn.IFS(I2253&lt;1000000,"Bin1",AND(I2253&gt;=1000000,I2253&lt;=10000000),"Bin2",I2253&gt;10000000,"Bin3")</f>
        <v>Bin1</v>
      </c>
      <c r="L2253">
        <f t="shared" si="70"/>
        <v>2015</v>
      </c>
      <c r="M2253" t="str">
        <f>_xlfn.XLOOKUP(C2253,'LookUp Table'!$A$1:$A$3031,'LookUp Table'!$B$1:$B$3031,"Not Found",0)</f>
        <v>New Delhi</v>
      </c>
      <c r="N2253" t="str">
        <f t="shared" si="71"/>
        <v>Seed Funding</v>
      </c>
      <c r="O2253" t="str">
        <f>_xlfn.XLOOKUP(N2253,'Com LookUp+Pivot'!$A$1:$A$49,'Com LookUp+Pivot'!$B$1:$B$49,"Not Found",0)</f>
        <v>Angel</v>
      </c>
      <c r="W2253" s="9" t="s">
        <v>6045</v>
      </c>
      <c r="X2253" s="9" t="s">
        <v>125</v>
      </c>
    </row>
    <row r="2254" spans="1:24" x14ac:dyDescent="0.3">
      <c r="A2254">
        <v>2262</v>
      </c>
      <c r="B2254" s="1">
        <v>42329</v>
      </c>
      <c r="C2254" t="s">
        <v>6046</v>
      </c>
      <c r="D2254" t="s">
        <v>6047</v>
      </c>
      <c r="E2254" t="s">
        <v>207</v>
      </c>
      <c r="F2254" t="s">
        <v>957</v>
      </c>
      <c r="G2254" t="s">
        <v>6048</v>
      </c>
      <c r="H2254" t="s">
        <v>388</v>
      </c>
      <c r="I2254" s="2">
        <v>1200000</v>
      </c>
      <c r="J2254" t="s">
        <v>44</v>
      </c>
      <c r="K2254" t="str" cm="1">
        <f t="array" ref="K2254">_xlfn.IFS(I2254&lt;1000000,"Bin1",AND(I2254&gt;=1000000,I2254&lt;=10000000),"Bin2",I2254&gt;10000000,"Bin3")</f>
        <v>Bin2</v>
      </c>
      <c r="L2254">
        <f t="shared" si="70"/>
        <v>2015</v>
      </c>
      <c r="M2254" t="str">
        <f>_xlfn.XLOOKUP(C2254,'LookUp Table'!$A$1:$A$3031,'LookUp Table'!$B$1:$B$3031,"Not Found",0)</f>
        <v>Bangalore</v>
      </c>
      <c r="N2254" t="str">
        <f t="shared" si="71"/>
        <v>Private Equity</v>
      </c>
      <c r="O2254" t="str">
        <f>_xlfn.XLOOKUP(N2254,'Com LookUp+Pivot'!$A$1:$A$49,'Com LookUp+Pivot'!$B$1:$B$49,"Not Found",0)</f>
        <v>PE</v>
      </c>
      <c r="W2254" s="9" t="s">
        <v>6048</v>
      </c>
      <c r="X2254" s="9" t="s">
        <v>388</v>
      </c>
    </row>
    <row r="2255" spans="1:24" x14ac:dyDescent="0.3">
      <c r="A2255">
        <v>2263</v>
      </c>
      <c r="B2255" s="1">
        <v>42329</v>
      </c>
      <c r="C2255" t="s">
        <v>6049</v>
      </c>
      <c r="D2255" t="s">
        <v>6050</v>
      </c>
      <c r="E2255" t="s">
        <v>207</v>
      </c>
      <c r="F2255" t="s">
        <v>957</v>
      </c>
      <c r="G2255" t="s">
        <v>1578</v>
      </c>
      <c r="H2255" t="s">
        <v>125</v>
      </c>
      <c r="I2255" s="2">
        <v>100000</v>
      </c>
      <c r="K2255" t="str" cm="1">
        <f t="array" ref="K2255">_xlfn.IFS(I2255&lt;1000000,"Bin1",AND(I2255&gt;=1000000,I2255&lt;=10000000),"Bin2",I2255&gt;10000000,"Bin3")</f>
        <v>Bin1</v>
      </c>
      <c r="L2255">
        <f t="shared" si="70"/>
        <v>2015</v>
      </c>
      <c r="M2255" t="str">
        <f>_xlfn.XLOOKUP(C2255,'LookUp Table'!$A$1:$A$3031,'LookUp Table'!$B$1:$B$3031,"Not Found",0)</f>
        <v>Bangalore</v>
      </c>
      <c r="N2255" t="str">
        <f t="shared" si="71"/>
        <v>Private Equity</v>
      </c>
      <c r="O2255" t="str">
        <f>_xlfn.XLOOKUP(N2255,'Com LookUp+Pivot'!$A$1:$A$49,'Com LookUp+Pivot'!$B$1:$B$49,"Not Found",0)</f>
        <v>PE</v>
      </c>
      <c r="W2255" s="9" t="s">
        <v>1578</v>
      </c>
      <c r="X2255" s="9" t="s">
        <v>125</v>
      </c>
    </row>
    <row r="2256" spans="1:24" x14ac:dyDescent="0.3">
      <c r="A2256">
        <v>2264</v>
      </c>
      <c r="B2256" s="1">
        <v>42331</v>
      </c>
      <c r="C2256" t="s">
        <v>6051</v>
      </c>
      <c r="D2256" t="s">
        <v>6052</v>
      </c>
      <c r="E2256" t="s">
        <v>207</v>
      </c>
      <c r="F2256" t="s">
        <v>957</v>
      </c>
      <c r="G2256" t="s">
        <v>6053</v>
      </c>
      <c r="H2256" t="s">
        <v>388</v>
      </c>
      <c r="I2256" s="2">
        <v>2000000</v>
      </c>
      <c r="J2256" t="s">
        <v>44</v>
      </c>
      <c r="K2256" t="str" cm="1">
        <f t="array" ref="K2256">_xlfn.IFS(I2256&lt;1000000,"Bin1",AND(I2256&gt;=1000000,I2256&lt;=10000000),"Bin2",I2256&gt;10000000,"Bin3")</f>
        <v>Bin2</v>
      </c>
      <c r="L2256">
        <f t="shared" si="70"/>
        <v>2015</v>
      </c>
      <c r="M2256" t="str">
        <f>_xlfn.XLOOKUP(C2256,'LookUp Table'!$A$1:$A$3031,'LookUp Table'!$B$1:$B$3031,"Not Found",0)</f>
        <v>Bangalore</v>
      </c>
      <c r="N2256" t="str">
        <f t="shared" si="71"/>
        <v>Private Equity</v>
      </c>
      <c r="O2256" t="str">
        <f>_xlfn.XLOOKUP(N2256,'Com LookUp+Pivot'!$A$1:$A$49,'Com LookUp+Pivot'!$B$1:$B$49,"Not Found",0)</f>
        <v>PE</v>
      </c>
      <c r="W2256" s="9" t="s">
        <v>6053</v>
      </c>
      <c r="X2256" s="9" t="s">
        <v>388</v>
      </c>
    </row>
    <row r="2257" spans="1:24" x14ac:dyDescent="0.3">
      <c r="A2257">
        <v>2265</v>
      </c>
      <c r="B2257" s="1">
        <v>42331</v>
      </c>
      <c r="C2257" t="s">
        <v>6054</v>
      </c>
      <c r="D2257" t="s">
        <v>6055</v>
      </c>
      <c r="E2257" t="s">
        <v>207</v>
      </c>
      <c r="F2257" t="s">
        <v>957</v>
      </c>
      <c r="G2257" t="s">
        <v>6056</v>
      </c>
      <c r="H2257" t="s">
        <v>125</v>
      </c>
      <c r="I2257" s="2">
        <v>100000</v>
      </c>
      <c r="K2257" t="str" cm="1">
        <f t="array" ref="K2257">_xlfn.IFS(I2257&lt;1000000,"Bin1",AND(I2257&gt;=1000000,I2257&lt;=10000000),"Bin2",I2257&gt;10000000,"Bin3")</f>
        <v>Bin1</v>
      </c>
      <c r="L2257">
        <f t="shared" si="70"/>
        <v>2015</v>
      </c>
      <c r="M2257" t="str">
        <f>_xlfn.XLOOKUP(C2257,'LookUp Table'!$A$1:$A$3031,'LookUp Table'!$B$1:$B$3031,"Not Found",0)</f>
        <v>Bangalore</v>
      </c>
      <c r="N2257" t="str">
        <f t="shared" si="71"/>
        <v>Seed Funding</v>
      </c>
      <c r="O2257" t="str">
        <f>_xlfn.XLOOKUP(N2257,'Com LookUp+Pivot'!$A$1:$A$49,'Com LookUp+Pivot'!$B$1:$B$49,"Not Found",0)</f>
        <v>Angel</v>
      </c>
      <c r="W2257" s="9" t="s">
        <v>6056</v>
      </c>
      <c r="X2257" s="9" t="s">
        <v>125</v>
      </c>
    </row>
    <row r="2258" spans="1:24" x14ac:dyDescent="0.3">
      <c r="A2258">
        <v>2266</v>
      </c>
      <c r="B2258" s="1">
        <v>42332</v>
      </c>
      <c r="C2258" t="s">
        <v>5237</v>
      </c>
      <c r="D2258" t="s">
        <v>6057</v>
      </c>
      <c r="E2258" t="s">
        <v>207</v>
      </c>
      <c r="F2258" t="s">
        <v>19</v>
      </c>
      <c r="G2258" t="s">
        <v>6058</v>
      </c>
      <c r="H2258" t="s">
        <v>125</v>
      </c>
      <c r="I2258" s="2">
        <v>250000</v>
      </c>
      <c r="K2258" t="str" cm="1">
        <f t="array" ref="K2258">_xlfn.IFS(I2258&lt;1000000,"Bin1",AND(I2258&gt;=1000000,I2258&lt;=10000000),"Bin2",I2258&gt;10000000,"Bin3")</f>
        <v>Bin1</v>
      </c>
      <c r="L2258">
        <f t="shared" si="70"/>
        <v>2015</v>
      </c>
      <c r="M2258" t="str">
        <f>_xlfn.XLOOKUP(C2258,'LookUp Table'!$A$1:$A$3031,'LookUp Table'!$B$1:$B$3031,"Not Found",0)</f>
        <v>Gurgaon</v>
      </c>
      <c r="N2258" t="str">
        <f t="shared" si="71"/>
        <v>Seed Funding</v>
      </c>
      <c r="O2258" t="str">
        <f>_xlfn.XLOOKUP(N2258,'Com LookUp+Pivot'!$A$1:$A$49,'Com LookUp+Pivot'!$B$1:$B$49,"Not Found",0)</f>
        <v>Angel</v>
      </c>
      <c r="W2258" s="9" t="s">
        <v>6058</v>
      </c>
      <c r="X2258" s="9" t="s">
        <v>125</v>
      </c>
    </row>
    <row r="2259" spans="1:24" x14ac:dyDescent="0.3">
      <c r="A2259">
        <v>2267</v>
      </c>
      <c r="B2259" s="1">
        <v>42332</v>
      </c>
      <c r="C2259" t="s">
        <v>6059</v>
      </c>
      <c r="D2259" t="s">
        <v>6060</v>
      </c>
      <c r="E2259" t="s">
        <v>207</v>
      </c>
      <c r="F2259" t="s">
        <v>30</v>
      </c>
      <c r="G2259" t="s">
        <v>6061</v>
      </c>
      <c r="H2259" t="s">
        <v>125</v>
      </c>
      <c r="I2259">
        <v>0</v>
      </c>
      <c r="K2259" t="str" cm="1">
        <f t="array" ref="K2259">_xlfn.IFS(I2259&lt;1000000,"Bin1",AND(I2259&gt;=1000000,I2259&lt;=10000000),"Bin2",I2259&gt;10000000,"Bin3")</f>
        <v>Bin1</v>
      </c>
      <c r="L2259">
        <f t="shared" si="70"/>
        <v>2015</v>
      </c>
      <c r="M2259" t="str">
        <f>_xlfn.XLOOKUP(C2259,'LookUp Table'!$A$1:$A$3031,'LookUp Table'!$B$1:$B$3031,"Not Found",0)</f>
        <v>New Delhi</v>
      </c>
      <c r="N2259" t="str">
        <f t="shared" si="71"/>
        <v>Seed Funding</v>
      </c>
      <c r="O2259" t="str">
        <f>_xlfn.XLOOKUP(N2259,'Com LookUp+Pivot'!$A$1:$A$49,'Com LookUp+Pivot'!$B$1:$B$49,"Not Found",0)</f>
        <v>Angel</v>
      </c>
      <c r="W2259" s="9" t="s">
        <v>6061</v>
      </c>
      <c r="X2259" s="9" t="s">
        <v>125</v>
      </c>
    </row>
    <row r="2260" spans="1:24" x14ac:dyDescent="0.3">
      <c r="A2260">
        <v>2268</v>
      </c>
      <c r="B2260" s="1">
        <v>42332</v>
      </c>
      <c r="C2260" t="s">
        <v>6062</v>
      </c>
      <c r="D2260" t="s">
        <v>6063</v>
      </c>
      <c r="E2260" t="s">
        <v>207</v>
      </c>
      <c r="F2260" t="s">
        <v>36</v>
      </c>
      <c r="G2260" t="s">
        <v>6064</v>
      </c>
      <c r="H2260" t="s">
        <v>388</v>
      </c>
      <c r="I2260" s="2">
        <v>52000000</v>
      </c>
      <c r="J2260" t="s">
        <v>6065</v>
      </c>
      <c r="K2260" t="str" cm="1">
        <f t="array" ref="K2260">_xlfn.IFS(I2260&lt;1000000,"Bin1",AND(I2260&gt;=1000000,I2260&lt;=10000000),"Bin2",I2260&gt;10000000,"Bin3")</f>
        <v>Bin3</v>
      </c>
      <c r="L2260">
        <f t="shared" si="70"/>
        <v>2015</v>
      </c>
      <c r="M2260" t="str">
        <f>_xlfn.XLOOKUP(C2260,'LookUp Table'!$A$1:$A$3031,'LookUp Table'!$B$1:$B$3031,"Not Found",0)</f>
        <v>Mumbai</v>
      </c>
      <c r="N2260" t="str">
        <f t="shared" si="71"/>
        <v>Private Equity</v>
      </c>
      <c r="O2260" t="str">
        <f>_xlfn.XLOOKUP(N2260,'Com LookUp+Pivot'!$A$1:$A$49,'Com LookUp+Pivot'!$B$1:$B$49,"Not Found",0)</f>
        <v>PE</v>
      </c>
      <c r="W2260" s="9" t="s">
        <v>6064</v>
      </c>
      <c r="X2260" s="9" t="s">
        <v>388</v>
      </c>
    </row>
    <row r="2261" spans="1:24" x14ac:dyDescent="0.3">
      <c r="A2261">
        <v>2269</v>
      </c>
      <c r="B2261" s="1">
        <v>42332</v>
      </c>
      <c r="C2261" t="s">
        <v>1478</v>
      </c>
      <c r="D2261" t="s">
        <v>1548</v>
      </c>
      <c r="E2261" t="s">
        <v>207</v>
      </c>
      <c r="F2261" t="s">
        <v>6066</v>
      </c>
      <c r="G2261" t="s">
        <v>1126</v>
      </c>
      <c r="H2261" t="s">
        <v>388</v>
      </c>
      <c r="I2261">
        <v>0</v>
      </c>
      <c r="J2261" t="s">
        <v>549</v>
      </c>
      <c r="K2261" t="str" cm="1">
        <f t="array" ref="K2261">_xlfn.IFS(I2261&lt;1000000,"Bin1",AND(I2261&gt;=1000000,I2261&lt;=10000000),"Bin2",I2261&gt;10000000,"Bin3")</f>
        <v>Bin1</v>
      </c>
      <c r="L2261">
        <f t="shared" si="70"/>
        <v>2015</v>
      </c>
      <c r="M2261" t="str">
        <f>_xlfn.XLOOKUP(C2261,'LookUp Table'!$A$1:$A$3031,'LookUp Table'!$B$1:$B$3031,"Not Found",0)</f>
        <v>New Delhi</v>
      </c>
      <c r="N2261" t="str">
        <f t="shared" si="71"/>
        <v>Seed / Angel Funding</v>
      </c>
      <c r="O2261" t="str">
        <f>_xlfn.XLOOKUP(N2261,'Com LookUp+Pivot'!$A$1:$A$49,'Com LookUp+Pivot'!$B$1:$B$49,"Not Found",0)</f>
        <v>Angel</v>
      </c>
      <c r="W2261" s="9" t="s">
        <v>1126</v>
      </c>
      <c r="X2261" s="9" t="s">
        <v>388</v>
      </c>
    </row>
    <row r="2262" spans="1:24" x14ac:dyDescent="0.3">
      <c r="A2262">
        <v>2270</v>
      </c>
      <c r="B2262" s="1">
        <v>42333</v>
      </c>
      <c r="C2262" t="s">
        <v>6067</v>
      </c>
      <c r="D2262" t="s">
        <v>6068</v>
      </c>
      <c r="E2262" t="s">
        <v>207</v>
      </c>
      <c r="F2262" t="s">
        <v>36</v>
      </c>
      <c r="G2262" t="s">
        <v>6069</v>
      </c>
      <c r="H2262" t="s">
        <v>125</v>
      </c>
      <c r="I2262" s="2">
        <v>1500000</v>
      </c>
      <c r="K2262" t="str" cm="1">
        <f t="array" ref="K2262">_xlfn.IFS(I2262&lt;1000000,"Bin1",AND(I2262&gt;=1000000,I2262&lt;=10000000),"Bin2",I2262&gt;10000000,"Bin3")</f>
        <v>Bin2</v>
      </c>
      <c r="L2262">
        <f t="shared" si="70"/>
        <v>2015</v>
      </c>
      <c r="M2262" t="str">
        <f>_xlfn.XLOOKUP(C2262,'LookUp Table'!$A$1:$A$3031,'LookUp Table'!$B$1:$B$3031,"Not Found",0)</f>
        <v>Mumbai</v>
      </c>
      <c r="N2262" t="str">
        <f t="shared" si="71"/>
        <v>Seed Funding</v>
      </c>
      <c r="O2262" t="str">
        <f>_xlfn.XLOOKUP(N2262,'Com LookUp+Pivot'!$A$1:$A$49,'Com LookUp+Pivot'!$B$1:$B$49,"Not Found",0)</f>
        <v>Angel</v>
      </c>
      <c r="W2262" s="9" t="s">
        <v>6069</v>
      </c>
      <c r="X2262" s="9" t="s">
        <v>125</v>
      </c>
    </row>
    <row r="2263" spans="1:24" x14ac:dyDescent="0.3">
      <c r="A2263">
        <v>2271</v>
      </c>
      <c r="B2263" s="1">
        <v>42333</v>
      </c>
      <c r="C2263" t="s">
        <v>6070</v>
      </c>
      <c r="D2263" t="s">
        <v>6071</v>
      </c>
      <c r="E2263" t="s">
        <v>207</v>
      </c>
      <c r="F2263" t="s">
        <v>30</v>
      </c>
      <c r="G2263" t="s">
        <v>6072</v>
      </c>
      <c r="H2263" t="s">
        <v>125</v>
      </c>
      <c r="I2263" s="2">
        <v>110000</v>
      </c>
      <c r="K2263" t="str" cm="1">
        <f t="array" ref="K2263">_xlfn.IFS(I2263&lt;1000000,"Bin1",AND(I2263&gt;=1000000,I2263&lt;=10000000),"Bin2",I2263&gt;10000000,"Bin3")</f>
        <v>Bin1</v>
      </c>
      <c r="L2263">
        <f t="shared" si="70"/>
        <v>2015</v>
      </c>
      <c r="M2263" t="str">
        <f>_xlfn.XLOOKUP(C2263,'LookUp Table'!$A$1:$A$3031,'LookUp Table'!$B$1:$B$3031,"Not Found",0)</f>
        <v>New Delhi</v>
      </c>
      <c r="N2263" t="str">
        <f t="shared" si="71"/>
        <v>Seed Funding</v>
      </c>
      <c r="O2263" t="str">
        <f>_xlfn.XLOOKUP(N2263,'Com LookUp+Pivot'!$A$1:$A$49,'Com LookUp+Pivot'!$B$1:$B$49,"Not Found",0)</f>
        <v>Angel</v>
      </c>
      <c r="W2263" s="9" t="s">
        <v>6072</v>
      </c>
      <c r="X2263" s="9" t="s">
        <v>125</v>
      </c>
    </row>
    <row r="2264" spans="1:24" x14ac:dyDescent="0.3">
      <c r="A2264">
        <v>2272</v>
      </c>
      <c r="B2264" s="1">
        <v>42333</v>
      </c>
      <c r="C2264" t="s">
        <v>6073</v>
      </c>
      <c r="D2264" t="s">
        <v>6074</v>
      </c>
      <c r="E2264" t="s">
        <v>207</v>
      </c>
      <c r="F2264" t="s">
        <v>30</v>
      </c>
      <c r="G2264" t="s">
        <v>6075</v>
      </c>
      <c r="H2264" t="s">
        <v>388</v>
      </c>
      <c r="I2264" s="2">
        <v>27000000</v>
      </c>
      <c r="J2264" t="s">
        <v>549</v>
      </c>
      <c r="K2264" t="str" cm="1">
        <f t="array" ref="K2264">_xlfn.IFS(I2264&lt;1000000,"Bin1",AND(I2264&gt;=1000000,I2264&lt;=10000000),"Bin2",I2264&gt;10000000,"Bin3")</f>
        <v>Bin3</v>
      </c>
      <c r="L2264">
        <f t="shared" si="70"/>
        <v>2015</v>
      </c>
      <c r="M2264" t="str">
        <f>_xlfn.XLOOKUP(C2264,'LookUp Table'!$A$1:$A$3031,'LookUp Table'!$B$1:$B$3031,"Not Found",0)</f>
        <v>New Delhi</v>
      </c>
      <c r="N2264" t="str">
        <f t="shared" si="71"/>
        <v>Private Equity</v>
      </c>
      <c r="O2264" t="str">
        <f>_xlfn.XLOOKUP(N2264,'Com LookUp+Pivot'!$A$1:$A$49,'Com LookUp+Pivot'!$B$1:$B$49,"Not Found",0)</f>
        <v>PE</v>
      </c>
      <c r="W2264" s="9" t="s">
        <v>6075</v>
      </c>
      <c r="X2264" s="9" t="s">
        <v>388</v>
      </c>
    </row>
    <row r="2265" spans="1:24" x14ac:dyDescent="0.3">
      <c r="A2265">
        <v>2273</v>
      </c>
      <c r="B2265" s="1">
        <v>42334</v>
      </c>
      <c r="C2265" t="s">
        <v>6076</v>
      </c>
      <c r="D2265" t="s">
        <v>6077</v>
      </c>
      <c r="E2265" t="s">
        <v>207</v>
      </c>
      <c r="F2265" t="s">
        <v>42</v>
      </c>
      <c r="G2265" t="s">
        <v>2854</v>
      </c>
      <c r="H2265" t="s">
        <v>388</v>
      </c>
      <c r="I2265">
        <v>0</v>
      </c>
      <c r="J2265" t="s">
        <v>270</v>
      </c>
      <c r="K2265" t="str" cm="1">
        <f t="array" ref="K2265">_xlfn.IFS(I2265&lt;1000000,"Bin1",AND(I2265&gt;=1000000,I2265&lt;=10000000),"Bin2",I2265&gt;10000000,"Bin3")</f>
        <v>Bin1</v>
      </c>
      <c r="L2265">
        <f t="shared" si="70"/>
        <v>2015</v>
      </c>
      <c r="M2265" t="str">
        <f>_xlfn.XLOOKUP(C2265,'LookUp Table'!$A$1:$A$3031,'LookUp Table'!$B$1:$B$3031,"Not Found",0)</f>
        <v>Chennai</v>
      </c>
      <c r="N2265" t="str">
        <f t="shared" si="71"/>
        <v>Seed Funding</v>
      </c>
      <c r="O2265" t="str">
        <f>_xlfn.XLOOKUP(N2265,'Com LookUp+Pivot'!$A$1:$A$49,'Com LookUp+Pivot'!$B$1:$B$49,"Not Found",0)</f>
        <v>Angel</v>
      </c>
      <c r="W2265" s="9" t="s">
        <v>2854</v>
      </c>
      <c r="X2265" s="9" t="s">
        <v>388</v>
      </c>
    </row>
    <row r="2266" spans="1:24" x14ac:dyDescent="0.3">
      <c r="A2266">
        <v>2274</v>
      </c>
      <c r="B2266" s="1">
        <v>42334</v>
      </c>
      <c r="C2266" t="s">
        <v>6078</v>
      </c>
      <c r="D2266" t="s">
        <v>6079</v>
      </c>
      <c r="E2266" t="s">
        <v>207</v>
      </c>
      <c r="F2266" t="s">
        <v>36</v>
      </c>
      <c r="G2266" t="s">
        <v>6080</v>
      </c>
      <c r="H2266" t="s">
        <v>388</v>
      </c>
      <c r="I2266" s="2">
        <v>13400000</v>
      </c>
      <c r="J2266" t="s">
        <v>26</v>
      </c>
      <c r="K2266" t="str" cm="1">
        <f t="array" ref="K2266">_xlfn.IFS(I2266&lt;1000000,"Bin1",AND(I2266&gt;=1000000,I2266&lt;=10000000),"Bin2",I2266&gt;10000000,"Bin3")</f>
        <v>Bin3</v>
      </c>
      <c r="L2266">
        <f t="shared" si="70"/>
        <v>2015</v>
      </c>
      <c r="M2266" t="str">
        <f>_xlfn.XLOOKUP(C2266,'LookUp Table'!$A$1:$A$3031,'LookUp Table'!$B$1:$B$3031,"Not Found",0)</f>
        <v>Menlo Park</v>
      </c>
      <c r="N2266" t="str">
        <f t="shared" si="71"/>
        <v>Private Equity</v>
      </c>
      <c r="O2266" t="str">
        <f>_xlfn.XLOOKUP(N2266,'Com LookUp+Pivot'!$A$1:$A$49,'Com LookUp+Pivot'!$B$1:$B$49,"Not Found",0)</f>
        <v>PE</v>
      </c>
      <c r="W2266" s="9" t="s">
        <v>6080</v>
      </c>
      <c r="X2266" s="9" t="s">
        <v>388</v>
      </c>
    </row>
    <row r="2267" spans="1:24" x14ac:dyDescent="0.3">
      <c r="A2267">
        <v>2275</v>
      </c>
      <c r="B2267" s="1">
        <v>42334</v>
      </c>
      <c r="C2267" t="s">
        <v>257</v>
      </c>
      <c r="D2267" t="s">
        <v>6081</v>
      </c>
      <c r="E2267" t="s">
        <v>207</v>
      </c>
      <c r="F2267" t="s">
        <v>19</v>
      </c>
      <c r="G2267" t="s">
        <v>6082</v>
      </c>
      <c r="H2267" t="s">
        <v>388</v>
      </c>
      <c r="I2267" s="2">
        <v>120000000</v>
      </c>
      <c r="J2267" t="s">
        <v>6065</v>
      </c>
      <c r="K2267" t="str" cm="1">
        <f t="array" ref="K2267">_xlfn.IFS(I2267&lt;1000000,"Bin1",AND(I2267&gt;=1000000,I2267&lt;=10000000),"Bin2",I2267&gt;10000000,"Bin3")</f>
        <v>Bin3</v>
      </c>
      <c r="L2267">
        <f t="shared" si="70"/>
        <v>2015</v>
      </c>
      <c r="M2267" t="str">
        <f>_xlfn.XLOOKUP(C2267,'LookUp Table'!$A$1:$A$3031,'LookUp Table'!$B$1:$B$3031,"Not Found",0)</f>
        <v>Gurgaon</v>
      </c>
      <c r="N2267" t="str">
        <f t="shared" si="71"/>
        <v>Private Equity</v>
      </c>
      <c r="O2267" t="str">
        <f>_xlfn.XLOOKUP(N2267,'Com LookUp+Pivot'!$A$1:$A$49,'Com LookUp+Pivot'!$B$1:$B$49,"Not Found",0)</f>
        <v>PE</v>
      </c>
      <c r="W2267" s="9" t="s">
        <v>6082</v>
      </c>
      <c r="X2267" s="9" t="s">
        <v>388</v>
      </c>
    </row>
    <row r="2268" spans="1:24" x14ac:dyDescent="0.3">
      <c r="A2268">
        <v>2276</v>
      </c>
      <c r="B2268" s="1">
        <v>42334</v>
      </c>
      <c r="C2268" t="s">
        <v>6083</v>
      </c>
      <c r="D2268" t="s">
        <v>6084</v>
      </c>
      <c r="E2268" t="s">
        <v>207</v>
      </c>
      <c r="F2268" t="s">
        <v>19</v>
      </c>
      <c r="G2268" t="s">
        <v>6085</v>
      </c>
      <c r="H2268" t="s">
        <v>388</v>
      </c>
      <c r="I2268" s="2">
        <v>1000000</v>
      </c>
      <c r="J2268" t="s">
        <v>270</v>
      </c>
      <c r="K2268" t="str" cm="1">
        <f t="array" ref="K2268">_xlfn.IFS(I2268&lt;1000000,"Bin1",AND(I2268&gt;=1000000,I2268&lt;=10000000),"Bin2",I2268&gt;10000000,"Bin3")</f>
        <v>Bin2</v>
      </c>
      <c r="L2268">
        <f t="shared" si="70"/>
        <v>2015</v>
      </c>
      <c r="M2268" t="str">
        <f>_xlfn.XLOOKUP(C2268,'LookUp Table'!$A$1:$A$3031,'LookUp Table'!$B$1:$B$3031,"Not Found",0)</f>
        <v>Gurgaon</v>
      </c>
      <c r="N2268" t="str">
        <f t="shared" si="71"/>
        <v>Private Equity</v>
      </c>
      <c r="O2268" t="str">
        <f>_xlfn.XLOOKUP(N2268,'Com LookUp+Pivot'!$A$1:$A$49,'Com LookUp+Pivot'!$B$1:$B$49,"Not Found",0)</f>
        <v>PE</v>
      </c>
      <c r="W2268" s="9" t="s">
        <v>6085</v>
      </c>
      <c r="X2268" s="9" t="s">
        <v>388</v>
      </c>
    </row>
    <row r="2269" spans="1:24" x14ac:dyDescent="0.3">
      <c r="A2269">
        <v>2277</v>
      </c>
      <c r="B2269" s="1">
        <v>42334</v>
      </c>
      <c r="C2269" t="s">
        <v>6086</v>
      </c>
      <c r="D2269" t="s">
        <v>6087</v>
      </c>
      <c r="E2269" t="s">
        <v>207</v>
      </c>
      <c r="F2269" t="s">
        <v>957</v>
      </c>
      <c r="G2269" t="s">
        <v>6088</v>
      </c>
      <c r="H2269" t="s">
        <v>125</v>
      </c>
      <c r="I2269">
        <v>0</v>
      </c>
      <c r="K2269" t="str" cm="1">
        <f t="array" ref="K2269">_xlfn.IFS(I2269&lt;1000000,"Bin1",AND(I2269&gt;=1000000,I2269&lt;=10000000),"Bin2",I2269&gt;10000000,"Bin3")</f>
        <v>Bin1</v>
      </c>
      <c r="L2269">
        <f t="shared" si="70"/>
        <v>2015</v>
      </c>
      <c r="M2269" t="str">
        <f>_xlfn.XLOOKUP(C2269,'LookUp Table'!$A$1:$A$3031,'LookUp Table'!$B$1:$B$3031,"Not Found",0)</f>
        <v>Bangalore</v>
      </c>
      <c r="N2269" t="str">
        <f t="shared" si="71"/>
        <v>Seed Funding</v>
      </c>
      <c r="O2269" t="str">
        <f>_xlfn.XLOOKUP(N2269,'Com LookUp+Pivot'!$A$1:$A$49,'Com LookUp+Pivot'!$B$1:$B$49,"Not Found",0)</f>
        <v>Angel</v>
      </c>
      <c r="W2269" s="9" t="s">
        <v>6088</v>
      </c>
      <c r="X2269" s="9" t="s">
        <v>125</v>
      </c>
    </row>
    <row r="2270" spans="1:24" x14ac:dyDescent="0.3">
      <c r="A2270">
        <v>2278</v>
      </c>
      <c r="B2270" s="1">
        <v>42335</v>
      </c>
      <c r="C2270" t="s">
        <v>6089</v>
      </c>
      <c r="D2270" t="s">
        <v>6090</v>
      </c>
      <c r="E2270" t="s">
        <v>207</v>
      </c>
      <c r="F2270" t="s">
        <v>957</v>
      </c>
      <c r="G2270" t="s">
        <v>6091</v>
      </c>
      <c r="H2270" t="s">
        <v>388</v>
      </c>
      <c r="I2270">
        <v>0</v>
      </c>
      <c r="J2270" t="s">
        <v>44</v>
      </c>
      <c r="K2270" t="str" cm="1">
        <f t="array" ref="K2270">_xlfn.IFS(I2270&lt;1000000,"Bin1",AND(I2270&gt;=1000000,I2270&lt;=10000000),"Bin2",I2270&gt;10000000,"Bin3")</f>
        <v>Bin1</v>
      </c>
      <c r="L2270">
        <f t="shared" si="70"/>
        <v>2015</v>
      </c>
      <c r="M2270" t="str">
        <f>_xlfn.XLOOKUP(C2270,'LookUp Table'!$A$1:$A$3031,'LookUp Table'!$B$1:$B$3031,"Not Found",0)</f>
        <v>Bangalore</v>
      </c>
      <c r="N2270" t="str">
        <f t="shared" si="71"/>
        <v>Private Equity</v>
      </c>
      <c r="O2270" t="str">
        <f>_xlfn.XLOOKUP(N2270,'Com LookUp+Pivot'!$A$1:$A$49,'Com LookUp+Pivot'!$B$1:$B$49,"Not Found",0)</f>
        <v>PE</v>
      </c>
      <c r="W2270" s="9" t="s">
        <v>6091</v>
      </c>
      <c r="X2270" s="9" t="s">
        <v>388</v>
      </c>
    </row>
    <row r="2271" spans="1:24" x14ac:dyDescent="0.3">
      <c r="A2271">
        <v>2279</v>
      </c>
      <c r="B2271" s="1">
        <v>42335</v>
      </c>
      <c r="C2271" t="s">
        <v>3371</v>
      </c>
      <c r="D2271" t="s">
        <v>6092</v>
      </c>
      <c r="E2271" t="s">
        <v>207</v>
      </c>
      <c r="F2271" t="s">
        <v>36</v>
      </c>
      <c r="G2271" t="s">
        <v>549</v>
      </c>
      <c r="H2271" t="s">
        <v>388</v>
      </c>
      <c r="I2271" s="2">
        <v>2000000</v>
      </c>
      <c r="J2271" t="s">
        <v>6093</v>
      </c>
      <c r="K2271" t="str" cm="1">
        <f t="array" ref="K2271">_xlfn.IFS(I2271&lt;1000000,"Bin1",AND(I2271&gt;=1000000,I2271&lt;=10000000),"Bin2",I2271&gt;10000000,"Bin3")</f>
        <v>Bin2</v>
      </c>
      <c r="L2271">
        <f t="shared" si="70"/>
        <v>2015</v>
      </c>
      <c r="M2271" t="str">
        <f>_xlfn.XLOOKUP(C2271,'LookUp Table'!$A$1:$A$3031,'LookUp Table'!$B$1:$B$3031,"Not Found",0)</f>
        <v>Mumbai</v>
      </c>
      <c r="N2271" t="str">
        <f t="shared" si="71"/>
        <v>Seed / Angel Funding</v>
      </c>
      <c r="O2271" t="str">
        <f>_xlfn.XLOOKUP(N2271,'Com LookUp+Pivot'!$A$1:$A$49,'Com LookUp+Pivot'!$B$1:$B$49,"Not Found",0)</f>
        <v>Angel</v>
      </c>
      <c r="W2271" s="9" t="s">
        <v>549</v>
      </c>
      <c r="X2271" s="9" t="s">
        <v>388</v>
      </c>
    </row>
    <row r="2272" spans="1:24" x14ac:dyDescent="0.3">
      <c r="A2272">
        <v>2280</v>
      </c>
      <c r="B2272" s="1">
        <v>42335</v>
      </c>
      <c r="C2272" t="s">
        <v>3889</v>
      </c>
      <c r="D2272" t="s">
        <v>6094</v>
      </c>
      <c r="E2272" t="s">
        <v>207</v>
      </c>
      <c r="F2272" t="s">
        <v>87</v>
      </c>
      <c r="G2272" t="s">
        <v>4725</v>
      </c>
      <c r="H2272" t="s">
        <v>125</v>
      </c>
      <c r="I2272">
        <v>0</v>
      </c>
      <c r="K2272" t="str" cm="1">
        <f t="array" ref="K2272">_xlfn.IFS(I2272&lt;1000000,"Bin1",AND(I2272&gt;=1000000,I2272&lt;=10000000),"Bin2",I2272&gt;10000000,"Bin3")</f>
        <v>Bin1</v>
      </c>
      <c r="L2272">
        <f t="shared" si="70"/>
        <v>2015</v>
      </c>
      <c r="M2272" t="str">
        <f>_xlfn.XLOOKUP(C2272,'LookUp Table'!$A$1:$A$3031,'LookUp Table'!$B$1:$B$3031,"Not Found",0)</f>
        <v>Noida</v>
      </c>
      <c r="N2272" t="str">
        <f t="shared" si="71"/>
        <v>Seed Funding</v>
      </c>
      <c r="O2272" t="str">
        <f>_xlfn.XLOOKUP(N2272,'Com LookUp+Pivot'!$A$1:$A$49,'Com LookUp+Pivot'!$B$1:$B$49,"Not Found",0)</f>
        <v>Angel</v>
      </c>
      <c r="W2272" s="9" t="s">
        <v>4725</v>
      </c>
      <c r="X2272" s="9" t="s">
        <v>125</v>
      </c>
    </row>
    <row r="2273" spans="1:24" x14ac:dyDescent="0.3">
      <c r="A2273">
        <v>2281</v>
      </c>
      <c r="B2273" s="1">
        <v>42335</v>
      </c>
      <c r="C2273" t="s">
        <v>6095</v>
      </c>
      <c r="D2273" t="s">
        <v>6096</v>
      </c>
      <c r="E2273" t="s">
        <v>207</v>
      </c>
      <c r="F2273" t="s">
        <v>42</v>
      </c>
      <c r="G2273" t="s">
        <v>6097</v>
      </c>
      <c r="H2273" t="s">
        <v>125</v>
      </c>
      <c r="I2273">
        <v>0</v>
      </c>
      <c r="K2273" t="str" cm="1">
        <f t="array" ref="K2273">_xlfn.IFS(I2273&lt;1000000,"Bin1",AND(I2273&gt;=1000000,I2273&lt;=10000000),"Bin2",I2273&gt;10000000,"Bin3")</f>
        <v>Bin1</v>
      </c>
      <c r="L2273">
        <f t="shared" si="70"/>
        <v>2015</v>
      </c>
      <c r="M2273" t="str">
        <f>_xlfn.XLOOKUP(C2273,'LookUp Table'!$A$1:$A$3031,'LookUp Table'!$B$1:$B$3031,"Not Found",0)</f>
        <v>Chennai</v>
      </c>
      <c r="N2273" t="str">
        <f t="shared" si="71"/>
        <v>Seed Funding</v>
      </c>
      <c r="O2273" t="str">
        <f>_xlfn.XLOOKUP(N2273,'Com LookUp+Pivot'!$A$1:$A$49,'Com LookUp+Pivot'!$B$1:$B$49,"Not Found",0)</f>
        <v>Angel</v>
      </c>
      <c r="W2273" s="9" t="s">
        <v>6097</v>
      </c>
      <c r="X2273" s="9" t="s">
        <v>125</v>
      </c>
    </row>
    <row r="2274" spans="1:24" x14ac:dyDescent="0.3">
      <c r="A2274">
        <v>2282</v>
      </c>
      <c r="B2274" s="1">
        <v>42335</v>
      </c>
      <c r="C2274" t="s">
        <v>6098</v>
      </c>
      <c r="D2274" t="s">
        <v>6099</v>
      </c>
      <c r="E2274" t="s">
        <v>207</v>
      </c>
      <c r="F2274" t="s">
        <v>30</v>
      </c>
      <c r="G2274" t="s">
        <v>6100</v>
      </c>
      <c r="H2274" t="s">
        <v>125</v>
      </c>
      <c r="I2274">
        <v>0</v>
      </c>
      <c r="K2274" t="str" cm="1">
        <f t="array" ref="K2274">_xlfn.IFS(I2274&lt;1000000,"Bin1",AND(I2274&gt;=1000000,I2274&lt;=10000000),"Bin2",I2274&gt;10000000,"Bin3")</f>
        <v>Bin1</v>
      </c>
      <c r="L2274">
        <f t="shared" si="70"/>
        <v>2015</v>
      </c>
      <c r="M2274" t="str">
        <f>_xlfn.XLOOKUP(C2274,'LookUp Table'!$A$1:$A$3031,'LookUp Table'!$B$1:$B$3031,"Not Found",0)</f>
        <v>New Delhi</v>
      </c>
      <c r="N2274" t="str">
        <f t="shared" si="71"/>
        <v>Seed Funding</v>
      </c>
      <c r="O2274" t="str">
        <f>_xlfn.XLOOKUP(N2274,'Com LookUp+Pivot'!$A$1:$A$49,'Com LookUp+Pivot'!$B$1:$B$49,"Not Found",0)</f>
        <v>Angel</v>
      </c>
      <c r="W2274" s="9" t="s">
        <v>6100</v>
      </c>
      <c r="X2274" s="9" t="s">
        <v>125</v>
      </c>
    </row>
    <row r="2275" spans="1:24" x14ac:dyDescent="0.3">
      <c r="A2275">
        <v>2283</v>
      </c>
      <c r="B2275" s="1">
        <v>42336</v>
      </c>
      <c r="C2275" t="s">
        <v>6101</v>
      </c>
      <c r="D2275" t="s">
        <v>6102</v>
      </c>
      <c r="E2275" t="s">
        <v>207</v>
      </c>
      <c r="F2275" t="s">
        <v>19</v>
      </c>
      <c r="G2275" t="s">
        <v>6103</v>
      </c>
      <c r="H2275" t="s">
        <v>125</v>
      </c>
      <c r="I2275">
        <v>0</v>
      </c>
      <c r="K2275" t="str" cm="1">
        <f t="array" ref="K2275">_xlfn.IFS(I2275&lt;1000000,"Bin1",AND(I2275&gt;=1000000,I2275&lt;=10000000),"Bin2",I2275&gt;10000000,"Bin3")</f>
        <v>Bin1</v>
      </c>
      <c r="L2275">
        <f t="shared" si="70"/>
        <v>2015</v>
      </c>
      <c r="M2275" t="str">
        <f>_xlfn.XLOOKUP(C2275,'LookUp Table'!$A$1:$A$3031,'LookUp Table'!$B$1:$B$3031,"Not Found",0)</f>
        <v>Gurgaon</v>
      </c>
      <c r="N2275" t="str">
        <f t="shared" si="71"/>
        <v>Seed Funding</v>
      </c>
      <c r="O2275" t="str">
        <f>_xlfn.XLOOKUP(N2275,'Com LookUp+Pivot'!$A$1:$A$49,'Com LookUp+Pivot'!$B$1:$B$49,"Not Found",0)</f>
        <v>Angel</v>
      </c>
      <c r="W2275" s="9" t="s">
        <v>6103</v>
      </c>
      <c r="X2275" s="9" t="s">
        <v>125</v>
      </c>
    </row>
    <row r="2276" spans="1:24" x14ac:dyDescent="0.3">
      <c r="A2276">
        <v>2284</v>
      </c>
      <c r="B2276" s="1">
        <v>42338</v>
      </c>
      <c r="C2276" t="s">
        <v>6104</v>
      </c>
      <c r="D2276" t="s">
        <v>6102</v>
      </c>
      <c r="E2276" t="s">
        <v>207</v>
      </c>
      <c r="F2276" t="s">
        <v>19</v>
      </c>
      <c r="G2276" t="s">
        <v>6105</v>
      </c>
      <c r="H2276" t="s">
        <v>125</v>
      </c>
      <c r="I2276" s="2">
        <v>1450000</v>
      </c>
      <c r="K2276" t="str" cm="1">
        <f t="array" ref="K2276">_xlfn.IFS(I2276&lt;1000000,"Bin1",AND(I2276&gt;=1000000,I2276&lt;=10000000),"Bin2",I2276&gt;10000000,"Bin3")</f>
        <v>Bin2</v>
      </c>
      <c r="L2276">
        <f t="shared" si="70"/>
        <v>2015</v>
      </c>
      <c r="M2276" t="str">
        <f>_xlfn.XLOOKUP(C2276,'LookUp Table'!$A$1:$A$3031,'LookUp Table'!$B$1:$B$3031,"Not Found",0)</f>
        <v>Gurgaon</v>
      </c>
      <c r="N2276" t="str">
        <f t="shared" si="71"/>
        <v>Seed Funding</v>
      </c>
      <c r="O2276" t="str">
        <f>_xlfn.XLOOKUP(N2276,'Com LookUp+Pivot'!$A$1:$A$49,'Com LookUp+Pivot'!$B$1:$B$49,"Not Found",0)</f>
        <v>Angel</v>
      </c>
      <c r="W2276" s="9" t="s">
        <v>6105</v>
      </c>
      <c r="X2276" s="9" t="s">
        <v>125</v>
      </c>
    </row>
    <row r="2277" spans="1:24" x14ac:dyDescent="0.3">
      <c r="A2277">
        <v>2285</v>
      </c>
      <c r="B2277" s="1">
        <v>42338</v>
      </c>
      <c r="C2277" t="s">
        <v>6106</v>
      </c>
      <c r="D2277" t="s">
        <v>6107</v>
      </c>
      <c r="E2277" t="s">
        <v>207</v>
      </c>
      <c r="F2277" t="s">
        <v>36</v>
      </c>
      <c r="G2277" t="s">
        <v>3630</v>
      </c>
      <c r="H2277" t="s">
        <v>125</v>
      </c>
      <c r="I2277" s="2">
        <v>540000</v>
      </c>
      <c r="K2277" t="str" cm="1">
        <f t="array" ref="K2277">_xlfn.IFS(I2277&lt;1000000,"Bin1",AND(I2277&gt;=1000000,I2277&lt;=10000000),"Bin2",I2277&gt;10000000,"Bin3")</f>
        <v>Bin1</v>
      </c>
      <c r="L2277">
        <f t="shared" si="70"/>
        <v>2015</v>
      </c>
      <c r="M2277" t="str">
        <f>_xlfn.XLOOKUP(C2277,'LookUp Table'!$A$1:$A$3031,'LookUp Table'!$B$1:$B$3031,"Not Found",0)</f>
        <v>Mumbai</v>
      </c>
      <c r="N2277" t="str">
        <f t="shared" si="71"/>
        <v>Seed Funding</v>
      </c>
      <c r="O2277" t="str">
        <f>_xlfn.XLOOKUP(N2277,'Com LookUp+Pivot'!$A$1:$A$49,'Com LookUp+Pivot'!$B$1:$B$49,"Not Found",0)</f>
        <v>Angel</v>
      </c>
      <c r="W2277" s="9" t="s">
        <v>3630</v>
      </c>
      <c r="X2277" s="9" t="s">
        <v>125</v>
      </c>
    </row>
    <row r="2278" spans="1:24" x14ac:dyDescent="0.3">
      <c r="A2278">
        <v>2286</v>
      </c>
      <c r="B2278" s="1">
        <v>42338</v>
      </c>
      <c r="C2278" t="s">
        <v>6108</v>
      </c>
      <c r="D2278" t="s">
        <v>6109</v>
      </c>
      <c r="E2278" t="s">
        <v>207</v>
      </c>
      <c r="F2278" t="s">
        <v>30</v>
      </c>
      <c r="G2278" t="s">
        <v>6110</v>
      </c>
      <c r="H2278" t="s">
        <v>388</v>
      </c>
      <c r="I2278">
        <v>0</v>
      </c>
      <c r="J2278" t="s">
        <v>5854</v>
      </c>
      <c r="K2278" t="str" cm="1">
        <f t="array" ref="K2278">_xlfn.IFS(I2278&lt;1000000,"Bin1",AND(I2278&gt;=1000000,I2278&lt;=10000000),"Bin2",I2278&gt;10000000,"Bin3")</f>
        <v>Bin1</v>
      </c>
      <c r="L2278">
        <f t="shared" si="70"/>
        <v>2015</v>
      </c>
      <c r="M2278" t="str">
        <f>_xlfn.XLOOKUP(C2278,'LookUp Table'!$A$1:$A$3031,'LookUp Table'!$B$1:$B$3031,"Not Found",0)</f>
        <v>New Delhi</v>
      </c>
      <c r="N2278" t="str">
        <f t="shared" si="71"/>
        <v>Private Equity</v>
      </c>
      <c r="O2278" t="str">
        <f>_xlfn.XLOOKUP(N2278,'Com LookUp+Pivot'!$A$1:$A$49,'Com LookUp+Pivot'!$B$1:$B$49,"Not Found",0)</f>
        <v>PE</v>
      </c>
      <c r="W2278" s="9" t="s">
        <v>6110</v>
      </c>
      <c r="X2278" s="9" t="s">
        <v>388</v>
      </c>
    </row>
    <row r="2279" spans="1:24" x14ac:dyDescent="0.3">
      <c r="A2279">
        <v>2287</v>
      </c>
      <c r="B2279" s="1">
        <v>42338</v>
      </c>
      <c r="C2279" t="s">
        <v>6111</v>
      </c>
      <c r="D2279" t="s">
        <v>6112</v>
      </c>
      <c r="E2279" t="s">
        <v>207</v>
      </c>
      <c r="F2279" t="s">
        <v>957</v>
      </c>
      <c r="G2279" t="s">
        <v>6113</v>
      </c>
      <c r="H2279" t="s">
        <v>388</v>
      </c>
      <c r="I2279" s="2">
        <v>9000000</v>
      </c>
      <c r="J2279" t="s">
        <v>44</v>
      </c>
      <c r="K2279" t="str" cm="1">
        <f t="array" ref="K2279">_xlfn.IFS(I2279&lt;1000000,"Bin1",AND(I2279&gt;=1000000,I2279&lt;=10000000),"Bin2",I2279&gt;10000000,"Bin3")</f>
        <v>Bin2</v>
      </c>
      <c r="L2279">
        <f t="shared" si="70"/>
        <v>2015</v>
      </c>
      <c r="M2279" t="str">
        <f>_xlfn.XLOOKUP(C2279,'LookUp Table'!$A$1:$A$3031,'LookUp Table'!$B$1:$B$3031,"Not Found",0)</f>
        <v>Bangalore</v>
      </c>
      <c r="N2279" t="str">
        <f t="shared" si="71"/>
        <v>Private Equity</v>
      </c>
      <c r="O2279" t="str">
        <f>_xlfn.XLOOKUP(N2279,'Com LookUp+Pivot'!$A$1:$A$49,'Com LookUp+Pivot'!$B$1:$B$49,"Not Found",0)</f>
        <v>PE</v>
      </c>
      <c r="W2279" s="9" t="s">
        <v>6113</v>
      </c>
      <c r="X2279" s="9" t="s">
        <v>388</v>
      </c>
    </row>
    <row r="2280" spans="1:24" x14ac:dyDescent="0.3">
      <c r="A2280">
        <v>2288</v>
      </c>
      <c r="B2280" s="1">
        <v>42338</v>
      </c>
      <c r="C2280" t="s">
        <v>6114</v>
      </c>
      <c r="D2280" t="s">
        <v>6115</v>
      </c>
      <c r="E2280" t="s">
        <v>207</v>
      </c>
      <c r="F2280" t="s">
        <v>30</v>
      </c>
      <c r="G2280" t="s">
        <v>1578</v>
      </c>
      <c r="H2280" t="s">
        <v>125</v>
      </c>
      <c r="I2280">
        <v>0</v>
      </c>
      <c r="K2280" t="str" cm="1">
        <f t="array" ref="K2280">_xlfn.IFS(I2280&lt;1000000,"Bin1",AND(I2280&gt;=1000000,I2280&lt;=10000000),"Bin2",I2280&gt;10000000,"Bin3")</f>
        <v>Bin1</v>
      </c>
      <c r="L2280">
        <f t="shared" si="70"/>
        <v>2015</v>
      </c>
      <c r="M2280" t="str">
        <f>_xlfn.XLOOKUP(C2280,'LookUp Table'!$A$1:$A$3031,'LookUp Table'!$B$1:$B$3031,"Not Found",0)</f>
        <v>New Delhi</v>
      </c>
      <c r="N2280" t="str">
        <f t="shared" si="71"/>
        <v>Private Equity</v>
      </c>
      <c r="O2280" t="str">
        <f>_xlfn.XLOOKUP(N2280,'Com LookUp+Pivot'!$A$1:$A$49,'Com LookUp+Pivot'!$B$1:$B$49,"Not Found",0)</f>
        <v>PE</v>
      </c>
      <c r="W2280" s="9" t="s">
        <v>1578</v>
      </c>
      <c r="X2280" s="9" t="s">
        <v>125</v>
      </c>
    </row>
    <row r="2281" spans="1:24" x14ac:dyDescent="0.3">
      <c r="A2281">
        <v>2289</v>
      </c>
      <c r="B2281" s="1">
        <v>42338</v>
      </c>
      <c r="C2281" t="s">
        <v>6116</v>
      </c>
      <c r="D2281" t="s">
        <v>6117</v>
      </c>
      <c r="E2281" t="s">
        <v>207</v>
      </c>
      <c r="F2281" t="s">
        <v>957</v>
      </c>
      <c r="G2281" t="s">
        <v>6118</v>
      </c>
      <c r="H2281" t="s">
        <v>125</v>
      </c>
      <c r="I2281">
        <v>0</v>
      </c>
      <c r="K2281" t="str" cm="1">
        <f t="array" ref="K2281">_xlfn.IFS(I2281&lt;1000000,"Bin1",AND(I2281&gt;=1000000,I2281&lt;=10000000),"Bin2",I2281&gt;10000000,"Bin3")</f>
        <v>Bin1</v>
      </c>
      <c r="L2281">
        <f t="shared" si="70"/>
        <v>2015</v>
      </c>
      <c r="M2281" t="str">
        <f>_xlfn.XLOOKUP(C2281,'LookUp Table'!$A$1:$A$3031,'LookUp Table'!$B$1:$B$3031,"Not Found",0)</f>
        <v>Bangalore</v>
      </c>
      <c r="N2281" t="str">
        <f t="shared" si="71"/>
        <v>Seed Funding</v>
      </c>
      <c r="O2281" t="str">
        <f>_xlfn.XLOOKUP(N2281,'Com LookUp+Pivot'!$A$1:$A$49,'Com LookUp+Pivot'!$B$1:$B$49,"Not Found",0)</f>
        <v>Angel</v>
      </c>
      <c r="W2281" s="9" t="s">
        <v>6118</v>
      </c>
      <c r="X2281" s="9" t="s">
        <v>125</v>
      </c>
    </row>
    <row r="2282" spans="1:24" x14ac:dyDescent="0.3">
      <c r="A2282">
        <v>2290</v>
      </c>
      <c r="B2282" s="1">
        <v>42278</v>
      </c>
      <c r="C2282" t="s">
        <v>3224</v>
      </c>
      <c r="D2282" t="s">
        <v>6119</v>
      </c>
      <c r="E2282" t="s">
        <v>207</v>
      </c>
      <c r="F2282" t="s">
        <v>19</v>
      </c>
      <c r="G2282" t="s">
        <v>6120</v>
      </c>
      <c r="H2282" t="s">
        <v>125</v>
      </c>
      <c r="I2282">
        <v>0</v>
      </c>
      <c r="K2282" t="str" cm="1">
        <f t="array" ref="K2282">_xlfn.IFS(I2282&lt;1000000,"Bin1",AND(I2282&gt;=1000000,I2282&lt;=10000000),"Bin2",I2282&gt;10000000,"Bin3")</f>
        <v>Bin1</v>
      </c>
      <c r="L2282">
        <f t="shared" si="70"/>
        <v>2015</v>
      </c>
      <c r="M2282" t="str">
        <f>_xlfn.XLOOKUP(C2282,'LookUp Table'!$A$1:$A$3031,'LookUp Table'!$B$1:$B$3031,"Not Found",0)</f>
        <v>Gurgaon</v>
      </c>
      <c r="N2282" t="str">
        <f t="shared" si="71"/>
        <v>Seed Funding</v>
      </c>
      <c r="O2282" t="str">
        <f>_xlfn.XLOOKUP(N2282,'Com LookUp+Pivot'!$A$1:$A$49,'Com LookUp+Pivot'!$B$1:$B$49,"Not Found",0)</f>
        <v>Angel</v>
      </c>
      <c r="W2282" s="9" t="s">
        <v>6120</v>
      </c>
      <c r="X2282" s="9" t="s">
        <v>125</v>
      </c>
    </row>
    <row r="2283" spans="1:24" x14ac:dyDescent="0.3">
      <c r="A2283">
        <v>2291</v>
      </c>
      <c r="B2283" s="1">
        <v>42278</v>
      </c>
      <c r="C2283" t="s">
        <v>1178</v>
      </c>
      <c r="D2283" t="s">
        <v>6121</v>
      </c>
      <c r="E2283" t="s">
        <v>207</v>
      </c>
      <c r="F2283" t="s">
        <v>30</v>
      </c>
      <c r="G2283" t="s">
        <v>1570</v>
      </c>
      <c r="H2283" t="s">
        <v>125</v>
      </c>
      <c r="I2283">
        <v>0</v>
      </c>
      <c r="K2283" t="str" cm="1">
        <f t="array" ref="K2283">_xlfn.IFS(I2283&lt;1000000,"Bin1",AND(I2283&gt;=1000000,I2283&lt;=10000000),"Bin2",I2283&gt;10000000,"Bin3")</f>
        <v>Bin1</v>
      </c>
      <c r="L2283">
        <f t="shared" si="70"/>
        <v>2015</v>
      </c>
      <c r="M2283" t="str">
        <f>_xlfn.XLOOKUP(C2283,'LookUp Table'!$A$1:$A$3031,'LookUp Table'!$B$1:$B$3031,"Not Found",0)</f>
        <v>Gurugram</v>
      </c>
      <c r="N2283" t="str">
        <f t="shared" si="71"/>
        <v>Seed/Angel Funding</v>
      </c>
      <c r="O2283" t="str">
        <f>_xlfn.XLOOKUP(N2283,'Com LookUp+Pivot'!$A$1:$A$49,'Com LookUp+Pivot'!$B$1:$B$49,"Not Found",0)</f>
        <v>Angel</v>
      </c>
      <c r="W2283" s="9" t="s">
        <v>1570</v>
      </c>
      <c r="X2283" s="9" t="s">
        <v>125</v>
      </c>
    </row>
    <row r="2284" spans="1:24" x14ac:dyDescent="0.3">
      <c r="A2284">
        <v>2292</v>
      </c>
      <c r="B2284" s="1">
        <v>42278</v>
      </c>
      <c r="C2284" t="s">
        <v>6122</v>
      </c>
      <c r="D2284" t="s">
        <v>6123</v>
      </c>
      <c r="E2284" t="s">
        <v>207</v>
      </c>
      <c r="F2284" t="s">
        <v>19</v>
      </c>
      <c r="G2284" t="s">
        <v>1566</v>
      </c>
      <c r="H2284" t="s">
        <v>125</v>
      </c>
      <c r="I2284">
        <v>0</v>
      </c>
      <c r="K2284" t="str" cm="1">
        <f t="array" ref="K2284">_xlfn.IFS(I2284&lt;1000000,"Bin1",AND(I2284&gt;=1000000,I2284&lt;=10000000),"Bin2",I2284&gt;10000000,"Bin3")</f>
        <v>Bin1</v>
      </c>
      <c r="L2284">
        <f t="shared" si="70"/>
        <v>2015</v>
      </c>
      <c r="M2284" t="str">
        <f>_xlfn.XLOOKUP(C2284,'LookUp Table'!$A$1:$A$3031,'LookUp Table'!$B$1:$B$3031,"Not Found",0)</f>
        <v>Gurgaon</v>
      </c>
      <c r="N2284" t="str">
        <f t="shared" si="71"/>
        <v>Seed/Angel Funding</v>
      </c>
      <c r="O2284" t="str">
        <f>_xlfn.XLOOKUP(N2284,'Com LookUp+Pivot'!$A$1:$A$49,'Com LookUp+Pivot'!$B$1:$B$49,"Not Found",0)</f>
        <v>Angel</v>
      </c>
      <c r="W2284" s="9" t="s">
        <v>1566</v>
      </c>
      <c r="X2284" s="9" t="s">
        <v>125</v>
      </c>
    </row>
    <row r="2285" spans="1:24" x14ac:dyDescent="0.3">
      <c r="A2285">
        <v>2293</v>
      </c>
      <c r="B2285" s="1">
        <v>42278</v>
      </c>
      <c r="C2285" t="s">
        <v>6124</v>
      </c>
      <c r="D2285" t="s">
        <v>6125</v>
      </c>
      <c r="E2285" t="s">
        <v>207</v>
      </c>
      <c r="F2285" t="s">
        <v>268</v>
      </c>
      <c r="G2285" t="s">
        <v>6126</v>
      </c>
      <c r="H2285" t="s">
        <v>125</v>
      </c>
      <c r="I2285" s="2">
        <v>350000</v>
      </c>
      <c r="K2285" t="str" cm="1">
        <f t="array" ref="K2285">_xlfn.IFS(I2285&lt;1000000,"Bin1",AND(I2285&gt;=1000000,I2285&lt;=10000000),"Bin2",I2285&gt;10000000,"Bin3")</f>
        <v>Bin1</v>
      </c>
      <c r="L2285">
        <f t="shared" si="70"/>
        <v>2015</v>
      </c>
      <c r="M2285" t="str">
        <f>_xlfn.XLOOKUP(C2285,'LookUp Table'!$A$1:$A$3031,'LookUp Table'!$B$1:$B$3031,"Not Found",0)</f>
        <v>Singapore</v>
      </c>
      <c r="N2285" t="str">
        <f t="shared" si="71"/>
        <v>Seed Funding</v>
      </c>
      <c r="O2285" t="str">
        <f>_xlfn.XLOOKUP(N2285,'Com LookUp+Pivot'!$A$1:$A$49,'Com LookUp+Pivot'!$B$1:$B$49,"Not Found",0)</f>
        <v>Angel</v>
      </c>
      <c r="W2285" s="9" t="s">
        <v>6126</v>
      </c>
      <c r="X2285" s="9" t="s">
        <v>125</v>
      </c>
    </row>
    <row r="2286" spans="1:24" x14ac:dyDescent="0.3">
      <c r="A2286">
        <v>2294</v>
      </c>
      <c r="B2286" s="1">
        <v>42278</v>
      </c>
      <c r="C2286" t="s">
        <v>6127</v>
      </c>
      <c r="D2286" t="s">
        <v>6128</v>
      </c>
      <c r="E2286" t="s">
        <v>207</v>
      </c>
      <c r="F2286" t="s">
        <v>181</v>
      </c>
      <c r="G2286" t="s">
        <v>6129</v>
      </c>
      <c r="H2286" t="s">
        <v>388</v>
      </c>
      <c r="I2286">
        <v>0</v>
      </c>
      <c r="J2286" t="s">
        <v>5854</v>
      </c>
      <c r="K2286" t="str" cm="1">
        <f t="array" ref="K2286">_xlfn.IFS(I2286&lt;1000000,"Bin1",AND(I2286&gt;=1000000,I2286&lt;=10000000),"Bin2",I2286&gt;10000000,"Bin3")</f>
        <v>Bin1</v>
      </c>
      <c r="L2286">
        <f t="shared" si="70"/>
        <v>2015</v>
      </c>
      <c r="M2286" t="str">
        <f>_xlfn.XLOOKUP(C2286,'LookUp Table'!$A$1:$A$3031,'LookUp Table'!$B$1:$B$3031,"Not Found",0)</f>
        <v>Hyderabad</v>
      </c>
      <c r="N2286" t="str">
        <f t="shared" si="71"/>
        <v>Private Equity</v>
      </c>
      <c r="O2286" t="str">
        <f>_xlfn.XLOOKUP(N2286,'Com LookUp+Pivot'!$A$1:$A$49,'Com LookUp+Pivot'!$B$1:$B$49,"Not Found",0)</f>
        <v>PE</v>
      </c>
      <c r="W2286" s="9" t="s">
        <v>6129</v>
      </c>
      <c r="X2286" s="9" t="s">
        <v>388</v>
      </c>
    </row>
    <row r="2287" spans="1:24" x14ac:dyDescent="0.3">
      <c r="A2287">
        <v>2295</v>
      </c>
      <c r="B2287" s="1">
        <v>42278</v>
      </c>
      <c r="C2287" t="s">
        <v>4420</v>
      </c>
      <c r="D2287" t="s">
        <v>4703</v>
      </c>
      <c r="E2287" t="s">
        <v>207</v>
      </c>
      <c r="F2287" t="s">
        <v>30</v>
      </c>
      <c r="G2287" t="s">
        <v>6129</v>
      </c>
      <c r="H2287" t="s">
        <v>388</v>
      </c>
      <c r="I2287">
        <v>0</v>
      </c>
      <c r="J2287" t="s">
        <v>549</v>
      </c>
      <c r="K2287" t="str" cm="1">
        <f t="array" ref="K2287">_xlfn.IFS(I2287&lt;1000000,"Bin1",AND(I2287&gt;=1000000,I2287&lt;=10000000),"Bin2",I2287&gt;10000000,"Bin3")</f>
        <v>Bin1</v>
      </c>
      <c r="L2287">
        <f t="shared" si="70"/>
        <v>2015</v>
      </c>
      <c r="M2287" t="str">
        <f>_xlfn.XLOOKUP(C2287,'LookUp Table'!$A$1:$A$3031,'LookUp Table'!$B$1:$B$3031,"Not Found",0)</f>
        <v>New Delhi</v>
      </c>
      <c r="N2287" t="str">
        <f t="shared" si="71"/>
        <v>Private Equity</v>
      </c>
      <c r="O2287" t="str">
        <f>_xlfn.XLOOKUP(N2287,'Com LookUp+Pivot'!$A$1:$A$49,'Com LookUp+Pivot'!$B$1:$B$49,"Not Found",0)</f>
        <v>PE</v>
      </c>
      <c r="W2287" s="9" t="s">
        <v>6129</v>
      </c>
      <c r="X2287" s="9" t="s">
        <v>388</v>
      </c>
    </row>
    <row r="2288" spans="1:24" x14ac:dyDescent="0.3">
      <c r="A2288">
        <v>2296</v>
      </c>
      <c r="B2288" s="1">
        <v>42279</v>
      </c>
      <c r="C2288" t="s">
        <v>6130</v>
      </c>
      <c r="D2288" t="s">
        <v>6131</v>
      </c>
      <c r="E2288" t="s">
        <v>207</v>
      </c>
      <c r="F2288" t="s">
        <v>957</v>
      </c>
      <c r="G2288" t="s">
        <v>3205</v>
      </c>
      <c r="H2288" t="s">
        <v>388</v>
      </c>
      <c r="I2288" s="2">
        <v>2000000</v>
      </c>
      <c r="J2288" t="s">
        <v>44</v>
      </c>
      <c r="K2288" t="str" cm="1">
        <f t="array" ref="K2288">_xlfn.IFS(I2288&lt;1000000,"Bin1",AND(I2288&gt;=1000000,I2288&lt;=10000000),"Bin2",I2288&gt;10000000,"Bin3")</f>
        <v>Bin2</v>
      </c>
      <c r="L2288">
        <f t="shared" si="70"/>
        <v>2015</v>
      </c>
      <c r="M2288" t="str">
        <f>_xlfn.XLOOKUP(C2288,'LookUp Table'!$A$1:$A$3031,'LookUp Table'!$B$1:$B$3031,"Not Found",0)</f>
        <v>Bangalore</v>
      </c>
      <c r="N2288" t="str">
        <f t="shared" si="71"/>
        <v>Private Equity</v>
      </c>
      <c r="O2288" t="str">
        <f>_xlfn.XLOOKUP(N2288,'Com LookUp+Pivot'!$A$1:$A$49,'Com LookUp+Pivot'!$B$1:$B$49,"Not Found",0)</f>
        <v>PE</v>
      </c>
      <c r="W2288" s="9" t="s">
        <v>3205</v>
      </c>
      <c r="X2288" s="9" t="s">
        <v>388</v>
      </c>
    </row>
    <row r="2289" spans="1:24" x14ac:dyDescent="0.3">
      <c r="A2289">
        <v>2297</v>
      </c>
      <c r="B2289" s="1">
        <v>42280</v>
      </c>
      <c r="C2289" t="s">
        <v>5754</v>
      </c>
      <c r="D2289" t="s">
        <v>6132</v>
      </c>
      <c r="E2289" t="s">
        <v>207</v>
      </c>
      <c r="F2289" t="s">
        <v>36</v>
      </c>
      <c r="G2289" t="s">
        <v>1058</v>
      </c>
      <c r="H2289" t="s">
        <v>388</v>
      </c>
      <c r="I2289" s="2">
        <v>6000000</v>
      </c>
      <c r="J2289" t="s">
        <v>44</v>
      </c>
      <c r="K2289" t="str" cm="1">
        <f t="array" ref="K2289">_xlfn.IFS(I2289&lt;1000000,"Bin1",AND(I2289&gt;=1000000,I2289&lt;=10000000),"Bin2",I2289&gt;10000000,"Bin3")</f>
        <v>Bin2</v>
      </c>
      <c r="L2289">
        <f t="shared" si="70"/>
        <v>2015</v>
      </c>
      <c r="M2289" t="str">
        <f>_xlfn.XLOOKUP(C2289,'LookUp Table'!$A$1:$A$3031,'LookUp Table'!$B$1:$B$3031,"Not Found",0)</f>
        <v>Mumbai</v>
      </c>
      <c r="N2289" t="str">
        <f t="shared" si="71"/>
        <v>Private Equity</v>
      </c>
      <c r="O2289" t="str">
        <f>_xlfn.XLOOKUP(N2289,'Com LookUp+Pivot'!$A$1:$A$49,'Com LookUp+Pivot'!$B$1:$B$49,"Not Found",0)</f>
        <v>PE</v>
      </c>
      <c r="W2289" s="9" t="s">
        <v>1058</v>
      </c>
      <c r="X2289" s="9" t="s">
        <v>388</v>
      </c>
    </row>
    <row r="2290" spans="1:24" x14ac:dyDescent="0.3">
      <c r="A2290">
        <v>2298</v>
      </c>
      <c r="B2290" s="1">
        <v>42282</v>
      </c>
      <c r="C2290" t="s">
        <v>584</v>
      </c>
      <c r="D2290" t="s">
        <v>6133</v>
      </c>
      <c r="E2290" t="s">
        <v>207</v>
      </c>
      <c r="F2290" t="s">
        <v>36</v>
      </c>
      <c r="G2290" t="s">
        <v>6134</v>
      </c>
      <c r="H2290" t="s">
        <v>388</v>
      </c>
      <c r="I2290" s="2">
        <v>9500000</v>
      </c>
      <c r="J2290" t="s">
        <v>26</v>
      </c>
      <c r="K2290" t="str" cm="1">
        <f t="array" ref="K2290">_xlfn.IFS(I2290&lt;1000000,"Bin1",AND(I2290&gt;=1000000,I2290&lt;=10000000),"Bin2",I2290&gt;10000000,"Bin3")</f>
        <v>Bin2</v>
      </c>
      <c r="L2290">
        <f t="shared" si="70"/>
        <v>2015</v>
      </c>
      <c r="M2290" t="str">
        <f>_xlfn.XLOOKUP(C2290,'LookUp Table'!$A$1:$A$3031,'LookUp Table'!$B$1:$B$3031,"Not Found",0)</f>
        <v>Mumbai</v>
      </c>
      <c r="N2290" t="str">
        <f t="shared" si="71"/>
        <v>Private Equity</v>
      </c>
      <c r="O2290" t="str">
        <f>_xlfn.XLOOKUP(N2290,'Com LookUp+Pivot'!$A$1:$A$49,'Com LookUp+Pivot'!$B$1:$B$49,"Not Found",0)</f>
        <v>PE</v>
      </c>
      <c r="W2290" s="9" t="s">
        <v>6134</v>
      </c>
      <c r="X2290" s="9" t="s">
        <v>388</v>
      </c>
    </row>
    <row r="2291" spans="1:24" x14ac:dyDescent="0.3">
      <c r="A2291">
        <v>2299</v>
      </c>
      <c r="B2291" s="1">
        <v>42282</v>
      </c>
      <c r="C2291" t="s">
        <v>6135</v>
      </c>
      <c r="D2291" t="s">
        <v>6136</v>
      </c>
      <c r="E2291" t="s">
        <v>207</v>
      </c>
      <c r="F2291" t="s">
        <v>448</v>
      </c>
      <c r="G2291" t="s">
        <v>6137</v>
      </c>
      <c r="H2291" t="s">
        <v>388</v>
      </c>
      <c r="I2291" s="2">
        <v>15000000</v>
      </c>
      <c r="J2291" t="s">
        <v>26</v>
      </c>
      <c r="K2291" t="str" cm="1">
        <f t="array" ref="K2291">_xlfn.IFS(I2291&lt;1000000,"Bin1",AND(I2291&gt;=1000000,I2291&lt;=10000000),"Bin2",I2291&gt;10000000,"Bin3")</f>
        <v>Bin3</v>
      </c>
      <c r="L2291">
        <f t="shared" si="70"/>
        <v>2015</v>
      </c>
      <c r="M2291" t="str">
        <f>_xlfn.XLOOKUP(C2291,'LookUp Table'!$A$1:$A$3031,'LookUp Table'!$B$1:$B$3031,"Not Found",0)</f>
        <v>Jaipur</v>
      </c>
      <c r="N2291" t="str">
        <f t="shared" si="71"/>
        <v>Private Equity</v>
      </c>
      <c r="O2291" t="str">
        <f>_xlfn.XLOOKUP(N2291,'Com LookUp+Pivot'!$A$1:$A$49,'Com LookUp+Pivot'!$B$1:$B$49,"Not Found",0)</f>
        <v>PE</v>
      </c>
      <c r="W2291" s="9" t="s">
        <v>6137</v>
      </c>
      <c r="X2291" s="9" t="s">
        <v>388</v>
      </c>
    </row>
    <row r="2292" spans="1:24" x14ac:dyDescent="0.3">
      <c r="A2292">
        <v>2300</v>
      </c>
      <c r="B2292" s="1">
        <v>42282</v>
      </c>
      <c r="C2292" t="s">
        <v>6138</v>
      </c>
      <c r="D2292" t="s">
        <v>2903</v>
      </c>
      <c r="E2292" t="s">
        <v>207</v>
      </c>
      <c r="F2292" t="s">
        <v>30</v>
      </c>
      <c r="G2292" t="s">
        <v>6139</v>
      </c>
      <c r="H2292" t="s">
        <v>388</v>
      </c>
      <c r="I2292" s="2">
        <v>1000000</v>
      </c>
      <c r="J2292" t="s">
        <v>6140</v>
      </c>
      <c r="K2292" t="str" cm="1">
        <f t="array" ref="K2292">_xlfn.IFS(I2292&lt;1000000,"Bin1",AND(I2292&gt;=1000000,I2292&lt;=10000000),"Bin2",I2292&gt;10000000,"Bin3")</f>
        <v>Bin2</v>
      </c>
      <c r="L2292">
        <f t="shared" si="70"/>
        <v>2015</v>
      </c>
      <c r="M2292" t="str">
        <f>_xlfn.XLOOKUP(C2292,'LookUp Table'!$A$1:$A$3031,'LookUp Table'!$B$1:$B$3031,"Not Found",0)</f>
        <v>New Delhi</v>
      </c>
      <c r="N2292" t="str">
        <f t="shared" si="71"/>
        <v>Private Equity</v>
      </c>
      <c r="O2292" t="str">
        <f>_xlfn.XLOOKUP(N2292,'Com LookUp+Pivot'!$A$1:$A$49,'Com LookUp+Pivot'!$B$1:$B$49,"Not Found",0)</f>
        <v>PE</v>
      </c>
      <c r="W2292" s="9" t="s">
        <v>6139</v>
      </c>
      <c r="X2292" s="9" t="s">
        <v>388</v>
      </c>
    </row>
    <row r="2293" spans="1:24" x14ac:dyDescent="0.3">
      <c r="A2293">
        <v>2301</v>
      </c>
      <c r="B2293" s="1">
        <v>42282</v>
      </c>
      <c r="C2293" t="s">
        <v>6141</v>
      </c>
      <c r="D2293" t="s">
        <v>6142</v>
      </c>
      <c r="E2293" t="s">
        <v>207</v>
      </c>
      <c r="F2293" t="s">
        <v>30</v>
      </c>
      <c r="G2293" t="s">
        <v>6143</v>
      </c>
      <c r="H2293" t="s">
        <v>125</v>
      </c>
      <c r="I2293" s="2">
        <v>150000</v>
      </c>
      <c r="K2293" t="str" cm="1">
        <f t="array" ref="K2293">_xlfn.IFS(I2293&lt;1000000,"Bin1",AND(I2293&gt;=1000000,I2293&lt;=10000000),"Bin2",I2293&gt;10000000,"Bin3")</f>
        <v>Bin1</v>
      </c>
      <c r="L2293">
        <f t="shared" si="70"/>
        <v>2015</v>
      </c>
      <c r="M2293" t="str">
        <f>_xlfn.XLOOKUP(C2293,'LookUp Table'!$A$1:$A$3031,'LookUp Table'!$B$1:$B$3031,"Not Found",0)</f>
        <v>New Delhi</v>
      </c>
      <c r="N2293" t="str">
        <f t="shared" si="71"/>
        <v>Seed Funding</v>
      </c>
      <c r="O2293" t="str">
        <f>_xlfn.XLOOKUP(N2293,'Com LookUp+Pivot'!$A$1:$A$49,'Com LookUp+Pivot'!$B$1:$B$49,"Not Found",0)</f>
        <v>Angel</v>
      </c>
      <c r="W2293" s="9" t="s">
        <v>6143</v>
      </c>
      <c r="X2293" s="9" t="s">
        <v>125</v>
      </c>
    </row>
    <row r="2294" spans="1:24" x14ac:dyDescent="0.3">
      <c r="A2294">
        <v>2302</v>
      </c>
      <c r="B2294" s="1">
        <v>42283</v>
      </c>
      <c r="C2294" t="s">
        <v>6144</v>
      </c>
      <c r="D2294" t="s">
        <v>6145</v>
      </c>
      <c r="E2294" t="s">
        <v>207</v>
      </c>
      <c r="F2294" t="s">
        <v>52</v>
      </c>
      <c r="G2294" t="s">
        <v>6146</v>
      </c>
      <c r="H2294" t="s">
        <v>125</v>
      </c>
      <c r="I2294" s="2">
        <v>700000</v>
      </c>
      <c r="K2294" t="str" cm="1">
        <f t="array" ref="K2294">_xlfn.IFS(I2294&lt;1000000,"Bin1",AND(I2294&gt;=1000000,I2294&lt;=10000000),"Bin2",I2294&gt;10000000,"Bin3")</f>
        <v>Bin1</v>
      </c>
      <c r="L2294">
        <f t="shared" si="70"/>
        <v>2015</v>
      </c>
      <c r="M2294" t="str">
        <f>_xlfn.XLOOKUP(C2294,'LookUp Table'!$A$1:$A$3031,'LookUp Table'!$B$1:$B$3031,"Not Found",0)</f>
        <v>Pune</v>
      </c>
      <c r="N2294" t="str">
        <f t="shared" si="71"/>
        <v>Seed Funding</v>
      </c>
      <c r="O2294" t="str">
        <f>_xlfn.XLOOKUP(N2294,'Com LookUp+Pivot'!$A$1:$A$49,'Com LookUp+Pivot'!$B$1:$B$49,"Not Found",0)</f>
        <v>Angel</v>
      </c>
      <c r="W2294" s="9" t="s">
        <v>6146</v>
      </c>
      <c r="X2294" s="9" t="s">
        <v>125</v>
      </c>
    </row>
    <row r="2295" spans="1:24" x14ac:dyDescent="0.3">
      <c r="A2295">
        <v>2303</v>
      </c>
      <c r="B2295" s="1">
        <v>42283</v>
      </c>
      <c r="C2295" t="s">
        <v>3421</v>
      </c>
      <c r="D2295" t="s">
        <v>6147</v>
      </c>
      <c r="E2295" t="s">
        <v>207</v>
      </c>
      <c r="F2295" t="s">
        <v>36</v>
      </c>
      <c r="G2295" t="s">
        <v>6148</v>
      </c>
      <c r="H2295" t="s">
        <v>125</v>
      </c>
      <c r="I2295" s="2">
        <v>500000</v>
      </c>
      <c r="J2295" t="s">
        <v>270</v>
      </c>
      <c r="K2295" t="str" cm="1">
        <f t="array" ref="K2295">_xlfn.IFS(I2295&lt;1000000,"Bin1",AND(I2295&gt;=1000000,I2295&lt;=10000000),"Bin2",I2295&gt;10000000,"Bin3")</f>
        <v>Bin1</v>
      </c>
      <c r="L2295">
        <f t="shared" si="70"/>
        <v>2015</v>
      </c>
      <c r="M2295" t="str">
        <f>_xlfn.XLOOKUP(C2295,'LookUp Table'!$A$1:$A$3031,'LookUp Table'!$B$1:$B$3031,"Not Found",0)</f>
        <v>Mumbai</v>
      </c>
      <c r="N2295" t="str">
        <f t="shared" si="71"/>
        <v>Seed Funding</v>
      </c>
      <c r="O2295" t="str">
        <f>_xlfn.XLOOKUP(N2295,'Com LookUp+Pivot'!$A$1:$A$49,'Com LookUp+Pivot'!$B$1:$B$49,"Not Found",0)</f>
        <v>Angel</v>
      </c>
      <c r="W2295" s="9" t="s">
        <v>6148</v>
      </c>
      <c r="X2295" s="9" t="s">
        <v>125</v>
      </c>
    </row>
    <row r="2296" spans="1:24" x14ac:dyDescent="0.3">
      <c r="A2296">
        <v>2304</v>
      </c>
      <c r="B2296" s="1">
        <v>42283</v>
      </c>
      <c r="C2296" t="s">
        <v>6149</v>
      </c>
      <c r="D2296" t="s">
        <v>6150</v>
      </c>
      <c r="E2296" t="s">
        <v>207</v>
      </c>
      <c r="F2296" t="s">
        <v>957</v>
      </c>
      <c r="G2296" t="s">
        <v>6151</v>
      </c>
      <c r="H2296" t="s">
        <v>388</v>
      </c>
      <c r="I2296" s="2">
        <v>10000000</v>
      </c>
      <c r="J2296" t="s">
        <v>26</v>
      </c>
      <c r="K2296" t="str" cm="1">
        <f t="array" ref="K2296">_xlfn.IFS(I2296&lt;1000000,"Bin1",AND(I2296&gt;=1000000,I2296&lt;=10000000),"Bin2",I2296&gt;10000000,"Bin3")</f>
        <v>Bin2</v>
      </c>
      <c r="L2296">
        <f t="shared" si="70"/>
        <v>2015</v>
      </c>
      <c r="M2296" t="str">
        <f>_xlfn.XLOOKUP(C2296,'LookUp Table'!$A$1:$A$3031,'LookUp Table'!$B$1:$B$3031,"Not Found",0)</f>
        <v>Bangalore</v>
      </c>
      <c r="N2296" t="str">
        <f t="shared" si="71"/>
        <v>Private Equity</v>
      </c>
      <c r="O2296" t="str">
        <f>_xlfn.XLOOKUP(N2296,'Com LookUp+Pivot'!$A$1:$A$49,'Com LookUp+Pivot'!$B$1:$B$49,"Not Found",0)</f>
        <v>PE</v>
      </c>
      <c r="W2296" s="9" t="s">
        <v>6151</v>
      </c>
      <c r="X2296" s="9" t="s">
        <v>388</v>
      </c>
    </row>
    <row r="2297" spans="1:24" x14ac:dyDescent="0.3">
      <c r="A2297">
        <v>2305</v>
      </c>
      <c r="B2297" s="1">
        <v>42283</v>
      </c>
      <c r="C2297" t="s">
        <v>6152</v>
      </c>
      <c r="D2297" t="s">
        <v>6153</v>
      </c>
      <c r="E2297" t="s">
        <v>207</v>
      </c>
      <c r="F2297" t="s">
        <v>52</v>
      </c>
      <c r="G2297" t="s">
        <v>2235</v>
      </c>
      <c r="H2297" t="s">
        <v>125</v>
      </c>
      <c r="I2297">
        <v>0</v>
      </c>
      <c r="K2297" t="str" cm="1">
        <f t="array" ref="K2297">_xlfn.IFS(I2297&lt;1000000,"Bin1",AND(I2297&gt;=1000000,I2297&lt;=10000000),"Bin2",I2297&gt;10000000,"Bin3")</f>
        <v>Bin1</v>
      </c>
      <c r="L2297">
        <f t="shared" si="70"/>
        <v>2015</v>
      </c>
      <c r="M2297" t="str">
        <f>_xlfn.XLOOKUP(C2297,'LookUp Table'!$A$1:$A$3031,'LookUp Table'!$B$1:$B$3031,"Not Found",0)</f>
        <v>Pune</v>
      </c>
      <c r="N2297" t="str">
        <f t="shared" si="71"/>
        <v>Seed Funding</v>
      </c>
      <c r="O2297" t="str">
        <f>_xlfn.XLOOKUP(N2297,'Com LookUp+Pivot'!$A$1:$A$49,'Com LookUp+Pivot'!$B$1:$B$49,"Not Found",0)</f>
        <v>Angel</v>
      </c>
      <c r="W2297" s="9" t="s">
        <v>2235</v>
      </c>
      <c r="X2297" s="9" t="s">
        <v>125</v>
      </c>
    </row>
    <row r="2298" spans="1:24" x14ac:dyDescent="0.3">
      <c r="A2298">
        <v>2306</v>
      </c>
      <c r="B2298" s="1">
        <v>42283</v>
      </c>
      <c r="C2298" t="s">
        <v>108</v>
      </c>
      <c r="D2298" t="s">
        <v>6154</v>
      </c>
      <c r="E2298" t="s">
        <v>207</v>
      </c>
      <c r="F2298" t="s">
        <v>19</v>
      </c>
      <c r="G2298" t="s">
        <v>6155</v>
      </c>
      <c r="H2298" t="s">
        <v>125</v>
      </c>
      <c r="I2298" s="2">
        <v>500000</v>
      </c>
      <c r="J2298" t="s">
        <v>367</v>
      </c>
      <c r="K2298" t="str" cm="1">
        <f t="array" ref="K2298">_xlfn.IFS(I2298&lt;1000000,"Bin1",AND(I2298&gt;=1000000,I2298&lt;=10000000),"Bin2",I2298&gt;10000000,"Bin3")</f>
        <v>Bin1</v>
      </c>
      <c r="L2298">
        <f t="shared" ref="L2298:L2361" si="72">YEAR(B2298)</f>
        <v>2015</v>
      </c>
      <c r="M2298" t="str">
        <f>_xlfn.XLOOKUP(C2298,'LookUp Table'!$A$1:$A$3031,'LookUp Table'!$B$1:$B$3031,"Not Found",0)</f>
        <v>Gurgaon</v>
      </c>
      <c r="N2298" t="str">
        <f t="shared" si="71"/>
        <v>Seed Funding</v>
      </c>
      <c r="O2298" t="str">
        <f>_xlfn.XLOOKUP(N2298,'Com LookUp+Pivot'!$A$1:$A$49,'Com LookUp+Pivot'!$B$1:$B$49,"Not Found",0)</f>
        <v>Angel</v>
      </c>
      <c r="W2298" s="9" t="s">
        <v>6155</v>
      </c>
      <c r="X2298" s="9" t="s">
        <v>125</v>
      </c>
    </row>
    <row r="2299" spans="1:24" x14ac:dyDescent="0.3">
      <c r="A2299">
        <v>2307</v>
      </c>
      <c r="B2299" s="1">
        <v>42283</v>
      </c>
      <c r="C2299" t="s">
        <v>6156</v>
      </c>
      <c r="D2299" t="s">
        <v>6157</v>
      </c>
      <c r="E2299" t="s">
        <v>207</v>
      </c>
      <c r="F2299" t="s">
        <v>36</v>
      </c>
      <c r="G2299" t="s">
        <v>6158</v>
      </c>
      <c r="H2299" t="s">
        <v>388</v>
      </c>
      <c r="I2299" s="2">
        <v>6000000</v>
      </c>
      <c r="J2299" t="s">
        <v>270</v>
      </c>
      <c r="K2299" t="str" cm="1">
        <f t="array" ref="K2299">_xlfn.IFS(I2299&lt;1000000,"Bin1",AND(I2299&gt;=1000000,I2299&lt;=10000000),"Bin2",I2299&gt;10000000,"Bin3")</f>
        <v>Bin2</v>
      </c>
      <c r="L2299">
        <f t="shared" si="72"/>
        <v>2015</v>
      </c>
      <c r="M2299" t="str">
        <f>_xlfn.XLOOKUP(C2299,'LookUp Table'!$A$1:$A$3031,'LookUp Table'!$B$1:$B$3031,"Not Found",0)</f>
        <v>Mumbai</v>
      </c>
      <c r="N2299" t="str">
        <f t="shared" si="71"/>
        <v>Private Equity</v>
      </c>
      <c r="O2299" t="str">
        <f>_xlfn.XLOOKUP(N2299,'Com LookUp+Pivot'!$A$1:$A$49,'Com LookUp+Pivot'!$B$1:$B$49,"Not Found",0)</f>
        <v>PE</v>
      </c>
      <c r="W2299" s="9" t="s">
        <v>6158</v>
      </c>
      <c r="X2299" s="9" t="s">
        <v>388</v>
      </c>
    </row>
    <row r="2300" spans="1:24" x14ac:dyDescent="0.3">
      <c r="A2300">
        <v>2308</v>
      </c>
      <c r="B2300" s="1">
        <v>42284</v>
      </c>
      <c r="C2300" t="s">
        <v>6159</v>
      </c>
      <c r="D2300" t="s">
        <v>6160</v>
      </c>
      <c r="E2300" t="s">
        <v>207</v>
      </c>
      <c r="F2300" t="s">
        <v>36</v>
      </c>
      <c r="G2300" t="s">
        <v>6161</v>
      </c>
      <c r="H2300" t="s">
        <v>388</v>
      </c>
      <c r="I2300" s="2">
        <v>3000000</v>
      </c>
      <c r="J2300" t="s">
        <v>44</v>
      </c>
      <c r="K2300" t="str" cm="1">
        <f t="array" ref="K2300">_xlfn.IFS(I2300&lt;1000000,"Bin1",AND(I2300&gt;=1000000,I2300&lt;=10000000),"Bin2",I2300&gt;10000000,"Bin3")</f>
        <v>Bin2</v>
      </c>
      <c r="L2300">
        <f t="shared" si="72"/>
        <v>2015</v>
      </c>
      <c r="M2300" t="str">
        <f>_xlfn.XLOOKUP(C2300,'LookUp Table'!$A$1:$A$3031,'LookUp Table'!$B$1:$B$3031,"Not Found",0)</f>
        <v>Mumbai</v>
      </c>
      <c r="N2300" t="str">
        <f t="shared" si="71"/>
        <v>Private Equity</v>
      </c>
      <c r="O2300" t="str">
        <f>_xlfn.XLOOKUP(N2300,'Com LookUp+Pivot'!$A$1:$A$49,'Com LookUp+Pivot'!$B$1:$B$49,"Not Found",0)</f>
        <v>PE</v>
      </c>
      <c r="W2300" s="9" t="s">
        <v>6161</v>
      </c>
      <c r="X2300" s="9" t="s">
        <v>388</v>
      </c>
    </row>
    <row r="2301" spans="1:24" x14ac:dyDescent="0.3">
      <c r="A2301">
        <v>2309</v>
      </c>
      <c r="B2301" s="1">
        <v>42284</v>
      </c>
      <c r="C2301" t="s">
        <v>6162</v>
      </c>
      <c r="D2301" t="s">
        <v>6163</v>
      </c>
      <c r="E2301" t="s">
        <v>207</v>
      </c>
      <c r="F2301" t="s">
        <v>36</v>
      </c>
      <c r="G2301" t="s">
        <v>5529</v>
      </c>
      <c r="H2301" t="s">
        <v>125</v>
      </c>
      <c r="I2301">
        <v>0</v>
      </c>
      <c r="K2301" t="str" cm="1">
        <f t="array" ref="K2301">_xlfn.IFS(I2301&lt;1000000,"Bin1",AND(I2301&gt;=1000000,I2301&lt;=10000000),"Bin2",I2301&gt;10000000,"Bin3")</f>
        <v>Bin1</v>
      </c>
      <c r="L2301">
        <f t="shared" si="72"/>
        <v>2015</v>
      </c>
      <c r="M2301" t="str">
        <f>_xlfn.XLOOKUP(C2301,'LookUp Table'!$A$1:$A$3031,'LookUp Table'!$B$1:$B$3031,"Not Found",0)</f>
        <v>Mumbai</v>
      </c>
      <c r="N2301" t="str">
        <f t="shared" si="71"/>
        <v>Seed Funding</v>
      </c>
      <c r="O2301" t="str">
        <f>_xlfn.XLOOKUP(N2301,'Com LookUp+Pivot'!$A$1:$A$49,'Com LookUp+Pivot'!$B$1:$B$49,"Not Found",0)</f>
        <v>Angel</v>
      </c>
      <c r="W2301" s="9" t="s">
        <v>5529</v>
      </c>
      <c r="X2301" s="9" t="s">
        <v>125</v>
      </c>
    </row>
    <row r="2302" spans="1:24" x14ac:dyDescent="0.3">
      <c r="A2302">
        <v>2310</v>
      </c>
      <c r="B2302" s="1">
        <v>42284</v>
      </c>
      <c r="C2302" t="s">
        <v>6164</v>
      </c>
      <c r="D2302" t="s">
        <v>6165</v>
      </c>
      <c r="E2302" t="s">
        <v>207</v>
      </c>
      <c r="F2302" t="s">
        <v>19</v>
      </c>
      <c r="G2302" t="s">
        <v>5256</v>
      </c>
      <c r="H2302" t="s">
        <v>388</v>
      </c>
      <c r="I2302" s="2">
        <v>20000000</v>
      </c>
      <c r="J2302" t="s">
        <v>6166</v>
      </c>
      <c r="K2302" t="str" cm="1">
        <f t="array" ref="K2302">_xlfn.IFS(I2302&lt;1000000,"Bin1",AND(I2302&gt;=1000000,I2302&lt;=10000000),"Bin2",I2302&gt;10000000,"Bin3")</f>
        <v>Bin3</v>
      </c>
      <c r="L2302">
        <f t="shared" si="72"/>
        <v>2015</v>
      </c>
      <c r="M2302" t="str">
        <f>_xlfn.XLOOKUP(C2302,'LookUp Table'!$A$1:$A$3031,'LookUp Table'!$B$1:$B$3031,"Not Found",0)</f>
        <v>Gurgaon</v>
      </c>
      <c r="N2302" t="str">
        <f t="shared" si="71"/>
        <v>Private Equity</v>
      </c>
      <c r="O2302" t="str">
        <f>_xlfn.XLOOKUP(N2302,'Com LookUp+Pivot'!$A$1:$A$49,'Com LookUp+Pivot'!$B$1:$B$49,"Not Found",0)</f>
        <v>PE</v>
      </c>
      <c r="W2302" s="9" t="s">
        <v>5256</v>
      </c>
      <c r="X2302" s="9" t="s">
        <v>388</v>
      </c>
    </row>
    <row r="2303" spans="1:24" x14ac:dyDescent="0.3">
      <c r="A2303">
        <v>2311</v>
      </c>
      <c r="B2303" s="1">
        <v>42284</v>
      </c>
      <c r="C2303" t="s">
        <v>3543</v>
      </c>
      <c r="D2303" t="s">
        <v>6167</v>
      </c>
      <c r="E2303" t="s">
        <v>207</v>
      </c>
      <c r="F2303" t="s">
        <v>52</v>
      </c>
      <c r="G2303" t="s">
        <v>6168</v>
      </c>
      <c r="H2303" t="s">
        <v>388</v>
      </c>
      <c r="I2303">
        <v>0</v>
      </c>
      <c r="J2303" t="s">
        <v>5722</v>
      </c>
      <c r="K2303" t="str" cm="1">
        <f t="array" ref="K2303">_xlfn.IFS(I2303&lt;1000000,"Bin1",AND(I2303&gt;=1000000,I2303&lt;=10000000),"Bin2",I2303&gt;10000000,"Bin3")</f>
        <v>Bin1</v>
      </c>
      <c r="L2303">
        <f t="shared" si="72"/>
        <v>2015</v>
      </c>
      <c r="M2303" t="str">
        <f>_xlfn.XLOOKUP(C2303,'LookUp Table'!$A$1:$A$3031,'LookUp Table'!$B$1:$B$3031,"Not Found",0)</f>
        <v>Pune</v>
      </c>
      <c r="N2303" t="str">
        <f t="shared" si="71"/>
        <v>Private Equity</v>
      </c>
      <c r="O2303" t="str">
        <f>_xlfn.XLOOKUP(N2303,'Com LookUp+Pivot'!$A$1:$A$49,'Com LookUp+Pivot'!$B$1:$B$49,"Not Found",0)</f>
        <v>PE</v>
      </c>
      <c r="W2303" s="9" t="s">
        <v>6168</v>
      </c>
      <c r="X2303" s="9" t="s">
        <v>388</v>
      </c>
    </row>
    <row r="2304" spans="1:24" x14ac:dyDescent="0.3">
      <c r="A2304">
        <v>2312</v>
      </c>
      <c r="B2304" s="1">
        <v>42284</v>
      </c>
      <c r="C2304" t="s">
        <v>2633</v>
      </c>
      <c r="D2304" t="s">
        <v>6169</v>
      </c>
      <c r="E2304" t="s">
        <v>207</v>
      </c>
      <c r="F2304" t="s">
        <v>30</v>
      </c>
      <c r="G2304" t="s">
        <v>6170</v>
      </c>
      <c r="H2304" t="s">
        <v>388</v>
      </c>
      <c r="I2304">
        <v>0</v>
      </c>
      <c r="J2304" t="s">
        <v>44</v>
      </c>
      <c r="K2304" t="str" cm="1">
        <f t="array" ref="K2304">_xlfn.IFS(I2304&lt;1000000,"Bin1",AND(I2304&gt;=1000000,I2304&lt;=10000000),"Bin2",I2304&gt;10000000,"Bin3")</f>
        <v>Bin1</v>
      </c>
      <c r="L2304">
        <f t="shared" si="72"/>
        <v>2015</v>
      </c>
      <c r="M2304" t="str">
        <f>_xlfn.XLOOKUP(C2304,'LookUp Table'!$A$1:$A$3031,'LookUp Table'!$B$1:$B$3031,"Not Found",0)</f>
        <v>New Delhi</v>
      </c>
      <c r="N2304" t="str">
        <f t="shared" si="71"/>
        <v>Private Equity</v>
      </c>
      <c r="O2304" t="str">
        <f>_xlfn.XLOOKUP(N2304,'Com LookUp+Pivot'!$A$1:$A$49,'Com LookUp+Pivot'!$B$1:$B$49,"Not Found",0)</f>
        <v>PE</v>
      </c>
      <c r="W2304" s="9" t="s">
        <v>6170</v>
      </c>
      <c r="X2304" s="9" t="s">
        <v>388</v>
      </c>
    </row>
    <row r="2305" spans="1:24" x14ac:dyDescent="0.3">
      <c r="A2305">
        <v>2313</v>
      </c>
      <c r="B2305" s="1">
        <v>42285</v>
      </c>
      <c r="C2305" t="s">
        <v>6171</v>
      </c>
      <c r="D2305" t="s">
        <v>6172</v>
      </c>
      <c r="E2305" t="s">
        <v>207</v>
      </c>
      <c r="F2305" t="s">
        <v>36</v>
      </c>
      <c r="G2305" t="s">
        <v>6173</v>
      </c>
      <c r="H2305" t="s">
        <v>388</v>
      </c>
      <c r="I2305" s="2">
        <v>2000000</v>
      </c>
      <c r="J2305" t="s">
        <v>44</v>
      </c>
      <c r="K2305" t="str" cm="1">
        <f t="array" ref="K2305">_xlfn.IFS(I2305&lt;1000000,"Bin1",AND(I2305&gt;=1000000,I2305&lt;=10000000),"Bin2",I2305&gt;10000000,"Bin3")</f>
        <v>Bin2</v>
      </c>
      <c r="L2305">
        <f t="shared" si="72"/>
        <v>2015</v>
      </c>
      <c r="M2305" t="str">
        <f>_xlfn.XLOOKUP(C2305,'LookUp Table'!$A$1:$A$3031,'LookUp Table'!$B$1:$B$3031,"Not Found",0)</f>
        <v>Mumbai</v>
      </c>
      <c r="N2305" t="str">
        <f t="shared" si="71"/>
        <v>Private Equity</v>
      </c>
      <c r="O2305" t="str">
        <f>_xlfn.XLOOKUP(N2305,'Com LookUp+Pivot'!$A$1:$A$49,'Com LookUp+Pivot'!$B$1:$B$49,"Not Found",0)</f>
        <v>PE</v>
      </c>
      <c r="W2305" s="9" t="s">
        <v>6173</v>
      </c>
      <c r="X2305" s="9" t="s">
        <v>388</v>
      </c>
    </row>
    <row r="2306" spans="1:24" x14ac:dyDescent="0.3">
      <c r="A2306">
        <v>2314</v>
      </c>
      <c r="B2306" s="1">
        <v>42285</v>
      </c>
      <c r="C2306" t="s">
        <v>6174</v>
      </c>
      <c r="D2306" t="s">
        <v>6175</v>
      </c>
      <c r="E2306" t="s">
        <v>207</v>
      </c>
      <c r="F2306" t="s">
        <v>30</v>
      </c>
      <c r="G2306" t="s">
        <v>6176</v>
      </c>
      <c r="H2306" t="s">
        <v>388</v>
      </c>
      <c r="I2306" s="2">
        <v>7700000</v>
      </c>
      <c r="J2306" t="s">
        <v>44</v>
      </c>
      <c r="K2306" t="str" cm="1">
        <f t="array" ref="K2306">_xlfn.IFS(I2306&lt;1000000,"Bin1",AND(I2306&gt;=1000000,I2306&lt;=10000000),"Bin2",I2306&gt;10000000,"Bin3")</f>
        <v>Bin2</v>
      </c>
      <c r="L2306">
        <f t="shared" si="72"/>
        <v>2015</v>
      </c>
      <c r="M2306" t="str">
        <f>_xlfn.XLOOKUP(C2306,'LookUp Table'!$A$1:$A$3031,'LookUp Table'!$B$1:$B$3031,"Not Found",0)</f>
        <v>New Delhi</v>
      </c>
      <c r="N2306" t="str">
        <f t="shared" si="71"/>
        <v>Private Equity</v>
      </c>
      <c r="O2306" t="str">
        <f>_xlfn.XLOOKUP(N2306,'Com LookUp+Pivot'!$A$1:$A$49,'Com LookUp+Pivot'!$B$1:$B$49,"Not Found",0)</f>
        <v>PE</v>
      </c>
      <c r="W2306" s="9" t="s">
        <v>6176</v>
      </c>
      <c r="X2306" s="9" t="s">
        <v>388</v>
      </c>
    </row>
    <row r="2307" spans="1:24" x14ac:dyDescent="0.3">
      <c r="A2307">
        <v>2315</v>
      </c>
      <c r="B2307" s="1">
        <v>42285</v>
      </c>
      <c r="C2307" t="s">
        <v>2003</v>
      </c>
      <c r="D2307" t="s">
        <v>6177</v>
      </c>
      <c r="E2307" t="s">
        <v>207</v>
      </c>
      <c r="F2307" t="s">
        <v>6178</v>
      </c>
      <c r="G2307" t="s">
        <v>6179</v>
      </c>
      <c r="H2307" t="s">
        <v>388</v>
      </c>
      <c r="I2307">
        <v>0</v>
      </c>
      <c r="J2307" t="s">
        <v>26</v>
      </c>
      <c r="K2307" t="str" cm="1">
        <f t="array" ref="K2307">_xlfn.IFS(I2307&lt;1000000,"Bin1",AND(I2307&gt;=1000000,I2307&lt;=10000000),"Bin2",I2307&gt;10000000,"Bin3")</f>
        <v>Bin1</v>
      </c>
      <c r="L2307">
        <f t="shared" si="72"/>
        <v>2015</v>
      </c>
      <c r="M2307" t="str">
        <f>_xlfn.XLOOKUP(C2307,'LookUp Table'!$A$1:$A$3031,'LookUp Table'!$B$1:$B$3031,"Not Found",0)</f>
        <v>Pune</v>
      </c>
      <c r="N2307" t="str">
        <f t="shared" ref="N2307:N2370" si="73">IFERROR(VLOOKUP(G2307,$W$1:$X$6025,2,FALSE),"Ignore")</f>
        <v>Private Equity</v>
      </c>
      <c r="O2307" t="str">
        <f>_xlfn.XLOOKUP(N2307,'Com LookUp+Pivot'!$A$1:$A$49,'Com LookUp+Pivot'!$B$1:$B$49,"Not Found",0)</f>
        <v>PE</v>
      </c>
      <c r="W2307" s="9" t="s">
        <v>6179</v>
      </c>
      <c r="X2307" s="9" t="s">
        <v>388</v>
      </c>
    </row>
    <row r="2308" spans="1:24" x14ac:dyDescent="0.3">
      <c r="A2308">
        <v>2316</v>
      </c>
      <c r="B2308" s="1">
        <v>42285</v>
      </c>
      <c r="C2308" t="s">
        <v>6180</v>
      </c>
      <c r="D2308" t="s">
        <v>6181</v>
      </c>
      <c r="E2308" t="s">
        <v>207</v>
      </c>
      <c r="F2308" t="s">
        <v>957</v>
      </c>
      <c r="G2308" t="s">
        <v>6182</v>
      </c>
      <c r="H2308" t="s">
        <v>388</v>
      </c>
      <c r="I2308" s="2">
        <v>10000000</v>
      </c>
      <c r="J2308" t="s">
        <v>26</v>
      </c>
      <c r="K2308" t="str" cm="1">
        <f t="array" ref="K2308">_xlfn.IFS(I2308&lt;1000000,"Bin1",AND(I2308&gt;=1000000,I2308&lt;=10000000),"Bin2",I2308&gt;10000000,"Bin3")</f>
        <v>Bin2</v>
      </c>
      <c r="L2308">
        <f t="shared" si="72"/>
        <v>2015</v>
      </c>
      <c r="M2308" t="str">
        <f>_xlfn.XLOOKUP(C2308,'LookUp Table'!$A$1:$A$3031,'LookUp Table'!$B$1:$B$3031,"Not Found",0)</f>
        <v>Bangalore</v>
      </c>
      <c r="N2308" t="str">
        <f t="shared" si="73"/>
        <v>Private Equity</v>
      </c>
      <c r="O2308" t="str">
        <f>_xlfn.XLOOKUP(N2308,'Com LookUp+Pivot'!$A$1:$A$49,'Com LookUp+Pivot'!$B$1:$B$49,"Not Found",0)</f>
        <v>PE</v>
      </c>
      <c r="W2308" s="9" t="s">
        <v>6182</v>
      </c>
      <c r="X2308" s="9" t="s">
        <v>388</v>
      </c>
    </row>
    <row r="2309" spans="1:24" x14ac:dyDescent="0.3">
      <c r="A2309">
        <v>2317</v>
      </c>
      <c r="B2309" s="1">
        <v>42285</v>
      </c>
      <c r="C2309" t="s">
        <v>6183</v>
      </c>
      <c r="D2309" t="s">
        <v>6184</v>
      </c>
      <c r="E2309" t="s">
        <v>207</v>
      </c>
      <c r="F2309" t="s">
        <v>36</v>
      </c>
      <c r="G2309" t="s">
        <v>6185</v>
      </c>
      <c r="H2309" t="s">
        <v>125</v>
      </c>
      <c r="I2309" s="2">
        <v>310000</v>
      </c>
      <c r="K2309" t="str" cm="1">
        <f t="array" ref="K2309">_xlfn.IFS(I2309&lt;1000000,"Bin1",AND(I2309&gt;=1000000,I2309&lt;=10000000),"Bin2",I2309&gt;10000000,"Bin3")</f>
        <v>Bin1</v>
      </c>
      <c r="L2309">
        <f t="shared" si="72"/>
        <v>2015</v>
      </c>
      <c r="M2309" t="str">
        <f>_xlfn.XLOOKUP(C2309,'LookUp Table'!$A$1:$A$3031,'LookUp Table'!$B$1:$B$3031,"Not Found",0)</f>
        <v>Mumbai</v>
      </c>
      <c r="N2309" t="str">
        <f t="shared" si="73"/>
        <v>Seed Funding</v>
      </c>
      <c r="O2309" t="str">
        <f>_xlfn.XLOOKUP(N2309,'Com LookUp+Pivot'!$A$1:$A$49,'Com LookUp+Pivot'!$B$1:$B$49,"Not Found",0)</f>
        <v>Angel</v>
      </c>
      <c r="W2309" s="9" t="s">
        <v>6185</v>
      </c>
      <c r="X2309" s="9" t="s">
        <v>125</v>
      </c>
    </row>
    <row r="2310" spans="1:24" x14ac:dyDescent="0.3">
      <c r="A2310">
        <v>2318</v>
      </c>
      <c r="B2310" s="1">
        <v>42286</v>
      </c>
      <c r="C2310" t="s">
        <v>2839</v>
      </c>
      <c r="D2310" t="s">
        <v>6186</v>
      </c>
      <c r="E2310" t="s">
        <v>207</v>
      </c>
      <c r="F2310" t="s">
        <v>181</v>
      </c>
      <c r="G2310" t="s">
        <v>1334</v>
      </c>
      <c r="H2310" t="s">
        <v>125</v>
      </c>
      <c r="I2310" s="2">
        <v>70000</v>
      </c>
      <c r="K2310" t="str" cm="1">
        <f t="array" ref="K2310">_xlfn.IFS(I2310&lt;1000000,"Bin1",AND(I2310&gt;=1000000,I2310&lt;=10000000),"Bin2",I2310&gt;10000000,"Bin3")</f>
        <v>Bin1</v>
      </c>
      <c r="L2310">
        <f t="shared" si="72"/>
        <v>2015</v>
      </c>
      <c r="M2310" t="str">
        <f>_xlfn.XLOOKUP(C2310,'LookUp Table'!$A$1:$A$3031,'LookUp Table'!$B$1:$B$3031,"Not Found",0)</f>
        <v>Hyderabad</v>
      </c>
      <c r="N2310" t="str">
        <f t="shared" si="73"/>
        <v>Private Equity</v>
      </c>
      <c r="O2310" t="str">
        <f>_xlfn.XLOOKUP(N2310,'Com LookUp+Pivot'!$A$1:$A$49,'Com LookUp+Pivot'!$B$1:$B$49,"Not Found",0)</f>
        <v>PE</v>
      </c>
      <c r="W2310" s="9" t="s">
        <v>1334</v>
      </c>
      <c r="X2310" s="9" t="s">
        <v>125</v>
      </c>
    </row>
    <row r="2311" spans="1:24" x14ac:dyDescent="0.3">
      <c r="A2311">
        <v>2319</v>
      </c>
      <c r="B2311" s="1">
        <v>42286</v>
      </c>
      <c r="C2311" t="s">
        <v>1411</v>
      </c>
      <c r="D2311" t="s">
        <v>6187</v>
      </c>
      <c r="E2311" t="s">
        <v>207</v>
      </c>
      <c r="F2311" t="s">
        <v>30</v>
      </c>
      <c r="G2311" t="s">
        <v>2136</v>
      </c>
      <c r="H2311" t="s">
        <v>388</v>
      </c>
      <c r="I2311">
        <v>0</v>
      </c>
      <c r="J2311" t="s">
        <v>270</v>
      </c>
      <c r="K2311" t="str" cm="1">
        <f t="array" ref="K2311">_xlfn.IFS(I2311&lt;1000000,"Bin1",AND(I2311&gt;=1000000,I2311&lt;=10000000),"Bin2",I2311&gt;10000000,"Bin3")</f>
        <v>Bin1</v>
      </c>
      <c r="L2311">
        <f t="shared" si="72"/>
        <v>2015</v>
      </c>
      <c r="M2311" t="str">
        <f>_xlfn.XLOOKUP(C2311,'LookUp Table'!$A$1:$A$3031,'LookUp Table'!$B$1:$B$3031,"Not Found",0)</f>
        <v>Gurgaon</v>
      </c>
      <c r="N2311" t="str">
        <f t="shared" si="73"/>
        <v>Seed Funding</v>
      </c>
      <c r="O2311" t="str">
        <f>_xlfn.XLOOKUP(N2311,'Com LookUp+Pivot'!$A$1:$A$49,'Com LookUp+Pivot'!$B$1:$B$49,"Not Found",0)</f>
        <v>Angel</v>
      </c>
      <c r="W2311" s="9" t="s">
        <v>2136</v>
      </c>
      <c r="X2311" s="9" t="s">
        <v>388</v>
      </c>
    </row>
    <row r="2312" spans="1:24" x14ac:dyDescent="0.3">
      <c r="A2312">
        <v>2320</v>
      </c>
      <c r="B2312" s="1">
        <v>42286</v>
      </c>
      <c r="C2312" t="s">
        <v>6188</v>
      </c>
      <c r="D2312" t="s">
        <v>6189</v>
      </c>
      <c r="E2312" t="s">
        <v>207</v>
      </c>
      <c r="F2312" t="s">
        <v>6190</v>
      </c>
      <c r="G2312" t="s">
        <v>6191</v>
      </c>
      <c r="H2312" t="s">
        <v>388</v>
      </c>
      <c r="I2312" s="2">
        <v>8000000</v>
      </c>
      <c r="J2312" t="s">
        <v>44</v>
      </c>
      <c r="K2312" t="str" cm="1">
        <f t="array" ref="K2312">_xlfn.IFS(I2312&lt;1000000,"Bin1",AND(I2312&gt;=1000000,I2312&lt;=10000000),"Bin2",I2312&gt;10000000,"Bin3")</f>
        <v>Bin2</v>
      </c>
      <c r="L2312">
        <f t="shared" si="72"/>
        <v>2015</v>
      </c>
      <c r="M2312" t="str">
        <f>_xlfn.XLOOKUP(C2312,'LookUp Table'!$A$1:$A$3031,'LookUp Table'!$B$1:$B$3031,"Not Found",0)</f>
        <v>Bangalore / San Mateo</v>
      </c>
      <c r="N2312" t="str">
        <f t="shared" si="73"/>
        <v>Private Equity</v>
      </c>
      <c r="O2312" t="str">
        <f>_xlfn.XLOOKUP(N2312,'Com LookUp+Pivot'!$A$1:$A$49,'Com LookUp+Pivot'!$B$1:$B$49,"Not Found",0)</f>
        <v>PE</v>
      </c>
      <c r="W2312" s="9" t="s">
        <v>6191</v>
      </c>
      <c r="X2312" s="9" t="s">
        <v>388</v>
      </c>
    </row>
    <row r="2313" spans="1:24" x14ac:dyDescent="0.3">
      <c r="A2313">
        <v>2321</v>
      </c>
      <c r="B2313" s="1">
        <v>42286</v>
      </c>
      <c r="C2313" t="s">
        <v>6192</v>
      </c>
      <c r="D2313" t="s">
        <v>6193</v>
      </c>
      <c r="E2313" t="s">
        <v>207</v>
      </c>
      <c r="F2313" t="s">
        <v>36</v>
      </c>
      <c r="G2313" t="s">
        <v>6194</v>
      </c>
      <c r="H2313" t="s">
        <v>125</v>
      </c>
      <c r="I2313" s="2">
        <v>300000</v>
      </c>
      <c r="K2313" t="str" cm="1">
        <f t="array" ref="K2313">_xlfn.IFS(I2313&lt;1000000,"Bin1",AND(I2313&gt;=1000000,I2313&lt;=10000000),"Bin2",I2313&gt;10000000,"Bin3")</f>
        <v>Bin1</v>
      </c>
      <c r="L2313">
        <f t="shared" si="72"/>
        <v>2015</v>
      </c>
      <c r="M2313" t="str">
        <f>_xlfn.XLOOKUP(C2313,'LookUp Table'!$A$1:$A$3031,'LookUp Table'!$B$1:$B$3031,"Not Found",0)</f>
        <v>Mumbai</v>
      </c>
      <c r="N2313" t="str">
        <f t="shared" si="73"/>
        <v>Seed Funding</v>
      </c>
      <c r="O2313" t="str">
        <f>_xlfn.XLOOKUP(N2313,'Com LookUp+Pivot'!$A$1:$A$49,'Com LookUp+Pivot'!$B$1:$B$49,"Not Found",0)</f>
        <v>Angel</v>
      </c>
      <c r="W2313" s="9" t="s">
        <v>6194</v>
      </c>
      <c r="X2313" s="9" t="s">
        <v>125</v>
      </c>
    </row>
    <row r="2314" spans="1:24" x14ac:dyDescent="0.3">
      <c r="A2314">
        <v>2322</v>
      </c>
      <c r="B2314" s="1">
        <v>42286</v>
      </c>
      <c r="C2314" t="s">
        <v>6195</v>
      </c>
      <c r="D2314" t="s">
        <v>6196</v>
      </c>
      <c r="E2314" t="s">
        <v>207</v>
      </c>
      <c r="F2314" t="s">
        <v>957</v>
      </c>
      <c r="G2314" t="s">
        <v>4018</v>
      </c>
      <c r="H2314" t="s">
        <v>388</v>
      </c>
      <c r="I2314">
        <v>0</v>
      </c>
      <c r="J2314" t="s">
        <v>5722</v>
      </c>
      <c r="K2314" t="str" cm="1">
        <f t="array" ref="K2314">_xlfn.IFS(I2314&lt;1000000,"Bin1",AND(I2314&gt;=1000000,I2314&lt;=10000000),"Bin2",I2314&gt;10000000,"Bin3")</f>
        <v>Bin1</v>
      </c>
      <c r="L2314">
        <f t="shared" si="72"/>
        <v>2015</v>
      </c>
      <c r="M2314" t="str">
        <f>_xlfn.XLOOKUP(C2314,'LookUp Table'!$A$1:$A$3031,'LookUp Table'!$B$1:$B$3031,"Not Found",0)</f>
        <v>Bangalore</v>
      </c>
      <c r="N2314" t="str">
        <f t="shared" si="73"/>
        <v>Private Equity</v>
      </c>
      <c r="O2314" t="str">
        <f>_xlfn.XLOOKUP(N2314,'Com LookUp+Pivot'!$A$1:$A$49,'Com LookUp+Pivot'!$B$1:$B$49,"Not Found",0)</f>
        <v>PE</v>
      </c>
      <c r="W2314" s="9" t="s">
        <v>4018</v>
      </c>
      <c r="X2314" s="9" t="s">
        <v>388</v>
      </c>
    </row>
    <row r="2315" spans="1:24" x14ac:dyDescent="0.3">
      <c r="A2315">
        <v>2323</v>
      </c>
      <c r="B2315" s="1">
        <v>42286</v>
      </c>
      <c r="C2315" t="s">
        <v>6197</v>
      </c>
      <c r="D2315" t="s">
        <v>6198</v>
      </c>
      <c r="E2315" t="s">
        <v>207</v>
      </c>
      <c r="F2315" t="s">
        <v>30</v>
      </c>
      <c r="G2315" t="s">
        <v>6199</v>
      </c>
      <c r="H2315" t="s">
        <v>125</v>
      </c>
      <c r="I2315" s="2">
        <v>1000000</v>
      </c>
      <c r="K2315" t="str" cm="1">
        <f t="array" ref="K2315">_xlfn.IFS(I2315&lt;1000000,"Bin1",AND(I2315&gt;=1000000,I2315&lt;=10000000),"Bin2",I2315&gt;10000000,"Bin3")</f>
        <v>Bin2</v>
      </c>
      <c r="L2315">
        <f t="shared" si="72"/>
        <v>2015</v>
      </c>
      <c r="M2315" t="str">
        <f>_xlfn.XLOOKUP(C2315,'LookUp Table'!$A$1:$A$3031,'LookUp Table'!$B$1:$B$3031,"Not Found",0)</f>
        <v>New Delhi</v>
      </c>
      <c r="N2315" t="str">
        <f t="shared" si="73"/>
        <v>Seed Funding</v>
      </c>
      <c r="O2315" t="str">
        <f>_xlfn.XLOOKUP(N2315,'Com LookUp+Pivot'!$A$1:$A$49,'Com LookUp+Pivot'!$B$1:$B$49,"Not Found",0)</f>
        <v>Angel</v>
      </c>
      <c r="W2315" s="9" t="s">
        <v>6199</v>
      </c>
      <c r="X2315" s="9" t="s">
        <v>125</v>
      </c>
    </row>
    <row r="2316" spans="1:24" x14ac:dyDescent="0.3">
      <c r="A2316">
        <v>2324</v>
      </c>
      <c r="B2316" s="1">
        <v>42286</v>
      </c>
      <c r="C2316" t="s">
        <v>6200</v>
      </c>
      <c r="D2316" t="s">
        <v>6201</v>
      </c>
      <c r="E2316" t="s">
        <v>207</v>
      </c>
      <c r="F2316" t="s">
        <v>30</v>
      </c>
      <c r="G2316" t="s">
        <v>6202</v>
      </c>
      <c r="H2316" t="s">
        <v>125</v>
      </c>
      <c r="I2316" s="2">
        <v>77000</v>
      </c>
      <c r="K2316" t="str" cm="1">
        <f t="array" ref="K2316">_xlfn.IFS(I2316&lt;1000000,"Bin1",AND(I2316&gt;=1000000,I2316&lt;=10000000),"Bin2",I2316&gt;10000000,"Bin3")</f>
        <v>Bin1</v>
      </c>
      <c r="L2316">
        <f t="shared" si="72"/>
        <v>2015</v>
      </c>
      <c r="M2316" t="str">
        <f>_xlfn.XLOOKUP(C2316,'LookUp Table'!$A$1:$A$3031,'LookUp Table'!$B$1:$B$3031,"Not Found",0)</f>
        <v>New Delhi</v>
      </c>
      <c r="N2316" t="str">
        <f t="shared" si="73"/>
        <v>Seed Funding</v>
      </c>
      <c r="O2316" t="str">
        <f>_xlfn.XLOOKUP(N2316,'Com LookUp+Pivot'!$A$1:$A$49,'Com LookUp+Pivot'!$B$1:$B$49,"Not Found",0)</f>
        <v>Angel</v>
      </c>
      <c r="W2316" s="9" t="s">
        <v>6202</v>
      </c>
      <c r="X2316" s="9" t="s">
        <v>125</v>
      </c>
    </row>
    <row r="2317" spans="1:24" x14ac:dyDescent="0.3">
      <c r="A2317">
        <v>2325</v>
      </c>
      <c r="B2317" s="1">
        <v>42289</v>
      </c>
      <c r="C2317" t="s">
        <v>6203</v>
      </c>
      <c r="D2317" t="s">
        <v>5418</v>
      </c>
      <c r="E2317" t="s">
        <v>207</v>
      </c>
      <c r="F2317" t="s">
        <v>181</v>
      </c>
      <c r="G2317" t="s">
        <v>6204</v>
      </c>
      <c r="H2317" t="s">
        <v>125</v>
      </c>
      <c r="I2317" s="2">
        <v>190000</v>
      </c>
      <c r="K2317" t="str" cm="1">
        <f t="array" ref="K2317">_xlfn.IFS(I2317&lt;1000000,"Bin1",AND(I2317&gt;=1000000,I2317&lt;=10000000),"Bin2",I2317&gt;10000000,"Bin3")</f>
        <v>Bin1</v>
      </c>
      <c r="L2317">
        <f t="shared" si="72"/>
        <v>2015</v>
      </c>
      <c r="M2317" t="str">
        <f>_xlfn.XLOOKUP(C2317,'LookUp Table'!$A$1:$A$3031,'LookUp Table'!$B$1:$B$3031,"Not Found",0)</f>
        <v>Hyderabad</v>
      </c>
      <c r="N2317" t="str">
        <f t="shared" si="73"/>
        <v>Seed Funding</v>
      </c>
      <c r="O2317" t="str">
        <f>_xlfn.XLOOKUP(N2317,'Com LookUp+Pivot'!$A$1:$A$49,'Com LookUp+Pivot'!$B$1:$B$49,"Not Found",0)</f>
        <v>Angel</v>
      </c>
      <c r="W2317" s="9" t="s">
        <v>6204</v>
      </c>
      <c r="X2317" s="9" t="s">
        <v>125</v>
      </c>
    </row>
    <row r="2318" spans="1:24" x14ac:dyDescent="0.3">
      <c r="A2318">
        <v>2326</v>
      </c>
      <c r="B2318" s="1">
        <v>42289</v>
      </c>
      <c r="C2318" t="s">
        <v>4615</v>
      </c>
      <c r="D2318" t="s">
        <v>6205</v>
      </c>
      <c r="E2318" t="s">
        <v>207</v>
      </c>
      <c r="F2318" t="s">
        <v>19</v>
      </c>
      <c r="G2318" t="s">
        <v>6206</v>
      </c>
      <c r="H2318" t="s">
        <v>388</v>
      </c>
      <c r="I2318">
        <v>0</v>
      </c>
      <c r="J2318" t="s">
        <v>44</v>
      </c>
      <c r="K2318" t="str" cm="1">
        <f t="array" ref="K2318">_xlfn.IFS(I2318&lt;1000000,"Bin1",AND(I2318&gt;=1000000,I2318&lt;=10000000),"Bin2",I2318&gt;10000000,"Bin3")</f>
        <v>Bin1</v>
      </c>
      <c r="L2318">
        <f t="shared" si="72"/>
        <v>2015</v>
      </c>
      <c r="M2318" t="str">
        <f>_xlfn.XLOOKUP(C2318,'LookUp Table'!$A$1:$A$3031,'LookUp Table'!$B$1:$B$3031,"Not Found",0)</f>
        <v>Gurgaon</v>
      </c>
      <c r="N2318" t="str">
        <f t="shared" si="73"/>
        <v>Private Equity</v>
      </c>
      <c r="O2318" t="str">
        <f>_xlfn.XLOOKUP(N2318,'Com LookUp+Pivot'!$A$1:$A$49,'Com LookUp+Pivot'!$B$1:$B$49,"Not Found",0)</f>
        <v>PE</v>
      </c>
      <c r="W2318" s="9" t="s">
        <v>6206</v>
      </c>
      <c r="X2318" s="9" t="s">
        <v>388</v>
      </c>
    </row>
    <row r="2319" spans="1:24" x14ac:dyDescent="0.3">
      <c r="A2319">
        <v>2327</v>
      </c>
      <c r="B2319" s="1">
        <v>42289</v>
      </c>
      <c r="C2319" t="s">
        <v>875</v>
      </c>
      <c r="D2319" t="s">
        <v>6207</v>
      </c>
      <c r="E2319" t="s">
        <v>207</v>
      </c>
      <c r="F2319" t="s">
        <v>36</v>
      </c>
      <c r="G2319" t="s">
        <v>1329</v>
      </c>
      <c r="H2319" t="s">
        <v>125</v>
      </c>
      <c r="I2319">
        <v>0</v>
      </c>
      <c r="K2319" t="str" cm="1">
        <f t="array" ref="K2319">_xlfn.IFS(I2319&lt;1000000,"Bin1",AND(I2319&gt;=1000000,I2319&lt;=10000000),"Bin2",I2319&gt;10000000,"Bin3")</f>
        <v>Bin1</v>
      </c>
      <c r="L2319">
        <f t="shared" si="72"/>
        <v>2015</v>
      </c>
      <c r="M2319" t="str">
        <f>_xlfn.XLOOKUP(C2319,'LookUp Table'!$A$1:$A$3031,'LookUp Table'!$B$1:$B$3031,"Not Found",0)</f>
        <v>Mumbai</v>
      </c>
      <c r="N2319" t="str">
        <f t="shared" si="73"/>
        <v>Private Equity</v>
      </c>
      <c r="O2319" t="str">
        <f>_xlfn.XLOOKUP(N2319,'Com LookUp+Pivot'!$A$1:$A$49,'Com LookUp+Pivot'!$B$1:$B$49,"Not Found",0)</f>
        <v>PE</v>
      </c>
      <c r="W2319" s="9" t="s">
        <v>1329</v>
      </c>
      <c r="X2319" s="9" t="s">
        <v>125</v>
      </c>
    </row>
    <row r="2320" spans="1:24" x14ac:dyDescent="0.3">
      <c r="A2320">
        <v>2328</v>
      </c>
      <c r="B2320" s="1">
        <v>42289</v>
      </c>
      <c r="C2320" t="s">
        <v>6208</v>
      </c>
      <c r="D2320" t="s">
        <v>6209</v>
      </c>
      <c r="E2320" t="s">
        <v>207</v>
      </c>
      <c r="F2320" t="s">
        <v>1187</v>
      </c>
      <c r="G2320" t="s">
        <v>903</v>
      </c>
      <c r="H2320" t="s">
        <v>125</v>
      </c>
      <c r="I2320" s="2">
        <v>100000</v>
      </c>
      <c r="K2320" t="str" cm="1">
        <f t="array" ref="K2320">_xlfn.IFS(I2320&lt;1000000,"Bin1",AND(I2320&gt;=1000000,I2320&lt;=10000000),"Bin2",I2320&gt;10000000,"Bin3")</f>
        <v>Bin1</v>
      </c>
      <c r="L2320">
        <f t="shared" si="72"/>
        <v>2015</v>
      </c>
      <c r="M2320" t="str">
        <f>_xlfn.XLOOKUP(C2320,'LookUp Table'!$A$1:$A$3031,'LookUp Table'!$B$1:$B$3031,"Not Found",0)</f>
        <v>Ahmedabad</v>
      </c>
      <c r="N2320" t="str">
        <f t="shared" si="73"/>
        <v>Seed/ Angel Funding</v>
      </c>
      <c r="O2320" t="str">
        <f>_xlfn.XLOOKUP(N2320,'Com LookUp+Pivot'!$A$1:$A$49,'Com LookUp+Pivot'!$B$1:$B$49,"Not Found",0)</f>
        <v>Angel</v>
      </c>
      <c r="W2320" s="9" t="s">
        <v>903</v>
      </c>
      <c r="X2320" s="9" t="s">
        <v>125</v>
      </c>
    </row>
    <row r="2321" spans="1:24" x14ac:dyDescent="0.3">
      <c r="A2321">
        <v>2329</v>
      </c>
      <c r="B2321" s="1">
        <v>42289</v>
      </c>
      <c r="C2321" t="s">
        <v>393</v>
      </c>
      <c r="D2321" t="s">
        <v>6210</v>
      </c>
      <c r="E2321" t="s">
        <v>207</v>
      </c>
      <c r="F2321" t="s">
        <v>30</v>
      </c>
      <c r="G2321" t="s">
        <v>6211</v>
      </c>
      <c r="H2321" t="s">
        <v>388</v>
      </c>
      <c r="I2321">
        <v>0</v>
      </c>
      <c r="J2321" t="s">
        <v>44</v>
      </c>
      <c r="K2321" t="str" cm="1">
        <f t="array" ref="K2321">_xlfn.IFS(I2321&lt;1000000,"Bin1",AND(I2321&gt;=1000000,I2321&lt;=10000000),"Bin2",I2321&gt;10000000,"Bin3")</f>
        <v>Bin1</v>
      </c>
      <c r="L2321">
        <f t="shared" si="72"/>
        <v>2015</v>
      </c>
      <c r="M2321" t="str">
        <f>_xlfn.XLOOKUP(C2321,'LookUp Table'!$A$1:$A$3031,'LookUp Table'!$B$1:$B$3031,"Not Found",0)</f>
        <v>New Delhi</v>
      </c>
      <c r="N2321" t="str">
        <f t="shared" si="73"/>
        <v>Private Equity</v>
      </c>
      <c r="O2321" t="str">
        <f>_xlfn.XLOOKUP(N2321,'Com LookUp+Pivot'!$A$1:$A$49,'Com LookUp+Pivot'!$B$1:$B$49,"Not Found",0)</f>
        <v>PE</v>
      </c>
      <c r="W2321" s="9" t="s">
        <v>6211</v>
      </c>
      <c r="X2321" s="9" t="s">
        <v>388</v>
      </c>
    </row>
    <row r="2322" spans="1:24" x14ac:dyDescent="0.3">
      <c r="A2322">
        <v>2330</v>
      </c>
      <c r="B2322" s="1">
        <v>42289</v>
      </c>
      <c r="C2322" t="s">
        <v>6212</v>
      </c>
      <c r="D2322" t="s">
        <v>6213</v>
      </c>
      <c r="E2322" t="s">
        <v>207</v>
      </c>
      <c r="F2322" t="s">
        <v>957</v>
      </c>
      <c r="G2322" t="s">
        <v>1329</v>
      </c>
      <c r="H2322" t="s">
        <v>388</v>
      </c>
      <c r="I2322">
        <v>0</v>
      </c>
      <c r="J2322" t="s">
        <v>44</v>
      </c>
      <c r="K2322" t="str" cm="1">
        <f t="array" ref="K2322">_xlfn.IFS(I2322&lt;1000000,"Bin1",AND(I2322&gt;=1000000,I2322&lt;=10000000),"Bin2",I2322&gt;10000000,"Bin3")</f>
        <v>Bin1</v>
      </c>
      <c r="L2322">
        <f t="shared" si="72"/>
        <v>2015</v>
      </c>
      <c r="M2322" t="str">
        <f>_xlfn.XLOOKUP(C2322,'LookUp Table'!$A$1:$A$3031,'LookUp Table'!$B$1:$B$3031,"Not Found",0)</f>
        <v>Bangalore</v>
      </c>
      <c r="N2322" t="str">
        <f t="shared" si="73"/>
        <v>Private Equity</v>
      </c>
      <c r="O2322" t="str">
        <f>_xlfn.XLOOKUP(N2322,'Com LookUp+Pivot'!$A$1:$A$49,'Com LookUp+Pivot'!$B$1:$B$49,"Not Found",0)</f>
        <v>PE</v>
      </c>
      <c r="W2322" s="9" t="s">
        <v>1329</v>
      </c>
      <c r="X2322" s="9" t="s">
        <v>388</v>
      </c>
    </row>
    <row r="2323" spans="1:24" x14ac:dyDescent="0.3">
      <c r="A2323">
        <v>2331</v>
      </c>
      <c r="B2323" s="1">
        <v>42290</v>
      </c>
      <c r="C2323" t="s">
        <v>6214</v>
      </c>
      <c r="D2323" t="s">
        <v>6215</v>
      </c>
      <c r="E2323" t="s">
        <v>207</v>
      </c>
      <c r="F2323" t="s">
        <v>30</v>
      </c>
      <c r="G2323" t="s">
        <v>174</v>
      </c>
      <c r="H2323" t="s">
        <v>125</v>
      </c>
      <c r="I2323" s="2">
        <v>1000000</v>
      </c>
      <c r="K2323" t="str" cm="1">
        <f t="array" ref="K2323">_xlfn.IFS(I2323&lt;1000000,"Bin1",AND(I2323&gt;=1000000,I2323&lt;=10000000),"Bin2",I2323&gt;10000000,"Bin3")</f>
        <v>Bin2</v>
      </c>
      <c r="L2323">
        <f t="shared" si="72"/>
        <v>2015</v>
      </c>
      <c r="M2323" t="str">
        <f>_xlfn.XLOOKUP(C2323,'LookUp Table'!$A$1:$A$3031,'LookUp Table'!$B$1:$B$3031,"Not Found",0)</f>
        <v>New Delhi</v>
      </c>
      <c r="N2323" t="str">
        <f t="shared" si="73"/>
        <v>Series A</v>
      </c>
      <c r="O2323" t="str">
        <f>_xlfn.XLOOKUP(N2323,'Com LookUp+Pivot'!$A$1:$A$49,'Com LookUp+Pivot'!$B$1:$B$49,"Not Found",0)</f>
        <v>VC</v>
      </c>
      <c r="W2323" s="9" t="s">
        <v>174</v>
      </c>
      <c r="X2323" s="9" t="s">
        <v>125</v>
      </c>
    </row>
    <row r="2324" spans="1:24" x14ac:dyDescent="0.3">
      <c r="A2324">
        <v>2332</v>
      </c>
      <c r="B2324" s="1">
        <v>42290</v>
      </c>
      <c r="C2324" t="s">
        <v>6216</v>
      </c>
      <c r="D2324" t="s">
        <v>6217</v>
      </c>
      <c r="E2324" t="s">
        <v>207</v>
      </c>
      <c r="F2324" t="s">
        <v>957</v>
      </c>
      <c r="G2324" t="s">
        <v>6218</v>
      </c>
      <c r="H2324" t="s">
        <v>388</v>
      </c>
      <c r="I2324" s="2">
        <v>2500000</v>
      </c>
      <c r="J2324" t="s">
        <v>44</v>
      </c>
      <c r="K2324" t="str" cm="1">
        <f t="array" ref="K2324">_xlfn.IFS(I2324&lt;1000000,"Bin1",AND(I2324&gt;=1000000,I2324&lt;=10000000),"Bin2",I2324&gt;10000000,"Bin3")</f>
        <v>Bin2</v>
      </c>
      <c r="L2324">
        <f t="shared" si="72"/>
        <v>2015</v>
      </c>
      <c r="M2324" t="str">
        <f>_xlfn.XLOOKUP(C2324,'LookUp Table'!$A$1:$A$3031,'LookUp Table'!$B$1:$B$3031,"Not Found",0)</f>
        <v>Bangalore</v>
      </c>
      <c r="N2324" t="str">
        <f t="shared" si="73"/>
        <v>Private Equity</v>
      </c>
      <c r="O2324" t="str">
        <f>_xlfn.XLOOKUP(N2324,'Com LookUp+Pivot'!$A$1:$A$49,'Com LookUp+Pivot'!$B$1:$B$49,"Not Found",0)</f>
        <v>PE</v>
      </c>
      <c r="W2324" s="9" t="s">
        <v>6218</v>
      </c>
      <c r="X2324" s="9" t="s">
        <v>388</v>
      </c>
    </row>
    <row r="2325" spans="1:24" x14ac:dyDescent="0.3">
      <c r="A2325">
        <v>2333</v>
      </c>
      <c r="B2325" s="1">
        <v>42291</v>
      </c>
      <c r="C2325" t="s">
        <v>6219</v>
      </c>
      <c r="D2325" t="s">
        <v>6220</v>
      </c>
      <c r="E2325" t="s">
        <v>207</v>
      </c>
      <c r="F2325" t="s">
        <v>87</v>
      </c>
      <c r="G2325" t="s">
        <v>5820</v>
      </c>
      <c r="H2325" t="s">
        <v>125</v>
      </c>
      <c r="I2325" s="2">
        <v>50000</v>
      </c>
      <c r="K2325" t="str" cm="1">
        <f t="array" ref="K2325">_xlfn.IFS(I2325&lt;1000000,"Bin1",AND(I2325&gt;=1000000,I2325&lt;=10000000),"Bin2",I2325&gt;10000000,"Bin3")</f>
        <v>Bin1</v>
      </c>
      <c r="L2325">
        <f t="shared" si="72"/>
        <v>2015</v>
      </c>
      <c r="M2325" t="str">
        <f>_xlfn.XLOOKUP(C2325,'LookUp Table'!$A$1:$A$3031,'LookUp Table'!$B$1:$B$3031,"Not Found",0)</f>
        <v>Noida</v>
      </c>
      <c r="N2325" t="str">
        <f t="shared" si="73"/>
        <v>Seed Funding</v>
      </c>
      <c r="O2325" t="str">
        <f>_xlfn.XLOOKUP(N2325,'Com LookUp+Pivot'!$A$1:$A$49,'Com LookUp+Pivot'!$B$1:$B$49,"Not Found",0)</f>
        <v>Angel</v>
      </c>
      <c r="W2325" s="9" t="s">
        <v>5820</v>
      </c>
      <c r="X2325" s="9" t="s">
        <v>125</v>
      </c>
    </row>
    <row r="2326" spans="1:24" x14ac:dyDescent="0.3">
      <c r="A2326">
        <v>2334</v>
      </c>
      <c r="B2326" s="1">
        <v>42291</v>
      </c>
      <c r="C2326" t="s">
        <v>6221</v>
      </c>
      <c r="D2326" t="s">
        <v>6222</v>
      </c>
      <c r="E2326" t="s">
        <v>207</v>
      </c>
      <c r="F2326" t="s">
        <v>36</v>
      </c>
      <c r="G2326" t="s">
        <v>1101</v>
      </c>
      <c r="H2326" t="s">
        <v>388</v>
      </c>
      <c r="I2326">
        <v>0</v>
      </c>
      <c r="J2326" t="s">
        <v>5722</v>
      </c>
      <c r="K2326" t="str" cm="1">
        <f t="array" ref="K2326">_xlfn.IFS(I2326&lt;1000000,"Bin1",AND(I2326&gt;=1000000,I2326&lt;=10000000),"Bin2",I2326&gt;10000000,"Bin3")</f>
        <v>Bin1</v>
      </c>
      <c r="L2326">
        <f t="shared" si="72"/>
        <v>2015</v>
      </c>
      <c r="M2326" t="str">
        <f>_xlfn.XLOOKUP(C2326,'LookUp Table'!$A$1:$A$3031,'LookUp Table'!$B$1:$B$3031,"Not Found",0)</f>
        <v>Mumbai</v>
      </c>
      <c r="N2326" t="str">
        <f t="shared" si="73"/>
        <v>Private Equity</v>
      </c>
      <c r="O2326" t="str">
        <f>_xlfn.XLOOKUP(N2326,'Com LookUp+Pivot'!$A$1:$A$49,'Com LookUp+Pivot'!$B$1:$B$49,"Not Found",0)</f>
        <v>PE</v>
      </c>
      <c r="W2326" s="9" t="s">
        <v>1101</v>
      </c>
      <c r="X2326" s="9" t="s">
        <v>388</v>
      </c>
    </row>
    <row r="2327" spans="1:24" x14ac:dyDescent="0.3">
      <c r="A2327">
        <v>2335</v>
      </c>
      <c r="B2327" s="1">
        <v>42291</v>
      </c>
      <c r="C2327" t="s">
        <v>1092</v>
      </c>
      <c r="D2327" t="s">
        <v>6223</v>
      </c>
      <c r="E2327" t="s">
        <v>207</v>
      </c>
      <c r="F2327" t="s">
        <v>19</v>
      </c>
      <c r="G2327" t="s">
        <v>1334</v>
      </c>
      <c r="H2327" t="s">
        <v>125</v>
      </c>
      <c r="I2327" s="2">
        <v>77000</v>
      </c>
      <c r="K2327" t="str" cm="1">
        <f t="array" ref="K2327">_xlfn.IFS(I2327&lt;1000000,"Bin1",AND(I2327&gt;=1000000,I2327&lt;=10000000),"Bin2",I2327&gt;10000000,"Bin3")</f>
        <v>Bin1</v>
      </c>
      <c r="L2327">
        <f t="shared" si="72"/>
        <v>2015</v>
      </c>
      <c r="M2327" t="str">
        <f>_xlfn.XLOOKUP(C2327,'LookUp Table'!$A$1:$A$3031,'LookUp Table'!$B$1:$B$3031,"Not Found",0)</f>
        <v>Gurugram</v>
      </c>
      <c r="N2327" t="str">
        <f t="shared" si="73"/>
        <v>Private Equity</v>
      </c>
      <c r="O2327" t="str">
        <f>_xlfn.XLOOKUP(N2327,'Com LookUp+Pivot'!$A$1:$A$49,'Com LookUp+Pivot'!$B$1:$B$49,"Not Found",0)</f>
        <v>PE</v>
      </c>
      <c r="W2327" s="9" t="s">
        <v>1334</v>
      </c>
      <c r="X2327" s="9" t="s">
        <v>125</v>
      </c>
    </row>
    <row r="2328" spans="1:24" x14ac:dyDescent="0.3">
      <c r="A2328">
        <v>2336</v>
      </c>
      <c r="B2328" s="1">
        <v>42291</v>
      </c>
      <c r="C2328" t="s">
        <v>6224</v>
      </c>
      <c r="D2328" t="s">
        <v>6225</v>
      </c>
      <c r="E2328" t="s">
        <v>207</v>
      </c>
      <c r="F2328" t="s">
        <v>36</v>
      </c>
      <c r="G2328" t="s">
        <v>6226</v>
      </c>
      <c r="H2328" t="s">
        <v>125</v>
      </c>
      <c r="I2328">
        <v>0</v>
      </c>
      <c r="K2328" t="str" cm="1">
        <f t="array" ref="K2328">_xlfn.IFS(I2328&lt;1000000,"Bin1",AND(I2328&gt;=1000000,I2328&lt;=10000000),"Bin2",I2328&gt;10000000,"Bin3")</f>
        <v>Bin1</v>
      </c>
      <c r="L2328">
        <f t="shared" si="72"/>
        <v>2015</v>
      </c>
      <c r="M2328" t="str">
        <f>_xlfn.XLOOKUP(C2328,'LookUp Table'!$A$1:$A$3031,'LookUp Table'!$B$1:$B$3031,"Not Found",0)</f>
        <v>Mumbai</v>
      </c>
      <c r="N2328" t="str">
        <f t="shared" si="73"/>
        <v>Seed Funding</v>
      </c>
      <c r="O2328" t="str">
        <f>_xlfn.XLOOKUP(N2328,'Com LookUp+Pivot'!$A$1:$A$49,'Com LookUp+Pivot'!$B$1:$B$49,"Not Found",0)</f>
        <v>Angel</v>
      </c>
      <c r="W2328" s="9" t="s">
        <v>6226</v>
      </c>
      <c r="X2328" s="9" t="s">
        <v>125</v>
      </c>
    </row>
    <row r="2329" spans="1:24" x14ac:dyDescent="0.3">
      <c r="A2329">
        <v>2337</v>
      </c>
      <c r="B2329" s="1">
        <v>42292</v>
      </c>
      <c r="C2329" t="s">
        <v>6227</v>
      </c>
      <c r="D2329" t="s">
        <v>6228</v>
      </c>
      <c r="E2329" t="s">
        <v>207</v>
      </c>
      <c r="F2329" t="s">
        <v>957</v>
      </c>
      <c r="G2329" t="s">
        <v>6229</v>
      </c>
      <c r="H2329" t="s">
        <v>125</v>
      </c>
      <c r="I2329">
        <v>0</v>
      </c>
      <c r="K2329" t="str" cm="1">
        <f t="array" ref="K2329">_xlfn.IFS(I2329&lt;1000000,"Bin1",AND(I2329&gt;=1000000,I2329&lt;=10000000),"Bin2",I2329&gt;10000000,"Bin3")</f>
        <v>Bin1</v>
      </c>
      <c r="L2329">
        <f t="shared" si="72"/>
        <v>2015</v>
      </c>
      <c r="M2329" t="str">
        <f>_xlfn.XLOOKUP(C2329,'LookUp Table'!$A$1:$A$3031,'LookUp Table'!$B$1:$B$3031,"Not Found",0)</f>
        <v>Bangalore</v>
      </c>
      <c r="N2329" t="str">
        <f t="shared" si="73"/>
        <v>Seed Funding</v>
      </c>
      <c r="O2329" t="str">
        <f>_xlfn.XLOOKUP(N2329,'Com LookUp+Pivot'!$A$1:$A$49,'Com LookUp+Pivot'!$B$1:$B$49,"Not Found",0)</f>
        <v>Angel</v>
      </c>
      <c r="W2329" s="9" t="s">
        <v>6229</v>
      </c>
      <c r="X2329" s="9" t="s">
        <v>125</v>
      </c>
    </row>
    <row r="2330" spans="1:24" x14ac:dyDescent="0.3">
      <c r="A2330">
        <v>2338</v>
      </c>
      <c r="B2330" s="1">
        <v>42293</v>
      </c>
      <c r="C2330" t="s">
        <v>6230</v>
      </c>
      <c r="D2330" t="s">
        <v>6231</v>
      </c>
      <c r="E2330" t="s">
        <v>207</v>
      </c>
      <c r="F2330" t="s">
        <v>19</v>
      </c>
      <c r="G2330" t="s">
        <v>6232</v>
      </c>
      <c r="H2330" t="s">
        <v>125</v>
      </c>
      <c r="I2330">
        <v>0</v>
      </c>
      <c r="K2330" t="str" cm="1">
        <f t="array" ref="K2330">_xlfn.IFS(I2330&lt;1000000,"Bin1",AND(I2330&gt;=1000000,I2330&lt;=10000000),"Bin2",I2330&gt;10000000,"Bin3")</f>
        <v>Bin1</v>
      </c>
      <c r="L2330">
        <f t="shared" si="72"/>
        <v>2015</v>
      </c>
      <c r="M2330" t="str">
        <f>_xlfn.XLOOKUP(C2330,'LookUp Table'!$A$1:$A$3031,'LookUp Table'!$B$1:$B$3031,"Not Found",0)</f>
        <v>Gurgaon</v>
      </c>
      <c r="N2330" t="str">
        <f t="shared" si="73"/>
        <v>Seed Funding</v>
      </c>
      <c r="O2330" t="str">
        <f>_xlfn.XLOOKUP(N2330,'Com LookUp+Pivot'!$A$1:$A$49,'Com LookUp+Pivot'!$B$1:$B$49,"Not Found",0)</f>
        <v>Angel</v>
      </c>
      <c r="W2330" s="9" t="s">
        <v>6232</v>
      </c>
      <c r="X2330" s="9" t="s">
        <v>125</v>
      </c>
    </row>
    <row r="2331" spans="1:24" x14ac:dyDescent="0.3">
      <c r="A2331">
        <v>2339</v>
      </c>
      <c r="B2331" s="1">
        <v>42293</v>
      </c>
      <c r="C2331" t="s">
        <v>6233</v>
      </c>
      <c r="D2331" t="s">
        <v>6234</v>
      </c>
      <c r="E2331" t="s">
        <v>207</v>
      </c>
      <c r="F2331" t="s">
        <v>30</v>
      </c>
      <c r="G2331" t="s">
        <v>6235</v>
      </c>
      <c r="H2331" t="s">
        <v>125</v>
      </c>
      <c r="I2331">
        <v>0</v>
      </c>
      <c r="K2331" t="str" cm="1">
        <f t="array" ref="K2331">_xlfn.IFS(I2331&lt;1000000,"Bin1",AND(I2331&gt;=1000000,I2331&lt;=10000000),"Bin2",I2331&gt;10000000,"Bin3")</f>
        <v>Bin1</v>
      </c>
      <c r="L2331">
        <f t="shared" si="72"/>
        <v>2015</v>
      </c>
      <c r="M2331" t="str">
        <f>_xlfn.XLOOKUP(C2331,'LookUp Table'!$A$1:$A$3031,'LookUp Table'!$B$1:$B$3031,"Not Found",0)</f>
        <v>New Delhi</v>
      </c>
      <c r="N2331" t="str">
        <f t="shared" si="73"/>
        <v>Seed Funding</v>
      </c>
      <c r="O2331" t="str">
        <f>_xlfn.XLOOKUP(N2331,'Com LookUp+Pivot'!$A$1:$A$49,'Com LookUp+Pivot'!$B$1:$B$49,"Not Found",0)</f>
        <v>Angel</v>
      </c>
      <c r="W2331" s="9" t="s">
        <v>6235</v>
      </c>
      <c r="X2331" s="9" t="s">
        <v>125</v>
      </c>
    </row>
    <row r="2332" spans="1:24" x14ac:dyDescent="0.3">
      <c r="A2332">
        <v>2340</v>
      </c>
      <c r="B2332" s="1">
        <v>42293</v>
      </c>
      <c r="C2332" t="s">
        <v>6236</v>
      </c>
      <c r="D2332" t="s">
        <v>6237</v>
      </c>
      <c r="E2332" t="s">
        <v>207</v>
      </c>
      <c r="F2332" t="s">
        <v>30</v>
      </c>
      <c r="G2332" t="s">
        <v>6238</v>
      </c>
      <c r="H2332" t="s">
        <v>125</v>
      </c>
      <c r="I2332">
        <v>0</v>
      </c>
      <c r="K2332" t="str" cm="1">
        <f t="array" ref="K2332">_xlfn.IFS(I2332&lt;1000000,"Bin1",AND(I2332&gt;=1000000,I2332&lt;=10000000),"Bin2",I2332&gt;10000000,"Bin3")</f>
        <v>Bin1</v>
      </c>
      <c r="L2332">
        <f t="shared" si="72"/>
        <v>2015</v>
      </c>
      <c r="M2332" t="str">
        <f>_xlfn.XLOOKUP(C2332,'LookUp Table'!$A$1:$A$3031,'LookUp Table'!$B$1:$B$3031,"Not Found",0)</f>
        <v>New Delhi</v>
      </c>
      <c r="N2332" t="str">
        <f t="shared" si="73"/>
        <v>Seed Funding</v>
      </c>
      <c r="O2332" t="str">
        <f>_xlfn.XLOOKUP(N2332,'Com LookUp+Pivot'!$A$1:$A$49,'Com LookUp+Pivot'!$B$1:$B$49,"Not Found",0)</f>
        <v>Angel</v>
      </c>
      <c r="W2332" s="9" t="s">
        <v>6238</v>
      </c>
      <c r="X2332" s="9" t="s">
        <v>125</v>
      </c>
    </row>
    <row r="2333" spans="1:24" x14ac:dyDescent="0.3">
      <c r="A2333">
        <v>2341</v>
      </c>
      <c r="B2333" s="1">
        <v>42294</v>
      </c>
      <c r="C2333" t="s">
        <v>6239</v>
      </c>
      <c r="D2333" t="s">
        <v>6240</v>
      </c>
      <c r="E2333" t="s">
        <v>207</v>
      </c>
      <c r="F2333" t="s">
        <v>36</v>
      </c>
      <c r="G2333" t="s">
        <v>4301</v>
      </c>
      <c r="H2333" t="s">
        <v>388</v>
      </c>
      <c r="I2333" s="2">
        <v>1000000</v>
      </c>
      <c r="J2333" t="s">
        <v>44</v>
      </c>
      <c r="K2333" t="str" cm="1">
        <f t="array" ref="K2333">_xlfn.IFS(I2333&lt;1000000,"Bin1",AND(I2333&gt;=1000000,I2333&lt;=10000000),"Bin2",I2333&gt;10000000,"Bin3")</f>
        <v>Bin2</v>
      </c>
      <c r="L2333">
        <f t="shared" si="72"/>
        <v>2015</v>
      </c>
      <c r="M2333" t="str">
        <f>_xlfn.XLOOKUP(C2333,'LookUp Table'!$A$1:$A$3031,'LookUp Table'!$B$1:$B$3031,"Not Found",0)</f>
        <v>Mumbai</v>
      </c>
      <c r="N2333" t="str">
        <f t="shared" si="73"/>
        <v>Private Equity</v>
      </c>
      <c r="O2333" t="str">
        <f>_xlfn.XLOOKUP(N2333,'Com LookUp+Pivot'!$A$1:$A$49,'Com LookUp+Pivot'!$B$1:$B$49,"Not Found",0)</f>
        <v>PE</v>
      </c>
      <c r="W2333" s="9" t="s">
        <v>4301</v>
      </c>
      <c r="X2333" s="9" t="s">
        <v>388</v>
      </c>
    </row>
    <row r="2334" spans="1:24" x14ac:dyDescent="0.3">
      <c r="A2334">
        <v>2342</v>
      </c>
      <c r="B2334" s="1">
        <v>42296</v>
      </c>
      <c r="C2334" t="s">
        <v>903</v>
      </c>
      <c r="D2334" t="s">
        <v>6241</v>
      </c>
      <c r="E2334" t="s">
        <v>207</v>
      </c>
      <c r="F2334" t="s">
        <v>957</v>
      </c>
      <c r="G2334" t="s">
        <v>6242</v>
      </c>
      <c r="H2334" t="s">
        <v>388</v>
      </c>
      <c r="I2334">
        <v>0</v>
      </c>
      <c r="J2334" t="s">
        <v>44</v>
      </c>
      <c r="K2334" t="str" cm="1">
        <f t="array" ref="K2334">_xlfn.IFS(I2334&lt;1000000,"Bin1",AND(I2334&gt;=1000000,I2334&lt;=10000000),"Bin2",I2334&gt;10000000,"Bin3")</f>
        <v>Bin1</v>
      </c>
      <c r="L2334">
        <f t="shared" si="72"/>
        <v>2015</v>
      </c>
      <c r="M2334" t="str">
        <f>_xlfn.XLOOKUP(C2334,'LookUp Table'!$A$1:$A$3031,'LookUp Table'!$B$1:$B$3031,"Not Found",0)</f>
        <v>Bangalore</v>
      </c>
      <c r="N2334" t="str">
        <f t="shared" si="73"/>
        <v>Private Equity</v>
      </c>
      <c r="O2334" t="str">
        <f>_xlfn.XLOOKUP(N2334,'Com LookUp+Pivot'!$A$1:$A$49,'Com LookUp+Pivot'!$B$1:$B$49,"Not Found",0)</f>
        <v>PE</v>
      </c>
      <c r="W2334" s="9" t="s">
        <v>6242</v>
      </c>
      <c r="X2334" s="9" t="s">
        <v>388</v>
      </c>
    </row>
    <row r="2335" spans="1:24" x14ac:dyDescent="0.3">
      <c r="A2335">
        <v>2343</v>
      </c>
      <c r="B2335" s="1">
        <v>42296</v>
      </c>
      <c r="C2335" t="s">
        <v>6243</v>
      </c>
      <c r="D2335" t="s">
        <v>6244</v>
      </c>
      <c r="E2335" t="s">
        <v>207</v>
      </c>
      <c r="F2335" t="s">
        <v>36</v>
      </c>
      <c r="G2335" t="s">
        <v>6245</v>
      </c>
      <c r="H2335" t="s">
        <v>388</v>
      </c>
      <c r="I2335" s="2">
        <v>25000000</v>
      </c>
      <c r="J2335" t="s">
        <v>21</v>
      </c>
      <c r="K2335" t="str" cm="1">
        <f t="array" ref="K2335">_xlfn.IFS(I2335&lt;1000000,"Bin1",AND(I2335&gt;=1000000,I2335&lt;=10000000),"Bin2",I2335&gt;10000000,"Bin3")</f>
        <v>Bin3</v>
      </c>
      <c r="L2335">
        <f t="shared" si="72"/>
        <v>2015</v>
      </c>
      <c r="M2335" t="str">
        <f>_xlfn.XLOOKUP(C2335,'LookUp Table'!$A$1:$A$3031,'LookUp Table'!$B$1:$B$3031,"Not Found",0)</f>
        <v>Mumbai</v>
      </c>
      <c r="N2335" t="str">
        <f t="shared" si="73"/>
        <v>Private Equity</v>
      </c>
      <c r="O2335" t="str">
        <f>_xlfn.XLOOKUP(N2335,'Com LookUp+Pivot'!$A$1:$A$49,'Com LookUp+Pivot'!$B$1:$B$49,"Not Found",0)</f>
        <v>PE</v>
      </c>
      <c r="W2335" s="9" t="s">
        <v>6245</v>
      </c>
      <c r="X2335" s="9" t="s">
        <v>388</v>
      </c>
    </row>
    <row r="2336" spans="1:24" x14ac:dyDescent="0.3">
      <c r="A2336">
        <v>2344</v>
      </c>
      <c r="B2336" s="1">
        <v>42296</v>
      </c>
      <c r="C2336" t="s">
        <v>6246</v>
      </c>
      <c r="D2336" t="s">
        <v>6247</v>
      </c>
      <c r="E2336" t="s">
        <v>207</v>
      </c>
      <c r="F2336" t="s">
        <v>30</v>
      </c>
      <c r="G2336" t="s">
        <v>6248</v>
      </c>
      <c r="H2336" t="s">
        <v>125</v>
      </c>
      <c r="I2336" s="2">
        <v>100000</v>
      </c>
      <c r="K2336" t="str" cm="1">
        <f t="array" ref="K2336">_xlfn.IFS(I2336&lt;1000000,"Bin1",AND(I2336&gt;=1000000,I2336&lt;=10000000),"Bin2",I2336&gt;10000000,"Bin3")</f>
        <v>Bin1</v>
      </c>
      <c r="L2336">
        <f t="shared" si="72"/>
        <v>2015</v>
      </c>
      <c r="M2336" t="str">
        <f>_xlfn.XLOOKUP(C2336,'LookUp Table'!$A$1:$A$3031,'LookUp Table'!$B$1:$B$3031,"Not Found",0)</f>
        <v>New Delhi</v>
      </c>
      <c r="N2336" t="str">
        <f t="shared" si="73"/>
        <v>Seed Funding</v>
      </c>
      <c r="O2336" t="str">
        <f>_xlfn.XLOOKUP(N2336,'Com LookUp+Pivot'!$A$1:$A$49,'Com LookUp+Pivot'!$B$1:$B$49,"Not Found",0)</f>
        <v>Angel</v>
      </c>
      <c r="W2336" s="9" t="s">
        <v>6248</v>
      </c>
      <c r="X2336" s="9" t="s">
        <v>125</v>
      </c>
    </row>
    <row r="2337" spans="1:24" x14ac:dyDescent="0.3">
      <c r="A2337">
        <v>2345</v>
      </c>
      <c r="B2337" s="1">
        <v>42297</v>
      </c>
      <c r="C2337" t="s">
        <v>6249</v>
      </c>
      <c r="D2337" t="s">
        <v>6250</v>
      </c>
      <c r="E2337" t="s">
        <v>207</v>
      </c>
      <c r="F2337" t="s">
        <v>957</v>
      </c>
      <c r="G2337" t="s">
        <v>6251</v>
      </c>
      <c r="H2337" t="s">
        <v>125</v>
      </c>
      <c r="I2337">
        <v>0</v>
      </c>
      <c r="K2337" t="str" cm="1">
        <f t="array" ref="K2337">_xlfn.IFS(I2337&lt;1000000,"Bin1",AND(I2337&gt;=1000000,I2337&lt;=10000000),"Bin2",I2337&gt;10000000,"Bin3")</f>
        <v>Bin1</v>
      </c>
      <c r="L2337">
        <f t="shared" si="72"/>
        <v>2015</v>
      </c>
      <c r="M2337" t="str">
        <f>_xlfn.XLOOKUP(C2337,'LookUp Table'!$A$1:$A$3031,'LookUp Table'!$B$1:$B$3031,"Not Found",0)</f>
        <v>Bangalore</v>
      </c>
      <c r="N2337" t="str">
        <f t="shared" si="73"/>
        <v>Seed Funding</v>
      </c>
      <c r="O2337" t="str">
        <f>_xlfn.XLOOKUP(N2337,'Com LookUp+Pivot'!$A$1:$A$49,'Com LookUp+Pivot'!$B$1:$B$49,"Not Found",0)</f>
        <v>Angel</v>
      </c>
      <c r="W2337" s="9" t="s">
        <v>6251</v>
      </c>
      <c r="X2337" s="9" t="s">
        <v>125</v>
      </c>
    </row>
    <row r="2338" spans="1:24" x14ac:dyDescent="0.3">
      <c r="A2338">
        <v>2346</v>
      </c>
      <c r="B2338" s="1">
        <v>42297</v>
      </c>
      <c r="C2338" t="s">
        <v>6252</v>
      </c>
      <c r="D2338" t="s">
        <v>6253</v>
      </c>
      <c r="E2338" t="s">
        <v>207</v>
      </c>
      <c r="F2338" t="s">
        <v>957</v>
      </c>
      <c r="G2338" t="s">
        <v>6254</v>
      </c>
      <c r="H2338" t="s">
        <v>388</v>
      </c>
      <c r="I2338" s="2">
        <v>7000000</v>
      </c>
      <c r="J2338" t="s">
        <v>44</v>
      </c>
      <c r="K2338" t="str" cm="1">
        <f t="array" ref="K2338">_xlfn.IFS(I2338&lt;1000000,"Bin1",AND(I2338&gt;=1000000,I2338&lt;=10000000),"Bin2",I2338&gt;10000000,"Bin3")</f>
        <v>Bin2</v>
      </c>
      <c r="L2338">
        <f t="shared" si="72"/>
        <v>2015</v>
      </c>
      <c r="M2338" t="str">
        <f>_xlfn.XLOOKUP(C2338,'LookUp Table'!$A$1:$A$3031,'LookUp Table'!$B$1:$B$3031,"Not Found",0)</f>
        <v>Bangalore</v>
      </c>
      <c r="N2338" t="str">
        <f t="shared" si="73"/>
        <v>Private Equity</v>
      </c>
      <c r="O2338" t="str">
        <f>_xlfn.XLOOKUP(N2338,'Com LookUp+Pivot'!$A$1:$A$49,'Com LookUp+Pivot'!$B$1:$B$49,"Not Found",0)</f>
        <v>PE</v>
      </c>
      <c r="W2338" s="9" t="s">
        <v>6254</v>
      </c>
      <c r="X2338" s="9" t="s">
        <v>388</v>
      </c>
    </row>
    <row r="2339" spans="1:24" x14ac:dyDescent="0.3">
      <c r="A2339">
        <v>2347</v>
      </c>
      <c r="B2339" s="1">
        <v>42297</v>
      </c>
      <c r="C2339" t="s">
        <v>6255</v>
      </c>
      <c r="D2339" t="s">
        <v>6256</v>
      </c>
      <c r="E2339" t="s">
        <v>207</v>
      </c>
      <c r="F2339" t="s">
        <v>42</v>
      </c>
      <c r="G2339" t="s">
        <v>6257</v>
      </c>
      <c r="H2339" t="s">
        <v>388</v>
      </c>
      <c r="I2339" s="2">
        <v>10000000</v>
      </c>
      <c r="J2339" t="s">
        <v>26</v>
      </c>
      <c r="K2339" t="str" cm="1">
        <f t="array" ref="K2339">_xlfn.IFS(I2339&lt;1000000,"Bin1",AND(I2339&gt;=1000000,I2339&lt;=10000000),"Bin2",I2339&gt;10000000,"Bin3")</f>
        <v>Bin2</v>
      </c>
      <c r="L2339">
        <f t="shared" si="72"/>
        <v>2015</v>
      </c>
      <c r="M2339" t="str">
        <f>_xlfn.XLOOKUP(C2339,'LookUp Table'!$A$1:$A$3031,'LookUp Table'!$B$1:$B$3031,"Not Found",0)</f>
        <v>Chennai</v>
      </c>
      <c r="N2339" t="str">
        <f t="shared" si="73"/>
        <v>Private Equity</v>
      </c>
      <c r="O2339" t="str">
        <f>_xlfn.XLOOKUP(N2339,'Com LookUp+Pivot'!$A$1:$A$49,'Com LookUp+Pivot'!$B$1:$B$49,"Not Found",0)</f>
        <v>PE</v>
      </c>
      <c r="W2339" s="9" t="s">
        <v>6257</v>
      </c>
      <c r="X2339" s="9" t="s">
        <v>388</v>
      </c>
    </row>
    <row r="2340" spans="1:24" x14ac:dyDescent="0.3">
      <c r="A2340">
        <v>2348</v>
      </c>
      <c r="B2340" s="1">
        <v>42297</v>
      </c>
      <c r="C2340" t="s">
        <v>6258</v>
      </c>
      <c r="D2340" t="s">
        <v>6259</v>
      </c>
      <c r="E2340" t="s">
        <v>207</v>
      </c>
      <c r="F2340" t="s">
        <v>36</v>
      </c>
      <c r="G2340" t="s">
        <v>6260</v>
      </c>
      <c r="H2340" t="s">
        <v>388</v>
      </c>
      <c r="I2340">
        <v>0</v>
      </c>
      <c r="K2340" t="str" cm="1">
        <f t="array" ref="K2340">_xlfn.IFS(I2340&lt;1000000,"Bin1",AND(I2340&gt;=1000000,I2340&lt;=10000000),"Bin2",I2340&gt;10000000,"Bin3")</f>
        <v>Bin1</v>
      </c>
      <c r="L2340">
        <f t="shared" si="72"/>
        <v>2015</v>
      </c>
      <c r="M2340" t="str">
        <f>_xlfn.XLOOKUP(C2340,'LookUp Table'!$A$1:$A$3031,'LookUp Table'!$B$1:$B$3031,"Not Found",0)</f>
        <v>Mumbai</v>
      </c>
      <c r="N2340" t="str">
        <f t="shared" si="73"/>
        <v>Private Equity</v>
      </c>
      <c r="O2340" t="str">
        <f>_xlfn.XLOOKUP(N2340,'Com LookUp+Pivot'!$A$1:$A$49,'Com LookUp+Pivot'!$B$1:$B$49,"Not Found",0)</f>
        <v>PE</v>
      </c>
      <c r="W2340" s="9" t="s">
        <v>6260</v>
      </c>
      <c r="X2340" s="9" t="s">
        <v>388</v>
      </c>
    </row>
    <row r="2341" spans="1:24" x14ac:dyDescent="0.3">
      <c r="A2341">
        <v>2349</v>
      </c>
      <c r="B2341" s="1">
        <v>42298</v>
      </c>
      <c r="C2341" t="s">
        <v>6261</v>
      </c>
      <c r="D2341" t="s">
        <v>6262</v>
      </c>
      <c r="E2341" t="s">
        <v>207</v>
      </c>
      <c r="F2341" t="s">
        <v>957</v>
      </c>
      <c r="G2341" t="s">
        <v>2067</v>
      </c>
      <c r="H2341" t="s">
        <v>125</v>
      </c>
      <c r="I2341">
        <v>0</v>
      </c>
      <c r="K2341" t="str" cm="1">
        <f t="array" ref="K2341">_xlfn.IFS(I2341&lt;1000000,"Bin1",AND(I2341&gt;=1000000,I2341&lt;=10000000),"Bin2",I2341&gt;10000000,"Bin3")</f>
        <v>Bin1</v>
      </c>
      <c r="L2341">
        <f t="shared" si="72"/>
        <v>2015</v>
      </c>
      <c r="M2341" t="str">
        <f>_xlfn.XLOOKUP(C2341,'LookUp Table'!$A$1:$A$3031,'LookUp Table'!$B$1:$B$3031,"Not Found",0)</f>
        <v>Bangalore</v>
      </c>
      <c r="N2341" t="str">
        <f t="shared" si="73"/>
        <v>Seed Funding</v>
      </c>
      <c r="O2341" t="str">
        <f>_xlfn.XLOOKUP(N2341,'Com LookUp+Pivot'!$A$1:$A$49,'Com LookUp+Pivot'!$B$1:$B$49,"Not Found",0)</f>
        <v>Angel</v>
      </c>
      <c r="W2341" s="9" t="s">
        <v>2067</v>
      </c>
      <c r="X2341" s="9" t="s">
        <v>125</v>
      </c>
    </row>
    <row r="2342" spans="1:24" x14ac:dyDescent="0.3">
      <c r="A2342">
        <v>2350</v>
      </c>
      <c r="B2342" s="1">
        <v>42298</v>
      </c>
      <c r="C2342" t="s">
        <v>6263</v>
      </c>
      <c r="D2342" t="s">
        <v>6264</v>
      </c>
      <c r="E2342" t="s">
        <v>207</v>
      </c>
      <c r="F2342" t="s">
        <v>6265</v>
      </c>
      <c r="G2342" t="s">
        <v>6266</v>
      </c>
      <c r="H2342" t="s">
        <v>125</v>
      </c>
      <c r="I2342" s="2">
        <v>2950000</v>
      </c>
      <c r="K2342" t="str" cm="1">
        <f t="array" ref="K2342">_xlfn.IFS(I2342&lt;1000000,"Bin1",AND(I2342&gt;=1000000,I2342&lt;=10000000),"Bin2",I2342&gt;10000000,"Bin3")</f>
        <v>Bin2</v>
      </c>
      <c r="L2342">
        <f t="shared" si="72"/>
        <v>2015</v>
      </c>
      <c r="M2342" t="str">
        <f>_xlfn.XLOOKUP(C2342,'LookUp Table'!$A$1:$A$3031,'LookUp Table'!$B$1:$B$3031,"Not Found",0)</f>
        <v>New York/ India</v>
      </c>
      <c r="N2342" t="str">
        <f t="shared" si="73"/>
        <v>Seed Funding</v>
      </c>
      <c r="O2342" t="str">
        <f>_xlfn.XLOOKUP(N2342,'Com LookUp+Pivot'!$A$1:$A$49,'Com LookUp+Pivot'!$B$1:$B$49,"Not Found",0)</f>
        <v>Angel</v>
      </c>
      <c r="W2342" s="9" t="s">
        <v>6266</v>
      </c>
      <c r="X2342" s="9" t="s">
        <v>125</v>
      </c>
    </row>
    <row r="2343" spans="1:24" x14ac:dyDescent="0.3">
      <c r="A2343">
        <v>2351</v>
      </c>
      <c r="B2343" s="1">
        <v>42298</v>
      </c>
      <c r="C2343" t="s">
        <v>6267</v>
      </c>
      <c r="D2343" t="s">
        <v>6268</v>
      </c>
      <c r="E2343" t="s">
        <v>207</v>
      </c>
      <c r="F2343" t="s">
        <v>36</v>
      </c>
      <c r="G2343" t="s">
        <v>6269</v>
      </c>
      <c r="H2343" t="s">
        <v>388</v>
      </c>
      <c r="I2343" s="2">
        <v>1530000</v>
      </c>
      <c r="J2343" t="s">
        <v>44</v>
      </c>
      <c r="K2343" t="str" cm="1">
        <f t="array" ref="K2343">_xlfn.IFS(I2343&lt;1000000,"Bin1",AND(I2343&gt;=1000000,I2343&lt;=10000000),"Bin2",I2343&gt;10000000,"Bin3")</f>
        <v>Bin2</v>
      </c>
      <c r="L2343">
        <f t="shared" si="72"/>
        <v>2015</v>
      </c>
      <c r="M2343" t="str">
        <f>_xlfn.XLOOKUP(C2343,'LookUp Table'!$A$1:$A$3031,'LookUp Table'!$B$1:$B$3031,"Not Found",0)</f>
        <v>Mumbai</v>
      </c>
      <c r="N2343" t="str">
        <f t="shared" si="73"/>
        <v>Private Equity</v>
      </c>
      <c r="O2343" t="str">
        <f>_xlfn.XLOOKUP(N2343,'Com LookUp+Pivot'!$A$1:$A$49,'Com LookUp+Pivot'!$B$1:$B$49,"Not Found",0)</f>
        <v>PE</v>
      </c>
      <c r="W2343" s="9" t="s">
        <v>6269</v>
      </c>
      <c r="X2343" s="9" t="s">
        <v>388</v>
      </c>
    </row>
    <row r="2344" spans="1:24" x14ac:dyDescent="0.3">
      <c r="A2344">
        <v>2352</v>
      </c>
      <c r="B2344" s="1">
        <v>42298</v>
      </c>
      <c r="C2344" t="s">
        <v>6270</v>
      </c>
      <c r="D2344" t="s">
        <v>6271</v>
      </c>
      <c r="E2344" t="s">
        <v>207</v>
      </c>
      <c r="F2344" t="s">
        <v>19</v>
      </c>
      <c r="G2344" t="s">
        <v>6272</v>
      </c>
      <c r="H2344" t="s">
        <v>125</v>
      </c>
      <c r="I2344" s="2">
        <v>100000</v>
      </c>
      <c r="K2344" t="str" cm="1">
        <f t="array" ref="K2344">_xlfn.IFS(I2344&lt;1000000,"Bin1",AND(I2344&gt;=1000000,I2344&lt;=10000000),"Bin2",I2344&gt;10000000,"Bin3")</f>
        <v>Bin1</v>
      </c>
      <c r="L2344">
        <f t="shared" si="72"/>
        <v>2015</v>
      </c>
      <c r="M2344" t="str">
        <f>_xlfn.XLOOKUP(C2344,'LookUp Table'!$A$1:$A$3031,'LookUp Table'!$B$1:$B$3031,"Not Found",0)</f>
        <v>Gurgaon</v>
      </c>
      <c r="N2344" t="str">
        <f t="shared" si="73"/>
        <v>Seed Funding</v>
      </c>
      <c r="O2344" t="str">
        <f>_xlfn.XLOOKUP(N2344,'Com LookUp+Pivot'!$A$1:$A$49,'Com LookUp+Pivot'!$B$1:$B$49,"Not Found",0)</f>
        <v>Angel</v>
      </c>
      <c r="W2344" s="9" t="s">
        <v>6272</v>
      </c>
      <c r="X2344" s="9" t="s">
        <v>125</v>
      </c>
    </row>
    <row r="2345" spans="1:24" x14ac:dyDescent="0.3">
      <c r="A2345">
        <v>2353</v>
      </c>
      <c r="B2345" s="1">
        <v>42298</v>
      </c>
      <c r="C2345" t="s">
        <v>6273</v>
      </c>
      <c r="D2345" t="s">
        <v>6274</v>
      </c>
      <c r="E2345" t="s">
        <v>207</v>
      </c>
      <c r="F2345" t="s">
        <v>957</v>
      </c>
      <c r="G2345" t="s">
        <v>6275</v>
      </c>
      <c r="H2345" t="s">
        <v>125</v>
      </c>
      <c r="I2345" s="2">
        <v>640000</v>
      </c>
      <c r="K2345" t="str" cm="1">
        <f t="array" ref="K2345">_xlfn.IFS(I2345&lt;1000000,"Bin1",AND(I2345&gt;=1000000,I2345&lt;=10000000),"Bin2",I2345&gt;10000000,"Bin3")</f>
        <v>Bin1</v>
      </c>
      <c r="L2345">
        <f t="shared" si="72"/>
        <v>2015</v>
      </c>
      <c r="M2345" t="str">
        <f>_xlfn.XLOOKUP(C2345,'LookUp Table'!$A$1:$A$3031,'LookUp Table'!$B$1:$B$3031,"Not Found",0)</f>
        <v>Bangalore</v>
      </c>
      <c r="N2345" t="str">
        <f t="shared" si="73"/>
        <v>Seed Funding</v>
      </c>
      <c r="O2345" t="str">
        <f>_xlfn.XLOOKUP(N2345,'Com LookUp+Pivot'!$A$1:$A$49,'Com LookUp+Pivot'!$B$1:$B$49,"Not Found",0)</f>
        <v>Angel</v>
      </c>
      <c r="W2345" s="9" t="s">
        <v>6275</v>
      </c>
      <c r="X2345" s="9" t="s">
        <v>125</v>
      </c>
    </row>
    <row r="2346" spans="1:24" x14ac:dyDescent="0.3">
      <c r="A2346">
        <v>2354</v>
      </c>
      <c r="B2346" s="1">
        <v>42298</v>
      </c>
      <c r="C2346" t="s">
        <v>2180</v>
      </c>
      <c r="D2346" t="s">
        <v>6276</v>
      </c>
      <c r="E2346" t="s">
        <v>207</v>
      </c>
      <c r="F2346" t="s">
        <v>957</v>
      </c>
      <c r="G2346" t="s">
        <v>6277</v>
      </c>
      <c r="H2346" t="s">
        <v>125</v>
      </c>
      <c r="I2346">
        <v>0</v>
      </c>
      <c r="K2346" t="str" cm="1">
        <f t="array" ref="K2346">_xlfn.IFS(I2346&lt;1000000,"Bin1",AND(I2346&gt;=1000000,I2346&lt;=10000000),"Bin2",I2346&gt;10000000,"Bin3")</f>
        <v>Bin1</v>
      </c>
      <c r="L2346">
        <f t="shared" si="72"/>
        <v>2015</v>
      </c>
      <c r="M2346" t="str">
        <f>_xlfn.XLOOKUP(C2346,'LookUp Table'!$A$1:$A$3031,'LookUp Table'!$B$1:$B$3031,"Not Found",0)</f>
        <v>Bangalore</v>
      </c>
      <c r="N2346" t="str">
        <f t="shared" si="73"/>
        <v>Seed Funding</v>
      </c>
      <c r="O2346" t="str">
        <f>_xlfn.XLOOKUP(N2346,'Com LookUp+Pivot'!$A$1:$A$49,'Com LookUp+Pivot'!$B$1:$B$49,"Not Found",0)</f>
        <v>Angel</v>
      </c>
      <c r="W2346" s="9" t="s">
        <v>6277</v>
      </c>
      <c r="X2346" s="9" t="s">
        <v>125</v>
      </c>
    </row>
    <row r="2347" spans="1:24" x14ac:dyDescent="0.3">
      <c r="A2347">
        <v>2355</v>
      </c>
      <c r="B2347" s="1">
        <v>42300</v>
      </c>
      <c r="C2347" t="s">
        <v>6278</v>
      </c>
      <c r="D2347" t="s">
        <v>6279</v>
      </c>
      <c r="E2347" t="s">
        <v>207</v>
      </c>
      <c r="F2347" t="s">
        <v>36</v>
      </c>
      <c r="G2347" t="s">
        <v>6280</v>
      </c>
      <c r="H2347" t="s">
        <v>125</v>
      </c>
      <c r="I2347" s="2">
        <v>150000</v>
      </c>
      <c r="J2347" t="s">
        <v>367</v>
      </c>
      <c r="K2347" t="str" cm="1">
        <f t="array" ref="K2347">_xlfn.IFS(I2347&lt;1000000,"Bin1",AND(I2347&gt;=1000000,I2347&lt;=10000000),"Bin2",I2347&gt;10000000,"Bin3")</f>
        <v>Bin1</v>
      </c>
      <c r="L2347">
        <f t="shared" si="72"/>
        <v>2015</v>
      </c>
      <c r="M2347" t="str">
        <f>_xlfn.XLOOKUP(C2347,'LookUp Table'!$A$1:$A$3031,'LookUp Table'!$B$1:$B$3031,"Not Found",0)</f>
        <v>Mumbai</v>
      </c>
      <c r="N2347" t="str">
        <f t="shared" si="73"/>
        <v>Seed Funding</v>
      </c>
      <c r="O2347" t="str">
        <f>_xlfn.XLOOKUP(N2347,'Com LookUp+Pivot'!$A$1:$A$49,'Com LookUp+Pivot'!$B$1:$B$49,"Not Found",0)</f>
        <v>Angel</v>
      </c>
      <c r="W2347" s="9" t="s">
        <v>6280</v>
      </c>
      <c r="X2347" s="9" t="s">
        <v>125</v>
      </c>
    </row>
    <row r="2348" spans="1:24" x14ac:dyDescent="0.3">
      <c r="A2348">
        <v>2356</v>
      </c>
      <c r="B2348" s="1">
        <v>42300</v>
      </c>
      <c r="C2348" t="s">
        <v>6281</v>
      </c>
      <c r="D2348" t="s">
        <v>6282</v>
      </c>
      <c r="E2348" t="s">
        <v>207</v>
      </c>
      <c r="F2348" t="s">
        <v>19</v>
      </c>
      <c r="G2348" t="s">
        <v>6280</v>
      </c>
      <c r="H2348" t="s">
        <v>125</v>
      </c>
      <c r="I2348" s="2">
        <v>150000</v>
      </c>
      <c r="K2348" t="str" cm="1">
        <f t="array" ref="K2348">_xlfn.IFS(I2348&lt;1000000,"Bin1",AND(I2348&gt;=1000000,I2348&lt;=10000000),"Bin2",I2348&gt;10000000,"Bin3")</f>
        <v>Bin1</v>
      </c>
      <c r="L2348">
        <f t="shared" si="72"/>
        <v>2015</v>
      </c>
      <c r="M2348" t="str">
        <f>_xlfn.XLOOKUP(C2348,'LookUp Table'!$A$1:$A$3031,'LookUp Table'!$B$1:$B$3031,"Not Found",0)</f>
        <v>Gurgaon</v>
      </c>
      <c r="N2348" t="str">
        <f t="shared" si="73"/>
        <v>Seed Funding</v>
      </c>
      <c r="O2348" t="str">
        <f>_xlfn.XLOOKUP(N2348,'Com LookUp+Pivot'!$A$1:$A$49,'Com LookUp+Pivot'!$B$1:$B$49,"Not Found",0)</f>
        <v>Angel</v>
      </c>
      <c r="W2348" s="9" t="s">
        <v>6280</v>
      </c>
      <c r="X2348" s="9" t="s">
        <v>125</v>
      </c>
    </row>
    <row r="2349" spans="1:24" x14ac:dyDescent="0.3">
      <c r="A2349">
        <v>2357</v>
      </c>
      <c r="B2349" s="1">
        <v>42300</v>
      </c>
      <c r="C2349" t="s">
        <v>6283</v>
      </c>
      <c r="D2349" t="s">
        <v>6282</v>
      </c>
      <c r="E2349" t="s">
        <v>207</v>
      </c>
      <c r="F2349" t="s">
        <v>19</v>
      </c>
      <c r="G2349" t="s">
        <v>6284</v>
      </c>
      <c r="H2349" t="s">
        <v>388</v>
      </c>
      <c r="I2349" s="2">
        <v>1000000</v>
      </c>
      <c r="J2349" t="s">
        <v>367</v>
      </c>
      <c r="K2349" t="str" cm="1">
        <f t="array" ref="K2349">_xlfn.IFS(I2349&lt;1000000,"Bin1",AND(I2349&gt;=1000000,I2349&lt;=10000000),"Bin2",I2349&gt;10000000,"Bin3")</f>
        <v>Bin2</v>
      </c>
      <c r="L2349">
        <f t="shared" si="72"/>
        <v>2015</v>
      </c>
      <c r="M2349" t="str">
        <f>_xlfn.XLOOKUP(C2349,'LookUp Table'!$A$1:$A$3031,'LookUp Table'!$B$1:$B$3031,"Not Found",0)</f>
        <v>Gurgaon</v>
      </c>
      <c r="N2349" t="str">
        <f t="shared" si="73"/>
        <v>Private Equity</v>
      </c>
      <c r="O2349" t="str">
        <f>_xlfn.XLOOKUP(N2349,'Com LookUp+Pivot'!$A$1:$A$49,'Com LookUp+Pivot'!$B$1:$B$49,"Not Found",0)</f>
        <v>PE</v>
      </c>
      <c r="W2349" s="9" t="s">
        <v>6284</v>
      </c>
      <c r="X2349" s="9" t="s">
        <v>388</v>
      </c>
    </row>
    <row r="2350" spans="1:24" x14ac:dyDescent="0.3">
      <c r="A2350">
        <v>2358</v>
      </c>
      <c r="B2350" s="1">
        <v>42300</v>
      </c>
      <c r="C2350" t="s">
        <v>6285</v>
      </c>
      <c r="D2350" t="s">
        <v>6286</v>
      </c>
      <c r="E2350" t="s">
        <v>207</v>
      </c>
      <c r="F2350" t="s">
        <v>30</v>
      </c>
      <c r="G2350" t="s">
        <v>6287</v>
      </c>
      <c r="H2350" t="s">
        <v>125</v>
      </c>
      <c r="I2350" s="2">
        <v>250000</v>
      </c>
      <c r="K2350" t="str" cm="1">
        <f t="array" ref="K2350">_xlfn.IFS(I2350&lt;1000000,"Bin1",AND(I2350&gt;=1000000,I2350&lt;=10000000),"Bin2",I2350&gt;10000000,"Bin3")</f>
        <v>Bin1</v>
      </c>
      <c r="L2350">
        <f t="shared" si="72"/>
        <v>2015</v>
      </c>
      <c r="M2350" t="str">
        <f>_xlfn.XLOOKUP(C2350,'LookUp Table'!$A$1:$A$3031,'LookUp Table'!$B$1:$B$3031,"Not Found",0)</f>
        <v>New Delhi</v>
      </c>
      <c r="N2350" t="str">
        <f t="shared" si="73"/>
        <v>Seed Funding</v>
      </c>
      <c r="O2350" t="str">
        <f>_xlfn.XLOOKUP(N2350,'Com LookUp+Pivot'!$A$1:$A$49,'Com LookUp+Pivot'!$B$1:$B$49,"Not Found",0)</f>
        <v>Angel</v>
      </c>
      <c r="W2350" s="9" t="s">
        <v>6287</v>
      </c>
      <c r="X2350" s="9" t="s">
        <v>125</v>
      </c>
    </row>
    <row r="2351" spans="1:24" x14ac:dyDescent="0.3">
      <c r="A2351">
        <v>2359</v>
      </c>
      <c r="B2351" s="1">
        <v>42303</v>
      </c>
      <c r="C2351" t="s">
        <v>6288</v>
      </c>
      <c r="D2351" t="s">
        <v>6289</v>
      </c>
      <c r="E2351" t="s">
        <v>207</v>
      </c>
      <c r="F2351" t="s">
        <v>957</v>
      </c>
      <c r="G2351" t="s">
        <v>2434</v>
      </c>
      <c r="H2351" t="s">
        <v>388</v>
      </c>
      <c r="I2351" s="2">
        <v>5000000</v>
      </c>
      <c r="K2351" t="str" cm="1">
        <f t="array" ref="K2351">_xlfn.IFS(I2351&lt;1000000,"Bin1",AND(I2351&gt;=1000000,I2351&lt;=10000000),"Bin2",I2351&gt;10000000,"Bin3")</f>
        <v>Bin2</v>
      </c>
      <c r="L2351">
        <f t="shared" si="72"/>
        <v>2015</v>
      </c>
      <c r="M2351" t="str">
        <f>_xlfn.XLOOKUP(C2351,'LookUp Table'!$A$1:$A$3031,'LookUp Table'!$B$1:$B$3031,"Not Found",0)</f>
        <v>Bangalore</v>
      </c>
      <c r="N2351" t="str">
        <f t="shared" si="73"/>
        <v>Private Equity</v>
      </c>
      <c r="O2351" t="str">
        <f>_xlfn.XLOOKUP(N2351,'Com LookUp+Pivot'!$A$1:$A$49,'Com LookUp+Pivot'!$B$1:$B$49,"Not Found",0)</f>
        <v>PE</v>
      </c>
      <c r="W2351" s="9" t="s">
        <v>2434</v>
      </c>
      <c r="X2351" s="9" t="s">
        <v>388</v>
      </c>
    </row>
    <row r="2352" spans="1:24" x14ac:dyDescent="0.3">
      <c r="A2352">
        <v>2360</v>
      </c>
      <c r="B2352" s="1">
        <v>42303</v>
      </c>
      <c r="C2352" t="s">
        <v>6290</v>
      </c>
      <c r="D2352" t="s">
        <v>6291</v>
      </c>
      <c r="E2352" t="s">
        <v>207</v>
      </c>
      <c r="F2352" t="s">
        <v>1187</v>
      </c>
      <c r="G2352" t="s">
        <v>6292</v>
      </c>
      <c r="H2352" t="s">
        <v>125</v>
      </c>
      <c r="I2352" s="2">
        <v>400000</v>
      </c>
      <c r="K2352" t="str" cm="1">
        <f t="array" ref="K2352">_xlfn.IFS(I2352&lt;1000000,"Bin1",AND(I2352&gt;=1000000,I2352&lt;=10000000),"Bin2",I2352&gt;10000000,"Bin3")</f>
        <v>Bin1</v>
      </c>
      <c r="L2352">
        <f t="shared" si="72"/>
        <v>2015</v>
      </c>
      <c r="M2352" t="str">
        <f>_xlfn.XLOOKUP(C2352,'LookUp Table'!$A$1:$A$3031,'LookUp Table'!$B$1:$B$3031,"Not Found",0)</f>
        <v>Ahmedabad</v>
      </c>
      <c r="N2352" t="str">
        <f t="shared" si="73"/>
        <v>Seed Funding</v>
      </c>
      <c r="O2352" t="str">
        <f>_xlfn.XLOOKUP(N2352,'Com LookUp+Pivot'!$A$1:$A$49,'Com LookUp+Pivot'!$B$1:$B$49,"Not Found",0)</f>
        <v>Angel</v>
      </c>
      <c r="W2352" s="9" t="s">
        <v>6292</v>
      </c>
      <c r="X2352" s="9" t="s">
        <v>125</v>
      </c>
    </row>
    <row r="2353" spans="1:24" x14ac:dyDescent="0.3">
      <c r="A2353">
        <v>2361</v>
      </c>
      <c r="B2353" s="1">
        <v>42303</v>
      </c>
      <c r="C2353" t="s">
        <v>6293</v>
      </c>
      <c r="D2353" t="s">
        <v>6294</v>
      </c>
      <c r="E2353" t="s">
        <v>207</v>
      </c>
      <c r="F2353" t="s">
        <v>30</v>
      </c>
      <c r="G2353" t="s">
        <v>6295</v>
      </c>
      <c r="H2353" t="s">
        <v>125</v>
      </c>
      <c r="I2353" s="2">
        <v>500000</v>
      </c>
      <c r="K2353" t="str" cm="1">
        <f t="array" ref="K2353">_xlfn.IFS(I2353&lt;1000000,"Bin1",AND(I2353&gt;=1000000,I2353&lt;=10000000),"Bin2",I2353&gt;10000000,"Bin3")</f>
        <v>Bin1</v>
      </c>
      <c r="L2353">
        <f t="shared" si="72"/>
        <v>2015</v>
      </c>
      <c r="M2353" t="str">
        <f>_xlfn.XLOOKUP(C2353,'LookUp Table'!$A$1:$A$3031,'LookUp Table'!$B$1:$B$3031,"Not Found",0)</f>
        <v>New Delhi</v>
      </c>
      <c r="N2353" t="str">
        <f t="shared" si="73"/>
        <v>Seed Funding</v>
      </c>
      <c r="O2353" t="str">
        <f>_xlfn.XLOOKUP(N2353,'Com LookUp+Pivot'!$A$1:$A$49,'Com LookUp+Pivot'!$B$1:$B$49,"Not Found",0)</f>
        <v>Angel</v>
      </c>
      <c r="W2353" s="9" t="s">
        <v>6295</v>
      </c>
      <c r="X2353" s="9" t="s">
        <v>125</v>
      </c>
    </row>
    <row r="2354" spans="1:24" x14ac:dyDescent="0.3">
      <c r="A2354">
        <v>2362</v>
      </c>
      <c r="B2354" s="1">
        <v>42303</v>
      </c>
      <c r="C2354" t="s">
        <v>6296</v>
      </c>
      <c r="D2354" t="s">
        <v>1735</v>
      </c>
      <c r="E2354" t="s">
        <v>207</v>
      </c>
      <c r="F2354" t="s">
        <v>42</v>
      </c>
      <c r="G2354" t="s">
        <v>6297</v>
      </c>
      <c r="H2354" t="s">
        <v>388</v>
      </c>
      <c r="I2354" s="2">
        <v>50000000</v>
      </c>
      <c r="J2354" t="s">
        <v>44</v>
      </c>
      <c r="K2354" t="str" cm="1">
        <f t="array" ref="K2354">_xlfn.IFS(I2354&lt;1000000,"Bin1",AND(I2354&gt;=1000000,I2354&lt;=10000000),"Bin2",I2354&gt;10000000,"Bin3")</f>
        <v>Bin3</v>
      </c>
      <c r="L2354">
        <f t="shared" si="72"/>
        <v>2015</v>
      </c>
      <c r="M2354" t="str">
        <f>_xlfn.XLOOKUP(C2354,'LookUp Table'!$A$1:$A$3031,'LookUp Table'!$B$1:$B$3031,"Not Found",0)</f>
        <v>Chennai</v>
      </c>
      <c r="N2354" t="str">
        <f t="shared" si="73"/>
        <v>Private Equity</v>
      </c>
      <c r="O2354" t="str">
        <f>_xlfn.XLOOKUP(N2354,'Com LookUp+Pivot'!$A$1:$A$49,'Com LookUp+Pivot'!$B$1:$B$49,"Not Found",0)</f>
        <v>PE</v>
      </c>
      <c r="W2354" s="9" t="s">
        <v>6297</v>
      </c>
      <c r="X2354" s="9" t="s">
        <v>388</v>
      </c>
    </row>
    <row r="2355" spans="1:24" x14ac:dyDescent="0.3">
      <c r="A2355">
        <v>2363</v>
      </c>
      <c r="B2355" s="1">
        <v>42303</v>
      </c>
      <c r="C2355" t="s">
        <v>1273</v>
      </c>
      <c r="D2355" t="s">
        <v>2410</v>
      </c>
      <c r="E2355" t="s">
        <v>207</v>
      </c>
      <c r="F2355" t="s">
        <v>448</v>
      </c>
      <c r="G2355" t="s">
        <v>6298</v>
      </c>
      <c r="H2355" t="s">
        <v>388</v>
      </c>
      <c r="I2355" s="2">
        <v>9000000</v>
      </c>
      <c r="J2355" t="s">
        <v>44</v>
      </c>
      <c r="K2355" t="str" cm="1">
        <f t="array" ref="K2355">_xlfn.IFS(I2355&lt;1000000,"Bin1",AND(I2355&gt;=1000000,I2355&lt;=10000000),"Bin2",I2355&gt;10000000,"Bin3")</f>
        <v>Bin2</v>
      </c>
      <c r="L2355">
        <f t="shared" si="72"/>
        <v>2015</v>
      </c>
      <c r="M2355" t="str">
        <f>_xlfn.XLOOKUP(C2355,'LookUp Table'!$A$1:$A$3031,'LookUp Table'!$B$1:$B$3031,"Not Found",0)</f>
        <v>Bengaluru</v>
      </c>
      <c r="N2355" t="str">
        <f t="shared" si="73"/>
        <v>Private Equity</v>
      </c>
      <c r="O2355" t="str">
        <f>_xlfn.XLOOKUP(N2355,'Com LookUp+Pivot'!$A$1:$A$49,'Com LookUp+Pivot'!$B$1:$B$49,"Not Found",0)</f>
        <v>PE</v>
      </c>
      <c r="W2355" s="9" t="s">
        <v>6298</v>
      </c>
      <c r="X2355" s="9" t="s">
        <v>388</v>
      </c>
    </row>
    <row r="2356" spans="1:24" x14ac:dyDescent="0.3">
      <c r="A2356">
        <v>2364</v>
      </c>
      <c r="B2356" s="1">
        <v>42304</v>
      </c>
      <c r="C2356" t="s">
        <v>6299</v>
      </c>
      <c r="D2356" t="s">
        <v>6300</v>
      </c>
      <c r="E2356" t="s">
        <v>207</v>
      </c>
      <c r="F2356" t="s">
        <v>52</v>
      </c>
      <c r="G2356" t="s">
        <v>6301</v>
      </c>
      <c r="H2356" t="s">
        <v>388</v>
      </c>
      <c r="I2356">
        <v>0</v>
      </c>
      <c r="K2356" t="str" cm="1">
        <f t="array" ref="K2356">_xlfn.IFS(I2356&lt;1000000,"Bin1",AND(I2356&gt;=1000000,I2356&lt;=10000000),"Bin2",I2356&gt;10000000,"Bin3")</f>
        <v>Bin1</v>
      </c>
      <c r="L2356">
        <f t="shared" si="72"/>
        <v>2015</v>
      </c>
      <c r="M2356" t="str">
        <f>_xlfn.XLOOKUP(C2356,'LookUp Table'!$A$1:$A$3031,'LookUp Table'!$B$1:$B$3031,"Not Found",0)</f>
        <v>Pune</v>
      </c>
      <c r="N2356" t="str">
        <f t="shared" si="73"/>
        <v>Private Equity</v>
      </c>
      <c r="O2356" t="str">
        <f>_xlfn.XLOOKUP(N2356,'Com LookUp+Pivot'!$A$1:$A$49,'Com LookUp+Pivot'!$B$1:$B$49,"Not Found",0)</f>
        <v>PE</v>
      </c>
      <c r="W2356" s="9" t="s">
        <v>6301</v>
      </c>
      <c r="X2356" s="9" t="s">
        <v>388</v>
      </c>
    </row>
    <row r="2357" spans="1:24" x14ac:dyDescent="0.3">
      <c r="A2357">
        <v>2365</v>
      </c>
      <c r="B2357" s="1">
        <v>42304</v>
      </c>
      <c r="C2357" t="s">
        <v>6302</v>
      </c>
      <c r="D2357" t="s">
        <v>6303</v>
      </c>
      <c r="E2357" t="s">
        <v>207</v>
      </c>
      <c r="F2357" t="s">
        <v>36</v>
      </c>
      <c r="G2357" t="s">
        <v>6304</v>
      </c>
      <c r="H2357" t="s">
        <v>125</v>
      </c>
      <c r="I2357" s="2">
        <v>77000</v>
      </c>
      <c r="K2357" t="str" cm="1">
        <f t="array" ref="K2357">_xlfn.IFS(I2357&lt;1000000,"Bin1",AND(I2357&gt;=1000000,I2357&lt;=10000000),"Bin2",I2357&gt;10000000,"Bin3")</f>
        <v>Bin1</v>
      </c>
      <c r="L2357">
        <f t="shared" si="72"/>
        <v>2015</v>
      </c>
      <c r="M2357" t="str">
        <f>_xlfn.XLOOKUP(C2357,'LookUp Table'!$A$1:$A$3031,'LookUp Table'!$B$1:$B$3031,"Not Found",0)</f>
        <v>Mumbai</v>
      </c>
      <c r="N2357" t="str">
        <f t="shared" si="73"/>
        <v>Seed Funding</v>
      </c>
      <c r="O2357" t="str">
        <f>_xlfn.XLOOKUP(N2357,'Com LookUp+Pivot'!$A$1:$A$49,'Com LookUp+Pivot'!$B$1:$B$49,"Not Found",0)</f>
        <v>Angel</v>
      </c>
      <c r="W2357" s="9" t="s">
        <v>6304</v>
      </c>
      <c r="X2357" s="9" t="s">
        <v>125</v>
      </c>
    </row>
    <row r="2358" spans="1:24" x14ac:dyDescent="0.3">
      <c r="A2358">
        <v>2366</v>
      </c>
      <c r="B2358" s="1">
        <v>42304</v>
      </c>
      <c r="C2358" t="s">
        <v>5501</v>
      </c>
      <c r="D2358" t="s">
        <v>5502</v>
      </c>
      <c r="E2358" t="s">
        <v>207</v>
      </c>
      <c r="F2358" t="s">
        <v>36</v>
      </c>
      <c r="G2358" t="s">
        <v>3376</v>
      </c>
      <c r="H2358" t="s">
        <v>125</v>
      </c>
      <c r="I2358" s="2">
        <v>350000</v>
      </c>
      <c r="K2358" t="str" cm="1">
        <f t="array" ref="K2358">_xlfn.IFS(I2358&lt;1000000,"Bin1",AND(I2358&gt;=1000000,I2358&lt;=10000000),"Bin2",I2358&gt;10000000,"Bin3")</f>
        <v>Bin1</v>
      </c>
      <c r="L2358">
        <f t="shared" si="72"/>
        <v>2015</v>
      </c>
      <c r="M2358" t="str">
        <f>_xlfn.XLOOKUP(C2358,'LookUp Table'!$A$1:$A$3031,'LookUp Table'!$B$1:$B$3031,"Not Found",0)</f>
        <v>Mumbai</v>
      </c>
      <c r="N2358" t="str">
        <f t="shared" si="73"/>
        <v>Private Equity</v>
      </c>
      <c r="O2358" t="str">
        <f>_xlfn.XLOOKUP(N2358,'Com LookUp+Pivot'!$A$1:$A$49,'Com LookUp+Pivot'!$B$1:$B$49,"Not Found",0)</f>
        <v>PE</v>
      </c>
      <c r="W2358" s="9" t="s">
        <v>3376</v>
      </c>
      <c r="X2358" s="9" t="s">
        <v>125</v>
      </c>
    </row>
    <row r="2359" spans="1:24" x14ac:dyDescent="0.3">
      <c r="A2359">
        <v>2367</v>
      </c>
      <c r="B2359" s="1">
        <v>42304</v>
      </c>
      <c r="C2359" t="s">
        <v>6305</v>
      </c>
      <c r="D2359" t="s">
        <v>6306</v>
      </c>
      <c r="E2359" t="s">
        <v>207</v>
      </c>
      <c r="F2359" t="s">
        <v>957</v>
      </c>
      <c r="G2359" t="s">
        <v>6307</v>
      </c>
      <c r="H2359" t="s">
        <v>388</v>
      </c>
      <c r="I2359" s="2">
        <v>10000000</v>
      </c>
      <c r="J2359" t="s">
        <v>26</v>
      </c>
      <c r="K2359" t="str" cm="1">
        <f t="array" ref="K2359">_xlfn.IFS(I2359&lt;1000000,"Bin1",AND(I2359&gt;=1000000,I2359&lt;=10000000),"Bin2",I2359&gt;10000000,"Bin3")</f>
        <v>Bin2</v>
      </c>
      <c r="L2359">
        <f t="shared" si="72"/>
        <v>2015</v>
      </c>
      <c r="M2359" t="str">
        <f>_xlfn.XLOOKUP(C2359,'LookUp Table'!$A$1:$A$3031,'LookUp Table'!$B$1:$B$3031,"Not Found",0)</f>
        <v>Bangalore</v>
      </c>
      <c r="N2359" t="str">
        <f t="shared" si="73"/>
        <v>Private Equity</v>
      </c>
      <c r="O2359" t="str">
        <f>_xlfn.XLOOKUP(N2359,'Com LookUp+Pivot'!$A$1:$A$49,'Com LookUp+Pivot'!$B$1:$B$49,"Not Found",0)</f>
        <v>PE</v>
      </c>
      <c r="W2359" s="9" t="s">
        <v>6307</v>
      </c>
      <c r="X2359" s="9" t="s">
        <v>388</v>
      </c>
    </row>
    <row r="2360" spans="1:24" x14ac:dyDescent="0.3">
      <c r="A2360">
        <v>2368</v>
      </c>
      <c r="B2360" s="1">
        <v>42304</v>
      </c>
      <c r="C2360" t="s">
        <v>6308</v>
      </c>
      <c r="D2360" t="s">
        <v>6309</v>
      </c>
      <c r="E2360" t="s">
        <v>207</v>
      </c>
      <c r="F2360" t="s">
        <v>19</v>
      </c>
      <c r="G2360" t="s">
        <v>6310</v>
      </c>
      <c r="H2360" t="s">
        <v>388</v>
      </c>
      <c r="I2360">
        <v>0</v>
      </c>
      <c r="J2360" t="s">
        <v>6311</v>
      </c>
      <c r="K2360" t="str" cm="1">
        <f t="array" ref="K2360">_xlfn.IFS(I2360&lt;1000000,"Bin1",AND(I2360&gt;=1000000,I2360&lt;=10000000),"Bin2",I2360&gt;10000000,"Bin3")</f>
        <v>Bin1</v>
      </c>
      <c r="L2360">
        <f t="shared" si="72"/>
        <v>2015</v>
      </c>
      <c r="M2360" t="str">
        <f>_xlfn.XLOOKUP(C2360,'LookUp Table'!$A$1:$A$3031,'LookUp Table'!$B$1:$B$3031,"Not Found",0)</f>
        <v>Gurgaon</v>
      </c>
      <c r="N2360" t="str">
        <f t="shared" si="73"/>
        <v>Private Equity</v>
      </c>
      <c r="O2360" t="str">
        <f>_xlfn.XLOOKUP(N2360,'Com LookUp+Pivot'!$A$1:$A$49,'Com LookUp+Pivot'!$B$1:$B$49,"Not Found",0)</f>
        <v>PE</v>
      </c>
      <c r="W2360" s="9" t="s">
        <v>6310</v>
      </c>
      <c r="X2360" s="9" t="s">
        <v>388</v>
      </c>
    </row>
    <row r="2361" spans="1:24" x14ac:dyDescent="0.3">
      <c r="A2361">
        <v>2369</v>
      </c>
      <c r="B2361" s="1">
        <v>42305</v>
      </c>
      <c r="C2361" t="s">
        <v>6312</v>
      </c>
      <c r="D2361" t="s">
        <v>6313</v>
      </c>
      <c r="E2361" t="s">
        <v>207</v>
      </c>
      <c r="F2361" t="s">
        <v>36</v>
      </c>
      <c r="G2361" t="s">
        <v>6314</v>
      </c>
      <c r="H2361" t="s">
        <v>125</v>
      </c>
      <c r="I2361" s="2">
        <v>1100000</v>
      </c>
      <c r="K2361" t="str" cm="1">
        <f t="array" ref="K2361">_xlfn.IFS(I2361&lt;1000000,"Bin1",AND(I2361&gt;=1000000,I2361&lt;=10000000),"Bin2",I2361&gt;10000000,"Bin3")</f>
        <v>Bin2</v>
      </c>
      <c r="L2361">
        <f t="shared" si="72"/>
        <v>2015</v>
      </c>
      <c r="M2361" t="str">
        <f>_xlfn.XLOOKUP(C2361,'LookUp Table'!$A$1:$A$3031,'LookUp Table'!$B$1:$B$3031,"Not Found",0)</f>
        <v>Mumbai</v>
      </c>
      <c r="N2361" t="str">
        <f t="shared" si="73"/>
        <v>Seed Funding</v>
      </c>
      <c r="O2361" t="str">
        <f>_xlfn.XLOOKUP(N2361,'Com LookUp+Pivot'!$A$1:$A$49,'Com LookUp+Pivot'!$B$1:$B$49,"Not Found",0)</f>
        <v>Angel</v>
      </c>
      <c r="W2361" s="9" t="s">
        <v>6314</v>
      </c>
      <c r="X2361" s="9" t="s">
        <v>125</v>
      </c>
    </row>
    <row r="2362" spans="1:24" x14ac:dyDescent="0.3">
      <c r="A2362">
        <v>2370</v>
      </c>
      <c r="B2362" s="1">
        <v>42305</v>
      </c>
      <c r="C2362" t="s">
        <v>6315</v>
      </c>
      <c r="D2362" t="s">
        <v>6316</v>
      </c>
      <c r="E2362" t="s">
        <v>207</v>
      </c>
      <c r="F2362" t="s">
        <v>30</v>
      </c>
      <c r="G2362" t="s">
        <v>6317</v>
      </c>
      <c r="H2362" t="s">
        <v>125</v>
      </c>
      <c r="I2362" s="2">
        <v>200000</v>
      </c>
      <c r="K2362" t="str" cm="1">
        <f t="array" ref="K2362">_xlfn.IFS(I2362&lt;1000000,"Bin1",AND(I2362&gt;=1000000,I2362&lt;=10000000),"Bin2",I2362&gt;10000000,"Bin3")</f>
        <v>Bin1</v>
      </c>
      <c r="L2362">
        <f t="shared" ref="L2362:L2425" si="74">YEAR(B2362)</f>
        <v>2015</v>
      </c>
      <c r="M2362" t="str">
        <f>_xlfn.XLOOKUP(C2362,'LookUp Table'!$A$1:$A$3031,'LookUp Table'!$B$1:$B$3031,"Not Found",0)</f>
        <v>New Delhi</v>
      </c>
      <c r="N2362" t="str">
        <f t="shared" si="73"/>
        <v>Seed Funding</v>
      </c>
      <c r="O2362" t="str">
        <f>_xlfn.XLOOKUP(N2362,'Com LookUp+Pivot'!$A$1:$A$49,'Com LookUp+Pivot'!$B$1:$B$49,"Not Found",0)</f>
        <v>Angel</v>
      </c>
      <c r="W2362" s="9" t="s">
        <v>6317</v>
      </c>
      <c r="X2362" s="9" t="s">
        <v>125</v>
      </c>
    </row>
    <row r="2363" spans="1:24" x14ac:dyDescent="0.3">
      <c r="A2363">
        <v>2371</v>
      </c>
      <c r="B2363" s="1">
        <v>42305</v>
      </c>
      <c r="C2363" t="s">
        <v>3169</v>
      </c>
      <c r="D2363" t="s">
        <v>1462</v>
      </c>
      <c r="E2363" t="s">
        <v>207</v>
      </c>
      <c r="F2363" t="s">
        <v>957</v>
      </c>
      <c r="G2363" t="s">
        <v>6318</v>
      </c>
      <c r="H2363" t="s">
        <v>388</v>
      </c>
      <c r="I2363">
        <v>0</v>
      </c>
      <c r="J2363" t="s">
        <v>44</v>
      </c>
      <c r="K2363" t="str" cm="1">
        <f t="array" ref="K2363">_xlfn.IFS(I2363&lt;1000000,"Bin1",AND(I2363&gt;=1000000,I2363&lt;=10000000),"Bin2",I2363&gt;10000000,"Bin3")</f>
        <v>Bin1</v>
      </c>
      <c r="L2363">
        <f t="shared" si="74"/>
        <v>2015</v>
      </c>
      <c r="M2363" t="str">
        <f>_xlfn.XLOOKUP(C2363,'LookUp Table'!$A$1:$A$3031,'LookUp Table'!$B$1:$B$3031,"Not Found",0)</f>
        <v>Bangalore</v>
      </c>
      <c r="N2363" t="str">
        <f t="shared" si="73"/>
        <v>Private Equity</v>
      </c>
      <c r="O2363" t="str">
        <f>_xlfn.XLOOKUP(N2363,'Com LookUp+Pivot'!$A$1:$A$49,'Com LookUp+Pivot'!$B$1:$B$49,"Not Found",0)</f>
        <v>PE</v>
      </c>
      <c r="W2363" s="9" t="s">
        <v>6318</v>
      </c>
      <c r="X2363" s="9" t="s">
        <v>388</v>
      </c>
    </row>
    <row r="2364" spans="1:24" x14ac:dyDescent="0.3">
      <c r="A2364">
        <v>2372</v>
      </c>
      <c r="B2364" s="1">
        <v>42306</v>
      </c>
      <c r="C2364" t="s">
        <v>6319</v>
      </c>
      <c r="D2364" t="s">
        <v>6320</v>
      </c>
      <c r="E2364" t="s">
        <v>207</v>
      </c>
      <c r="F2364" t="s">
        <v>36</v>
      </c>
      <c r="G2364" t="s">
        <v>5366</v>
      </c>
      <c r="H2364" t="s">
        <v>125</v>
      </c>
      <c r="I2364">
        <v>0</v>
      </c>
      <c r="K2364" t="str" cm="1">
        <f t="array" ref="K2364">_xlfn.IFS(I2364&lt;1000000,"Bin1",AND(I2364&gt;=1000000,I2364&lt;=10000000),"Bin2",I2364&gt;10000000,"Bin3")</f>
        <v>Bin1</v>
      </c>
      <c r="L2364">
        <f t="shared" si="74"/>
        <v>2015</v>
      </c>
      <c r="M2364" t="str">
        <f>_xlfn.XLOOKUP(C2364,'LookUp Table'!$A$1:$A$3031,'LookUp Table'!$B$1:$B$3031,"Not Found",0)</f>
        <v>Mumbai</v>
      </c>
      <c r="N2364" t="str">
        <f t="shared" si="73"/>
        <v>Seed Funding</v>
      </c>
      <c r="O2364" t="str">
        <f>_xlfn.XLOOKUP(N2364,'Com LookUp+Pivot'!$A$1:$A$49,'Com LookUp+Pivot'!$B$1:$B$49,"Not Found",0)</f>
        <v>Angel</v>
      </c>
      <c r="W2364" s="9" t="s">
        <v>5366</v>
      </c>
      <c r="X2364" s="9" t="s">
        <v>125</v>
      </c>
    </row>
    <row r="2365" spans="1:24" x14ac:dyDescent="0.3">
      <c r="A2365">
        <v>2373</v>
      </c>
      <c r="B2365" s="1">
        <v>42306</v>
      </c>
      <c r="C2365" t="s">
        <v>289</v>
      </c>
      <c r="D2365" t="s">
        <v>6321</v>
      </c>
      <c r="E2365" t="s">
        <v>207</v>
      </c>
      <c r="F2365" t="s">
        <v>87</v>
      </c>
      <c r="G2365" t="s">
        <v>6322</v>
      </c>
      <c r="H2365" t="s">
        <v>388</v>
      </c>
      <c r="I2365">
        <v>0</v>
      </c>
      <c r="J2365" t="s">
        <v>327</v>
      </c>
      <c r="K2365" t="str" cm="1">
        <f t="array" ref="K2365">_xlfn.IFS(I2365&lt;1000000,"Bin1",AND(I2365&gt;=1000000,I2365&lt;=10000000),"Bin2",I2365&gt;10000000,"Bin3")</f>
        <v>Bin1</v>
      </c>
      <c r="L2365">
        <f t="shared" si="74"/>
        <v>2015</v>
      </c>
      <c r="M2365" t="str">
        <f>_xlfn.XLOOKUP(C2365,'LookUp Table'!$A$1:$A$3031,'LookUp Table'!$B$1:$B$3031,"Not Found",0)</f>
        <v>Singapore</v>
      </c>
      <c r="N2365" t="str">
        <f t="shared" si="73"/>
        <v>Private Equity</v>
      </c>
      <c r="O2365" t="str">
        <f>_xlfn.XLOOKUP(N2365,'Com LookUp+Pivot'!$A$1:$A$49,'Com LookUp+Pivot'!$B$1:$B$49,"Not Found",0)</f>
        <v>PE</v>
      </c>
      <c r="W2365" s="9" t="s">
        <v>6322</v>
      </c>
      <c r="X2365" s="9" t="s">
        <v>388</v>
      </c>
    </row>
    <row r="2366" spans="1:24" x14ac:dyDescent="0.3">
      <c r="A2366">
        <v>2374</v>
      </c>
      <c r="B2366" s="1">
        <v>42306</v>
      </c>
      <c r="C2366" t="s">
        <v>6323</v>
      </c>
      <c r="D2366" t="s">
        <v>6324</v>
      </c>
      <c r="E2366" t="s">
        <v>207</v>
      </c>
      <c r="F2366" t="s">
        <v>36</v>
      </c>
      <c r="G2366" t="s">
        <v>6325</v>
      </c>
      <c r="H2366" t="s">
        <v>125</v>
      </c>
      <c r="I2366" s="2">
        <v>450000</v>
      </c>
      <c r="K2366" t="str" cm="1">
        <f t="array" ref="K2366">_xlfn.IFS(I2366&lt;1000000,"Bin1",AND(I2366&gt;=1000000,I2366&lt;=10000000),"Bin2",I2366&gt;10000000,"Bin3")</f>
        <v>Bin1</v>
      </c>
      <c r="L2366">
        <f t="shared" si="74"/>
        <v>2015</v>
      </c>
      <c r="M2366" t="str">
        <f>_xlfn.XLOOKUP(C2366,'LookUp Table'!$A$1:$A$3031,'LookUp Table'!$B$1:$B$3031,"Not Found",0)</f>
        <v>Mumbai</v>
      </c>
      <c r="N2366" t="str">
        <f t="shared" si="73"/>
        <v>Seed Funding</v>
      </c>
      <c r="O2366" t="str">
        <f>_xlfn.XLOOKUP(N2366,'Com LookUp+Pivot'!$A$1:$A$49,'Com LookUp+Pivot'!$B$1:$B$49,"Not Found",0)</f>
        <v>Angel</v>
      </c>
      <c r="W2366" s="9" t="s">
        <v>6325</v>
      </c>
      <c r="X2366" s="9" t="s">
        <v>125</v>
      </c>
    </row>
    <row r="2367" spans="1:24" x14ac:dyDescent="0.3">
      <c r="A2367">
        <v>2375</v>
      </c>
      <c r="B2367" s="1">
        <v>42307</v>
      </c>
      <c r="C2367" t="s">
        <v>2296</v>
      </c>
      <c r="D2367" t="s">
        <v>6326</v>
      </c>
      <c r="E2367" t="s">
        <v>207</v>
      </c>
      <c r="F2367" t="s">
        <v>957</v>
      </c>
      <c r="G2367" t="s">
        <v>5575</v>
      </c>
      <c r="H2367" t="s">
        <v>125</v>
      </c>
      <c r="I2367">
        <v>0</v>
      </c>
      <c r="K2367" t="str" cm="1">
        <f t="array" ref="K2367">_xlfn.IFS(I2367&lt;1000000,"Bin1",AND(I2367&gt;=1000000,I2367&lt;=10000000),"Bin2",I2367&gt;10000000,"Bin3")</f>
        <v>Bin1</v>
      </c>
      <c r="L2367">
        <f t="shared" si="74"/>
        <v>2015</v>
      </c>
      <c r="M2367" t="str">
        <f>_xlfn.XLOOKUP(C2367,'LookUp Table'!$A$1:$A$3031,'LookUp Table'!$B$1:$B$3031,"Not Found",0)</f>
        <v>Bangalore</v>
      </c>
      <c r="N2367" t="str">
        <f t="shared" si="73"/>
        <v>Private Equity</v>
      </c>
      <c r="O2367" t="str">
        <f>_xlfn.XLOOKUP(N2367,'Com LookUp+Pivot'!$A$1:$A$49,'Com LookUp+Pivot'!$B$1:$B$49,"Not Found",0)</f>
        <v>PE</v>
      </c>
      <c r="W2367" s="9" t="s">
        <v>5575</v>
      </c>
      <c r="X2367" s="9" t="s">
        <v>125</v>
      </c>
    </row>
    <row r="2368" spans="1:24" x14ac:dyDescent="0.3">
      <c r="A2368">
        <v>2376</v>
      </c>
      <c r="B2368" s="1">
        <v>42307</v>
      </c>
      <c r="C2368" t="s">
        <v>6327</v>
      </c>
      <c r="D2368" t="s">
        <v>6328</v>
      </c>
      <c r="E2368" t="s">
        <v>207</v>
      </c>
      <c r="F2368" t="s">
        <v>957</v>
      </c>
      <c r="G2368" t="s">
        <v>6329</v>
      </c>
      <c r="H2368" t="s">
        <v>125</v>
      </c>
      <c r="I2368">
        <v>0</v>
      </c>
      <c r="K2368" t="str" cm="1">
        <f t="array" ref="K2368">_xlfn.IFS(I2368&lt;1000000,"Bin1",AND(I2368&gt;=1000000,I2368&lt;=10000000),"Bin2",I2368&gt;10000000,"Bin3")</f>
        <v>Bin1</v>
      </c>
      <c r="L2368">
        <f t="shared" si="74"/>
        <v>2015</v>
      </c>
      <c r="M2368" t="str">
        <f>_xlfn.XLOOKUP(C2368,'LookUp Table'!$A$1:$A$3031,'LookUp Table'!$B$1:$B$3031,"Not Found",0)</f>
        <v>Bangalore</v>
      </c>
      <c r="N2368" t="str">
        <f t="shared" si="73"/>
        <v>Seed Funding</v>
      </c>
      <c r="O2368" t="str">
        <f>_xlfn.XLOOKUP(N2368,'Com LookUp+Pivot'!$A$1:$A$49,'Com LookUp+Pivot'!$B$1:$B$49,"Not Found",0)</f>
        <v>Angel</v>
      </c>
      <c r="W2368" s="9" t="s">
        <v>6329</v>
      </c>
      <c r="X2368" s="9" t="s">
        <v>125</v>
      </c>
    </row>
    <row r="2369" spans="1:24" x14ac:dyDescent="0.3">
      <c r="A2369">
        <v>2377</v>
      </c>
      <c r="B2369" s="1">
        <v>42307</v>
      </c>
      <c r="C2369" t="s">
        <v>6330</v>
      </c>
      <c r="D2369" t="s">
        <v>6331</v>
      </c>
      <c r="E2369" t="s">
        <v>207</v>
      </c>
      <c r="F2369" t="s">
        <v>36</v>
      </c>
      <c r="G2369" t="s">
        <v>6332</v>
      </c>
      <c r="H2369" t="s">
        <v>125</v>
      </c>
      <c r="I2369" s="2">
        <v>130000</v>
      </c>
      <c r="K2369" t="str" cm="1">
        <f t="array" ref="K2369">_xlfn.IFS(I2369&lt;1000000,"Bin1",AND(I2369&gt;=1000000,I2369&lt;=10000000),"Bin2",I2369&gt;10000000,"Bin3")</f>
        <v>Bin1</v>
      </c>
      <c r="L2369">
        <f t="shared" si="74"/>
        <v>2015</v>
      </c>
      <c r="M2369" t="str">
        <f>_xlfn.XLOOKUP(C2369,'LookUp Table'!$A$1:$A$3031,'LookUp Table'!$B$1:$B$3031,"Not Found",0)</f>
        <v>Mumbai</v>
      </c>
      <c r="N2369" t="str">
        <f t="shared" si="73"/>
        <v>Seed Funding</v>
      </c>
      <c r="O2369" t="str">
        <f>_xlfn.XLOOKUP(N2369,'Com LookUp+Pivot'!$A$1:$A$49,'Com LookUp+Pivot'!$B$1:$B$49,"Not Found",0)</f>
        <v>Angel</v>
      </c>
      <c r="W2369" s="9" t="s">
        <v>6332</v>
      </c>
      <c r="X2369" s="9" t="s">
        <v>125</v>
      </c>
    </row>
    <row r="2370" spans="1:24" x14ac:dyDescent="0.3">
      <c r="A2370">
        <v>2378</v>
      </c>
      <c r="B2370" s="1">
        <v>42307</v>
      </c>
      <c r="C2370" t="s">
        <v>6333</v>
      </c>
      <c r="D2370" t="s">
        <v>6334</v>
      </c>
      <c r="E2370" t="s">
        <v>207</v>
      </c>
      <c r="F2370" t="s">
        <v>36</v>
      </c>
      <c r="G2370" t="s">
        <v>6335</v>
      </c>
      <c r="H2370" t="s">
        <v>388</v>
      </c>
      <c r="I2370" s="2">
        <v>7500000</v>
      </c>
      <c r="J2370" t="s">
        <v>26</v>
      </c>
      <c r="K2370" t="str" cm="1">
        <f t="array" ref="K2370">_xlfn.IFS(I2370&lt;1000000,"Bin1",AND(I2370&gt;=1000000,I2370&lt;=10000000),"Bin2",I2370&gt;10000000,"Bin3")</f>
        <v>Bin2</v>
      </c>
      <c r="L2370">
        <f t="shared" si="74"/>
        <v>2015</v>
      </c>
      <c r="M2370" t="str">
        <f>_xlfn.XLOOKUP(C2370,'LookUp Table'!$A$1:$A$3031,'LookUp Table'!$B$1:$B$3031,"Not Found",0)</f>
        <v>Mumbai</v>
      </c>
      <c r="N2370" t="str">
        <f t="shared" si="73"/>
        <v>Private Equity</v>
      </c>
      <c r="O2370" t="str">
        <f>_xlfn.XLOOKUP(N2370,'Com LookUp+Pivot'!$A$1:$A$49,'Com LookUp+Pivot'!$B$1:$B$49,"Not Found",0)</f>
        <v>PE</v>
      </c>
      <c r="W2370" s="9" t="s">
        <v>6335</v>
      </c>
      <c r="X2370" s="9" t="s">
        <v>388</v>
      </c>
    </row>
    <row r="2371" spans="1:24" x14ac:dyDescent="0.3">
      <c r="A2371">
        <v>2379</v>
      </c>
      <c r="B2371" s="1">
        <v>42307</v>
      </c>
      <c r="C2371" t="s">
        <v>6336</v>
      </c>
      <c r="D2371" t="s">
        <v>6337</v>
      </c>
      <c r="E2371" t="s">
        <v>207</v>
      </c>
      <c r="F2371" t="s">
        <v>36</v>
      </c>
      <c r="G2371" t="s">
        <v>601</v>
      </c>
      <c r="H2371" t="s">
        <v>388</v>
      </c>
      <c r="I2371" s="2">
        <v>2000000</v>
      </c>
      <c r="J2371" t="s">
        <v>21</v>
      </c>
      <c r="K2371" t="str" cm="1">
        <f t="array" ref="K2371">_xlfn.IFS(I2371&lt;1000000,"Bin1",AND(I2371&gt;=1000000,I2371&lt;=10000000),"Bin2",I2371&gt;10000000,"Bin3")</f>
        <v>Bin2</v>
      </c>
      <c r="L2371">
        <f t="shared" si="74"/>
        <v>2015</v>
      </c>
      <c r="M2371" t="str">
        <f>_xlfn.XLOOKUP(C2371,'LookUp Table'!$A$1:$A$3031,'LookUp Table'!$B$1:$B$3031,"Not Found",0)</f>
        <v>Mumbai</v>
      </c>
      <c r="N2371" t="str">
        <f t="shared" ref="N2371:N2434" si="75">IFERROR(VLOOKUP(G2371,$W$1:$X$6025,2,FALSE),"Ignore")</f>
        <v>Debt Funding</v>
      </c>
      <c r="O2371" t="str">
        <f>_xlfn.XLOOKUP(N2371,'Com LookUp+Pivot'!$A$1:$A$49,'Com LookUp+Pivot'!$B$1:$B$49,"Not Found",0)</f>
        <v>Other</v>
      </c>
      <c r="W2371" s="9" t="s">
        <v>601</v>
      </c>
      <c r="X2371" s="9" t="s">
        <v>388</v>
      </c>
    </row>
    <row r="2372" spans="1:24" x14ac:dyDescent="0.3">
      <c r="A2372">
        <v>2380</v>
      </c>
      <c r="B2372" s="1">
        <v>42307</v>
      </c>
      <c r="C2372" t="s">
        <v>6338</v>
      </c>
      <c r="D2372" t="s">
        <v>6339</v>
      </c>
      <c r="E2372" t="s">
        <v>207</v>
      </c>
      <c r="F2372" t="s">
        <v>19</v>
      </c>
      <c r="G2372" t="s">
        <v>6340</v>
      </c>
      <c r="H2372" t="s">
        <v>125</v>
      </c>
      <c r="I2372" s="2">
        <v>230000</v>
      </c>
      <c r="J2372" t="s">
        <v>327</v>
      </c>
      <c r="K2372" t="str" cm="1">
        <f t="array" ref="K2372">_xlfn.IFS(I2372&lt;1000000,"Bin1",AND(I2372&gt;=1000000,I2372&lt;=10000000),"Bin2",I2372&gt;10000000,"Bin3")</f>
        <v>Bin1</v>
      </c>
      <c r="L2372">
        <f t="shared" si="74"/>
        <v>2015</v>
      </c>
      <c r="M2372" t="str">
        <f>_xlfn.XLOOKUP(C2372,'LookUp Table'!$A$1:$A$3031,'LookUp Table'!$B$1:$B$3031,"Not Found",0)</f>
        <v>Gurgaon</v>
      </c>
      <c r="N2372" t="str">
        <f t="shared" si="75"/>
        <v>Seed Funding</v>
      </c>
      <c r="O2372" t="str">
        <f>_xlfn.XLOOKUP(N2372,'Com LookUp+Pivot'!$A$1:$A$49,'Com LookUp+Pivot'!$B$1:$B$49,"Not Found",0)</f>
        <v>Angel</v>
      </c>
      <c r="W2372" s="9" t="s">
        <v>6340</v>
      </c>
      <c r="X2372" s="9" t="s">
        <v>125</v>
      </c>
    </row>
    <row r="2373" spans="1:24" x14ac:dyDescent="0.3">
      <c r="A2373">
        <v>2381</v>
      </c>
      <c r="B2373" s="1">
        <v>42307</v>
      </c>
      <c r="C2373" t="s">
        <v>4814</v>
      </c>
      <c r="D2373" t="s">
        <v>6341</v>
      </c>
      <c r="E2373" t="s">
        <v>207</v>
      </c>
      <c r="F2373" t="s">
        <v>36</v>
      </c>
      <c r="G2373" t="s">
        <v>6342</v>
      </c>
      <c r="H2373" t="s">
        <v>125</v>
      </c>
      <c r="I2373" s="2">
        <v>80000</v>
      </c>
      <c r="K2373" t="str" cm="1">
        <f t="array" ref="K2373">_xlfn.IFS(I2373&lt;1000000,"Bin1",AND(I2373&gt;=1000000,I2373&lt;=10000000),"Bin2",I2373&gt;10000000,"Bin3")</f>
        <v>Bin1</v>
      </c>
      <c r="L2373">
        <f t="shared" si="74"/>
        <v>2015</v>
      </c>
      <c r="M2373" t="str">
        <f>_xlfn.XLOOKUP(C2373,'LookUp Table'!$A$1:$A$3031,'LookUp Table'!$B$1:$B$3031,"Not Found",0)</f>
        <v>Mumbai</v>
      </c>
      <c r="N2373" t="str">
        <f t="shared" si="75"/>
        <v>Seed Funding</v>
      </c>
      <c r="O2373" t="str">
        <f>_xlfn.XLOOKUP(N2373,'Com LookUp+Pivot'!$A$1:$A$49,'Com LookUp+Pivot'!$B$1:$B$49,"Not Found",0)</f>
        <v>Angel</v>
      </c>
      <c r="W2373" s="9" t="s">
        <v>6342</v>
      </c>
      <c r="X2373" s="9" t="s">
        <v>125</v>
      </c>
    </row>
    <row r="2374" spans="1:24" x14ac:dyDescent="0.3">
      <c r="A2374">
        <v>2382</v>
      </c>
      <c r="B2374" s="1">
        <v>42308</v>
      </c>
      <c r="C2374" t="s">
        <v>4847</v>
      </c>
      <c r="D2374" t="s">
        <v>6343</v>
      </c>
      <c r="E2374" t="s">
        <v>207</v>
      </c>
      <c r="F2374" t="s">
        <v>830</v>
      </c>
      <c r="G2374" t="s">
        <v>151</v>
      </c>
      <c r="H2374" t="s">
        <v>388</v>
      </c>
      <c r="I2374" s="2">
        <v>10000000</v>
      </c>
      <c r="J2374" t="s">
        <v>26</v>
      </c>
      <c r="K2374" t="str" cm="1">
        <f t="array" ref="K2374">_xlfn.IFS(I2374&lt;1000000,"Bin1",AND(I2374&gt;=1000000,I2374&lt;=10000000),"Bin2",I2374&gt;10000000,"Bin3")</f>
        <v>Bin2</v>
      </c>
      <c r="L2374">
        <f t="shared" si="74"/>
        <v>2015</v>
      </c>
      <c r="M2374" t="str">
        <f>_xlfn.XLOOKUP(C2374,'LookUp Table'!$A$1:$A$3031,'LookUp Table'!$B$1:$B$3031,"Not Found",0)</f>
        <v>Chandigarh</v>
      </c>
      <c r="N2374" t="str">
        <f t="shared" si="75"/>
        <v>Private Equity</v>
      </c>
      <c r="O2374" t="str">
        <f>_xlfn.XLOOKUP(N2374,'Com LookUp+Pivot'!$A$1:$A$49,'Com LookUp+Pivot'!$B$1:$B$49,"Not Found",0)</f>
        <v>PE</v>
      </c>
      <c r="W2374" s="9" t="s">
        <v>151</v>
      </c>
      <c r="X2374" s="9" t="s">
        <v>388</v>
      </c>
    </row>
    <row r="2375" spans="1:24" x14ac:dyDescent="0.3">
      <c r="A2375">
        <v>2383</v>
      </c>
      <c r="B2375" s="1">
        <v>42248</v>
      </c>
      <c r="C2375" t="s">
        <v>6344</v>
      </c>
      <c r="D2375" t="s">
        <v>6345</v>
      </c>
      <c r="E2375" t="s">
        <v>207</v>
      </c>
      <c r="F2375" t="s">
        <v>36</v>
      </c>
      <c r="G2375" t="s">
        <v>6346</v>
      </c>
      <c r="H2375" t="s">
        <v>125</v>
      </c>
      <c r="I2375" s="2">
        <v>100000</v>
      </c>
      <c r="K2375" t="str" cm="1">
        <f t="array" ref="K2375">_xlfn.IFS(I2375&lt;1000000,"Bin1",AND(I2375&gt;=1000000,I2375&lt;=10000000),"Bin2",I2375&gt;10000000,"Bin3")</f>
        <v>Bin1</v>
      </c>
      <c r="L2375">
        <f t="shared" si="74"/>
        <v>2015</v>
      </c>
      <c r="M2375" t="str">
        <f>_xlfn.XLOOKUP(C2375,'LookUp Table'!$A$1:$A$3031,'LookUp Table'!$B$1:$B$3031,"Not Found",0)</f>
        <v>Mumbai</v>
      </c>
      <c r="N2375" t="str">
        <f t="shared" si="75"/>
        <v>Seed Funding</v>
      </c>
      <c r="O2375" t="str">
        <f>_xlfn.XLOOKUP(N2375,'Com LookUp+Pivot'!$A$1:$A$49,'Com LookUp+Pivot'!$B$1:$B$49,"Not Found",0)</f>
        <v>Angel</v>
      </c>
      <c r="W2375" s="9" t="s">
        <v>6346</v>
      </c>
      <c r="X2375" s="9" t="s">
        <v>125</v>
      </c>
    </row>
    <row r="2376" spans="1:24" x14ac:dyDescent="0.3">
      <c r="A2376">
        <v>2384</v>
      </c>
      <c r="B2376" s="1">
        <v>42248</v>
      </c>
      <c r="C2376" t="s">
        <v>6347</v>
      </c>
      <c r="D2376" t="s">
        <v>6348</v>
      </c>
      <c r="E2376" t="s">
        <v>207</v>
      </c>
      <c r="F2376" t="s">
        <v>830</v>
      </c>
      <c r="G2376" t="s">
        <v>638</v>
      </c>
      <c r="H2376" t="s">
        <v>388</v>
      </c>
      <c r="I2376">
        <v>0</v>
      </c>
      <c r="J2376" t="s">
        <v>6349</v>
      </c>
      <c r="K2376" t="str" cm="1">
        <f t="array" ref="K2376">_xlfn.IFS(I2376&lt;1000000,"Bin1",AND(I2376&gt;=1000000,I2376&lt;=10000000),"Bin2",I2376&gt;10000000,"Bin3")</f>
        <v>Bin1</v>
      </c>
      <c r="L2376">
        <f t="shared" si="74"/>
        <v>2015</v>
      </c>
      <c r="M2376" t="str">
        <f>_xlfn.XLOOKUP(C2376,'LookUp Table'!$A$1:$A$3031,'LookUp Table'!$B$1:$B$3031,"Not Found",0)</f>
        <v>Chandigarh</v>
      </c>
      <c r="N2376" t="str">
        <f t="shared" si="75"/>
        <v>Private Equity</v>
      </c>
      <c r="O2376" t="str">
        <f>_xlfn.XLOOKUP(N2376,'Com LookUp+Pivot'!$A$1:$A$49,'Com LookUp+Pivot'!$B$1:$B$49,"Not Found",0)</f>
        <v>PE</v>
      </c>
      <c r="W2376" s="9" t="s">
        <v>638</v>
      </c>
      <c r="X2376" s="9" t="s">
        <v>388</v>
      </c>
    </row>
    <row r="2377" spans="1:24" x14ac:dyDescent="0.3">
      <c r="A2377">
        <v>2385</v>
      </c>
      <c r="B2377" s="1">
        <v>42248</v>
      </c>
      <c r="C2377" t="s">
        <v>6350</v>
      </c>
      <c r="D2377" t="s">
        <v>6351</v>
      </c>
      <c r="E2377" t="s">
        <v>207</v>
      </c>
      <c r="F2377" t="s">
        <v>36</v>
      </c>
      <c r="G2377" t="s">
        <v>6352</v>
      </c>
      <c r="H2377" t="s">
        <v>388</v>
      </c>
      <c r="I2377" s="2">
        <v>1000000</v>
      </c>
      <c r="J2377" t="s">
        <v>44</v>
      </c>
      <c r="K2377" t="str" cm="1">
        <f t="array" ref="K2377">_xlfn.IFS(I2377&lt;1000000,"Bin1",AND(I2377&gt;=1000000,I2377&lt;=10000000),"Bin2",I2377&gt;10000000,"Bin3")</f>
        <v>Bin2</v>
      </c>
      <c r="L2377">
        <f t="shared" si="74"/>
        <v>2015</v>
      </c>
      <c r="M2377" t="str">
        <f>_xlfn.XLOOKUP(C2377,'LookUp Table'!$A$1:$A$3031,'LookUp Table'!$B$1:$B$3031,"Not Found",0)</f>
        <v>Mumbai</v>
      </c>
      <c r="N2377" t="str">
        <f t="shared" si="75"/>
        <v>Private Equity</v>
      </c>
      <c r="O2377" t="str">
        <f>_xlfn.XLOOKUP(N2377,'Com LookUp+Pivot'!$A$1:$A$49,'Com LookUp+Pivot'!$B$1:$B$49,"Not Found",0)</f>
        <v>PE</v>
      </c>
      <c r="W2377" s="9" t="s">
        <v>6352</v>
      </c>
      <c r="X2377" s="9" t="s">
        <v>388</v>
      </c>
    </row>
    <row r="2378" spans="1:24" x14ac:dyDescent="0.3">
      <c r="A2378">
        <v>2386</v>
      </c>
      <c r="B2378" s="1">
        <v>42248</v>
      </c>
      <c r="C2378" t="s">
        <v>6353</v>
      </c>
      <c r="D2378" t="s">
        <v>6354</v>
      </c>
      <c r="E2378" t="s">
        <v>207</v>
      </c>
      <c r="F2378" t="s">
        <v>19</v>
      </c>
      <c r="G2378" t="s">
        <v>6355</v>
      </c>
      <c r="H2378" t="s">
        <v>388</v>
      </c>
      <c r="I2378" s="2">
        <v>900000</v>
      </c>
      <c r="J2378" t="s">
        <v>44</v>
      </c>
      <c r="K2378" t="str" cm="1">
        <f t="array" ref="K2378">_xlfn.IFS(I2378&lt;1000000,"Bin1",AND(I2378&gt;=1000000,I2378&lt;=10000000),"Bin2",I2378&gt;10000000,"Bin3")</f>
        <v>Bin1</v>
      </c>
      <c r="L2378">
        <f t="shared" si="74"/>
        <v>2015</v>
      </c>
      <c r="M2378" t="str">
        <f>_xlfn.XLOOKUP(C2378,'LookUp Table'!$A$1:$A$3031,'LookUp Table'!$B$1:$B$3031,"Not Found",0)</f>
        <v>Gurgaon</v>
      </c>
      <c r="N2378" t="str">
        <f t="shared" si="75"/>
        <v>Private Equity</v>
      </c>
      <c r="O2378" t="str">
        <f>_xlfn.XLOOKUP(N2378,'Com LookUp+Pivot'!$A$1:$A$49,'Com LookUp+Pivot'!$B$1:$B$49,"Not Found",0)</f>
        <v>PE</v>
      </c>
      <c r="W2378" s="9" t="s">
        <v>6355</v>
      </c>
      <c r="X2378" s="9" t="s">
        <v>388</v>
      </c>
    </row>
    <row r="2379" spans="1:24" x14ac:dyDescent="0.3">
      <c r="A2379">
        <v>2387</v>
      </c>
      <c r="B2379" s="1">
        <v>42249</v>
      </c>
      <c r="C2379" t="s">
        <v>2601</v>
      </c>
      <c r="D2379" t="s">
        <v>2447</v>
      </c>
      <c r="E2379" t="s">
        <v>207</v>
      </c>
      <c r="F2379" t="s">
        <v>36</v>
      </c>
      <c r="G2379" t="s">
        <v>1126</v>
      </c>
      <c r="H2379" t="s">
        <v>388</v>
      </c>
      <c r="I2379">
        <v>0</v>
      </c>
      <c r="J2379" t="s">
        <v>6356</v>
      </c>
      <c r="K2379" t="str" cm="1">
        <f t="array" ref="K2379">_xlfn.IFS(I2379&lt;1000000,"Bin1",AND(I2379&gt;=1000000,I2379&lt;=10000000),"Bin2",I2379&gt;10000000,"Bin3")</f>
        <v>Bin1</v>
      </c>
      <c r="L2379">
        <f t="shared" si="74"/>
        <v>2015</v>
      </c>
      <c r="M2379" t="str">
        <f>_xlfn.XLOOKUP(C2379,'LookUp Table'!$A$1:$A$3031,'LookUp Table'!$B$1:$B$3031,"Not Found",0)</f>
        <v>Mumbai</v>
      </c>
      <c r="N2379" t="str">
        <f t="shared" si="75"/>
        <v>Seed / Angel Funding</v>
      </c>
      <c r="O2379" t="str">
        <f>_xlfn.XLOOKUP(N2379,'Com LookUp+Pivot'!$A$1:$A$49,'Com LookUp+Pivot'!$B$1:$B$49,"Not Found",0)</f>
        <v>Angel</v>
      </c>
      <c r="W2379" s="9" t="s">
        <v>1126</v>
      </c>
      <c r="X2379" s="9" t="s">
        <v>388</v>
      </c>
    </row>
    <row r="2380" spans="1:24" x14ac:dyDescent="0.3">
      <c r="A2380">
        <v>2388</v>
      </c>
      <c r="B2380" s="1">
        <v>42249</v>
      </c>
      <c r="C2380" t="s">
        <v>6357</v>
      </c>
      <c r="D2380" t="s">
        <v>6358</v>
      </c>
      <c r="E2380" t="s">
        <v>207</v>
      </c>
      <c r="F2380" t="s">
        <v>957</v>
      </c>
      <c r="G2380" t="s">
        <v>6359</v>
      </c>
      <c r="H2380" t="s">
        <v>388</v>
      </c>
      <c r="I2380" s="2">
        <v>40000000</v>
      </c>
      <c r="J2380" t="s">
        <v>21</v>
      </c>
      <c r="K2380" t="str" cm="1">
        <f t="array" ref="K2380">_xlfn.IFS(I2380&lt;1000000,"Bin1",AND(I2380&gt;=1000000,I2380&lt;=10000000),"Bin2",I2380&gt;10000000,"Bin3")</f>
        <v>Bin3</v>
      </c>
      <c r="L2380">
        <f t="shared" si="74"/>
        <v>2015</v>
      </c>
      <c r="M2380" t="str">
        <f>_xlfn.XLOOKUP(C2380,'LookUp Table'!$A$1:$A$3031,'LookUp Table'!$B$1:$B$3031,"Not Found",0)</f>
        <v>Bangalore</v>
      </c>
      <c r="N2380" t="str">
        <f t="shared" si="75"/>
        <v>Private Equity</v>
      </c>
      <c r="O2380" t="str">
        <f>_xlfn.XLOOKUP(N2380,'Com LookUp+Pivot'!$A$1:$A$49,'Com LookUp+Pivot'!$B$1:$B$49,"Not Found",0)</f>
        <v>PE</v>
      </c>
      <c r="W2380" s="9" t="s">
        <v>6359</v>
      </c>
      <c r="X2380" s="9" t="s">
        <v>388</v>
      </c>
    </row>
    <row r="2381" spans="1:24" x14ac:dyDescent="0.3">
      <c r="A2381">
        <v>2389</v>
      </c>
      <c r="B2381" s="1">
        <v>42249</v>
      </c>
      <c r="C2381" t="s">
        <v>6360</v>
      </c>
      <c r="D2381" t="s">
        <v>6361</v>
      </c>
      <c r="E2381" t="s">
        <v>207</v>
      </c>
      <c r="F2381" t="s">
        <v>30</v>
      </c>
      <c r="G2381" t="s">
        <v>6362</v>
      </c>
      <c r="H2381" t="s">
        <v>388</v>
      </c>
      <c r="I2381" s="2">
        <v>45000000</v>
      </c>
      <c r="J2381" t="s">
        <v>58</v>
      </c>
      <c r="K2381" t="str" cm="1">
        <f t="array" ref="K2381">_xlfn.IFS(I2381&lt;1000000,"Bin1",AND(I2381&gt;=1000000,I2381&lt;=10000000),"Bin2",I2381&gt;10000000,"Bin3")</f>
        <v>Bin3</v>
      </c>
      <c r="L2381">
        <f t="shared" si="74"/>
        <v>2015</v>
      </c>
      <c r="M2381" t="str">
        <f>_xlfn.XLOOKUP(C2381,'LookUp Table'!$A$1:$A$3031,'LookUp Table'!$B$1:$B$3031,"Not Found",0)</f>
        <v>New Delhi</v>
      </c>
      <c r="N2381" t="str">
        <f t="shared" si="75"/>
        <v>Private Equity</v>
      </c>
      <c r="O2381" t="str">
        <f>_xlfn.XLOOKUP(N2381,'Com LookUp+Pivot'!$A$1:$A$49,'Com LookUp+Pivot'!$B$1:$B$49,"Not Found",0)</f>
        <v>PE</v>
      </c>
      <c r="W2381" s="9" t="s">
        <v>6362</v>
      </c>
      <c r="X2381" s="9" t="s">
        <v>388</v>
      </c>
    </row>
    <row r="2382" spans="1:24" x14ac:dyDescent="0.3">
      <c r="A2382">
        <v>2390</v>
      </c>
      <c r="B2382" s="1">
        <v>42250</v>
      </c>
      <c r="C2382" t="s">
        <v>6363</v>
      </c>
      <c r="D2382" t="s">
        <v>6364</v>
      </c>
      <c r="E2382" t="s">
        <v>207</v>
      </c>
      <c r="F2382" t="s">
        <v>957</v>
      </c>
      <c r="G2382" t="s">
        <v>6365</v>
      </c>
      <c r="H2382" t="s">
        <v>125</v>
      </c>
      <c r="I2382" s="2">
        <v>260000</v>
      </c>
      <c r="K2382" t="str" cm="1">
        <f t="array" ref="K2382">_xlfn.IFS(I2382&lt;1000000,"Bin1",AND(I2382&gt;=1000000,I2382&lt;=10000000),"Bin2",I2382&gt;10000000,"Bin3")</f>
        <v>Bin1</v>
      </c>
      <c r="L2382">
        <f t="shared" si="74"/>
        <v>2015</v>
      </c>
      <c r="M2382" t="str">
        <f>_xlfn.XLOOKUP(C2382,'LookUp Table'!$A$1:$A$3031,'LookUp Table'!$B$1:$B$3031,"Not Found",0)</f>
        <v>Bangalore</v>
      </c>
      <c r="N2382" t="str">
        <f t="shared" si="75"/>
        <v>Seed Funding</v>
      </c>
      <c r="O2382" t="str">
        <f>_xlfn.XLOOKUP(N2382,'Com LookUp+Pivot'!$A$1:$A$49,'Com LookUp+Pivot'!$B$1:$B$49,"Not Found",0)</f>
        <v>Angel</v>
      </c>
      <c r="W2382" s="9" t="s">
        <v>6365</v>
      </c>
      <c r="X2382" s="9" t="s">
        <v>125</v>
      </c>
    </row>
    <row r="2383" spans="1:24" x14ac:dyDescent="0.3">
      <c r="A2383">
        <v>2391</v>
      </c>
      <c r="B2383" s="1">
        <v>42250</v>
      </c>
      <c r="C2383" t="s">
        <v>5802</v>
      </c>
      <c r="D2383" t="s">
        <v>6366</v>
      </c>
      <c r="E2383" t="s">
        <v>207</v>
      </c>
      <c r="F2383" t="s">
        <v>36</v>
      </c>
      <c r="G2383" t="s">
        <v>6367</v>
      </c>
      <c r="H2383" t="s">
        <v>125</v>
      </c>
      <c r="I2383">
        <v>0</v>
      </c>
      <c r="K2383" t="str" cm="1">
        <f t="array" ref="K2383">_xlfn.IFS(I2383&lt;1000000,"Bin1",AND(I2383&gt;=1000000,I2383&lt;=10000000),"Bin2",I2383&gt;10000000,"Bin3")</f>
        <v>Bin1</v>
      </c>
      <c r="L2383">
        <f t="shared" si="74"/>
        <v>2015</v>
      </c>
      <c r="M2383" t="str">
        <f>_xlfn.XLOOKUP(C2383,'LookUp Table'!$A$1:$A$3031,'LookUp Table'!$B$1:$B$3031,"Not Found",0)</f>
        <v>Mumbai</v>
      </c>
      <c r="N2383" t="str">
        <f t="shared" si="75"/>
        <v>Seed Funding</v>
      </c>
      <c r="O2383" t="str">
        <f>_xlfn.XLOOKUP(N2383,'Com LookUp+Pivot'!$A$1:$A$49,'Com LookUp+Pivot'!$B$1:$B$49,"Not Found",0)</f>
        <v>Angel</v>
      </c>
      <c r="W2383" s="9" t="s">
        <v>6367</v>
      </c>
      <c r="X2383" s="9" t="s">
        <v>125</v>
      </c>
    </row>
    <row r="2384" spans="1:24" x14ac:dyDescent="0.3">
      <c r="A2384">
        <v>2392</v>
      </c>
      <c r="B2384" s="1">
        <v>42250</v>
      </c>
      <c r="C2384" t="s">
        <v>6368</v>
      </c>
      <c r="D2384" t="s">
        <v>6369</v>
      </c>
      <c r="E2384" t="s">
        <v>207</v>
      </c>
      <c r="F2384" t="s">
        <v>957</v>
      </c>
      <c r="G2384" t="s">
        <v>6370</v>
      </c>
      <c r="H2384" t="s">
        <v>388</v>
      </c>
      <c r="I2384" s="2">
        <v>40000000</v>
      </c>
      <c r="K2384" t="str" cm="1">
        <f t="array" ref="K2384">_xlfn.IFS(I2384&lt;1000000,"Bin1",AND(I2384&gt;=1000000,I2384&lt;=10000000),"Bin2",I2384&gt;10000000,"Bin3")</f>
        <v>Bin3</v>
      </c>
      <c r="L2384">
        <f t="shared" si="74"/>
        <v>2015</v>
      </c>
      <c r="M2384" t="str">
        <f>_xlfn.XLOOKUP(C2384,'LookUp Table'!$A$1:$A$3031,'LookUp Table'!$B$1:$B$3031,"Not Found",0)</f>
        <v>Bangalore</v>
      </c>
      <c r="N2384" t="str">
        <f t="shared" si="75"/>
        <v>Private Equity</v>
      </c>
      <c r="O2384" t="str">
        <f>_xlfn.XLOOKUP(N2384,'Com LookUp+Pivot'!$A$1:$A$49,'Com LookUp+Pivot'!$B$1:$B$49,"Not Found",0)</f>
        <v>PE</v>
      </c>
      <c r="W2384" s="9" t="s">
        <v>6370</v>
      </c>
      <c r="X2384" s="9" t="s">
        <v>388</v>
      </c>
    </row>
    <row r="2385" spans="1:24" x14ac:dyDescent="0.3">
      <c r="A2385">
        <v>2393</v>
      </c>
      <c r="B2385" s="1">
        <v>42250</v>
      </c>
      <c r="C2385" t="s">
        <v>6371</v>
      </c>
      <c r="D2385" t="s">
        <v>6372</v>
      </c>
      <c r="E2385" t="s">
        <v>207</v>
      </c>
      <c r="F2385" t="s">
        <v>36</v>
      </c>
      <c r="G2385" t="s">
        <v>6373</v>
      </c>
      <c r="H2385" t="s">
        <v>125</v>
      </c>
      <c r="I2385">
        <v>0</v>
      </c>
      <c r="K2385" t="str" cm="1">
        <f t="array" ref="K2385">_xlfn.IFS(I2385&lt;1000000,"Bin1",AND(I2385&gt;=1000000,I2385&lt;=10000000),"Bin2",I2385&gt;10000000,"Bin3")</f>
        <v>Bin1</v>
      </c>
      <c r="L2385">
        <f t="shared" si="74"/>
        <v>2015</v>
      </c>
      <c r="M2385" t="str">
        <f>_xlfn.XLOOKUP(C2385,'LookUp Table'!$A$1:$A$3031,'LookUp Table'!$B$1:$B$3031,"Not Found",0)</f>
        <v>Mumbai</v>
      </c>
      <c r="N2385" t="str">
        <f t="shared" si="75"/>
        <v>Seed Funding</v>
      </c>
      <c r="O2385" t="str">
        <f>_xlfn.XLOOKUP(N2385,'Com LookUp+Pivot'!$A$1:$A$49,'Com LookUp+Pivot'!$B$1:$B$49,"Not Found",0)</f>
        <v>Angel</v>
      </c>
      <c r="W2385" s="9" t="s">
        <v>6373</v>
      </c>
      <c r="X2385" s="9" t="s">
        <v>125</v>
      </c>
    </row>
    <row r="2386" spans="1:24" x14ac:dyDescent="0.3">
      <c r="A2386">
        <v>2394</v>
      </c>
      <c r="B2386" s="1">
        <v>42251</v>
      </c>
      <c r="C2386" t="s">
        <v>6374</v>
      </c>
      <c r="D2386" t="s">
        <v>6375</v>
      </c>
      <c r="E2386" t="s">
        <v>207</v>
      </c>
      <c r="F2386" t="s">
        <v>36</v>
      </c>
      <c r="G2386" t="s">
        <v>6376</v>
      </c>
      <c r="H2386" t="s">
        <v>125</v>
      </c>
      <c r="I2386" s="2">
        <v>150000</v>
      </c>
      <c r="K2386" t="str" cm="1">
        <f t="array" ref="K2386">_xlfn.IFS(I2386&lt;1000000,"Bin1",AND(I2386&gt;=1000000,I2386&lt;=10000000),"Bin2",I2386&gt;10000000,"Bin3")</f>
        <v>Bin1</v>
      </c>
      <c r="L2386">
        <f t="shared" si="74"/>
        <v>2015</v>
      </c>
      <c r="M2386" t="str">
        <f>_xlfn.XLOOKUP(C2386,'LookUp Table'!$A$1:$A$3031,'LookUp Table'!$B$1:$B$3031,"Not Found",0)</f>
        <v>Mumbai</v>
      </c>
      <c r="N2386" t="str">
        <f t="shared" si="75"/>
        <v>Seed Funding</v>
      </c>
      <c r="O2386" t="str">
        <f>_xlfn.XLOOKUP(N2386,'Com LookUp+Pivot'!$A$1:$A$49,'Com LookUp+Pivot'!$B$1:$B$49,"Not Found",0)</f>
        <v>Angel</v>
      </c>
      <c r="W2386" s="9" t="s">
        <v>6376</v>
      </c>
      <c r="X2386" s="9" t="s">
        <v>125</v>
      </c>
    </row>
    <row r="2387" spans="1:24" x14ac:dyDescent="0.3">
      <c r="A2387">
        <v>2395</v>
      </c>
      <c r="B2387" s="1">
        <v>42251</v>
      </c>
      <c r="C2387" t="s">
        <v>6377</v>
      </c>
      <c r="D2387" t="s">
        <v>6378</v>
      </c>
      <c r="E2387" t="s">
        <v>207</v>
      </c>
      <c r="F2387" t="s">
        <v>36</v>
      </c>
      <c r="G2387" t="s">
        <v>6379</v>
      </c>
      <c r="H2387" t="s">
        <v>125</v>
      </c>
      <c r="I2387" s="2">
        <v>100000</v>
      </c>
      <c r="K2387" t="str" cm="1">
        <f t="array" ref="K2387">_xlfn.IFS(I2387&lt;1000000,"Bin1",AND(I2387&gt;=1000000,I2387&lt;=10000000),"Bin2",I2387&gt;10000000,"Bin3")</f>
        <v>Bin1</v>
      </c>
      <c r="L2387">
        <f t="shared" si="74"/>
        <v>2015</v>
      </c>
      <c r="M2387" t="str">
        <f>_xlfn.XLOOKUP(C2387,'LookUp Table'!$A$1:$A$3031,'LookUp Table'!$B$1:$B$3031,"Not Found",0)</f>
        <v>Mumbai</v>
      </c>
      <c r="N2387" t="str">
        <f t="shared" si="75"/>
        <v>Seed Funding</v>
      </c>
      <c r="O2387" t="str">
        <f>_xlfn.XLOOKUP(N2387,'Com LookUp+Pivot'!$A$1:$A$49,'Com LookUp+Pivot'!$B$1:$B$49,"Not Found",0)</f>
        <v>Angel</v>
      </c>
      <c r="W2387" s="9" t="s">
        <v>6379</v>
      </c>
      <c r="X2387" s="9" t="s">
        <v>125</v>
      </c>
    </row>
    <row r="2388" spans="1:24" x14ac:dyDescent="0.3">
      <c r="A2388">
        <v>2396</v>
      </c>
      <c r="B2388" s="1">
        <v>42251</v>
      </c>
      <c r="C2388" t="s">
        <v>6380</v>
      </c>
      <c r="D2388" t="s">
        <v>6381</v>
      </c>
      <c r="E2388" t="s">
        <v>207</v>
      </c>
      <c r="F2388" t="s">
        <v>957</v>
      </c>
      <c r="G2388" t="s">
        <v>6382</v>
      </c>
      <c r="H2388" t="s">
        <v>125</v>
      </c>
      <c r="I2388" s="2">
        <v>2000000</v>
      </c>
      <c r="K2388" t="str" cm="1">
        <f t="array" ref="K2388">_xlfn.IFS(I2388&lt;1000000,"Bin1",AND(I2388&gt;=1000000,I2388&lt;=10000000),"Bin2",I2388&gt;10000000,"Bin3")</f>
        <v>Bin2</v>
      </c>
      <c r="L2388">
        <f t="shared" si="74"/>
        <v>2015</v>
      </c>
      <c r="M2388" t="str">
        <f>_xlfn.XLOOKUP(C2388,'LookUp Table'!$A$1:$A$3031,'LookUp Table'!$B$1:$B$3031,"Not Found",0)</f>
        <v>Bangalore</v>
      </c>
      <c r="N2388" t="str">
        <f t="shared" si="75"/>
        <v>Seed Funding</v>
      </c>
      <c r="O2388" t="str">
        <f>_xlfn.XLOOKUP(N2388,'Com LookUp+Pivot'!$A$1:$A$49,'Com LookUp+Pivot'!$B$1:$B$49,"Not Found",0)</f>
        <v>Angel</v>
      </c>
      <c r="W2388" s="9" t="s">
        <v>6382</v>
      </c>
      <c r="X2388" s="9" t="s">
        <v>125</v>
      </c>
    </row>
    <row r="2389" spans="1:24" x14ac:dyDescent="0.3">
      <c r="A2389">
        <v>2397</v>
      </c>
      <c r="B2389" s="1">
        <v>42254</v>
      </c>
      <c r="C2389" t="s">
        <v>6383</v>
      </c>
      <c r="D2389" t="s">
        <v>6384</v>
      </c>
      <c r="E2389" t="s">
        <v>207</v>
      </c>
      <c r="F2389" t="s">
        <v>30</v>
      </c>
      <c r="G2389" t="s">
        <v>6385</v>
      </c>
      <c r="H2389" t="s">
        <v>125</v>
      </c>
      <c r="I2389" s="2">
        <v>600000</v>
      </c>
      <c r="K2389" t="str" cm="1">
        <f t="array" ref="K2389">_xlfn.IFS(I2389&lt;1000000,"Bin1",AND(I2389&gt;=1000000,I2389&lt;=10000000),"Bin2",I2389&gt;10000000,"Bin3")</f>
        <v>Bin1</v>
      </c>
      <c r="L2389">
        <f t="shared" si="74"/>
        <v>2015</v>
      </c>
      <c r="M2389" t="str">
        <f>_xlfn.XLOOKUP(C2389,'LookUp Table'!$A$1:$A$3031,'LookUp Table'!$B$1:$B$3031,"Not Found",0)</f>
        <v>New Delhi</v>
      </c>
      <c r="N2389" t="str">
        <f t="shared" si="75"/>
        <v>Seed Funding</v>
      </c>
      <c r="O2389" t="str">
        <f>_xlfn.XLOOKUP(N2389,'Com LookUp+Pivot'!$A$1:$A$49,'Com LookUp+Pivot'!$B$1:$B$49,"Not Found",0)</f>
        <v>Angel</v>
      </c>
      <c r="W2389" s="9" t="s">
        <v>6385</v>
      </c>
      <c r="X2389" s="9" t="s">
        <v>125</v>
      </c>
    </row>
    <row r="2390" spans="1:24" x14ac:dyDescent="0.3">
      <c r="A2390">
        <v>2398</v>
      </c>
      <c r="B2390" s="1">
        <v>42254</v>
      </c>
      <c r="C2390" t="s">
        <v>3750</v>
      </c>
      <c r="D2390" t="s">
        <v>3751</v>
      </c>
      <c r="E2390" t="s">
        <v>207</v>
      </c>
      <c r="F2390" t="s">
        <v>30</v>
      </c>
      <c r="G2390" t="s">
        <v>6386</v>
      </c>
      <c r="H2390" t="s">
        <v>125</v>
      </c>
      <c r="I2390" s="2">
        <v>205000</v>
      </c>
      <c r="K2390" t="str" cm="1">
        <f t="array" ref="K2390">_xlfn.IFS(I2390&lt;1000000,"Bin1",AND(I2390&gt;=1000000,I2390&lt;=10000000),"Bin2",I2390&gt;10000000,"Bin3")</f>
        <v>Bin1</v>
      </c>
      <c r="L2390">
        <f t="shared" si="74"/>
        <v>2015</v>
      </c>
      <c r="M2390" t="str">
        <f>_xlfn.XLOOKUP(C2390,'LookUp Table'!$A$1:$A$3031,'LookUp Table'!$B$1:$B$3031,"Not Found",0)</f>
        <v>Gurgaon</v>
      </c>
      <c r="N2390" t="str">
        <f t="shared" si="75"/>
        <v>Seed Funding</v>
      </c>
      <c r="O2390" t="str">
        <f>_xlfn.XLOOKUP(N2390,'Com LookUp+Pivot'!$A$1:$A$49,'Com LookUp+Pivot'!$B$1:$B$49,"Not Found",0)</f>
        <v>Angel</v>
      </c>
      <c r="W2390" s="9" t="s">
        <v>6386</v>
      </c>
      <c r="X2390" s="9" t="s">
        <v>125</v>
      </c>
    </row>
    <row r="2391" spans="1:24" x14ac:dyDescent="0.3">
      <c r="A2391">
        <v>2399</v>
      </c>
      <c r="B2391" s="1">
        <v>42254</v>
      </c>
      <c r="C2391" t="s">
        <v>45</v>
      </c>
      <c r="D2391" t="s">
        <v>6387</v>
      </c>
      <c r="E2391" t="s">
        <v>207</v>
      </c>
      <c r="F2391" t="s">
        <v>19</v>
      </c>
      <c r="G2391" t="s">
        <v>6388</v>
      </c>
      <c r="H2391" t="s">
        <v>388</v>
      </c>
      <c r="I2391" s="2">
        <v>60000000</v>
      </c>
      <c r="J2391" t="s">
        <v>6065</v>
      </c>
      <c r="K2391" t="str" cm="1">
        <f t="array" ref="K2391">_xlfn.IFS(I2391&lt;1000000,"Bin1",AND(I2391&gt;=1000000,I2391&lt;=10000000),"Bin2",I2391&gt;10000000,"Bin3")</f>
        <v>Bin3</v>
      </c>
      <c r="L2391">
        <f t="shared" si="74"/>
        <v>2015</v>
      </c>
      <c r="M2391" t="str">
        <f>_xlfn.XLOOKUP(C2391,'LookUp Table'!$A$1:$A$3031,'LookUp Table'!$B$1:$B$3031,"Not Found",0)</f>
        <v>Gurgaon</v>
      </c>
      <c r="N2391" t="str">
        <f t="shared" si="75"/>
        <v>Private Equity</v>
      </c>
      <c r="O2391" t="str">
        <f>_xlfn.XLOOKUP(N2391,'Com LookUp+Pivot'!$A$1:$A$49,'Com LookUp+Pivot'!$B$1:$B$49,"Not Found",0)</f>
        <v>PE</v>
      </c>
      <c r="W2391" s="9" t="s">
        <v>6388</v>
      </c>
      <c r="X2391" s="9" t="s">
        <v>388</v>
      </c>
    </row>
    <row r="2392" spans="1:24" x14ac:dyDescent="0.3">
      <c r="A2392">
        <v>2400</v>
      </c>
      <c r="B2392" s="1">
        <v>42254</v>
      </c>
      <c r="C2392" t="s">
        <v>6389</v>
      </c>
      <c r="D2392" t="s">
        <v>6390</v>
      </c>
      <c r="E2392" t="s">
        <v>207</v>
      </c>
      <c r="F2392" t="s">
        <v>391</v>
      </c>
      <c r="G2392" t="s">
        <v>6391</v>
      </c>
      <c r="H2392" t="s">
        <v>388</v>
      </c>
      <c r="I2392" s="2">
        <v>1800000</v>
      </c>
      <c r="J2392" t="s">
        <v>44</v>
      </c>
      <c r="K2392" t="str" cm="1">
        <f t="array" ref="K2392">_xlfn.IFS(I2392&lt;1000000,"Bin1",AND(I2392&gt;=1000000,I2392&lt;=10000000),"Bin2",I2392&gt;10000000,"Bin3")</f>
        <v>Bin2</v>
      </c>
      <c r="L2392">
        <f t="shared" si="74"/>
        <v>2015</v>
      </c>
      <c r="M2392" t="str">
        <f>_xlfn.XLOOKUP(C2392,'LookUp Table'!$A$1:$A$3031,'LookUp Table'!$B$1:$B$3031,"Not Found",0)</f>
        <v>Bhopal</v>
      </c>
      <c r="N2392" t="str">
        <f t="shared" si="75"/>
        <v>Private Equity</v>
      </c>
      <c r="O2392" t="str">
        <f>_xlfn.XLOOKUP(N2392,'Com LookUp+Pivot'!$A$1:$A$49,'Com LookUp+Pivot'!$B$1:$B$49,"Not Found",0)</f>
        <v>PE</v>
      </c>
      <c r="W2392" s="9" t="s">
        <v>6391</v>
      </c>
      <c r="X2392" s="9" t="s">
        <v>388</v>
      </c>
    </row>
    <row r="2393" spans="1:24" x14ac:dyDescent="0.3">
      <c r="A2393">
        <v>2401</v>
      </c>
      <c r="B2393" s="1">
        <v>42255</v>
      </c>
      <c r="C2393" t="s">
        <v>6392</v>
      </c>
      <c r="D2393" t="s">
        <v>6393</v>
      </c>
      <c r="E2393" t="s">
        <v>207</v>
      </c>
      <c r="F2393" t="s">
        <v>957</v>
      </c>
      <c r="G2393" t="s">
        <v>301</v>
      </c>
      <c r="H2393" t="s">
        <v>125</v>
      </c>
      <c r="I2393" s="2">
        <v>400000</v>
      </c>
      <c r="K2393" t="str" cm="1">
        <f t="array" ref="K2393">_xlfn.IFS(I2393&lt;1000000,"Bin1",AND(I2393&gt;=1000000,I2393&lt;=10000000),"Bin2",I2393&gt;10000000,"Bin3")</f>
        <v>Bin1</v>
      </c>
      <c r="L2393">
        <f t="shared" si="74"/>
        <v>2015</v>
      </c>
      <c r="M2393" t="str">
        <f>_xlfn.XLOOKUP(C2393,'LookUp Table'!$A$1:$A$3031,'LookUp Table'!$B$1:$B$3031,"Not Found",0)</f>
        <v>Bangalore</v>
      </c>
      <c r="N2393" t="str">
        <f t="shared" si="75"/>
        <v>Series A</v>
      </c>
      <c r="O2393" t="str">
        <f>_xlfn.XLOOKUP(N2393,'Com LookUp+Pivot'!$A$1:$A$49,'Com LookUp+Pivot'!$B$1:$B$49,"Not Found",0)</f>
        <v>VC</v>
      </c>
      <c r="W2393" s="9" t="s">
        <v>301</v>
      </c>
      <c r="X2393" s="9" t="s">
        <v>125</v>
      </c>
    </row>
    <row r="2394" spans="1:24" x14ac:dyDescent="0.3">
      <c r="A2394">
        <v>2402</v>
      </c>
      <c r="B2394" s="1">
        <v>42255</v>
      </c>
      <c r="C2394" t="s">
        <v>6394</v>
      </c>
      <c r="D2394" t="s">
        <v>6395</v>
      </c>
      <c r="E2394" t="s">
        <v>207</v>
      </c>
      <c r="F2394" t="s">
        <v>42</v>
      </c>
      <c r="G2394" t="s">
        <v>3095</v>
      </c>
      <c r="H2394" t="s">
        <v>125</v>
      </c>
      <c r="I2394">
        <v>0</v>
      </c>
      <c r="K2394" t="str" cm="1">
        <f t="array" ref="K2394">_xlfn.IFS(I2394&lt;1000000,"Bin1",AND(I2394&gt;=1000000,I2394&lt;=10000000),"Bin2",I2394&gt;10000000,"Bin3")</f>
        <v>Bin1</v>
      </c>
      <c r="L2394">
        <f t="shared" si="74"/>
        <v>2015</v>
      </c>
      <c r="M2394" t="str">
        <f>_xlfn.XLOOKUP(C2394,'LookUp Table'!$A$1:$A$3031,'LookUp Table'!$B$1:$B$3031,"Not Found",0)</f>
        <v>Chennai</v>
      </c>
      <c r="N2394" t="str">
        <f t="shared" si="75"/>
        <v>Seed Funding</v>
      </c>
      <c r="O2394" t="str">
        <f>_xlfn.XLOOKUP(N2394,'Com LookUp+Pivot'!$A$1:$A$49,'Com LookUp+Pivot'!$B$1:$B$49,"Not Found",0)</f>
        <v>Angel</v>
      </c>
      <c r="W2394" s="9" t="s">
        <v>3095</v>
      </c>
      <c r="X2394" s="9" t="s">
        <v>125</v>
      </c>
    </row>
    <row r="2395" spans="1:24" x14ac:dyDescent="0.3">
      <c r="A2395">
        <v>2403</v>
      </c>
      <c r="B2395" s="1">
        <v>42255</v>
      </c>
      <c r="C2395" t="s">
        <v>6396</v>
      </c>
      <c r="D2395" t="s">
        <v>6397</v>
      </c>
      <c r="E2395" t="s">
        <v>207</v>
      </c>
      <c r="F2395" t="s">
        <v>957</v>
      </c>
      <c r="G2395" t="s">
        <v>3095</v>
      </c>
      <c r="H2395" t="s">
        <v>125</v>
      </c>
      <c r="I2395">
        <v>0</v>
      </c>
      <c r="K2395" t="str" cm="1">
        <f t="array" ref="K2395">_xlfn.IFS(I2395&lt;1000000,"Bin1",AND(I2395&gt;=1000000,I2395&lt;=10000000),"Bin2",I2395&gt;10000000,"Bin3")</f>
        <v>Bin1</v>
      </c>
      <c r="L2395">
        <f t="shared" si="74"/>
        <v>2015</v>
      </c>
      <c r="M2395" t="str">
        <f>_xlfn.XLOOKUP(C2395,'LookUp Table'!$A$1:$A$3031,'LookUp Table'!$B$1:$B$3031,"Not Found",0)</f>
        <v>Bangalore</v>
      </c>
      <c r="N2395" t="str">
        <f t="shared" si="75"/>
        <v>Seed Funding</v>
      </c>
      <c r="O2395" t="str">
        <f>_xlfn.XLOOKUP(N2395,'Com LookUp+Pivot'!$A$1:$A$49,'Com LookUp+Pivot'!$B$1:$B$49,"Not Found",0)</f>
        <v>Angel</v>
      </c>
      <c r="W2395" s="9" t="s">
        <v>3095</v>
      </c>
      <c r="X2395" s="9" t="s">
        <v>125</v>
      </c>
    </row>
    <row r="2396" spans="1:24" x14ac:dyDescent="0.3">
      <c r="A2396">
        <v>2404</v>
      </c>
      <c r="B2396" s="1">
        <v>42257</v>
      </c>
      <c r="C2396" t="s">
        <v>6398</v>
      </c>
      <c r="D2396" t="s">
        <v>6399</v>
      </c>
      <c r="E2396" t="s">
        <v>207</v>
      </c>
      <c r="F2396" t="s">
        <v>19</v>
      </c>
      <c r="G2396" t="s">
        <v>6400</v>
      </c>
      <c r="H2396" t="s">
        <v>388</v>
      </c>
      <c r="I2396" s="2">
        <v>770000</v>
      </c>
      <c r="J2396" t="s">
        <v>44</v>
      </c>
      <c r="K2396" t="str" cm="1">
        <f t="array" ref="K2396">_xlfn.IFS(I2396&lt;1000000,"Bin1",AND(I2396&gt;=1000000,I2396&lt;=10000000),"Bin2",I2396&gt;10000000,"Bin3")</f>
        <v>Bin1</v>
      </c>
      <c r="L2396">
        <f t="shared" si="74"/>
        <v>2015</v>
      </c>
      <c r="M2396" t="str">
        <f>_xlfn.XLOOKUP(C2396,'LookUp Table'!$A$1:$A$3031,'LookUp Table'!$B$1:$B$3031,"Not Found",0)</f>
        <v>Gurgaon</v>
      </c>
      <c r="N2396" t="str">
        <f t="shared" si="75"/>
        <v>Private Equity</v>
      </c>
      <c r="O2396" t="str">
        <f>_xlfn.XLOOKUP(N2396,'Com LookUp+Pivot'!$A$1:$A$49,'Com LookUp+Pivot'!$B$1:$B$49,"Not Found",0)</f>
        <v>PE</v>
      </c>
      <c r="W2396" s="9" t="s">
        <v>6400</v>
      </c>
      <c r="X2396" s="9" t="s">
        <v>388</v>
      </c>
    </row>
    <row r="2397" spans="1:24" x14ac:dyDescent="0.3">
      <c r="A2397">
        <v>2405</v>
      </c>
      <c r="B2397" s="1">
        <v>42257</v>
      </c>
      <c r="C2397" t="s">
        <v>5555</v>
      </c>
      <c r="D2397" t="s">
        <v>6401</v>
      </c>
      <c r="E2397" t="s">
        <v>207</v>
      </c>
      <c r="F2397" t="s">
        <v>30</v>
      </c>
      <c r="G2397" t="s">
        <v>6402</v>
      </c>
      <c r="H2397" t="s">
        <v>388</v>
      </c>
      <c r="I2397" s="2">
        <v>9200000</v>
      </c>
      <c r="J2397" t="s">
        <v>26</v>
      </c>
      <c r="K2397" t="str" cm="1">
        <f t="array" ref="K2397">_xlfn.IFS(I2397&lt;1000000,"Bin1",AND(I2397&gt;=1000000,I2397&lt;=10000000),"Bin2",I2397&gt;10000000,"Bin3")</f>
        <v>Bin2</v>
      </c>
      <c r="L2397">
        <f t="shared" si="74"/>
        <v>2015</v>
      </c>
      <c r="M2397" t="str">
        <f>_xlfn.XLOOKUP(C2397,'LookUp Table'!$A$1:$A$3031,'LookUp Table'!$B$1:$B$3031,"Not Found",0)</f>
        <v>New Delhi</v>
      </c>
      <c r="N2397" t="str">
        <f t="shared" si="75"/>
        <v>Private Equity</v>
      </c>
      <c r="O2397" t="str">
        <f>_xlfn.XLOOKUP(N2397,'Com LookUp+Pivot'!$A$1:$A$49,'Com LookUp+Pivot'!$B$1:$B$49,"Not Found",0)</f>
        <v>PE</v>
      </c>
      <c r="W2397" s="9" t="s">
        <v>6402</v>
      </c>
      <c r="X2397" s="9" t="s">
        <v>388</v>
      </c>
    </row>
    <row r="2398" spans="1:24" x14ac:dyDescent="0.3">
      <c r="A2398">
        <v>2406</v>
      </c>
      <c r="B2398" s="1">
        <v>42257</v>
      </c>
      <c r="C2398" t="s">
        <v>6403</v>
      </c>
      <c r="D2398" t="s">
        <v>6404</v>
      </c>
      <c r="E2398" t="s">
        <v>207</v>
      </c>
      <c r="F2398" t="s">
        <v>957</v>
      </c>
      <c r="G2398" t="s">
        <v>6405</v>
      </c>
      <c r="H2398" t="s">
        <v>125</v>
      </c>
      <c r="I2398" s="2">
        <v>315000</v>
      </c>
      <c r="K2398" t="str" cm="1">
        <f t="array" ref="K2398">_xlfn.IFS(I2398&lt;1000000,"Bin1",AND(I2398&gt;=1000000,I2398&lt;=10000000),"Bin2",I2398&gt;10000000,"Bin3")</f>
        <v>Bin1</v>
      </c>
      <c r="L2398">
        <f t="shared" si="74"/>
        <v>2015</v>
      </c>
      <c r="M2398" t="str">
        <f>_xlfn.XLOOKUP(C2398,'LookUp Table'!$A$1:$A$3031,'LookUp Table'!$B$1:$B$3031,"Not Found",0)</f>
        <v>Bangalore</v>
      </c>
      <c r="N2398" t="str">
        <f t="shared" si="75"/>
        <v>Seed Funding</v>
      </c>
      <c r="O2398" t="str">
        <f>_xlfn.XLOOKUP(N2398,'Com LookUp+Pivot'!$A$1:$A$49,'Com LookUp+Pivot'!$B$1:$B$49,"Not Found",0)</f>
        <v>Angel</v>
      </c>
      <c r="W2398" s="9" t="s">
        <v>6405</v>
      </c>
      <c r="X2398" s="9" t="s">
        <v>125</v>
      </c>
    </row>
    <row r="2399" spans="1:24" x14ac:dyDescent="0.3">
      <c r="A2399">
        <v>2407</v>
      </c>
      <c r="B2399" s="1">
        <v>42258</v>
      </c>
      <c r="C2399" t="s">
        <v>6406</v>
      </c>
      <c r="D2399" t="s">
        <v>6407</v>
      </c>
      <c r="E2399" t="s">
        <v>207</v>
      </c>
      <c r="F2399" t="s">
        <v>30</v>
      </c>
      <c r="G2399" t="s">
        <v>6408</v>
      </c>
      <c r="H2399" t="s">
        <v>125</v>
      </c>
      <c r="I2399" s="2">
        <v>100000</v>
      </c>
      <c r="K2399" t="str" cm="1">
        <f t="array" ref="K2399">_xlfn.IFS(I2399&lt;1000000,"Bin1",AND(I2399&gt;=1000000,I2399&lt;=10000000),"Bin2",I2399&gt;10000000,"Bin3")</f>
        <v>Bin1</v>
      </c>
      <c r="L2399">
        <f t="shared" si="74"/>
        <v>2015</v>
      </c>
      <c r="M2399" t="str">
        <f>_xlfn.XLOOKUP(C2399,'LookUp Table'!$A$1:$A$3031,'LookUp Table'!$B$1:$B$3031,"Not Found",0)</f>
        <v>New Delhi</v>
      </c>
      <c r="N2399" t="str">
        <f t="shared" si="75"/>
        <v>Seed Funding</v>
      </c>
      <c r="O2399" t="str">
        <f>_xlfn.XLOOKUP(N2399,'Com LookUp+Pivot'!$A$1:$A$49,'Com LookUp+Pivot'!$B$1:$B$49,"Not Found",0)</f>
        <v>Angel</v>
      </c>
      <c r="W2399" s="9" t="s">
        <v>6408</v>
      </c>
      <c r="X2399" s="9" t="s">
        <v>125</v>
      </c>
    </row>
    <row r="2400" spans="1:24" x14ac:dyDescent="0.3">
      <c r="A2400">
        <v>2408</v>
      </c>
      <c r="B2400" s="1">
        <v>42258</v>
      </c>
      <c r="C2400" t="s">
        <v>6409</v>
      </c>
      <c r="D2400" t="s">
        <v>6410</v>
      </c>
      <c r="E2400" t="s">
        <v>207</v>
      </c>
      <c r="F2400" t="s">
        <v>36</v>
      </c>
      <c r="G2400" t="s">
        <v>6411</v>
      </c>
      <c r="H2400" t="s">
        <v>125</v>
      </c>
      <c r="I2400">
        <v>0</v>
      </c>
      <c r="K2400" t="str" cm="1">
        <f t="array" ref="K2400">_xlfn.IFS(I2400&lt;1000000,"Bin1",AND(I2400&gt;=1000000,I2400&lt;=10000000),"Bin2",I2400&gt;10000000,"Bin3")</f>
        <v>Bin1</v>
      </c>
      <c r="L2400">
        <f t="shared" si="74"/>
        <v>2015</v>
      </c>
      <c r="M2400" t="str">
        <f>_xlfn.XLOOKUP(C2400,'LookUp Table'!$A$1:$A$3031,'LookUp Table'!$B$1:$B$3031,"Not Found",0)</f>
        <v>Mumbai</v>
      </c>
      <c r="N2400" t="str">
        <f t="shared" si="75"/>
        <v>Seed Funding</v>
      </c>
      <c r="O2400" t="str">
        <f>_xlfn.XLOOKUP(N2400,'Com LookUp+Pivot'!$A$1:$A$49,'Com LookUp+Pivot'!$B$1:$B$49,"Not Found",0)</f>
        <v>Angel</v>
      </c>
      <c r="W2400" s="9" t="s">
        <v>6411</v>
      </c>
      <c r="X2400" s="9" t="s">
        <v>125</v>
      </c>
    </row>
    <row r="2401" spans="1:24" x14ac:dyDescent="0.3">
      <c r="A2401">
        <v>2409</v>
      </c>
      <c r="B2401" s="1">
        <v>42258</v>
      </c>
      <c r="C2401" t="s">
        <v>2803</v>
      </c>
      <c r="D2401" t="s">
        <v>6412</v>
      </c>
      <c r="E2401" t="s">
        <v>207</v>
      </c>
      <c r="F2401" t="s">
        <v>957</v>
      </c>
      <c r="G2401" t="s">
        <v>549</v>
      </c>
      <c r="H2401" t="s">
        <v>125</v>
      </c>
      <c r="I2401" s="2">
        <v>1000000</v>
      </c>
      <c r="K2401" t="str" cm="1">
        <f t="array" ref="K2401">_xlfn.IFS(I2401&lt;1000000,"Bin1",AND(I2401&gt;=1000000,I2401&lt;=10000000),"Bin2",I2401&gt;10000000,"Bin3")</f>
        <v>Bin2</v>
      </c>
      <c r="L2401">
        <f t="shared" si="74"/>
        <v>2015</v>
      </c>
      <c r="M2401" t="str">
        <f>_xlfn.XLOOKUP(C2401,'LookUp Table'!$A$1:$A$3031,'LookUp Table'!$B$1:$B$3031,"Not Found",0)</f>
        <v>Bangalore</v>
      </c>
      <c r="N2401" t="str">
        <f t="shared" si="75"/>
        <v>Seed / Angel Funding</v>
      </c>
      <c r="O2401" t="str">
        <f>_xlfn.XLOOKUP(N2401,'Com LookUp+Pivot'!$A$1:$A$49,'Com LookUp+Pivot'!$B$1:$B$49,"Not Found",0)</f>
        <v>Angel</v>
      </c>
      <c r="W2401" s="9" t="s">
        <v>549</v>
      </c>
      <c r="X2401" s="9" t="s">
        <v>125</v>
      </c>
    </row>
    <row r="2402" spans="1:24" x14ac:dyDescent="0.3">
      <c r="A2402">
        <v>2410</v>
      </c>
      <c r="B2402" s="1">
        <v>42258</v>
      </c>
      <c r="C2402" t="s">
        <v>6413</v>
      </c>
      <c r="D2402" t="s">
        <v>7771</v>
      </c>
      <c r="E2402" t="s">
        <v>207</v>
      </c>
      <c r="F2402" t="s">
        <v>30</v>
      </c>
      <c r="G2402" t="s">
        <v>6415</v>
      </c>
      <c r="H2402" t="s">
        <v>125</v>
      </c>
      <c r="I2402">
        <v>0</v>
      </c>
      <c r="K2402" t="str" cm="1">
        <f t="array" ref="K2402">_xlfn.IFS(I2402&lt;1000000,"Bin1",AND(I2402&gt;=1000000,I2402&lt;=10000000),"Bin2",I2402&gt;10000000,"Bin3")</f>
        <v>Bin1</v>
      </c>
      <c r="L2402">
        <f t="shared" si="74"/>
        <v>2015</v>
      </c>
      <c r="M2402" t="str">
        <f>_xlfn.XLOOKUP(C2402,'LookUp Table'!$A$1:$A$3031,'LookUp Table'!$B$1:$B$3031,"Not Found",0)</f>
        <v>New Delhi</v>
      </c>
      <c r="N2402" t="str">
        <f t="shared" si="75"/>
        <v>Seed Funding</v>
      </c>
      <c r="O2402" t="str">
        <f>_xlfn.XLOOKUP(N2402,'Com LookUp+Pivot'!$A$1:$A$49,'Com LookUp+Pivot'!$B$1:$B$49,"Not Found",0)</f>
        <v>Angel</v>
      </c>
      <c r="W2402" s="9" t="s">
        <v>6415</v>
      </c>
      <c r="X2402" s="9" t="s">
        <v>125</v>
      </c>
    </row>
    <row r="2403" spans="1:24" x14ac:dyDescent="0.3">
      <c r="A2403">
        <v>2411</v>
      </c>
      <c r="B2403" s="1">
        <v>42259</v>
      </c>
      <c r="C2403" t="s">
        <v>6416</v>
      </c>
      <c r="D2403" t="s">
        <v>6417</v>
      </c>
      <c r="E2403" t="s">
        <v>207</v>
      </c>
      <c r="F2403" t="s">
        <v>36</v>
      </c>
      <c r="G2403" t="s">
        <v>6418</v>
      </c>
      <c r="H2403" t="s">
        <v>388</v>
      </c>
      <c r="I2403" s="2">
        <v>15000000</v>
      </c>
      <c r="J2403" t="s">
        <v>44</v>
      </c>
      <c r="K2403" t="str" cm="1">
        <f t="array" ref="K2403">_xlfn.IFS(I2403&lt;1000000,"Bin1",AND(I2403&gt;=1000000,I2403&lt;=10000000),"Bin2",I2403&gt;10000000,"Bin3")</f>
        <v>Bin3</v>
      </c>
      <c r="L2403">
        <f t="shared" si="74"/>
        <v>2015</v>
      </c>
      <c r="M2403" t="str">
        <f>_xlfn.XLOOKUP(C2403,'LookUp Table'!$A$1:$A$3031,'LookUp Table'!$B$1:$B$3031,"Not Found",0)</f>
        <v>Mumbai</v>
      </c>
      <c r="N2403" t="str">
        <f t="shared" si="75"/>
        <v>Private Equity</v>
      </c>
      <c r="O2403" t="str">
        <f>_xlfn.XLOOKUP(N2403,'Com LookUp+Pivot'!$A$1:$A$49,'Com LookUp+Pivot'!$B$1:$B$49,"Not Found",0)</f>
        <v>PE</v>
      </c>
      <c r="W2403" s="9" t="s">
        <v>6418</v>
      </c>
      <c r="X2403" s="9" t="s">
        <v>388</v>
      </c>
    </row>
    <row r="2404" spans="1:24" x14ac:dyDescent="0.3">
      <c r="A2404">
        <v>2412</v>
      </c>
      <c r="B2404" s="1">
        <v>42259</v>
      </c>
      <c r="C2404" t="s">
        <v>6419</v>
      </c>
      <c r="D2404" t="s">
        <v>6420</v>
      </c>
      <c r="E2404" t="s">
        <v>207</v>
      </c>
      <c r="F2404" t="s">
        <v>181</v>
      </c>
      <c r="G2404" t="s">
        <v>6421</v>
      </c>
      <c r="H2404" t="s">
        <v>388</v>
      </c>
      <c r="I2404">
        <v>0</v>
      </c>
      <c r="J2404" t="s">
        <v>44</v>
      </c>
      <c r="K2404" t="str" cm="1">
        <f t="array" ref="K2404">_xlfn.IFS(I2404&lt;1000000,"Bin1",AND(I2404&gt;=1000000,I2404&lt;=10000000),"Bin2",I2404&gt;10000000,"Bin3")</f>
        <v>Bin1</v>
      </c>
      <c r="L2404">
        <f t="shared" si="74"/>
        <v>2015</v>
      </c>
      <c r="M2404" t="str">
        <f>_xlfn.XLOOKUP(C2404,'LookUp Table'!$A$1:$A$3031,'LookUp Table'!$B$1:$B$3031,"Not Found",0)</f>
        <v>Hyderabad</v>
      </c>
      <c r="N2404" t="str">
        <f t="shared" si="75"/>
        <v>Private Equity</v>
      </c>
      <c r="O2404" t="str">
        <f>_xlfn.XLOOKUP(N2404,'Com LookUp+Pivot'!$A$1:$A$49,'Com LookUp+Pivot'!$B$1:$B$49,"Not Found",0)</f>
        <v>PE</v>
      </c>
      <c r="W2404" s="9" t="s">
        <v>6421</v>
      </c>
      <c r="X2404" s="9" t="s">
        <v>388</v>
      </c>
    </row>
    <row r="2405" spans="1:24" x14ac:dyDescent="0.3">
      <c r="A2405">
        <v>2413</v>
      </c>
      <c r="B2405" s="1">
        <v>42261</v>
      </c>
      <c r="C2405" t="s">
        <v>6422</v>
      </c>
      <c r="D2405" t="s">
        <v>6423</v>
      </c>
      <c r="E2405" t="s">
        <v>207</v>
      </c>
      <c r="F2405" t="s">
        <v>181</v>
      </c>
      <c r="G2405" t="s">
        <v>1403</v>
      </c>
      <c r="H2405" t="s">
        <v>125</v>
      </c>
      <c r="I2405" s="2">
        <v>1200000</v>
      </c>
      <c r="K2405" t="str" cm="1">
        <f t="array" ref="K2405">_xlfn.IFS(I2405&lt;1000000,"Bin1",AND(I2405&gt;=1000000,I2405&lt;=10000000),"Bin2",I2405&gt;10000000,"Bin3")</f>
        <v>Bin2</v>
      </c>
      <c r="L2405">
        <f t="shared" si="74"/>
        <v>2015</v>
      </c>
      <c r="M2405" t="str">
        <f>_xlfn.XLOOKUP(C2405,'LookUp Table'!$A$1:$A$3031,'LookUp Table'!$B$1:$B$3031,"Not Found",0)</f>
        <v>Hyderabad</v>
      </c>
      <c r="N2405" t="str">
        <f t="shared" si="75"/>
        <v>Private Equity</v>
      </c>
      <c r="O2405" t="str">
        <f>_xlfn.XLOOKUP(N2405,'Com LookUp+Pivot'!$A$1:$A$49,'Com LookUp+Pivot'!$B$1:$B$49,"Not Found",0)</f>
        <v>PE</v>
      </c>
      <c r="W2405" s="9" t="s">
        <v>1403</v>
      </c>
      <c r="X2405" s="9" t="s">
        <v>125</v>
      </c>
    </row>
    <row r="2406" spans="1:24" x14ac:dyDescent="0.3">
      <c r="A2406">
        <v>2414</v>
      </c>
      <c r="B2406" s="1">
        <v>42261</v>
      </c>
      <c r="C2406" t="s">
        <v>6424</v>
      </c>
      <c r="D2406" t="s">
        <v>6425</v>
      </c>
      <c r="E2406" t="s">
        <v>207</v>
      </c>
      <c r="F2406" t="s">
        <v>19</v>
      </c>
      <c r="G2406" t="s">
        <v>2240</v>
      </c>
      <c r="H2406" t="s">
        <v>388</v>
      </c>
      <c r="I2406" s="2">
        <v>9000000</v>
      </c>
      <c r="J2406" t="s">
        <v>44</v>
      </c>
      <c r="K2406" t="str" cm="1">
        <f t="array" ref="K2406">_xlfn.IFS(I2406&lt;1000000,"Bin1",AND(I2406&gt;=1000000,I2406&lt;=10000000),"Bin2",I2406&gt;10000000,"Bin3")</f>
        <v>Bin2</v>
      </c>
      <c r="L2406">
        <f t="shared" si="74"/>
        <v>2015</v>
      </c>
      <c r="M2406" t="str">
        <f>_xlfn.XLOOKUP(C2406,'LookUp Table'!$A$1:$A$3031,'LookUp Table'!$B$1:$B$3031,"Not Found",0)</f>
        <v>Gurgaon</v>
      </c>
      <c r="N2406" t="str">
        <f t="shared" si="75"/>
        <v>Private Equity</v>
      </c>
      <c r="O2406" t="str">
        <f>_xlfn.XLOOKUP(N2406,'Com LookUp+Pivot'!$A$1:$A$49,'Com LookUp+Pivot'!$B$1:$B$49,"Not Found",0)</f>
        <v>PE</v>
      </c>
      <c r="W2406" s="9" t="s">
        <v>2240</v>
      </c>
      <c r="X2406" s="9" t="s">
        <v>388</v>
      </c>
    </row>
    <row r="2407" spans="1:24" x14ac:dyDescent="0.3">
      <c r="A2407">
        <v>2415</v>
      </c>
      <c r="B2407" s="1">
        <v>42261</v>
      </c>
      <c r="C2407" t="s">
        <v>6426</v>
      </c>
      <c r="D2407" t="s">
        <v>6427</v>
      </c>
      <c r="E2407" t="s">
        <v>207</v>
      </c>
      <c r="F2407" t="s">
        <v>6428</v>
      </c>
      <c r="G2407" t="s">
        <v>6429</v>
      </c>
      <c r="H2407" t="s">
        <v>388</v>
      </c>
      <c r="I2407" s="2">
        <v>3000000</v>
      </c>
      <c r="J2407" t="s">
        <v>44</v>
      </c>
      <c r="K2407" t="str" cm="1">
        <f t="array" ref="K2407">_xlfn.IFS(I2407&lt;1000000,"Bin1",AND(I2407&gt;=1000000,I2407&lt;=10000000),"Bin2",I2407&gt;10000000,"Bin3")</f>
        <v>Bin2</v>
      </c>
      <c r="L2407">
        <f t="shared" si="74"/>
        <v>2015</v>
      </c>
      <c r="M2407" t="str">
        <f>_xlfn.XLOOKUP(C2407,'LookUp Table'!$A$1:$A$3031,'LookUp Table'!$B$1:$B$3031,"Not Found",0)</f>
        <v>US/India</v>
      </c>
      <c r="N2407" t="str">
        <f t="shared" si="75"/>
        <v>Private Equity</v>
      </c>
      <c r="O2407" t="str">
        <f>_xlfn.XLOOKUP(N2407,'Com LookUp+Pivot'!$A$1:$A$49,'Com LookUp+Pivot'!$B$1:$B$49,"Not Found",0)</f>
        <v>PE</v>
      </c>
      <c r="W2407" s="9" t="s">
        <v>6429</v>
      </c>
      <c r="X2407" s="9" t="s">
        <v>388</v>
      </c>
    </row>
    <row r="2408" spans="1:24" x14ac:dyDescent="0.3">
      <c r="A2408">
        <v>2416</v>
      </c>
      <c r="B2408" s="1">
        <v>42261</v>
      </c>
      <c r="C2408" t="s">
        <v>276</v>
      </c>
      <c r="D2408" t="s">
        <v>6430</v>
      </c>
      <c r="E2408" t="s">
        <v>207</v>
      </c>
      <c r="F2408" t="s">
        <v>957</v>
      </c>
      <c r="G2408" t="s">
        <v>6431</v>
      </c>
      <c r="H2408" t="s">
        <v>388</v>
      </c>
      <c r="I2408" s="2">
        <v>225000000</v>
      </c>
      <c r="J2408" t="s">
        <v>6065</v>
      </c>
      <c r="K2408" t="str" cm="1">
        <f t="array" ref="K2408">_xlfn.IFS(I2408&lt;1000000,"Bin1",AND(I2408&gt;=1000000,I2408&lt;=10000000),"Bin2",I2408&gt;10000000,"Bin3")</f>
        <v>Bin3</v>
      </c>
      <c r="L2408">
        <f t="shared" si="74"/>
        <v>2015</v>
      </c>
      <c r="M2408" t="str">
        <f>_xlfn.XLOOKUP(C2408,'LookUp Table'!$A$1:$A$3031,'LookUp Table'!$B$1:$B$3031,"Not Found",0)</f>
        <v>Kormangala</v>
      </c>
      <c r="N2408" t="str">
        <f t="shared" si="75"/>
        <v>Private Equity</v>
      </c>
      <c r="O2408" t="str">
        <f>_xlfn.XLOOKUP(N2408,'Com LookUp+Pivot'!$A$1:$A$49,'Com LookUp+Pivot'!$B$1:$B$49,"Not Found",0)</f>
        <v>PE</v>
      </c>
      <c r="W2408" s="9" t="s">
        <v>6431</v>
      </c>
      <c r="X2408" s="9" t="s">
        <v>388</v>
      </c>
    </row>
    <row r="2409" spans="1:24" x14ac:dyDescent="0.3">
      <c r="A2409">
        <v>2417</v>
      </c>
      <c r="B2409" s="1">
        <v>42262</v>
      </c>
      <c r="C2409" t="s">
        <v>991</v>
      </c>
      <c r="D2409" t="s">
        <v>6432</v>
      </c>
      <c r="E2409" t="s">
        <v>207</v>
      </c>
      <c r="F2409" t="s">
        <v>36</v>
      </c>
      <c r="G2409" t="s">
        <v>6433</v>
      </c>
      <c r="H2409" t="s">
        <v>388</v>
      </c>
      <c r="I2409" s="2">
        <v>2000000</v>
      </c>
      <c r="J2409" t="s">
        <v>6434</v>
      </c>
      <c r="K2409" t="str" cm="1">
        <f t="array" ref="K2409">_xlfn.IFS(I2409&lt;1000000,"Bin1",AND(I2409&gt;=1000000,I2409&lt;=10000000),"Bin2",I2409&gt;10000000,"Bin3")</f>
        <v>Bin2</v>
      </c>
      <c r="L2409">
        <f t="shared" si="74"/>
        <v>2015</v>
      </c>
      <c r="M2409" t="str">
        <f>_xlfn.XLOOKUP(C2409,'LookUp Table'!$A$1:$A$3031,'LookUp Table'!$B$1:$B$3031,"Not Found",0)</f>
        <v>Mumbai</v>
      </c>
      <c r="N2409" t="str">
        <f t="shared" si="75"/>
        <v>Private Equity</v>
      </c>
      <c r="O2409" t="str">
        <f>_xlfn.XLOOKUP(N2409,'Com LookUp+Pivot'!$A$1:$A$49,'Com LookUp+Pivot'!$B$1:$B$49,"Not Found",0)</f>
        <v>PE</v>
      </c>
      <c r="W2409" s="9" t="s">
        <v>6433</v>
      </c>
      <c r="X2409" s="9" t="s">
        <v>388</v>
      </c>
    </row>
    <row r="2410" spans="1:24" x14ac:dyDescent="0.3">
      <c r="A2410">
        <v>2418</v>
      </c>
      <c r="B2410" s="1">
        <v>42262</v>
      </c>
      <c r="C2410" t="s">
        <v>3237</v>
      </c>
      <c r="D2410" t="s">
        <v>6435</v>
      </c>
      <c r="E2410" t="s">
        <v>207</v>
      </c>
      <c r="F2410" t="s">
        <v>957</v>
      </c>
      <c r="G2410" t="s">
        <v>6436</v>
      </c>
      <c r="H2410" t="s">
        <v>388</v>
      </c>
      <c r="I2410" s="2">
        <v>4250000</v>
      </c>
      <c r="J2410" t="s">
        <v>44</v>
      </c>
      <c r="K2410" t="str" cm="1">
        <f t="array" ref="K2410">_xlfn.IFS(I2410&lt;1000000,"Bin1",AND(I2410&gt;=1000000,I2410&lt;=10000000),"Bin2",I2410&gt;10000000,"Bin3")</f>
        <v>Bin2</v>
      </c>
      <c r="L2410">
        <f t="shared" si="74"/>
        <v>2015</v>
      </c>
      <c r="M2410" t="str">
        <f>_xlfn.XLOOKUP(C2410,'LookUp Table'!$A$1:$A$3031,'LookUp Table'!$B$1:$B$3031,"Not Found",0)</f>
        <v>Bangalore</v>
      </c>
      <c r="N2410" t="str">
        <f t="shared" si="75"/>
        <v>Private Equity</v>
      </c>
      <c r="O2410" t="str">
        <f>_xlfn.XLOOKUP(N2410,'Com LookUp+Pivot'!$A$1:$A$49,'Com LookUp+Pivot'!$B$1:$B$49,"Not Found",0)</f>
        <v>PE</v>
      </c>
      <c r="W2410" s="9" t="s">
        <v>6436</v>
      </c>
      <c r="X2410" s="9" t="s">
        <v>388</v>
      </c>
    </row>
    <row r="2411" spans="1:24" x14ac:dyDescent="0.3">
      <c r="A2411">
        <v>2419</v>
      </c>
      <c r="B2411" s="1">
        <v>42262</v>
      </c>
      <c r="C2411" t="s">
        <v>6212</v>
      </c>
      <c r="D2411" t="s">
        <v>6437</v>
      </c>
      <c r="E2411" t="s">
        <v>207</v>
      </c>
      <c r="F2411" t="s">
        <v>957</v>
      </c>
      <c r="G2411" t="s">
        <v>3319</v>
      </c>
      <c r="H2411" t="s">
        <v>125</v>
      </c>
      <c r="I2411">
        <v>0</v>
      </c>
      <c r="K2411" t="str" cm="1">
        <f t="array" ref="K2411">_xlfn.IFS(I2411&lt;1000000,"Bin1",AND(I2411&gt;=1000000,I2411&lt;=10000000),"Bin2",I2411&gt;10000000,"Bin3")</f>
        <v>Bin1</v>
      </c>
      <c r="L2411">
        <f t="shared" si="74"/>
        <v>2015</v>
      </c>
      <c r="M2411" t="str">
        <f>_xlfn.XLOOKUP(C2411,'LookUp Table'!$A$1:$A$3031,'LookUp Table'!$B$1:$B$3031,"Not Found",0)</f>
        <v>Bangalore</v>
      </c>
      <c r="N2411" t="str">
        <f t="shared" si="75"/>
        <v>Private Equity</v>
      </c>
      <c r="O2411" t="str">
        <f>_xlfn.XLOOKUP(N2411,'Com LookUp+Pivot'!$A$1:$A$49,'Com LookUp+Pivot'!$B$1:$B$49,"Not Found",0)</f>
        <v>PE</v>
      </c>
      <c r="W2411" s="9" t="s">
        <v>3319</v>
      </c>
      <c r="X2411" s="9" t="s">
        <v>125</v>
      </c>
    </row>
    <row r="2412" spans="1:24" x14ac:dyDescent="0.3">
      <c r="A2412">
        <v>2420</v>
      </c>
      <c r="B2412" s="1">
        <v>42262</v>
      </c>
      <c r="C2412" t="s">
        <v>6438</v>
      </c>
      <c r="D2412" t="s">
        <v>7772</v>
      </c>
      <c r="E2412" t="s">
        <v>207</v>
      </c>
      <c r="F2412" t="s">
        <v>36</v>
      </c>
      <c r="G2412" t="s">
        <v>6440</v>
      </c>
      <c r="H2412" t="s">
        <v>125</v>
      </c>
      <c r="I2412" s="2">
        <v>1000000</v>
      </c>
      <c r="K2412" t="str" cm="1">
        <f t="array" ref="K2412">_xlfn.IFS(I2412&lt;1000000,"Bin1",AND(I2412&gt;=1000000,I2412&lt;=10000000),"Bin2",I2412&gt;10000000,"Bin3")</f>
        <v>Bin2</v>
      </c>
      <c r="L2412">
        <f t="shared" si="74"/>
        <v>2015</v>
      </c>
      <c r="M2412" t="str">
        <f>_xlfn.XLOOKUP(C2412,'LookUp Table'!$A$1:$A$3031,'LookUp Table'!$B$1:$B$3031,"Not Found",0)</f>
        <v>Mumbai</v>
      </c>
      <c r="N2412" t="str">
        <f t="shared" si="75"/>
        <v>Seed Funding</v>
      </c>
      <c r="O2412" t="str">
        <f>_xlfn.XLOOKUP(N2412,'Com LookUp+Pivot'!$A$1:$A$49,'Com LookUp+Pivot'!$B$1:$B$49,"Not Found",0)</f>
        <v>Angel</v>
      </c>
      <c r="W2412" s="9" t="s">
        <v>6440</v>
      </c>
      <c r="X2412" s="9" t="s">
        <v>125</v>
      </c>
    </row>
    <row r="2413" spans="1:24" x14ac:dyDescent="0.3">
      <c r="A2413">
        <v>2421</v>
      </c>
      <c r="B2413" s="1">
        <v>42262</v>
      </c>
      <c r="C2413" t="s">
        <v>6441</v>
      </c>
      <c r="D2413" t="s">
        <v>6442</v>
      </c>
      <c r="E2413" t="s">
        <v>207</v>
      </c>
      <c r="F2413" t="s">
        <v>87</v>
      </c>
      <c r="G2413" t="s">
        <v>6443</v>
      </c>
      <c r="H2413" t="s">
        <v>125</v>
      </c>
      <c r="I2413" s="2">
        <v>300000</v>
      </c>
      <c r="K2413" t="str" cm="1">
        <f t="array" ref="K2413">_xlfn.IFS(I2413&lt;1000000,"Bin1",AND(I2413&gt;=1000000,I2413&lt;=10000000),"Bin2",I2413&gt;10000000,"Bin3")</f>
        <v>Bin1</v>
      </c>
      <c r="L2413">
        <f t="shared" si="74"/>
        <v>2015</v>
      </c>
      <c r="M2413" t="str">
        <f>_xlfn.XLOOKUP(C2413,'LookUp Table'!$A$1:$A$3031,'LookUp Table'!$B$1:$B$3031,"Not Found",0)</f>
        <v>Gurgaon</v>
      </c>
      <c r="N2413" t="str">
        <f t="shared" si="75"/>
        <v>Seed Funding</v>
      </c>
      <c r="O2413" t="str">
        <f>_xlfn.XLOOKUP(N2413,'Com LookUp+Pivot'!$A$1:$A$49,'Com LookUp+Pivot'!$B$1:$B$49,"Not Found",0)</f>
        <v>Angel</v>
      </c>
      <c r="W2413" s="9" t="s">
        <v>6443</v>
      </c>
      <c r="X2413" s="9" t="s">
        <v>125</v>
      </c>
    </row>
    <row r="2414" spans="1:24" x14ac:dyDescent="0.3">
      <c r="A2414">
        <v>2422</v>
      </c>
      <c r="B2414" s="1">
        <v>42262</v>
      </c>
      <c r="C2414" t="s">
        <v>6444</v>
      </c>
      <c r="D2414" t="s">
        <v>6445</v>
      </c>
      <c r="E2414" t="s">
        <v>207</v>
      </c>
      <c r="F2414" t="s">
        <v>957</v>
      </c>
      <c r="G2414" t="s">
        <v>6446</v>
      </c>
      <c r="H2414" t="s">
        <v>125</v>
      </c>
      <c r="I2414">
        <v>0</v>
      </c>
      <c r="J2414" t="s">
        <v>270</v>
      </c>
      <c r="K2414" t="str" cm="1">
        <f t="array" ref="K2414">_xlfn.IFS(I2414&lt;1000000,"Bin1",AND(I2414&gt;=1000000,I2414&lt;=10000000),"Bin2",I2414&gt;10000000,"Bin3")</f>
        <v>Bin1</v>
      </c>
      <c r="L2414">
        <f t="shared" si="74"/>
        <v>2015</v>
      </c>
      <c r="M2414" t="str">
        <f>_xlfn.XLOOKUP(C2414,'LookUp Table'!$A$1:$A$3031,'LookUp Table'!$B$1:$B$3031,"Not Found",0)</f>
        <v>Bangalore</v>
      </c>
      <c r="N2414" t="str">
        <f t="shared" si="75"/>
        <v>Seed Funding</v>
      </c>
      <c r="O2414" t="str">
        <f>_xlfn.XLOOKUP(N2414,'Com LookUp+Pivot'!$A$1:$A$49,'Com LookUp+Pivot'!$B$1:$B$49,"Not Found",0)</f>
        <v>Angel</v>
      </c>
      <c r="W2414" s="9" t="s">
        <v>6446</v>
      </c>
      <c r="X2414" s="9" t="s">
        <v>125</v>
      </c>
    </row>
    <row r="2415" spans="1:24" x14ac:dyDescent="0.3">
      <c r="A2415">
        <v>2423</v>
      </c>
      <c r="B2415" s="1">
        <v>42263</v>
      </c>
      <c r="C2415" t="s">
        <v>6447</v>
      </c>
      <c r="D2415" t="s">
        <v>6448</v>
      </c>
      <c r="E2415" t="s">
        <v>207</v>
      </c>
      <c r="F2415" t="s">
        <v>957</v>
      </c>
      <c r="G2415" t="s">
        <v>2240</v>
      </c>
      <c r="H2415" t="s">
        <v>388</v>
      </c>
      <c r="I2415" s="2">
        <v>10000000</v>
      </c>
      <c r="J2415" t="s">
        <v>44</v>
      </c>
      <c r="K2415" t="str" cm="1">
        <f t="array" ref="K2415">_xlfn.IFS(I2415&lt;1000000,"Bin1",AND(I2415&gt;=1000000,I2415&lt;=10000000),"Bin2",I2415&gt;10000000,"Bin3")</f>
        <v>Bin2</v>
      </c>
      <c r="L2415">
        <f t="shared" si="74"/>
        <v>2015</v>
      </c>
      <c r="M2415" t="str">
        <f>_xlfn.XLOOKUP(C2415,'LookUp Table'!$A$1:$A$3031,'LookUp Table'!$B$1:$B$3031,"Not Found",0)</f>
        <v>Bangalore</v>
      </c>
      <c r="N2415" t="str">
        <f t="shared" si="75"/>
        <v>Private Equity</v>
      </c>
      <c r="O2415" t="str">
        <f>_xlfn.XLOOKUP(N2415,'Com LookUp+Pivot'!$A$1:$A$49,'Com LookUp+Pivot'!$B$1:$B$49,"Not Found",0)</f>
        <v>PE</v>
      </c>
      <c r="W2415" s="9" t="s">
        <v>2240</v>
      </c>
      <c r="X2415" s="9" t="s">
        <v>388</v>
      </c>
    </row>
    <row r="2416" spans="1:24" x14ac:dyDescent="0.3">
      <c r="A2416">
        <v>2424</v>
      </c>
      <c r="B2416" s="1">
        <v>42263</v>
      </c>
      <c r="C2416" t="s">
        <v>6449</v>
      </c>
      <c r="D2416" t="s">
        <v>6450</v>
      </c>
      <c r="E2416" t="s">
        <v>207</v>
      </c>
      <c r="F2416" t="s">
        <v>19</v>
      </c>
      <c r="G2416" t="s">
        <v>2067</v>
      </c>
      <c r="H2416" t="s">
        <v>125</v>
      </c>
      <c r="I2416" s="2">
        <v>410000</v>
      </c>
      <c r="K2416" t="str" cm="1">
        <f t="array" ref="K2416">_xlfn.IFS(I2416&lt;1000000,"Bin1",AND(I2416&gt;=1000000,I2416&lt;=10000000),"Bin2",I2416&gt;10000000,"Bin3")</f>
        <v>Bin1</v>
      </c>
      <c r="L2416">
        <f t="shared" si="74"/>
        <v>2015</v>
      </c>
      <c r="M2416" t="str">
        <f>_xlfn.XLOOKUP(C2416,'LookUp Table'!$A$1:$A$3031,'LookUp Table'!$B$1:$B$3031,"Not Found",0)</f>
        <v>Gurgaon</v>
      </c>
      <c r="N2416" t="str">
        <f t="shared" si="75"/>
        <v>Seed Funding</v>
      </c>
      <c r="O2416" t="str">
        <f>_xlfn.XLOOKUP(N2416,'Com LookUp+Pivot'!$A$1:$A$49,'Com LookUp+Pivot'!$B$1:$B$49,"Not Found",0)</f>
        <v>Angel</v>
      </c>
      <c r="W2416" s="9" t="s">
        <v>2067</v>
      </c>
      <c r="X2416" s="9" t="s">
        <v>125</v>
      </c>
    </row>
    <row r="2417" spans="1:24" x14ac:dyDescent="0.3">
      <c r="A2417">
        <v>2425</v>
      </c>
      <c r="B2417" s="1">
        <v>42263</v>
      </c>
      <c r="C2417" t="s">
        <v>6451</v>
      </c>
      <c r="D2417" t="s">
        <v>6452</v>
      </c>
      <c r="E2417" t="s">
        <v>207</v>
      </c>
      <c r="F2417" t="s">
        <v>36</v>
      </c>
      <c r="G2417" t="s">
        <v>6453</v>
      </c>
      <c r="H2417" t="s">
        <v>125</v>
      </c>
      <c r="I2417" s="2">
        <v>450000</v>
      </c>
      <c r="K2417" t="str" cm="1">
        <f t="array" ref="K2417">_xlfn.IFS(I2417&lt;1000000,"Bin1",AND(I2417&gt;=1000000,I2417&lt;=10000000),"Bin2",I2417&gt;10000000,"Bin3")</f>
        <v>Bin1</v>
      </c>
      <c r="L2417">
        <f t="shared" si="74"/>
        <v>2015</v>
      </c>
      <c r="M2417" t="str">
        <f>_xlfn.XLOOKUP(C2417,'LookUp Table'!$A$1:$A$3031,'LookUp Table'!$B$1:$B$3031,"Not Found",0)</f>
        <v>Mumbai</v>
      </c>
      <c r="N2417" t="str">
        <f t="shared" si="75"/>
        <v>Seed Funding</v>
      </c>
      <c r="O2417" t="str">
        <f>_xlfn.XLOOKUP(N2417,'Com LookUp+Pivot'!$A$1:$A$49,'Com LookUp+Pivot'!$B$1:$B$49,"Not Found",0)</f>
        <v>Angel</v>
      </c>
      <c r="W2417" s="9" t="s">
        <v>6453</v>
      </c>
      <c r="X2417" s="9" t="s">
        <v>125</v>
      </c>
    </row>
    <row r="2418" spans="1:24" x14ac:dyDescent="0.3">
      <c r="A2418">
        <v>2426</v>
      </c>
      <c r="B2418" s="1">
        <v>42264</v>
      </c>
      <c r="C2418" t="s">
        <v>6454</v>
      </c>
      <c r="D2418" t="s">
        <v>6455</v>
      </c>
      <c r="E2418" t="s">
        <v>207</v>
      </c>
      <c r="F2418" t="s">
        <v>957</v>
      </c>
      <c r="G2418" t="s">
        <v>3205</v>
      </c>
      <c r="H2418" t="s">
        <v>388</v>
      </c>
      <c r="I2418">
        <v>0</v>
      </c>
      <c r="K2418" t="str" cm="1">
        <f t="array" ref="K2418">_xlfn.IFS(I2418&lt;1000000,"Bin1",AND(I2418&gt;=1000000,I2418&lt;=10000000),"Bin2",I2418&gt;10000000,"Bin3")</f>
        <v>Bin1</v>
      </c>
      <c r="L2418">
        <f t="shared" si="74"/>
        <v>2015</v>
      </c>
      <c r="M2418" t="str">
        <f>_xlfn.XLOOKUP(C2418,'LookUp Table'!$A$1:$A$3031,'LookUp Table'!$B$1:$B$3031,"Not Found",0)</f>
        <v>Bangalore</v>
      </c>
      <c r="N2418" t="str">
        <f t="shared" si="75"/>
        <v>Private Equity</v>
      </c>
      <c r="O2418" t="str">
        <f>_xlfn.XLOOKUP(N2418,'Com LookUp+Pivot'!$A$1:$A$49,'Com LookUp+Pivot'!$B$1:$B$49,"Not Found",0)</f>
        <v>PE</v>
      </c>
      <c r="W2418" s="9" t="s">
        <v>3205</v>
      </c>
      <c r="X2418" s="9" t="s">
        <v>388</v>
      </c>
    </row>
    <row r="2419" spans="1:24" x14ac:dyDescent="0.3">
      <c r="A2419">
        <v>2427</v>
      </c>
      <c r="B2419" s="1">
        <v>42264</v>
      </c>
      <c r="C2419" t="s">
        <v>6456</v>
      </c>
      <c r="D2419" t="s">
        <v>6457</v>
      </c>
      <c r="E2419" t="s">
        <v>207</v>
      </c>
      <c r="F2419" t="s">
        <v>36</v>
      </c>
      <c r="G2419" t="s">
        <v>6458</v>
      </c>
      <c r="H2419" t="s">
        <v>125</v>
      </c>
      <c r="I2419">
        <v>0</v>
      </c>
      <c r="J2419" t="s">
        <v>6311</v>
      </c>
      <c r="K2419" t="str" cm="1">
        <f t="array" ref="K2419">_xlfn.IFS(I2419&lt;1000000,"Bin1",AND(I2419&gt;=1000000,I2419&lt;=10000000),"Bin2",I2419&gt;10000000,"Bin3")</f>
        <v>Bin1</v>
      </c>
      <c r="L2419">
        <f t="shared" si="74"/>
        <v>2015</v>
      </c>
      <c r="M2419" t="str">
        <f>_xlfn.XLOOKUP(C2419,'LookUp Table'!$A$1:$A$3031,'LookUp Table'!$B$1:$B$3031,"Not Found",0)</f>
        <v>Mumbai</v>
      </c>
      <c r="N2419" t="str">
        <f t="shared" si="75"/>
        <v>Seed Funding</v>
      </c>
      <c r="O2419" t="str">
        <f>_xlfn.XLOOKUP(N2419,'Com LookUp+Pivot'!$A$1:$A$49,'Com LookUp+Pivot'!$B$1:$B$49,"Not Found",0)</f>
        <v>Angel</v>
      </c>
      <c r="W2419" s="9" t="s">
        <v>6458</v>
      </c>
      <c r="X2419" s="9" t="s">
        <v>125</v>
      </c>
    </row>
    <row r="2420" spans="1:24" x14ac:dyDescent="0.3">
      <c r="A2420">
        <v>2428</v>
      </c>
      <c r="B2420" s="1">
        <v>42264</v>
      </c>
      <c r="C2420" t="s">
        <v>2344</v>
      </c>
      <c r="D2420" t="s">
        <v>6459</v>
      </c>
      <c r="E2420" t="s">
        <v>207</v>
      </c>
      <c r="F2420" t="s">
        <v>19</v>
      </c>
      <c r="G2420" t="s">
        <v>6460</v>
      </c>
      <c r="H2420" t="s">
        <v>388</v>
      </c>
      <c r="I2420" s="2">
        <v>75000000</v>
      </c>
      <c r="J2420" t="s">
        <v>58</v>
      </c>
      <c r="K2420" t="str" cm="1">
        <f t="array" ref="K2420">_xlfn.IFS(I2420&lt;1000000,"Bin1",AND(I2420&gt;=1000000,I2420&lt;=10000000),"Bin2",I2420&gt;10000000,"Bin3")</f>
        <v>Bin3</v>
      </c>
      <c r="L2420">
        <f t="shared" si="74"/>
        <v>2015</v>
      </c>
      <c r="M2420" t="str">
        <f>_xlfn.XLOOKUP(C2420,'LookUp Table'!$A$1:$A$3031,'LookUp Table'!$B$1:$B$3031,"Not Found",0)</f>
        <v>Gurgaon</v>
      </c>
      <c r="N2420" t="str">
        <f t="shared" si="75"/>
        <v>Private Equity</v>
      </c>
      <c r="O2420" t="str">
        <f>_xlfn.XLOOKUP(N2420,'Com LookUp+Pivot'!$A$1:$A$49,'Com LookUp+Pivot'!$B$1:$B$49,"Not Found",0)</f>
        <v>PE</v>
      </c>
      <c r="W2420" s="9" t="s">
        <v>6460</v>
      </c>
      <c r="X2420" s="9" t="s">
        <v>388</v>
      </c>
    </row>
    <row r="2421" spans="1:24" x14ac:dyDescent="0.3">
      <c r="A2421">
        <v>2429</v>
      </c>
      <c r="B2421" s="1">
        <v>42264</v>
      </c>
      <c r="C2421" t="s">
        <v>6461</v>
      </c>
      <c r="D2421" t="s">
        <v>6462</v>
      </c>
      <c r="E2421" t="s">
        <v>207</v>
      </c>
      <c r="F2421" t="s">
        <v>19</v>
      </c>
      <c r="G2421" t="s">
        <v>6463</v>
      </c>
      <c r="H2421" t="s">
        <v>125</v>
      </c>
      <c r="I2421" s="2">
        <v>600000</v>
      </c>
      <c r="K2421" t="str" cm="1">
        <f t="array" ref="K2421">_xlfn.IFS(I2421&lt;1000000,"Bin1",AND(I2421&gt;=1000000,I2421&lt;=10000000),"Bin2",I2421&gt;10000000,"Bin3")</f>
        <v>Bin1</v>
      </c>
      <c r="L2421">
        <f t="shared" si="74"/>
        <v>2015</v>
      </c>
      <c r="M2421" t="str">
        <f>_xlfn.XLOOKUP(C2421,'LookUp Table'!$A$1:$A$3031,'LookUp Table'!$B$1:$B$3031,"Not Found",0)</f>
        <v>Gurgaon</v>
      </c>
      <c r="N2421" t="str">
        <f t="shared" si="75"/>
        <v>Seed Funding</v>
      </c>
      <c r="O2421" t="str">
        <f>_xlfn.XLOOKUP(N2421,'Com LookUp+Pivot'!$A$1:$A$49,'Com LookUp+Pivot'!$B$1:$B$49,"Not Found",0)</f>
        <v>Angel</v>
      </c>
      <c r="W2421" s="9" t="s">
        <v>6463</v>
      </c>
      <c r="X2421" s="9" t="s">
        <v>125</v>
      </c>
    </row>
    <row r="2422" spans="1:24" x14ac:dyDescent="0.3">
      <c r="A2422">
        <v>2430</v>
      </c>
      <c r="B2422" s="1">
        <v>42265</v>
      </c>
      <c r="C2422" t="s">
        <v>6464</v>
      </c>
      <c r="D2422" t="s">
        <v>6465</v>
      </c>
      <c r="E2422" t="s">
        <v>207</v>
      </c>
      <c r="F2422" t="s">
        <v>30</v>
      </c>
      <c r="G2422" t="s">
        <v>6466</v>
      </c>
      <c r="H2422" t="s">
        <v>125</v>
      </c>
      <c r="I2422" s="2">
        <v>350000</v>
      </c>
      <c r="K2422" t="str" cm="1">
        <f t="array" ref="K2422">_xlfn.IFS(I2422&lt;1000000,"Bin1",AND(I2422&gt;=1000000,I2422&lt;=10000000),"Bin2",I2422&gt;10000000,"Bin3")</f>
        <v>Bin1</v>
      </c>
      <c r="L2422">
        <f t="shared" si="74"/>
        <v>2015</v>
      </c>
      <c r="M2422" t="str">
        <f>_xlfn.XLOOKUP(C2422,'LookUp Table'!$A$1:$A$3031,'LookUp Table'!$B$1:$B$3031,"Not Found",0)</f>
        <v>New Delhi</v>
      </c>
      <c r="N2422" t="str">
        <f t="shared" si="75"/>
        <v>Seed Funding</v>
      </c>
      <c r="O2422" t="str">
        <f>_xlfn.XLOOKUP(N2422,'Com LookUp+Pivot'!$A$1:$A$49,'Com LookUp+Pivot'!$B$1:$B$49,"Not Found",0)</f>
        <v>Angel</v>
      </c>
      <c r="W2422" s="9" t="s">
        <v>6466</v>
      </c>
      <c r="X2422" s="9" t="s">
        <v>125</v>
      </c>
    </row>
    <row r="2423" spans="1:24" x14ac:dyDescent="0.3">
      <c r="A2423">
        <v>2431</v>
      </c>
      <c r="B2423" s="1">
        <v>42265</v>
      </c>
      <c r="C2423" t="s">
        <v>4399</v>
      </c>
      <c r="D2423" t="s">
        <v>6467</v>
      </c>
      <c r="E2423" t="s">
        <v>207</v>
      </c>
      <c r="F2423" t="s">
        <v>957</v>
      </c>
      <c r="G2423" t="s">
        <v>6468</v>
      </c>
      <c r="H2423" t="s">
        <v>388</v>
      </c>
      <c r="I2423" s="2">
        <v>1150000</v>
      </c>
      <c r="J2423" t="s">
        <v>270</v>
      </c>
      <c r="K2423" t="str" cm="1">
        <f t="array" ref="K2423">_xlfn.IFS(I2423&lt;1000000,"Bin1",AND(I2423&gt;=1000000,I2423&lt;=10000000),"Bin2",I2423&gt;10000000,"Bin3")</f>
        <v>Bin2</v>
      </c>
      <c r="L2423">
        <f t="shared" si="74"/>
        <v>2015</v>
      </c>
      <c r="M2423" t="str">
        <f>_xlfn.XLOOKUP(C2423,'LookUp Table'!$A$1:$A$3031,'LookUp Table'!$B$1:$B$3031,"Not Found",0)</f>
        <v>Bangalore</v>
      </c>
      <c r="N2423" t="str">
        <f t="shared" si="75"/>
        <v>Private Equity</v>
      </c>
      <c r="O2423" t="str">
        <f>_xlfn.XLOOKUP(N2423,'Com LookUp+Pivot'!$A$1:$A$49,'Com LookUp+Pivot'!$B$1:$B$49,"Not Found",0)</f>
        <v>PE</v>
      </c>
      <c r="W2423" s="9" t="s">
        <v>6468</v>
      </c>
      <c r="X2423" s="9" t="s">
        <v>388</v>
      </c>
    </row>
    <row r="2424" spans="1:24" x14ac:dyDescent="0.3">
      <c r="A2424">
        <v>2432</v>
      </c>
      <c r="B2424" s="1">
        <v>42265</v>
      </c>
      <c r="C2424" t="s">
        <v>6469</v>
      </c>
      <c r="D2424" t="s">
        <v>6470</v>
      </c>
      <c r="E2424" t="s">
        <v>207</v>
      </c>
      <c r="F2424" t="s">
        <v>30</v>
      </c>
      <c r="G2424" t="s">
        <v>256</v>
      </c>
      <c r="H2424" t="s">
        <v>125</v>
      </c>
      <c r="I2424" s="2">
        <v>150000</v>
      </c>
      <c r="K2424" t="str" cm="1">
        <f t="array" ref="K2424">_xlfn.IFS(I2424&lt;1000000,"Bin1",AND(I2424&gt;=1000000,I2424&lt;=10000000),"Bin2",I2424&gt;10000000,"Bin3")</f>
        <v>Bin1</v>
      </c>
      <c r="L2424">
        <f t="shared" si="74"/>
        <v>2015</v>
      </c>
      <c r="M2424" t="str">
        <f>_xlfn.XLOOKUP(C2424,'LookUp Table'!$A$1:$A$3031,'LookUp Table'!$B$1:$B$3031,"Not Found",0)</f>
        <v>New Delhi</v>
      </c>
      <c r="N2424" t="str">
        <f t="shared" si="75"/>
        <v>Series B</v>
      </c>
      <c r="O2424" t="str">
        <f>_xlfn.XLOOKUP(N2424,'Com LookUp+Pivot'!$A$1:$A$49,'Com LookUp+Pivot'!$B$1:$B$49,"Not Found",0)</f>
        <v>VC</v>
      </c>
      <c r="W2424" s="9" t="s">
        <v>256</v>
      </c>
      <c r="X2424" s="9" t="s">
        <v>125</v>
      </c>
    </row>
    <row r="2425" spans="1:24" x14ac:dyDescent="0.3">
      <c r="A2425">
        <v>2433</v>
      </c>
      <c r="B2425" s="1">
        <v>42265</v>
      </c>
      <c r="C2425" t="s">
        <v>6471</v>
      </c>
      <c r="D2425" t="s">
        <v>6472</v>
      </c>
      <c r="E2425" t="s">
        <v>207</v>
      </c>
      <c r="F2425" t="s">
        <v>19</v>
      </c>
      <c r="G2425" t="s">
        <v>6473</v>
      </c>
      <c r="H2425" t="s">
        <v>125</v>
      </c>
      <c r="I2425" s="2">
        <v>150000</v>
      </c>
      <c r="K2425" t="str" cm="1">
        <f t="array" ref="K2425">_xlfn.IFS(I2425&lt;1000000,"Bin1",AND(I2425&gt;=1000000,I2425&lt;=10000000),"Bin2",I2425&gt;10000000,"Bin3")</f>
        <v>Bin1</v>
      </c>
      <c r="L2425">
        <f t="shared" si="74"/>
        <v>2015</v>
      </c>
      <c r="M2425" t="str">
        <f>_xlfn.XLOOKUP(C2425,'LookUp Table'!$A$1:$A$3031,'LookUp Table'!$B$1:$B$3031,"Not Found",0)</f>
        <v>Gurgaon</v>
      </c>
      <c r="N2425" t="str">
        <f t="shared" si="75"/>
        <v>Seed Funding</v>
      </c>
      <c r="O2425" t="str">
        <f>_xlfn.XLOOKUP(N2425,'Com LookUp+Pivot'!$A$1:$A$49,'Com LookUp+Pivot'!$B$1:$B$49,"Not Found",0)</f>
        <v>Angel</v>
      </c>
      <c r="W2425" s="9" t="s">
        <v>6473</v>
      </c>
      <c r="X2425" s="9" t="s">
        <v>125</v>
      </c>
    </row>
    <row r="2426" spans="1:24" x14ac:dyDescent="0.3">
      <c r="A2426">
        <v>2434</v>
      </c>
      <c r="B2426" s="1">
        <v>42266</v>
      </c>
      <c r="C2426" t="s">
        <v>6474</v>
      </c>
      <c r="D2426" t="s">
        <v>810</v>
      </c>
      <c r="E2426" t="s">
        <v>207</v>
      </c>
      <c r="F2426" t="s">
        <v>957</v>
      </c>
      <c r="G2426" t="s">
        <v>6475</v>
      </c>
      <c r="H2426" t="s">
        <v>125</v>
      </c>
      <c r="I2426">
        <v>0</v>
      </c>
      <c r="K2426" t="str" cm="1">
        <f t="array" ref="K2426">_xlfn.IFS(I2426&lt;1000000,"Bin1",AND(I2426&gt;=1000000,I2426&lt;=10000000),"Bin2",I2426&gt;10000000,"Bin3")</f>
        <v>Bin1</v>
      </c>
      <c r="L2426">
        <f t="shared" ref="L2426:L2489" si="76">YEAR(B2426)</f>
        <v>2015</v>
      </c>
      <c r="M2426" t="str">
        <f>_xlfn.XLOOKUP(C2426,'LookUp Table'!$A$1:$A$3031,'LookUp Table'!$B$1:$B$3031,"Not Found",0)</f>
        <v>Bangalore</v>
      </c>
      <c r="N2426" t="str">
        <f t="shared" si="75"/>
        <v>Seed Funding</v>
      </c>
      <c r="O2426" t="str">
        <f>_xlfn.XLOOKUP(N2426,'Com LookUp+Pivot'!$A$1:$A$49,'Com LookUp+Pivot'!$B$1:$B$49,"Not Found",0)</f>
        <v>Angel</v>
      </c>
      <c r="W2426" s="9" t="s">
        <v>6475</v>
      </c>
      <c r="X2426" s="9" t="s">
        <v>125</v>
      </c>
    </row>
    <row r="2427" spans="1:24" x14ac:dyDescent="0.3">
      <c r="A2427">
        <v>2435</v>
      </c>
      <c r="B2427" s="1">
        <v>42268</v>
      </c>
      <c r="C2427" t="s">
        <v>6476</v>
      </c>
      <c r="D2427" t="s">
        <v>6477</v>
      </c>
      <c r="E2427" t="s">
        <v>207</v>
      </c>
      <c r="F2427" t="s">
        <v>957</v>
      </c>
      <c r="G2427" t="s">
        <v>6478</v>
      </c>
      <c r="H2427" t="s">
        <v>388</v>
      </c>
      <c r="I2427" s="2">
        <v>37500000</v>
      </c>
      <c r="K2427" t="str" cm="1">
        <f t="array" ref="K2427">_xlfn.IFS(I2427&lt;1000000,"Bin1",AND(I2427&gt;=1000000,I2427&lt;=10000000),"Bin2",I2427&gt;10000000,"Bin3")</f>
        <v>Bin3</v>
      </c>
      <c r="L2427">
        <f t="shared" si="76"/>
        <v>2015</v>
      </c>
      <c r="M2427" t="str">
        <f>_xlfn.XLOOKUP(C2427,'LookUp Table'!$A$1:$A$3031,'LookUp Table'!$B$1:$B$3031,"Not Found",0)</f>
        <v>Bangalore</v>
      </c>
      <c r="N2427" t="str">
        <f t="shared" si="75"/>
        <v>Private Equity</v>
      </c>
      <c r="O2427" t="str">
        <f>_xlfn.XLOOKUP(N2427,'Com LookUp+Pivot'!$A$1:$A$49,'Com LookUp+Pivot'!$B$1:$B$49,"Not Found",0)</f>
        <v>PE</v>
      </c>
      <c r="W2427" s="9" t="s">
        <v>6478</v>
      </c>
      <c r="X2427" s="9" t="s">
        <v>388</v>
      </c>
    </row>
    <row r="2428" spans="1:24" x14ac:dyDescent="0.3">
      <c r="A2428">
        <v>2436</v>
      </c>
      <c r="B2428" s="1">
        <v>42268</v>
      </c>
      <c r="C2428" t="s">
        <v>6479</v>
      </c>
      <c r="D2428" t="s">
        <v>6480</v>
      </c>
      <c r="E2428" t="s">
        <v>207</v>
      </c>
      <c r="F2428" t="s">
        <v>957</v>
      </c>
      <c r="G2428" t="s">
        <v>2343</v>
      </c>
      <c r="H2428" t="s">
        <v>125</v>
      </c>
      <c r="I2428" s="2">
        <v>235000</v>
      </c>
      <c r="K2428" t="str" cm="1">
        <f t="array" ref="K2428">_xlfn.IFS(I2428&lt;1000000,"Bin1",AND(I2428&gt;=1000000,I2428&lt;=10000000),"Bin2",I2428&gt;10000000,"Bin3")</f>
        <v>Bin1</v>
      </c>
      <c r="L2428">
        <f t="shared" si="76"/>
        <v>2015</v>
      </c>
      <c r="M2428" t="str">
        <f>_xlfn.XLOOKUP(C2428,'LookUp Table'!$A$1:$A$3031,'LookUp Table'!$B$1:$B$3031,"Not Found",0)</f>
        <v>Bangalore</v>
      </c>
      <c r="N2428" t="str">
        <f t="shared" si="75"/>
        <v>Seed Funding</v>
      </c>
      <c r="O2428" t="str">
        <f>_xlfn.XLOOKUP(N2428,'Com LookUp+Pivot'!$A$1:$A$49,'Com LookUp+Pivot'!$B$1:$B$49,"Not Found",0)</f>
        <v>Angel</v>
      </c>
      <c r="W2428" s="9" t="s">
        <v>2343</v>
      </c>
      <c r="X2428" s="9" t="s">
        <v>125</v>
      </c>
    </row>
    <row r="2429" spans="1:24" x14ac:dyDescent="0.3">
      <c r="A2429">
        <v>2437</v>
      </c>
      <c r="B2429" s="1">
        <v>42268</v>
      </c>
      <c r="C2429" t="s">
        <v>6481</v>
      </c>
      <c r="D2429" t="s">
        <v>6482</v>
      </c>
      <c r="E2429" t="s">
        <v>207</v>
      </c>
      <c r="F2429" t="s">
        <v>36</v>
      </c>
      <c r="G2429" t="s">
        <v>6483</v>
      </c>
      <c r="H2429" t="s">
        <v>125</v>
      </c>
      <c r="I2429">
        <v>0</v>
      </c>
      <c r="K2429" t="str" cm="1">
        <f t="array" ref="K2429">_xlfn.IFS(I2429&lt;1000000,"Bin1",AND(I2429&gt;=1000000,I2429&lt;=10000000),"Bin2",I2429&gt;10000000,"Bin3")</f>
        <v>Bin1</v>
      </c>
      <c r="L2429">
        <f t="shared" si="76"/>
        <v>2015</v>
      </c>
      <c r="M2429" t="str">
        <f>_xlfn.XLOOKUP(C2429,'LookUp Table'!$A$1:$A$3031,'LookUp Table'!$B$1:$B$3031,"Not Found",0)</f>
        <v>Mumbai</v>
      </c>
      <c r="N2429" t="str">
        <f t="shared" si="75"/>
        <v>Seed Funding</v>
      </c>
      <c r="O2429" t="str">
        <f>_xlfn.XLOOKUP(N2429,'Com LookUp+Pivot'!$A$1:$A$49,'Com LookUp+Pivot'!$B$1:$B$49,"Not Found",0)</f>
        <v>Angel</v>
      </c>
      <c r="W2429" s="9" t="s">
        <v>6483</v>
      </c>
      <c r="X2429" s="9" t="s">
        <v>125</v>
      </c>
    </row>
    <row r="2430" spans="1:24" x14ac:dyDescent="0.3">
      <c r="A2430">
        <v>2438</v>
      </c>
      <c r="B2430" s="1">
        <v>42268</v>
      </c>
      <c r="C2430" t="s">
        <v>5855</v>
      </c>
      <c r="D2430" t="s">
        <v>6484</v>
      </c>
      <c r="E2430" t="s">
        <v>207</v>
      </c>
      <c r="F2430" t="s">
        <v>36</v>
      </c>
      <c r="G2430" t="s">
        <v>4232</v>
      </c>
      <c r="H2430" t="s">
        <v>125</v>
      </c>
      <c r="I2430" s="2">
        <v>125000</v>
      </c>
      <c r="J2430" t="s">
        <v>6485</v>
      </c>
      <c r="K2430" t="str" cm="1">
        <f t="array" ref="K2430">_xlfn.IFS(I2430&lt;1000000,"Bin1",AND(I2430&gt;=1000000,I2430&lt;=10000000),"Bin2",I2430&gt;10000000,"Bin3")</f>
        <v>Bin1</v>
      </c>
      <c r="L2430">
        <f t="shared" si="76"/>
        <v>2015</v>
      </c>
      <c r="M2430" t="str">
        <f>_xlfn.XLOOKUP(C2430,'LookUp Table'!$A$1:$A$3031,'LookUp Table'!$B$1:$B$3031,"Not Found",0)</f>
        <v>Mumbai</v>
      </c>
      <c r="N2430" t="str">
        <f t="shared" si="75"/>
        <v>Private Equity</v>
      </c>
      <c r="O2430" t="str">
        <f>_xlfn.XLOOKUP(N2430,'Com LookUp+Pivot'!$A$1:$A$49,'Com LookUp+Pivot'!$B$1:$B$49,"Not Found",0)</f>
        <v>PE</v>
      </c>
      <c r="W2430" s="9" t="s">
        <v>4232</v>
      </c>
      <c r="X2430" s="9" t="s">
        <v>125</v>
      </c>
    </row>
    <row r="2431" spans="1:24" x14ac:dyDescent="0.3">
      <c r="A2431">
        <v>2439</v>
      </c>
      <c r="B2431" s="1">
        <v>42268</v>
      </c>
      <c r="C2431" t="s">
        <v>6486</v>
      </c>
      <c r="D2431" t="s">
        <v>6487</v>
      </c>
      <c r="E2431" t="s">
        <v>207</v>
      </c>
      <c r="F2431" t="s">
        <v>36</v>
      </c>
      <c r="G2431" t="s">
        <v>6488</v>
      </c>
      <c r="H2431" t="s">
        <v>125</v>
      </c>
      <c r="I2431">
        <v>0</v>
      </c>
      <c r="K2431" t="str" cm="1">
        <f t="array" ref="K2431">_xlfn.IFS(I2431&lt;1000000,"Bin1",AND(I2431&gt;=1000000,I2431&lt;=10000000),"Bin2",I2431&gt;10000000,"Bin3")</f>
        <v>Bin1</v>
      </c>
      <c r="L2431">
        <f t="shared" si="76"/>
        <v>2015</v>
      </c>
      <c r="M2431" t="str">
        <f>_xlfn.XLOOKUP(C2431,'LookUp Table'!$A$1:$A$3031,'LookUp Table'!$B$1:$B$3031,"Not Found",0)</f>
        <v>Mumbai</v>
      </c>
      <c r="N2431" t="str">
        <f t="shared" si="75"/>
        <v>Seed Funding</v>
      </c>
      <c r="O2431" t="str">
        <f>_xlfn.XLOOKUP(N2431,'Com LookUp+Pivot'!$A$1:$A$49,'Com LookUp+Pivot'!$B$1:$B$49,"Not Found",0)</f>
        <v>Angel</v>
      </c>
      <c r="W2431" s="9" t="s">
        <v>6488</v>
      </c>
      <c r="X2431" s="9" t="s">
        <v>125</v>
      </c>
    </row>
    <row r="2432" spans="1:24" x14ac:dyDescent="0.3">
      <c r="A2432">
        <v>2440</v>
      </c>
      <c r="B2432" s="1">
        <v>42269</v>
      </c>
      <c r="C2432" t="s">
        <v>6489</v>
      </c>
      <c r="D2432" t="s">
        <v>6490</v>
      </c>
      <c r="E2432" t="s">
        <v>207</v>
      </c>
      <c r="F2432" t="s">
        <v>957</v>
      </c>
      <c r="G2432" t="s">
        <v>6491</v>
      </c>
      <c r="H2432" t="s">
        <v>125</v>
      </c>
      <c r="I2432">
        <v>0</v>
      </c>
      <c r="K2432" t="str" cm="1">
        <f t="array" ref="K2432">_xlfn.IFS(I2432&lt;1000000,"Bin1",AND(I2432&gt;=1000000,I2432&lt;=10000000),"Bin2",I2432&gt;10000000,"Bin3")</f>
        <v>Bin1</v>
      </c>
      <c r="L2432">
        <f t="shared" si="76"/>
        <v>2015</v>
      </c>
      <c r="M2432" t="str">
        <f>_xlfn.XLOOKUP(C2432,'LookUp Table'!$A$1:$A$3031,'LookUp Table'!$B$1:$B$3031,"Not Found",0)</f>
        <v>Bangalore</v>
      </c>
      <c r="N2432" t="str">
        <f t="shared" si="75"/>
        <v>Seed Funding</v>
      </c>
      <c r="O2432" t="str">
        <f>_xlfn.XLOOKUP(N2432,'Com LookUp+Pivot'!$A$1:$A$49,'Com LookUp+Pivot'!$B$1:$B$49,"Not Found",0)</f>
        <v>Angel</v>
      </c>
      <c r="W2432" s="9" t="s">
        <v>6491</v>
      </c>
      <c r="X2432" s="9" t="s">
        <v>125</v>
      </c>
    </row>
    <row r="2433" spans="1:24" x14ac:dyDescent="0.3">
      <c r="A2433">
        <v>2441</v>
      </c>
      <c r="B2433" s="1">
        <v>42269</v>
      </c>
      <c r="C2433" t="s">
        <v>6492</v>
      </c>
      <c r="D2433" t="s">
        <v>6493</v>
      </c>
      <c r="E2433" t="s">
        <v>207</v>
      </c>
      <c r="F2433" t="s">
        <v>36</v>
      </c>
      <c r="G2433" t="s">
        <v>6494</v>
      </c>
      <c r="H2433" t="s">
        <v>388</v>
      </c>
      <c r="I2433" s="2">
        <v>3000000</v>
      </c>
      <c r="J2433" t="s">
        <v>44</v>
      </c>
      <c r="K2433" t="str" cm="1">
        <f t="array" ref="K2433">_xlfn.IFS(I2433&lt;1000000,"Bin1",AND(I2433&gt;=1000000,I2433&lt;=10000000),"Bin2",I2433&gt;10000000,"Bin3")</f>
        <v>Bin2</v>
      </c>
      <c r="L2433">
        <f t="shared" si="76"/>
        <v>2015</v>
      </c>
      <c r="M2433" t="str">
        <f>_xlfn.XLOOKUP(C2433,'LookUp Table'!$A$1:$A$3031,'LookUp Table'!$B$1:$B$3031,"Not Found",0)</f>
        <v>Mumbai</v>
      </c>
      <c r="N2433" t="str">
        <f t="shared" si="75"/>
        <v>Private Equity</v>
      </c>
      <c r="O2433" t="str">
        <f>_xlfn.XLOOKUP(N2433,'Com LookUp+Pivot'!$A$1:$A$49,'Com LookUp+Pivot'!$B$1:$B$49,"Not Found",0)</f>
        <v>PE</v>
      </c>
      <c r="W2433" s="9" t="s">
        <v>6494</v>
      </c>
      <c r="X2433" s="9" t="s">
        <v>388</v>
      </c>
    </row>
    <row r="2434" spans="1:24" x14ac:dyDescent="0.3">
      <c r="A2434">
        <v>2442</v>
      </c>
      <c r="B2434" s="1">
        <v>42269</v>
      </c>
      <c r="C2434" t="s">
        <v>6495</v>
      </c>
      <c r="D2434" t="s">
        <v>6496</v>
      </c>
      <c r="E2434" t="s">
        <v>207</v>
      </c>
      <c r="F2434" t="s">
        <v>30</v>
      </c>
      <c r="G2434" t="s">
        <v>5292</v>
      </c>
      <c r="H2434" t="s">
        <v>125</v>
      </c>
      <c r="I2434">
        <v>0</v>
      </c>
      <c r="K2434" t="str" cm="1">
        <f t="array" ref="K2434">_xlfn.IFS(I2434&lt;1000000,"Bin1",AND(I2434&gt;=1000000,I2434&lt;=10000000),"Bin2",I2434&gt;10000000,"Bin3")</f>
        <v>Bin1</v>
      </c>
      <c r="L2434">
        <f t="shared" si="76"/>
        <v>2015</v>
      </c>
      <c r="M2434" t="str">
        <f>_xlfn.XLOOKUP(C2434,'LookUp Table'!$A$1:$A$3031,'LookUp Table'!$B$1:$B$3031,"Not Found",0)</f>
        <v>New Delhi</v>
      </c>
      <c r="N2434" t="str">
        <f t="shared" si="75"/>
        <v>Seed Funding</v>
      </c>
      <c r="O2434" t="str">
        <f>_xlfn.XLOOKUP(N2434,'Com LookUp+Pivot'!$A$1:$A$49,'Com LookUp+Pivot'!$B$1:$B$49,"Not Found",0)</f>
        <v>Angel</v>
      </c>
      <c r="W2434" s="9" t="s">
        <v>5292</v>
      </c>
      <c r="X2434" s="9" t="s">
        <v>125</v>
      </c>
    </row>
    <row r="2435" spans="1:24" x14ac:dyDescent="0.3">
      <c r="A2435">
        <v>2443</v>
      </c>
      <c r="B2435" s="1">
        <v>42269</v>
      </c>
      <c r="C2435" t="s">
        <v>163</v>
      </c>
      <c r="D2435" t="s">
        <v>6497</v>
      </c>
      <c r="E2435" t="s">
        <v>207</v>
      </c>
      <c r="F2435" t="s">
        <v>30</v>
      </c>
      <c r="G2435" t="s">
        <v>6498</v>
      </c>
      <c r="H2435" t="s">
        <v>125</v>
      </c>
      <c r="I2435">
        <v>0</v>
      </c>
      <c r="K2435" t="str" cm="1">
        <f t="array" ref="K2435">_xlfn.IFS(I2435&lt;1000000,"Bin1",AND(I2435&gt;=1000000,I2435&lt;=10000000),"Bin2",I2435&gt;10000000,"Bin3")</f>
        <v>Bin1</v>
      </c>
      <c r="L2435">
        <f t="shared" si="76"/>
        <v>2015</v>
      </c>
      <c r="M2435" t="str">
        <f>_xlfn.XLOOKUP(C2435,'LookUp Table'!$A$1:$A$3031,'LookUp Table'!$B$1:$B$3031,"Not Found",0)</f>
        <v>Gurgaon</v>
      </c>
      <c r="N2435" t="str">
        <f t="shared" ref="N2435:N2498" si="77">IFERROR(VLOOKUP(G2435,$W$1:$X$6025,2,FALSE),"Ignore")</f>
        <v>Seed Funding</v>
      </c>
      <c r="O2435" t="str">
        <f>_xlfn.XLOOKUP(N2435,'Com LookUp+Pivot'!$A$1:$A$49,'Com LookUp+Pivot'!$B$1:$B$49,"Not Found",0)</f>
        <v>Angel</v>
      </c>
      <c r="W2435" s="9" t="s">
        <v>6498</v>
      </c>
      <c r="X2435" s="9" t="s">
        <v>125</v>
      </c>
    </row>
    <row r="2436" spans="1:24" x14ac:dyDescent="0.3">
      <c r="A2436">
        <v>2444</v>
      </c>
      <c r="B2436" s="1">
        <v>42269</v>
      </c>
      <c r="C2436" t="s">
        <v>6499</v>
      </c>
      <c r="D2436" t="s">
        <v>6500</v>
      </c>
      <c r="E2436" t="s">
        <v>207</v>
      </c>
      <c r="F2436" t="s">
        <v>957</v>
      </c>
      <c r="G2436" t="s">
        <v>6501</v>
      </c>
      <c r="H2436" t="s">
        <v>388</v>
      </c>
      <c r="I2436" s="2">
        <v>800000</v>
      </c>
      <c r="J2436" t="s">
        <v>270</v>
      </c>
      <c r="K2436" t="str" cm="1">
        <f t="array" ref="K2436">_xlfn.IFS(I2436&lt;1000000,"Bin1",AND(I2436&gt;=1000000,I2436&lt;=10000000),"Bin2",I2436&gt;10000000,"Bin3")</f>
        <v>Bin1</v>
      </c>
      <c r="L2436">
        <f t="shared" si="76"/>
        <v>2015</v>
      </c>
      <c r="M2436" t="str">
        <f>_xlfn.XLOOKUP(C2436,'LookUp Table'!$A$1:$A$3031,'LookUp Table'!$B$1:$B$3031,"Not Found",0)</f>
        <v>Bangalore</v>
      </c>
      <c r="N2436" t="str">
        <f t="shared" si="77"/>
        <v>Private Equity</v>
      </c>
      <c r="O2436" t="str">
        <f>_xlfn.XLOOKUP(N2436,'Com LookUp+Pivot'!$A$1:$A$49,'Com LookUp+Pivot'!$B$1:$B$49,"Not Found",0)</f>
        <v>PE</v>
      </c>
      <c r="W2436" s="9" t="s">
        <v>6501</v>
      </c>
      <c r="X2436" s="9" t="s">
        <v>388</v>
      </c>
    </row>
    <row r="2437" spans="1:24" x14ac:dyDescent="0.3">
      <c r="A2437">
        <v>2445</v>
      </c>
      <c r="B2437" s="1">
        <v>42269</v>
      </c>
      <c r="C2437" t="s">
        <v>6502</v>
      </c>
      <c r="D2437" t="s">
        <v>6503</v>
      </c>
      <c r="E2437" t="s">
        <v>207</v>
      </c>
      <c r="F2437" t="s">
        <v>957</v>
      </c>
      <c r="G2437" t="s">
        <v>6504</v>
      </c>
      <c r="H2437" t="s">
        <v>125</v>
      </c>
      <c r="I2437" s="2">
        <v>400000</v>
      </c>
      <c r="K2437" t="str" cm="1">
        <f t="array" ref="K2437">_xlfn.IFS(I2437&lt;1000000,"Bin1",AND(I2437&gt;=1000000,I2437&lt;=10000000),"Bin2",I2437&gt;10000000,"Bin3")</f>
        <v>Bin1</v>
      </c>
      <c r="L2437">
        <f t="shared" si="76"/>
        <v>2015</v>
      </c>
      <c r="M2437" t="str">
        <f>_xlfn.XLOOKUP(C2437,'LookUp Table'!$A$1:$A$3031,'LookUp Table'!$B$1:$B$3031,"Not Found",0)</f>
        <v>Bangalore</v>
      </c>
      <c r="N2437" t="str">
        <f t="shared" si="77"/>
        <v>Seed Funding</v>
      </c>
      <c r="O2437" t="str">
        <f>_xlfn.XLOOKUP(N2437,'Com LookUp+Pivot'!$A$1:$A$49,'Com LookUp+Pivot'!$B$1:$B$49,"Not Found",0)</f>
        <v>Angel</v>
      </c>
      <c r="W2437" s="9" t="s">
        <v>6504</v>
      </c>
      <c r="X2437" s="9" t="s">
        <v>125</v>
      </c>
    </row>
    <row r="2438" spans="1:24" x14ac:dyDescent="0.3">
      <c r="A2438">
        <v>2446</v>
      </c>
      <c r="B2438" s="1">
        <v>42269</v>
      </c>
      <c r="C2438" t="s">
        <v>6505</v>
      </c>
      <c r="D2438" t="s">
        <v>6506</v>
      </c>
      <c r="E2438" t="s">
        <v>207</v>
      </c>
      <c r="F2438" t="s">
        <v>36</v>
      </c>
      <c r="G2438" t="s">
        <v>151</v>
      </c>
      <c r="H2438" t="s">
        <v>388</v>
      </c>
      <c r="I2438" s="2">
        <v>10000000</v>
      </c>
      <c r="J2438" t="s">
        <v>44</v>
      </c>
      <c r="K2438" t="str" cm="1">
        <f t="array" ref="K2438">_xlfn.IFS(I2438&lt;1000000,"Bin1",AND(I2438&gt;=1000000,I2438&lt;=10000000),"Bin2",I2438&gt;10000000,"Bin3")</f>
        <v>Bin2</v>
      </c>
      <c r="L2438">
        <f t="shared" si="76"/>
        <v>2015</v>
      </c>
      <c r="M2438" t="str">
        <f>_xlfn.XLOOKUP(C2438,'LookUp Table'!$A$1:$A$3031,'LookUp Table'!$B$1:$B$3031,"Not Found",0)</f>
        <v>Mumbai</v>
      </c>
      <c r="N2438" t="str">
        <f t="shared" si="77"/>
        <v>Private Equity</v>
      </c>
      <c r="O2438" t="str">
        <f>_xlfn.XLOOKUP(N2438,'Com LookUp+Pivot'!$A$1:$A$49,'Com LookUp+Pivot'!$B$1:$B$49,"Not Found",0)</f>
        <v>PE</v>
      </c>
      <c r="W2438" s="9" t="s">
        <v>151</v>
      </c>
      <c r="X2438" s="9" t="s">
        <v>388</v>
      </c>
    </row>
    <row r="2439" spans="1:24" x14ac:dyDescent="0.3">
      <c r="A2439">
        <v>2447</v>
      </c>
      <c r="B2439" s="1">
        <v>42269</v>
      </c>
      <c r="C2439" t="s">
        <v>6507</v>
      </c>
      <c r="D2439" t="s">
        <v>6508</v>
      </c>
      <c r="E2439" t="s">
        <v>207</v>
      </c>
      <c r="F2439" t="s">
        <v>30</v>
      </c>
      <c r="G2439" t="s">
        <v>6509</v>
      </c>
      <c r="H2439" t="s">
        <v>125</v>
      </c>
      <c r="I2439" s="2">
        <v>300000</v>
      </c>
      <c r="K2439" t="str" cm="1">
        <f t="array" ref="K2439">_xlfn.IFS(I2439&lt;1000000,"Bin1",AND(I2439&gt;=1000000,I2439&lt;=10000000),"Bin2",I2439&gt;10000000,"Bin3")</f>
        <v>Bin1</v>
      </c>
      <c r="L2439">
        <f t="shared" si="76"/>
        <v>2015</v>
      </c>
      <c r="M2439" t="str">
        <f>_xlfn.XLOOKUP(C2439,'LookUp Table'!$A$1:$A$3031,'LookUp Table'!$B$1:$B$3031,"Not Found",0)</f>
        <v>New Delhi</v>
      </c>
      <c r="N2439" t="str">
        <f t="shared" si="77"/>
        <v>Seed Funding</v>
      </c>
      <c r="O2439" t="str">
        <f>_xlfn.XLOOKUP(N2439,'Com LookUp+Pivot'!$A$1:$A$49,'Com LookUp+Pivot'!$B$1:$B$49,"Not Found",0)</f>
        <v>Angel</v>
      </c>
      <c r="W2439" s="9" t="s">
        <v>6509</v>
      </c>
      <c r="X2439" s="9" t="s">
        <v>125</v>
      </c>
    </row>
    <row r="2440" spans="1:24" x14ac:dyDescent="0.3">
      <c r="A2440">
        <v>2448</v>
      </c>
      <c r="B2440" s="1">
        <v>42270</v>
      </c>
      <c r="C2440" t="s">
        <v>6510</v>
      </c>
      <c r="D2440" t="s">
        <v>6511</v>
      </c>
      <c r="E2440" t="s">
        <v>207</v>
      </c>
      <c r="F2440" t="s">
        <v>19</v>
      </c>
      <c r="G2440" t="s">
        <v>6512</v>
      </c>
      <c r="H2440" t="s">
        <v>125</v>
      </c>
      <c r="I2440">
        <v>0</v>
      </c>
      <c r="K2440" t="str" cm="1">
        <f t="array" ref="K2440">_xlfn.IFS(I2440&lt;1000000,"Bin1",AND(I2440&gt;=1000000,I2440&lt;=10000000),"Bin2",I2440&gt;10000000,"Bin3")</f>
        <v>Bin1</v>
      </c>
      <c r="L2440">
        <f t="shared" si="76"/>
        <v>2015</v>
      </c>
      <c r="M2440" t="str">
        <f>_xlfn.XLOOKUP(C2440,'LookUp Table'!$A$1:$A$3031,'LookUp Table'!$B$1:$B$3031,"Not Found",0)</f>
        <v>Gurgaon</v>
      </c>
      <c r="N2440" t="str">
        <f t="shared" si="77"/>
        <v>Seed Funding</v>
      </c>
      <c r="O2440" t="str">
        <f>_xlfn.XLOOKUP(N2440,'Com LookUp+Pivot'!$A$1:$A$49,'Com LookUp+Pivot'!$B$1:$B$49,"Not Found",0)</f>
        <v>Angel</v>
      </c>
      <c r="W2440" s="9" t="s">
        <v>6512</v>
      </c>
      <c r="X2440" s="9" t="s">
        <v>125</v>
      </c>
    </row>
    <row r="2441" spans="1:24" x14ac:dyDescent="0.3">
      <c r="A2441">
        <v>2449</v>
      </c>
      <c r="B2441" s="1">
        <v>42270</v>
      </c>
      <c r="C2441" t="s">
        <v>6513</v>
      </c>
      <c r="D2441" t="s">
        <v>6514</v>
      </c>
      <c r="E2441" t="s">
        <v>207</v>
      </c>
      <c r="F2441" t="s">
        <v>957</v>
      </c>
      <c r="G2441" t="s">
        <v>6515</v>
      </c>
      <c r="H2441" t="s">
        <v>125</v>
      </c>
      <c r="I2441">
        <v>0</v>
      </c>
      <c r="K2441" t="str" cm="1">
        <f t="array" ref="K2441">_xlfn.IFS(I2441&lt;1000000,"Bin1",AND(I2441&gt;=1000000,I2441&lt;=10000000),"Bin2",I2441&gt;10000000,"Bin3")</f>
        <v>Bin1</v>
      </c>
      <c r="L2441">
        <f t="shared" si="76"/>
        <v>2015</v>
      </c>
      <c r="M2441" t="str">
        <f>_xlfn.XLOOKUP(C2441,'LookUp Table'!$A$1:$A$3031,'LookUp Table'!$B$1:$B$3031,"Not Found",0)</f>
        <v>Bangalore</v>
      </c>
      <c r="N2441" t="str">
        <f t="shared" si="77"/>
        <v>Seed Funding</v>
      </c>
      <c r="O2441" t="str">
        <f>_xlfn.XLOOKUP(N2441,'Com LookUp+Pivot'!$A$1:$A$49,'Com LookUp+Pivot'!$B$1:$B$49,"Not Found",0)</f>
        <v>Angel</v>
      </c>
      <c r="W2441" s="9" t="s">
        <v>6515</v>
      </c>
      <c r="X2441" s="9" t="s">
        <v>125</v>
      </c>
    </row>
    <row r="2442" spans="1:24" x14ac:dyDescent="0.3">
      <c r="A2442">
        <v>2450</v>
      </c>
      <c r="B2442" s="1">
        <v>42270</v>
      </c>
      <c r="C2442" t="s">
        <v>6516</v>
      </c>
      <c r="D2442" t="s">
        <v>6517</v>
      </c>
      <c r="E2442" t="s">
        <v>207</v>
      </c>
      <c r="F2442" t="s">
        <v>6518</v>
      </c>
      <c r="G2442" t="s">
        <v>6519</v>
      </c>
      <c r="H2442" t="s">
        <v>388</v>
      </c>
      <c r="I2442" s="2">
        <v>1200000</v>
      </c>
      <c r="J2442" t="s">
        <v>44</v>
      </c>
      <c r="K2442" t="str" cm="1">
        <f t="array" ref="K2442">_xlfn.IFS(I2442&lt;1000000,"Bin1",AND(I2442&gt;=1000000,I2442&lt;=10000000),"Bin2",I2442&gt;10000000,"Bin3")</f>
        <v>Bin2</v>
      </c>
      <c r="L2442">
        <f t="shared" si="76"/>
        <v>2015</v>
      </c>
      <c r="M2442" t="str">
        <f>_xlfn.XLOOKUP(C2442,'LookUp Table'!$A$1:$A$3031,'LookUp Table'!$B$1:$B$3031,"Not Found",0)</f>
        <v>Gurgaon / SFO</v>
      </c>
      <c r="N2442" t="str">
        <f t="shared" si="77"/>
        <v>Private Equity</v>
      </c>
      <c r="O2442" t="str">
        <f>_xlfn.XLOOKUP(N2442,'Com LookUp+Pivot'!$A$1:$A$49,'Com LookUp+Pivot'!$B$1:$B$49,"Not Found",0)</f>
        <v>PE</v>
      </c>
      <c r="W2442" s="9" t="s">
        <v>6519</v>
      </c>
      <c r="X2442" s="9" t="s">
        <v>388</v>
      </c>
    </row>
    <row r="2443" spans="1:24" x14ac:dyDescent="0.3">
      <c r="A2443">
        <v>2451</v>
      </c>
      <c r="B2443" s="1">
        <v>42270</v>
      </c>
      <c r="C2443" t="s">
        <v>6520</v>
      </c>
      <c r="D2443" t="s">
        <v>6521</v>
      </c>
      <c r="E2443" t="s">
        <v>207</v>
      </c>
      <c r="F2443" t="s">
        <v>30</v>
      </c>
      <c r="G2443" t="s">
        <v>6522</v>
      </c>
      <c r="H2443" t="s">
        <v>388</v>
      </c>
      <c r="I2443" s="2">
        <v>2250000</v>
      </c>
      <c r="J2443" t="s">
        <v>44</v>
      </c>
      <c r="K2443" t="str" cm="1">
        <f t="array" ref="K2443">_xlfn.IFS(I2443&lt;1000000,"Bin1",AND(I2443&gt;=1000000,I2443&lt;=10000000),"Bin2",I2443&gt;10000000,"Bin3")</f>
        <v>Bin2</v>
      </c>
      <c r="L2443">
        <f t="shared" si="76"/>
        <v>2015</v>
      </c>
      <c r="M2443" t="str">
        <f>_xlfn.XLOOKUP(C2443,'LookUp Table'!$A$1:$A$3031,'LookUp Table'!$B$1:$B$3031,"Not Found",0)</f>
        <v>New Delhi</v>
      </c>
      <c r="N2443" t="str">
        <f t="shared" si="77"/>
        <v>Private Equity</v>
      </c>
      <c r="O2443" t="str">
        <f>_xlfn.XLOOKUP(N2443,'Com LookUp+Pivot'!$A$1:$A$49,'Com LookUp+Pivot'!$B$1:$B$49,"Not Found",0)</f>
        <v>PE</v>
      </c>
      <c r="W2443" s="9" t="s">
        <v>6522</v>
      </c>
      <c r="X2443" s="9" t="s">
        <v>388</v>
      </c>
    </row>
    <row r="2444" spans="1:24" x14ac:dyDescent="0.3">
      <c r="A2444">
        <v>2452</v>
      </c>
      <c r="B2444" s="1">
        <v>42270</v>
      </c>
      <c r="C2444" t="s">
        <v>3549</v>
      </c>
      <c r="D2444" t="s">
        <v>2447</v>
      </c>
      <c r="E2444" t="s">
        <v>207</v>
      </c>
      <c r="F2444" t="s">
        <v>30</v>
      </c>
      <c r="G2444" t="s">
        <v>6523</v>
      </c>
      <c r="H2444" t="s">
        <v>388</v>
      </c>
      <c r="I2444" s="2">
        <v>1750000</v>
      </c>
      <c r="J2444" t="s">
        <v>327</v>
      </c>
      <c r="K2444" t="str" cm="1">
        <f t="array" ref="K2444">_xlfn.IFS(I2444&lt;1000000,"Bin1",AND(I2444&gt;=1000000,I2444&lt;=10000000),"Bin2",I2444&gt;10000000,"Bin3")</f>
        <v>Bin2</v>
      </c>
      <c r="L2444">
        <f t="shared" si="76"/>
        <v>2015</v>
      </c>
      <c r="M2444" t="str">
        <f>_xlfn.XLOOKUP(C2444,'LookUp Table'!$A$1:$A$3031,'LookUp Table'!$B$1:$B$3031,"Not Found",0)</f>
        <v>Gurgaon</v>
      </c>
      <c r="N2444" t="str">
        <f t="shared" si="77"/>
        <v>Private Equity</v>
      </c>
      <c r="O2444" t="str">
        <f>_xlfn.XLOOKUP(N2444,'Com LookUp+Pivot'!$A$1:$A$49,'Com LookUp+Pivot'!$B$1:$B$49,"Not Found",0)</f>
        <v>PE</v>
      </c>
      <c r="W2444" s="9" t="s">
        <v>6523</v>
      </c>
      <c r="X2444" s="9" t="s">
        <v>388</v>
      </c>
    </row>
    <row r="2445" spans="1:24" x14ac:dyDescent="0.3">
      <c r="A2445">
        <v>2453</v>
      </c>
      <c r="B2445" s="1">
        <v>42271</v>
      </c>
      <c r="C2445" t="s">
        <v>6524</v>
      </c>
      <c r="D2445" t="s">
        <v>6525</v>
      </c>
      <c r="E2445" t="s">
        <v>207</v>
      </c>
      <c r="F2445" t="s">
        <v>957</v>
      </c>
      <c r="G2445" t="s">
        <v>6526</v>
      </c>
      <c r="H2445" t="s">
        <v>388</v>
      </c>
      <c r="I2445" s="2">
        <v>3300000</v>
      </c>
      <c r="K2445" t="str" cm="1">
        <f t="array" ref="K2445">_xlfn.IFS(I2445&lt;1000000,"Bin1",AND(I2445&gt;=1000000,I2445&lt;=10000000),"Bin2",I2445&gt;10000000,"Bin3")</f>
        <v>Bin2</v>
      </c>
      <c r="L2445">
        <f t="shared" si="76"/>
        <v>2015</v>
      </c>
      <c r="M2445" t="str">
        <f>_xlfn.XLOOKUP(C2445,'LookUp Table'!$A$1:$A$3031,'LookUp Table'!$B$1:$B$3031,"Not Found",0)</f>
        <v>Bangalore</v>
      </c>
      <c r="N2445" t="str">
        <f t="shared" si="77"/>
        <v>Private Equity</v>
      </c>
      <c r="O2445" t="str">
        <f>_xlfn.XLOOKUP(N2445,'Com LookUp+Pivot'!$A$1:$A$49,'Com LookUp+Pivot'!$B$1:$B$49,"Not Found",0)</f>
        <v>PE</v>
      </c>
      <c r="W2445" s="9" t="s">
        <v>6526</v>
      </c>
      <c r="X2445" s="9" t="s">
        <v>388</v>
      </c>
    </row>
    <row r="2446" spans="1:24" x14ac:dyDescent="0.3">
      <c r="A2446">
        <v>2454</v>
      </c>
      <c r="B2446" s="1">
        <v>42271</v>
      </c>
      <c r="C2446" t="s">
        <v>6527</v>
      </c>
      <c r="D2446" t="s">
        <v>6528</v>
      </c>
      <c r="E2446" t="s">
        <v>207</v>
      </c>
      <c r="F2446" t="s">
        <v>87</v>
      </c>
      <c r="G2446" t="s">
        <v>6529</v>
      </c>
      <c r="H2446" t="s">
        <v>125</v>
      </c>
      <c r="I2446" s="2">
        <v>400000</v>
      </c>
      <c r="K2446" t="str" cm="1">
        <f t="array" ref="K2446">_xlfn.IFS(I2446&lt;1000000,"Bin1",AND(I2446&gt;=1000000,I2446&lt;=10000000),"Bin2",I2446&gt;10000000,"Bin3")</f>
        <v>Bin1</v>
      </c>
      <c r="L2446">
        <f t="shared" si="76"/>
        <v>2015</v>
      </c>
      <c r="M2446" t="str">
        <f>_xlfn.XLOOKUP(C2446,'LookUp Table'!$A$1:$A$3031,'LookUp Table'!$B$1:$B$3031,"Not Found",0)</f>
        <v>Noida</v>
      </c>
      <c r="N2446" t="str">
        <f t="shared" si="77"/>
        <v>Seed Funding</v>
      </c>
      <c r="O2446" t="str">
        <f>_xlfn.XLOOKUP(N2446,'Com LookUp+Pivot'!$A$1:$A$49,'Com LookUp+Pivot'!$B$1:$B$49,"Not Found",0)</f>
        <v>Angel</v>
      </c>
      <c r="W2446" s="9" t="s">
        <v>6529</v>
      </c>
      <c r="X2446" s="9" t="s">
        <v>125</v>
      </c>
    </row>
    <row r="2447" spans="1:24" x14ac:dyDescent="0.3">
      <c r="A2447">
        <v>2455</v>
      </c>
      <c r="B2447" s="1">
        <v>42271</v>
      </c>
      <c r="C2447" t="s">
        <v>6530</v>
      </c>
      <c r="D2447" t="s">
        <v>6531</v>
      </c>
      <c r="E2447" t="s">
        <v>207</v>
      </c>
      <c r="F2447" t="s">
        <v>181</v>
      </c>
      <c r="G2447" t="s">
        <v>6532</v>
      </c>
      <c r="H2447" t="s">
        <v>388</v>
      </c>
      <c r="I2447" s="2">
        <v>2000000</v>
      </c>
      <c r="J2447" t="s">
        <v>44</v>
      </c>
      <c r="K2447" t="str" cm="1">
        <f t="array" ref="K2447">_xlfn.IFS(I2447&lt;1000000,"Bin1",AND(I2447&gt;=1000000,I2447&lt;=10000000),"Bin2",I2447&gt;10000000,"Bin3")</f>
        <v>Bin2</v>
      </c>
      <c r="L2447">
        <f t="shared" si="76"/>
        <v>2015</v>
      </c>
      <c r="M2447" t="str">
        <f>_xlfn.XLOOKUP(C2447,'LookUp Table'!$A$1:$A$3031,'LookUp Table'!$B$1:$B$3031,"Not Found",0)</f>
        <v>Hyderabad</v>
      </c>
      <c r="N2447" t="str">
        <f t="shared" si="77"/>
        <v>Private Equity</v>
      </c>
      <c r="O2447" t="str">
        <f>_xlfn.XLOOKUP(N2447,'Com LookUp+Pivot'!$A$1:$A$49,'Com LookUp+Pivot'!$B$1:$B$49,"Not Found",0)</f>
        <v>PE</v>
      </c>
      <c r="W2447" s="9" t="s">
        <v>6532</v>
      </c>
      <c r="X2447" s="9" t="s">
        <v>388</v>
      </c>
    </row>
    <row r="2448" spans="1:24" x14ac:dyDescent="0.3">
      <c r="A2448">
        <v>2456</v>
      </c>
      <c r="B2448" s="1">
        <v>42271</v>
      </c>
      <c r="C2448" t="s">
        <v>72</v>
      </c>
      <c r="D2448" t="s">
        <v>2811</v>
      </c>
      <c r="E2448" t="s">
        <v>207</v>
      </c>
      <c r="F2448" t="s">
        <v>957</v>
      </c>
      <c r="G2448" t="s">
        <v>6533</v>
      </c>
      <c r="H2448" t="s">
        <v>125</v>
      </c>
      <c r="I2448" s="2">
        <v>1000000</v>
      </c>
      <c r="K2448" t="str" cm="1">
        <f t="array" ref="K2448">_xlfn.IFS(I2448&lt;1000000,"Bin1",AND(I2448&gt;=1000000,I2448&lt;=10000000),"Bin2",I2448&gt;10000000,"Bin3")</f>
        <v>Bin2</v>
      </c>
      <c r="L2448">
        <f t="shared" si="76"/>
        <v>2015</v>
      </c>
      <c r="M2448" t="str">
        <f>_xlfn.XLOOKUP(C2448,'LookUp Table'!$A$1:$A$3031,'LookUp Table'!$B$1:$B$3031,"Not Found",0)</f>
        <v>Bengaluru</v>
      </c>
      <c r="N2448" t="str">
        <f t="shared" si="77"/>
        <v>Seed Funding</v>
      </c>
      <c r="O2448" t="str">
        <f>_xlfn.XLOOKUP(N2448,'Com LookUp+Pivot'!$A$1:$A$49,'Com LookUp+Pivot'!$B$1:$B$49,"Not Found",0)</f>
        <v>Angel</v>
      </c>
      <c r="W2448" s="9" t="s">
        <v>6533</v>
      </c>
      <c r="X2448" s="9" t="s">
        <v>125</v>
      </c>
    </row>
    <row r="2449" spans="1:24" x14ac:dyDescent="0.3">
      <c r="A2449">
        <v>2457</v>
      </c>
      <c r="B2449" s="1">
        <v>42272</v>
      </c>
      <c r="C2449" t="s">
        <v>6534</v>
      </c>
      <c r="D2449" t="s">
        <v>6535</v>
      </c>
      <c r="E2449" t="s">
        <v>207</v>
      </c>
      <c r="F2449" t="s">
        <v>30</v>
      </c>
      <c r="G2449" t="s">
        <v>6536</v>
      </c>
      <c r="H2449" t="s">
        <v>125</v>
      </c>
      <c r="I2449">
        <v>0</v>
      </c>
      <c r="J2449" t="s">
        <v>270</v>
      </c>
      <c r="K2449" t="str" cm="1">
        <f t="array" ref="K2449">_xlfn.IFS(I2449&lt;1000000,"Bin1",AND(I2449&gt;=1000000,I2449&lt;=10000000),"Bin2",I2449&gt;10000000,"Bin3")</f>
        <v>Bin1</v>
      </c>
      <c r="L2449">
        <f t="shared" si="76"/>
        <v>2015</v>
      </c>
      <c r="M2449" t="str">
        <f>_xlfn.XLOOKUP(C2449,'LookUp Table'!$A$1:$A$3031,'LookUp Table'!$B$1:$B$3031,"Not Found",0)</f>
        <v>New Delhi</v>
      </c>
      <c r="N2449" t="str">
        <f t="shared" si="77"/>
        <v>Seed Funding</v>
      </c>
      <c r="O2449" t="str">
        <f>_xlfn.XLOOKUP(N2449,'Com LookUp+Pivot'!$A$1:$A$49,'Com LookUp+Pivot'!$B$1:$B$49,"Not Found",0)</f>
        <v>Angel</v>
      </c>
      <c r="W2449" s="9" t="s">
        <v>6536</v>
      </c>
      <c r="X2449" s="9" t="s">
        <v>125</v>
      </c>
    </row>
    <row r="2450" spans="1:24" x14ac:dyDescent="0.3">
      <c r="A2450">
        <v>2458</v>
      </c>
      <c r="B2450" s="1">
        <v>42275</v>
      </c>
      <c r="C2450" t="s">
        <v>4174</v>
      </c>
      <c r="D2450" t="s">
        <v>6537</v>
      </c>
      <c r="E2450" t="s">
        <v>207</v>
      </c>
      <c r="F2450" t="s">
        <v>30</v>
      </c>
      <c r="G2450" t="s">
        <v>6538</v>
      </c>
      <c r="H2450" t="s">
        <v>125</v>
      </c>
      <c r="I2450">
        <v>0</v>
      </c>
      <c r="K2450" t="str" cm="1">
        <f t="array" ref="K2450">_xlfn.IFS(I2450&lt;1000000,"Bin1",AND(I2450&gt;=1000000,I2450&lt;=10000000),"Bin2",I2450&gt;10000000,"Bin3")</f>
        <v>Bin1</v>
      </c>
      <c r="L2450">
        <f t="shared" si="76"/>
        <v>2015</v>
      </c>
      <c r="M2450" t="str">
        <f>_xlfn.XLOOKUP(C2450,'LookUp Table'!$A$1:$A$3031,'LookUp Table'!$B$1:$B$3031,"Not Found",0)</f>
        <v>Gurgaon</v>
      </c>
      <c r="N2450" t="str">
        <f t="shared" si="77"/>
        <v>Seed Funding</v>
      </c>
      <c r="O2450" t="str">
        <f>_xlfn.XLOOKUP(N2450,'Com LookUp+Pivot'!$A$1:$A$49,'Com LookUp+Pivot'!$B$1:$B$49,"Not Found",0)</f>
        <v>Angel</v>
      </c>
      <c r="W2450" s="9" t="s">
        <v>6538</v>
      </c>
      <c r="X2450" s="9" t="s">
        <v>125</v>
      </c>
    </row>
    <row r="2451" spans="1:24" x14ac:dyDescent="0.3">
      <c r="A2451">
        <v>2459</v>
      </c>
      <c r="B2451" s="1">
        <v>42275</v>
      </c>
      <c r="C2451" t="s">
        <v>276</v>
      </c>
      <c r="D2451" t="s">
        <v>6539</v>
      </c>
      <c r="E2451" t="s">
        <v>207</v>
      </c>
      <c r="F2451" t="s">
        <v>957</v>
      </c>
      <c r="G2451" t="s">
        <v>6540</v>
      </c>
      <c r="H2451" t="s">
        <v>388</v>
      </c>
      <c r="I2451" s="2">
        <v>30000000</v>
      </c>
      <c r="J2451" t="s">
        <v>6541</v>
      </c>
      <c r="K2451" t="str" cm="1">
        <f t="array" ref="K2451">_xlfn.IFS(I2451&lt;1000000,"Bin1",AND(I2451&gt;=1000000,I2451&lt;=10000000),"Bin2",I2451&gt;10000000,"Bin3")</f>
        <v>Bin3</v>
      </c>
      <c r="L2451">
        <f t="shared" si="76"/>
        <v>2015</v>
      </c>
      <c r="M2451" t="str">
        <f>_xlfn.XLOOKUP(C2451,'LookUp Table'!$A$1:$A$3031,'LookUp Table'!$B$1:$B$3031,"Not Found",0)</f>
        <v>Kormangala</v>
      </c>
      <c r="N2451" t="str">
        <f t="shared" si="77"/>
        <v>Private Equity</v>
      </c>
      <c r="O2451" t="str">
        <f>_xlfn.XLOOKUP(N2451,'Com LookUp+Pivot'!$A$1:$A$49,'Com LookUp+Pivot'!$B$1:$B$49,"Not Found",0)</f>
        <v>PE</v>
      </c>
      <c r="W2451" s="9" t="s">
        <v>6540</v>
      </c>
      <c r="X2451" s="9" t="s">
        <v>388</v>
      </c>
    </row>
    <row r="2452" spans="1:24" x14ac:dyDescent="0.3">
      <c r="A2452">
        <v>2460</v>
      </c>
      <c r="B2452" s="1">
        <v>42276</v>
      </c>
      <c r="C2452" t="s">
        <v>151</v>
      </c>
      <c r="D2452" t="s">
        <v>6542</v>
      </c>
      <c r="E2452" t="s">
        <v>207</v>
      </c>
      <c r="F2452" t="s">
        <v>30</v>
      </c>
      <c r="G2452" t="s">
        <v>6543</v>
      </c>
      <c r="H2452" t="s">
        <v>388</v>
      </c>
      <c r="I2452" s="2">
        <v>680000000</v>
      </c>
      <c r="J2452" t="s">
        <v>6544</v>
      </c>
      <c r="K2452" t="str" cm="1">
        <f t="array" ref="K2452">_xlfn.IFS(I2452&lt;1000000,"Bin1",AND(I2452&gt;=1000000,I2452&lt;=10000000),"Bin2",I2452&gt;10000000,"Bin3")</f>
        <v>Bin3</v>
      </c>
      <c r="L2452">
        <f t="shared" si="76"/>
        <v>2015</v>
      </c>
      <c r="M2452" t="str">
        <f>_xlfn.XLOOKUP(C2452,'LookUp Table'!$A$1:$A$3031,'LookUp Table'!$B$1:$B$3031,"Not Found",0)</f>
        <v>Noida</v>
      </c>
      <c r="N2452" t="str">
        <f t="shared" si="77"/>
        <v>Private Equity</v>
      </c>
      <c r="O2452" t="str">
        <f>_xlfn.XLOOKUP(N2452,'Com LookUp+Pivot'!$A$1:$A$49,'Com LookUp+Pivot'!$B$1:$B$49,"Not Found",0)</f>
        <v>PE</v>
      </c>
      <c r="W2452" s="9" t="s">
        <v>6543</v>
      </c>
      <c r="X2452" s="9" t="s">
        <v>388</v>
      </c>
    </row>
    <row r="2453" spans="1:24" x14ac:dyDescent="0.3">
      <c r="A2453">
        <v>2461</v>
      </c>
      <c r="B2453" s="1">
        <v>42276</v>
      </c>
      <c r="C2453" t="s">
        <v>6545</v>
      </c>
      <c r="D2453" t="s">
        <v>6546</v>
      </c>
      <c r="E2453" t="s">
        <v>207</v>
      </c>
      <c r="F2453" t="s">
        <v>957</v>
      </c>
      <c r="G2453" t="s">
        <v>6547</v>
      </c>
      <c r="H2453" t="s">
        <v>388</v>
      </c>
      <c r="I2453" s="2">
        <v>100000000</v>
      </c>
      <c r="J2453" t="s">
        <v>6065</v>
      </c>
      <c r="K2453" t="str" cm="1">
        <f t="array" ref="K2453">_xlfn.IFS(I2453&lt;1000000,"Bin1",AND(I2453&gt;=1000000,I2453&lt;=10000000),"Bin2",I2453&gt;10000000,"Bin3")</f>
        <v>Bin3</v>
      </c>
      <c r="L2453">
        <f t="shared" si="76"/>
        <v>2015</v>
      </c>
      <c r="M2453" t="str">
        <f>_xlfn.XLOOKUP(C2453,'LookUp Table'!$A$1:$A$3031,'LookUp Table'!$B$1:$B$3031,"Not Found",0)</f>
        <v>Bangalore</v>
      </c>
      <c r="N2453" t="str">
        <f t="shared" si="77"/>
        <v>Private Equity</v>
      </c>
      <c r="O2453" t="str">
        <f>_xlfn.XLOOKUP(N2453,'Com LookUp+Pivot'!$A$1:$A$49,'Com LookUp+Pivot'!$B$1:$B$49,"Not Found",0)</f>
        <v>PE</v>
      </c>
      <c r="W2453" s="9" t="s">
        <v>6547</v>
      </c>
      <c r="X2453" s="9" t="s">
        <v>388</v>
      </c>
    </row>
    <row r="2454" spans="1:24" x14ac:dyDescent="0.3">
      <c r="A2454">
        <v>2462</v>
      </c>
      <c r="B2454" s="1">
        <v>42276</v>
      </c>
      <c r="C2454" t="s">
        <v>5831</v>
      </c>
      <c r="D2454" t="s">
        <v>6548</v>
      </c>
      <c r="E2454" t="s">
        <v>207</v>
      </c>
      <c r="F2454" t="s">
        <v>19</v>
      </c>
      <c r="G2454" t="s">
        <v>6549</v>
      </c>
      <c r="H2454" t="s">
        <v>388</v>
      </c>
      <c r="I2454" s="2">
        <v>36000000</v>
      </c>
      <c r="J2454" t="s">
        <v>26</v>
      </c>
      <c r="K2454" t="str" cm="1">
        <f t="array" ref="K2454">_xlfn.IFS(I2454&lt;1000000,"Bin1",AND(I2454&gt;=1000000,I2454&lt;=10000000),"Bin2",I2454&gt;10000000,"Bin3")</f>
        <v>Bin3</v>
      </c>
      <c r="L2454">
        <f t="shared" si="76"/>
        <v>2015</v>
      </c>
      <c r="M2454" t="str">
        <f>_xlfn.XLOOKUP(C2454,'LookUp Table'!$A$1:$A$3031,'LookUp Table'!$B$1:$B$3031,"Not Found",0)</f>
        <v>Gurgaon</v>
      </c>
      <c r="N2454" t="str">
        <f t="shared" si="77"/>
        <v>Private Equity</v>
      </c>
      <c r="O2454" t="str">
        <f>_xlfn.XLOOKUP(N2454,'Com LookUp+Pivot'!$A$1:$A$49,'Com LookUp+Pivot'!$B$1:$B$49,"Not Found",0)</f>
        <v>PE</v>
      </c>
      <c r="W2454" s="9" t="s">
        <v>6549</v>
      </c>
      <c r="X2454" s="9" t="s">
        <v>388</v>
      </c>
    </row>
    <row r="2455" spans="1:24" x14ac:dyDescent="0.3">
      <c r="A2455">
        <v>2463</v>
      </c>
      <c r="B2455" s="1">
        <v>42276</v>
      </c>
      <c r="C2455" t="s">
        <v>6550</v>
      </c>
      <c r="D2455" t="s">
        <v>6551</v>
      </c>
      <c r="E2455" t="s">
        <v>207</v>
      </c>
      <c r="F2455" t="s">
        <v>52</v>
      </c>
      <c r="G2455" t="s">
        <v>6552</v>
      </c>
      <c r="H2455" t="s">
        <v>125</v>
      </c>
      <c r="I2455">
        <v>0</v>
      </c>
      <c r="K2455" t="str" cm="1">
        <f t="array" ref="K2455">_xlfn.IFS(I2455&lt;1000000,"Bin1",AND(I2455&gt;=1000000,I2455&lt;=10000000),"Bin2",I2455&gt;10000000,"Bin3")</f>
        <v>Bin1</v>
      </c>
      <c r="L2455">
        <f t="shared" si="76"/>
        <v>2015</v>
      </c>
      <c r="M2455" t="str">
        <f>_xlfn.XLOOKUP(C2455,'LookUp Table'!$A$1:$A$3031,'LookUp Table'!$B$1:$B$3031,"Not Found",0)</f>
        <v>Pune</v>
      </c>
      <c r="N2455" t="str">
        <f t="shared" si="77"/>
        <v>Seed Funding</v>
      </c>
      <c r="O2455" t="str">
        <f>_xlfn.XLOOKUP(N2455,'Com LookUp+Pivot'!$A$1:$A$49,'Com LookUp+Pivot'!$B$1:$B$49,"Not Found",0)</f>
        <v>Angel</v>
      </c>
      <c r="W2455" s="9" t="s">
        <v>6552</v>
      </c>
      <c r="X2455" s="9" t="s">
        <v>125</v>
      </c>
    </row>
    <row r="2456" spans="1:24" x14ac:dyDescent="0.3">
      <c r="A2456">
        <v>2464</v>
      </c>
      <c r="B2456" s="1">
        <v>42276</v>
      </c>
      <c r="C2456" t="s">
        <v>6553</v>
      </c>
      <c r="D2456" t="s">
        <v>6554</v>
      </c>
      <c r="E2456" t="s">
        <v>207</v>
      </c>
      <c r="F2456" t="s">
        <v>42</v>
      </c>
      <c r="G2456" t="s">
        <v>1289</v>
      </c>
      <c r="H2456" t="s">
        <v>125</v>
      </c>
      <c r="I2456">
        <v>0</v>
      </c>
      <c r="K2456" t="str" cm="1">
        <f t="array" ref="K2456">_xlfn.IFS(I2456&lt;1000000,"Bin1",AND(I2456&gt;=1000000,I2456&lt;=10000000),"Bin2",I2456&gt;10000000,"Bin3")</f>
        <v>Bin1</v>
      </c>
      <c r="L2456">
        <f t="shared" si="76"/>
        <v>2015</v>
      </c>
      <c r="M2456" t="str">
        <f>_xlfn.XLOOKUP(C2456,'LookUp Table'!$A$1:$A$3031,'LookUp Table'!$B$1:$B$3031,"Not Found",0)</f>
        <v>Chennai</v>
      </c>
      <c r="N2456" t="str">
        <f t="shared" si="77"/>
        <v>Angel / Seed Funding</v>
      </c>
      <c r="O2456" t="str">
        <f>_xlfn.XLOOKUP(N2456,'Com LookUp+Pivot'!$A$1:$A$49,'Com LookUp+Pivot'!$B$1:$B$49,"Not Found",0)</f>
        <v>Angel</v>
      </c>
      <c r="W2456" s="9" t="s">
        <v>1289</v>
      </c>
      <c r="X2456" s="9" t="s">
        <v>125</v>
      </c>
    </row>
    <row r="2457" spans="1:24" x14ac:dyDescent="0.3">
      <c r="A2457">
        <v>2465</v>
      </c>
      <c r="B2457" s="1">
        <v>42276</v>
      </c>
      <c r="C2457" t="s">
        <v>6555</v>
      </c>
      <c r="D2457" t="s">
        <v>4688</v>
      </c>
      <c r="E2457" t="s">
        <v>207</v>
      </c>
      <c r="F2457" t="s">
        <v>30</v>
      </c>
      <c r="G2457" t="s">
        <v>6556</v>
      </c>
      <c r="H2457" t="s">
        <v>125</v>
      </c>
      <c r="I2457" s="2">
        <v>350000</v>
      </c>
      <c r="K2457" t="str" cm="1">
        <f t="array" ref="K2457">_xlfn.IFS(I2457&lt;1000000,"Bin1",AND(I2457&gt;=1000000,I2457&lt;=10000000),"Bin2",I2457&gt;10000000,"Bin3")</f>
        <v>Bin1</v>
      </c>
      <c r="L2457">
        <f t="shared" si="76"/>
        <v>2015</v>
      </c>
      <c r="M2457" t="str">
        <f>_xlfn.XLOOKUP(C2457,'LookUp Table'!$A$1:$A$3031,'LookUp Table'!$B$1:$B$3031,"Not Found",0)</f>
        <v>New Delhi</v>
      </c>
      <c r="N2457" t="str">
        <f t="shared" si="77"/>
        <v>Seed Funding</v>
      </c>
      <c r="O2457" t="str">
        <f>_xlfn.XLOOKUP(N2457,'Com LookUp+Pivot'!$A$1:$A$49,'Com LookUp+Pivot'!$B$1:$B$49,"Not Found",0)</f>
        <v>Angel</v>
      </c>
      <c r="W2457" s="9" t="s">
        <v>6556</v>
      </c>
      <c r="X2457" s="9" t="s">
        <v>125</v>
      </c>
    </row>
    <row r="2458" spans="1:24" x14ac:dyDescent="0.3">
      <c r="A2458">
        <v>2466</v>
      </c>
      <c r="B2458" s="1">
        <v>42276</v>
      </c>
      <c r="C2458" t="s">
        <v>6557</v>
      </c>
      <c r="D2458" t="s">
        <v>6558</v>
      </c>
      <c r="E2458" t="s">
        <v>207</v>
      </c>
      <c r="F2458" t="s">
        <v>957</v>
      </c>
      <c r="G2458" t="s">
        <v>6559</v>
      </c>
      <c r="H2458" t="s">
        <v>125</v>
      </c>
      <c r="I2458">
        <v>0</v>
      </c>
      <c r="K2458" t="str" cm="1">
        <f t="array" ref="K2458">_xlfn.IFS(I2458&lt;1000000,"Bin1",AND(I2458&gt;=1000000,I2458&lt;=10000000),"Bin2",I2458&gt;10000000,"Bin3")</f>
        <v>Bin1</v>
      </c>
      <c r="L2458">
        <f t="shared" si="76"/>
        <v>2015</v>
      </c>
      <c r="M2458" t="str">
        <f>_xlfn.XLOOKUP(C2458,'LookUp Table'!$A$1:$A$3031,'LookUp Table'!$B$1:$B$3031,"Not Found",0)</f>
        <v>Bangalore</v>
      </c>
      <c r="N2458" t="str">
        <f t="shared" si="77"/>
        <v>Seed Funding</v>
      </c>
      <c r="O2458" t="str">
        <f>_xlfn.XLOOKUP(N2458,'Com LookUp+Pivot'!$A$1:$A$49,'Com LookUp+Pivot'!$B$1:$B$49,"Not Found",0)</f>
        <v>Angel</v>
      </c>
      <c r="W2458" s="9" t="s">
        <v>6559</v>
      </c>
      <c r="X2458" s="9" t="s">
        <v>125</v>
      </c>
    </row>
    <row r="2459" spans="1:24" x14ac:dyDescent="0.3">
      <c r="A2459">
        <v>2467</v>
      </c>
      <c r="B2459" s="1">
        <v>42277</v>
      </c>
      <c r="C2459" t="s">
        <v>6560</v>
      </c>
      <c r="D2459" t="s">
        <v>6561</v>
      </c>
      <c r="E2459" t="s">
        <v>207</v>
      </c>
      <c r="F2459" t="s">
        <v>6562</v>
      </c>
      <c r="G2459" t="s">
        <v>6563</v>
      </c>
      <c r="H2459" t="s">
        <v>388</v>
      </c>
      <c r="I2459" s="2">
        <v>5000000</v>
      </c>
      <c r="K2459" t="str" cm="1">
        <f t="array" ref="K2459">_xlfn.IFS(I2459&lt;1000000,"Bin1",AND(I2459&gt;=1000000,I2459&lt;=10000000),"Bin2",I2459&gt;10000000,"Bin3")</f>
        <v>Bin2</v>
      </c>
      <c r="L2459">
        <f t="shared" si="76"/>
        <v>2015</v>
      </c>
      <c r="M2459" t="str">
        <f>_xlfn.XLOOKUP(C2459,'LookUp Table'!$A$1:$A$3031,'LookUp Table'!$B$1:$B$3031,"Not Found",0)</f>
        <v>Bangalore / USA</v>
      </c>
      <c r="N2459" t="str">
        <f t="shared" si="77"/>
        <v>Private Equity</v>
      </c>
      <c r="O2459" t="str">
        <f>_xlfn.XLOOKUP(N2459,'Com LookUp+Pivot'!$A$1:$A$49,'Com LookUp+Pivot'!$B$1:$B$49,"Not Found",0)</f>
        <v>PE</v>
      </c>
      <c r="W2459" s="9" t="s">
        <v>6563</v>
      </c>
      <c r="X2459" s="9" t="s">
        <v>388</v>
      </c>
    </row>
    <row r="2460" spans="1:24" x14ac:dyDescent="0.3">
      <c r="A2460">
        <v>2468</v>
      </c>
      <c r="B2460" s="1">
        <v>42277</v>
      </c>
      <c r="C2460" t="s">
        <v>6564</v>
      </c>
      <c r="D2460" t="s">
        <v>6565</v>
      </c>
      <c r="E2460" t="s">
        <v>207</v>
      </c>
      <c r="F2460" t="s">
        <v>87</v>
      </c>
      <c r="G2460" t="s">
        <v>2417</v>
      </c>
      <c r="H2460" t="s">
        <v>125</v>
      </c>
      <c r="I2460" s="2">
        <v>1000000</v>
      </c>
      <c r="K2460" t="str" cm="1">
        <f t="array" ref="K2460">_xlfn.IFS(I2460&lt;1000000,"Bin1",AND(I2460&gt;=1000000,I2460&lt;=10000000),"Bin2",I2460&gt;10000000,"Bin3")</f>
        <v>Bin2</v>
      </c>
      <c r="L2460">
        <f t="shared" si="76"/>
        <v>2015</v>
      </c>
      <c r="M2460" t="str">
        <f>_xlfn.XLOOKUP(C2460,'LookUp Table'!$A$1:$A$3031,'LookUp Table'!$B$1:$B$3031,"Not Found",0)</f>
        <v>New Delhi</v>
      </c>
      <c r="N2460" t="str">
        <f t="shared" si="77"/>
        <v>Private Equity</v>
      </c>
      <c r="O2460" t="str">
        <f>_xlfn.XLOOKUP(N2460,'Com LookUp+Pivot'!$A$1:$A$49,'Com LookUp+Pivot'!$B$1:$B$49,"Not Found",0)</f>
        <v>PE</v>
      </c>
      <c r="W2460" s="9" t="s">
        <v>2417</v>
      </c>
      <c r="X2460" s="9" t="s">
        <v>125</v>
      </c>
    </row>
    <row r="2461" spans="1:24" x14ac:dyDescent="0.3">
      <c r="A2461">
        <v>2469</v>
      </c>
      <c r="B2461" s="1">
        <v>42277</v>
      </c>
      <c r="C2461" t="s">
        <v>6566</v>
      </c>
      <c r="D2461" t="s">
        <v>6567</v>
      </c>
      <c r="E2461" t="s">
        <v>207</v>
      </c>
      <c r="F2461" t="s">
        <v>19</v>
      </c>
      <c r="G2461" t="s">
        <v>6568</v>
      </c>
      <c r="H2461" t="s">
        <v>125</v>
      </c>
      <c r="I2461">
        <v>0</v>
      </c>
      <c r="J2461" t="s">
        <v>6569</v>
      </c>
      <c r="K2461" t="str" cm="1">
        <f t="array" ref="K2461">_xlfn.IFS(I2461&lt;1000000,"Bin1",AND(I2461&gt;=1000000,I2461&lt;=10000000),"Bin2",I2461&gt;10000000,"Bin3")</f>
        <v>Bin1</v>
      </c>
      <c r="L2461">
        <f t="shared" si="76"/>
        <v>2015</v>
      </c>
      <c r="M2461" t="str">
        <f>_xlfn.XLOOKUP(C2461,'LookUp Table'!$A$1:$A$3031,'LookUp Table'!$B$1:$B$3031,"Not Found",0)</f>
        <v>Gurgaon</v>
      </c>
      <c r="N2461" t="str">
        <f t="shared" si="77"/>
        <v>Seed Funding</v>
      </c>
      <c r="O2461" t="str">
        <f>_xlfn.XLOOKUP(N2461,'Com LookUp+Pivot'!$A$1:$A$49,'Com LookUp+Pivot'!$B$1:$B$49,"Not Found",0)</f>
        <v>Angel</v>
      </c>
      <c r="W2461" s="9" t="s">
        <v>6568</v>
      </c>
      <c r="X2461" s="9" t="s">
        <v>125</v>
      </c>
    </row>
    <row r="2462" spans="1:24" x14ac:dyDescent="0.3">
      <c r="A2462">
        <v>2470</v>
      </c>
      <c r="B2462" s="1">
        <v>42277</v>
      </c>
      <c r="C2462" t="s">
        <v>6570</v>
      </c>
      <c r="D2462" t="s">
        <v>6571</v>
      </c>
      <c r="E2462" t="s">
        <v>207</v>
      </c>
      <c r="F2462" t="s">
        <v>957</v>
      </c>
      <c r="G2462" t="s">
        <v>6572</v>
      </c>
      <c r="H2462" t="s">
        <v>125</v>
      </c>
      <c r="I2462" s="2">
        <v>1000000</v>
      </c>
      <c r="K2462" t="str" cm="1">
        <f t="array" ref="K2462">_xlfn.IFS(I2462&lt;1000000,"Bin1",AND(I2462&gt;=1000000,I2462&lt;=10000000),"Bin2",I2462&gt;10000000,"Bin3")</f>
        <v>Bin2</v>
      </c>
      <c r="L2462">
        <f t="shared" si="76"/>
        <v>2015</v>
      </c>
      <c r="M2462" t="str">
        <f>_xlfn.XLOOKUP(C2462,'LookUp Table'!$A$1:$A$3031,'LookUp Table'!$B$1:$B$3031,"Not Found",0)</f>
        <v>Bangalore</v>
      </c>
      <c r="N2462" t="str">
        <f t="shared" si="77"/>
        <v>Seed Funding</v>
      </c>
      <c r="O2462" t="str">
        <f>_xlfn.XLOOKUP(N2462,'Com LookUp+Pivot'!$A$1:$A$49,'Com LookUp+Pivot'!$B$1:$B$49,"Not Found",0)</f>
        <v>Angel</v>
      </c>
      <c r="W2462" s="9" t="s">
        <v>6572</v>
      </c>
      <c r="X2462" s="9" t="s">
        <v>125</v>
      </c>
    </row>
    <row r="2463" spans="1:24" x14ac:dyDescent="0.3">
      <c r="A2463">
        <v>2471</v>
      </c>
      <c r="B2463" s="1">
        <v>42217</v>
      </c>
      <c r="C2463" t="s">
        <v>5256</v>
      </c>
      <c r="D2463" t="s">
        <v>6573</v>
      </c>
      <c r="E2463" t="s">
        <v>207</v>
      </c>
      <c r="F2463" t="s">
        <v>30</v>
      </c>
      <c r="G2463" t="s">
        <v>6574</v>
      </c>
      <c r="H2463" t="s">
        <v>388</v>
      </c>
      <c r="I2463" s="2">
        <v>500000000</v>
      </c>
      <c r="J2463" t="s">
        <v>6575</v>
      </c>
      <c r="K2463" t="str" cm="1">
        <f t="array" ref="K2463">_xlfn.IFS(I2463&lt;1000000,"Bin1",AND(I2463&gt;=1000000,I2463&lt;=10000000),"Bin2",I2463&gt;10000000,"Bin3")</f>
        <v>Bin3</v>
      </c>
      <c r="L2463">
        <f t="shared" si="76"/>
        <v>2015</v>
      </c>
      <c r="M2463" t="str">
        <f>_xlfn.XLOOKUP(C2463,'LookUp Table'!$A$1:$A$3031,'LookUp Table'!$B$1:$B$3031,"Not Found",0)</f>
        <v>New Delhi</v>
      </c>
      <c r="N2463" t="str">
        <f t="shared" si="77"/>
        <v>Private Equity</v>
      </c>
      <c r="O2463" t="str">
        <f>_xlfn.XLOOKUP(N2463,'Com LookUp+Pivot'!$A$1:$A$49,'Com LookUp+Pivot'!$B$1:$B$49,"Not Found",0)</f>
        <v>PE</v>
      </c>
      <c r="W2463" s="9" t="s">
        <v>6574</v>
      </c>
      <c r="X2463" s="9" t="s">
        <v>388</v>
      </c>
    </row>
    <row r="2464" spans="1:24" x14ac:dyDescent="0.3">
      <c r="A2464">
        <v>2472</v>
      </c>
      <c r="B2464" s="1">
        <v>42217</v>
      </c>
      <c r="C2464" t="s">
        <v>6576</v>
      </c>
      <c r="D2464" t="s">
        <v>6577</v>
      </c>
      <c r="E2464" t="s">
        <v>207</v>
      </c>
      <c r="F2464" t="s">
        <v>52</v>
      </c>
      <c r="G2464" t="s">
        <v>6578</v>
      </c>
      <c r="H2464" t="s">
        <v>125</v>
      </c>
      <c r="I2464" s="2">
        <v>400000</v>
      </c>
      <c r="K2464" t="str" cm="1">
        <f t="array" ref="K2464">_xlfn.IFS(I2464&lt;1000000,"Bin1",AND(I2464&gt;=1000000,I2464&lt;=10000000),"Bin2",I2464&gt;10000000,"Bin3")</f>
        <v>Bin1</v>
      </c>
      <c r="L2464">
        <f t="shared" si="76"/>
        <v>2015</v>
      </c>
      <c r="M2464" t="str">
        <f>_xlfn.XLOOKUP(C2464,'LookUp Table'!$A$1:$A$3031,'LookUp Table'!$B$1:$B$3031,"Not Found",0)</f>
        <v>Pune</v>
      </c>
      <c r="N2464" t="str">
        <f t="shared" si="77"/>
        <v>Seed Funding</v>
      </c>
      <c r="O2464" t="str">
        <f>_xlfn.XLOOKUP(N2464,'Com LookUp+Pivot'!$A$1:$A$49,'Com LookUp+Pivot'!$B$1:$B$49,"Not Found",0)</f>
        <v>Angel</v>
      </c>
      <c r="W2464" s="9" t="s">
        <v>6578</v>
      </c>
      <c r="X2464" s="9" t="s">
        <v>125</v>
      </c>
    </row>
    <row r="2465" spans="1:24" x14ac:dyDescent="0.3">
      <c r="A2465">
        <v>2473</v>
      </c>
      <c r="B2465" s="1">
        <v>42219</v>
      </c>
      <c r="C2465" t="s">
        <v>6579</v>
      </c>
      <c r="D2465" t="s">
        <v>6580</v>
      </c>
      <c r="E2465" t="s">
        <v>207</v>
      </c>
      <c r="F2465" t="s">
        <v>30</v>
      </c>
      <c r="G2465" t="s">
        <v>6581</v>
      </c>
      <c r="H2465" t="s">
        <v>125</v>
      </c>
      <c r="I2465">
        <v>0</v>
      </c>
      <c r="K2465" t="str" cm="1">
        <f t="array" ref="K2465">_xlfn.IFS(I2465&lt;1000000,"Bin1",AND(I2465&gt;=1000000,I2465&lt;=10000000),"Bin2",I2465&gt;10000000,"Bin3")</f>
        <v>Bin1</v>
      </c>
      <c r="L2465">
        <f t="shared" si="76"/>
        <v>2015</v>
      </c>
      <c r="M2465" t="str">
        <f>_xlfn.XLOOKUP(C2465,'LookUp Table'!$A$1:$A$3031,'LookUp Table'!$B$1:$B$3031,"Not Found",0)</f>
        <v>New Delhi</v>
      </c>
      <c r="N2465" t="str">
        <f t="shared" si="77"/>
        <v>Seed Funding</v>
      </c>
      <c r="O2465" t="str">
        <f>_xlfn.XLOOKUP(N2465,'Com LookUp+Pivot'!$A$1:$A$49,'Com LookUp+Pivot'!$B$1:$B$49,"Not Found",0)</f>
        <v>Angel</v>
      </c>
      <c r="W2465" s="9" t="s">
        <v>6581</v>
      </c>
      <c r="X2465" s="9" t="s">
        <v>125</v>
      </c>
    </row>
    <row r="2466" spans="1:24" x14ac:dyDescent="0.3">
      <c r="A2466">
        <v>2474</v>
      </c>
      <c r="B2466" s="1">
        <v>42219</v>
      </c>
      <c r="C2466" t="s">
        <v>3354</v>
      </c>
      <c r="D2466" t="s">
        <v>2435</v>
      </c>
      <c r="E2466" t="s">
        <v>207</v>
      </c>
      <c r="F2466" t="s">
        <v>30</v>
      </c>
      <c r="G2466" t="s">
        <v>5325</v>
      </c>
      <c r="H2466" t="s">
        <v>388</v>
      </c>
      <c r="I2466" s="2">
        <v>5000000</v>
      </c>
      <c r="J2466" t="s">
        <v>44</v>
      </c>
      <c r="K2466" t="str" cm="1">
        <f t="array" ref="K2466">_xlfn.IFS(I2466&lt;1000000,"Bin1",AND(I2466&gt;=1000000,I2466&lt;=10000000),"Bin2",I2466&gt;10000000,"Bin3")</f>
        <v>Bin2</v>
      </c>
      <c r="L2466">
        <f t="shared" si="76"/>
        <v>2015</v>
      </c>
      <c r="M2466" t="str">
        <f>_xlfn.XLOOKUP(C2466,'LookUp Table'!$A$1:$A$3031,'LookUp Table'!$B$1:$B$3031,"Not Found",0)</f>
        <v>Bangalore</v>
      </c>
      <c r="N2466" t="str">
        <f t="shared" si="77"/>
        <v>Private Equity</v>
      </c>
      <c r="O2466" t="str">
        <f>_xlfn.XLOOKUP(N2466,'Com LookUp+Pivot'!$A$1:$A$49,'Com LookUp+Pivot'!$B$1:$B$49,"Not Found",0)</f>
        <v>PE</v>
      </c>
      <c r="W2466" s="9" t="s">
        <v>5325</v>
      </c>
      <c r="X2466" s="9" t="s">
        <v>388</v>
      </c>
    </row>
    <row r="2467" spans="1:24" x14ac:dyDescent="0.3">
      <c r="A2467">
        <v>2475</v>
      </c>
      <c r="B2467" s="1">
        <v>42219</v>
      </c>
      <c r="C2467" t="s">
        <v>6582</v>
      </c>
      <c r="D2467" t="s">
        <v>6583</v>
      </c>
      <c r="E2467" t="s">
        <v>207</v>
      </c>
      <c r="F2467" t="s">
        <v>36</v>
      </c>
      <c r="G2467" t="s">
        <v>6584</v>
      </c>
      <c r="H2467" t="s">
        <v>125</v>
      </c>
      <c r="I2467">
        <v>0</v>
      </c>
      <c r="K2467" t="str" cm="1">
        <f t="array" ref="K2467">_xlfn.IFS(I2467&lt;1000000,"Bin1",AND(I2467&gt;=1000000,I2467&lt;=10000000),"Bin2",I2467&gt;10000000,"Bin3")</f>
        <v>Bin1</v>
      </c>
      <c r="L2467">
        <f t="shared" si="76"/>
        <v>2015</v>
      </c>
      <c r="M2467" t="str">
        <f>_xlfn.XLOOKUP(C2467,'LookUp Table'!$A$1:$A$3031,'LookUp Table'!$B$1:$B$3031,"Not Found",0)</f>
        <v>Mumbai</v>
      </c>
      <c r="N2467" t="str">
        <f t="shared" si="77"/>
        <v>Seed Funding</v>
      </c>
      <c r="O2467" t="str">
        <f>_xlfn.XLOOKUP(N2467,'Com LookUp+Pivot'!$A$1:$A$49,'Com LookUp+Pivot'!$B$1:$B$49,"Not Found",0)</f>
        <v>Angel</v>
      </c>
      <c r="W2467" s="9" t="s">
        <v>6584</v>
      </c>
      <c r="X2467" s="9" t="s">
        <v>125</v>
      </c>
    </row>
    <row r="2468" spans="1:24" x14ac:dyDescent="0.3">
      <c r="A2468">
        <v>2476</v>
      </c>
      <c r="B2468" s="1">
        <v>42219</v>
      </c>
      <c r="C2468" t="s">
        <v>6585</v>
      </c>
      <c r="D2468" t="s">
        <v>6586</v>
      </c>
      <c r="E2468" t="s">
        <v>207</v>
      </c>
      <c r="F2468" t="s">
        <v>36</v>
      </c>
      <c r="G2468" t="s">
        <v>6587</v>
      </c>
      <c r="H2468" t="s">
        <v>125</v>
      </c>
      <c r="I2468">
        <v>0</v>
      </c>
      <c r="K2468" t="str" cm="1">
        <f t="array" ref="K2468">_xlfn.IFS(I2468&lt;1000000,"Bin1",AND(I2468&gt;=1000000,I2468&lt;=10000000),"Bin2",I2468&gt;10000000,"Bin3")</f>
        <v>Bin1</v>
      </c>
      <c r="L2468">
        <f t="shared" si="76"/>
        <v>2015</v>
      </c>
      <c r="M2468" t="str">
        <f>_xlfn.XLOOKUP(C2468,'LookUp Table'!$A$1:$A$3031,'LookUp Table'!$B$1:$B$3031,"Not Found",0)</f>
        <v>Mumbai</v>
      </c>
      <c r="N2468" t="str">
        <f t="shared" si="77"/>
        <v>Seed Funding</v>
      </c>
      <c r="O2468" t="str">
        <f>_xlfn.XLOOKUP(N2468,'Com LookUp+Pivot'!$A$1:$A$49,'Com LookUp+Pivot'!$B$1:$B$49,"Not Found",0)</f>
        <v>Angel</v>
      </c>
      <c r="W2468" s="9" t="s">
        <v>6587</v>
      </c>
      <c r="X2468" s="9" t="s">
        <v>125</v>
      </c>
    </row>
    <row r="2469" spans="1:24" x14ac:dyDescent="0.3">
      <c r="A2469">
        <v>2477</v>
      </c>
      <c r="B2469" s="1">
        <v>42219</v>
      </c>
      <c r="C2469" t="s">
        <v>6588</v>
      </c>
      <c r="D2469" t="s">
        <v>6589</v>
      </c>
      <c r="E2469" t="s">
        <v>207</v>
      </c>
      <c r="F2469" t="s">
        <v>30</v>
      </c>
      <c r="G2469" t="s">
        <v>6590</v>
      </c>
      <c r="H2469" t="s">
        <v>388</v>
      </c>
      <c r="I2469" s="2">
        <v>100000000</v>
      </c>
      <c r="J2469" t="s">
        <v>26</v>
      </c>
      <c r="K2469" t="str" cm="1">
        <f t="array" ref="K2469">_xlfn.IFS(I2469&lt;1000000,"Bin1",AND(I2469&gt;=1000000,I2469&lt;=10000000),"Bin2",I2469&gt;10000000,"Bin3")</f>
        <v>Bin3</v>
      </c>
      <c r="L2469">
        <f t="shared" si="76"/>
        <v>2015</v>
      </c>
      <c r="M2469" t="str">
        <f>_xlfn.XLOOKUP(C2469,'LookUp Table'!$A$1:$A$3031,'LookUp Table'!$B$1:$B$3031,"Not Found",0)</f>
        <v>Gurgaon</v>
      </c>
      <c r="N2469" t="str">
        <f t="shared" si="77"/>
        <v>Private Equity</v>
      </c>
      <c r="O2469" t="str">
        <f>_xlfn.XLOOKUP(N2469,'Com LookUp+Pivot'!$A$1:$A$49,'Com LookUp+Pivot'!$B$1:$B$49,"Not Found",0)</f>
        <v>PE</v>
      </c>
      <c r="W2469" s="9" t="s">
        <v>6590</v>
      </c>
      <c r="X2469" s="9" t="s">
        <v>388</v>
      </c>
    </row>
    <row r="2470" spans="1:24" x14ac:dyDescent="0.3">
      <c r="A2470">
        <v>2478</v>
      </c>
      <c r="B2470" s="1">
        <v>42219</v>
      </c>
      <c r="C2470" t="s">
        <v>6591</v>
      </c>
      <c r="D2470" t="s">
        <v>6592</v>
      </c>
      <c r="E2470" t="s">
        <v>207</v>
      </c>
      <c r="F2470" t="s">
        <v>957</v>
      </c>
      <c r="G2470" t="s">
        <v>4425</v>
      </c>
      <c r="H2470" t="s">
        <v>125</v>
      </c>
      <c r="I2470">
        <v>0</v>
      </c>
      <c r="K2470" t="str" cm="1">
        <f t="array" ref="K2470">_xlfn.IFS(I2470&lt;1000000,"Bin1",AND(I2470&gt;=1000000,I2470&lt;=10000000),"Bin2",I2470&gt;10000000,"Bin3")</f>
        <v>Bin1</v>
      </c>
      <c r="L2470">
        <f t="shared" si="76"/>
        <v>2015</v>
      </c>
      <c r="M2470" t="str">
        <f>_xlfn.XLOOKUP(C2470,'LookUp Table'!$A$1:$A$3031,'LookUp Table'!$B$1:$B$3031,"Not Found",0)</f>
        <v>Bangalore</v>
      </c>
      <c r="N2470" t="str">
        <f t="shared" si="77"/>
        <v>Private Equity</v>
      </c>
      <c r="O2470" t="str">
        <f>_xlfn.XLOOKUP(N2470,'Com LookUp+Pivot'!$A$1:$A$49,'Com LookUp+Pivot'!$B$1:$B$49,"Not Found",0)</f>
        <v>PE</v>
      </c>
      <c r="W2470" s="9" t="s">
        <v>4425</v>
      </c>
      <c r="X2470" s="9" t="s">
        <v>125</v>
      </c>
    </row>
    <row r="2471" spans="1:24" x14ac:dyDescent="0.3">
      <c r="A2471">
        <v>2479</v>
      </c>
      <c r="B2471" s="1">
        <v>42219</v>
      </c>
      <c r="C2471" t="s">
        <v>6593</v>
      </c>
      <c r="D2471" t="s">
        <v>6594</v>
      </c>
      <c r="E2471" t="s">
        <v>207</v>
      </c>
      <c r="F2471" t="s">
        <v>36</v>
      </c>
      <c r="G2471" t="s">
        <v>6595</v>
      </c>
      <c r="H2471" t="s">
        <v>388</v>
      </c>
      <c r="I2471" s="2">
        <v>9600000</v>
      </c>
      <c r="J2471" t="s">
        <v>26</v>
      </c>
      <c r="K2471" t="str" cm="1">
        <f t="array" ref="K2471">_xlfn.IFS(I2471&lt;1000000,"Bin1",AND(I2471&gt;=1000000,I2471&lt;=10000000),"Bin2",I2471&gt;10000000,"Bin3")</f>
        <v>Bin2</v>
      </c>
      <c r="L2471">
        <f t="shared" si="76"/>
        <v>2015</v>
      </c>
      <c r="M2471" t="str">
        <f>_xlfn.XLOOKUP(C2471,'LookUp Table'!$A$1:$A$3031,'LookUp Table'!$B$1:$B$3031,"Not Found",0)</f>
        <v>Mumbai</v>
      </c>
      <c r="N2471" t="str">
        <f t="shared" si="77"/>
        <v>Private Equity</v>
      </c>
      <c r="O2471" t="str">
        <f>_xlfn.XLOOKUP(N2471,'Com LookUp+Pivot'!$A$1:$A$49,'Com LookUp+Pivot'!$B$1:$B$49,"Not Found",0)</f>
        <v>PE</v>
      </c>
      <c r="W2471" s="9" t="s">
        <v>6595</v>
      </c>
      <c r="X2471" s="9" t="s">
        <v>388</v>
      </c>
    </row>
    <row r="2472" spans="1:24" x14ac:dyDescent="0.3">
      <c r="A2472">
        <v>2480</v>
      </c>
      <c r="B2472" s="1">
        <v>42220</v>
      </c>
      <c r="C2472" t="s">
        <v>6596</v>
      </c>
      <c r="D2472" t="s">
        <v>6597</v>
      </c>
      <c r="E2472" t="s">
        <v>207</v>
      </c>
      <c r="F2472" t="s">
        <v>30</v>
      </c>
      <c r="G2472" t="s">
        <v>6598</v>
      </c>
      <c r="H2472" t="s">
        <v>388</v>
      </c>
      <c r="I2472" s="2">
        <v>1300000</v>
      </c>
      <c r="J2472" t="s">
        <v>44</v>
      </c>
      <c r="K2472" t="str" cm="1">
        <f t="array" ref="K2472">_xlfn.IFS(I2472&lt;1000000,"Bin1",AND(I2472&gt;=1000000,I2472&lt;=10000000),"Bin2",I2472&gt;10000000,"Bin3")</f>
        <v>Bin2</v>
      </c>
      <c r="L2472">
        <f t="shared" si="76"/>
        <v>2015</v>
      </c>
      <c r="M2472" t="str">
        <f>_xlfn.XLOOKUP(C2472,'LookUp Table'!$A$1:$A$3031,'LookUp Table'!$B$1:$B$3031,"Not Found",0)</f>
        <v>New Delhi</v>
      </c>
      <c r="N2472" t="str">
        <f t="shared" si="77"/>
        <v>Private Equity</v>
      </c>
      <c r="O2472" t="str">
        <f>_xlfn.XLOOKUP(N2472,'Com LookUp+Pivot'!$A$1:$A$49,'Com LookUp+Pivot'!$B$1:$B$49,"Not Found",0)</f>
        <v>PE</v>
      </c>
      <c r="W2472" s="9" t="s">
        <v>6598</v>
      </c>
      <c r="X2472" s="9" t="s">
        <v>388</v>
      </c>
    </row>
    <row r="2473" spans="1:24" x14ac:dyDescent="0.3">
      <c r="A2473">
        <v>2481</v>
      </c>
      <c r="B2473" s="1">
        <v>42221</v>
      </c>
      <c r="C2473" t="s">
        <v>6599</v>
      </c>
      <c r="D2473" t="s">
        <v>6600</v>
      </c>
      <c r="E2473" t="s">
        <v>207</v>
      </c>
      <c r="F2473" t="s">
        <v>52</v>
      </c>
      <c r="G2473" t="s">
        <v>6601</v>
      </c>
      <c r="H2473" t="s">
        <v>125</v>
      </c>
      <c r="I2473" s="2">
        <v>650000</v>
      </c>
      <c r="K2473" t="str" cm="1">
        <f t="array" ref="K2473">_xlfn.IFS(I2473&lt;1000000,"Bin1",AND(I2473&gt;=1000000,I2473&lt;=10000000),"Bin2",I2473&gt;10000000,"Bin3")</f>
        <v>Bin1</v>
      </c>
      <c r="L2473">
        <f t="shared" si="76"/>
        <v>2015</v>
      </c>
      <c r="M2473" t="str">
        <f>_xlfn.XLOOKUP(C2473,'LookUp Table'!$A$1:$A$3031,'LookUp Table'!$B$1:$B$3031,"Not Found",0)</f>
        <v>Pune</v>
      </c>
      <c r="N2473" t="str">
        <f t="shared" si="77"/>
        <v>Seed Funding</v>
      </c>
      <c r="O2473" t="str">
        <f>_xlfn.XLOOKUP(N2473,'Com LookUp+Pivot'!$A$1:$A$49,'Com LookUp+Pivot'!$B$1:$B$49,"Not Found",0)</f>
        <v>Angel</v>
      </c>
      <c r="W2473" s="9" t="s">
        <v>6601</v>
      </c>
      <c r="X2473" s="9" t="s">
        <v>125</v>
      </c>
    </row>
    <row r="2474" spans="1:24" x14ac:dyDescent="0.3">
      <c r="A2474">
        <v>2482</v>
      </c>
      <c r="B2474" s="1">
        <v>42221</v>
      </c>
      <c r="C2474" t="s">
        <v>565</v>
      </c>
      <c r="D2474" t="s">
        <v>6184</v>
      </c>
      <c r="E2474" t="s">
        <v>207</v>
      </c>
      <c r="F2474" t="s">
        <v>957</v>
      </c>
      <c r="G2474" t="s">
        <v>6602</v>
      </c>
      <c r="H2474" t="s">
        <v>125</v>
      </c>
      <c r="I2474" s="2">
        <v>1300000</v>
      </c>
      <c r="K2474" t="str" cm="1">
        <f t="array" ref="K2474">_xlfn.IFS(I2474&lt;1000000,"Bin1",AND(I2474&gt;=1000000,I2474&lt;=10000000),"Bin2",I2474&gt;10000000,"Bin3")</f>
        <v>Bin2</v>
      </c>
      <c r="L2474">
        <f t="shared" si="76"/>
        <v>2015</v>
      </c>
      <c r="M2474" t="str">
        <f>_xlfn.XLOOKUP(C2474,'LookUp Table'!$A$1:$A$3031,'LookUp Table'!$B$1:$B$3031,"Not Found",0)</f>
        <v>Bengaluru</v>
      </c>
      <c r="N2474" t="str">
        <f t="shared" si="77"/>
        <v>Seed Funding</v>
      </c>
      <c r="O2474" t="str">
        <f>_xlfn.XLOOKUP(N2474,'Com LookUp+Pivot'!$A$1:$A$49,'Com LookUp+Pivot'!$B$1:$B$49,"Not Found",0)</f>
        <v>Angel</v>
      </c>
      <c r="W2474" s="9" t="s">
        <v>6602</v>
      </c>
      <c r="X2474" s="9" t="s">
        <v>125</v>
      </c>
    </row>
    <row r="2475" spans="1:24" x14ac:dyDescent="0.3">
      <c r="A2475">
        <v>2483</v>
      </c>
      <c r="B2475" s="1">
        <v>42221</v>
      </c>
      <c r="C2475" t="s">
        <v>6603</v>
      </c>
      <c r="D2475" t="s">
        <v>6604</v>
      </c>
      <c r="E2475" t="s">
        <v>207</v>
      </c>
      <c r="F2475" t="s">
        <v>30</v>
      </c>
      <c r="G2475" t="s">
        <v>6605</v>
      </c>
      <c r="H2475" t="s">
        <v>388</v>
      </c>
      <c r="I2475" s="2">
        <v>30000000</v>
      </c>
      <c r="J2475" t="s">
        <v>44</v>
      </c>
      <c r="K2475" t="str" cm="1">
        <f t="array" ref="K2475">_xlfn.IFS(I2475&lt;1000000,"Bin1",AND(I2475&gt;=1000000,I2475&lt;=10000000),"Bin2",I2475&gt;10000000,"Bin3")</f>
        <v>Bin3</v>
      </c>
      <c r="L2475">
        <f t="shared" si="76"/>
        <v>2015</v>
      </c>
      <c r="M2475" t="str">
        <f>_xlfn.XLOOKUP(C2475,'LookUp Table'!$A$1:$A$3031,'LookUp Table'!$B$1:$B$3031,"Not Found",0)</f>
        <v>New Delhi</v>
      </c>
      <c r="N2475" t="str">
        <f t="shared" si="77"/>
        <v>Private Equity</v>
      </c>
      <c r="O2475" t="str">
        <f>_xlfn.XLOOKUP(N2475,'Com LookUp+Pivot'!$A$1:$A$49,'Com LookUp+Pivot'!$B$1:$B$49,"Not Found",0)</f>
        <v>PE</v>
      </c>
      <c r="W2475" s="9" t="s">
        <v>6605</v>
      </c>
      <c r="X2475" s="9" t="s">
        <v>388</v>
      </c>
    </row>
    <row r="2476" spans="1:24" x14ac:dyDescent="0.3">
      <c r="A2476">
        <v>2484</v>
      </c>
      <c r="B2476" s="1">
        <v>42221</v>
      </c>
      <c r="C2476" t="s">
        <v>6606</v>
      </c>
      <c r="D2476" t="s">
        <v>6607</v>
      </c>
      <c r="E2476" t="s">
        <v>207</v>
      </c>
      <c r="F2476" t="s">
        <v>36</v>
      </c>
      <c r="G2476" t="s">
        <v>6608</v>
      </c>
      <c r="H2476" t="s">
        <v>388</v>
      </c>
      <c r="I2476" s="2">
        <v>3000000</v>
      </c>
      <c r="J2476" t="s">
        <v>44</v>
      </c>
      <c r="K2476" t="str" cm="1">
        <f t="array" ref="K2476">_xlfn.IFS(I2476&lt;1000000,"Bin1",AND(I2476&gt;=1000000,I2476&lt;=10000000),"Bin2",I2476&gt;10000000,"Bin3")</f>
        <v>Bin2</v>
      </c>
      <c r="L2476">
        <f t="shared" si="76"/>
        <v>2015</v>
      </c>
      <c r="M2476" t="str">
        <f>_xlfn.XLOOKUP(C2476,'LookUp Table'!$A$1:$A$3031,'LookUp Table'!$B$1:$B$3031,"Not Found",0)</f>
        <v>Mumbai</v>
      </c>
      <c r="N2476" t="str">
        <f t="shared" si="77"/>
        <v>Private Equity</v>
      </c>
      <c r="O2476" t="str">
        <f>_xlfn.XLOOKUP(N2476,'Com LookUp+Pivot'!$A$1:$A$49,'Com LookUp+Pivot'!$B$1:$B$49,"Not Found",0)</f>
        <v>PE</v>
      </c>
      <c r="W2476" s="9" t="s">
        <v>6608</v>
      </c>
      <c r="X2476" s="9" t="s">
        <v>388</v>
      </c>
    </row>
    <row r="2477" spans="1:24" x14ac:dyDescent="0.3">
      <c r="A2477">
        <v>2485</v>
      </c>
      <c r="B2477" s="1">
        <v>42221</v>
      </c>
      <c r="C2477" t="s">
        <v>6609</v>
      </c>
      <c r="D2477" t="s">
        <v>6610</v>
      </c>
      <c r="E2477" t="s">
        <v>207</v>
      </c>
      <c r="F2477" t="s">
        <v>87</v>
      </c>
      <c r="G2477" t="s">
        <v>6611</v>
      </c>
      <c r="H2477" t="s">
        <v>125</v>
      </c>
      <c r="I2477" s="2">
        <v>500000</v>
      </c>
      <c r="K2477" t="str" cm="1">
        <f t="array" ref="K2477">_xlfn.IFS(I2477&lt;1000000,"Bin1",AND(I2477&gt;=1000000,I2477&lt;=10000000),"Bin2",I2477&gt;10000000,"Bin3")</f>
        <v>Bin1</v>
      </c>
      <c r="L2477">
        <f t="shared" si="76"/>
        <v>2015</v>
      </c>
      <c r="M2477" t="str">
        <f>_xlfn.XLOOKUP(C2477,'LookUp Table'!$A$1:$A$3031,'LookUp Table'!$B$1:$B$3031,"Not Found",0)</f>
        <v>New Delhi</v>
      </c>
      <c r="N2477" t="str">
        <f t="shared" si="77"/>
        <v>Seed Funding</v>
      </c>
      <c r="O2477" t="str">
        <f>_xlfn.XLOOKUP(N2477,'Com LookUp+Pivot'!$A$1:$A$49,'Com LookUp+Pivot'!$B$1:$B$49,"Not Found",0)</f>
        <v>Angel</v>
      </c>
      <c r="W2477" s="9" t="s">
        <v>6611</v>
      </c>
      <c r="X2477" s="9" t="s">
        <v>125</v>
      </c>
    </row>
    <row r="2478" spans="1:24" x14ac:dyDescent="0.3">
      <c r="A2478">
        <v>2486</v>
      </c>
      <c r="B2478" s="1">
        <v>42221</v>
      </c>
      <c r="C2478" t="s">
        <v>6612</v>
      </c>
      <c r="D2478" t="s">
        <v>6613</v>
      </c>
      <c r="E2478" t="s">
        <v>207</v>
      </c>
      <c r="F2478" t="s">
        <v>30</v>
      </c>
      <c r="G2478" t="s">
        <v>6614</v>
      </c>
      <c r="H2478" t="s">
        <v>125</v>
      </c>
      <c r="I2478">
        <v>0</v>
      </c>
      <c r="K2478" t="str" cm="1">
        <f t="array" ref="K2478">_xlfn.IFS(I2478&lt;1000000,"Bin1",AND(I2478&gt;=1000000,I2478&lt;=10000000),"Bin2",I2478&gt;10000000,"Bin3")</f>
        <v>Bin1</v>
      </c>
      <c r="L2478">
        <f t="shared" si="76"/>
        <v>2015</v>
      </c>
      <c r="M2478" t="str">
        <f>_xlfn.XLOOKUP(C2478,'LookUp Table'!$A$1:$A$3031,'LookUp Table'!$B$1:$B$3031,"Not Found",0)</f>
        <v>New Delhi</v>
      </c>
      <c r="N2478" t="str">
        <f t="shared" si="77"/>
        <v>Seed Funding</v>
      </c>
      <c r="O2478" t="str">
        <f>_xlfn.XLOOKUP(N2478,'Com LookUp+Pivot'!$A$1:$A$49,'Com LookUp+Pivot'!$B$1:$B$49,"Not Found",0)</f>
        <v>Angel</v>
      </c>
      <c r="W2478" s="9" t="s">
        <v>6614</v>
      </c>
      <c r="X2478" s="9" t="s">
        <v>125</v>
      </c>
    </row>
    <row r="2479" spans="1:24" x14ac:dyDescent="0.3">
      <c r="A2479">
        <v>2487</v>
      </c>
      <c r="B2479" s="1">
        <v>42221</v>
      </c>
      <c r="C2479" t="s">
        <v>6615</v>
      </c>
      <c r="D2479" t="s">
        <v>6616</v>
      </c>
      <c r="E2479" t="s">
        <v>207</v>
      </c>
      <c r="F2479" t="s">
        <v>36</v>
      </c>
      <c r="G2479" t="s">
        <v>6617</v>
      </c>
      <c r="H2479" t="s">
        <v>125</v>
      </c>
      <c r="I2479" s="2">
        <v>785000</v>
      </c>
      <c r="K2479" t="str" cm="1">
        <f t="array" ref="K2479">_xlfn.IFS(I2479&lt;1000000,"Bin1",AND(I2479&gt;=1000000,I2479&lt;=10000000),"Bin2",I2479&gt;10000000,"Bin3")</f>
        <v>Bin1</v>
      </c>
      <c r="L2479">
        <f t="shared" si="76"/>
        <v>2015</v>
      </c>
      <c r="M2479" t="str">
        <f>_xlfn.XLOOKUP(C2479,'LookUp Table'!$A$1:$A$3031,'LookUp Table'!$B$1:$B$3031,"Not Found",0)</f>
        <v>Mumbai</v>
      </c>
      <c r="N2479" t="str">
        <f t="shared" si="77"/>
        <v>Seed Funding</v>
      </c>
      <c r="O2479" t="str">
        <f>_xlfn.XLOOKUP(N2479,'Com LookUp+Pivot'!$A$1:$A$49,'Com LookUp+Pivot'!$B$1:$B$49,"Not Found",0)</f>
        <v>Angel</v>
      </c>
      <c r="W2479" s="9" t="s">
        <v>6617</v>
      </c>
      <c r="X2479" s="9" t="s">
        <v>125</v>
      </c>
    </row>
    <row r="2480" spans="1:24" x14ac:dyDescent="0.3">
      <c r="A2480">
        <v>2488</v>
      </c>
      <c r="B2480" s="1">
        <v>42222</v>
      </c>
      <c r="C2480" t="s">
        <v>6618</v>
      </c>
      <c r="D2480" t="s">
        <v>6619</v>
      </c>
      <c r="E2480" t="s">
        <v>207</v>
      </c>
      <c r="F2480" t="s">
        <v>957</v>
      </c>
      <c r="G2480" t="s">
        <v>6620</v>
      </c>
      <c r="H2480" t="s">
        <v>125</v>
      </c>
      <c r="I2480">
        <v>0</v>
      </c>
      <c r="K2480" t="str" cm="1">
        <f t="array" ref="K2480">_xlfn.IFS(I2480&lt;1000000,"Bin1",AND(I2480&gt;=1000000,I2480&lt;=10000000),"Bin2",I2480&gt;10000000,"Bin3")</f>
        <v>Bin1</v>
      </c>
      <c r="L2480">
        <f t="shared" si="76"/>
        <v>2015</v>
      </c>
      <c r="M2480" t="str">
        <f>_xlfn.XLOOKUP(C2480,'LookUp Table'!$A$1:$A$3031,'LookUp Table'!$B$1:$B$3031,"Not Found",0)</f>
        <v>Bangalore</v>
      </c>
      <c r="N2480" t="str">
        <f t="shared" si="77"/>
        <v>Seed Funding</v>
      </c>
      <c r="O2480" t="str">
        <f>_xlfn.XLOOKUP(N2480,'Com LookUp+Pivot'!$A$1:$A$49,'Com LookUp+Pivot'!$B$1:$B$49,"Not Found",0)</f>
        <v>Angel</v>
      </c>
      <c r="W2480" s="9" t="s">
        <v>6620</v>
      </c>
      <c r="X2480" s="9" t="s">
        <v>125</v>
      </c>
    </row>
    <row r="2481" spans="1:24" x14ac:dyDescent="0.3">
      <c r="A2481">
        <v>2489</v>
      </c>
      <c r="B2481" s="1">
        <v>42222</v>
      </c>
      <c r="C2481" t="s">
        <v>6621</v>
      </c>
      <c r="D2481" t="s">
        <v>6622</v>
      </c>
      <c r="E2481" t="s">
        <v>207</v>
      </c>
      <c r="F2481" t="s">
        <v>36</v>
      </c>
      <c r="G2481" t="s">
        <v>6623</v>
      </c>
      <c r="H2481" t="s">
        <v>125</v>
      </c>
      <c r="I2481" s="2">
        <v>500000</v>
      </c>
      <c r="J2481" t="s">
        <v>6624</v>
      </c>
      <c r="K2481" t="str" cm="1">
        <f t="array" ref="K2481">_xlfn.IFS(I2481&lt;1000000,"Bin1",AND(I2481&gt;=1000000,I2481&lt;=10000000),"Bin2",I2481&gt;10000000,"Bin3")</f>
        <v>Bin1</v>
      </c>
      <c r="L2481">
        <f t="shared" si="76"/>
        <v>2015</v>
      </c>
      <c r="M2481" t="str">
        <f>_xlfn.XLOOKUP(C2481,'LookUp Table'!$A$1:$A$3031,'LookUp Table'!$B$1:$B$3031,"Not Found",0)</f>
        <v>Mumbai</v>
      </c>
      <c r="N2481" t="str">
        <f t="shared" si="77"/>
        <v>Seed Funding</v>
      </c>
      <c r="O2481" t="str">
        <f>_xlfn.XLOOKUP(N2481,'Com LookUp+Pivot'!$A$1:$A$49,'Com LookUp+Pivot'!$B$1:$B$49,"Not Found",0)</f>
        <v>Angel</v>
      </c>
      <c r="W2481" s="9" t="s">
        <v>6623</v>
      </c>
      <c r="X2481" s="9" t="s">
        <v>125</v>
      </c>
    </row>
    <row r="2482" spans="1:24" x14ac:dyDescent="0.3">
      <c r="A2482">
        <v>2490</v>
      </c>
      <c r="B2482" s="1">
        <v>42222</v>
      </c>
      <c r="C2482" t="s">
        <v>6625</v>
      </c>
      <c r="D2482" t="s">
        <v>6626</v>
      </c>
      <c r="E2482" t="s">
        <v>207</v>
      </c>
      <c r="F2482" t="s">
        <v>957</v>
      </c>
      <c r="G2482" t="s">
        <v>6627</v>
      </c>
      <c r="H2482" t="s">
        <v>388</v>
      </c>
      <c r="I2482" s="2">
        <v>90000000</v>
      </c>
      <c r="J2482" t="s">
        <v>21</v>
      </c>
      <c r="K2482" t="str" cm="1">
        <f t="array" ref="K2482">_xlfn.IFS(I2482&lt;1000000,"Bin1",AND(I2482&gt;=1000000,I2482&lt;=10000000),"Bin2",I2482&gt;10000000,"Bin3")</f>
        <v>Bin3</v>
      </c>
      <c r="L2482">
        <f t="shared" si="76"/>
        <v>2015</v>
      </c>
      <c r="M2482" t="str">
        <f>_xlfn.XLOOKUP(C2482,'LookUp Table'!$A$1:$A$3031,'LookUp Table'!$B$1:$B$3031,"Not Found",0)</f>
        <v>Bangalore</v>
      </c>
      <c r="N2482" t="str">
        <f t="shared" si="77"/>
        <v>Private Equity</v>
      </c>
      <c r="O2482" t="str">
        <f>_xlfn.XLOOKUP(N2482,'Com LookUp+Pivot'!$A$1:$A$49,'Com LookUp+Pivot'!$B$1:$B$49,"Not Found",0)</f>
        <v>PE</v>
      </c>
      <c r="W2482" s="9" t="s">
        <v>6627</v>
      </c>
      <c r="X2482" s="9" t="s">
        <v>388</v>
      </c>
    </row>
    <row r="2483" spans="1:24" x14ac:dyDescent="0.3">
      <c r="A2483">
        <v>2491</v>
      </c>
      <c r="B2483" s="1">
        <v>42222</v>
      </c>
      <c r="C2483" t="s">
        <v>6628</v>
      </c>
      <c r="D2483" t="s">
        <v>6629</v>
      </c>
      <c r="E2483" t="s">
        <v>207</v>
      </c>
      <c r="F2483" t="s">
        <v>30</v>
      </c>
      <c r="G2483" t="s">
        <v>6630</v>
      </c>
      <c r="H2483" t="s">
        <v>125</v>
      </c>
      <c r="I2483">
        <v>0</v>
      </c>
      <c r="K2483" t="str" cm="1">
        <f t="array" ref="K2483">_xlfn.IFS(I2483&lt;1000000,"Bin1",AND(I2483&gt;=1000000,I2483&lt;=10000000),"Bin2",I2483&gt;10000000,"Bin3")</f>
        <v>Bin1</v>
      </c>
      <c r="L2483">
        <f t="shared" si="76"/>
        <v>2015</v>
      </c>
      <c r="M2483" t="str">
        <f>_xlfn.XLOOKUP(C2483,'LookUp Table'!$A$1:$A$3031,'LookUp Table'!$B$1:$B$3031,"Not Found",0)</f>
        <v>New Delhi</v>
      </c>
      <c r="N2483" t="str">
        <f t="shared" si="77"/>
        <v>Seed Funding</v>
      </c>
      <c r="O2483" t="str">
        <f>_xlfn.XLOOKUP(N2483,'Com LookUp+Pivot'!$A$1:$A$49,'Com LookUp+Pivot'!$B$1:$B$49,"Not Found",0)</f>
        <v>Angel</v>
      </c>
      <c r="W2483" s="9" t="s">
        <v>6630</v>
      </c>
      <c r="X2483" s="9" t="s">
        <v>125</v>
      </c>
    </row>
    <row r="2484" spans="1:24" x14ac:dyDescent="0.3">
      <c r="A2484">
        <v>2492</v>
      </c>
      <c r="B2484" s="1">
        <v>42222</v>
      </c>
      <c r="C2484" t="s">
        <v>6631</v>
      </c>
      <c r="D2484" t="s">
        <v>6632</v>
      </c>
      <c r="E2484" t="s">
        <v>207</v>
      </c>
      <c r="F2484" t="s">
        <v>30</v>
      </c>
      <c r="G2484" t="s">
        <v>6633</v>
      </c>
      <c r="H2484" t="s">
        <v>125</v>
      </c>
      <c r="I2484">
        <v>0</v>
      </c>
      <c r="K2484" t="str" cm="1">
        <f t="array" ref="K2484">_xlfn.IFS(I2484&lt;1000000,"Bin1",AND(I2484&gt;=1000000,I2484&lt;=10000000),"Bin2",I2484&gt;10000000,"Bin3")</f>
        <v>Bin1</v>
      </c>
      <c r="L2484">
        <f t="shared" si="76"/>
        <v>2015</v>
      </c>
      <c r="M2484" t="str">
        <f>_xlfn.XLOOKUP(C2484,'LookUp Table'!$A$1:$A$3031,'LookUp Table'!$B$1:$B$3031,"Not Found",0)</f>
        <v>New Delhi</v>
      </c>
      <c r="N2484" t="str">
        <f t="shared" si="77"/>
        <v>Seed Funding</v>
      </c>
      <c r="O2484" t="str">
        <f>_xlfn.XLOOKUP(N2484,'Com LookUp+Pivot'!$A$1:$A$49,'Com LookUp+Pivot'!$B$1:$B$49,"Not Found",0)</f>
        <v>Angel</v>
      </c>
      <c r="W2484" s="9" t="s">
        <v>6633</v>
      </c>
      <c r="X2484" s="9" t="s">
        <v>125</v>
      </c>
    </row>
    <row r="2485" spans="1:24" x14ac:dyDescent="0.3">
      <c r="A2485">
        <v>2493</v>
      </c>
      <c r="B2485" s="1">
        <v>42222</v>
      </c>
      <c r="C2485" t="s">
        <v>6634</v>
      </c>
      <c r="D2485" t="s">
        <v>6635</v>
      </c>
      <c r="E2485" t="s">
        <v>207</v>
      </c>
      <c r="F2485" t="s">
        <v>36</v>
      </c>
      <c r="G2485" t="s">
        <v>6636</v>
      </c>
      <c r="H2485" t="s">
        <v>125</v>
      </c>
      <c r="I2485" s="2">
        <v>700000</v>
      </c>
      <c r="K2485" t="str" cm="1">
        <f t="array" ref="K2485">_xlfn.IFS(I2485&lt;1000000,"Bin1",AND(I2485&gt;=1000000,I2485&lt;=10000000),"Bin2",I2485&gt;10000000,"Bin3")</f>
        <v>Bin1</v>
      </c>
      <c r="L2485">
        <f t="shared" si="76"/>
        <v>2015</v>
      </c>
      <c r="M2485" t="str">
        <f>_xlfn.XLOOKUP(C2485,'LookUp Table'!$A$1:$A$3031,'LookUp Table'!$B$1:$B$3031,"Not Found",0)</f>
        <v>Mumbai</v>
      </c>
      <c r="N2485" t="str">
        <f t="shared" si="77"/>
        <v>Seed Funding</v>
      </c>
      <c r="O2485" t="str">
        <f>_xlfn.XLOOKUP(N2485,'Com LookUp+Pivot'!$A$1:$A$49,'Com LookUp+Pivot'!$B$1:$B$49,"Not Found",0)</f>
        <v>Angel</v>
      </c>
      <c r="W2485" s="9" t="s">
        <v>6636</v>
      </c>
      <c r="X2485" s="9" t="s">
        <v>125</v>
      </c>
    </row>
    <row r="2486" spans="1:24" x14ac:dyDescent="0.3">
      <c r="A2486">
        <v>2494</v>
      </c>
      <c r="B2486" s="1">
        <v>42222</v>
      </c>
      <c r="C2486" t="s">
        <v>1994</v>
      </c>
      <c r="D2486" t="s">
        <v>6637</v>
      </c>
      <c r="E2486" t="s">
        <v>207</v>
      </c>
      <c r="F2486" t="s">
        <v>957</v>
      </c>
      <c r="G2486" t="s">
        <v>6638</v>
      </c>
      <c r="H2486" t="s">
        <v>388</v>
      </c>
      <c r="I2486" s="2">
        <v>25000000</v>
      </c>
      <c r="J2486" t="s">
        <v>21</v>
      </c>
      <c r="K2486" t="str" cm="1">
        <f t="array" ref="K2486">_xlfn.IFS(I2486&lt;1000000,"Bin1",AND(I2486&gt;=1000000,I2486&lt;=10000000),"Bin2",I2486&gt;10000000,"Bin3")</f>
        <v>Bin3</v>
      </c>
      <c r="L2486">
        <f t="shared" si="76"/>
        <v>2015</v>
      </c>
      <c r="M2486" t="str">
        <f>_xlfn.XLOOKUP(C2486,'LookUp Table'!$A$1:$A$3031,'LookUp Table'!$B$1:$B$3031,"Not Found",0)</f>
        <v>Bangalore</v>
      </c>
      <c r="N2486" t="str">
        <f t="shared" si="77"/>
        <v>Private Equity</v>
      </c>
      <c r="O2486" t="str">
        <f>_xlfn.XLOOKUP(N2486,'Com LookUp+Pivot'!$A$1:$A$49,'Com LookUp+Pivot'!$B$1:$B$49,"Not Found",0)</f>
        <v>PE</v>
      </c>
      <c r="W2486" s="9" t="s">
        <v>6638</v>
      </c>
      <c r="X2486" s="9" t="s">
        <v>388</v>
      </c>
    </row>
    <row r="2487" spans="1:24" x14ac:dyDescent="0.3">
      <c r="A2487">
        <v>2495</v>
      </c>
      <c r="B2487" s="1">
        <v>42222</v>
      </c>
      <c r="C2487" t="s">
        <v>6639</v>
      </c>
      <c r="D2487" t="s">
        <v>6640</v>
      </c>
      <c r="E2487" t="s">
        <v>207</v>
      </c>
      <c r="F2487" t="s">
        <v>36</v>
      </c>
      <c r="G2487" t="s">
        <v>6641</v>
      </c>
      <c r="H2487" t="s">
        <v>388</v>
      </c>
      <c r="I2487">
        <v>0</v>
      </c>
      <c r="J2487" t="s">
        <v>44</v>
      </c>
      <c r="K2487" t="str" cm="1">
        <f t="array" ref="K2487">_xlfn.IFS(I2487&lt;1000000,"Bin1",AND(I2487&gt;=1000000,I2487&lt;=10000000),"Bin2",I2487&gt;10000000,"Bin3")</f>
        <v>Bin1</v>
      </c>
      <c r="L2487">
        <f t="shared" si="76"/>
        <v>2015</v>
      </c>
      <c r="M2487" t="str">
        <f>_xlfn.XLOOKUP(C2487,'LookUp Table'!$A$1:$A$3031,'LookUp Table'!$B$1:$B$3031,"Not Found",0)</f>
        <v>Mumbai</v>
      </c>
      <c r="N2487" t="str">
        <f t="shared" si="77"/>
        <v>Private Equity</v>
      </c>
      <c r="O2487" t="str">
        <f>_xlfn.XLOOKUP(N2487,'Com LookUp+Pivot'!$A$1:$A$49,'Com LookUp+Pivot'!$B$1:$B$49,"Not Found",0)</f>
        <v>PE</v>
      </c>
      <c r="W2487" s="9" t="s">
        <v>6641</v>
      </c>
      <c r="X2487" s="9" t="s">
        <v>388</v>
      </c>
    </row>
    <row r="2488" spans="1:24" x14ac:dyDescent="0.3">
      <c r="A2488">
        <v>2496</v>
      </c>
      <c r="B2488" s="1">
        <v>42223</v>
      </c>
      <c r="C2488" t="s">
        <v>6642</v>
      </c>
      <c r="D2488" t="s">
        <v>6643</v>
      </c>
      <c r="E2488" t="s">
        <v>207</v>
      </c>
      <c r="F2488" t="s">
        <v>19</v>
      </c>
      <c r="G2488" t="s">
        <v>2235</v>
      </c>
      <c r="H2488" t="s">
        <v>125</v>
      </c>
      <c r="I2488" s="2">
        <v>630000</v>
      </c>
      <c r="K2488" t="str" cm="1">
        <f t="array" ref="K2488">_xlfn.IFS(I2488&lt;1000000,"Bin1",AND(I2488&gt;=1000000,I2488&lt;=10000000),"Bin2",I2488&gt;10000000,"Bin3")</f>
        <v>Bin1</v>
      </c>
      <c r="L2488">
        <f t="shared" si="76"/>
        <v>2015</v>
      </c>
      <c r="M2488" t="str">
        <f>_xlfn.XLOOKUP(C2488,'LookUp Table'!$A$1:$A$3031,'LookUp Table'!$B$1:$B$3031,"Not Found",0)</f>
        <v>Gurgaon</v>
      </c>
      <c r="N2488" t="str">
        <f t="shared" si="77"/>
        <v>Seed Funding</v>
      </c>
      <c r="O2488" t="str">
        <f>_xlfn.XLOOKUP(N2488,'Com LookUp+Pivot'!$A$1:$A$49,'Com LookUp+Pivot'!$B$1:$B$49,"Not Found",0)</f>
        <v>Angel</v>
      </c>
      <c r="W2488" s="9" t="s">
        <v>2235</v>
      </c>
      <c r="X2488" s="9" t="s">
        <v>125</v>
      </c>
    </row>
    <row r="2489" spans="1:24" x14ac:dyDescent="0.3">
      <c r="A2489">
        <v>2497</v>
      </c>
      <c r="B2489" s="1">
        <v>42223</v>
      </c>
      <c r="C2489" t="s">
        <v>6644</v>
      </c>
      <c r="D2489" t="s">
        <v>6645</v>
      </c>
      <c r="E2489" t="s">
        <v>207</v>
      </c>
      <c r="F2489" t="s">
        <v>36</v>
      </c>
      <c r="G2489" t="s">
        <v>6646</v>
      </c>
      <c r="H2489" t="s">
        <v>388</v>
      </c>
      <c r="I2489" s="2">
        <v>500000</v>
      </c>
      <c r="J2489" t="s">
        <v>270</v>
      </c>
      <c r="K2489" t="str" cm="1">
        <f t="array" ref="K2489">_xlfn.IFS(I2489&lt;1000000,"Bin1",AND(I2489&gt;=1000000,I2489&lt;=10000000),"Bin2",I2489&gt;10000000,"Bin3")</f>
        <v>Bin1</v>
      </c>
      <c r="L2489">
        <f t="shared" si="76"/>
        <v>2015</v>
      </c>
      <c r="M2489" t="str">
        <f>_xlfn.XLOOKUP(C2489,'LookUp Table'!$A$1:$A$3031,'LookUp Table'!$B$1:$B$3031,"Not Found",0)</f>
        <v>Mumbai</v>
      </c>
      <c r="N2489" t="str">
        <f t="shared" si="77"/>
        <v>Private Equity</v>
      </c>
      <c r="O2489" t="str">
        <f>_xlfn.XLOOKUP(N2489,'Com LookUp+Pivot'!$A$1:$A$49,'Com LookUp+Pivot'!$B$1:$B$49,"Not Found",0)</f>
        <v>PE</v>
      </c>
      <c r="W2489" s="9" t="s">
        <v>6646</v>
      </c>
      <c r="X2489" s="9" t="s">
        <v>388</v>
      </c>
    </row>
    <row r="2490" spans="1:24" x14ac:dyDescent="0.3">
      <c r="A2490">
        <v>2498</v>
      </c>
      <c r="B2490" s="1">
        <v>42223</v>
      </c>
      <c r="C2490" t="s">
        <v>6647</v>
      </c>
      <c r="D2490" t="s">
        <v>6648</v>
      </c>
      <c r="E2490" t="s">
        <v>207</v>
      </c>
      <c r="F2490" t="s">
        <v>36</v>
      </c>
      <c r="G2490" t="s">
        <v>6649</v>
      </c>
      <c r="H2490" t="s">
        <v>388</v>
      </c>
      <c r="I2490">
        <v>0</v>
      </c>
      <c r="J2490" t="s">
        <v>44</v>
      </c>
      <c r="K2490" t="str" cm="1">
        <f t="array" ref="K2490">_xlfn.IFS(I2490&lt;1000000,"Bin1",AND(I2490&gt;=1000000,I2490&lt;=10000000),"Bin2",I2490&gt;10000000,"Bin3")</f>
        <v>Bin1</v>
      </c>
      <c r="L2490">
        <f t="shared" ref="L2490:L2553" si="78">YEAR(B2490)</f>
        <v>2015</v>
      </c>
      <c r="M2490" t="str">
        <f>_xlfn.XLOOKUP(C2490,'LookUp Table'!$A$1:$A$3031,'LookUp Table'!$B$1:$B$3031,"Not Found",0)</f>
        <v>Mumbai</v>
      </c>
      <c r="N2490" t="str">
        <f t="shared" si="77"/>
        <v>Private Equity</v>
      </c>
      <c r="O2490" t="str">
        <f>_xlfn.XLOOKUP(N2490,'Com LookUp+Pivot'!$A$1:$A$49,'Com LookUp+Pivot'!$B$1:$B$49,"Not Found",0)</f>
        <v>PE</v>
      </c>
      <c r="W2490" s="9" t="s">
        <v>6649</v>
      </c>
      <c r="X2490" s="9" t="s">
        <v>388</v>
      </c>
    </row>
    <row r="2491" spans="1:24" x14ac:dyDescent="0.3">
      <c r="A2491">
        <v>2499</v>
      </c>
      <c r="B2491" s="1">
        <v>42223</v>
      </c>
      <c r="C2491" t="s">
        <v>6650</v>
      </c>
      <c r="D2491" t="s">
        <v>6651</v>
      </c>
      <c r="E2491" t="s">
        <v>207</v>
      </c>
      <c r="F2491" t="s">
        <v>87</v>
      </c>
      <c r="G2491" t="s">
        <v>6652</v>
      </c>
      <c r="H2491" t="s">
        <v>125</v>
      </c>
      <c r="I2491">
        <v>0</v>
      </c>
      <c r="K2491" t="str" cm="1">
        <f t="array" ref="K2491">_xlfn.IFS(I2491&lt;1000000,"Bin1",AND(I2491&gt;=1000000,I2491&lt;=10000000),"Bin2",I2491&gt;10000000,"Bin3")</f>
        <v>Bin1</v>
      </c>
      <c r="L2491">
        <f t="shared" si="78"/>
        <v>2015</v>
      </c>
      <c r="M2491" t="str">
        <f>_xlfn.XLOOKUP(C2491,'LookUp Table'!$A$1:$A$3031,'LookUp Table'!$B$1:$B$3031,"Not Found",0)</f>
        <v>Noida</v>
      </c>
      <c r="N2491" t="str">
        <f t="shared" si="77"/>
        <v>Seed Funding</v>
      </c>
      <c r="O2491" t="str">
        <f>_xlfn.XLOOKUP(N2491,'Com LookUp+Pivot'!$A$1:$A$49,'Com LookUp+Pivot'!$B$1:$B$49,"Not Found",0)</f>
        <v>Angel</v>
      </c>
      <c r="W2491" s="9" t="s">
        <v>6652</v>
      </c>
      <c r="X2491" s="9" t="s">
        <v>125</v>
      </c>
    </row>
    <row r="2492" spans="1:24" x14ac:dyDescent="0.3">
      <c r="A2492">
        <v>2500</v>
      </c>
      <c r="B2492" s="1">
        <v>42223</v>
      </c>
      <c r="C2492" t="s">
        <v>2739</v>
      </c>
      <c r="D2492" t="s">
        <v>6653</v>
      </c>
      <c r="E2492" t="s">
        <v>207</v>
      </c>
      <c r="F2492" t="s">
        <v>30</v>
      </c>
      <c r="G2492" t="s">
        <v>6654</v>
      </c>
      <c r="H2492" t="s">
        <v>125</v>
      </c>
      <c r="I2492">
        <v>0</v>
      </c>
      <c r="K2492" t="str" cm="1">
        <f t="array" ref="K2492">_xlfn.IFS(I2492&lt;1000000,"Bin1",AND(I2492&gt;=1000000,I2492&lt;=10000000),"Bin2",I2492&gt;10000000,"Bin3")</f>
        <v>Bin1</v>
      </c>
      <c r="L2492">
        <f t="shared" si="78"/>
        <v>2015</v>
      </c>
      <c r="M2492" t="str">
        <f>_xlfn.XLOOKUP(C2492,'LookUp Table'!$A$1:$A$3031,'LookUp Table'!$B$1:$B$3031,"Not Found",0)</f>
        <v>New Delhi</v>
      </c>
      <c r="N2492" t="str">
        <f t="shared" si="77"/>
        <v>Seed Funding</v>
      </c>
      <c r="O2492" t="str">
        <f>_xlfn.XLOOKUP(N2492,'Com LookUp+Pivot'!$A$1:$A$49,'Com LookUp+Pivot'!$B$1:$B$49,"Not Found",0)</f>
        <v>Angel</v>
      </c>
      <c r="W2492" s="9" t="s">
        <v>6654</v>
      </c>
      <c r="X2492" s="9" t="s">
        <v>125</v>
      </c>
    </row>
    <row r="2493" spans="1:24" x14ac:dyDescent="0.3">
      <c r="A2493">
        <v>2501</v>
      </c>
      <c r="B2493" s="1">
        <v>42226</v>
      </c>
      <c r="C2493" t="s">
        <v>4280</v>
      </c>
      <c r="D2493" t="s">
        <v>6655</v>
      </c>
      <c r="E2493" t="s">
        <v>207</v>
      </c>
      <c r="F2493" t="s">
        <v>19</v>
      </c>
      <c r="G2493" t="s">
        <v>6656</v>
      </c>
      <c r="H2493" t="s">
        <v>388</v>
      </c>
      <c r="I2493" s="2">
        <v>500000</v>
      </c>
      <c r="J2493" t="s">
        <v>6657</v>
      </c>
      <c r="K2493" t="str" cm="1">
        <f t="array" ref="K2493">_xlfn.IFS(I2493&lt;1000000,"Bin1",AND(I2493&gt;=1000000,I2493&lt;=10000000),"Bin2",I2493&gt;10000000,"Bin3")</f>
        <v>Bin1</v>
      </c>
      <c r="L2493">
        <f t="shared" si="78"/>
        <v>2015</v>
      </c>
      <c r="M2493" t="str">
        <f>_xlfn.XLOOKUP(C2493,'LookUp Table'!$A$1:$A$3031,'LookUp Table'!$B$1:$B$3031,"Not Found",0)</f>
        <v>New Delhi</v>
      </c>
      <c r="N2493" t="str">
        <f t="shared" si="77"/>
        <v>Private Equity</v>
      </c>
      <c r="O2493" t="str">
        <f>_xlfn.XLOOKUP(N2493,'Com LookUp+Pivot'!$A$1:$A$49,'Com LookUp+Pivot'!$B$1:$B$49,"Not Found",0)</f>
        <v>PE</v>
      </c>
      <c r="W2493" s="9" t="s">
        <v>6656</v>
      </c>
      <c r="X2493" s="9" t="s">
        <v>388</v>
      </c>
    </row>
    <row r="2494" spans="1:24" x14ac:dyDescent="0.3">
      <c r="A2494">
        <v>2502</v>
      </c>
      <c r="B2494" s="1">
        <v>42226</v>
      </c>
      <c r="C2494" t="s">
        <v>6658</v>
      </c>
      <c r="D2494" t="s">
        <v>2965</v>
      </c>
      <c r="E2494" t="s">
        <v>207</v>
      </c>
      <c r="F2494" t="s">
        <v>30</v>
      </c>
      <c r="G2494" t="s">
        <v>6659</v>
      </c>
      <c r="H2494" t="s">
        <v>125</v>
      </c>
      <c r="I2494" s="2">
        <v>80000</v>
      </c>
      <c r="K2494" t="str" cm="1">
        <f t="array" ref="K2494">_xlfn.IFS(I2494&lt;1000000,"Bin1",AND(I2494&gt;=1000000,I2494&lt;=10000000),"Bin2",I2494&gt;10000000,"Bin3")</f>
        <v>Bin1</v>
      </c>
      <c r="L2494">
        <f t="shared" si="78"/>
        <v>2015</v>
      </c>
      <c r="M2494" t="str">
        <f>_xlfn.XLOOKUP(C2494,'LookUp Table'!$A$1:$A$3031,'LookUp Table'!$B$1:$B$3031,"Not Found",0)</f>
        <v>New Delhi</v>
      </c>
      <c r="N2494" t="str">
        <f t="shared" si="77"/>
        <v>Seed Funding</v>
      </c>
      <c r="O2494" t="str">
        <f>_xlfn.XLOOKUP(N2494,'Com LookUp+Pivot'!$A$1:$A$49,'Com LookUp+Pivot'!$B$1:$B$49,"Not Found",0)</f>
        <v>Angel</v>
      </c>
      <c r="W2494" s="9" t="s">
        <v>6659</v>
      </c>
      <c r="X2494" s="9" t="s">
        <v>125</v>
      </c>
    </row>
    <row r="2495" spans="1:24" x14ac:dyDescent="0.3">
      <c r="A2495">
        <v>2503</v>
      </c>
      <c r="B2495" s="1">
        <v>42226</v>
      </c>
      <c r="C2495" t="s">
        <v>6660</v>
      </c>
      <c r="D2495" t="s">
        <v>6661</v>
      </c>
      <c r="E2495" t="s">
        <v>207</v>
      </c>
      <c r="F2495" t="s">
        <v>6662</v>
      </c>
      <c r="G2495" t="s">
        <v>6663</v>
      </c>
      <c r="H2495" t="s">
        <v>125</v>
      </c>
      <c r="I2495">
        <v>0</v>
      </c>
      <c r="K2495" t="str" cm="1">
        <f t="array" ref="K2495">_xlfn.IFS(I2495&lt;1000000,"Bin1",AND(I2495&gt;=1000000,I2495&lt;=10000000),"Bin2",I2495&gt;10000000,"Bin3")</f>
        <v>Bin1</v>
      </c>
      <c r="L2495">
        <f t="shared" si="78"/>
        <v>2015</v>
      </c>
      <c r="M2495" t="str">
        <f>_xlfn.XLOOKUP(C2495,'LookUp Table'!$A$1:$A$3031,'LookUp Table'!$B$1:$B$3031,"Not Found",0)</f>
        <v>New Delhi/ Houston</v>
      </c>
      <c r="N2495" t="str">
        <f t="shared" si="77"/>
        <v>Seed Funding</v>
      </c>
      <c r="O2495" t="str">
        <f>_xlfn.XLOOKUP(N2495,'Com LookUp+Pivot'!$A$1:$A$49,'Com LookUp+Pivot'!$B$1:$B$49,"Not Found",0)</f>
        <v>Angel</v>
      </c>
      <c r="W2495" s="9" t="s">
        <v>6663</v>
      </c>
      <c r="X2495" s="9" t="s">
        <v>125</v>
      </c>
    </row>
    <row r="2496" spans="1:24" x14ac:dyDescent="0.3">
      <c r="A2496">
        <v>2504</v>
      </c>
      <c r="B2496" s="1">
        <v>42226</v>
      </c>
      <c r="C2496" t="s">
        <v>6664</v>
      </c>
      <c r="D2496" t="s">
        <v>6665</v>
      </c>
      <c r="E2496" t="s">
        <v>207</v>
      </c>
      <c r="F2496" t="s">
        <v>30</v>
      </c>
      <c r="G2496" t="s">
        <v>6666</v>
      </c>
      <c r="H2496" t="s">
        <v>125</v>
      </c>
      <c r="I2496" s="2">
        <v>250000</v>
      </c>
      <c r="J2496" t="s">
        <v>6667</v>
      </c>
      <c r="K2496" t="str" cm="1">
        <f t="array" ref="K2496">_xlfn.IFS(I2496&lt;1000000,"Bin1",AND(I2496&gt;=1000000,I2496&lt;=10000000),"Bin2",I2496&gt;10000000,"Bin3")</f>
        <v>Bin1</v>
      </c>
      <c r="L2496">
        <f t="shared" si="78"/>
        <v>2015</v>
      </c>
      <c r="M2496" t="str">
        <f>_xlfn.XLOOKUP(C2496,'LookUp Table'!$A$1:$A$3031,'LookUp Table'!$B$1:$B$3031,"Not Found",0)</f>
        <v>New Delhi</v>
      </c>
      <c r="N2496" t="str">
        <f t="shared" si="77"/>
        <v>Seed Funding</v>
      </c>
      <c r="O2496" t="str">
        <f>_xlfn.XLOOKUP(N2496,'Com LookUp+Pivot'!$A$1:$A$49,'Com LookUp+Pivot'!$B$1:$B$49,"Not Found",0)</f>
        <v>Angel</v>
      </c>
      <c r="W2496" s="9" t="s">
        <v>6666</v>
      </c>
      <c r="X2496" s="9" t="s">
        <v>125</v>
      </c>
    </row>
    <row r="2497" spans="1:24" x14ac:dyDescent="0.3">
      <c r="A2497">
        <v>2505</v>
      </c>
      <c r="B2497" s="1">
        <v>42226</v>
      </c>
      <c r="C2497" t="s">
        <v>6668</v>
      </c>
      <c r="D2497" t="s">
        <v>6669</v>
      </c>
      <c r="E2497" t="s">
        <v>207</v>
      </c>
      <c r="F2497" t="s">
        <v>30</v>
      </c>
      <c r="G2497" t="s">
        <v>1058</v>
      </c>
      <c r="H2497" t="s">
        <v>388</v>
      </c>
      <c r="I2497" s="2">
        <v>16000000</v>
      </c>
      <c r="J2497" t="s">
        <v>44</v>
      </c>
      <c r="K2497" t="str" cm="1">
        <f t="array" ref="K2497">_xlfn.IFS(I2497&lt;1000000,"Bin1",AND(I2497&gt;=1000000,I2497&lt;=10000000),"Bin2",I2497&gt;10000000,"Bin3")</f>
        <v>Bin3</v>
      </c>
      <c r="L2497">
        <f t="shared" si="78"/>
        <v>2015</v>
      </c>
      <c r="M2497" t="str">
        <f>_xlfn.XLOOKUP(C2497,'LookUp Table'!$A$1:$A$3031,'LookUp Table'!$B$1:$B$3031,"Not Found",0)</f>
        <v>New Delhi</v>
      </c>
      <c r="N2497" t="str">
        <f t="shared" si="77"/>
        <v>Private Equity</v>
      </c>
      <c r="O2497" t="str">
        <f>_xlfn.XLOOKUP(N2497,'Com LookUp+Pivot'!$A$1:$A$49,'Com LookUp+Pivot'!$B$1:$B$49,"Not Found",0)</f>
        <v>PE</v>
      </c>
      <c r="W2497" s="9" t="s">
        <v>1058</v>
      </c>
      <c r="X2497" s="9" t="s">
        <v>388</v>
      </c>
    </row>
    <row r="2498" spans="1:24" x14ac:dyDescent="0.3">
      <c r="A2498">
        <v>2506</v>
      </c>
      <c r="B2498" s="1">
        <v>42226</v>
      </c>
      <c r="C2498" t="s">
        <v>6670</v>
      </c>
      <c r="D2498" t="s">
        <v>1998</v>
      </c>
      <c r="E2498" t="s">
        <v>207</v>
      </c>
      <c r="F2498" t="s">
        <v>42</v>
      </c>
      <c r="G2498" t="s">
        <v>6671</v>
      </c>
      <c r="H2498" t="s">
        <v>125</v>
      </c>
      <c r="I2498" s="2">
        <v>250000</v>
      </c>
      <c r="K2498" t="str" cm="1">
        <f t="array" ref="K2498">_xlfn.IFS(I2498&lt;1000000,"Bin1",AND(I2498&gt;=1000000,I2498&lt;=10000000),"Bin2",I2498&gt;10000000,"Bin3")</f>
        <v>Bin1</v>
      </c>
      <c r="L2498">
        <f t="shared" si="78"/>
        <v>2015</v>
      </c>
      <c r="M2498" t="str">
        <f>_xlfn.XLOOKUP(C2498,'LookUp Table'!$A$1:$A$3031,'LookUp Table'!$B$1:$B$3031,"Not Found",0)</f>
        <v>Chennai</v>
      </c>
      <c r="N2498" t="str">
        <f t="shared" si="77"/>
        <v>Seed Funding</v>
      </c>
      <c r="O2498" t="str">
        <f>_xlfn.XLOOKUP(N2498,'Com LookUp+Pivot'!$A$1:$A$49,'Com LookUp+Pivot'!$B$1:$B$49,"Not Found",0)</f>
        <v>Angel</v>
      </c>
      <c r="W2498" s="9" t="s">
        <v>6671</v>
      </c>
      <c r="X2498" s="9" t="s">
        <v>125</v>
      </c>
    </row>
    <row r="2499" spans="1:24" x14ac:dyDescent="0.3">
      <c r="A2499">
        <v>2507</v>
      </c>
      <c r="B2499" s="1">
        <v>42226</v>
      </c>
      <c r="C2499" t="s">
        <v>6672</v>
      </c>
      <c r="D2499" t="s">
        <v>6673</v>
      </c>
      <c r="E2499" t="s">
        <v>207</v>
      </c>
      <c r="F2499" t="s">
        <v>957</v>
      </c>
      <c r="G2499" t="s">
        <v>6674</v>
      </c>
      <c r="H2499" t="s">
        <v>388</v>
      </c>
      <c r="I2499" s="2">
        <v>1000000</v>
      </c>
      <c r="J2499" t="s">
        <v>44</v>
      </c>
      <c r="K2499" t="str" cm="1">
        <f t="array" ref="K2499">_xlfn.IFS(I2499&lt;1000000,"Bin1",AND(I2499&gt;=1000000,I2499&lt;=10000000),"Bin2",I2499&gt;10000000,"Bin3")</f>
        <v>Bin2</v>
      </c>
      <c r="L2499">
        <f t="shared" si="78"/>
        <v>2015</v>
      </c>
      <c r="M2499" t="str">
        <f>_xlfn.XLOOKUP(C2499,'LookUp Table'!$A$1:$A$3031,'LookUp Table'!$B$1:$B$3031,"Not Found",0)</f>
        <v>Bengaluru</v>
      </c>
      <c r="N2499" t="str">
        <f t="shared" ref="N2499:N2562" si="79">IFERROR(VLOOKUP(G2499,$W$1:$X$6025,2,FALSE),"Ignore")</f>
        <v>Private Equity</v>
      </c>
      <c r="O2499" t="str">
        <f>_xlfn.XLOOKUP(N2499,'Com LookUp+Pivot'!$A$1:$A$49,'Com LookUp+Pivot'!$B$1:$B$49,"Not Found",0)</f>
        <v>PE</v>
      </c>
      <c r="W2499" s="9" t="s">
        <v>6674</v>
      </c>
      <c r="X2499" s="9" t="s">
        <v>388</v>
      </c>
    </row>
    <row r="2500" spans="1:24" x14ac:dyDescent="0.3">
      <c r="A2500">
        <v>2508</v>
      </c>
      <c r="B2500" s="1">
        <v>42226</v>
      </c>
      <c r="C2500" t="s">
        <v>6675</v>
      </c>
      <c r="D2500" t="s">
        <v>6676</v>
      </c>
      <c r="E2500" t="s">
        <v>207</v>
      </c>
      <c r="F2500" t="s">
        <v>19</v>
      </c>
      <c r="G2500" t="s">
        <v>14</v>
      </c>
      <c r="H2500" t="s">
        <v>388</v>
      </c>
      <c r="I2500" s="2">
        <v>30000000</v>
      </c>
      <c r="J2500" t="s">
        <v>26</v>
      </c>
      <c r="K2500" t="str" cm="1">
        <f t="array" ref="K2500">_xlfn.IFS(I2500&lt;1000000,"Bin1",AND(I2500&gt;=1000000,I2500&lt;=10000000),"Bin2",I2500&gt;10000000,"Bin3")</f>
        <v>Bin3</v>
      </c>
      <c r="L2500">
        <f t="shared" si="78"/>
        <v>2015</v>
      </c>
      <c r="M2500" t="str">
        <f>_xlfn.XLOOKUP(C2500,'LookUp Table'!$A$1:$A$3031,'LookUp Table'!$B$1:$B$3031,"Not Found",0)</f>
        <v>Gurgaon</v>
      </c>
      <c r="N2500" t="str">
        <f t="shared" si="79"/>
        <v>Private Equity Round</v>
      </c>
      <c r="O2500" t="str">
        <f>_xlfn.XLOOKUP(N2500,'Com LookUp+Pivot'!$A$1:$A$49,'Com LookUp+Pivot'!$B$1:$B$49,"Not Found",0)</f>
        <v>PE</v>
      </c>
      <c r="W2500" s="9" t="s">
        <v>14</v>
      </c>
      <c r="X2500" s="9" t="s">
        <v>388</v>
      </c>
    </row>
    <row r="2501" spans="1:24" x14ac:dyDescent="0.3">
      <c r="A2501">
        <v>2509</v>
      </c>
      <c r="B2501" s="1">
        <v>42227</v>
      </c>
      <c r="C2501" t="s">
        <v>6677</v>
      </c>
      <c r="D2501" t="s">
        <v>7773</v>
      </c>
      <c r="E2501" t="s">
        <v>207</v>
      </c>
      <c r="F2501" t="s">
        <v>957</v>
      </c>
      <c r="G2501" t="s">
        <v>6679</v>
      </c>
      <c r="H2501" t="s">
        <v>388</v>
      </c>
      <c r="I2501" s="2">
        <v>8000000</v>
      </c>
      <c r="J2501" t="s">
        <v>44</v>
      </c>
      <c r="K2501" t="str" cm="1">
        <f t="array" ref="K2501">_xlfn.IFS(I2501&lt;1000000,"Bin1",AND(I2501&gt;=1000000,I2501&lt;=10000000),"Bin2",I2501&gt;10000000,"Bin3")</f>
        <v>Bin2</v>
      </c>
      <c r="L2501">
        <f t="shared" si="78"/>
        <v>2015</v>
      </c>
      <c r="M2501" t="str">
        <f>_xlfn.XLOOKUP(C2501,'LookUp Table'!$A$1:$A$3031,'LookUp Table'!$B$1:$B$3031,"Not Found",0)</f>
        <v>Bangalore</v>
      </c>
      <c r="N2501" t="str">
        <f t="shared" si="79"/>
        <v>Private Equity</v>
      </c>
      <c r="O2501" t="str">
        <f>_xlfn.XLOOKUP(N2501,'Com LookUp+Pivot'!$A$1:$A$49,'Com LookUp+Pivot'!$B$1:$B$49,"Not Found",0)</f>
        <v>PE</v>
      </c>
      <c r="W2501" s="9" t="s">
        <v>6679</v>
      </c>
      <c r="X2501" s="9" t="s">
        <v>388</v>
      </c>
    </row>
    <row r="2502" spans="1:24" x14ac:dyDescent="0.3">
      <c r="A2502">
        <v>2510</v>
      </c>
      <c r="B2502" s="1">
        <v>42227</v>
      </c>
      <c r="C2502" t="s">
        <v>6680</v>
      </c>
      <c r="D2502" t="s">
        <v>5065</v>
      </c>
      <c r="E2502" t="s">
        <v>207</v>
      </c>
      <c r="F2502" t="s">
        <v>909</v>
      </c>
      <c r="G2502" t="s">
        <v>2067</v>
      </c>
      <c r="H2502" t="s">
        <v>125</v>
      </c>
      <c r="I2502" s="2">
        <v>1600000</v>
      </c>
      <c r="K2502" t="str" cm="1">
        <f t="array" ref="K2502">_xlfn.IFS(I2502&lt;1000000,"Bin1",AND(I2502&gt;=1000000,I2502&lt;=10000000),"Bin2",I2502&gt;10000000,"Bin3")</f>
        <v>Bin2</v>
      </c>
      <c r="L2502">
        <f t="shared" si="78"/>
        <v>2015</v>
      </c>
      <c r="M2502" t="str">
        <f>_xlfn.XLOOKUP(C2502,'LookUp Table'!$A$1:$A$3031,'LookUp Table'!$B$1:$B$3031,"Not Found",0)</f>
        <v>Kolkata</v>
      </c>
      <c r="N2502" t="str">
        <f t="shared" si="79"/>
        <v>Seed Funding</v>
      </c>
      <c r="O2502" t="str">
        <f>_xlfn.XLOOKUP(N2502,'Com LookUp+Pivot'!$A$1:$A$49,'Com LookUp+Pivot'!$B$1:$B$49,"Not Found",0)</f>
        <v>Angel</v>
      </c>
      <c r="W2502" s="9" t="s">
        <v>2067</v>
      </c>
      <c r="X2502" s="9" t="s">
        <v>125</v>
      </c>
    </row>
    <row r="2503" spans="1:24" x14ac:dyDescent="0.3">
      <c r="A2503">
        <v>2511</v>
      </c>
      <c r="B2503" s="1">
        <v>42227</v>
      </c>
      <c r="C2503" t="s">
        <v>4802</v>
      </c>
      <c r="D2503" t="s">
        <v>6681</v>
      </c>
      <c r="E2503" t="s">
        <v>207</v>
      </c>
      <c r="F2503" t="s">
        <v>52</v>
      </c>
      <c r="G2503" t="s">
        <v>6682</v>
      </c>
      <c r="H2503" t="s">
        <v>125</v>
      </c>
      <c r="I2503" s="2">
        <v>100000</v>
      </c>
      <c r="K2503" t="str" cm="1">
        <f t="array" ref="K2503">_xlfn.IFS(I2503&lt;1000000,"Bin1",AND(I2503&gt;=1000000,I2503&lt;=10000000),"Bin2",I2503&gt;10000000,"Bin3")</f>
        <v>Bin1</v>
      </c>
      <c r="L2503">
        <f t="shared" si="78"/>
        <v>2015</v>
      </c>
      <c r="M2503" t="str">
        <f>_xlfn.XLOOKUP(C2503,'LookUp Table'!$A$1:$A$3031,'LookUp Table'!$B$1:$B$3031,"Not Found",0)</f>
        <v>Pune</v>
      </c>
      <c r="N2503" t="str">
        <f t="shared" si="79"/>
        <v>Seed Funding</v>
      </c>
      <c r="O2503" t="str">
        <f>_xlfn.XLOOKUP(N2503,'Com LookUp+Pivot'!$A$1:$A$49,'Com LookUp+Pivot'!$B$1:$B$49,"Not Found",0)</f>
        <v>Angel</v>
      </c>
      <c r="W2503" s="9" t="s">
        <v>6682</v>
      </c>
      <c r="X2503" s="9" t="s">
        <v>125</v>
      </c>
    </row>
    <row r="2504" spans="1:24" x14ac:dyDescent="0.3">
      <c r="A2504">
        <v>2512</v>
      </c>
      <c r="B2504" s="1">
        <v>42227</v>
      </c>
      <c r="C2504" t="s">
        <v>6683</v>
      </c>
      <c r="D2504" t="s">
        <v>6684</v>
      </c>
      <c r="E2504" t="s">
        <v>207</v>
      </c>
      <c r="F2504" t="s">
        <v>36</v>
      </c>
      <c r="G2504" t="s">
        <v>6685</v>
      </c>
      <c r="H2504" t="s">
        <v>388</v>
      </c>
      <c r="I2504" s="2">
        <v>20000000</v>
      </c>
      <c r="J2504" t="s">
        <v>44</v>
      </c>
      <c r="K2504" t="str" cm="1">
        <f t="array" ref="K2504">_xlfn.IFS(I2504&lt;1000000,"Bin1",AND(I2504&gt;=1000000,I2504&lt;=10000000),"Bin2",I2504&gt;10000000,"Bin3")</f>
        <v>Bin3</v>
      </c>
      <c r="L2504">
        <f t="shared" si="78"/>
        <v>2015</v>
      </c>
      <c r="M2504" t="str">
        <f>_xlfn.XLOOKUP(C2504,'LookUp Table'!$A$1:$A$3031,'LookUp Table'!$B$1:$B$3031,"Not Found",0)</f>
        <v>Mumbai</v>
      </c>
      <c r="N2504" t="str">
        <f t="shared" si="79"/>
        <v>Private Equity</v>
      </c>
      <c r="O2504" t="str">
        <f>_xlfn.XLOOKUP(N2504,'Com LookUp+Pivot'!$A$1:$A$49,'Com LookUp+Pivot'!$B$1:$B$49,"Not Found",0)</f>
        <v>PE</v>
      </c>
      <c r="W2504" s="9" t="s">
        <v>6685</v>
      </c>
      <c r="X2504" s="9" t="s">
        <v>388</v>
      </c>
    </row>
    <row r="2505" spans="1:24" x14ac:dyDescent="0.3">
      <c r="A2505">
        <v>2513</v>
      </c>
      <c r="B2505" s="1">
        <v>42227</v>
      </c>
      <c r="C2505" t="s">
        <v>6686</v>
      </c>
      <c r="D2505" t="s">
        <v>6687</v>
      </c>
      <c r="E2505" t="s">
        <v>207</v>
      </c>
      <c r="F2505" t="s">
        <v>5561</v>
      </c>
      <c r="G2505" t="s">
        <v>6688</v>
      </c>
      <c r="H2505" t="s">
        <v>388</v>
      </c>
      <c r="I2505" s="2">
        <v>63000000</v>
      </c>
      <c r="J2505" t="s">
        <v>549</v>
      </c>
      <c r="K2505" t="str" cm="1">
        <f t="array" ref="K2505">_xlfn.IFS(I2505&lt;1000000,"Bin1",AND(I2505&gt;=1000000,I2505&lt;=10000000),"Bin2",I2505&gt;10000000,"Bin3")</f>
        <v>Bin3</v>
      </c>
      <c r="L2505">
        <f t="shared" si="78"/>
        <v>2015</v>
      </c>
      <c r="M2505" t="str">
        <f>_xlfn.XLOOKUP(C2505,'LookUp Table'!$A$1:$A$3031,'LookUp Table'!$B$1:$B$3031,"Not Found",0)</f>
        <v>New Delhi / US</v>
      </c>
      <c r="N2505" t="str">
        <f t="shared" si="79"/>
        <v>Private Equity</v>
      </c>
      <c r="O2505" t="str">
        <f>_xlfn.XLOOKUP(N2505,'Com LookUp+Pivot'!$A$1:$A$49,'Com LookUp+Pivot'!$B$1:$B$49,"Not Found",0)</f>
        <v>PE</v>
      </c>
      <c r="W2505" s="9" t="s">
        <v>6688</v>
      </c>
      <c r="X2505" s="9" t="s">
        <v>388</v>
      </c>
    </row>
    <row r="2506" spans="1:24" x14ac:dyDescent="0.3">
      <c r="A2506">
        <v>2514</v>
      </c>
      <c r="B2506" s="1">
        <v>42228</v>
      </c>
      <c r="C2506" t="s">
        <v>2260</v>
      </c>
      <c r="D2506" t="s">
        <v>6689</v>
      </c>
      <c r="E2506" t="s">
        <v>207</v>
      </c>
      <c r="F2506" t="s">
        <v>36</v>
      </c>
      <c r="G2506" t="s">
        <v>6690</v>
      </c>
      <c r="H2506" t="s">
        <v>388</v>
      </c>
      <c r="I2506" s="2">
        <v>7500000</v>
      </c>
      <c r="J2506" t="s">
        <v>26</v>
      </c>
      <c r="K2506" t="str" cm="1">
        <f t="array" ref="K2506">_xlfn.IFS(I2506&lt;1000000,"Bin1",AND(I2506&gt;=1000000,I2506&lt;=10000000),"Bin2",I2506&gt;10000000,"Bin3")</f>
        <v>Bin2</v>
      </c>
      <c r="L2506">
        <f t="shared" si="78"/>
        <v>2015</v>
      </c>
      <c r="M2506" t="str">
        <f>_xlfn.XLOOKUP(C2506,'LookUp Table'!$A$1:$A$3031,'LookUp Table'!$B$1:$B$3031,"Not Found",0)</f>
        <v>Mumbai</v>
      </c>
      <c r="N2506" t="str">
        <f t="shared" si="79"/>
        <v>Private Equity</v>
      </c>
      <c r="O2506" t="str">
        <f>_xlfn.XLOOKUP(N2506,'Com LookUp+Pivot'!$A$1:$A$49,'Com LookUp+Pivot'!$B$1:$B$49,"Not Found",0)</f>
        <v>PE</v>
      </c>
      <c r="W2506" s="9" t="s">
        <v>6690</v>
      </c>
      <c r="X2506" s="9" t="s">
        <v>388</v>
      </c>
    </row>
    <row r="2507" spans="1:24" x14ac:dyDescent="0.3">
      <c r="A2507">
        <v>2515</v>
      </c>
      <c r="B2507" s="1">
        <v>42228</v>
      </c>
      <c r="C2507" t="s">
        <v>1132</v>
      </c>
      <c r="D2507" t="s">
        <v>6691</v>
      </c>
      <c r="E2507" t="s">
        <v>207</v>
      </c>
      <c r="F2507" t="s">
        <v>957</v>
      </c>
      <c r="G2507" t="s">
        <v>1403</v>
      </c>
      <c r="H2507" t="s">
        <v>388</v>
      </c>
      <c r="I2507" s="2">
        <v>50000000</v>
      </c>
      <c r="J2507" t="s">
        <v>21</v>
      </c>
      <c r="K2507" t="str" cm="1">
        <f t="array" ref="K2507">_xlfn.IFS(I2507&lt;1000000,"Bin1",AND(I2507&gt;=1000000,I2507&lt;=10000000),"Bin2",I2507&gt;10000000,"Bin3")</f>
        <v>Bin3</v>
      </c>
      <c r="L2507">
        <f t="shared" si="78"/>
        <v>2015</v>
      </c>
      <c r="M2507" t="str">
        <f>_xlfn.XLOOKUP(C2507,'LookUp Table'!$A$1:$A$3031,'LookUp Table'!$B$1:$B$3031,"Not Found",0)</f>
        <v>Bengaluru</v>
      </c>
      <c r="N2507" t="str">
        <f t="shared" si="79"/>
        <v>Private Equity</v>
      </c>
      <c r="O2507" t="str">
        <f>_xlfn.XLOOKUP(N2507,'Com LookUp+Pivot'!$A$1:$A$49,'Com LookUp+Pivot'!$B$1:$B$49,"Not Found",0)</f>
        <v>PE</v>
      </c>
      <c r="W2507" s="9" t="s">
        <v>1403</v>
      </c>
      <c r="X2507" s="9" t="s">
        <v>388</v>
      </c>
    </row>
    <row r="2508" spans="1:24" x14ac:dyDescent="0.3">
      <c r="A2508">
        <v>2516</v>
      </c>
      <c r="B2508" s="1">
        <v>42228</v>
      </c>
      <c r="C2508" t="s">
        <v>3914</v>
      </c>
      <c r="D2508" t="s">
        <v>6692</v>
      </c>
      <c r="E2508" t="s">
        <v>207</v>
      </c>
      <c r="F2508" t="s">
        <v>87</v>
      </c>
      <c r="G2508" t="s">
        <v>6693</v>
      </c>
      <c r="H2508" t="s">
        <v>125</v>
      </c>
      <c r="I2508" s="2">
        <v>770000</v>
      </c>
      <c r="K2508" t="str" cm="1">
        <f t="array" ref="K2508">_xlfn.IFS(I2508&lt;1000000,"Bin1",AND(I2508&gt;=1000000,I2508&lt;=10000000),"Bin2",I2508&gt;10000000,"Bin3")</f>
        <v>Bin1</v>
      </c>
      <c r="L2508">
        <f t="shared" si="78"/>
        <v>2015</v>
      </c>
      <c r="M2508" t="str">
        <f>_xlfn.XLOOKUP(C2508,'LookUp Table'!$A$1:$A$3031,'LookUp Table'!$B$1:$B$3031,"Not Found",0)</f>
        <v>Noida</v>
      </c>
      <c r="N2508" t="str">
        <f t="shared" si="79"/>
        <v>Seed Funding</v>
      </c>
      <c r="O2508" t="str">
        <f>_xlfn.XLOOKUP(N2508,'Com LookUp+Pivot'!$A$1:$A$49,'Com LookUp+Pivot'!$B$1:$B$49,"Not Found",0)</f>
        <v>Angel</v>
      </c>
      <c r="W2508" s="9" t="s">
        <v>6693</v>
      </c>
      <c r="X2508" s="9" t="s">
        <v>125</v>
      </c>
    </row>
    <row r="2509" spans="1:24" x14ac:dyDescent="0.3">
      <c r="A2509">
        <v>2517</v>
      </c>
      <c r="B2509" s="1">
        <v>42228</v>
      </c>
      <c r="C2509" t="s">
        <v>4533</v>
      </c>
      <c r="D2509" t="s">
        <v>6694</v>
      </c>
      <c r="E2509" t="s">
        <v>207</v>
      </c>
      <c r="F2509" t="s">
        <v>957</v>
      </c>
      <c r="G2509" t="s">
        <v>6695</v>
      </c>
      <c r="H2509" t="s">
        <v>388</v>
      </c>
      <c r="I2509" s="2">
        <v>2500000</v>
      </c>
      <c r="J2509" t="s">
        <v>44</v>
      </c>
      <c r="K2509" t="str" cm="1">
        <f t="array" ref="K2509">_xlfn.IFS(I2509&lt;1000000,"Bin1",AND(I2509&gt;=1000000,I2509&lt;=10000000),"Bin2",I2509&gt;10000000,"Bin3")</f>
        <v>Bin2</v>
      </c>
      <c r="L2509">
        <f t="shared" si="78"/>
        <v>2015</v>
      </c>
      <c r="M2509" t="str">
        <f>_xlfn.XLOOKUP(C2509,'LookUp Table'!$A$1:$A$3031,'LookUp Table'!$B$1:$B$3031,"Not Found",0)</f>
        <v>Bangalore</v>
      </c>
      <c r="N2509" t="str">
        <f t="shared" si="79"/>
        <v>Private Equity</v>
      </c>
      <c r="O2509" t="str">
        <f>_xlfn.XLOOKUP(N2509,'Com LookUp+Pivot'!$A$1:$A$49,'Com LookUp+Pivot'!$B$1:$B$49,"Not Found",0)</f>
        <v>PE</v>
      </c>
      <c r="W2509" s="9" t="s">
        <v>6695</v>
      </c>
      <c r="X2509" s="9" t="s">
        <v>388</v>
      </c>
    </row>
    <row r="2510" spans="1:24" x14ac:dyDescent="0.3">
      <c r="A2510">
        <v>2518</v>
      </c>
      <c r="B2510" s="1">
        <v>42229</v>
      </c>
      <c r="C2510" t="s">
        <v>6696</v>
      </c>
      <c r="D2510" t="s">
        <v>6697</v>
      </c>
      <c r="E2510" t="s">
        <v>207</v>
      </c>
      <c r="F2510" t="s">
        <v>87</v>
      </c>
      <c r="G2510" t="s">
        <v>6698</v>
      </c>
      <c r="H2510" t="s">
        <v>125</v>
      </c>
      <c r="I2510" s="2">
        <v>500000</v>
      </c>
      <c r="K2510" t="str" cm="1">
        <f t="array" ref="K2510">_xlfn.IFS(I2510&lt;1000000,"Bin1",AND(I2510&gt;=1000000,I2510&lt;=10000000),"Bin2",I2510&gt;10000000,"Bin3")</f>
        <v>Bin1</v>
      </c>
      <c r="L2510">
        <f t="shared" si="78"/>
        <v>2015</v>
      </c>
      <c r="M2510" t="str">
        <f>_xlfn.XLOOKUP(C2510,'LookUp Table'!$A$1:$A$3031,'LookUp Table'!$B$1:$B$3031,"Not Found",0)</f>
        <v>Noida</v>
      </c>
      <c r="N2510" t="str">
        <f t="shared" si="79"/>
        <v>Seed Funding</v>
      </c>
      <c r="O2510" t="str">
        <f>_xlfn.XLOOKUP(N2510,'Com LookUp+Pivot'!$A$1:$A$49,'Com LookUp+Pivot'!$B$1:$B$49,"Not Found",0)</f>
        <v>Angel</v>
      </c>
      <c r="W2510" s="9" t="s">
        <v>6698</v>
      </c>
      <c r="X2510" s="9" t="s">
        <v>125</v>
      </c>
    </row>
    <row r="2511" spans="1:24" x14ac:dyDescent="0.3">
      <c r="A2511">
        <v>2519</v>
      </c>
      <c r="B2511" s="1">
        <v>42229</v>
      </c>
      <c r="C2511" t="s">
        <v>6699</v>
      </c>
      <c r="D2511" t="s">
        <v>6700</v>
      </c>
      <c r="E2511" t="s">
        <v>207</v>
      </c>
      <c r="F2511" t="s">
        <v>42</v>
      </c>
      <c r="G2511" t="s">
        <v>6701</v>
      </c>
      <c r="H2511" t="s">
        <v>388</v>
      </c>
      <c r="I2511" s="2">
        <v>25000000</v>
      </c>
      <c r="J2511" t="s">
        <v>26</v>
      </c>
      <c r="K2511" t="str" cm="1">
        <f t="array" ref="K2511">_xlfn.IFS(I2511&lt;1000000,"Bin1",AND(I2511&gt;=1000000,I2511&lt;=10000000),"Bin2",I2511&gt;10000000,"Bin3")</f>
        <v>Bin3</v>
      </c>
      <c r="L2511">
        <f t="shared" si="78"/>
        <v>2015</v>
      </c>
      <c r="M2511" t="str">
        <f>_xlfn.XLOOKUP(C2511,'LookUp Table'!$A$1:$A$3031,'LookUp Table'!$B$1:$B$3031,"Not Found",0)</f>
        <v>Chennai</v>
      </c>
      <c r="N2511" t="str">
        <f t="shared" si="79"/>
        <v>Private Equity</v>
      </c>
      <c r="O2511" t="str">
        <f>_xlfn.XLOOKUP(N2511,'Com LookUp+Pivot'!$A$1:$A$49,'Com LookUp+Pivot'!$B$1:$B$49,"Not Found",0)</f>
        <v>PE</v>
      </c>
      <c r="W2511" s="9" t="s">
        <v>6701</v>
      </c>
      <c r="X2511" s="9" t="s">
        <v>388</v>
      </c>
    </row>
    <row r="2512" spans="1:24" x14ac:dyDescent="0.3">
      <c r="A2512">
        <v>2520</v>
      </c>
      <c r="B2512" s="1">
        <v>42229</v>
      </c>
      <c r="C2512" t="s">
        <v>6702</v>
      </c>
      <c r="D2512" t="s">
        <v>6703</v>
      </c>
      <c r="E2512" t="s">
        <v>207</v>
      </c>
      <c r="F2512" t="s">
        <v>36</v>
      </c>
      <c r="G2512" t="s">
        <v>6704</v>
      </c>
      <c r="H2512" t="s">
        <v>125</v>
      </c>
      <c r="I2512">
        <v>0</v>
      </c>
      <c r="K2512" t="str" cm="1">
        <f t="array" ref="K2512">_xlfn.IFS(I2512&lt;1000000,"Bin1",AND(I2512&gt;=1000000,I2512&lt;=10000000),"Bin2",I2512&gt;10000000,"Bin3")</f>
        <v>Bin1</v>
      </c>
      <c r="L2512">
        <f t="shared" si="78"/>
        <v>2015</v>
      </c>
      <c r="M2512" t="str">
        <f>_xlfn.XLOOKUP(C2512,'LookUp Table'!$A$1:$A$3031,'LookUp Table'!$B$1:$B$3031,"Not Found",0)</f>
        <v>Mumbai</v>
      </c>
      <c r="N2512" t="str">
        <f t="shared" si="79"/>
        <v>Seed Funding</v>
      </c>
      <c r="O2512" t="str">
        <f>_xlfn.XLOOKUP(N2512,'Com LookUp+Pivot'!$A$1:$A$49,'Com LookUp+Pivot'!$B$1:$B$49,"Not Found",0)</f>
        <v>Angel</v>
      </c>
      <c r="W2512" s="9" t="s">
        <v>6704</v>
      </c>
      <c r="X2512" s="9" t="s">
        <v>125</v>
      </c>
    </row>
    <row r="2513" spans="1:24" x14ac:dyDescent="0.3">
      <c r="A2513">
        <v>2521</v>
      </c>
      <c r="B2513" s="1">
        <v>42229</v>
      </c>
      <c r="C2513" t="s">
        <v>2708</v>
      </c>
      <c r="D2513" t="s">
        <v>6705</v>
      </c>
      <c r="E2513" t="s">
        <v>207</v>
      </c>
      <c r="F2513" t="s">
        <v>52</v>
      </c>
      <c r="G2513" t="s">
        <v>1370</v>
      </c>
      <c r="H2513" t="s">
        <v>388</v>
      </c>
      <c r="I2513" s="2">
        <v>4000000</v>
      </c>
      <c r="J2513" t="s">
        <v>44</v>
      </c>
      <c r="K2513" t="str" cm="1">
        <f t="array" ref="K2513">_xlfn.IFS(I2513&lt;1000000,"Bin1",AND(I2513&gt;=1000000,I2513&lt;=10000000),"Bin2",I2513&gt;10000000,"Bin3")</f>
        <v>Bin2</v>
      </c>
      <c r="L2513">
        <f t="shared" si="78"/>
        <v>2015</v>
      </c>
      <c r="M2513" t="str">
        <f>_xlfn.XLOOKUP(C2513,'LookUp Table'!$A$1:$A$3031,'LookUp Table'!$B$1:$B$3031,"Not Found",0)</f>
        <v>Pune</v>
      </c>
      <c r="N2513" t="str">
        <f t="shared" si="79"/>
        <v>Debt Funding</v>
      </c>
      <c r="O2513" t="str">
        <f>_xlfn.XLOOKUP(N2513,'Com LookUp+Pivot'!$A$1:$A$49,'Com LookUp+Pivot'!$B$1:$B$49,"Not Found",0)</f>
        <v>Other</v>
      </c>
      <c r="W2513" s="9" t="s">
        <v>1370</v>
      </c>
      <c r="X2513" s="9" t="s">
        <v>388</v>
      </c>
    </row>
    <row r="2514" spans="1:24" x14ac:dyDescent="0.3">
      <c r="A2514">
        <v>2522</v>
      </c>
      <c r="B2514" s="1">
        <v>42230</v>
      </c>
      <c r="C2514" t="s">
        <v>6706</v>
      </c>
      <c r="D2514" t="s">
        <v>6707</v>
      </c>
      <c r="E2514" t="s">
        <v>207</v>
      </c>
      <c r="F2514" t="s">
        <v>36</v>
      </c>
      <c r="G2514" t="s">
        <v>6708</v>
      </c>
      <c r="H2514" t="s">
        <v>125</v>
      </c>
      <c r="I2514" s="2">
        <v>100000</v>
      </c>
      <c r="K2514" t="str" cm="1">
        <f t="array" ref="K2514">_xlfn.IFS(I2514&lt;1000000,"Bin1",AND(I2514&gt;=1000000,I2514&lt;=10000000),"Bin2",I2514&gt;10000000,"Bin3")</f>
        <v>Bin1</v>
      </c>
      <c r="L2514">
        <f t="shared" si="78"/>
        <v>2015</v>
      </c>
      <c r="M2514" t="str">
        <f>_xlfn.XLOOKUP(C2514,'LookUp Table'!$A$1:$A$3031,'LookUp Table'!$B$1:$B$3031,"Not Found",0)</f>
        <v>Mumbai</v>
      </c>
      <c r="N2514" t="str">
        <f t="shared" si="79"/>
        <v>Seed Funding</v>
      </c>
      <c r="O2514" t="str">
        <f>_xlfn.XLOOKUP(N2514,'Com LookUp+Pivot'!$A$1:$A$49,'Com LookUp+Pivot'!$B$1:$B$49,"Not Found",0)</f>
        <v>Angel</v>
      </c>
      <c r="W2514" s="9" t="s">
        <v>6708</v>
      </c>
      <c r="X2514" s="9" t="s">
        <v>125</v>
      </c>
    </row>
    <row r="2515" spans="1:24" x14ac:dyDescent="0.3">
      <c r="A2515">
        <v>2523</v>
      </c>
      <c r="B2515" s="1">
        <v>42230</v>
      </c>
      <c r="C2515" t="s">
        <v>2502</v>
      </c>
      <c r="D2515" t="s">
        <v>6709</v>
      </c>
      <c r="E2515" t="s">
        <v>207</v>
      </c>
      <c r="F2515" t="s">
        <v>1187</v>
      </c>
      <c r="G2515" t="s">
        <v>6710</v>
      </c>
      <c r="H2515" t="s">
        <v>125</v>
      </c>
      <c r="I2515" s="2">
        <v>245000</v>
      </c>
      <c r="K2515" t="str" cm="1">
        <f t="array" ref="K2515">_xlfn.IFS(I2515&lt;1000000,"Bin1",AND(I2515&gt;=1000000,I2515&lt;=10000000),"Bin2",I2515&gt;10000000,"Bin3")</f>
        <v>Bin1</v>
      </c>
      <c r="L2515">
        <f t="shared" si="78"/>
        <v>2015</v>
      </c>
      <c r="M2515" t="str">
        <f>_xlfn.XLOOKUP(C2515,'LookUp Table'!$A$1:$A$3031,'LookUp Table'!$B$1:$B$3031,"Not Found",0)</f>
        <v>Ahmedabad</v>
      </c>
      <c r="N2515" t="str">
        <f t="shared" si="79"/>
        <v>Seed Funding</v>
      </c>
      <c r="O2515" t="str">
        <f>_xlfn.XLOOKUP(N2515,'Com LookUp+Pivot'!$A$1:$A$49,'Com LookUp+Pivot'!$B$1:$B$49,"Not Found",0)</f>
        <v>Angel</v>
      </c>
      <c r="W2515" s="9" t="s">
        <v>6710</v>
      </c>
      <c r="X2515" s="9" t="s">
        <v>125</v>
      </c>
    </row>
    <row r="2516" spans="1:24" x14ac:dyDescent="0.3">
      <c r="A2516">
        <v>2524</v>
      </c>
      <c r="B2516" s="1">
        <v>42230</v>
      </c>
      <c r="C2516" t="s">
        <v>6711</v>
      </c>
      <c r="D2516" t="s">
        <v>2773</v>
      </c>
      <c r="E2516" t="s">
        <v>207</v>
      </c>
      <c r="F2516" t="s">
        <v>30</v>
      </c>
      <c r="G2516" t="s">
        <v>6712</v>
      </c>
      <c r="H2516" t="s">
        <v>125</v>
      </c>
      <c r="I2516">
        <v>0</v>
      </c>
      <c r="K2516" t="str" cm="1">
        <f t="array" ref="K2516">_xlfn.IFS(I2516&lt;1000000,"Bin1",AND(I2516&gt;=1000000,I2516&lt;=10000000),"Bin2",I2516&gt;10000000,"Bin3")</f>
        <v>Bin1</v>
      </c>
      <c r="L2516">
        <f t="shared" si="78"/>
        <v>2015</v>
      </c>
      <c r="M2516" t="str">
        <f>_xlfn.XLOOKUP(C2516,'LookUp Table'!$A$1:$A$3031,'LookUp Table'!$B$1:$B$3031,"Not Found",0)</f>
        <v>New Delhi</v>
      </c>
      <c r="N2516" t="str">
        <f t="shared" si="79"/>
        <v>Seed Funding</v>
      </c>
      <c r="O2516" t="str">
        <f>_xlfn.XLOOKUP(N2516,'Com LookUp+Pivot'!$A$1:$A$49,'Com LookUp+Pivot'!$B$1:$B$49,"Not Found",0)</f>
        <v>Angel</v>
      </c>
      <c r="W2516" s="9" t="s">
        <v>6712</v>
      </c>
      <c r="X2516" s="9" t="s">
        <v>125</v>
      </c>
    </row>
    <row r="2517" spans="1:24" x14ac:dyDescent="0.3">
      <c r="A2517">
        <v>2525</v>
      </c>
      <c r="B2517" s="1">
        <v>42233</v>
      </c>
      <c r="C2517" t="s">
        <v>6713</v>
      </c>
      <c r="D2517" t="s">
        <v>6714</v>
      </c>
      <c r="E2517" t="s">
        <v>207</v>
      </c>
      <c r="F2517" t="s">
        <v>30</v>
      </c>
      <c r="G2517" t="s">
        <v>6715</v>
      </c>
      <c r="H2517" t="s">
        <v>125</v>
      </c>
      <c r="I2517" s="2">
        <v>220000</v>
      </c>
      <c r="K2517" t="str" cm="1">
        <f t="array" ref="K2517">_xlfn.IFS(I2517&lt;1000000,"Bin1",AND(I2517&gt;=1000000,I2517&lt;=10000000),"Bin2",I2517&gt;10000000,"Bin3")</f>
        <v>Bin1</v>
      </c>
      <c r="L2517">
        <f t="shared" si="78"/>
        <v>2015</v>
      </c>
      <c r="M2517" t="str">
        <f>_xlfn.XLOOKUP(C2517,'LookUp Table'!$A$1:$A$3031,'LookUp Table'!$B$1:$B$3031,"Not Found",0)</f>
        <v>New Delhi</v>
      </c>
      <c r="N2517" t="str">
        <f t="shared" si="79"/>
        <v>Seed Funding</v>
      </c>
      <c r="O2517" t="str">
        <f>_xlfn.XLOOKUP(N2517,'Com LookUp+Pivot'!$A$1:$A$49,'Com LookUp+Pivot'!$B$1:$B$49,"Not Found",0)</f>
        <v>Angel</v>
      </c>
      <c r="W2517" s="9" t="s">
        <v>6715</v>
      </c>
      <c r="X2517" s="9" t="s">
        <v>125</v>
      </c>
    </row>
    <row r="2518" spans="1:24" x14ac:dyDescent="0.3">
      <c r="A2518">
        <v>2526</v>
      </c>
      <c r="B2518" s="1">
        <v>42233</v>
      </c>
      <c r="C2518" t="s">
        <v>2912</v>
      </c>
      <c r="D2518" t="s">
        <v>6716</v>
      </c>
      <c r="E2518" t="s">
        <v>207</v>
      </c>
      <c r="F2518" t="s">
        <v>36</v>
      </c>
      <c r="G2518" t="s">
        <v>6717</v>
      </c>
      <c r="H2518" t="s">
        <v>125</v>
      </c>
      <c r="I2518">
        <v>0</v>
      </c>
      <c r="K2518" t="str" cm="1">
        <f t="array" ref="K2518">_xlfn.IFS(I2518&lt;1000000,"Bin1",AND(I2518&gt;=1000000,I2518&lt;=10000000),"Bin2",I2518&gt;10000000,"Bin3")</f>
        <v>Bin1</v>
      </c>
      <c r="L2518">
        <f t="shared" si="78"/>
        <v>2015</v>
      </c>
      <c r="M2518" t="str">
        <f>_xlfn.XLOOKUP(C2518,'LookUp Table'!$A$1:$A$3031,'LookUp Table'!$B$1:$B$3031,"Not Found",0)</f>
        <v>Bangalore</v>
      </c>
      <c r="N2518" t="str">
        <f t="shared" si="79"/>
        <v>Seed Funding</v>
      </c>
      <c r="O2518" t="str">
        <f>_xlfn.XLOOKUP(N2518,'Com LookUp+Pivot'!$A$1:$A$49,'Com LookUp+Pivot'!$B$1:$B$49,"Not Found",0)</f>
        <v>Angel</v>
      </c>
      <c r="W2518" s="9" t="s">
        <v>6717</v>
      </c>
      <c r="X2518" s="9" t="s">
        <v>125</v>
      </c>
    </row>
    <row r="2519" spans="1:24" x14ac:dyDescent="0.3">
      <c r="A2519">
        <v>2527</v>
      </c>
      <c r="B2519" s="1">
        <v>42233</v>
      </c>
      <c r="C2519" t="s">
        <v>6718</v>
      </c>
      <c r="D2519" t="s">
        <v>6719</v>
      </c>
      <c r="E2519" t="s">
        <v>207</v>
      </c>
      <c r="F2519" t="s">
        <v>36</v>
      </c>
      <c r="G2519" t="s">
        <v>6720</v>
      </c>
      <c r="H2519" t="s">
        <v>125</v>
      </c>
      <c r="I2519" s="2">
        <v>160000</v>
      </c>
      <c r="K2519" t="str" cm="1">
        <f t="array" ref="K2519">_xlfn.IFS(I2519&lt;1000000,"Bin1",AND(I2519&gt;=1000000,I2519&lt;=10000000),"Bin2",I2519&gt;10000000,"Bin3")</f>
        <v>Bin1</v>
      </c>
      <c r="L2519">
        <f t="shared" si="78"/>
        <v>2015</v>
      </c>
      <c r="M2519" t="str">
        <f>_xlfn.XLOOKUP(C2519,'LookUp Table'!$A$1:$A$3031,'LookUp Table'!$B$1:$B$3031,"Not Found",0)</f>
        <v>Mumbai</v>
      </c>
      <c r="N2519" t="str">
        <f t="shared" si="79"/>
        <v>Seed Funding</v>
      </c>
      <c r="O2519" t="str">
        <f>_xlfn.XLOOKUP(N2519,'Com LookUp+Pivot'!$A$1:$A$49,'Com LookUp+Pivot'!$B$1:$B$49,"Not Found",0)</f>
        <v>Angel</v>
      </c>
      <c r="W2519" s="9" t="s">
        <v>6720</v>
      </c>
      <c r="X2519" s="9" t="s">
        <v>125</v>
      </c>
    </row>
    <row r="2520" spans="1:24" x14ac:dyDescent="0.3">
      <c r="A2520">
        <v>2528</v>
      </c>
      <c r="B2520" s="1">
        <v>42233</v>
      </c>
      <c r="C2520" t="s">
        <v>6721</v>
      </c>
      <c r="D2520" t="s">
        <v>6722</v>
      </c>
      <c r="E2520" t="s">
        <v>207</v>
      </c>
      <c r="F2520" t="s">
        <v>957</v>
      </c>
      <c r="G2520" t="s">
        <v>6723</v>
      </c>
      <c r="H2520" t="s">
        <v>388</v>
      </c>
      <c r="I2520">
        <v>0</v>
      </c>
      <c r="J2520" t="s">
        <v>6724</v>
      </c>
      <c r="K2520" t="str" cm="1">
        <f t="array" ref="K2520">_xlfn.IFS(I2520&lt;1000000,"Bin1",AND(I2520&gt;=1000000,I2520&lt;=10000000),"Bin2",I2520&gt;10000000,"Bin3")</f>
        <v>Bin1</v>
      </c>
      <c r="L2520">
        <f t="shared" si="78"/>
        <v>2015</v>
      </c>
      <c r="M2520" t="str">
        <f>_xlfn.XLOOKUP(C2520,'LookUp Table'!$A$1:$A$3031,'LookUp Table'!$B$1:$B$3031,"Not Found",0)</f>
        <v>Bangalore</v>
      </c>
      <c r="N2520" t="str">
        <f t="shared" si="79"/>
        <v>Private Equity</v>
      </c>
      <c r="O2520" t="str">
        <f>_xlfn.XLOOKUP(N2520,'Com LookUp+Pivot'!$A$1:$A$49,'Com LookUp+Pivot'!$B$1:$B$49,"Not Found",0)</f>
        <v>PE</v>
      </c>
      <c r="W2520" s="9" t="s">
        <v>6723</v>
      </c>
      <c r="X2520" s="9" t="s">
        <v>388</v>
      </c>
    </row>
    <row r="2521" spans="1:24" x14ac:dyDescent="0.3">
      <c r="A2521">
        <v>2529</v>
      </c>
      <c r="B2521" s="1">
        <v>42233</v>
      </c>
      <c r="C2521" t="s">
        <v>6725</v>
      </c>
      <c r="D2521" t="s">
        <v>6726</v>
      </c>
      <c r="E2521" t="s">
        <v>207</v>
      </c>
      <c r="F2521" t="s">
        <v>36</v>
      </c>
      <c r="G2521" t="s">
        <v>6584</v>
      </c>
      <c r="H2521" t="s">
        <v>125</v>
      </c>
      <c r="I2521">
        <v>0</v>
      </c>
      <c r="K2521" t="str" cm="1">
        <f t="array" ref="K2521">_xlfn.IFS(I2521&lt;1000000,"Bin1",AND(I2521&gt;=1000000,I2521&lt;=10000000),"Bin2",I2521&gt;10000000,"Bin3")</f>
        <v>Bin1</v>
      </c>
      <c r="L2521">
        <f t="shared" si="78"/>
        <v>2015</v>
      </c>
      <c r="M2521" t="str">
        <f>_xlfn.XLOOKUP(C2521,'LookUp Table'!$A$1:$A$3031,'LookUp Table'!$B$1:$B$3031,"Not Found",0)</f>
        <v>Mumbai</v>
      </c>
      <c r="N2521" t="str">
        <f t="shared" si="79"/>
        <v>Seed Funding</v>
      </c>
      <c r="O2521" t="str">
        <f>_xlfn.XLOOKUP(N2521,'Com LookUp+Pivot'!$A$1:$A$49,'Com LookUp+Pivot'!$B$1:$B$49,"Not Found",0)</f>
        <v>Angel</v>
      </c>
      <c r="W2521" s="9" t="s">
        <v>6584</v>
      </c>
      <c r="X2521" s="9" t="s">
        <v>125</v>
      </c>
    </row>
    <row r="2522" spans="1:24" x14ac:dyDescent="0.3">
      <c r="A2522">
        <v>2530</v>
      </c>
      <c r="B2522" s="1">
        <v>42233</v>
      </c>
      <c r="C2522" t="s">
        <v>6727</v>
      </c>
      <c r="D2522" t="s">
        <v>6728</v>
      </c>
      <c r="E2522" t="s">
        <v>207</v>
      </c>
      <c r="F2522" t="s">
        <v>30</v>
      </c>
      <c r="G2522" t="s">
        <v>6729</v>
      </c>
      <c r="H2522" t="s">
        <v>125</v>
      </c>
      <c r="I2522">
        <v>0</v>
      </c>
      <c r="K2522" t="str" cm="1">
        <f t="array" ref="K2522">_xlfn.IFS(I2522&lt;1000000,"Bin1",AND(I2522&gt;=1000000,I2522&lt;=10000000),"Bin2",I2522&gt;10000000,"Bin3")</f>
        <v>Bin1</v>
      </c>
      <c r="L2522">
        <f t="shared" si="78"/>
        <v>2015</v>
      </c>
      <c r="M2522" t="str">
        <f>_xlfn.XLOOKUP(C2522,'LookUp Table'!$A$1:$A$3031,'LookUp Table'!$B$1:$B$3031,"Not Found",0)</f>
        <v>New Delhi</v>
      </c>
      <c r="N2522" t="str">
        <f t="shared" si="79"/>
        <v>Seed Funding</v>
      </c>
      <c r="O2522" t="str">
        <f>_xlfn.XLOOKUP(N2522,'Com LookUp+Pivot'!$A$1:$A$49,'Com LookUp+Pivot'!$B$1:$B$49,"Not Found",0)</f>
        <v>Angel</v>
      </c>
      <c r="W2522" s="9" t="s">
        <v>6729</v>
      </c>
      <c r="X2522" s="9" t="s">
        <v>125</v>
      </c>
    </row>
    <row r="2523" spans="1:24" x14ac:dyDescent="0.3">
      <c r="A2523">
        <v>2531</v>
      </c>
      <c r="B2523" s="1">
        <v>42233</v>
      </c>
      <c r="C2523" t="s">
        <v>6730</v>
      </c>
      <c r="D2523" t="s">
        <v>6731</v>
      </c>
      <c r="E2523" t="s">
        <v>207</v>
      </c>
      <c r="F2523" t="s">
        <v>19</v>
      </c>
      <c r="G2523" t="s">
        <v>6732</v>
      </c>
      <c r="H2523" t="s">
        <v>125</v>
      </c>
      <c r="I2523" s="2">
        <v>310000</v>
      </c>
      <c r="K2523" t="str" cm="1">
        <f t="array" ref="K2523">_xlfn.IFS(I2523&lt;1000000,"Bin1",AND(I2523&gt;=1000000,I2523&lt;=10000000),"Bin2",I2523&gt;10000000,"Bin3")</f>
        <v>Bin1</v>
      </c>
      <c r="L2523">
        <f t="shared" si="78"/>
        <v>2015</v>
      </c>
      <c r="M2523" t="str">
        <f>_xlfn.XLOOKUP(C2523,'LookUp Table'!$A$1:$A$3031,'LookUp Table'!$B$1:$B$3031,"Not Found",0)</f>
        <v>Gurgaon</v>
      </c>
      <c r="N2523" t="str">
        <f t="shared" si="79"/>
        <v>Seed Funding</v>
      </c>
      <c r="O2523" t="str">
        <f>_xlfn.XLOOKUP(N2523,'Com LookUp+Pivot'!$A$1:$A$49,'Com LookUp+Pivot'!$B$1:$B$49,"Not Found",0)</f>
        <v>Angel</v>
      </c>
      <c r="W2523" s="9" t="s">
        <v>6732</v>
      </c>
      <c r="X2523" s="9" t="s">
        <v>125</v>
      </c>
    </row>
    <row r="2524" spans="1:24" x14ac:dyDescent="0.3">
      <c r="A2524">
        <v>2532</v>
      </c>
      <c r="B2524" s="1">
        <v>42233</v>
      </c>
      <c r="C2524" t="s">
        <v>6733</v>
      </c>
      <c r="D2524" t="s">
        <v>6640</v>
      </c>
      <c r="E2524" t="s">
        <v>207</v>
      </c>
      <c r="F2524" t="s">
        <v>30</v>
      </c>
      <c r="G2524" t="s">
        <v>6734</v>
      </c>
      <c r="H2524" t="s">
        <v>388</v>
      </c>
      <c r="I2524">
        <v>0</v>
      </c>
      <c r="J2524" t="s">
        <v>5854</v>
      </c>
      <c r="K2524" t="str" cm="1">
        <f t="array" ref="K2524">_xlfn.IFS(I2524&lt;1000000,"Bin1",AND(I2524&gt;=1000000,I2524&lt;=10000000),"Bin2",I2524&gt;10000000,"Bin3")</f>
        <v>Bin1</v>
      </c>
      <c r="L2524">
        <f t="shared" si="78"/>
        <v>2015</v>
      </c>
      <c r="M2524" t="str">
        <f>_xlfn.XLOOKUP(C2524,'LookUp Table'!$A$1:$A$3031,'LookUp Table'!$B$1:$B$3031,"Not Found",0)</f>
        <v>New Delhi</v>
      </c>
      <c r="N2524" t="str">
        <f t="shared" si="79"/>
        <v>Private Equity</v>
      </c>
      <c r="O2524" t="str">
        <f>_xlfn.XLOOKUP(N2524,'Com LookUp+Pivot'!$A$1:$A$49,'Com LookUp+Pivot'!$B$1:$B$49,"Not Found",0)</f>
        <v>PE</v>
      </c>
      <c r="W2524" s="9" t="s">
        <v>6734</v>
      </c>
      <c r="X2524" s="9" t="s">
        <v>388</v>
      </c>
    </row>
    <row r="2525" spans="1:24" x14ac:dyDescent="0.3">
      <c r="A2525">
        <v>2533</v>
      </c>
      <c r="B2525" s="1">
        <v>42234</v>
      </c>
      <c r="C2525" t="s">
        <v>542</v>
      </c>
      <c r="D2525" t="s">
        <v>4688</v>
      </c>
      <c r="E2525" t="s">
        <v>207</v>
      </c>
      <c r="F2525" t="s">
        <v>19</v>
      </c>
      <c r="G2525" t="s">
        <v>501</v>
      </c>
      <c r="H2525" t="s">
        <v>388</v>
      </c>
      <c r="I2525" s="2">
        <v>15000000</v>
      </c>
      <c r="J2525" t="s">
        <v>26</v>
      </c>
      <c r="K2525" t="str" cm="1">
        <f t="array" ref="K2525">_xlfn.IFS(I2525&lt;1000000,"Bin1",AND(I2525&gt;=1000000,I2525&lt;=10000000),"Bin2",I2525&gt;10000000,"Bin3")</f>
        <v>Bin3</v>
      </c>
      <c r="L2525">
        <f t="shared" si="78"/>
        <v>2015</v>
      </c>
      <c r="M2525" t="str">
        <f>_xlfn.XLOOKUP(C2525,'LookUp Table'!$A$1:$A$3031,'LookUp Table'!$B$1:$B$3031,"Not Found",0)</f>
        <v>Delhi</v>
      </c>
      <c r="N2525" t="str">
        <f t="shared" si="79"/>
        <v>Series A</v>
      </c>
      <c r="O2525" t="str">
        <f>_xlfn.XLOOKUP(N2525,'Com LookUp+Pivot'!$A$1:$A$49,'Com LookUp+Pivot'!$B$1:$B$49,"Not Found",0)</f>
        <v>VC</v>
      </c>
      <c r="W2525" s="9" t="s">
        <v>501</v>
      </c>
      <c r="X2525" s="9" t="s">
        <v>388</v>
      </c>
    </row>
    <row r="2526" spans="1:24" x14ac:dyDescent="0.3">
      <c r="A2526">
        <v>2534</v>
      </c>
      <c r="B2526" s="1">
        <v>42234</v>
      </c>
      <c r="C2526" t="s">
        <v>6735</v>
      </c>
      <c r="D2526" t="s">
        <v>4294</v>
      </c>
      <c r="E2526" t="s">
        <v>207</v>
      </c>
      <c r="F2526" t="s">
        <v>36</v>
      </c>
      <c r="G2526" t="s">
        <v>6736</v>
      </c>
      <c r="H2526" t="s">
        <v>388</v>
      </c>
      <c r="I2526" s="2">
        <v>4200000</v>
      </c>
      <c r="J2526" t="s">
        <v>44</v>
      </c>
      <c r="K2526" t="str" cm="1">
        <f t="array" ref="K2526">_xlfn.IFS(I2526&lt;1000000,"Bin1",AND(I2526&gt;=1000000,I2526&lt;=10000000),"Bin2",I2526&gt;10000000,"Bin3")</f>
        <v>Bin2</v>
      </c>
      <c r="L2526">
        <f t="shared" si="78"/>
        <v>2015</v>
      </c>
      <c r="M2526" t="str">
        <f>_xlfn.XLOOKUP(C2526,'LookUp Table'!$A$1:$A$3031,'LookUp Table'!$B$1:$B$3031,"Not Found",0)</f>
        <v>Mumbai</v>
      </c>
      <c r="N2526" t="str">
        <f t="shared" si="79"/>
        <v>Private Equity</v>
      </c>
      <c r="O2526" t="str">
        <f>_xlfn.XLOOKUP(N2526,'Com LookUp+Pivot'!$A$1:$A$49,'Com LookUp+Pivot'!$B$1:$B$49,"Not Found",0)</f>
        <v>PE</v>
      </c>
      <c r="W2526" s="9" t="s">
        <v>6736</v>
      </c>
      <c r="X2526" s="9" t="s">
        <v>388</v>
      </c>
    </row>
    <row r="2527" spans="1:24" x14ac:dyDescent="0.3">
      <c r="A2527">
        <v>2535</v>
      </c>
      <c r="B2527" s="1">
        <v>42234</v>
      </c>
      <c r="C2527" t="s">
        <v>6737</v>
      </c>
      <c r="D2527" t="s">
        <v>6738</v>
      </c>
      <c r="E2527" t="s">
        <v>207</v>
      </c>
      <c r="F2527" t="s">
        <v>42</v>
      </c>
      <c r="G2527" t="s">
        <v>6739</v>
      </c>
      <c r="H2527" t="s">
        <v>125</v>
      </c>
      <c r="I2527" s="2">
        <v>1000000</v>
      </c>
      <c r="K2527" t="str" cm="1">
        <f t="array" ref="K2527">_xlfn.IFS(I2527&lt;1000000,"Bin1",AND(I2527&gt;=1000000,I2527&lt;=10000000),"Bin2",I2527&gt;10000000,"Bin3")</f>
        <v>Bin2</v>
      </c>
      <c r="L2527">
        <f t="shared" si="78"/>
        <v>2015</v>
      </c>
      <c r="M2527" t="str">
        <f>_xlfn.XLOOKUP(C2527,'LookUp Table'!$A$1:$A$3031,'LookUp Table'!$B$1:$B$3031,"Not Found",0)</f>
        <v>Chennai</v>
      </c>
      <c r="N2527" t="str">
        <f t="shared" si="79"/>
        <v>Seed Funding</v>
      </c>
      <c r="O2527" t="str">
        <f>_xlfn.XLOOKUP(N2527,'Com LookUp+Pivot'!$A$1:$A$49,'Com LookUp+Pivot'!$B$1:$B$49,"Not Found",0)</f>
        <v>Angel</v>
      </c>
      <c r="W2527" s="9" t="s">
        <v>6739</v>
      </c>
      <c r="X2527" s="9" t="s">
        <v>125</v>
      </c>
    </row>
    <row r="2528" spans="1:24" x14ac:dyDescent="0.3">
      <c r="A2528">
        <v>2536</v>
      </c>
      <c r="B2528" s="1">
        <v>42234</v>
      </c>
      <c r="C2528" t="s">
        <v>6740</v>
      </c>
      <c r="D2528" t="s">
        <v>6741</v>
      </c>
      <c r="E2528" t="s">
        <v>207</v>
      </c>
      <c r="F2528" t="s">
        <v>19</v>
      </c>
      <c r="G2528" t="s">
        <v>6742</v>
      </c>
      <c r="H2528" t="s">
        <v>125</v>
      </c>
      <c r="I2528">
        <v>0</v>
      </c>
      <c r="K2528" t="str" cm="1">
        <f t="array" ref="K2528">_xlfn.IFS(I2528&lt;1000000,"Bin1",AND(I2528&gt;=1000000,I2528&lt;=10000000),"Bin2",I2528&gt;10000000,"Bin3")</f>
        <v>Bin1</v>
      </c>
      <c r="L2528">
        <f t="shared" si="78"/>
        <v>2015</v>
      </c>
      <c r="M2528" t="str">
        <f>_xlfn.XLOOKUP(C2528,'LookUp Table'!$A$1:$A$3031,'LookUp Table'!$B$1:$B$3031,"Not Found",0)</f>
        <v>Gurgaon</v>
      </c>
      <c r="N2528" t="str">
        <f t="shared" si="79"/>
        <v>Seed Funding</v>
      </c>
      <c r="O2528" t="str">
        <f>_xlfn.XLOOKUP(N2528,'Com LookUp+Pivot'!$A$1:$A$49,'Com LookUp+Pivot'!$B$1:$B$49,"Not Found",0)</f>
        <v>Angel</v>
      </c>
      <c r="W2528" s="9" t="s">
        <v>6742</v>
      </c>
      <c r="X2528" s="9" t="s">
        <v>125</v>
      </c>
    </row>
    <row r="2529" spans="1:24" x14ac:dyDescent="0.3">
      <c r="A2529">
        <v>2537</v>
      </c>
      <c r="B2529" s="1">
        <v>42234</v>
      </c>
      <c r="C2529" t="s">
        <v>6743</v>
      </c>
      <c r="D2529" t="s">
        <v>6744</v>
      </c>
      <c r="E2529" t="s">
        <v>207</v>
      </c>
      <c r="F2529" t="s">
        <v>36</v>
      </c>
      <c r="G2529" t="s">
        <v>6745</v>
      </c>
      <c r="H2529" t="s">
        <v>388</v>
      </c>
      <c r="I2529">
        <v>0</v>
      </c>
      <c r="J2529" t="s">
        <v>44</v>
      </c>
      <c r="K2529" t="str" cm="1">
        <f t="array" ref="K2529">_xlfn.IFS(I2529&lt;1000000,"Bin1",AND(I2529&gt;=1000000,I2529&lt;=10000000),"Bin2",I2529&gt;10000000,"Bin3")</f>
        <v>Bin1</v>
      </c>
      <c r="L2529">
        <f t="shared" si="78"/>
        <v>2015</v>
      </c>
      <c r="M2529" t="str">
        <f>_xlfn.XLOOKUP(C2529,'LookUp Table'!$A$1:$A$3031,'LookUp Table'!$B$1:$B$3031,"Not Found",0)</f>
        <v>Mumbai</v>
      </c>
      <c r="N2529" t="str">
        <f t="shared" si="79"/>
        <v>Private Equity</v>
      </c>
      <c r="O2529" t="str">
        <f>_xlfn.XLOOKUP(N2529,'Com LookUp+Pivot'!$A$1:$A$49,'Com LookUp+Pivot'!$B$1:$B$49,"Not Found",0)</f>
        <v>PE</v>
      </c>
      <c r="W2529" s="9" t="s">
        <v>6745</v>
      </c>
      <c r="X2529" s="9" t="s">
        <v>388</v>
      </c>
    </row>
    <row r="2530" spans="1:24" x14ac:dyDescent="0.3">
      <c r="A2530">
        <v>2538</v>
      </c>
      <c r="B2530" s="1">
        <v>42234</v>
      </c>
      <c r="C2530" t="s">
        <v>6746</v>
      </c>
      <c r="D2530" t="s">
        <v>6747</v>
      </c>
      <c r="E2530" t="s">
        <v>207</v>
      </c>
      <c r="F2530" t="s">
        <v>957</v>
      </c>
      <c r="G2530" t="s">
        <v>2136</v>
      </c>
      <c r="H2530" t="s">
        <v>388</v>
      </c>
      <c r="I2530" s="2">
        <v>1000000</v>
      </c>
      <c r="J2530" t="s">
        <v>44</v>
      </c>
      <c r="K2530" t="str" cm="1">
        <f t="array" ref="K2530">_xlfn.IFS(I2530&lt;1000000,"Bin1",AND(I2530&gt;=1000000,I2530&lt;=10000000),"Bin2",I2530&gt;10000000,"Bin3")</f>
        <v>Bin2</v>
      </c>
      <c r="L2530">
        <f t="shared" si="78"/>
        <v>2015</v>
      </c>
      <c r="M2530" t="str">
        <f>_xlfn.XLOOKUP(C2530,'LookUp Table'!$A$1:$A$3031,'LookUp Table'!$B$1:$B$3031,"Not Found",0)</f>
        <v>Bangalore</v>
      </c>
      <c r="N2530" t="str">
        <f t="shared" si="79"/>
        <v>Seed Funding</v>
      </c>
      <c r="O2530" t="str">
        <f>_xlfn.XLOOKUP(N2530,'Com LookUp+Pivot'!$A$1:$A$49,'Com LookUp+Pivot'!$B$1:$B$49,"Not Found",0)</f>
        <v>Angel</v>
      </c>
      <c r="W2530" s="9" t="s">
        <v>2136</v>
      </c>
      <c r="X2530" s="9" t="s">
        <v>388</v>
      </c>
    </row>
    <row r="2531" spans="1:24" x14ac:dyDescent="0.3">
      <c r="A2531">
        <v>2539</v>
      </c>
      <c r="B2531" s="1">
        <v>42235</v>
      </c>
      <c r="C2531" t="s">
        <v>6748</v>
      </c>
      <c r="D2531" t="s">
        <v>6749</v>
      </c>
      <c r="E2531" t="s">
        <v>207</v>
      </c>
      <c r="F2531" t="s">
        <v>909</v>
      </c>
      <c r="G2531" t="s">
        <v>6750</v>
      </c>
      <c r="H2531" t="s">
        <v>125</v>
      </c>
      <c r="I2531">
        <v>0</v>
      </c>
      <c r="K2531" t="str" cm="1">
        <f t="array" ref="K2531">_xlfn.IFS(I2531&lt;1000000,"Bin1",AND(I2531&gt;=1000000,I2531&lt;=10000000),"Bin2",I2531&gt;10000000,"Bin3")</f>
        <v>Bin1</v>
      </c>
      <c r="L2531">
        <f t="shared" si="78"/>
        <v>2015</v>
      </c>
      <c r="M2531" t="str">
        <f>_xlfn.XLOOKUP(C2531,'LookUp Table'!$A$1:$A$3031,'LookUp Table'!$B$1:$B$3031,"Not Found",0)</f>
        <v>Kolkata</v>
      </c>
      <c r="N2531" t="str">
        <f t="shared" si="79"/>
        <v>Seed Funding</v>
      </c>
      <c r="O2531" t="str">
        <f>_xlfn.XLOOKUP(N2531,'Com LookUp+Pivot'!$A$1:$A$49,'Com LookUp+Pivot'!$B$1:$B$49,"Not Found",0)</f>
        <v>Angel</v>
      </c>
      <c r="W2531" s="9" t="s">
        <v>6750</v>
      </c>
      <c r="X2531" s="9" t="s">
        <v>125</v>
      </c>
    </row>
    <row r="2532" spans="1:24" x14ac:dyDescent="0.3">
      <c r="A2532">
        <v>2540</v>
      </c>
      <c r="B2532" s="1">
        <v>42235</v>
      </c>
      <c r="C2532" t="s">
        <v>6751</v>
      </c>
      <c r="D2532" t="s">
        <v>6752</v>
      </c>
      <c r="E2532" t="s">
        <v>207</v>
      </c>
      <c r="F2532" t="s">
        <v>36</v>
      </c>
      <c r="G2532" t="s">
        <v>5575</v>
      </c>
      <c r="H2532" t="s">
        <v>388</v>
      </c>
      <c r="I2532" s="2">
        <v>2400000</v>
      </c>
      <c r="K2532" t="str" cm="1">
        <f t="array" ref="K2532">_xlfn.IFS(I2532&lt;1000000,"Bin1",AND(I2532&gt;=1000000,I2532&lt;=10000000),"Bin2",I2532&gt;10000000,"Bin3")</f>
        <v>Bin2</v>
      </c>
      <c r="L2532">
        <f t="shared" si="78"/>
        <v>2015</v>
      </c>
      <c r="M2532" t="str">
        <f>_xlfn.XLOOKUP(C2532,'LookUp Table'!$A$1:$A$3031,'LookUp Table'!$B$1:$B$3031,"Not Found",0)</f>
        <v>Mumbai</v>
      </c>
      <c r="N2532" t="str">
        <f t="shared" si="79"/>
        <v>Private Equity</v>
      </c>
      <c r="O2532" t="str">
        <f>_xlfn.XLOOKUP(N2532,'Com LookUp+Pivot'!$A$1:$A$49,'Com LookUp+Pivot'!$B$1:$B$49,"Not Found",0)</f>
        <v>PE</v>
      </c>
      <c r="W2532" s="9" t="s">
        <v>5575</v>
      </c>
      <c r="X2532" s="9" t="s">
        <v>388</v>
      </c>
    </row>
    <row r="2533" spans="1:24" x14ac:dyDescent="0.3">
      <c r="A2533">
        <v>2541</v>
      </c>
      <c r="B2533" s="1">
        <v>42235</v>
      </c>
      <c r="C2533" t="s">
        <v>6409</v>
      </c>
      <c r="D2533" t="s">
        <v>6753</v>
      </c>
      <c r="E2533" t="s">
        <v>207</v>
      </c>
      <c r="F2533" t="s">
        <v>36</v>
      </c>
      <c r="G2533" t="s">
        <v>6754</v>
      </c>
      <c r="H2533" t="s">
        <v>125</v>
      </c>
      <c r="I2533">
        <v>0</v>
      </c>
      <c r="K2533" t="str" cm="1">
        <f t="array" ref="K2533">_xlfn.IFS(I2533&lt;1000000,"Bin1",AND(I2533&gt;=1000000,I2533&lt;=10000000),"Bin2",I2533&gt;10000000,"Bin3")</f>
        <v>Bin1</v>
      </c>
      <c r="L2533">
        <f t="shared" si="78"/>
        <v>2015</v>
      </c>
      <c r="M2533" t="str">
        <f>_xlfn.XLOOKUP(C2533,'LookUp Table'!$A$1:$A$3031,'LookUp Table'!$B$1:$B$3031,"Not Found",0)</f>
        <v>Mumbai</v>
      </c>
      <c r="N2533" t="str">
        <f t="shared" si="79"/>
        <v>Seed Funding</v>
      </c>
      <c r="O2533" t="str">
        <f>_xlfn.XLOOKUP(N2533,'Com LookUp+Pivot'!$A$1:$A$49,'Com LookUp+Pivot'!$B$1:$B$49,"Not Found",0)</f>
        <v>Angel</v>
      </c>
      <c r="W2533" s="9" t="s">
        <v>6754</v>
      </c>
      <c r="X2533" s="9" t="s">
        <v>125</v>
      </c>
    </row>
    <row r="2534" spans="1:24" x14ac:dyDescent="0.3">
      <c r="A2534">
        <v>2542</v>
      </c>
      <c r="B2534" s="1">
        <v>42235</v>
      </c>
      <c r="C2534" t="s">
        <v>6755</v>
      </c>
      <c r="D2534" t="s">
        <v>1414</v>
      </c>
      <c r="E2534" t="s">
        <v>207</v>
      </c>
      <c r="F2534" t="s">
        <v>957</v>
      </c>
      <c r="G2534" t="s">
        <v>6756</v>
      </c>
      <c r="H2534" t="s">
        <v>388</v>
      </c>
      <c r="I2534" s="2">
        <v>20000000</v>
      </c>
      <c r="K2534" t="str" cm="1">
        <f t="array" ref="K2534">_xlfn.IFS(I2534&lt;1000000,"Bin1",AND(I2534&gt;=1000000,I2534&lt;=10000000),"Bin2",I2534&gt;10000000,"Bin3")</f>
        <v>Bin3</v>
      </c>
      <c r="L2534">
        <f t="shared" si="78"/>
        <v>2015</v>
      </c>
      <c r="M2534" t="str">
        <f>_xlfn.XLOOKUP(C2534,'LookUp Table'!$A$1:$A$3031,'LookUp Table'!$B$1:$B$3031,"Not Found",0)</f>
        <v>Bangalore</v>
      </c>
      <c r="N2534" t="str">
        <f t="shared" si="79"/>
        <v>Private Equity</v>
      </c>
      <c r="O2534" t="str">
        <f>_xlfn.XLOOKUP(N2534,'Com LookUp+Pivot'!$A$1:$A$49,'Com LookUp+Pivot'!$B$1:$B$49,"Not Found",0)</f>
        <v>PE</v>
      </c>
      <c r="W2534" s="9" t="s">
        <v>6756</v>
      </c>
      <c r="X2534" s="9" t="s">
        <v>388</v>
      </c>
    </row>
    <row r="2535" spans="1:24" x14ac:dyDescent="0.3">
      <c r="A2535">
        <v>2543</v>
      </c>
      <c r="B2535" s="1">
        <v>42236</v>
      </c>
      <c r="C2535" t="s">
        <v>6757</v>
      </c>
      <c r="D2535" t="s">
        <v>6758</v>
      </c>
      <c r="E2535" t="s">
        <v>207</v>
      </c>
      <c r="F2535" t="s">
        <v>30</v>
      </c>
      <c r="G2535" t="s">
        <v>6759</v>
      </c>
      <c r="H2535" t="s">
        <v>125</v>
      </c>
      <c r="I2535" s="2">
        <v>156000</v>
      </c>
      <c r="K2535" t="str" cm="1">
        <f t="array" ref="K2535">_xlfn.IFS(I2535&lt;1000000,"Bin1",AND(I2535&gt;=1000000,I2535&lt;=10000000),"Bin2",I2535&gt;10000000,"Bin3")</f>
        <v>Bin1</v>
      </c>
      <c r="L2535">
        <f t="shared" si="78"/>
        <v>2015</v>
      </c>
      <c r="M2535" t="str">
        <f>_xlfn.XLOOKUP(C2535,'LookUp Table'!$A$1:$A$3031,'LookUp Table'!$B$1:$B$3031,"Not Found",0)</f>
        <v>New Delhi</v>
      </c>
      <c r="N2535" t="str">
        <f t="shared" si="79"/>
        <v>Seed Funding</v>
      </c>
      <c r="O2535" t="str">
        <f>_xlfn.XLOOKUP(N2535,'Com LookUp+Pivot'!$A$1:$A$49,'Com LookUp+Pivot'!$B$1:$B$49,"Not Found",0)</f>
        <v>Angel</v>
      </c>
      <c r="W2535" s="9" t="s">
        <v>6759</v>
      </c>
      <c r="X2535" s="9" t="s">
        <v>125</v>
      </c>
    </row>
    <row r="2536" spans="1:24" x14ac:dyDescent="0.3">
      <c r="A2536">
        <v>2544</v>
      </c>
      <c r="B2536" s="1">
        <v>42236</v>
      </c>
      <c r="C2536" t="s">
        <v>6760</v>
      </c>
      <c r="D2536" t="s">
        <v>6761</v>
      </c>
      <c r="E2536" t="s">
        <v>207</v>
      </c>
      <c r="F2536" t="s">
        <v>181</v>
      </c>
      <c r="G2536" t="s">
        <v>2067</v>
      </c>
      <c r="H2536" t="s">
        <v>125</v>
      </c>
      <c r="I2536" s="2">
        <v>600000</v>
      </c>
      <c r="K2536" t="str" cm="1">
        <f t="array" ref="K2536">_xlfn.IFS(I2536&lt;1000000,"Bin1",AND(I2536&gt;=1000000,I2536&lt;=10000000),"Bin2",I2536&gt;10000000,"Bin3")</f>
        <v>Bin1</v>
      </c>
      <c r="L2536">
        <f t="shared" si="78"/>
        <v>2015</v>
      </c>
      <c r="M2536" t="str">
        <f>_xlfn.XLOOKUP(C2536,'LookUp Table'!$A$1:$A$3031,'LookUp Table'!$B$1:$B$3031,"Not Found",0)</f>
        <v>Hyderabad</v>
      </c>
      <c r="N2536" t="str">
        <f t="shared" si="79"/>
        <v>Seed Funding</v>
      </c>
      <c r="O2536" t="str">
        <f>_xlfn.XLOOKUP(N2536,'Com LookUp+Pivot'!$A$1:$A$49,'Com LookUp+Pivot'!$B$1:$B$49,"Not Found",0)</f>
        <v>Angel</v>
      </c>
      <c r="W2536" s="9" t="s">
        <v>2067</v>
      </c>
      <c r="X2536" s="9" t="s">
        <v>125</v>
      </c>
    </row>
    <row r="2537" spans="1:24" x14ac:dyDescent="0.3">
      <c r="A2537">
        <v>2545</v>
      </c>
      <c r="B2537" s="1">
        <v>42236</v>
      </c>
      <c r="C2537" t="s">
        <v>6762</v>
      </c>
      <c r="D2537" t="s">
        <v>6763</v>
      </c>
      <c r="E2537" t="s">
        <v>207</v>
      </c>
      <c r="F2537" t="s">
        <v>30</v>
      </c>
      <c r="G2537" t="s">
        <v>6764</v>
      </c>
      <c r="H2537" t="s">
        <v>125</v>
      </c>
      <c r="I2537" s="2">
        <v>600000</v>
      </c>
      <c r="K2537" t="str" cm="1">
        <f t="array" ref="K2537">_xlfn.IFS(I2537&lt;1000000,"Bin1",AND(I2537&gt;=1000000,I2537&lt;=10000000),"Bin2",I2537&gt;10000000,"Bin3")</f>
        <v>Bin1</v>
      </c>
      <c r="L2537">
        <f t="shared" si="78"/>
        <v>2015</v>
      </c>
      <c r="M2537" t="str">
        <f>_xlfn.XLOOKUP(C2537,'LookUp Table'!$A$1:$A$3031,'LookUp Table'!$B$1:$B$3031,"Not Found",0)</f>
        <v>New Delhi</v>
      </c>
      <c r="N2537" t="str">
        <f t="shared" si="79"/>
        <v>Seed Funding</v>
      </c>
      <c r="O2537" t="str">
        <f>_xlfn.XLOOKUP(N2537,'Com LookUp+Pivot'!$A$1:$A$49,'Com LookUp+Pivot'!$B$1:$B$49,"Not Found",0)</f>
        <v>Angel</v>
      </c>
      <c r="W2537" s="9" t="s">
        <v>6764</v>
      </c>
      <c r="X2537" s="9" t="s">
        <v>125</v>
      </c>
    </row>
    <row r="2538" spans="1:24" x14ac:dyDescent="0.3">
      <c r="A2538">
        <v>2546</v>
      </c>
      <c r="B2538" s="1">
        <v>42237</v>
      </c>
      <c r="C2538" t="s">
        <v>6765</v>
      </c>
      <c r="D2538" t="s">
        <v>6364</v>
      </c>
      <c r="E2538" t="s">
        <v>207</v>
      </c>
      <c r="F2538" t="s">
        <v>957</v>
      </c>
      <c r="G2538" t="s">
        <v>6766</v>
      </c>
      <c r="H2538" t="s">
        <v>125</v>
      </c>
      <c r="I2538" s="2">
        <v>500000</v>
      </c>
      <c r="K2538" t="str" cm="1">
        <f t="array" ref="K2538">_xlfn.IFS(I2538&lt;1000000,"Bin1",AND(I2538&gt;=1000000,I2538&lt;=10000000),"Bin2",I2538&gt;10000000,"Bin3")</f>
        <v>Bin1</v>
      </c>
      <c r="L2538">
        <f t="shared" si="78"/>
        <v>2015</v>
      </c>
      <c r="M2538" t="str">
        <f>_xlfn.XLOOKUP(C2538,'LookUp Table'!$A$1:$A$3031,'LookUp Table'!$B$1:$B$3031,"Not Found",0)</f>
        <v>Bangalore</v>
      </c>
      <c r="N2538" t="str">
        <f t="shared" si="79"/>
        <v>Seed Funding</v>
      </c>
      <c r="O2538" t="str">
        <f>_xlfn.XLOOKUP(N2538,'Com LookUp+Pivot'!$A$1:$A$49,'Com LookUp+Pivot'!$B$1:$B$49,"Not Found",0)</f>
        <v>Angel</v>
      </c>
      <c r="W2538" s="9" t="s">
        <v>6766</v>
      </c>
      <c r="X2538" s="9" t="s">
        <v>125</v>
      </c>
    </row>
    <row r="2539" spans="1:24" x14ac:dyDescent="0.3">
      <c r="A2539">
        <v>2547</v>
      </c>
      <c r="B2539" s="1">
        <v>42240</v>
      </c>
      <c r="C2539" t="s">
        <v>6767</v>
      </c>
      <c r="D2539" t="s">
        <v>6768</v>
      </c>
      <c r="E2539" t="s">
        <v>207</v>
      </c>
      <c r="F2539" t="s">
        <v>1187</v>
      </c>
      <c r="G2539" t="s">
        <v>6769</v>
      </c>
      <c r="H2539" t="s">
        <v>125</v>
      </c>
      <c r="I2539" s="2">
        <v>300000</v>
      </c>
      <c r="K2539" t="str" cm="1">
        <f t="array" ref="K2539">_xlfn.IFS(I2539&lt;1000000,"Bin1",AND(I2539&gt;=1000000,I2539&lt;=10000000),"Bin2",I2539&gt;10000000,"Bin3")</f>
        <v>Bin1</v>
      </c>
      <c r="L2539">
        <f t="shared" si="78"/>
        <v>2015</v>
      </c>
      <c r="M2539" t="str">
        <f>_xlfn.XLOOKUP(C2539,'LookUp Table'!$A$1:$A$3031,'LookUp Table'!$B$1:$B$3031,"Not Found",0)</f>
        <v>Ahmedabad</v>
      </c>
      <c r="N2539" t="str">
        <f t="shared" si="79"/>
        <v>Seed Funding</v>
      </c>
      <c r="O2539" t="str">
        <f>_xlfn.XLOOKUP(N2539,'Com LookUp+Pivot'!$A$1:$A$49,'Com LookUp+Pivot'!$B$1:$B$49,"Not Found",0)</f>
        <v>Angel</v>
      </c>
      <c r="W2539" s="9" t="s">
        <v>6769</v>
      </c>
      <c r="X2539" s="9" t="s">
        <v>125</v>
      </c>
    </row>
    <row r="2540" spans="1:24" x14ac:dyDescent="0.3">
      <c r="A2540">
        <v>2548</v>
      </c>
      <c r="B2540" s="1">
        <v>42240</v>
      </c>
      <c r="C2540" t="s">
        <v>6770</v>
      </c>
      <c r="D2540" t="s">
        <v>6771</v>
      </c>
      <c r="E2540" t="s">
        <v>207</v>
      </c>
      <c r="F2540" t="s">
        <v>36</v>
      </c>
      <c r="G2540" t="s">
        <v>6772</v>
      </c>
      <c r="H2540" t="s">
        <v>125</v>
      </c>
      <c r="I2540" s="2">
        <v>400000</v>
      </c>
      <c r="K2540" t="str" cm="1">
        <f t="array" ref="K2540">_xlfn.IFS(I2540&lt;1000000,"Bin1",AND(I2540&gt;=1000000,I2540&lt;=10000000),"Bin2",I2540&gt;10000000,"Bin3")</f>
        <v>Bin1</v>
      </c>
      <c r="L2540">
        <f t="shared" si="78"/>
        <v>2015</v>
      </c>
      <c r="M2540" t="str">
        <f>_xlfn.XLOOKUP(C2540,'LookUp Table'!$A$1:$A$3031,'LookUp Table'!$B$1:$B$3031,"Not Found",0)</f>
        <v>Mumbai</v>
      </c>
      <c r="N2540" t="str">
        <f t="shared" si="79"/>
        <v>Seed Funding</v>
      </c>
      <c r="O2540" t="str">
        <f>_xlfn.XLOOKUP(N2540,'Com LookUp+Pivot'!$A$1:$A$49,'Com LookUp+Pivot'!$B$1:$B$49,"Not Found",0)</f>
        <v>Angel</v>
      </c>
      <c r="W2540" s="9" t="s">
        <v>6772</v>
      </c>
      <c r="X2540" s="9" t="s">
        <v>125</v>
      </c>
    </row>
    <row r="2541" spans="1:24" x14ac:dyDescent="0.3">
      <c r="A2541">
        <v>2549</v>
      </c>
      <c r="B2541" s="1">
        <v>42240</v>
      </c>
      <c r="C2541" t="s">
        <v>6773</v>
      </c>
      <c r="D2541" t="s">
        <v>6774</v>
      </c>
      <c r="E2541" t="s">
        <v>207</v>
      </c>
      <c r="F2541" t="s">
        <v>909</v>
      </c>
      <c r="G2541" t="s">
        <v>6775</v>
      </c>
      <c r="H2541" t="s">
        <v>125</v>
      </c>
      <c r="I2541">
        <v>0</v>
      </c>
      <c r="K2541" t="str" cm="1">
        <f t="array" ref="K2541">_xlfn.IFS(I2541&lt;1000000,"Bin1",AND(I2541&gt;=1000000,I2541&lt;=10000000),"Bin2",I2541&gt;10000000,"Bin3")</f>
        <v>Bin1</v>
      </c>
      <c r="L2541">
        <f t="shared" si="78"/>
        <v>2015</v>
      </c>
      <c r="M2541" t="str">
        <f>_xlfn.XLOOKUP(C2541,'LookUp Table'!$A$1:$A$3031,'LookUp Table'!$B$1:$B$3031,"Not Found",0)</f>
        <v>Kolkata</v>
      </c>
      <c r="N2541" t="str">
        <f t="shared" si="79"/>
        <v>Seed Funding</v>
      </c>
      <c r="O2541" t="str">
        <f>_xlfn.XLOOKUP(N2541,'Com LookUp+Pivot'!$A$1:$A$49,'Com LookUp+Pivot'!$B$1:$B$49,"Not Found",0)</f>
        <v>Angel</v>
      </c>
      <c r="W2541" s="9" t="s">
        <v>6775</v>
      </c>
      <c r="X2541" s="9" t="s">
        <v>125</v>
      </c>
    </row>
    <row r="2542" spans="1:24" x14ac:dyDescent="0.3">
      <c r="A2542">
        <v>2550</v>
      </c>
      <c r="B2542" s="1">
        <v>42240</v>
      </c>
      <c r="C2542" t="s">
        <v>6776</v>
      </c>
      <c r="D2542" t="s">
        <v>6777</v>
      </c>
      <c r="E2542" t="s">
        <v>207</v>
      </c>
      <c r="F2542" t="s">
        <v>36</v>
      </c>
      <c r="G2542" t="s">
        <v>6778</v>
      </c>
      <c r="H2542" t="s">
        <v>125</v>
      </c>
      <c r="I2542">
        <v>0</v>
      </c>
      <c r="K2542" t="str" cm="1">
        <f t="array" ref="K2542">_xlfn.IFS(I2542&lt;1000000,"Bin1",AND(I2542&gt;=1000000,I2542&lt;=10000000),"Bin2",I2542&gt;10000000,"Bin3")</f>
        <v>Bin1</v>
      </c>
      <c r="L2542">
        <f t="shared" si="78"/>
        <v>2015</v>
      </c>
      <c r="M2542" t="str">
        <f>_xlfn.XLOOKUP(C2542,'LookUp Table'!$A$1:$A$3031,'LookUp Table'!$B$1:$B$3031,"Not Found",0)</f>
        <v>Mumbai</v>
      </c>
      <c r="N2542" t="str">
        <f t="shared" si="79"/>
        <v>Seed Funding</v>
      </c>
      <c r="O2542" t="str">
        <f>_xlfn.XLOOKUP(N2542,'Com LookUp+Pivot'!$A$1:$A$49,'Com LookUp+Pivot'!$B$1:$B$49,"Not Found",0)</f>
        <v>Angel</v>
      </c>
      <c r="W2542" s="9" t="s">
        <v>6778</v>
      </c>
      <c r="X2542" s="9" t="s">
        <v>125</v>
      </c>
    </row>
    <row r="2543" spans="1:24" x14ac:dyDescent="0.3">
      <c r="A2543">
        <v>2551</v>
      </c>
      <c r="B2543" s="1">
        <v>42241</v>
      </c>
      <c r="C2543" t="s">
        <v>6779</v>
      </c>
      <c r="D2543" t="s">
        <v>6780</v>
      </c>
      <c r="E2543" t="s">
        <v>207</v>
      </c>
      <c r="F2543" t="s">
        <v>957</v>
      </c>
      <c r="G2543" t="s">
        <v>6781</v>
      </c>
      <c r="H2543" t="s">
        <v>388</v>
      </c>
      <c r="I2543" s="2">
        <v>1000000</v>
      </c>
      <c r="J2543" t="s">
        <v>183</v>
      </c>
      <c r="K2543" t="str" cm="1">
        <f t="array" ref="K2543">_xlfn.IFS(I2543&lt;1000000,"Bin1",AND(I2543&gt;=1000000,I2543&lt;=10000000),"Bin2",I2543&gt;10000000,"Bin3")</f>
        <v>Bin2</v>
      </c>
      <c r="L2543">
        <f t="shared" si="78"/>
        <v>2015</v>
      </c>
      <c r="M2543" t="str">
        <f>_xlfn.XLOOKUP(C2543,'LookUp Table'!$A$1:$A$3031,'LookUp Table'!$B$1:$B$3031,"Not Found",0)</f>
        <v>Bangalore</v>
      </c>
      <c r="N2543" t="str">
        <f t="shared" si="79"/>
        <v>Private Equity</v>
      </c>
      <c r="O2543" t="str">
        <f>_xlfn.XLOOKUP(N2543,'Com LookUp+Pivot'!$A$1:$A$49,'Com LookUp+Pivot'!$B$1:$B$49,"Not Found",0)</f>
        <v>PE</v>
      </c>
      <c r="W2543" s="9" t="s">
        <v>6781</v>
      </c>
      <c r="X2543" s="9" t="s">
        <v>388</v>
      </c>
    </row>
    <row r="2544" spans="1:24" x14ac:dyDescent="0.3">
      <c r="A2544">
        <v>2552</v>
      </c>
      <c r="B2544" s="1">
        <v>42241</v>
      </c>
      <c r="C2544" t="s">
        <v>654</v>
      </c>
      <c r="D2544" t="s">
        <v>6782</v>
      </c>
      <c r="E2544" t="s">
        <v>207</v>
      </c>
      <c r="F2544" t="s">
        <v>19</v>
      </c>
      <c r="G2544" t="s">
        <v>1828</v>
      </c>
      <c r="H2544" t="s">
        <v>388</v>
      </c>
      <c r="I2544" s="2">
        <v>3000000</v>
      </c>
      <c r="J2544" t="s">
        <v>44</v>
      </c>
      <c r="K2544" t="str" cm="1">
        <f t="array" ref="K2544">_xlfn.IFS(I2544&lt;1000000,"Bin1",AND(I2544&gt;=1000000,I2544&lt;=10000000),"Bin2",I2544&gt;10000000,"Bin3")</f>
        <v>Bin2</v>
      </c>
      <c r="L2544">
        <f t="shared" si="78"/>
        <v>2015</v>
      </c>
      <c r="M2544" t="str">
        <f>_xlfn.XLOOKUP(C2544,'LookUp Table'!$A$1:$A$3031,'LookUp Table'!$B$1:$B$3031,"Not Found",0)</f>
        <v>Gurugram</v>
      </c>
      <c r="N2544" t="str">
        <f t="shared" si="79"/>
        <v>Private Equity</v>
      </c>
      <c r="O2544" t="str">
        <f>_xlfn.XLOOKUP(N2544,'Com LookUp+Pivot'!$A$1:$A$49,'Com LookUp+Pivot'!$B$1:$B$49,"Not Found",0)</f>
        <v>PE</v>
      </c>
      <c r="W2544" s="9" t="s">
        <v>1828</v>
      </c>
      <c r="X2544" s="9" t="s">
        <v>388</v>
      </c>
    </row>
    <row r="2545" spans="1:24" x14ac:dyDescent="0.3">
      <c r="A2545">
        <v>2553</v>
      </c>
      <c r="B2545" s="1">
        <v>42241</v>
      </c>
      <c r="C2545" t="s">
        <v>6783</v>
      </c>
      <c r="D2545" t="s">
        <v>6784</v>
      </c>
      <c r="E2545" t="s">
        <v>207</v>
      </c>
      <c r="F2545" t="s">
        <v>36</v>
      </c>
      <c r="G2545" t="s">
        <v>6785</v>
      </c>
      <c r="H2545" t="s">
        <v>388</v>
      </c>
      <c r="I2545" s="2">
        <v>4000000</v>
      </c>
      <c r="J2545" t="s">
        <v>44</v>
      </c>
      <c r="K2545" t="str" cm="1">
        <f t="array" ref="K2545">_xlfn.IFS(I2545&lt;1000000,"Bin1",AND(I2545&gt;=1000000,I2545&lt;=10000000),"Bin2",I2545&gt;10000000,"Bin3")</f>
        <v>Bin2</v>
      </c>
      <c r="L2545">
        <f t="shared" si="78"/>
        <v>2015</v>
      </c>
      <c r="M2545" t="str">
        <f>_xlfn.XLOOKUP(C2545,'LookUp Table'!$A$1:$A$3031,'LookUp Table'!$B$1:$B$3031,"Not Found",0)</f>
        <v>Mumbai</v>
      </c>
      <c r="N2545" t="str">
        <f t="shared" si="79"/>
        <v>Private Equity</v>
      </c>
      <c r="O2545" t="str">
        <f>_xlfn.XLOOKUP(N2545,'Com LookUp+Pivot'!$A$1:$A$49,'Com LookUp+Pivot'!$B$1:$B$49,"Not Found",0)</f>
        <v>PE</v>
      </c>
      <c r="W2545" s="9" t="s">
        <v>6785</v>
      </c>
      <c r="X2545" s="9" t="s">
        <v>388</v>
      </c>
    </row>
    <row r="2546" spans="1:24" x14ac:dyDescent="0.3">
      <c r="A2546">
        <v>2554</v>
      </c>
      <c r="B2546" s="1">
        <v>42241</v>
      </c>
      <c r="C2546" t="s">
        <v>6786</v>
      </c>
      <c r="D2546" t="s">
        <v>5283</v>
      </c>
      <c r="E2546" t="s">
        <v>207</v>
      </c>
      <c r="F2546" t="s">
        <v>52</v>
      </c>
      <c r="G2546" t="s">
        <v>6759</v>
      </c>
      <c r="H2546" t="s">
        <v>125</v>
      </c>
      <c r="I2546" s="2">
        <v>250000</v>
      </c>
      <c r="K2546" t="str" cm="1">
        <f t="array" ref="K2546">_xlfn.IFS(I2546&lt;1000000,"Bin1",AND(I2546&gt;=1000000,I2546&lt;=10000000),"Bin2",I2546&gt;10000000,"Bin3")</f>
        <v>Bin1</v>
      </c>
      <c r="L2546">
        <f t="shared" si="78"/>
        <v>2015</v>
      </c>
      <c r="M2546" t="str">
        <f>_xlfn.XLOOKUP(C2546,'LookUp Table'!$A$1:$A$3031,'LookUp Table'!$B$1:$B$3031,"Not Found",0)</f>
        <v>Pune</v>
      </c>
      <c r="N2546" t="str">
        <f t="shared" si="79"/>
        <v>Seed Funding</v>
      </c>
      <c r="O2546" t="str">
        <f>_xlfn.XLOOKUP(N2546,'Com LookUp+Pivot'!$A$1:$A$49,'Com LookUp+Pivot'!$B$1:$B$49,"Not Found",0)</f>
        <v>Angel</v>
      </c>
      <c r="W2546" s="9" t="s">
        <v>6759</v>
      </c>
      <c r="X2546" s="9" t="s">
        <v>125</v>
      </c>
    </row>
    <row r="2547" spans="1:24" x14ac:dyDescent="0.3">
      <c r="A2547">
        <v>2555</v>
      </c>
      <c r="B2547" s="1">
        <v>42242</v>
      </c>
      <c r="C2547" t="s">
        <v>3332</v>
      </c>
      <c r="D2547" t="s">
        <v>6787</v>
      </c>
      <c r="E2547" t="s">
        <v>207</v>
      </c>
      <c r="F2547" t="s">
        <v>30</v>
      </c>
      <c r="G2547" t="s">
        <v>5695</v>
      </c>
      <c r="H2547" t="s">
        <v>125</v>
      </c>
      <c r="I2547" s="2">
        <v>100000</v>
      </c>
      <c r="K2547" t="str" cm="1">
        <f t="array" ref="K2547">_xlfn.IFS(I2547&lt;1000000,"Bin1",AND(I2547&gt;=1000000,I2547&lt;=10000000),"Bin2",I2547&gt;10000000,"Bin3")</f>
        <v>Bin1</v>
      </c>
      <c r="L2547">
        <f t="shared" si="78"/>
        <v>2015</v>
      </c>
      <c r="M2547" t="str">
        <f>_xlfn.XLOOKUP(C2547,'LookUp Table'!$A$1:$A$3031,'LookUp Table'!$B$1:$B$3031,"Not Found",0)</f>
        <v>New Delhi</v>
      </c>
      <c r="N2547" t="str">
        <f t="shared" si="79"/>
        <v>Seed Funding</v>
      </c>
      <c r="O2547" t="str">
        <f>_xlfn.XLOOKUP(N2547,'Com LookUp+Pivot'!$A$1:$A$49,'Com LookUp+Pivot'!$B$1:$B$49,"Not Found",0)</f>
        <v>Angel</v>
      </c>
      <c r="W2547" s="9" t="s">
        <v>5695</v>
      </c>
      <c r="X2547" s="9" t="s">
        <v>125</v>
      </c>
    </row>
    <row r="2548" spans="1:24" x14ac:dyDescent="0.3">
      <c r="A2548">
        <v>2556</v>
      </c>
      <c r="B2548" s="1">
        <v>42242</v>
      </c>
      <c r="C2548" t="s">
        <v>6788</v>
      </c>
      <c r="D2548" t="s">
        <v>6789</v>
      </c>
      <c r="E2548" t="s">
        <v>207</v>
      </c>
      <c r="F2548" t="s">
        <v>36</v>
      </c>
      <c r="G2548" t="s">
        <v>6790</v>
      </c>
      <c r="H2548" t="s">
        <v>125</v>
      </c>
      <c r="I2548" s="2">
        <v>400000</v>
      </c>
      <c r="K2548" t="str" cm="1">
        <f t="array" ref="K2548">_xlfn.IFS(I2548&lt;1000000,"Bin1",AND(I2548&gt;=1000000,I2548&lt;=10000000),"Bin2",I2548&gt;10000000,"Bin3")</f>
        <v>Bin1</v>
      </c>
      <c r="L2548">
        <f t="shared" si="78"/>
        <v>2015</v>
      </c>
      <c r="M2548" t="str">
        <f>_xlfn.XLOOKUP(C2548,'LookUp Table'!$A$1:$A$3031,'LookUp Table'!$B$1:$B$3031,"Not Found",0)</f>
        <v>Mumbai</v>
      </c>
      <c r="N2548" t="str">
        <f t="shared" si="79"/>
        <v>Seed Funding</v>
      </c>
      <c r="O2548" t="str">
        <f>_xlfn.XLOOKUP(N2548,'Com LookUp+Pivot'!$A$1:$A$49,'Com LookUp+Pivot'!$B$1:$B$49,"Not Found",0)</f>
        <v>Angel</v>
      </c>
      <c r="W2548" s="9" t="s">
        <v>6790</v>
      </c>
      <c r="X2548" s="9" t="s">
        <v>125</v>
      </c>
    </row>
    <row r="2549" spans="1:24" x14ac:dyDescent="0.3">
      <c r="A2549">
        <v>2557</v>
      </c>
      <c r="B2549" s="1">
        <v>42242</v>
      </c>
      <c r="C2549" t="s">
        <v>6791</v>
      </c>
      <c r="D2549" t="s">
        <v>6792</v>
      </c>
      <c r="E2549" t="s">
        <v>207</v>
      </c>
      <c r="F2549" t="s">
        <v>1187</v>
      </c>
      <c r="G2549" t="s">
        <v>4425</v>
      </c>
      <c r="H2549" t="s">
        <v>125</v>
      </c>
      <c r="I2549">
        <v>0</v>
      </c>
      <c r="K2549" t="str" cm="1">
        <f t="array" ref="K2549">_xlfn.IFS(I2549&lt;1000000,"Bin1",AND(I2549&gt;=1000000,I2549&lt;=10000000),"Bin2",I2549&gt;10000000,"Bin3")</f>
        <v>Bin1</v>
      </c>
      <c r="L2549">
        <f t="shared" si="78"/>
        <v>2015</v>
      </c>
      <c r="M2549" t="str">
        <f>_xlfn.XLOOKUP(C2549,'LookUp Table'!$A$1:$A$3031,'LookUp Table'!$B$1:$B$3031,"Not Found",0)</f>
        <v>Ahmedabad</v>
      </c>
      <c r="N2549" t="str">
        <f t="shared" si="79"/>
        <v>Private Equity</v>
      </c>
      <c r="O2549" t="str">
        <f>_xlfn.XLOOKUP(N2549,'Com LookUp+Pivot'!$A$1:$A$49,'Com LookUp+Pivot'!$B$1:$B$49,"Not Found",0)</f>
        <v>PE</v>
      </c>
      <c r="W2549" s="9" t="s">
        <v>4425</v>
      </c>
      <c r="X2549" s="9" t="s">
        <v>125</v>
      </c>
    </row>
    <row r="2550" spans="1:24" x14ac:dyDescent="0.3">
      <c r="A2550">
        <v>2558</v>
      </c>
      <c r="B2550" s="1">
        <v>42242</v>
      </c>
      <c r="C2550" t="s">
        <v>6793</v>
      </c>
      <c r="D2550" t="s">
        <v>6794</v>
      </c>
      <c r="E2550" t="s">
        <v>207</v>
      </c>
      <c r="F2550" t="s">
        <v>19</v>
      </c>
      <c r="G2550" t="s">
        <v>1687</v>
      </c>
      <c r="H2550" t="s">
        <v>125</v>
      </c>
      <c r="I2550" s="2">
        <v>500000</v>
      </c>
      <c r="K2550" t="str" cm="1">
        <f t="array" ref="K2550">_xlfn.IFS(I2550&lt;1000000,"Bin1",AND(I2550&gt;=1000000,I2550&lt;=10000000),"Bin2",I2550&gt;10000000,"Bin3")</f>
        <v>Bin1</v>
      </c>
      <c r="L2550">
        <f t="shared" si="78"/>
        <v>2015</v>
      </c>
      <c r="M2550" t="str">
        <f>_xlfn.XLOOKUP(C2550,'LookUp Table'!$A$1:$A$3031,'LookUp Table'!$B$1:$B$3031,"Not Found",0)</f>
        <v>Gurgaon</v>
      </c>
      <c r="N2550" t="str">
        <f t="shared" si="79"/>
        <v>Seed Funding</v>
      </c>
      <c r="O2550" t="str">
        <f>_xlfn.XLOOKUP(N2550,'Com LookUp+Pivot'!$A$1:$A$49,'Com LookUp+Pivot'!$B$1:$B$49,"Not Found",0)</f>
        <v>Angel</v>
      </c>
      <c r="W2550" s="9" t="s">
        <v>1687</v>
      </c>
      <c r="X2550" s="9" t="s">
        <v>125</v>
      </c>
    </row>
    <row r="2551" spans="1:24" x14ac:dyDescent="0.3">
      <c r="A2551">
        <v>2559</v>
      </c>
      <c r="B2551" s="1">
        <v>42243</v>
      </c>
      <c r="C2551" t="s">
        <v>3119</v>
      </c>
      <c r="D2551" t="s">
        <v>6795</v>
      </c>
      <c r="E2551" t="s">
        <v>207</v>
      </c>
      <c r="F2551" t="s">
        <v>957</v>
      </c>
      <c r="G2551" t="s">
        <v>6796</v>
      </c>
      <c r="H2551" t="s">
        <v>125</v>
      </c>
      <c r="I2551">
        <v>0</v>
      </c>
      <c r="K2551" t="str" cm="1">
        <f t="array" ref="K2551">_xlfn.IFS(I2551&lt;1000000,"Bin1",AND(I2551&gt;=1000000,I2551&lt;=10000000),"Bin2",I2551&gt;10000000,"Bin3")</f>
        <v>Bin1</v>
      </c>
      <c r="L2551">
        <f t="shared" si="78"/>
        <v>2015</v>
      </c>
      <c r="M2551" t="str">
        <f>_xlfn.XLOOKUP(C2551,'LookUp Table'!$A$1:$A$3031,'LookUp Table'!$B$1:$B$3031,"Not Found",0)</f>
        <v>Bangalore</v>
      </c>
      <c r="N2551" t="str">
        <f t="shared" si="79"/>
        <v>Seed Funding</v>
      </c>
      <c r="O2551" t="str">
        <f>_xlfn.XLOOKUP(N2551,'Com LookUp+Pivot'!$A$1:$A$49,'Com LookUp+Pivot'!$B$1:$B$49,"Not Found",0)</f>
        <v>Angel</v>
      </c>
      <c r="W2551" s="9" t="s">
        <v>6796</v>
      </c>
      <c r="X2551" s="9" t="s">
        <v>125</v>
      </c>
    </row>
    <row r="2552" spans="1:24" x14ac:dyDescent="0.3">
      <c r="A2552">
        <v>2560</v>
      </c>
      <c r="B2552" s="1">
        <v>42243</v>
      </c>
      <c r="C2552" t="s">
        <v>6797</v>
      </c>
      <c r="D2552" t="s">
        <v>2164</v>
      </c>
      <c r="E2552" t="s">
        <v>207</v>
      </c>
      <c r="F2552" t="s">
        <v>909</v>
      </c>
      <c r="G2552" t="s">
        <v>6798</v>
      </c>
      <c r="H2552" t="s">
        <v>125</v>
      </c>
      <c r="I2552">
        <v>0</v>
      </c>
      <c r="K2552" t="str" cm="1">
        <f t="array" ref="K2552">_xlfn.IFS(I2552&lt;1000000,"Bin1",AND(I2552&gt;=1000000,I2552&lt;=10000000),"Bin2",I2552&gt;10000000,"Bin3")</f>
        <v>Bin1</v>
      </c>
      <c r="L2552">
        <f t="shared" si="78"/>
        <v>2015</v>
      </c>
      <c r="M2552" t="str">
        <f>_xlfn.XLOOKUP(C2552,'LookUp Table'!$A$1:$A$3031,'LookUp Table'!$B$1:$B$3031,"Not Found",0)</f>
        <v>Kolkata</v>
      </c>
      <c r="N2552" t="str">
        <f t="shared" si="79"/>
        <v>Seed Funding</v>
      </c>
      <c r="O2552" t="str">
        <f>_xlfn.XLOOKUP(N2552,'Com LookUp+Pivot'!$A$1:$A$49,'Com LookUp+Pivot'!$B$1:$B$49,"Not Found",0)</f>
        <v>Angel</v>
      </c>
      <c r="W2552" s="9" t="s">
        <v>6798</v>
      </c>
      <c r="X2552" s="9" t="s">
        <v>125</v>
      </c>
    </row>
    <row r="2553" spans="1:24" x14ac:dyDescent="0.3">
      <c r="A2553">
        <v>2561</v>
      </c>
      <c r="B2553" s="1">
        <v>42243</v>
      </c>
      <c r="C2553" t="s">
        <v>6799</v>
      </c>
      <c r="D2553" t="s">
        <v>6800</v>
      </c>
      <c r="E2553" t="s">
        <v>207</v>
      </c>
      <c r="F2553" t="s">
        <v>30</v>
      </c>
      <c r="G2553" t="s">
        <v>6801</v>
      </c>
      <c r="H2553" t="s">
        <v>388</v>
      </c>
      <c r="I2553">
        <v>0</v>
      </c>
      <c r="J2553" t="s">
        <v>5854</v>
      </c>
      <c r="K2553" t="str" cm="1">
        <f t="array" ref="K2553">_xlfn.IFS(I2553&lt;1000000,"Bin1",AND(I2553&gt;=1000000,I2553&lt;=10000000),"Bin2",I2553&gt;10000000,"Bin3")</f>
        <v>Bin1</v>
      </c>
      <c r="L2553">
        <f t="shared" si="78"/>
        <v>2015</v>
      </c>
      <c r="M2553" t="str">
        <f>_xlfn.XLOOKUP(C2553,'LookUp Table'!$A$1:$A$3031,'LookUp Table'!$B$1:$B$3031,"Not Found",0)</f>
        <v>New Delhi</v>
      </c>
      <c r="N2553" t="str">
        <f t="shared" si="79"/>
        <v>Private Equity</v>
      </c>
      <c r="O2553" t="str">
        <f>_xlfn.XLOOKUP(N2553,'Com LookUp+Pivot'!$A$1:$A$49,'Com LookUp+Pivot'!$B$1:$B$49,"Not Found",0)</f>
        <v>PE</v>
      </c>
      <c r="W2553" s="9" t="s">
        <v>6801</v>
      </c>
      <c r="X2553" s="9" t="s">
        <v>388</v>
      </c>
    </row>
    <row r="2554" spans="1:24" x14ac:dyDescent="0.3">
      <c r="A2554">
        <v>2562</v>
      </c>
      <c r="B2554" s="1">
        <v>42244</v>
      </c>
      <c r="C2554" t="s">
        <v>6802</v>
      </c>
      <c r="D2554" t="s">
        <v>6803</v>
      </c>
      <c r="E2554" t="s">
        <v>207</v>
      </c>
      <c r="F2554" t="s">
        <v>30</v>
      </c>
      <c r="G2554" t="s">
        <v>6804</v>
      </c>
      <c r="H2554" t="s">
        <v>125</v>
      </c>
      <c r="I2554">
        <v>0</v>
      </c>
      <c r="K2554" t="str" cm="1">
        <f t="array" ref="K2554">_xlfn.IFS(I2554&lt;1000000,"Bin1",AND(I2554&gt;=1000000,I2554&lt;=10000000),"Bin2",I2554&gt;10000000,"Bin3")</f>
        <v>Bin1</v>
      </c>
      <c r="L2554">
        <f t="shared" ref="L2554:L2615" si="80">YEAR(B2554)</f>
        <v>2015</v>
      </c>
      <c r="M2554" t="str">
        <f>_xlfn.XLOOKUP(C2554,'LookUp Table'!$A$1:$A$3031,'LookUp Table'!$B$1:$B$3031,"Not Found",0)</f>
        <v>New Delhi</v>
      </c>
      <c r="N2554" t="str">
        <f t="shared" si="79"/>
        <v>Seed Funding</v>
      </c>
      <c r="O2554" t="str">
        <f>_xlfn.XLOOKUP(N2554,'Com LookUp+Pivot'!$A$1:$A$49,'Com LookUp+Pivot'!$B$1:$B$49,"Not Found",0)</f>
        <v>Angel</v>
      </c>
      <c r="W2554" s="9" t="s">
        <v>6804</v>
      </c>
      <c r="X2554" s="9" t="s">
        <v>125</v>
      </c>
    </row>
    <row r="2555" spans="1:24" x14ac:dyDescent="0.3">
      <c r="A2555">
        <v>2563</v>
      </c>
      <c r="B2555" s="1">
        <v>42244</v>
      </c>
      <c r="C2555" t="s">
        <v>4825</v>
      </c>
      <c r="D2555" t="s">
        <v>6805</v>
      </c>
      <c r="E2555" t="s">
        <v>207</v>
      </c>
      <c r="F2555" t="s">
        <v>957</v>
      </c>
      <c r="G2555" t="s">
        <v>6806</v>
      </c>
      <c r="H2555" t="s">
        <v>388</v>
      </c>
      <c r="I2555" s="2">
        <v>2000000</v>
      </c>
      <c r="J2555" t="s">
        <v>270</v>
      </c>
      <c r="K2555" t="str" cm="1">
        <f t="array" ref="K2555">_xlfn.IFS(I2555&lt;1000000,"Bin1",AND(I2555&gt;=1000000,I2555&lt;=10000000),"Bin2",I2555&gt;10000000,"Bin3")</f>
        <v>Bin2</v>
      </c>
      <c r="L2555">
        <f t="shared" si="80"/>
        <v>2015</v>
      </c>
      <c r="M2555" t="str">
        <f>_xlfn.XLOOKUP(C2555,'LookUp Table'!$A$1:$A$3031,'LookUp Table'!$B$1:$B$3031,"Not Found",0)</f>
        <v>New Delhi</v>
      </c>
      <c r="N2555" t="str">
        <f t="shared" si="79"/>
        <v>Private Equity</v>
      </c>
      <c r="O2555" t="str">
        <f>_xlfn.XLOOKUP(N2555,'Com LookUp+Pivot'!$A$1:$A$49,'Com LookUp+Pivot'!$B$1:$B$49,"Not Found",0)</f>
        <v>PE</v>
      </c>
      <c r="W2555" s="9" t="s">
        <v>6806</v>
      </c>
      <c r="X2555" s="9" t="s">
        <v>388</v>
      </c>
    </row>
    <row r="2556" spans="1:24" x14ac:dyDescent="0.3">
      <c r="A2556">
        <v>2564</v>
      </c>
      <c r="B2556" s="1">
        <v>42244</v>
      </c>
      <c r="C2556" t="s">
        <v>6807</v>
      </c>
      <c r="D2556" t="s">
        <v>6808</v>
      </c>
      <c r="E2556" t="s">
        <v>207</v>
      </c>
      <c r="F2556" t="s">
        <v>52</v>
      </c>
      <c r="G2556" t="s">
        <v>6809</v>
      </c>
      <c r="H2556" t="s">
        <v>125</v>
      </c>
      <c r="I2556" s="2">
        <v>160000</v>
      </c>
      <c r="K2556" t="str" cm="1">
        <f t="array" ref="K2556">_xlfn.IFS(I2556&lt;1000000,"Bin1",AND(I2556&gt;=1000000,I2556&lt;=10000000),"Bin2",I2556&gt;10000000,"Bin3")</f>
        <v>Bin1</v>
      </c>
      <c r="L2556">
        <f t="shared" si="80"/>
        <v>2015</v>
      </c>
      <c r="M2556" t="str">
        <f>_xlfn.XLOOKUP(C2556,'LookUp Table'!$A$1:$A$3031,'LookUp Table'!$B$1:$B$3031,"Not Found",0)</f>
        <v>Pune</v>
      </c>
      <c r="N2556" t="str">
        <f t="shared" si="79"/>
        <v>Seed Funding</v>
      </c>
      <c r="O2556" t="str">
        <f>_xlfn.XLOOKUP(N2556,'Com LookUp+Pivot'!$A$1:$A$49,'Com LookUp+Pivot'!$B$1:$B$49,"Not Found",0)</f>
        <v>Angel</v>
      </c>
      <c r="W2556" s="9" t="s">
        <v>6809</v>
      </c>
      <c r="X2556" s="9" t="s">
        <v>125</v>
      </c>
    </row>
    <row r="2557" spans="1:24" x14ac:dyDescent="0.3">
      <c r="A2557">
        <v>2565</v>
      </c>
      <c r="B2557" s="1">
        <v>42245</v>
      </c>
      <c r="C2557" t="s">
        <v>6810</v>
      </c>
      <c r="D2557" t="s">
        <v>6811</v>
      </c>
      <c r="E2557" t="s">
        <v>207</v>
      </c>
      <c r="F2557" t="s">
        <v>19</v>
      </c>
      <c r="G2557" t="s">
        <v>6812</v>
      </c>
      <c r="H2557" t="s">
        <v>125</v>
      </c>
      <c r="I2557">
        <v>0</v>
      </c>
      <c r="K2557" t="str" cm="1">
        <f t="array" ref="K2557">_xlfn.IFS(I2557&lt;1000000,"Bin1",AND(I2557&gt;=1000000,I2557&lt;=10000000),"Bin2",I2557&gt;10000000,"Bin3")</f>
        <v>Bin1</v>
      </c>
      <c r="L2557">
        <f t="shared" si="80"/>
        <v>2015</v>
      </c>
      <c r="M2557" t="str">
        <f>_xlfn.XLOOKUP(C2557,'LookUp Table'!$A$1:$A$3031,'LookUp Table'!$B$1:$B$3031,"Not Found",0)</f>
        <v>Gurgaon</v>
      </c>
      <c r="N2557" t="str">
        <f t="shared" si="79"/>
        <v>Seed Funding</v>
      </c>
      <c r="O2557" t="str">
        <f>_xlfn.XLOOKUP(N2557,'Com LookUp+Pivot'!$A$1:$A$49,'Com LookUp+Pivot'!$B$1:$B$49,"Not Found",0)</f>
        <v>Angel</v>
      </c>
      <c r="W2557" s="9" t="s">
        <v>6812</v>
      </c>
      <c r="X2557" s="9" t="s">
        <v>125</v>
      </c>
    </row>
    <row r="2558" spans="1:24" x14ac:dyDescent="0.3">
      <c r="A2558">
        <v>2566</v>
      </c>
      <c r="B2558" s="1">
        <v>42247</v>
      </c>
      <c r="C2558" t="s">
        <v>6813</v>
      </c>
      <c r="D2558" t="s">
        <v>6814</v>
      </c>
      <c r="E2558" t="s">
        <v>207</v>
      </c>
      <c r="F2558" t="s">
        <v>957</v>
      </c>
      <c r="G2558" t="s">
        <v>6815</v>
      </c>
      <c r="H2558" t="s">
        <v>125</v>
      </c>
      <c r="I2558" s="2">
        <v>300000</v>
      </c>
      <c r="K2558" t="str" cm="1">
        <f t="array" ref="K2558">_xlfn.IFS(I2558&lt;1000000,"Bin1",AND(I2558&gt;=1000000,I2558&lt;=10000000),"Bin2",I2558&gt;10000000,"Bin3")</f>
        <v>Bin1</v>
      </c>
      <c r="L2558">
        <f t="shared" si="80"/>
        <v>2015</v>
      </c>
      <c r="M2558" t="str">
        <f>_xlfn.XLOOKUP(C2558,'LookUp Table'!$A$1:$A$3031,'LookUp Table'!$B$1:$B$3031,"Not Found",0)</f>
        <v>Bangalore</v>
      </c>
      <c r="N2558" t="str">
        <f t="shared" si="79"/>
        <v>Seed Funding</v>
      </c>
      <c r="O2558" t="str">
        <f>_xlfn.XLOOKUP(N2558,'Com LookUp+Pivot'!$A$1:$A$49,'Com LookUp+Pivot'!$B$1:$B$49,"Not Found",0)</f>
        <v>Angel</v>
      </c>
      <c r="W2558" s="9" t="s">
        <v>6815</v>
      </c>
      <c r="X2558" s="9" t="s">
        <v>125</v>
      </c>
    </row>
    <row r="2559" spans="1:24" x14ac:dyDescent="0.3">
      <c r="A2559">
        <v>2567</v>
      </c>
      <c r="B2559" s="1">
        <v>42247</v>
      </c>
      <c r="C2559" t="s">
        <v>6816</v>
      </c>
      <c r="D2559" t="s">
        <v>6817</v>
      </c>
      <c r="E2559" t="s">
        <v>207</v>
      </c>
      <c r="F2559" t="s">
        <v>957</v>
      </c>
      <c r="G2559" t="s">
        <v>6818</v>
      </c>
      <c r="H2559" t="s">
        <v>388</v>
      </c>
      <c r="I2559" s="2">
        <v>4000000</v>
      </c>
      <c r="J2559" t="s">
        <v>44</v>
      </c>
      <c r="K2559" t="str" cm="1">
        <f t="array" ref="K2559">_xlfn.IFS(I2559&lt;1000000,"Bin1",AND(I2559&gt;=1000000,I2559&lt;=10000000),"Bin2",I2559&gt;10000000,"Bin3")</f>
        <v>Bin2</v>
      </c>
      <c r="L2559">
        <f t="shared" si="80"/>
        <v>2015</v>
      </c>
      <c r="M2559" t="str">
        <f>_xlfn.XLOOKUP(C2559,'LookUp Table'!$A$1:$A$3031,'LookUp Table'!$B$1:$B$3031,"Not Found",0)</f>
        <v>Bangalore</v>
      </c>
      <c r="N2559" t="str">
        <f t="shared" si="79"/>
        <v>Private Equity</v>
      </c>
      <c r="O2559" t="str">
        <f>_xlfn.XLOOKUP(N2559,'Com LookUp+Pivot'!$A$1:$A$49,'Com LookUp+Pivot'!$B$1:$B$49,"Not Found",0)</f>
        <v>PE</v>
      </c>
      <c r="W2559" s="9" t="s">
        <v>6818</v>
      </c>
      <c r="X2559" s="9" t="s">
        <v>388</v>
      </c>
    </row>
    <row r="2560" spans="1:24" x14ac:dyDescent="0.3">
      <c r="A2560">
        <v>2568</v>
      </c>
      <c r="B2560" s="1">
        <v>42247</v>
      </c>
      <c r="C2560" t="s">
        <v>6819</v>
      </c>
      <c r="D2560" t="s">
        <v>6820</v>
      </c>
      <c r="E2560" t="s">
        <v>207</v>
      </c>
      <c r="F2560" t="s">
        <v>36</v>
      </c>
      <c r="G2560" t="s">
        <v>6821</v>
      </c>
      <c r="H2560" t="s">
        <v>388</v>
      </c>
      <c r="I2560">
        <v>0</v>
      </c>
      <c r="J2560" t="s">
        <v>367</v>
      </c>
      <c r="K2560" t="str" cm="1">
        <f t="array" ref="K2560">_xlfn.IFS(I2560&lt;1000000,"Bin1",AND(I2560&gt;=1000000,I2560&lt;=10000000),"Bin2",I2560&gt;10000000,"Bin3")</f>
        <v>Bin1</v>
      </c>
      <c r="L2560">
        <f t="shared" si="80"/>
        <v>2015</v>
      </c>
      <c r="M2560" t="str">
        <f>_xlfn.XLOOKUP(C2560,'LookUp Table'!$A$1:$A$3031,'LookUp Table'!$B$1:$B$3031,"Not Found",0)</f>
        <v>Mumbai</v>
      </c>
      <c r="N2560" t="str">
        <f t="shared" si="79"/>
        <v>Private Equity</v>
      </c>
      <c r="O2560" t="str">
        <f>_xlfn.XLOOKUP(N2560,'Com LookUp+Pivot'!$A$1:$A$49,'Com LookUp+Pivot'!$B$1:$B$49,"Not Found",0)</f>
        <v>PE</v>
      </c>
      <c r="W2560" s="9" t="s">
        <v>6821</v>
      </c>
      <c r="X2560" s="9" t="s">
        <v>388</v>
      </c>
    </row>
    <row r="2561" spans="1:24" x14ac:dyDescent="0.3">
      <c r="A2561">
        <v>2569</v>
      </c>
      <c r="B2561" s="1">
        <v>42186</v>
      </c>
      <c r="C2561" t="s">
        <v>6288</v>
      </c>
      <c r="D2561" t="s">
        <v>6289</v>
      </c>
      <c r="E2561" t="s">
        <v>207</v>
      </c>
      <c r="F2561" t="s">
        <v>957</v>
      </c>
      <c r="G2561" t="s">
        <v>6822</v>
      </c>
      <c r="H2561" t="s">
        <v>125</v>
      </c>
      <c r="I2561">
        <v>0</v>
      </c>
      <c r="K2561" t="str" cm="1">
        <f t="array" ref="K2561">_xlfn.IFS(I2561&lt;1000000,"Bin1",AND(I2561&gt;=1000000,I2561&lt;=10000000),"Bin2",I2561&gt;10000000,"Bin3")</f>
        <v>Bin1</v>
      </c>
      <c r="L2561">
        <f t="shared" si="80"/>
        <v>2015</v>
      </c>
      <c r="M2561" t="str">
        <f>_xlfn.XLOOKUP(C2561,'LookUp Table'!$A$1:$A$3031,'LookUp Table'!$B$1:$B$3031,"Not Found",0)</f>
        <v>Bangalore</v>
      </c>
      <c r="N2561" t="str">
        <f t="shared" si="79"/>
        <v>Seed Funding</v>
      </c>
      <c r="O2561" t="str">
        <f>_xlfn.XLOOKUP(N2561,'Com LookUp+Pivot'!$A$1:$A$49,'Com LookUp+Pivot'!$B$1:$B$49,"Not Found",0)</f>
        <v>Angel</v>
      </c>
      <c r="W2561" s="9" t="s">
        <v>6822</v>
      </c>
      <c r="X2561" s="9" t="s">
        <v>125</v>
      </c>
    </row>
    <row r="2562" spans="1:24" x14ac:dyDescent="0.3">
      <c r="A2562">
        <v>2570</v>
      </c>
      <c r="B2562" s="1">
        <v>42186</v>
      </c>
      <c r="C2562" t="s">
        <v>6823</v>
      </c>
      <c r="D2562" t="s">
        <v>6824</v>
      </c>
      <c r="E2562" t="s">
        <v>207</v>
      </c>
      <c r="F2562" t="s">
        <v>36</v>
      </c>
      <c r="G2562" t="s">
        <v>3703</v>
      </c>
      <c r="H2562" t="s">
        <v>388</v>
      </c>
      <c r="I2562">
        <v>0</v>
      </c>
      <c r="J2562" t="s">
        <v>44</v>
      </c>
      <c r="K2562" t="str" cm="1">
        <f t="array" ref="K2562">_xlfn.IFS(I2562&lt;1000000,"Bin1",AND(I2562&gt;=1000000,I2562&lt;=10000000),"Bin2",I2562&gt;10000000,"Bin3")</f>
        <v>Bin1</v>
      </c>
      <c r="L2562">
        <f t="shared" si="80"/>
        <v>2015</v>
      </c>
      <c r="M2562" t="str">
        <f>_xlfn.XLOOKUP(C2562,'LookUp Table'!$A$1:$A$3031,'LookUp Table'!$B$1:$B$3031,"Not Found",0)</f>
        <v>Mumbai</v>
      </c>
      <c r="N2562" t="str">
        <f t="shared" si="79"/>
        <v>Private Equity</v>
      </c>
      <c r="O2562" t="str">
        <f>_xlfn.XLOOKUP(N2562,'Com LookUp+Pivot'!$A$1:$A$49,'Com LookUp+Pivot'!$B$1:$B$49,"Not Found",0)</f>
        <v>PE</v>
      </c>
      <c r="W2562" s="9" t="s">
        <v>3703</v>
      </c>
      <c r="X2562" s="9" t="s">
        <v>388</v>
      </c>
    </row>
    <row r="2563" spans="1:24" x14ac:dyDescent="0.3">
      <c r="A2563">
        <v>2571</v>
      </c>
      <c r="B2563" s="1">
        <v>42186</v>
      </c>
      <c r="C2563" t="s">
        <v>6825</v>
      </c>
      <c r="D2563" t="s">
        <v>6826</v>
      </c>
      <c r="E2563" t="s">
        <v>207</v>
      </c>
      <c r="F2563" t="s">
        <v>42</v>
      </c>
      <c r="G2563" t="s">
        <v>6827</v>
      </c>
      <c r="H2563" t="s">
        <v>125</v>
      </c>
      <c r="I2563" s="2">
        <v>1000000</v>
      </c>
      <c r="K2563" t="str" cm="1">
        <f t="array" ref="K2563">_xlfn.IFS(I2563&lt;1000000,"Bin1",AND(I2563&gt;=1000000,I2563&lt;=10000000),"Bin2",I2563&gt;10000000,"Bin3")</f>
        <v>Bin2</v>
      </c>
      <c r="L2563">
        <f t="shared" si="80"/>
        <v>2015</v>
      </c>
      <c r="M2563" t="str">
        <f>_xlfn.XLOOKUP(C2563,'LookUp Table'!$A$1:$A$3031,'LookUp Table'!$B$1:$B$3031,"Not Found",0)</f>
        <v>Chennai</v>
      </c>
      <c r="N2563" t="str">
        <f t="shared" ref="N2563:N2626" si="81">IFERROR(VLOOKUP(G2563,$W$1:$X$6025,2,FALSE),"Ignore")</f>
        <v>Seed Funding</v>
      </c>
      <c r="O2563" t="str">
        <f>_xlfn.XLOOKUP(N2563,'Com LookUp+Pivot'!$A$1:$A$49,'Com LookUp+Pivot'!$B$1:$B$49,"Not Found",0)</f>
        <v>Angel</v>
      </c>
      <c r="W2563" s="9" t="s">
        <v>6827</v>
      </c>
      <c r="X2563" s="9" t="s">
        <v>125</v>
      </c>
    </row>
    <row r="2564" spans="1:24" x14ac:dyDescent="0.3">
      <c r="A2564">
        <v>2573</v>
      </c>
      <c r="B2564" s="1">
        <v>42186</v>
      </c>
      <c r="C2564" t="s">
        <v>4550</v>
      </c>
      <c r="D2564" t="s">
        <v>3437</v>
      </c>
      <c r="E2564" t="s">
        <v>207</v>
      </c>
      <c r="F2564" t="s">
        <v>30</v>
      </c>
      <c r="G2564" t="s">
        <v>6828</v>
      </c>
      <c r="H2564" t="s">
        <v>125</v>
      </c>
      <c r="I2564">
        <v>0</v>
      </c>
      <c r="K2564" t="str" cm="1">
        <f t="array" ref="K2564">_xlfn.IFS(I2564&lt;1000000,"Bin1",AND(I2564&gt;=1000000,I2564&lt;=10000000),"Bin2",I2564&gt;10000000,"Bin3")</f>
        <v>Bin1</v>
      </c>
      <c r="L2564">
        <f t="shared" si="80"/>
        <v>2015</v>
      </c>
      <c r="M2564" t="str">
        <f>_xlfn.XLOOKUP(C2564,'LookUp Table'!$A$1:$A$3031,'LookUp Table'!$B$1:$B$3031,"Not Found",0)</f>
        <v>New Delhi</v>
      </c>
      <c r="N2564" t="str">
        <f t="shared" si="81"/>
        <v>Seed Funding</v>
      </c>
      <c r="O2564" t="str">
        <f>_xlfn.XLOOKUP(N2564,'Com LookUp+Pivot'!$A$1:$A$49,'Com LookUp+Pivot'!$B$1:$B$49,"Not Found",0)</f>
        <v>Angel</v>
      </c>
      <c r="W2564" s="9" t="s">
        <v>6828</v>
      </c>
      <c r="X2564" s="9" t="s">
        <v>125</v>
      </c>
    </row>
    <row r="2565" spans="1:24" x14ac:dyDescent="0.3">
      <c r="A2565">
        <v>2574</v>
      </c>
      <c r="B2565" s="1">
        <v>42186</v>
      </c>
      <c r="C2565" t="s">
        <v>276</v>
      </c>
      <c r="D2565" t="s">
        <v>6430</v>
      </c>
      <c r="E2565" t="s">
        <v>207</v>
      </c>
      <c r="F2565" t="s">
        <v>957</v>
      </c>
      <c r="G2565" t="s">
        <v>1126</v>
      </c>
      <c r="H2565" t="s">
        <v>388</v>
      </c>
      <c r="I2565">
        <v>0</v>
      </c>
      <c r="J2565" t="s">
        <v>6829</v>
      </c>
      <c r="K2565" t="str" cm="1">
        <f t="array" ref="K2565">_xlfn.IFS(I2565&lt;1000000,"Bin1",AND(I2565&gt;=1000000,I2565&lt;=10000000),"Bin2",I2565&gt;10000000,"Bin3")</f>
        <v>Bin1</v>
      </c>
      <c r="L2565">
        <f t="shared" si="80"/>
        <v>2015</v>
      </c>
      <c r="M2565" t="str">
        <f>_xlfn.XLOOKUP(C2565,'LookUp Table'!$A$1:$A$3031,'LookUp Table'!$B$1:$B$3031,"Not Found",0)</f>
        <v>Kormangala</v>
      </c>
      <c r="N2565" t="str">
        <f t="shared" si="81"/>
        <v>Seed / Angel Funding</v>
      </c>
      <c r="O2565" t="str">
        <f>_xlfn.XLOOKUP(N2565,'Com LookUp+Pivot'!$A$1:$A$49,'Com LookUp+Pivot'!$B$1:$B$49,"Not Found",0)</f>
        <v>Angel</v>
      </c>
      <c r="W2565" s="9" t="s">
        <v>1126</v>
      </c>
      <c r="X2565" s="9" t="s">
        <v>388</v>
      </c>
    </row>
    <row r="2566" spans="1:24" x14ac:dyDescent="0.3">
      <c r="A2566">
        <v>2575</v>
      </c>
      <c r="B2566" s="1">
        <v>42186</v>
      </c>
      <c r="C2566" t="s">
        <v>6830</v>
      </c>
      <c r="D2566" t="s">
        <v>6831</v>
      </c>
      <c r="E2566" t="s">
        <v>207</v>
      </c>
      <c r="F2566" t="s">
        <v>957</v>
      </c>
      <c r="G2566" t="s">
        <v>6832</v>
      </c>
      <c r="H2566" t="s">
        <v>388</v>
      </c>
      <c r="I2566" s="2">
        <v>13500000</v>
      </c>
      <c r="J2566" t="s">
        <v>44</v>
      </c>
      <c r="K2566" t="str" cm="1">
        <f t="array" ref="K2566">_xlfn.IFS(I2566&lt;1000000,"Bin1",AND(I2566&gt;=1000000,I2566&lt;=10000000),"Bin2",I2566&gt;10000000,"Bin3")</f>
        <v>Bin3</v>
      </c>
      <c r="L2566">
        <f t="shared" si="80"/>
        <v>2015</v>
      </c>
      <c r="M2566" t="str">
        <f>_xlfn.XLOOKUP(C2566,'LookUp Table'!$A$1:$A$3031,'LookUp Table'!$B$1:$B$3031,"Not Found",0)</f>
        <v>Bangalore</v>
      </c>
      <c r="N2566" t="str">
        <f t="shared" si="81"/>
        <v>Private Equity</v>
      </c>
      <c r="O2566" t="str">
        <f>_xlfn.XLOOKUP(N2566,'Com LookUp+Pivot'!$A$1:$A$49,'Com LookUp+Pivot'!$B$1:$B$49,"Not Found",0)</f>
        <v>PE</v>
      </c>
      <c r="W2566" s="9" t="s">
        <v>6832</v>
      </c>
      <c r="X2566" s="9" t="s">
        <v>388</v>
      </c>
    </row>
    <row r="2567" spans="1:24" x14ac:dyDescent="0.3">
      <c r="A2567">
        <v>2576</v>
      </c>
      <c r="B2567" s="1">
        <v>42187</v>
      </c>
      <c r="C2567" t="s">
        <v>6833</v>
      </c>
      <c r="D2567" t="s">
        <v>6834</v>
      </c>
      <c r="E2567" t="s">
        <v>207</v>
      </c>
      <c r="F2567" t="s">
        <v>42</v>
      </c>
      <c r="G2567" t="s">
        <v>6835</v>
      </c>
      <c r="H2567" t="s">
        <v>388</v>
      </c>
      <c r="I2567" s="2">
        <v>60000000</v>
      </c>
      <c r="J2567" t="s">
        <v>6836</v>
      </c>
      <c r="K2567" t="str" cm="1">
        <f t="array" ref="K2567">_xlfn.IFS(I2567&lt;1000000,"Bin1",AND(I2567&gt;=1000000,I2567&lt;=10000000),"Bin2",I2567&gt;10000000,"Bin3")</f>
        <v>Bin3</v>
      </c>
      <c r="L2567">
        <f t="shared" si="80"/>
        <v>2015</v>
      </c>
      <c r="M2567" t="str">
        <f>_xlfn.XLOOKUP(C2567,'LookUp Table'!$A$1:$A$3031,'LookUp Table'!$B$1:$B$3031,"Not Found",0)</f>
        <v>Chennai</v>
      </c>
      <c r="N2567" t="str">
        <f t="shared" si="81"/>
        <v>Private Equity</v>
      </c>
      <c r="O2567" t="str">
        <f>_xlfn.XLOOKUP(N2567,'Com LookUp+Pivot'!$A$1:$A$49,'Com LookUp+Pivot'!$B$1:$B$49,"Not Found",0)</f>
        <v>PE</v>
      </c>
      <c r="W2567" s="9" t="s">
        <v>6835</v>
      </c>
      <c r="X2567" s="9" t="s">
        <v>388</v>
      </c>
    </row>
    <row r="2568" spans="1:24" x14ac:dyDescent="0.3">
      <c r="A2568">
        <v>2577</v>
      </c>
      <c r="B2568" s="1">
        <v>42187</v>
      </c>
      <c r="C2568" t="s">
        <v>6837</v>
      </c>
      <c r="D2568" t="s">
        <v>6838</v>
      </c>
      <c r="E2568" t="s">
        <v>207</v>
      </c>
      <c r="F2568" t="s">
        <v>957</v>
      </c>
      <c r="G2568" t="s">
        <v>174</v>
      </c>
      <c r="H2568" t="s">
        <v>388</v>
      </c>
      <c r="I2568" s="2">
        <v>5000000</v>
      </c>
      <c r="J2568" t="s">
        <v>44</v>
      </c>
      <c r="K2568" t="str" cm="1">
        <f t="array" ref="K2568">_xlfn.IFS(I2568&lt;1000000,"Bin1",AND(I2568&gt;=1000000,I2568&lt;=10000000),"Bin2",I2568&gt;10000000,"Bin3")</f>
        <v>Bin2</v>
      </c>
      <c r="L2568">
        <f t="shared" si="80"/>
        <v>2015</v>
      </c>
      <c r="M2568" t="str">
        <f>_xlfn.XLOOKUP(C2568,'LookUp Table'!$A$1:$A$3031,'LookUp Table'!$B$1:$B$3031,"Not Found",0)</f>
        <v>Bangalore</v>
      </c>
      <c r="N2568" t="str">
        <f t="shared" si="81"/>
        <v>Series A</v>
      </c>
      <c r="O2568" t="str">
        <f>_xlfn.XLOOKUP(N2568,'Com LookUp+Pivot'!$A$1:$A$49,'Com LookUp+Pivot'!$B$1:$B$49,"Not Found",0)</f>
        <v>VC</v>
      </c>
      <c r="W2568" s="9" t="s">
        <v>174</v>
      </c>
      <c r="X2568" s="9" t="s">
        <v>388</v>
      </c>
    </row>
    <row r="2569" spans="1:24" x14ac:dyDescent="0.3">
      <c r="A2569">
        <v>2578</v>
      </c>
      <c r="B2569" s="1">
        <v>42187</v>
      </c>
      <c r="C2569" t="s">
        <v>2855</v>
      </c>
      <c r="D2569" t="s">
        <v>6470</v>
      </c>
      <c r="E2569" t="s">
        <v>207</v>
      </c>
      <c r="F2569" t="s">
        <v>19</v>
      </c>
      <c r="G2569" t="s">
        <v>6839</v>
      </c>
      <c r="H2569" t="s">
        <v>125</v>
      </c>
      <c r="I2569" s="2">
        <v>161000</v>
      </c>
      <c r="K2569" t="str" cm="1">
        <f t="array" ref="K2569">_xlfn.IFS(I2569&lt;1000000,"Bin1",AND(I2569&gt;=1000000,I2569&lt;=10000000),"Bin2",I2569&gt;10000000,"Bin3")</f>
        <v>Bin1</v>
      </c>
      <c r="L2569">
        <f t="shared" si="80"/>
        <v>2015</v>
      </c>
      <c r="M2569" t="str">
        <f>_xlfn.XLOOKUP(C2569,'LookUp Table'!$A$1:$A$3031,'LookUp Table'!$B$1:$B$3031,"Not Found",0)</f>
        <v>Gurgaon</v>
      </c>
      <c r="N2569" t="str">
        <f t="shared" si="81"/>
        <v>Seed Funding</v>
      </c>
      <c r="O2569" t="str">
        <f>_xlfn.XLOOKUP(N2569,'Com LookUp+Pivot'!$A$1:$A$49,'Com LookUp+Pivot'!$B$1:$B$49,"Not Found",0)</f>
        <v>Angel</v>
      </c>
      <c r="W2569" s="9" t="s">
        <v>6839</v>
      </c>
      <c r="X2569" s="9" t="s">
        <v>125</v>
      </c>
    </row>
    <row r="2570" spans="1:24" x14ac:dyDescent="0.3">
      <c r="A2570">
        <v>2579</v>
      </c>
      <c r="B2570" s="1">
        <v>42188</v>
      </c>
      <c r="C2570" t="s">
        <v>6840</v>
      </c>
      <c r="D2570" t="s">
        <v>6841</v>
      </c>
      <c r="E2570" t="s">
        <v>207</v>
      </c>
      <c r="F2570" t="s">
        <v>448</v>
      </c>
      <c r="G2570" t="s">
        <v>501</v>
      </c>
      <c r="H2570" t="s">
        <v>388</v>
      </c>
      <c r="I2570" s="2">
        <v>6500000</v>
      </c>
      <c r="J2570" t="s">
        <v>44</v>
      </c>
      <c r="K2570" t="str" cm="1">
        <f t="array" ref="K2570">_xlfn.IFS(I2570&lt;1000000,"Bin1",AND(I2570&gt;=1000000,I2570&lt;=10000000),"Bin2",I2570&gt;10000000,"Bin3")</f>
        <v>Bin2</v>
      </c>
      <c r="L2570">
        <f t="shared" si="80"/>
        <v>2015</v>
      </c>
      <c r="M2570" t="str">
        <f>_xlfn.XLOOKUP(C2570,'LookUp Table'!$A$1:$A$3031,'LookUp Table'!$B$1:$B$3031,"Not Found",0)</f>
        <v>Jaipur</v>
      </c>
      <c r="N2570" t="str">
        <f t="shared" si="81"/>
        <v>Series A</v>
      </c>
      <c r="O2570" t="str">
        <f>_xlfn.XLOOKUP(N2570,'Com LookUp+Pivot'!$A$1:$A$49,'Com LookUp+Pivot'!$B$1:$B$49,"Not Found",0)</f>
        <v>VC</v>
      </c>
      <c r="W2570" s="9" t="s">
        <v>501</v>
      </c>
      <c r="X2570" s="9" t="s">
        <v>388</v>
      </c>
    </row>
    <row r="2571" spans="1:24" x14ac:dyDescent="0.3">
      <c r="A2571">
        <v>2580</v>
      </c>
      <c r="B2571" s="1">
        <v>42188</v>
      </c>
      <c r="C2571" t="s">
        <v>6842</v>
      </c>
      <c r="D2571" t="s">
        <v>6843</v>
      </c>
      <c r="E2571" t="s">
        <v>207</v>
      </c>
      <c r="F2571" t="s">
        <v>36</v>
      </c>
      <c r="G2571" t="s">
        <v>153</v>
      </c>
      <c r="H2571" t="s">
        <v>388</v>
      </c>
      <c r="I2571">
        <v>0</v>
      </c>
      <c r="J2571" t="s">
        <v>270</v>
      </c>
      <c r="K2571" t="str" cm="1">
        <f t="array" ref="K2571">_xlfn.IFS(I2571&lt;1000000,"Bin1",AND(I2571&gt;=1000000,I2571&lt;=10000000),"Bin2",I2571&gt;10000000,"Bin3")</f>
        <v>Bin1</v>
      </c>
      <c r="L2571">
        <f t="shared" si="80"/>
        <v>2015</v>
      </c>
      <c r="M2571" t="str">
        <f>_xlfn.XLOOKUP(C2571,'LookUp Table'!$A$1:$A$3031,'LookUp Table'!$B$1:$B$3031,"Not Found",0)</f>
        <v>Menlo Park</v>
      </c>
      <c r="N2571" t="str">
        <f t="shared" si="81"/>
        <v>Funding Round</v>
      </c>
      <c r="O2571" t="str">
        <f>_xlfn.XLOOKUP(N2571,'Com LookUp+Pivot'!$A$1:$A$49,'Com LookUp+Pivot'!$B$1:$B$49,"Not Found",0)</f>
        <v>Other</v>
      </c>
      <c r="W2571" s="9" t="s">
        <v>153</v>
      </c>
      <c r="X2571" s="9" t="s">
        <v>388</v>
      </c>
    </row>
    <row r="2572" spans="1:24" x14ac:dyDescent="0.3">
      <c r="A2572">
        <v>2581</v>
      </c>
      <c r="B2572" s="1">
        <v>42188</v>
      </c>
      <c r="C2572" t="s">
        <v>5185</v>
      </c>
      <c r="D2572" t="s">
        <v>6844</v>
      </c>
      <c r="E2572" t="s">
        <v>207</v>
      </c>
      <c r="F2572" t="s">
        <v>1187</v>
      </c>
      <c r="G2572" t="s">
        <v>6845</v>
      </c>
      <c r="H2572" t="s">
        <v>125</v>
      </c>
      <c r="I2572" s="2">
        <v>1000000</v>
      </c>
      <c r="K2572" t="str" cm="1">
        <f t="array" ref="K2572">_xlfn.IFS(I2572&lt;1000000,"Bin1",AND(I2572&gt;=1000000,I2572&lt;=10000000),"Bin2",I2572&gt;10000000,"Bin3")</f>
        <v>Bin2</v>
      </c>
      <c r="L2572">
        <f t="shared" si="80"/>
        <v>2015</v>
      </c>
      <c r="M2572" t="str">
        <f>_xlfn.XLOOKUP(C2572,'LookUp Table'!$A$1:$A$3031,'LookUp Table'!$B$1:$B$3031,"Not Found",0)</f>
        <v>Vadodara</v>
      </c>
      <c r="N2572" t="str">
        <f t="shared" si="81"/>
        <v>Seed Funding</v>
      </c>
      <c r="O2572" t="str">
        <f>_xlfn.XLOOKUP(N2572,'Com LookUp+Pivot'!$A$1:$A$49,'Com LookUp+Pivot'!$B$1:$B$49,"Not Found",0)</f>
        <v>Angel</v>
      </c>
      <c r="W2572" s="9" t="s">
        <v>6845</v>
      </c>
      <c r="X2572" s="9" t="s">
        <v>125</v>
      </c>
    </row>
    <row r="2573" spans="1:24" x14ac:dyDescent="0.3">
      <c r="A2573">
        <v>2582</v>
      </c>
      <c r="B2573" s="1">
        <v>42189</v>
      </c>
      <c r="C2573" t="s">
        <v>1603</v>
      </c>
      <c r="D2573" t="s">
        <v>6846</v>
      </c>
      <c r="E2573" t="s">
        <v>207</v>
      </c>
      <c r="F2573" t="s">
        <v>957</v>
      </c>
      <c r="G2573" t="s">
        <v>6847</v>
      </c>
      <c r="H2573" t="s">
        <v>125</v>
      </c>
      <c r="I2573">
        <v>0</v>
      </c>
      <c r="K2573" t="str" cm="1">
        <f t="array" ref="K2573">_xlfn.IFS(I2573&lt;1000000,"Bin1",AND(I2573&gt;=1000000,I2573&lt;=10000000),"Bin2",I2573&gt;10000000,"Bin3")</f>
        <v>Bin1</v>
      </c>
      <c r="L2573">
        <f t="shared" si="80"/>
        <v>2015</v>
      </c>
      <c r="M2573" t="str">
        <f>_xlfn.XLOOKUP(C2573,'LookUp Table'!$A$1:$A$3031,'LookUp Table'!$B$1:$B$3031,"Not Found",0)</f>
        <v>Bangalore</v>
      </c>
      <c r="N2573" t="str">
        <f t="shared" si="81"/>
        <v>Seed Funding</v>
      </c>
      <c r="O2573" t="str">
        <f>_xlfn.XLOOKUP(N2573,'Com LookUp+Pivot'!$A$1:$A$49,'Com LookUp+Pivot'!$B$1:$B$49,"Not Found",0)</f>
        <v>Angel</v>
      </c>
      <c r="W2573" s="9" t="s">
        <v>6847</v>
      </c>
      <c r="X2573" s="9" t="s">
        <v>125</v>
      </c>
    </row>
    <row r="2574" spans="1:24" x14ac:dyDescent="0.3">
      <c r="A2574">
        <v>2583</v>
      </c>
      <c r="B2574" s="1">
        <v>42189</v>
      </c>
      <c r="C2574" t="s">
        <v>6848</v>
      </c>
      <c r="D2574" t="s">
        <v>6849</v>
      </c>
      <c r="E2574" t="s">
        <v>207</v>
      </c>
      <c r="F2574" t="s">
        <v>36</v>
      </c>
      <c r="G2574" t="s">
        <v>6850</v>
      </c>
      <c r="H2574" t="s">
        <v>125</v>
      </c>
      <c r="I2574" s="2">
        <v>395000</v>
      </c>
      <c r="K2574" t="str" cm="1">
        <f t="array" ref="K2574">_xlfn.IFS(I2574&lt;1000000,"Bin1",AND(I2574&gt;=1000000,I2574&lt;=10000000),"Bin2",I2574&gt;10000000,"Bin3")</f>
        <v>Bin1</v>
      </c>
      <c r="L2574">
        <f t="shared" si="80"/>
        <v>2015</v>
      </c>
      <c r="M2574" t="str">
        <f>_xlfn.XLOOKUP(C2574,'LookUp Table'!$A$1:$A$3031,'LookUp Table'!$B$1:$B$3031,"Not Found",0)</f>
        <v>Mumbai</v>
      </c>
      <c r="N2574" t="str">
        <f t="shared" si="81"/>
        <v>Seed Funding</v>
      </c>
      <c r="O2574" t="str">
        <f>_xlfn.XLOOKUP(N2574,'Com LookUp+Pivot'!$A$1:$A$49,'Com LookUp+Pivot'!$B$1:$B$49,"Not Found",0)</f>
        <v>Angel</v>
      </c>
      <c r="W2574" s="9" t="s">
        <v>6850</v>
      </c>
      <c r="X2574" s="9" t="s">
        <v>125</v>
      </c>
    </row>
    <row r="2575" spans="1:24" x14ac:dyDescent="0.3">
      <c r="A2575">
        <v>2584</v>
      </c>
      <c r="B2575" s="1">
        <v>42190</v>
      </c>
      <c r="C2575" t="s">
        <v>4216</v>
      </c>
      <c r="D2575" t="s">
        <v>6851</v>
      </c>
      <c r="E2575" t="s">
        <v>207</v>
      </c>
      <c r="F2575" t="s">
        <v>957</v>
      </c>
      <c r="G2575" t="s">
        <v>6712</v>
      </c>
      <c r="H2575" t="s">
        <v>125</v>
      </c>
      <c r="I2575">
        <v>0</v>
      </c>
      <c r="K2575" t="str" cm="1">
        <f t="array" ref="K2575">_xlfn.IFS(I2575&lt;1000000,"Bin1",AND(I2575&gt;=1000000,I2575&lt;=10000000),"Bin2",I2575&gt;10000000,"Bin3")</f>
        <v>Bin1</v>
      </c>
      <c r="L2575">
        <f t="shared" si="80"/>
        <v>2015</v>
      </c>
      <c r="M2575" t="str">
        <f>_xlfn.XLOOKUP(C2575,'LookUp Table'!$A$1:$A$3031,'LookUp Table'!$B$1:$B$3031,"Not Found",0)</f>
        <v>Bangalore</v>
      </c>
      <c r="N2575" t="str">
        <f t="shared" si="81"/>
        <v>Seed Funding</v>
      </c>
      <c r="O2575" t="str">
        <f>_xlfn.XLOOKUP(N2575,'Com LookUp+Pivot'!$A$1:$A$49,'Com LookUp+Pivot'!$B$1:$B$49,"Not Found",0)</f>
        <v>Angel</v>
      </c>
      <c r="W2575" s="9" t="s">
        <v>6712</v>
      </c>
      <c r="X2575" s="9" t="s">
        <v>125</v>
      </c>
    </row>
    <row r="2576" spans="1:24" x14ac:dyDescent="0.3">
      <c r="A2576">
        <v>2585</v>
      </c>
      <c r="B2576" s="1">
        <v>42191</v>
      </c>
      <c r="C2576" t="s">
        <v>6852</v>
      </c>
      <c r="D2576" t="s">
        <v>6853</v>
      </c>
      <c r="E2576" t="s">
        <v>207</v>
      </c>
      <c r="F2576" t="s">
        <v>957</v>
      </c>
      <c r="G2576" t="s">
        <v>6854</v>
      </c>
      <c r="H2576" t="s">
        <v>125</v>
      </c>
      <c r="I2576">
        <v>0</v>
      </c>
      <c r="K2576" t="str" cm="1">
        <f t="array" ref="K2576">_xlfn.IFS(I2576&lt;1000000,"Bin1",AND(I2576&gt;=1000000,I2576&lt;=10000000),"Bin2",I2576&gt;10000000,"Bin3")</f>
        <v>Bin1</v>
      </c>
      <c r="L2576">
        <f t="shared" si="80"/>
        <v>2015</v>
      </c>
      <c r="M2576" t="str">
        <f>_xlfn.XLOOKUP(C2576,'LookUp Table'!$A$1:$A$3031,'LookUp Table'!$B$1:$B$3031,"Not Found",0)</f>
        <v>Bangalore</v>
      </c>
      <c r="N2576" t="str">
        <f t="shared" si="81"/>
        <v>Seed Funding</v>
      </c>
      <c r="O2576" t="str">
        <f>_xlfn.XLOOKUP(N2576,'Com LookUp+Pivot'!$A$1:$A$49,'Com LookUp+Pivot'!$B$1:$B$49,"Not Found",0)</f>
        <v>Angel</v>
      </c>
      <c r="W2576" s="9" t="s">
        <v>6854</v>
      </c>
      <c r="X2576" s="9" t="s">
        <v>125</v>
      </c>
    </row>
    <row r="2577" spans="1:24" x14ac:dyDescent="0.3">
      <c r="A2577">
        <v>2586</v>
      </c>
      <c r="B2577" s="1">
        <v>42191</v>
      </c>
      <c r="C2577" t="s">
        <v>6855</v>
      </c>
      <c r="D2577" t="s">
        <v>6856</v>
      </c>
      <c r="E2577" t="s">
        <v>207</v>
      </c>
      <c r="F2577" t="s">
        <v>19</v>
      </c>
      <c r="G2577" t="s">
        <v>6857</v>
      </c>
      <c r="H2577" t="s">
        <v>388</v>
      </c>
      <c r="I2577" s="2">
        <v>30000000</v>
      </c>
      <c r="J2577" t="s">
        <v>26</v>
      </c>
      <c r="K2577" t="str" cm="1">
        <f t="array" ref="K2577">_xlfn.IFS(I2577&lt;1000000,"Bin1",AND(I2577&gt;=1000000,I2577&lt;=10000000),"Bin2",I2577&gt;10000000,"Bin3")</f>
        <v>Bin3</v>
      </c>
      <c r="L2577">
        <f t="shared" si="80"/>
        <v>2015</v>
      </c>
      <c r="M2577" t="str">
        <f>_xlfn.XLOOKUP(C2577,'LookUp Table'!$A$1:$A$3031,'LookUp Table'!$B$1:$B$3031,"Not Found",0)</f>
        <v>Gurgaon</v>
      </c>
      <c r="N2577" t="str">
        <f t="shared" si="81"/>
        <v>Private Equity</v>
      </c>
      <c r="O2577" t="str">
        <f>_xlfn.XLOOKUP(N2577,'Com LookUp+Pivot'!$A$1:$A$49,'Com LookUp+Pivot'!$B$1:$B$49,"Not Found",0)</f>
        <v>PE</v>
      </c>
      <c r="W2577" s="9" t="s">
        <v>6857</v>
      </c>
      <c r="X2577" s="9" t="s">
        <v>388</v>
      </c>
    </row>
    <row r="2578" spans="1:24" x14ac:dyDescent="0.3">
      <c r="A2578">
        <v>2587</v>
      </c>
      <c r="B2578" s="1">
        <v>42191</v>
      </c>
      <c r="C2578" t="s">
        <v>6858</v>
      </c>
      <c r="D2578" t="s">
        <v>6859</v>
      </c>
      <c r="E2578" t="s">
        <v>207</v>
      </c>
      <c r="F2578" t="s">
        <v>474</v>
      </c>
      <c r="G2578" t="s">
        <v>6860</v>
      </c>
      <c r="H2578" t="s">
        <v>125</v>
      </c>
      <c r="I2578">
        <v>0</v>
      </c>
      <c r="K2578" t="str" cm="1">
        <f t="array" ref="K2578">_xlfn.IFS(I2578&lt;1000000,"Bin1",AND(I2578&gt;=1000000,I2578&lt;=10000000),"Bin2",I2578&gt;10000000,"Bin3")</f>
        <v>Bin1</v>
      </c>
      <c r="L2578">
        <f t="shared" si="80"/>
        <v>2015</v>
      </c>
      <c r="M2578" t="str">
        <f>_xlfn.XLOOKUP(C2578,'LookUp Table'!$A$1:$A$3031,'LookUp Table'!$B$1:$B$3031,"Not Found",0)</f>
        <v>Nagpur</v>
      </c>
      <c r="N2578" t="str">
        <f t="shared" si="81"/>
        <v>Seed Funding</v>
      </c>
      <c r="O2578" t="str">
        <f>_xlfn.XLOOKUP(N2578,'Com LookUp+Pivot'!$A$1:$A$49,'Com LookUp+Pivot'!$B$1:$B$49,"Not Found",0)</f>
        <v>Angel</v>
      </c>
      <c r="W2578" s="9" t="s">
        <v>6860</v>
      </c>
      <c r="X2578" s="9" t="s">
        <v>125</v>
      </c>
    </row>
    <row r="2579" spans="1:24" x14ac:dyDescent="0.3">
      <c r="A2579">
        <v>2588</v>
      </c>
      <c r="B2579" s="1">
        <v>42192</v>
      </c>
      <c r="C2579" t="s">
        <v>6861</v>
      </c>
      <c r="D2579" t="s">
        <v>6862</v>
      </c>
      <c r="E2579" t="s">
        <v>207</v>
      </c>
      <c r="F2579" t="s">
        <v>19</v>
      </c>
      <c r="G2579" t="s">
        <v>6863</v>
      </c>
      <c r="H2579" t="s">
        <v>388</v>
      </c>
      <c r="I2579" s="2">
        <v>3000000</v>
      </c>
      <c r="J2579" t="s">
        <v>44</v>
      </c>
      <c r="K2579" t="str" cm="1">
        <f t="array" ref="K2579">_xlfn.IFS(I2579&lt;1000000,"Bin1",AND(I2579&gt;=1000000,I2579&lt;=10000000),"Bin2",I2579&gt;10000000,"Bin3")</f>
        <v>Bin2</v>
      </c>
      <c r="L2579">
        <f t="shared" si="80"/>
        <v>2015</v>
      </c>
      <c r="M2579" t="str">
        <f>_xlfn.XLOOKUP(C2579,'LookUp Table'!$A$1:$A$3031,'LookUp Table'!$B$1:$B$3031,"Not Found",0)</f>
        <v>Gurgaon</v>
      </c>
      <c r="N2579" t="str">
        <f t="shared" si="81"/>
        <v>Private Equity</v>
      </c>
      <c r="O2579" t="str">
        <f>_xlfn.XLOOKUP(N2579,'Com LookUp+Pivot'!$A$1:$A$49,'Com LookUp+Pivot'!$B$1:$B$49,"Not Found",0)</f>
        <v>PE</v>
      </c>
      <c r="W2579" s="9" t="s">
        <v>6863</v>
      </c>
      <c r="X2579" s="9" t="s">
        <v>388</v>
      </c>
    </row>
    <row r="2580" spans="1:24" x14ac:dyDescent="0.3">
      <c r="A2580">
        <v>2589</v>
      </c>
      <c r="B2580" s="1">
        <v>42192</v>
      </c>
      <c r="C2580" t="s">
        <v>6864</v>
      </c>
      <c r="D2580" t="s">
        <v>6865</v>
      </c>
      <c r="E2580" t="s">
        <v>207</v>
      </c>
      <c r="F2580" t="s">
        <v>30</v>
      </c>
      <c r="G2580" t="s">
        <v>6866</v>
      </c>
      <c r="H2580" t="s">
        <v>388</v>
      </c>
      <c r="I2580" s="2">
        <v>5000000</v>
      </c>
      <c r="J2580" t="s">
        <v>44</v>
      </c>
      <c r="K2580" t="str" cm="1">
        <f t="array" ref="K2580">_xlfn.IFS(I2580&lt;1000000,"Bin1",AND(I2580&gt;=1000000,I2580&lt;=10000000),"Bin2",I2580&gt;10000000,"Bin3")</f>
        <v>Bin2</v>
      </c>
      <c r="L2580">
        <f t="shared" si="80"/>
        <v>2015</v>
      </c>
      <c r="M2580" t="str">
        <f>_xlfn.XLOOKUP(C2580,'LookUp Table'!$A$1:$A$3031,'LookUp Table'!$B$1:$B$3031,"Not Found",0)</f>
        <v>New Delhi</v>
      </c>
      <c r="N2580" t="str">
        <f t="shared" si="81"/>
        <v>Private Equity</v>
      </c>
      <c r="O2580" t="str">
        <f>_xlfn.XLOOKUP(N2580,'Com LookUp+Pivot'!$A$1:$A$49,'Com LookUp+Pivot'!$B$1:$B$49,"Not Found",0)</f>
        <v>PE</v>
      </c>
      <c r="W2580" s="9" t="s">
        <v>6866</v>
      </c>
      <c r="X2580" s="9" t="s">
        <v>388</v>
      </c>
    </row>
    <row r="2581" spans="1:24" x14ac:dyDescent="0.3">
      <c r="A2581">
        <v>2590</v>
      </c>
      <c r="B2581" s="1">
        <v>42192</v>
      </c>
      <c r="C2581" t="s">
        <v>6867</v>
      </c>
      <c r="D2581" t="s">
        <v>1862</v>
      </c>
      <c r="E2581" t="s">
        <v>207</v>
      </c>
      <c r="F2581" t="s">
        <v>957</v>
      </c>
      <c r="G2581" t="s">
        <v>6868</v>
      </c>
      <c r="H2581" t="s">
        <v>125</v>
      </c>
      <c r="I2581">
        <v>0</v>
      </c>
      <c r="K2581" t="str" cm="1">
        <f t="array" ref="K2581">_xlfn.IFS(I2581&lt;1000000,"Bin1",AND(I2581&gt;=1000000,I2581&lt;=10000000),"Bin2",I2581&gt;10000000,"Bin3")</f>
        <v>Bin1</v>
      </c>
      <c r="L2581">
        <f t="shared" si="80"/>
        <v>2015</v>
      </c>
      <c r="M2581" t="str">
        <f>_xlfn.XLOOKUP(C2581,'LookUp Table'!$A$1:$A$3031,'LookUp Table'!$B$1:$B$3031,"Not Found",0)</f>
        <v>Bangalore</v>
      </c>
      <c r="N2581" t="str">
        <f t="shared" si="81"/>
        <v>Seed Funding</v>
      </c>
      <c r="O2581" t="str">
        <f>_xlfn.XLOOKUP(N2581,'Com LookUp+Pivot'!$A$1:$A$49,'Com LookUp+Pivot'!$B$1:$B$49,"Not Found",0)</f>
        <v>Angel</v>
      </c>
      <c r="W2581" s="9" t="s">
        <v>6868</v>
      </c>
      <c r="X2581" s="9" t="s">
        <v>125</v>
      </c>
    </row>
    <row r="2582" spans="1:24" x14ac:dyDescent="0.3">
      <c r="A2582">
        <v>2591</v>
      </c>
      <c r="B2582" s="1">
        <v>42192</v>
      </c>
      <c r="C2582" t="s">
        <v>6138</v>
      </c>
      <c r="D2582" t="s">
        <v>532</v>
      </c>
      <c r="E2582" t="s">
        <v>207</v>
      </c>
      <c r="F2582" t="s">
        <v>30</v>
      </c>
      <c r="G2582" t="s">
        <v>6869</v>
      </c>
      <c r="H2582" t="s">
        <v>388</v>
      </c>
      <c r="I2582">
        <v>0</v>
      </c>
      <c r="J2582" t="s">
        <v>270</v>
      </c>
      <c r="K2582" t="str" cm="1">
        <f t="array" ref="K2582">_xlfn.IFS(I2582&lt;1000000,"Bin1",AND(I2582&gt;=1000000,I2582&lt;=10000000),"Bin2",I2582&gt;10000000,"Bin3")</f>
        <v>Bin1</v>
      </c>
      <c r="L2582">
        <f t="shared" si="80"/>
        <v>2015</v>
      </c>
      <c r="M2582" t="str">
        <f>_xlfn.XLOOKUP(C2582,'LookUp Table'!$A$1:$A$3031,'LookUp Table'!$B$1:$B$3031,"Not Found",0)</f>
        <v>New Delhi</v>
      </c>
      <c r="N2582" t="str">
        <f t="shared" si="81"/>
        <v>Private Equity</v>
      </c>
      <c r="O2582" t="str">
        <f>_xlfn.XLOOKUP(N2582,'Com LookUp+Pivot'!$A$1:$A$49,'Com LookUp+Pivot'!$B$1:$B$49,"Not Found",0)</f>
        <v>PE</v>
      </c>
      <c r="W2582" s="9" t="s">
        <v>6869</v>
      </c>
      <c r="X2582" s="9" t="s">
        <v>388</v>
      </c>
    </row>
    <row r="2583" spans="1:24" x14ac:dyDescent="0.3">
      <c r="A2583">
        <v>2592</v>
      </c>
      <c r="B2583" s="1">
        <v>42193</v>
      </c>
      <c r="C2583" t="s">
        <v>6870</v>
      </c>
      <c r="D2583" t="s">
        <v>6871</v>
      </c>
      <c r="E2583" t="s">
        <v>207</v>
      </c>
      <c r="F2583" t="s">
        <v>52</v>
      </c>
      <c r="G2583" t="s">
        <v>6872</v>
      </c>
      <c r="H2583" t="s">
        <v>125</v>
      </c>
      <c r="I2583">
        <v>0</v>
      </c>
      <c r="K2583" t="str" cm="1">
        <f t="array" ref="K2583">_xlfn.IFS(I2583&lt;1000000,"Bin1",AND(I2583&gt;=1000000,I2583&lt;=10000000),"Bin2",I2583&gt;10000000,"Bin3")</f>
        <v>Bin1</v>
      </c>
      <c r="L2583">
        <f t="shared" si="80"/>
        <v>2015</v>
      </c>
      <c r="M2583" t="str">
        <f>_xlfn.XLOOKUP(C2583,'LookUp Table'!$A$1:$A$3031,'LookUp Table'!$B$1:$B$3031,"Not Found",0)</f>
        <v>Pune</v>
      </c>
      <c r="N2583" t="str">
        <f t="shared" si="81"/>
        <v>Seed Funding</v>
      </c>
      <c r="O2583" t="str">
        <f>_xlfn.XLOOKUP(N2583,'Com LookUp+Pivot'!$A$1:$A$49,'Com LookUp+Pivot'!$B$1:$B$49,"Not Found",0)</f>
        <v>Angel</v>
      </c>
      <c r="W2583" s="9" t="s">
        <v>6872</v>
      </c>
      <c r="X2583" s="9" t="s">
        <v>125</v>
      </c>
    </row>
    <row r="2584" spans="1:24" x14ac:dyDescent="0.3">
      <c r="A2584">
        <v>2593</v>
      </c>
      <c r="B2584" s="1">
        <v>42193</v>
      </c>
      <c r="C2584" t="s">
        <v>4413</v>
      </c>
      <c r="D2584" t="s">
        <v>6873</v>
      </c>
      <c r="E2584" t="s">
        <v>207</v>
      </c>
      <c r="F2584" t="s">
        <v>36</v>
      </c>
      <c r="G2584" t="s">
        <v>6874</v>
      </c>
      <c r="H2584" t="s">
        <v>388</v>
      </c>
      <c r="I2584" s="2">
        <v>100000000</v>
      </c>
      <c r="J2584" t="s">
        <v>21</v>
      </c>
      <c r="K2584" t="str" cm="1">
        <f t="array" ref="K2584">_xlfn.IFS(I2584&lt;1000000,"Bin1",AND(I2584&gt;=1000000,I2584&lt;=10000000),"Bin2",I2584&gt;10000000,"Bin3")</f>
        <v>Bin3</v>
      </c>
      <c r="L2584">
        <f t="shared" si="80"/>
        <v>2015</v>
      </c>
      <c r="M2584" t="str">
        <f>_xlfn.XLOOKUP(C2584,'LookUp Table'!$A$1:$A$3031,'LookUp Table'!$B$1:$B$3031,"Not Found",0)</f>
        <v>USA</v>
      </c>
      <c r="N2584" t="str">
        <f t="shared" si="81"/>
        <v>Private Equity</v>
      </c>
      <c r="O2584" t="str">
        <f>_xlfn.XLOOKUP(N2584,'Com LookUp+Pivot'!$A$1:$A$49,'Com LookUp+Pivot'!$B$1:$B$49,"Not Found",0)</f>
        <v>PE</v>
      </c>
      <c r="W2584" s="9" t="s">
        <v>6874</v>
      </c>
      <c r="X2584" s="9" t="s">
        <v>388</v>
      </c>
    </row>
    <row r="2585" spans="1:24" x14ac:dyDescent="0.3">
      <c r="A2585">
        <v>2594</v>
      </c>
      <c r="B2585" s="1">
        <v>42193</v>
      </c>
      <c r="C2585" t="s">
        <v>2627</v>
      </c>
      <c r="D2585" t="s">
        <v>6875</v>
      </c>
      <c r="E2585" t="s">
        <v>207</v>
      </c>
      <c r="F2585" t="s">
        <v>6876</v>
      </c>
      <c r="G2585" t="s">
        <v>6877</v>
      </c>
      <c r="H2585" t="s">
        <v>388</v>
      </c>
      <c r="I2585" s="2">
        <v>11000000</v>
      </c>
      <c r="J2585" t="s">
        <v>44</v>
      </c>
      <c r="K2585" t="str" cm="1">
        <f t="array" ref="K2585">_xlfn.IFS(I2585&lt;1000000,"Bin1",AND(I2585&gt;=1000000,I2585&lt;=10000000),"Bin2",I2585&gt;10000000,"Bin3")</f>
        <v>Bin3</v>
      </c>
      <c r="L2585">
        <f t="shared" si="80"/>
        <v>2015</v>
      </c>
      <c r="M2585" t="str">
        <f>_xlfn.XLOOKUP(C2585,'LookUp Table'!$A$1:$A$3031,'LookUp Table'!$B$1:$B$3031,"Not Found",0)</f>
        <v>Mumbai</v>
      </c>
      <c r="N2585" t="str">
        <f t="shared" si="81"/>
        <v>Private Equity</v>
      </c>
      <c r="O2585" t="str">
        <f>_xlfn.XLOOKUP(N2585,'Com LookUp+Pivot'!$A$1:$A$49,'Com LookUp+Pivot'!$B$1:$B$49,"Not Found",0)</f>
        <v>PE</v>
      </c>
      <c r="W2585" s="9" t="s">
        <v>6877</v>
      </c>
      <c r="X2585" s="9" t="s">
        <v>388</v>
      </c>
    </row>
    <row r="2586" spans="1:24" x14ac:dyDescent="0.3">
      <c r="A2586">
        <v>2595</v>
      </c>
      <c r="B2586" s="1">
        <v>42193</v>
      </c>
      <c r="C2586" t="s">
        <v>6878</v>
      </c>
      <c r="D2586" t="s">
        <v>6875</v>
      </c>
      <c r="E2586" t="s">
        <v>207</v>
      </c>
      <c r="F2586" t="s">
        <v>6879</v>
      </c>
      <c r="G2586" t="s">
        <v>6880</v>
      </c>
      <c r="H2586" t="s">
        <v>388</v>
      </c>
      <c r="I2586" s="2">
        <v>30000000</v>
      </c>
      <c r="J2586" t="s">
        <v>21</v>
      </c>
      <c r="K2586" t="str" cm="1">
        <f t="array" ref="K2586">_xlfn.IFS(I2586&lt;1000000,"Bin1",AND(I2586&gt;=1000000,I2586&lt;=10000000),"Bin2",I2586&gt;10000000,"Bin3")</f>
        <v>Bin3</v>
      </c>
      <c r="L2586">
        <f t="shared" si="80"/>
        <v>2015</v>
      </c>
      <c r="M2586" t="str">
        <f>_xlfn.XLOOKUP(C2586,'LookUp Table'!$A$1:$A$3031,'LookUp Table'!$B$1:$B$3031,"Not Found",0)</f>
        <v>India / US</v>
      </c>
      <c r="N2586" t="str">
        <f t="shared" si="81"/>
        <v>Private Equity</v>
      </c>
      <c r="O2586" t="str">
        <f>_xlfn.XLOOKUP(N2586,'Com LookUp+Pivot'!$A$1:$A$49,'Com LookUp+Pivot'!$B$1:$B$49,"Not Found",0)</f>
        <v>PE</v>
      </c>
      <c r="W2586" s="9" t="s">
        <v>6880</v>
      </c>
      <c r="X2586" s="9" t="s">
        <v>388</v>
      </c>
    </row>
    <row r="2587" spans="1:24" x14ac:dyDescent="0.3">
      <c r="A2587">
        <v>2596</v>
      </c>
      <c r="B2587" s="1">
        <v>42193</v>
      </c>
      <c r="C2587" t="s">
        <v>6881</v>
      </c>
      <c r="D2587" t="s">
        <v>6882</v>
      </c>
      <c r="E2587" t="s">
        <v>207</v>
      </c>
      <c r="F2587" t="s">
        <v>4632</v>
      </c>
      <c r="G2587" t="s">
        <v>6883</v>
      </c>
      <c r="H2587" t="s">
        <v>125</v>
      </c>
      <c r="I2587" s="2">
        <v>20000</v>
      </c>
      <c r="K2587" t="str" cm="1">
        <f t="array" ref="K2587">_xlfn.IFS(I2587&lt;1000000,"Bin1",AND(I2587&gt;=1000000,I2587&lt;=10000000),"Bin2",I2587&gt;10000000,"Bin3")</f>
        <v>Bin1</v>
      </c>
      <c r="L2587">
        <f t="shared" si="80"/>
        <v>2015</v>
      </c>
      <c r="M2587" t="str">
        <f>_xlfn.XLOOKUP(C2587,'LookUp Table'!$A$1:$A$3031,'LookUp Table'!$B$1:$B$3031,"Not Found",0)</f>
        <v>Kanpur</v>
      </c>
      <c r="N2587" t="str">
        <f t="shared" si="81"/>
        <v>Seed Funding</v>
      </c>
      <c r="O2587" t="str">
        <f>_xlfn.XLOOKUP(N2587,'Com LookUp+Pivot'!$A$1:$A$49,'Com LookUp+Pivot'!$B$1:$B$49,"Not Found",0)</f>
        <v>Angel</v>
      </c>
      <c r="W2587" s="9" t="s">
        <v>6883</v>
      </c>
      <c r="X2587" s="9" t="s">
        <v>125</v>
      </c>
    </row>
    <row r="2588" spans="1:24" x14ac:dyDescent="0.3">
      <c r="A2588">
        <v>2597</v>
      </c>
      <c r="B2588" s="1">
        <v>42193</v>
      </c>
      <c r="C2588" t="s">
        <v>6884</v>
      </c>
      <c r="D2588" t="s">
        <v>6885</v>
      </c>
      <c r="E2588" t="s">
        <v>207</v>
      </c>
      <c r="F2588" t="s">
        <v>945</v>
      </c>
      <c r="G2588" t="s">
        <v>1126</v>
      </c>
      <c r="H2588" t="s">
        <v>125</v>
      </c>
      <c r="I2588">
        <v>0</v>
      </c>
      <c r="K2588" t="str" cm="1">
        <f t="array" ref="K2588">_xlfn.IFS(I2588&lt;1000000,"Bin1",AND(I2588&gt;=1000000,I2588&lt;=10000000),"Bin2",I2588&gt;10000000,"Bin3")</f>
        <v>Bin1</v>
      </c>
      <c r="L2588">
        <f t="shared" si="80"/>
        <v>2015</v>
      </c>
      <c r="M2588" t="str">
        <f>_xlfn.XLOOKUP(C2588,'LookUp Table'!$A$1:$A$3031,'LookUp Table'!$B$1:$B$3031,"Not Found",0)</f>
        <v>Coimbatore</v>
      </c>
      <c r="N2588" t="str">
        <f t="shared" si="81"/>
        <v>Seed / Angel Funding</v>
      </c>
      <c r="O2588" t="str">
        <f>_xlfn.XLOOKUP(N2588,'Com LookUp+Pivot'!$A$1:$A$49,'Com LookUp+Pivot'!$B$1:$B$49,"Not Found",0)</f>
        <v>Angel</v>
      </c>
      <c r="W2588" s="9" t="s">
        <v>1126</v>
      </c>
      <c r="X2588" s="9" t="s">
        <v>125</v>
      </c>
    </row>
    <row r="2589" spans="1:24" x14ac:dyDescent="0.3">
      <c r="A2589">
        <v>2598</v>
      </c>
      <c r="B2589" s="1">
        <v>42193</v>
      </c>
      <c r="C2589" t="s">
        <v>6886</v>
      </c>
      <c r="D2589" t="s">
        <v>6887</v>
      </c>
      <c r="E2589" t="s">
        <v>207</v>
      </c>
      <c r="F2589" t="s">
        <v>36</v>
      </c>
      <c r="G2589" t="s">
        <v>6888</v>
      </c>
      <c r="H2589" t="s">
        <v>125</v>
      </c>
      <c r="I2589" s="2">
        <v>470000</v>
      </c>
      <c r="J2589" t="s">
        <v>5854</v>
      </c>
      <c r="K2589" t="str" cm="1">
        <f t="array" ref="K2589">_xlfn.IFS(I2589&lt;1000000,"Bin1",AND(I2589&gt;=1000000,I2589&lt;=10000000),"Bin2",I2589&gt;10000000,"Bin3")</f>
        <v>Bin1</v>
      </c>
      <c r="L2589">
        <f t="shared" si="80"/>
        <v>2015</v>
      </c>
      <c r="M2589" t="str">
        <f>_xlfn.XLOOKUP(C2589,'LookUp Table'!$A$1:$A$3031,'LookUp Table'!$B$1:$B$3031,"Not Found",0)</f>
        <v>Mumbai</v>
      </c>
      <c r="N2589" t="str">
        <f t="shared" si="81"/>
        <v>Seed Funding</v>
      </c>
      <c r="O2589" t="str">
        <f>_xlfn.XLOOKUP(N2589,'Com LookUp+Pivot'!$A$1:$A$49,'Com LookUp+Pivot'!$B$1:$B$49,"Not Found",0)</f>
        <v>Angel</v>
      </c>
      <c r="W2589" s="9" t="s">
        <v>6888</v>
      </c>
      <c r="X2589" s="9" t="s">
        <v>125</v>
      </c>
    </row>
    <row r="2590" spans="1:24" x14ac:dyDescent="0.3">
      <c r="A2590">
        <v>2599</v>
      </c>
      <c r="B2590" s="1">
        <v>42193</v>
      </c>
      <c r="C2590" t="s">
        <v>6889</v>
      </c>
      <c r="D2590" t="s">
        <v>6890</v>
      </c>
      <c r="E2590" t="s">
        <v>207</v>
      </c>
      <c r="F2590" t="s">
        <v>957</v>
      </c>
      <c r="G2590" t="s">
        <v>1329</v>
      </c>
      <c r="H2590" t="s">
        <v>388</v>
      </c>
      <c r="I2590" s="2">
        <v>7500000</v>
      </c>
      <c r="J2590" t="s">
        <v>26</v>
      </c>
      <c r="K2590" t="str" cm="1">
        <f t="array" ref="K2590">_xlfn.IFS(I2590&lt;1000000,"Bin1",AND(I2590&gt;=1000000,I2590&lt;=10000000),"Bin2",I2590&gt;10000000,"Bin3")</f>
        <v>Bin2</v>
      </c>
      <c r="L2590">
        <f t="shared" si="80"/>
        <v>2015</v>
      </c>
      <c r="M2590" t="str">
        <f>_xlfn.XLOOKUP(C2590,'LookUp Table'!$A$1:$A$3031,'LookUp Table'!$B$1:$B$3031,"Not Found",0)</f>
        <v>Bangalore</v>
      </c>
      <c r="N2590" t="str">
        <f t="shared" si="81"/>
        <v>Private Equity</v>
      </c>
      <c r="O2590" t="str">
        <f>_xlfn.XLOOKUP(N2590,'Com LookUp+Pivot'!$A$1:$A$49,'Com LookUp+Pivot'!$B$1:$B$49,"Not Found",0)</f>
        <v>PE</v>
      </c>
      <c r="W2590" s="9" t="s">
        <v>1329</v>
      </c>
      <c r="X2590" s="9" t="s">
        <v>388</v>
      </c>
    </row>
    <row r="2591" spans="1:24" x14ac:dyDescent="0.3">
      <c r="A2591">
        <v>2600</v>
      </c>
      <c r="B2591" s="1">
        <v>42193</v>
      </c>
      <c r="C2591" t="s">
        <v>1176</v>
      </c>
      <c r="D2591" t="s">
        <v>6891</v>
      </c>
      <c r="E2591" t="s">
        <v>207</v>
      </c>
      <c r="F2591" t="s">
        <v>1187</v>
      </c>
      <c r="G2591" t="s">
        <v>6892</v>
      </c>
      <c r="H2591" t="s">
        <v>388</v>
      </c>
      <c r="I2591" s="2">
        <v>10000000</v>
      </c>
      <c r="J2591" t="s">
        <v>44</v>
      </c>
      <c r="K2591" t="str" cm="1">
        <f t="array" ref="K2591">_xlfn.IFS(I2591&lt;1000000,"Bin1",AND(I2591&gt;=1000000,I2591&lt;=10000000),"Bin2",I2591&gt;10000000,"Bin3")</f>
        <v>Bin2</v>
      </c>
      <c r="L2591">
        <f t="shared" si="80"/>
        <v>2015</v>
      </c>
      <c r="M2591" t="str">
        <f>_xlfn.XLOOKUP(C2591,'LookUp Table'!$A$1:$A$3031,'LookUp Table'!$B$1:$B$3031,"Not Found",0)</f>
        <v>Bengaluru</v>
      </c>
      <c r="N2591" t="str">
        <f t="shared" si="81"/>
        <v>Private Equity</v>
      </c>
      <c r="O2591" t="str">
        <f>_xlfn.XLOOKUP(N2591,'Com LookUp+Pivot'!$A$1:$A$49,'Com LookUp+Pivot'!$B$1:$B$49,"Not Found",0)</f>
        <v>PE</v>
      </c>
      <c r="W2591" s="9" t="s">
        <v>6892</v>
      </c>
      <c r="X2591" s="9" t="s">
        <v>388</v>
      </c>
    </row>
    <row r="2592" spans="1:24" x14ac:dyDescent="0.3">
      <c r="A2592">
        <v>2601</v>
      </c>
      <c r="B2592" s="1">
        <v>42193</v>
      </c>
      <c r="C2592" t="s">
        <v>6893</v>
      </c>
      <c r="D2592" t="s">
        <v>6894</v>
      </c>
      <c r="E2592" t="s">
        <v>207</v>
      </c>
      <c r="F2592" t="s">
        <v>30</v>
      </c>
      <c r="G2592" t="s">
        <v>6895</v>
      </c>
      <c r="H2592" t="s">
        <v>388</v>
      </c>
      <c r="I2592" s="2">
        <v>10200000</v>
      </c>
      <c r="J2592" t="s">
        <v>44</v>
      </c>
      <c r="K2592" t="str" cm="1">
        <f t="array" ref="K2592">_xlfn.IFS(I2592&lt;1000000,"Bin1",AND(I2592&gt;=1000000,I2592&lt;=10000000),"Bin2",I2592&gt;10000000,"Bin3")</f>
        <v>Bin3</v>
      </c>
      <c r="L2592">
        <f t="shared" si="80"/>
        <v>2015</v>
      </c>
      <c r="M2592" t="str">
        <f>_xlfn.XLOOKUP(C2592,'LookUp Table'!$A$1:$A$3031,'LookUp Table'!$B$1:$B$3031,"Not Found",0)</f>
        <v>New Delhi</v>
      </c>
      <c r="N2592" t="str">
        <f t="shared" si="81"/>
        <v>Private Equity</v>
      </c>
      <c r="O2592" t="str">
        <f>_xlfn.XLOOKUP(N2592,'Com LookUp+Pivot'!$A$1:$A$49,'Com LookUp+Pivot'!$B$1:$B$49,"Not Found",0)</f>
        <v>PE</v>
      </c>
      <c r="W2592" s="9" t="s">
        <v>6895</v>
      </c>
      <c r="X2592" s="9" t="s">
        <v>388</v>
      </c>
    </row>
    <row r="2593" spans="1:24" x14ac:dyDescent="0.3">
      <c r="A2593">
        <v>2602</v>
      </c>
      <c r="B2593" s="1">
        <v>42193</v>
      </c>
      <c r="C2593" t="s">
        <v>3271</v>
      </c>
      <c r="D2593" t="s">
        <v>6896</v>
      </c>
      <c r="E2593" t="s">
        <v>207</v>
      </c>
      <c r="F2593" t="s">
        <v>957</v>
      </c>
      <c r="G2593" t="s">
        <v>6897</v>
      </c>
      <c r="H2593" t="s">
        <v>388</v>
      </c>
      <c r="I2593" s="2">
        <v>11000000</v>
      </c>
      <c r="J2593" t="s">
        <v>26</v>
      </c>
      <c r="K2593" t="str" cm="1">
        <f t="array" ref="K2593">_xlfn.IFS(I2593&lt;1000000,"Bin1",AND(I2593&gt;=1000000,I2593&lt;=10000000),"Bin2",I2593&gt;10000000,"Bin3")</f>
        <v>Bin3</v>
      </c>
      <c r="L2593">
        <f t="shared" si="80"/>
        <v>2015</v>
      </c>
      <c r="M2593" t="str">
        <f>_xlfn.XLOOKUP(C2593,'LookUp Table'!$A$1:$A$3031,'LookUp Table'!$B$1:$B$3031,"Not Found",0)</f>
        <v>Bangalore</v>
      </c>
      <c r="N2593" t="str">
        <f t="shared" si="81"/>
        <v>Private Equity</v>
      </c>
      <c r="O2593" t="str">
        <f>_xlfn.XLOOKUP(N2593,'Com LookUp+Pivot'!$A$1:$A$49,'Com LookUp+Pivot'!$B$1:$B$49,"Not Found",0)</f>
        <v>PE</v>
      </c>
      <c r="W2593" s="9" t="s">
        <v>6897</v>
      </c>
      <c r="X2593" s="9" t="s">
        <v>388</v>
      </c>
    </row>
    <row r="2594" spans="1:24" x14ac:dyDescent="0.3">
      <c r="A2594">
        <v>2603</v>
      </c>
      <c r="B2594" s="1">
        <v>42194</v>
      </c>
      <c r="C2594" t="s">
        <v>6898</v>
      </c>
      <c r="D2594" t="s">
        <v>7774</v>
      </c>
      <c r="E2594" t="s">
        <v>207</v>
      </c>
      <c r="F2594" t="s">
        <v>87</v>
      </c>
      <c r="G2594" t="s">
        <v>6900</v>
      </c>
      <c r="H2594" t="s">
        <v>388</v>
      </c>
      <c r="I2594" s="2">
        <v>20000000</v>
      </c>
      <c r="J2594" t="s">
        <v>6901</v>
      </c>
      <c r="K2594" t="str" cm="1">
        <f t="array" ref="K2594">_xlfn.IFS(I2594&lt;1000000,"Bin1",AND(I2594&gt;=1000000,I2594&lt;=10000000),"Bin2",I2594&gt;10000000,"Bin3")</f>
        <v>Bin3</v>
      </c>
      <c r="L2594">
        <f t="shared" si="80"/>
        <v>2015</v>
      </c>
      <c r="M2594" t="str">
        <f>_xlfn.XLOOKUP(C2594,'LookUp Table'!$A$1:$A$3031,'LookUp Table'!$B$1:$B$3031,"Not Found",0)</f>
        <v>Noida</v>
      </c>
      <c r="N2594" t="str">
        <f t="shared" si="81"/>
        <v>Private Equity</v>
      </c>
      <c r="O2594" t="str">
        <f>_xlfn.XLOOKUP(N2594,'Com LookUp+Pivot'!$A$1:$A$49,'Com LookUp+Pivot'!$B$1:$B$49,"Not Found",0)</f>
        <v>PE</v>
      </c>
      <c r="W2594" s="9" t="s">
        <v>6900</v>
      </c>
      <c r="X2594" s="9" t="s">
        <v>388</v>
      </c>
    </row>
    <row r="2595" spans="1:24" x14ac:dyDescent="0.3">
      <c r="A2595">
        <v>2604</v>
      </c>
      <c r="B2595" s="1">
        <v>42194</v>
      </c>
      <c r="C2595" t="s">
        <v>6902</v>
      </c>
      <c r="D2595" t="s">
        <v>3992</v>
      </c>
      <c r="E2595" t="s">
        <v>207</v>
      </c>
      <c r="F2595" t="s">
        <v>957</v>
      </c>
      <c r="G2595" t="s">
        <v>6904</v>
      </c>
      <c r="H2595" t="s">
        <v>388</v>
      </c>
      <c r="I2595" s="2">
        <v>16200000</v>
      </c>
      <c r="K2595" t="str" cm="1">
        <f t="array" ref="K2595">_xlfn.IFS(I2595&lt;1000000,"Bin1",AND(I2595&gt;=1000000,I2595&lt;=10000000),"Bin2",I2595&gt;10000000,"Bin3")</f>
        <v>Bin3</v>
      </c>
      <c r="L2595">
        <f t="shared" si="80"/>
        <v>2015</v>
      </c>
      <c r="M2595" t="str">
        <f>_xlfn.XLOOKUP(C2595,'LookUp Table'!$A$1:$A$3031,'LookUp Table'!$B$1:$B$3031,"Not Found",0)</f>
        <v>Bangalore</v>
      </c>
      <c r="N2595" t="str">
        <f t="shared" si="81"/>
        <v>Private Equity</v>
      </c>
      <c r="O2595" t="str">
        <f>_xlfn.XLOOKUP(N2595,'Com LookUp+Pivot'!$A$1:$A$49,'Com LookUp+Pivot'!$B$1:$B$49,"Not Found",0)</f>
        <v>PE</v>
      </c>
      <c r="W2595" s="9" t="s">
        <v>6904</v>
      </c>
      <c r="X2595" s="9" t="s">
        <v>388</v>
      </c>
    </row>
    <row r="2596" spans="1:24" x14ac:dyDescent="0.3">
      <c r="A2596">
        <v>2605</v>
      </c>
      <c r="B2596" s="1">
        <v>42194</v>
      </c>
      <c r="C2596" t="s">
        <v>6905</v>
      </c>
      <c r="D2596" t="s">
        <v>7775</v>
      </c>
      <c r="E2596" t="s">
        <v>207</v>
      </c>
      <c r="F2596" t="s">
        <v>19</v>
      </c>
      <c r="G2596" t="s">
        <v>6907</v>
      </c>
      <c r="H2596" t="s">
        <v>125</v>
      </c>
      <c r="I2596">
        <v>0</v>
      </c>
      <c r="K2596" t="str" cm="1">
        <f t="array" ref="K2596">_xlfn.IFS(I2596&lt;1000000,"Bin1",AND(I2596&gt;=1000000,I2596&lt;=10000000),"Bin2",I2596&gt;10000000,"Bin3")</f>
        <v>Bin1</v>
      </c>
      <c r="L2596">
        <f t="shared" si="80"/>
        <v>2015</v>
      </c>
      <c r="M2596" t="str">
        <f>_xlfn.XLOOKUP(C2596,'LookUp Table'!$A$1:$A$3031,'LookUp Table'!$B$1:$B$3031,"Not Found",0)</f>
        <v>Gurgaon</v>
      </c>
      <c r="N2596" t="str">
        <f t="shared" si="81"/>
        <v>Seed Funding</v>
      </c>
      <c r="O2596" t="str">
        <f>_xlfn.XLOOKUP(N2596,'Com LookUp+Pivot'!$A$1:$A$49,'Com LookUp+Pivot'!$B$1:$B$49,"Not Found",0)</f>
        <v>Angel</v>
      </c>
      <c r="W2596" s="9" t="s">
        <v>6907</v>
      </c>
      <c r="X2596" s="9" t="s">
        <v>125</v>
      </c>
    </row>
    <row r="2597" spans="1:24" x14ac:dyDescent="0.3">
      <c r="A2597">
        <v>2606</v>
      </c>
      <c r="B2597" s="1">
        <v>42194</v>
      </c>
      <c r="C2597" t="s">
        <v>6908</v>
      </c>
      <c r="D2597" t="s">
        <v>7776</v>
      </c>
      <c r="E2597" t="s">
        <v>207</v>
      </c>
      <c r="F2597" t="s">
        <v>30</v>
      </c>
      <c r="G2597" t="s">
        <v>6910</v>
      </c>
      <c r="H2597" t="s">
        <v>125</v>
      </c>
      <c r="I2597">
        <v>0</v>
      </c>
      <c r="K2597" t="str" cm="1">
        <f t="array" ref="K2597">_xlfn.IFS(I2597&lt;1000000,"Bin1",AND(I2597&gt;=1000000,I2597&lt;=10000000),"Bin2",I2597&gt;10000000,"Bin3")</f>
        <v>Bin1</v>
      </c>
      <c r="L2597">
        <f t="shared" si="80"/>
        <v>2015</v>
      </c>
      <c r="M2597" t="str">
        <f>_xlfn.XLOOKUP(C2597,'LookUp Table'!$A$1:$A$3031,'LookUp Table'!$B$1:$B$3031,"Not Found",0)</f>
        <v>New Delhi</v>
      </c>
      <c r="N2597" t="str">
        <f t="shared" si="81"/>
        <v>Seed Funding</v>
      </c>
      <c r="O2597" t="str">
        <f>_xlfn.XLOOKUP(N2597,'Com LookUp+Pivot'!$A$1:$A$49,'Com LookUp+Pivot'!$B$1:$B$49,"Not Found",0)</f>
        <v>Angel</v>
      </c>
      <c r="W2597" s="9" t="s">
        <v>6910</v>
      </c>
      <c r="X2597" s="9" t="s">
        <v>125</v>
      </c>
    </row>
    <row r="2598" spans="1:24" x14ac:dyDescent="0.3">
      <c r="A2598">
        <v>2608</v>
      </c>
      <c r="B2598" s="1">
        <v>42195</v>
      </c>
      <c r="C2598" t="s">
        <v>6911</v>
      </c>
      <c r="D2598" t="s">
        <v>7777</v>
      </c>
      <c r="E2598" t="s">
        <v>207</v>
      </c>
      <c r="F2598" t="s">
        <v>19</v>
      </c>
      <c r="G2598" t="s">
        <v>6913</v>
      </c>
      <c r="H2598" t="s">
        <v>125</v>
      </c>
      <c r="I2598" s="2">
        <v>685000</v>
      </c>
      <c r="K2598" t="str" cm="1">
        <f t="array" ref="K2598">_xlfn.IFS(I2598&lt;1000000,"Bin1",AND(I2598&gt;=1000000,I2598&lt;=10000000),"Bin2",I2598&gt;10000000,"Bin3")</f>
        <v>Bin1</v>
      </c>
      <c r="L2598">
        <f t="shared" si="80"/>
        <v>2015</v>
      </c>
      <c r="M2598" t="str">
        <f>_xlfn.XLOOKUP(C2598,'LookUp Table'!$A$1:$A$3031,'LookUp Table'!$B$1:$B$3031,"Not Found",0)</f>
        <v>Gurgaon</v>
      </c>
      <c r="N2598" t="str">
        <f t="shared" si="81"/>
        <v>Seed Funding</v>
      </c>
      <c r="O2598" t="str">
        <f>_xlfn.XLOOKUP(N2598,'Com LookUp+Pivot'!$A$1:$A$49,'Com LookUp+Pivot'!$B$1:$B$49,"Not Found",0)</f>
        <v>Angel</v>
      </c>
      <c r="W2598" s="9" t="s">
        <v>6913</v>
      </c>
      <c r="X2598" s="9" t="s">
        <v>125</v>
      </c>
    </row>
    <row r="2599" spans="1:24" x14ac:dyDescent="0.3">
      <c r="A2599">
        <v>2609</v>
      </c>
      <c r="B2599" s="1">
        <v>42195</v>
      </c>
      <c r="C2599" t="s">
        <v>6914</v>
      </c>
      <c r="D2599" t="s">
        <v>7778</v>
      </c>
      <c r="E2599" t="s">
        <v>207</v>
      </c>
      <c r="F2599" t="s">
        <v>36</v>
      </c>
      <c r="G2599" t="s">
        <v>6916</v>
      </c>
      <c r="H2599" t="s">
        <v>388</v>
      </c>
      <c r="I2599" s="2">
        <v>19350000</v>
      </c>
      <c r="J2599" t="s">
        <v>6917</v>
      </c>
      <c r="K2599" t="str" cm="1">
        <f t="array" ref="K2599">_xlfn.IFS(I2599&lt;1000000,"Bin1",AND(I2599&gt;=1000000,I2599&lt;=10000000),"Bin2",I2599&gt;10000000,"Bin3")</f>
        <v>Bin3</v>
      </c>
      <c r="L2599">
        <f t="shared" si="80"/>
        <v>2015</v>
      </c>
      <c r="M2599" t="str">
        <f>_xlfn.XLOOKUP(C2599,'LookUp Table'!$A$1:$A$3031,'LookUp Table'!$B$1:$B$3031,"Not Found",0)</f>
        <v>Mumbai</v>
      </c>
      <c r="N2599" t="str">
        <f t="shared" si="81"/>
        <v>Private Equity</v>
      </c>
      <c r="O2599" t="str">
        <f>_xlfn.XLOOKUP(N2599,'Com LookUp+Pivot'!$A$1:$A$49,'Com LookUp+Pivot'!$B$1:$B$49,"Not Found",0)</f>
        <v>PE</v>
      </c>
      <c r="W2599" s="9" t="s">
        <v>6916</v>
      </c>
      <c r="X2599" s="9" t="s">
        <v>388</v>
      </c>
    </row>
    <row r="2600" spans="1:24" x14ac:dyDescent="0.3">
      <c r="A2600">
        <v>2610</v>
      </c>
      <c r="B2600" s="1">
        <v>42198</v>
      </c>
      <c r="C2600" t="s">
        <v>6918</v>
      </c>
      <c r="D2600" t="s">
        <v>7779</v>
      </c>
      <c r="E2600" t="s">
        <v>207</v>
      </c>
      <c r="F2600" t="s">
        <v>19</v>
      </c>
      <c r="G2600" t="s">
        <v>6920</v>
      </c>
      <c r="H2600" t="s">
        <v>388</v>
      </c>
      <c r="I2600" s="2">
        <v>5000000</v>
      </c>
      <c r="J2600" t="s">
        <v>6921</v>
      </c>
      <c r="K2600" t="str" cm="1">
        <f t="array" ref="K2600">_xlfn.IFS(I2600&lt;1000000,"Bin1",AND(I2600&gt;=1000000,I2600&lt;=10000000),"Bin2",I2600&gt;10000000,"Bin3")</f>
        <v>Bin2</v>
      </c>
      <c r="L2600">
        <f t="shared" si="80"/>
        <v>2015</v>
      </c>
      <c r="M2600" t="str">
        <f>_xlfn.XLOOKUP(C2600,'LookUp Table'!$A$1:$A$3031,'LookUp Table'!$B$1:$B$3031,"Not Found",0)</f>
        <v>Gurgaon</v>
      </c>
      <c r="N2600" t="str">
        <f t="shared" si="81"/>
        <v>Private Equity</v>
      </c>
      <c r="O2600" t="str">
        <f>_xlfn.XLOOKUP(N2600,'Com LookUp+Pivot'!$A$1:$A$49,'Com LookUp+Pivot'!$B$1:$B$49,"Not Found",0)</f>
        <v>PE</v>
      </c>
      <c r="W2600" s="9" t="s">
        <v>6920</v>
      </c>
      <c r="X2600" s="9" t="s">
        <v>388</v>
      </c>
    </row>
    <row r="2601" spans="1:24" x14ac:dyDescent="0.3">
      <c r="A2601">
        <v>2611</v>
      </c>
      <c r="B2601" s="1">
        <v>42198</v>
      </c>
      <c r="C2601" t="s">
        <v>6922</v>
      </c>
      <c r="D2601" t="s">
        <v>7780</v>
      </c>
      <c r="E2601" t="s">
        <v>207</v>
      </c>
      <c r="F2601" t="s">
        <v>30</v>
      </c>
      <c r="G2601" t="s">
        <v>6924</v>
      </c>
      <c r="H2601" t="s">
        <v>388</v>
      </c>
      <c r="I2601" s="2">
        <v>10000000</v>
      </c>
      <c r="J2601" t="s">
        <v>6921</v>
      </c>
      <c r="K2601" t="str" cm="1">
        <f t="array" ref="K2601">_xlfn.IFS(I2601&lt;1000000,"Bin1",AND(I2601&gt;=1000000,I2601&lt;=10000000),"Bin2",I2601&gt;10000000,"Bin3")</f>
        <v>Bin2</v>
      </c>
      <c r="L2601">
        <f t="shared" si="80"/>
        <v>2015</v>
      </c>
      <c r="M2601" t="str">
        <f>_xlfn.XLOOKUP(C2601,'LookUp Table'!$A$1:$A$3031,'LookUp Table'!$B$1:$B$3031,"Not Found",0)</f>
        <v>New Delhi</v>
      </c>
      <c r="N2601" t="str">
        <f t="shared" si="81"/>
        <v>Private Equity</v>
      </c>
      <c r="O2601" t="str">
        <f>_xlfn.XLOOKUP(N2601,'Com LookUp+Pivot'!$A$1:$A$49,'Com LookUp+Pivot'!$B$1:$B$49,"Not Found",0)</f>
        <v>PE</v>
      </c>
      <c r="W2601" s="9" t="s">
        <v>6924</v>
      </c>
      <c r="X2601" s="9" t="s">
        <v>388</v>
      </c>
    </row>
    <row r="2602" spans="1:24" x14ac:dyDescent="0.3">
      <c r="A2602">
        <v>2612</v>
      </c>
      <c r="B2602" s="1">
        <v>42198</v>
      </c>
      <c r="C2602" t="s">
        <v>6925</v>
      </c>
      <c r="D2602" t="s">
        <v>7781</v>
      </c>
      <c r="E2602" t="s">
        <v>207</v>
      </c>
      <c r="F2602" t="s">
        <v>19</v>
      </c>
      <c r="G2602" t="s">
        <v>6927</v>
      </c>
      <c r="H2602" t="s">
        <v>125</v>
      </c>
      <c r="I2602">
        <v>0</v>
      </c>
      <c r="K2602" t="str" cm="1">
        <f t="array" ref="K2602">_xlfn.IFS(I2602&lt;1000000,"Bin1",AND(I2602&gt;=1000000,I2602&lt;=10000000),"Bin2",I2602&gt;10000000,"Bin3")</f>
        <v>Bin1</v>
      </c>
      <c r="L2602">
        <f t="shared" si="80"/>
        <v>2015</v>
      </c>
      <c r="M2602" t="str">
        <f>_xlfn.XLOOKUP(C2602,'LookUp Table'!$A$1:$A$3031,'LookUp Table'!$B$1:$B$3031,"Not Found",0)</f>
        <v>Gurgaon</v>
      </c>
      <c r="N2602" t="str">
        <f t="shared" si="81"/>
        <v>Seed Funding</v>
      </c>
      <c r="O2602" t="str">
        <f>_xlfn.XLOOKUP(N2602,'Com LookUp+Pivot'!$A$1:$A$49,'Com LookUp+Pivot'!$B$1:$B$49,"Not Found",0)</f>
        <v>Angel</v>
      </c>
      <c r="W2602" s="9" t="s">
        <v>6927</v>
      </c>
      <c r="X2602" s="9" t="s">
        <v>125</v>
      </c>
    </row>
    <row r="2603" spans="1:24" x14ac:dyDescent="0.3">
      <c r="A2603">
        <v>2613</v>
      </c>
      <c r="B2603" s="1">
        <v>42199</v>
      </c>
      <c r="C2603" t="s">
        <v>6928</v>
      </c>
      <c r="D2603" t="s">
        <v>6929</v>
      </c>
      <c r="E2603" t="s">
        <v>207</v>
      </c>
      <c r="F2603" t="s">
        <v>181</v>
      </c>
      <c r="G2603" t="s">
        <v>6930</v>
      </c>
      <c r="H2603" t="s">
        <v>388</v>
      </c>
      <c r="I2603" s="2">
        <v>10000000</v>
      </c>
      <c r="J2603" t="s">
        <v>26</v>
      </c>
      <c r="K2603" t="str" cm="1">
        <f t="array" ref="K2603">_xlfn.IFS(I2603&lt;1000000,"Bin1",AND(I2603&gt;=1000000,I2603&lt;=10000000),"Bin2",I2603&gt;10000000,"Bin3")</f>
        <v>Bin2</v>
      </c>
      <c r="L2603">
        <f t="shared" si="80"/>
        <v>2015</v>
      </c>
      <c r="M2603" t="str">
        <f>_xlfn.XLOOKUP(C2603,'LookUp Table'!$A$1:$A$3031,'LookUp Table'!$B$1:$B$3031,"Not Found",0)</f>
        <v>Hyderabad</v>
      </c>
      <c r="N2603" t="str">
        <f t="shared" si="81"/>
        <v>Private Equity</v>
      </c>
      <c r="O2603" t="str">
        <f>_xlfn.XLOOKUP(N2603,'Com LookUp+Pivot'!$A$1:$A$49,'Com LookUp+Pivot'!$B$1:$B$49,"Not Found",0)</f>
        <v>PE</v>
      </c>
      <c r="W2603" s="9" t="s">
        <v>6930</v>
      </c>
      <c r="X2603" s="9" t="s">
        <v>388</v>
      </c>
    </row>
    <row r="2604" spans="1:24" x14ac:dyDescent="0.3">
      <c r="A2604">
        <v>2614</v>
      </c>
      <c r="B2604" s="1">
        <v>42199</v>
      </c>
      <c r="C2604" t="s">
        <v>4613</v>
      </c>
      <c r="D2604" t="s">
        <v>6931</v>
      </c>
      <c r="E2604" t="s">
        <v>207</v>
      </c>
      <c r="F2604" t="s">
        <v>957</v>
      </c>
      <c r="G2604" t="s">
        <v>6932</v>
      </c>
      <c r="H2604" t="s">
        <v>125</v>
      </c>
      <c r="I2604">
        <v>0</v>
      </c>
      <c r="K2604" t="str" cm="1">
        <f t="array" ref="K2604">_xlfn.IFS(I2604&lt;1000000,"Bin1",AND(I2604&gt;=1000000,I2604&lt;=10000000),"Bin2",I2604&gt;10000000,"Bin3")</f>
        <v>Bin1</v>
      </c>
      <c r="L2604">
        <f t="shared" si="80"/>
        <v>2015</v>
      </c>
      <c r="M2604" t="str">
        <f>_xlfn.XLOOKUP(C2604,'LookUp Table'!$A$1:$A$3031,'LookUp Table'!$B$1:$B$3031,"Not Found",0)</f>
        <v>Bangalore</v>
      </c>
      <c r="N2604" t="str">
        <f t="shared" si="81"/>
        <v>Seed Funding</v>
      </c>
      <c r="O2604" t="str">
        <f>_xlfn.XLOOKUP(N2604,'Com LookUp+Pivot'!$A$1:$A$49,'Com LookUp+Pivot'!$B$1:$B$49,"Not Found",0)</f>
        <v>Angel</v>
      </c>
      <c r="W2604" s="9" t="s">
        <v>6932</v>
      </c>
      <c r="X2604" s="9" t="s">
        <v>125</v>
      </c>
    </row>
    <row r="2605" spans="1:24" x14ac:dyDescent="0.3">
      <c r="A2605">
        <v>2615</v>
      </c>
      <c r="B2605" s="1">
        <v>42199</v>
      </c>
      <c r="C2605" t="s">
        <v>6933</v>
      </c>
      <c r="D2605" t="s">
        <v>6934</v>
      </c>
      <c r="E2605" t="s">
        <v>207</v>
      </c>
      <c r="F2605" t="s">
        <v>36</v>
      </c>
      <c r="G2605" t="s">
        <v>6935</v>
      </c>
      <c r="H2605" t="s">
        <v>125</v>
      </c>
      <c r="I2605" s="2">
        <v>300000</v>
      </c>
      <c r="K2605" t="str" cm="1">
        <f t="array" ref="K2605">_xlfn.IFS(I2605&lt;1000000,"Bin1",AND(I2605&gt;=1000000,I2605&lt;=10000000),"Bin2",I2605&gt;10000000,"Bin3")</f>
        <v>Bin1</v>
      </c>
      <c r="L2605">
        <f t="shared" si="80"/>
        <v>2015</v>
      </c>
      <c r="M2605" t="str">
        <f>_xlfn.XLOOKUP(C2605,'LookUp Table'!$A$1:$A$3031,'LookUp Table'!$B$1:$B$3031,"Not Found",0)</f>
        <v>Mumbai</v>
      </c>
      <c r="N2605" t="str">
        <f t="shared" si="81"/>
        <v>Seed Funding</v>
      </c>
      <c r="O2605" t="str">
        <f>_xlfn.XLOOKUP(N2605,'Com LookUp+Pivot'!$A$1:$A$49,'Com LookUp+Pivot'!$B$1:$B$49,"Not Found",0)</f>
        <v>Angel</v>
      </c>
      <c r="W2605" s="9" t="s">
        <v>6935</v>
      </c>
      <c r="X2605" s="9" t="s">
        <v>125</v>
      </c>
    </row>
    <row r="2606" spans="1:24" x14ac:dyDescent="0.3">
      <c r="A2606">
        <v>2616</v>
      </c>
      <c r="B2606" s="1">
        <v>42199</v>
      </c>
      <c r="C2606" t="s">
        <v>6936</v>
      </c>
      <c r="D2606" t="s">
        <v>6937</v>
      </c>
      <c r="E2606" t="s">
        <v>207</v>
      </c>
      <c r="F2606" t="s">
        <v>957</v>
      </c>
      <c r="G2606" t="s">
        <v>6938</v>
      </c>
      <c r="H2606" t="s">
        <v>388</v>
      </c>
      <c r="I2606" s="2">
        <v>7500000</v>
      </c>
      <c r="J2606" t="s">
        <v>21</v>
      </c>
      <c r="K2606" t="str" cm="1">
        <f t="array" ref="K2606">_xlfn.IFS(I2606&lt;1000000,"Bin1",AND(I2606&gt;=1000000,I2606&lt;=10000000),"Bin2",I2606&gt;10000000,"Bin3")</f>
        <v>Bin2</v>
      </c>
      <c r="L2606">
        <f t="shared" si="80"/>
        <v>2015</v>
      </c>
      <c r="M2606" t="str">
        <f>_xlfn.XLOOKUP(C2606,'LookUp Table'!$A$1:$A$3031,'LookUp Table'!$B$1:$B$3031,"Not Found",0)</f>
        <v>Bangalore</v>
      </c>
      <c r="N2606" t="str">
        <f t="shared" si="81"/>
        <v>Private Equity</v>
      </c>
      <c r="O2606" t="str">
        <f>_xlfn.XLOOKUP(N2606,'Com LookUp+Pivot'!$A$1:$A$49,'Com LookUp+Pivot'!$B$1:$B$49,"Not Found",0)</f>
        <v>PE</v>
      </c>
      <c r="W2606" s="9" t="s">
        <v>6938</v>
      </c>
      <c r="X2606" s="9" t="s">
        <v>388</v>
      </c>
    </row>
    <row r="2607" spans="1:24" x14ac:dyDescent="0.3">
      <c r="A2607">
        <v>2617</v>
      </c>
      <c r="B2607" s="1">
        <v>42199</v>
      </c>
      <c r="C2607" t="s">
        <v>845</v>
      </c>
      <c r="D2607" t="s">
        <v>1822</v>
      </c>
      <c r="E2607" t="s">
        <v>207</v>
      </c>
      <c r="F2607" t="s">
        <v>957</v>
      </c>
      <c r="G2607" t="s">
        <v>256</v>
      </c>
      <c r="H2607" t="s">
        <v>125</v>
      </c>
      <c r="I2607" s="2">
        <v>790000</v>
      </c>
      <c r="K2607" t="str" cm="1">
        <f t="array" ref="K2607">_xlfn.IFS(I2607&lt;1000000,"Bin1",AND(I2607&gt;=1000000,I2607&lt;=10000000),"Bin2",I2607&gt;10000000,"Bin3")</f>
        <v>Bin1</v>
      </c>
      <c r="L2607">
        <f t="shared" si="80"/>
        <v>2015</v>
      </c>
      <c r="M2607" t="str">
        <f>_xlfn.XLOOKUP(C2607,'LookUp Table'!$A$1:$A$3031,'LookUp Table'!$B$1:$B$3031,"Not Found",0)</f>
        <v>Bengaluru</v>
      </c>
      <c r="N2607" t="str">
        <f t="shared" si="81"/>
        <v>Series B</v>
      </c>
      <c r="O2607" t="str">
        <f>_xlfn.XLOOKUP(N2607,'Com LookUp+Pivot'!$A$1:$A$49,'Com LookUp+Pivot'!$B$1:$B$49,"Not Found",0)</f>
        <v>VC</v>
      </c>
      <c r="W2607" s="9" t="s">
        <v>256</v>
      </c>
      <c r="X2607" s="9" t="s">
        <v>125</v>
      </c>
    </row>
    <row r="2608" spans="1:24" x14ac:dyDescent="0.3">
      <c r="A2608">
        <v>2618</v>
      </c>
      <c r="B2608" s="1">
        <v>42199</v>
      </c>
      <c r="C2608" t="s">
        <v>6939</v>
      </c>
      <c r="D2608" t="s">
        <v>6940</v>
      </c>
      <c r="E2608" t="s">
        <v>207</v>
      </c>
      <c r="F2608" t="s">
        <v>36</v>
      </c>
      <c r="G2608" t="s">
        <v>6941</v>
      </c>
      <c r="H2608" t="s">
        <v>125</v>
      </c>
      <c r="I2608" s="2">
        <v>500000</v>
      </c>
      <c r="K2608" t="str" cm="1">
        <f t="array" ref="K2608">_xlfn.IFS(I2608&lt;1000000,"Bin1",AND(I2608&gt;=1000000,I2608&lt;=10000000),"Bin2",I2608&gt;10000000,"Bin3")</f>
        <v>Bin1</v>
      </c>
      <c r="L2608">
        <f t="shared" si="80"/>
        <v>2015</v>
      </c>
      <c r="M2608" t="str">
        <f>_xlfn.XLOOKUP(C2608,'LookUp Table'!$A$1:$A$3031,'LookUp Table'!$B$1:$B$3031,"Not Found",0)</f>
        <v>Mumbai</v>
      </c>
      <c r="N2608" t="str">
        <f t="shared" si="81"/>
        <v>Seed Funding</v>
      </c>
      <c r="O2608" t="str">
        <f>_xlfn.XLOOKUP(N2608,'Com LookUp+Pivot'!$A$1:$A$49,'Com LookUp+Pivot'!$B$1:$B$49,"Not Found",0)</f>
        <v>Angel</v>
      </c>
      <c r="W2608" s="9" t="s">
        <v>6941</v>
      </c>
      <c r="X2608" s="9" t="s">
        <v>125</v>
      </c>
    </row>
    <row r="2609" spans="1:24" x14ac:dyDescent="0.3">
      <c r="A2609">
        <v>2619</v>
      </c>
      <c r="B2609" s="1">
        <v>42200</v>
      </c>
      <c r="C2609" t="s">
        <v>2612</v>
      </c>
      <c r="D2609" t="s">
        <v>6942</v>
      </c>
      <c r="E2609" t="s">
        <v>207</v>
      </c>
      <c r="F2609" t="s">
        <v>19</v>
      </c>
      <c r="G2609" t="s">
        <v>6943</v>
      </c>
      <c r="H2609" t="s">
        <v>388</v>
      </c>
      <c r="I2609" s="2">
        <v>100000000</v>
      </c>
      <c r="J2609" t="s">
        <v>26</v>
      </c>
      <c r="K2609" t="str" cm="1">
        <f t="array" ref="K2609">_xlfn.IFS(I2609&lt;1000000,"Bin1",AND(I2609&gt;=1000000,I2609&lt;=10000000),"Bin2",I2609&gt;10000000,"Bin3")</f>
        <v>Bin3</v>
      </c>
      <c r="L2609">
        <f t="shared" si="80"/>
        <v>2015</v>
      </c>
      <c r="M2609" t="str">
        <f>_xlfn.XLOOKUP(C2609,'LookUp Table'!$A$1:$A$3031,'LookUp Table'!$B$1:$B$3031,"Not Found",0)</f>
        <v>Gurgaon</v>
      </c>
      <c r="N2609" t="str">
        <f t="shared" si="81"/>
        <v>Private Equity</v>
      </c>
      <c r="O2609" t="str">
        <f>_xlfn.XLOOKUP(N2609,'Com LookUp+Pivot'!$A$1:$A$49,'Com LookUp+Pivot'!$B$1:$B$49,"Not Found",0)</f>
        <v>PE</v>
      </c>
      <c r="W2609" s="9" t="s">
        <v>6943</v>
      </c>
      <c r="X2609" s="9" t="s">
        <v>388</v>
      </c>
    </row>
    <row r="2610" spans="1:24" x14ac:dyDescent="0.3">
      <c r="A2610">
        <v>2620</v>
      </c>
      <c r="B2610" s="1">
        <v>42200</v>
      </c>
      <c r="C2610" t="s">
        <v>2003</v>
      </c>
      <c r="D2610" t="s">
        <v>6944</v>
      </c>
      <c r="E2610" t="s">
        <v>207</v>
      </c>
      <c r="F2610" t="s">
        <v>52</v>
      </c>
      <c r="G2610" t="s">
        <v>2417</v>
      </c>
      <c r="H2610" t="s">
        <v>388</v>
      </c>
      <c r="I2610" s="2">
        <v>2300000</v>
      </c>
      <c r="J2610" t="s">
        <v>26</v>
      </c>
      <c r="K2610" t="str" cm="1">
        <f t="array" ref="K2610">_xlfn.IFS(I2610&lt;1000000,"Bin1",AND(I2610&gt;=1000000,I2610&lt;=10000000),"Bin2",I2610&gt;10000000,"Bin3")</f>
        <v>Bin2</v>
      </c>
      <c r="L2610">
        <f t="shared" si="80"/>
        <v>2015</v>
      </c>
      <c r="M2610" t="str">
        <f>_xlfn.XLOOKUP(C2610,'LookUp Table'!$A$1:$A$3031,'LookUp Table'!$B$1:$B$3031,"Not Found",0)</f>
        <v>Pune</v>
      </c>
      <c r="N2610" t="str">
        <f t="shared" si="81"/>
        <v>Private Equity</v>
      </c>
      <c r="O2610" t="str">
        <f>_xlfn.XLOOKUP(N2610,'Com LookUp+Pivot'!$A$1:$A$49,'Com LookUp+Pivot'!$B$1:$B$49,"Not Found",0)</f>
        <v>PE</v>
      </c>
      <c r="W2610" s="9" t="s">
        <v>2417</v>
      </c>
      <c r="X2610" s="9" t="s">
        <v>388</v>
      </c>
    </row>
    <row r="2611" spans="1:24" x14ac:dyDescent="0.3">
      <c r="A2611">
        <v>2621</v>
      </c>
      <c r="B2611" s="1">
        <v>42200</v>
      </c>
      <c r="C2611" t="s">
        <v>6945</v>
      </c>
      <c r="D2611" t="s">
        <v>6946</v>
      </c>
      <c r="E2611" t="s">
        <v>207</v>
      </c>
      <c r="F2611" t="s">
        <v>30</v>
      </c>
      <c r="G2611" t="s">
        <v>6947</v>
      </c>
      <c r="H2611" t="s">
        <v>125</v>
      </c>
      <c r="I2611">
        <v>0</v>
      </c>
      <c r="K2611" t="str" cm="1">
        <f t="array" ref="K2611">_xlfn.IFS(I2611&lt;1000000,"Bin1",AND(I2611&gt;=1000000,I2611&lt;=10000000),"Bin2",I2611&gt;10000000,"Bin3")</f>
        <v>Bin1</v>
      </c>
      <c r="L2611">
        <f t="shared" si="80"/>
        <v>2015</v>
      </c>
      <c r="M2611" t="str">
        <f>_xlfn.XLOOKUP(C2611,'LookUp Table'!$A$1:$A$3031,'LookUp Table'!$B$1:$B$3031,"Not Found",0)</f>
        <v>New Delhi</v>
      </c>
      <c r="N2611" t="str">
        <f t="shared" si="81"/>
        <v>Seed Funding</v>
      </c>
      <c r="O2611" t="str">
        <f>_xlfn.XLOOKUP(N2611,'Com LookUp+Pivot'!$A$1:$A$49,'Com LookUp+Pivot'!$B$1:$B$49,"Not Found",0)</f>
        <v>Angel</v>
      </c>
      <c r="W2611" s="9" t="s">
        <v>6947</v>
      </c>
      <c r="X2611" s="9" t="s">
        <v>125</v>
      </c>
    </row>
    <row r="2612" spans="1:24" x14ac:dyDescent="0.3">
      <c r="A2612">
        <v>2622</v>
      </c>
      <c r="B2612" s="1">
        <v>42200</v>
      </c>
      <c r="C2612" t="s">
        <v>6305</v>
      </c>
      <c r="D2612" t="s">
        <v>6948</v>
      </c>
      <c r="E2612" t="s">
        <v>207</v>
      </c>
      <c r="F2612" t="s">
        <v>957</v>
      </c>
      <c r="G2612" t="s">
        <v>6949</v>
      </c>
      <c r="H2612" t="s">
        <v>388</v>
      </c>
      <c r="I2612" s="2">
        <v>11000000</v>
      </c>
      <c r="J2612" t="s">
        <v>44</v>
      </c>
      <c r="K2612" t="str" cm="1">
        <f t="array" ref="K2612">_xlfn.IFS(I2612&lt;1000000,"Bin1",AND(I2612&gt;=1000000,I2612&lt;=10000000),"Bin2",I2612&gt;10000000,"Bin3")</f>
        <v>Bin3</v>
      </c>
      <c r="L2612">
        <f t="shared" si="80"/>
        <v>2015</v>
      </c>
      <c r="M2612" t="str">
        <f>_xlfn.XLOOKUP(C2612,'LookUp Table'!$A$1:$A$3031,'LookUp Table'!$B$1:$B$3031,"Not Found",0)</f>
        <v>Bangalore</v>
      </c>
      <c r="N2612" t="str">
        <f t="shared" si="81"/>
        <v>Private Equity</v>
      </c>
      <c r="O2612" t="str">
        <f>_xlfn.XLOOKUP(N2612,'Com LookUp+Pivot'!$A$1:$A$49,'Com LookUp+Pivot'!$B$1:$B$49,"Not Found",0)</f>
        <v>PE</v>
      </c>
      <c r="W2612" s="9" t="s">
        <v>6949</v>
      </c>
      <c r="X2612" s="9" t="s">
        <v>388</v>
      </c>
    </row>
    <row r="2613" spans="1:24" x14ac:dyDescent="0.3">
      <c r="A2613">
        <v>2623</v>
      </c>
      <c r="B2613" s="1">
        <v>42201</v>
      </c>
      <c r="C2613" t="s">
        <v>6634</v>
      </c>
      <c r="D2613" t="s">
        <v>5634</v>
      </c>
      <c r="E2613" t="s">
        <v>207</v>
      </c>
      <c r="F2613" t="s">
        <v>36</v>
      </c>
      <c r="G2613" t="s">
        <v>6950</v>
      </c>
      <c r="H2613" t="s">
        <v>125</v>
      </c>
      <c r="I2613" s="2">
        <v>700000</v>
      </c>
      <c r="K2613" t="str" cm="1">
        <f t="array" ref="K2613">_xlfn.IFS(I2613&lt;1000000,"Bin1",AND(I2613&gt;=1000000,I2613&lt;=10000000),"Bin2",I2613&gt;10000000,"Bin3")</f>
        <v>Bin1</v>
      </c>
      <c r="L2613">
        <f t="shared" si="80"/>
        <v>2015</v>
      </c>
      <c r="M2613" t="str">
        <f>_xlfn.XLOOKUP(C2613,'LookUp Table'!$A$1:$A$3031,'LookUp Table'!$B$1:$B$3031,"Not Found",0)</f>
        <v>Mumbai</v>
      </c>
      <c r="N2613" t="str">
        <f t="shared" si="81"/>
        <v>Seed Funding</v>
      </c>
      <c r="O2613" t="str">
        <f>_xlfn.XLOOKUP(N2613,'Com LookUp+Pivot'!$A$1:$A$49,'Com LookUp+Pivot'!$B$1:$B$49,"Not Found",0)</f>
        <v>Angel</v>
      </c>
      <c r="W2613" s="9" t="s">
        <v>6950</v>
      </c>
      <c r="X2613" s="9" t="s">
        <v>125</v>
      </c>
    </row>
    <row r="2614" spans="1:24" x14ac:dyDescent="0.3">
      <c r="A2614">
        <v>2624</v>
      </c>
      <c r="B2614" s="1">
        <v>42202</v>
      </c>
      <c r="C2614" t="s">
        <v>6951</v>
      </c>
      <c r="D2614" t="s">
        <v>6952</v>
      </c>
      <c r="E2614" t="s">
        <v>207</v>
      </c>
      <c r="F2614" t="s">
        <v>36</v>
      </c>
      <c r="G2614" t="s">
        <v>5139</v>
      </c>
      <c r="H2614" t="s">
        <v>388</v>
      </c>
      <c r="I2614" s="2">
        <v>1600000</v>
      </c>
      <c r="J2614" t="s">
        <v>6953</v>
      </c>
      <c r="K2614" t="str" cm="1">
        <f t="array" ref="K2614">_xlfn.IFS(I2614&lt;1000000,"Bin1",AND(I2614&gt;=1000000,I2614&lt;=10000000),"Bin2",I2614&gt;10000000,"Bin3")</f>
        <v>Bin2</v>
      </c>
      <c r="L2614">
        <f t="shared" si="80"/>
        <v>2015</v>
      </c>
      <c r="M2614" t="str">
        <f>_xlfn.XLOOKUP(C2614,'LookUp Table'!$A$1:$A$3031,'LookUp Table'!$B$1:$B$3031,"Not Found",0)</f>
        <v>Mumbai</v>
      </c>
      <c r="N2614" t="str">
        <f t="shared" si="81"/>
        <v>Seed Funding</v>
      </c>
      <c r="O2614" t="str">
        <f>_xlfn.XLOOKUP(N2614,'Com LookUp+Pivot'!$A$1:$A$49,'Com LookUp+Pivot'!$B$1:$B$49,"Not Found",0)</f>
        <v>Angel</v>
      </c>
      <c r="W2614" s="9" t="s">
        <v>5139</v>
      </c>
      <c r="X2614" s="9" t="s">
        <v>388</v>
      </c>
    </row>
    <row r="2615" spans="1:24" x14ac:dyDescent="0.3">
      <c r="A2615">
        <v>2625</v>
      </c>
      <c r="B2615" s="1">
        <v>42202</v>
      </c>
      <c r="C2615" t="s">
        <v>6954</v>
      </c>
      <c r="D2615" t="s">
        <v>6955</v>
      </c>
      <c r="E2615" t="s">
        <v>207</v>
      </c>
      <c r="F2615" t="s">
        <v>36</v>
      </c>
      <c r="G2615" t="s">
        <v>6956</v>
      </c>
      <c r="H2615" t="s">
        <v>125</v>
      </c>
      <c r="I2615" s="2">
        <v>100000</v>
      </c>
      <c r="K2615" t="str" cm="1">
        <f t="array" ref="K2615">_xlfn.IFS(I2615&lt;1000000,"Bin1",AND(I2615&gt;=1000000,I2615&lt;=10000000),"Bin2",I2615&gt;10000000,"Bin3")</f>
        <v>Bin1</v>
      </c>
      <c r="L2615">
        <f t="shared" si="80"/>
        <v>2015</v>
      </c>
      <c r="M2615" t="str">
        <f>_xlfn.XLOOKUP(C2615,'LookUp Table'!$A$1:$A$3031,'LookUp Table'!$B$1:$B$3031,"Not Found",0)</f>
        <v>Mumbai</v>
      </c>
      <c r="N2615" t="str">
        <f t="shared" si="81"/>
        <v>Seed Funding</v>
      </c>
      <c r="O2615" t="str">
        <f>_xlfn.XLOOKUP(N2615,'Com LookUp+Pivot'!$A$1:$A$49,'Com LookUp+Pivot'!$B$1:$B$49,"Not Found",0)</f>
        <v>Angel</v>
      </c>
      <c r="W2615" s="9" t="s">
        <v>6956</v>
      </c>
      <c r="X2615" s="9" t="s">
        <v>125</v>
      </c>
    </row>
    <row r="2616" spans="1:24" x14ac:dyDescent="0.3">
      <c r="A2616">
        <v>2626</v>
      </c>
      <c r="B2616" s="1">
        <v>42205</v>
      </c>
      <c r="C2616" t="s">
        <v>6603</v>
      </c>
      <c r="D2616" t="s">
        <v>6604</v>
      </c>
      <c r="E2616" t="s">
        <v>207</v>
      </c>
      <c r="F2616" t="s">
        <v>30</v>
      </c>
      <c r="G2616" t="s">
        <v>6957</v>
      </c>
      <c r="H2616" t="s">
        <v>388</v>
      </c>
      <c r="I2616" s="2">
        <v>15000000</v>
      </c>
      <c r="J2616" t="s">
        <v>6958</v>
      </c>
      <c r="K2616" t="str" cm="1">
        <f t="array" ref="K2616">_xlfn.IFS(I2616&lt;1000000,"Bin1",AND(I2616&gt;=1000000,I2616&lt;=10000000),"Bin2",I2616&gt;10000000,"Bin3")</f>
        <v>Bin3</v>
      </c>
      <c r="L2616">
        <f t="shared" ref="L2616:L2678" si="82">YEAR(B2616)</f>
        <v>2015</v>
      </c>
      <c r="M2616" t="str">
        <f>_xlfn.XLOOKUP(C2616,'LookUp Table'!$A$1:$A$3031,'LookUp Table'!$B$1:$B$3031,"Not Found",0)</f>
        <v>New Delhi</v>
      </c>
      <c r="N2616" t="str">
        <f t="shared" si="81"/>
        <v>Private Equity</v>
      </c>
      <c r="O2616" t="str">
        <f>_xlfn.XLOOKUP(N2616,'Com LookUp+Pivot'!$A$1:$A$49,'Com LookUp+Pivot'!$B$1:$B$49,"Not Found",0)</f>
        <v>PE</v>
      </c>
      <c r="W2616" s="9" t="s">
        <v>6957</v>
      </c>
      <c r="X2616" s="9" t="s">
        <v>388</v>
      </c>
    </row>
    <row r="2617" spans="1:24" x14ac:dyDescent="0.3">
      <c r="A2617">
        <v>2627</v>
      </c>
      <c r="B2617" s="1">
        <v>42205</v>
      </c>
      <c r="C2617" t="s">
        <v>2056</v>
      </c>
      <c r="D2617" t="s">
        <v>6959</v>
      </c>
      <c r="E2617" t="s">
        <v>207</v>
      </c>
      <c r="F2617" t="s">
        <v>957</v>
      </c>
      <c r="G2617" t="s">
        <v>6960</v>
      </c>
      <c r="H2617" t="s">
        <v>388</v>
      </c>
      <c r="I2617" s="2">
        <v>4850000</v>
      </c>
      <c r="J2617" t="s">
        <v>44</v>
      </c>
      <c r="K2617" t="str" cm="1">
        <f t="array" ref="K2617">_xlfn.IFS(I2617&lt;1000000,"Bin1",AND(I2617&gt;=1000000,I2617&lt;=10000000),"Bin2",I2617&gt;10000000,"Bin3")</f>
        <v>Bin2</v>
      </c>
      <c r="L2617">
        <f t="shared" si="82"/>
        <v>2015</v>
      </c>
      <c r="M2617" t="str">
        <f>_xlfn.XLOOKUP(C2617,'LookUp Table'!$A$1:$A$3031,'LookUp Table'!$B$1:$B$3031,"Not Found",0)</f>
        <v>Bangalore</v>
      </c>
      <c r="N2617" t="str">
        <f t="shared" si="81"/>
        <v>Private Equity</v>
      </c>
      <c r="O2617" t="str">
        <f>_xlfn.XLOOKUP(N2617,'Com LookUp+Pivot'!$A$1:$A$49,'Com LookUp+Pivot'!$B$1:$B$49,"Not Found",0)</f>
        <v>PE</v>
      </c>
      <c r="W2617" s="9" t="s">
        <v>6960</v>
      </c>
      <c r="X2617" s="9" t="s">
        <v>388</v>
      </c>
    </row>
    <row r="2618" spans="1:24" x14ac:dyDescent="0.3">
      <c r="A2618">
        <v>2628</v>
      </c>
      <c r="B2618" s="1">
        <v>42206</v>
      </c>
      <c r="C2618" t="s">
        <v>6961</v>
      </c>
      <c r="D2618" t="s">
        <v>6962</v>
      </c>
      <c r="E2618" t="s">
        <v>207</v>
      </c>
      <c r="F2618" t="s">
        <v>957</v>
      </c>
      <c r="G2618" t="s">
        <v>6963</v>
      </c>
      <c r="H2618" t="s">
        <v>125</v>
      </c>
      <c r="I2618">
        <v>0</v>
      </c>
      <c r="K2618" t="str" cm="1">
        <f t="array" ref="K2618">_xlfn.IFS(I2618&lt;1000000,"Bin1",AND(I2618&gt;=1000000,I2618&lt;=10000000),"Bin2",I2618&gt;10000000,"Bin3")</f>
        <v>Bin1</v>
      </c>
      <c r="L2618">
        <f t="shared" si="82"/>
        <v>2015</v>
      </c>
      <c r="M2618" t="str">
        <f>_xlfn.XLOOKUP(C2618,'LookUp Table'!$A$1:$A$3031,'LookUp Table'!$B$1:$B$3031,"Not Found",0)</f>
        <v>Bangalore</v>
      </c>
      <c r="N2618" t="str">
        <f t="shared" si="81"/>
        <v>Seed Funding</v>
      </c>
      <c r="O2618" t="str">
        <f>_xlfn.XLOOKUP(N2618,'Com LookUp+Pivot'!$A$1:$A$49,'Com LookUp+Pivot'!$B$1:$B$49,"Not Found",0)</f>
        <v>Angel</v>
      </c>
      <c r="W2618" s="9" t="s">
        <v>6963</v>
      </c>
      <c r="X2618" s="9" t="s">
        <v>125</v>
      </c>
    </row>
    <row r="2619" spans="1:24" x14ac:dyDescent="0.3">
      <c r="A2619">
        <v>2629</v>
      </c>
      <c r="B2619" s="1">
        <v>42206</v>
      </c>
      <c r="C2619" t="s">
        <v>6964</v>
      </c>
      <c r="D2619" t="s">
        <v>6965</v>
      </c>
      <c r="E2619" t="s">
        <v>207</v>
      </c>
      <c r="F2619" t="s">
        <v>30</v>
      </c>
      <c r="G2619" t="s">
        <v>6966</v>
      </c>
      <c r="H2619" t="s">
        <v>388</v>
      </c>
      <c r="I2619" s="2">
        <v>1000000</v>
      </c>
      <c r="J2619" t="s">
        <v>44</v>
      </c>
      <c r="K2619" t="str" cm="1">
        <f t="array" ref="K2619">_xlfn.IFS(I2619&lt;1000000,"Bin1",AND(I2619&gt;=1000000,I2619&lt;=10000000),"Bin2",I2619&gt;10000000,"Bin3")</f>
        <v>Bin2</v>
      </c>
      <c r="L2619">
        <f t="shared" si="82"/>
        <v>2015</v>
      </c>
      <c r="M2619" t="str">
        <f>_xlfn.XLOOKUP(C2619,'LookUp Table'!$A$1:$A$3031,'LookUp Table'!$B$1:$B$3031,"Not Found",0)</f>
        <v>New Delhi</v>
      </c>
      <c r="N2619" t="str">
        <f t="shared" si="81"/>
        <v>Private Equity</v>
      </c>
      <c r="O2619" t="str">
        <f>_xlfn.XLOOKUP(N2619,'Com LookUp+Pivot'!$A$1:$A$49,'Com LookUp+Pivot'!$B$1:$B$49,"Not Found",0)</f>
        <v>PE</v>
      </c>
      <c r="W2619" s="9" t="s">
        <v>6966</v>
      </c>
      <c r="X2619" s="9" t="s">
        <v>388</v>
      </c>
    </row>
    <row r="2620" spans="1:24" x14ac:dyDescent="0.3">
      <c r="A2620">
        <v>2630</v>
      </c>
      <c r="B2620" s="1">
        <v>42207</v>
      </c>
      <c r="C2620" t="s">
        <v>6967</v>
      </c>
      <c r="D2620" t="s">
        <v>6875</v>
      </c>
      <c r="E2620" t="s">
        <v>207</v>
      </c>
      <c r="F2620" t="s">
        <v>957</v>
      </c>
      <c r="G2620" t="s">
        <v>182</v>
      </c>
      <c r="H2620" t="s">
        <v>388</v>
      </c>
      <c r="I2620" s="2">
        <v>2000000</v>
      </c>
      <c r="J2620" t="s">
        <v>44</v>
      </c>
      <c r="K2620" t="str" cm="1">
        <f t="array" ref="K2620">_xlfn.IFS(I2620&lt;1000000,"Bin1",AND(I2620&gt;=1000000,I2620&lt;=10000000),"Bin2",I2620&gt;10000000,"Bin3")</f>
        <v>Bin2</v>
      </c>
      <c r="L2620">
        <f t="shared" si="82"/>
        <v>2015</v>
      </c>
      <c r="M2620" t="str">
        <f>_xlfn.XLOOKUP(C2620,'LookUp Table'!$A$1:$A$3031,'LookUp Table'!$B$1:$B$3031,"Not Found",0)</f>
        <v>Bengaluru</v>
      </c>
      <c r="N2620" t="str">
        <f t="shared" si="81"/>
        <v>pre-series A</v>
      </c>
      <c r="O2620" t="str">
        <f>_xlfn.XLOOKUP(N2620,'Com LookUp+Pivot'!$A$1:$A$49,'Com LookUp+Pivot'!$B$1:$B$49,"Not Found",0)</f>
        <v>VC</v>
      </c>
      <c r="W2620" s="9" t="s">
        <v>182</v>
      </c>
      <c r="X2620" s="9" t="s">
        <v>388</v>
      </c>
    </row>
    <row r="2621" spans="1:24" x14ac:dyDescent="0.3">
      <c r="A2621">
        <v>2631</v>
      </c>
      <c r="B2621" s="1">
        <v>42207</v>
      </c>
      <c r="C2621" t="s">
        <v>6968</v>
      </c>
      <c r="D2621" t="s">
        <v>6969</v>
      </c>
      <c r="E2621" t="s">
        <v>207</v>
      </c>
      <c r="F2621" t="s">
        <v>36</v>
      </c>
      <c r="G2621" t="s">
        <v>6970</v>
      </c>
      <c r="H2621" t="s">
        <v>388</v>
      </c>
      <c r="I2621" s="2">
        <v>30000000</v>
      </c>
      <c r="J2621" t="s">
        <v>6065</v>
      </c>
      <c r="K2621" t="str" cm="1">
        <f t="array" ref="K2621">_xlfn.IFS(I2621&lt;1000000,"Bin1",AND(I2621&gt;=1000000,I2621&lt;=10000000),"Bin2",I2621&gt;10000000,"Bin3")</f>
        <v>Bin3</v>
      </c>
      <c r="L2621">
        <f t="shared" si="82"/>
        <v>2015</v>
      </c>
      <c r="M2621" t="str">
        <f>_xlfn.XLOOKUP(C2621,'LookUp Table'!$A$1:$A$3031,'LookUp Table'!$B$1:$B$3031,"Not Found",0)</f>
        <v>Mumbai</v>
      </c>
      <c r="N2621" t="str">
        <f t="shared" si="81"/>
        <v>Private Equity</v>
      </c>
      <c r="O2621" t="str">
        <f>_xlfn.XLOOKUP(N2621,'Com LookUp+Pivot'!$A$1:$A$49,'Com LookUp+Pivot'!$B$1:$B$49,"Not Found",0)</f>
        <v>PE</v>
      </c>
      <c r="W2621" s="9" t="s">
        <v>6970</v>
      </c>
      <c r="X2621" s="9" t="s">
        <v>388</v>
      </c>
    </row>
    <row r="2622" spans="1:24" x14ac:dyDescent="0.3">
      <c r="A2622">
        <v>2632</v>
      </c>
      <c r="B2622" s="1">
        <v>42208</v>
      </c>
      <c r="C2622" t="s">
        <v>5392</v>
      </c>
      <c r="D2622" t="s">
        <v>6971</v>
      </c>
      <c r="E2622" t="s">
        <v>207</v>
      </c>
      <c r="F2622" t="s">
        <v>957</v>
      </c>
      <c r="G2622" t="s">
        <v>6972</v>
      </c>
      <c r="H2622" t="s">
        <v>388</v>
      </c>
      <c r="I2622" s="2">
        <v>12750000</v>
      </c>
      <c r="J2622" t="s">
        <v>44</v>
      </c>
      <c r="K2622" t="str" cm="1">
        <f t="array" ref="K2622">_xlfn.IFS(I2622&lt;1000000,"Bin1",AND(I2622&gt;=1000000,I2622&lt;=10000000),"Bin2",I2622&gt;10000000,"Bin3")</f>
        <v>Bin3</v>
      </c>
      <c r="L2622">
        <f t="shared" si="82"/>
        <v>2015</v>
      </c>
      <c r="M2622" t="str">
        <f>_xlfn.XLOOKUP(C2622,'LookUp Table'!$A$1:$A$3031,'LookUp Table'!$B$1:$B$3031,"Not Found",0)</f>
        <v>Bangalore</v>
      </c>
      <c r="N2622" t="str">
        <f t="shared" si="81"/>
        <v>Private Equity</v>
      </c>
      <c r="O2622" t="str">
        <f>_xlfn.XLOOKUP(N2622,'Com LookUp+Pivot'!$A$1:$A$49,'Com LookUp+Pivot'!$B$1:$B$49,"Not Found",0)</f>
        <v>PE</v>
      </c>
      <c r="W2622" s="9" t="s">
        <v>6972</v>
      </c>
      <c r="X2622" s="9" t="s">
        <v>388</v>
      </c>
    </row>
    <row r="2623" spans="1:24" x14ac:dyDescent="0.3">
      <c r="A2623">
        <v>2634</v>
      </c>
      <c r="B2623" s="1">
        <v>42208</v>
      </c>
      <c r="C2623" t="s">
        <v>6973</v>
      </c>
      <c r="D2623" t="s">
        <v>4243</v>
      </c>
      <c r="E2623" t="s">
        <v>207</v>
      </c>
      <c r="F2623" t="s">
        <v>1187</v>
      </c>
      <c r="G2623" t="s">
        <v>6974</v>
      </c>
      <c r="H2623" t="s">
        <v>125</v>
      </c>
      <c r="I2623" s="2">
        <v>320000</v>
      </c>
      <c r="K2623" t="str" cm="1">
        <f t="array" ref="K2623">_xlfn.IFS(I2623&lt;1000000,"Bin1",AND(I2623&gt;=1000000,I2623&lt;=10000000),"Bin2",I2623&gt;10000000,"Bin3")</f>
        <v>Bin1</v>
      </c>
      <c r="L2623">
        <f t="shared" si="82"/>
        <v>2015</v>
      </c>
      <c r="M2623" t="str">
        <f>_xlfn.XLOOKUP(C2623,'LookUp Table'!$A$1:$A$3031,'LookUp Table'!$B$1:$B$3031,"Not Found",0)</f>
        <v>Ahmedabad</v>
      </c>
      <c r="N2623" t="str">
        <f t="shared" si="81"/>
        <v>Seed Funding</v>
      </c>
      <c r="O2623" t="str">
        <f>_xlfn.XLOOKUP(N2623,'Com LookUp+Pivot'!$A$1:$A$49,'Com LookUp+Pivot'!$B$1:$B$49,"Not Found",0)</f>
        <v>Angel</v>
      </c>
      <c r="W2623" s="9" t="s">
        <v>6974</v>
      </c>
      <c r="X2623" s="9" t="s">
        <v>125</v>
      </c>
    </row>
    <row r="2624" spans="1:24" x14ac:dyDescent="0.3">
      <c r="A2624">
        <v>2635</v>
      </c>
      <c r="B2624" s="1">
        <v>42208</v>
      </c>
      <c r="C2624" t="s">
        <v>6975</v>
      </c>
      <c r="D2624" t="s">
        <v>6976</v>
      </c>
      <c r="E2624" t="s">
        <v>207</v>
      </c>
      <c r="F2624" t="s">
        <v>36</v>
      </c>
      <c r="G2624" t="s">
        <v>1473</v>
      </c>
      <c r="H2624" t="s">
        <v>125</v>
      </c>
      <c r="I2624">
        <v>0</v>
      </c>
      <c r="K2624" t="str" cm="1">
        <f t="array" ref="K2624">_xlfn.IFS(I2624&lt;1000000,"Bin1",AND(I2624&gt;=1000000,I2624&lt;=10000000),"Bin2",I2624&gt;10000000,"Bin3")</f>
        <v>Bin1</v>
      </c>
      <c r="L2624">
        <f t="shared" si="82"/>
        <v>2015</v>
      </c>
      <c r="M2624" t="str">
        <f>_xlfn.XLOOKUP(C2624,'LookUp Table'!$A$1:$A$3031,'LookUp Table'!$B$1:$B$3031,"Not Found",0)</f>
        <v>Mumbai</v>
      </c>
      <c r="N2624" t="str">
        <f t="shared" si="81"/>
        <v>Private Equity</v>
      </c>
      <c r="O2624" t="str">
        <f>_xlfn.XLOOKUP(N2624,'Com LookUp+Pivot'!$A$1:$A$49,'Com LookUp+Pivot'!$B$1:$B$49,"Not Found",0)</f>
        <v>PE</v>
      </c>
      <c r="W2624" s="9" t="s">
        <v>1473</v>
      </c>
      <c r="X2624" s="9" t="s">
        <v>125</v>
      </c>
    </row>
    <row r="2625" spans="1:24" x14ac:dyDescent="0.3">
      <c r="A2625">
        <v>2636</v>
      </c>
      <c r="B2625" s="1">
        <v>42208</v>
      </c>
      <c r="C2625" t="s">
        <v>1053</v>
      </c>
      <c r="D2625" t="s">
        <v>6977</v>
      </c>
      <c r="E2625" t="s">
        <v>207</v>
      </c>
      <c r="F2625" t="s">
        <v>957</v>
      </c>
      <c r="G2625" t="s">
        <v>1058</v>
      </c>
      <c r="H2625" t="s">
        <v>388</v>
      </c>
      <c r="I2625" s="2">
        <v>20000000</v>
      </c>
      <c r="J2625" t="s">
        <v>26</v>
      </c>
      <c r="K2625" t="str" cm="1">
        <f t="array" ref="K2625">_xlfn.IFS(I2625&lt;1000000,"Bin1",AND(I2625&gt;=1000000,I2625&lt;=10000000),"Bin2",I2625&gt;10000000,"Bin3")</f>
        <v>Bin3</v>
      </c>
      <c r="L2625">
        <f t="shared" si="82"/>
        <v>2015</v>
      </c>
      <c r="M2625" t="str">
        <f>_xlfn.XLOOKUP(C2625,'LookUp Table'!$A$1:$A$3031,'LookUp Table'!$B$1:$B$3031,"Not Found",0)</f>
        <v>Bengaluru</v>
      </c>
      <c r="N2625" t="str">
        <f t="shared" si="81"/>
        <v>Private Equity</v>
      </c>
      <c r="O2625" t="str">
        <f>_xlfn.XLOOKUP(N2625,'Com LookUp+Pivot'!$A$1:$A$49,'Com LookUp+Pivot'!$B$1:$B$49,"Not Found",0)</f>
        <v>PE</v>
      </c>
      <c r="W2625" s="9" t="s">
        <v>1058</v>
      </c>
      <c r="X2625" s="9" t="s">
        <v>388</v>
      </c>
    </row>
    <row r="2626" spans="1:24" x14ac:dyDescent="0.3">
      <c r="A2626">
        <v>2637</v>
      </c>
      <c r="B2626" s="1">
        <v>42208</v>
      </c>
      <c r="C2626" t="s">
        <v>6978</v>
      </c>
      <c r="D2626" t="s">
        <v>6979</v>
      </c>
      <c r="E2626" t="s">
        <v>207</v>
      </c>
      <c r="F2626" t="s">
        <v>957</v>
      </c>
      <c r="G2626" t="s">
        <v>627</v>
      </c>
      <c r="H2626" t="s">
        <v>388</v>
      </c>
      <c r="I2626" s="2">
        <v>15000000</v>
      </c>
      <c r="J2626" t="s">
        <v>5854</v>
      </c>
      <c r="K2626" t="str" cm="1">
        <f t="array" ref="K2626">_xlfn.IFS(I2626&lt;1000000,"Bin1",AND(I2626&gt;=1000000,I2626&lt;=10000000),"Bin2",I2626&gt;10000000,"Bin3")</f>
        <v>Bin3</v>
      </c>
      <c r="L2626">
        <f t="shared" si="82"/>
        <v>2015</v>
      </c>
      <c r="M2626" t="str">
        <f>_xlfn.XLOOKUP(C2626,'LookUp Table'!$A$1:$A$3031,'LookUp Table'!$B$1:$B$3031,"Not Found",0)</f>
        <v>Bangalore</v>
      </c>
      <c r="N2626" t="str">
        <f t="shared" si="81"/>
        <v>Private Equity</v>
      </c>
      <c r="O2626" t="str">
        <f>_xlfn.XLOOKUP(N2626,'Com LookUp+Pivot'!$A$1:$A$49,'Com LookUp+Pivot'!$B$1:$B$49,"Not Found",0)</f>
        <v>PE</v>
      </c>
      <c r="W2626" s="9" t="s">
        <v>627</v>
      </c>
      <c r="X2626" s="9" t="s">
        <v>388</v>
      </c>
    </row>
    <row r="2627" spans="1:24" x14ac:dyDescent="0.3">
      <c r="A2627">
        <v>2638</v>
      </c>
      <c r="B2627" s="1">
        <v>42208</v>
      </c>
      <c r="C2627" t="s">
        <v>940</v>
      </c>
      <c r="D2627" t="s">
        <v>6980</v>
      </c>
      <c r="E2627" t="s">
        <v>207</v>
      </c>
      <c r="F2627" t="s">
        <v>36</v>
      </c>
      <c r="G2627" t="s">
        <v>182</v>
      </c>
      <c r="H2627" t="s">
        <v>388</v>
      </c>
      <c r="I2627" s="2">
        <v>1000000</v>
      </c>
      <c r="J2627" t="s">
        <v>44</v>
      </c>
      <c r="K2627" t="str" cm="1">
        <f t="array" ref="K2627">_xlfn.IFS(I2627&lt;1000000,"Bin1",AND(I2627&gt;=1000000,I2627&lt;=10000000),"Bin2",I2627&gt;10000000,"Bin3")</f>
        <v>Bin2</v>
      </c>
      <c r="L2627">
        <f t="shared" si="82"/>
        <v>2015</v>
      </c>
      <c r="M2627" t="str">
        <f>_xlfn.XLOOKUP(C2627,'LookUp Table'!$A$1:$A$3031,'LookUp Table'!$B$1:$B$3031,"Not Found",0)</f>
        <v>Mumbai</v>
      </c>
      <c r="N2627" t="str">
        <f t="shared" ref="N2627:N2690" si="83">IFERROR(VLOOKUP(G2627,$W$1:$X$6025,2,FALSE),"Ignore")</f>
        <v>pre-series A</v>
      </c>
      <c r="O2627" t="str">
        <f>_xlfn.XLOOKUP(N2627,'Com LookUp+Pivot'!$A$1:$A$49,'Com LookUp+Pivot'!$B$1:$B$49,"Not Found",0)</f>
        <v>VC</v>
      </c>
      <c r="W2627" s="9" t="s">
        <v>182</v>
      </c>
      <c r="X2627" s="9" t="s">
        <v>388</v>
      </c>
    </row>
    <row r="2628" spans="1:24" x14ac:dyDescent="0.3">
      <c r="A2628">
        <v>2639</v>
      </c>
      <c r="B2628" s="1">
        <v>42208</v>
      </c>
      <c r="C2628" t="s">
        <v>4018</v>
      </c>
      <c r="D2628" t="s">
        <v>6981</v>
      </c>
      <c r="E2628" t="s">
        <v>207</v>
      </c>
      <c r="F2628" t="s">
        <v>36</v>
      </c>
      <c r="G2628" t="s">
        <v>6982</v>
      </c>
      <c r="H2628" t="s">
        <v>388</v>
      </c>
      <c r="I2628" s="2">
        <v>60000000</v>
      </c>
      <c r="J2628" t="s">
        <v>6065</v>
      </c>
      <c r="K2628" t="str" cm="1">
        <f t="array" ref="K2628">_xlfn.IFS(I2628&lt;1000000,"Bin1",AND(I2628&gt;=1000000,I2628&lt;=10000000),"Bin2",I2628&gt;10000000,"Bin3")</f>
        <v>Bin3</v>
      </c>
      <c r="L2628">
        <f t="shared" si="82"/>
        <v>2015</v>
      </c>
      <c r="M2628" t="str">
        <f>_xlfn.XLOOKUP(C2628,'LookUp Table'!$A$1:$A$3031,'LookUp Table'!$B$1:$B$3031,"Not Found",0)</f>
        <v>Mumbai</v>
      </c>
      <c r="N2628" t="str">
        <f t="shared" si="83"/>
        <v>Private Equity</v>
      </c>
      <c r="O2628" t="str">
        <f>_xlfn.XLOOKUP(N2628,'Com LookUp+Pivot'!$A$1:$A$49,'Com LookUp+Pivot'!$B$1:$B$49,"Not Found",0)</f>
        <v>PE</v>
      </c>
      <c r="W2628" s="9" t="s">
        <v>6982</v>
      </c>
      <c r="X2628" s="9" t="s">
        <v>388</v>
      </c>
    </row>
    <row r="2629" spans="1:24" x14ac:dyDescent="0.3">
      <c r="A2629">
        <v>2640</v>
      </c>
      <c r="B2629" s="1">
        <v>42208</v>
      </c>
      <c r="C2629" t="s">
        <v>5780</v>
      </c>
      <c r="D2629" t="s">
        <v>6983</v>
      </c>
      <c r="E2629" t="s">
        <v>207</v>
      </c>
      <c r="F2629" t="s">
        <v>30</v>
      </c>
      <c r="G2629" t="s">
        <v>6984</v>
      </c>
      <c r="H2629" t="s">
        <v>125</v>
      </c>
      <c r="I2629">
        <v>0</v>
      </c>
      <c r="K2629" t="str" cm="1">
        <f t="array" ref="K2629">_xlfn.IFS(I2629&lt;1000000,"Bin1",AND(I2629&gt;=1000000,I2629&lt;=10000000),"Bin2",I2629&gt;10000000,"Bin3")</f>
        <v>Bin1</v>
      </c>
      <c r="L2629">
        <f t="shared" si="82"/>
        <v>2015</v>
      </c>
      <c r="M2629" t="str">
        <f>_xlfn.XLOOKUP(C2629,'LookUp Table'!$A$1:$A$3031,'LookUp Table'!$B$1:$B$3031,"Not Found",0)</f>
        <v>Bangalore</v>
      </c>
      <c r="N2629" t="str">
        <f t="shared" si="83"/>
        <v>Seed Funding</v>
      </c>
      <c r="O2629" t="str">
        <f>_xlfn.XLOOKUP(N2629,'Com LookUp+Pivot'!$A$1:$A$49,'Com LookUp+Pivot'!$B$1:$B$49,"Not Found",0)</f>
        <v>Angel</v>
      </c>
      <c r="W2629" s="9" t="s">
        <v>6984</v>
      </c>
      <c r="X2629" s="9" t="s">
        <v>125</v>
      </c>
    </row>
    <row r="2630" spans="1:24" x14ac:dyDescent="0.3">
      <c r="A2630">
        <v>2641</v>
      </c>
      <c r="B2630" s="1">
        <v>42209</v>
      </c>
      <c r="C2630" t="s">
        <v>6985</v>
      </c>
      <c r="D2630" t="s">
        <v>6986</v>
      </c>
      <c r="E2630" t="s">
        <v>207</v>
      </c>
      <c r="F2630" t="s">
        <v>19</v>
      </c>
      <c r="G2630" t="s">
        <v>5342</v>
      </c>
      <c r="H2630" t="s">
        <v>388</v>
      </c>
      <c r="I2630" s="2">
        <v>1000000</v>
      </c>
      <c r="J2630" t="s">
        <v>6987</v>
      </c>
      <c r="K2630" t="str" cm="1">
        <f t="array" ref="K2630">_xlfn.IFS(I2630&lt;1000000,"Bin1",AND(I2630&gt;=1000000,I2630&lt;=10000000),"Bin2",I2630&gt;10000000,"Bin3")</f>
        <v>Bin2</v>
      </c>
      <c r="L2630">
        <f t="shared" si="82"/>
        <v>2015</v>
      </c>
      <c r="M2630" t="str">
        <f>_xlfn.XLOOKUP(C2630,'LookUp Table'!$A$1:$A$3031,'LookUp Table'!$B$1:$B$3031,"Not Found",0)</f>
        <v>Gurgaon</v>
      </c>
      <c r="N2630" t="str">
        <f t="shared" si="83"/>
        <v>Private Equity</v>
      </c>
      <c r="O2630" t="str">
        <f>_xlfn.XLOOKUP(N2630,'Com LookUp+Pivot'!$A$1:$A$49,'Com LookUp+Pivot'!$B$1:$B$49,"Not Found",0)</f>
        <v>PE</v>
      </c>
      <c r="W2630" s="9" t="s">
        <v>5342</v>
      </c>
      <c r="X2630" s="9" t="s">
        <v>388</v>
      </c>
    </row>
    <row r="2631" spans="1:24" x14ac:dyDescent="0.3">
      <c r="A2631">
        <v>2642</v>
      </c>
      <c r="B2631" s="1">
        <v>42210</v>
      </c>
      <c r="C2631" t="s">
        <v>6988</v>
      </c>
      <c r="D2631" t="s">
        <v>6989</v>
      </c>
      <c r="E2631" t="s">
        <v>207</v>
      </c>
      <c r="F2631" t="s">
        <v>30</v>
      </c>
      <c r="G2631" t="s">
        <v>2067</v>
      </c>
      <c r="H2631" t="s">
        <v>125</v>
      </c>
      <c r="I2631">
        <v>0</v>
      </c>
      <c r="K2631" t="str" cm="1">
        <f t="array" ref="K2631">_xlfn.IFS(I2631&lt;1000000,"Bin1",AND(I2631&gt;=1000000,I2631&lt;=10000000),"Bin2",I2631&gt;10000000,"Bin3")</f>
        <v>Bin1</v>
      </c>
      <c r="L2631">
        <f t="shared" si="82"/>
        <v>2015</v>
      </c>
      <c r="M2631" t="str">
        <f>_xlfn.XLOOKUP(C2631,'LookUp Table'!$A$1:$A$3031,'LookUp Table'!$B$1:$B$3031,"Not Found",0)</f>
        <v>New Delhi</v>
      </c>
      <c r="N2631" t="str">
        <f t="shared" si="83"/>
        <v>Seed Funding</v>
      </c>
      <c r="O2631" t="str">
        <f>_xlfn.XLOOKUP(N2631,'Com LookUp+Pivot'!$A$1:$A$49,'Com LookUp+Pivot'!$B$1:$B$49,"Not Found",0)</f>
        <v>Angel</v>
      </c>
      <c r="W2631" s="9" t="s">
        <v>2067</v>
      </c>
      <c r="X2631" s="9" t="s">
        <v>125</v>
      </c>
    </row>
    <row r="2632" spans="1:24" x14ac:dyDescent="0.3">
      <c r="A2632">
        <v>2643</v>
      </c>
      <c r="B2632" s="1">
        <v>42210</v>
      </c>
      <c r="C2632" t="s">
        <v>6416</v>
      </c>
      <c r="D2632" t="s">
        <v>6990</v>
      </c>
      <c r="E2632" t="s">
        <v>207</v>
      </c>
      <c r="F2632" t="s">
        <v>36</v>
      </c>
      <c r="G2632" t="s">
        <v>6991</v>
      </c>
      <c r="H2632" t="s">
        <v>388</v>
      </c>
      <c r="I2632" s="2">
        <v>15000000</v>
      </c>
      <c r="J2632" t="s">
        <v>44</v>
      </c>
      <c r="K2632" t="str" cm="1">
        <f t="array" ref="K2632">_xlfn.IFS(I2632&lt;1000000,"Bin1",AND(I2632&gt;=1000000,I2632&lt;=10000000),"Bin2",I2632&gt;10000000,"Bin3")</f>
        <v>Bin3</v>
      </c>
      <c r="L2632">
        <f t="shared" si="82"/>
        <v>2015</v>
      </c>
      <c r="M2632" t="str">
        <f>_xlfn.XLOOKUP(C2632,'LookUp Table'!$A$1:$A$3031,'LookUp Table'!$B$1:$B$3031,"Not Found",0)</f>
        <v>Mumbai</v>
      </c>
      <c r="N2632" t="str">
        <f t="shared" si="83"/>
        <v>Private Equity</v>
      </c>
      <c r="O2632" t="str">
        <f>_xlfn.XLOOKUP(N2632,'Com LookUp+Pivot'!$A$1:$A$49,'Com LookUp+Pivot'!$B$1:$B$49,"Not Found",0)</f>
        <v>PE</v>
      </c>
      <c r="W2632" s="9" t="s">
        <v>6991</v>
      </c>
      <c r="X2632" s="9" t="s">
        <v>388</v>
      </c>
    </row>
    <row r="2633" spans="1:24" x14ac:dyDescent="0.3">
      <c r="A2633">
        <v>2644</v>
      </c>
      <c r="B2633" s="1">
        <v>42212</v>
      </c>
      <c r="C2633" t="s">
        <v>6992</v>
      </c>
      <c r="D2633" t="s">
        <v>6993</v>
      </c>
      <c r="E2633" t="s">
        <v>207</v>
      </c>
      <c r="F2633" t="s">
        <v>181</v>
      </c>
      <c r="G2633" t="s">
        <v>1329</v>
      </c>
      <c r="H2633" t="s">
        <v>388</v>
      </c>
      <c r="I2633" s="2">
        <v>6000000</v>
      </c>
      <c r="J2633" t="s">
        <v>44</v>
      </c>
      <c r="K2633" t="str" cm="1">
        <f t="array" ref="K2633">_xlfn.IFS(I2633&lt;1000000,"Bin1",AND(I2633&gt;=1000000,I2633&lt;=10000000),"Bin2",I2633&gt;10000000,"Bin3")</f>
        <v>Bin2</v>
      </c>
      <c r="L2633">
        <f t="shared" si="82"/>
        <v>2015</v>
      </c>
      <c r="M2633" t="str">
        <f>_xlfn.XLOOKUP(C2633,'LookUp Table'!$A$1:$A$3031,'LookUp Table'!$B$1:$B$3031,"Not Found",0)</f>
        <v>Hyderabad</v>
      </c>
      <c r="N2633" t="str">
        <f t="shared" si="83"/>
        <v>Private Equity</v>
      </c>
      <c r="O2633" t="str">
        <f>_xlfn.XLOOKUP(N2633,'Com LookUp+Pivot'!$A$1:$A$49,'Com LookUp+Pivot'!$B$1:$B$49,"Not Found",0)</f>
        <v>PE</v>
      </c>
      <c r="W2633" s="9" t="s">
        <v>1329</v>
      </c>
      <c r="X2633" s="9" t="s">
        <v>388</v>
      </c>
    </row>
    <row r="2634" spans="1:24" x14ac:dyDescent="0.3">
      <c r="A2634">
        <v>2645</v>
      </c>
      <c r="B2634" s="1">
        <v>42212</v>
      </c>
      <c r="C2634" t="s">
        <v>6994</v>
      </c>
      <c r="D2634" t="s">
        <v>6995</v>
      </c>
      <c r="E2634" t="s">
        <v>207</v>
      </c>
      <c r="F2634" t="s">
        <v>957</v>
      </c>
      <c r="G2634" t="s">
        <v>2672</v>
      </c>
      <c r="H2634" t="s">
        <v>125</v>
      </c>
      <c r="I2634">
        <v>0</v>
      </c>
      <c r="K2634" t="str" cm="1">
        <f t="array" ref="K2634">_xlfn.IFS(I2634&lt;1000000,"Bin1",AND(I2634&gt;=1000000,I2634&lt;=10000000),"Bin2",I2634&gt;10000000,"Bin3")</f>
        <v>Bin1</v>
      </c>
      <c r="L2634">
        <f t="shared" si="82"/>
        <v>2015</v>
      </c>
      <c r="M2634" t="str">
        <f>_xlfn.XLOOKUP(C2634,'LookUp Table'!$A$1:$A$3031,'LookUp Table'!$B$1:$B$3031,"Not Found",0)</f>
        <v>Bangalore</v>
      </c>
      <c r="N2634" t="str">
        <f t="shared" si="83"/>
        <v>Private Equity</v>
      </c>
      <c r="O2634" t="str">
        <f>_xlfn.XLOOKUP(N2634,'Com LookUp+Pivot'!$A$1:$A$49,'Com LookUp+Pivot'!$B$1:$B$49,"Not Found",0)</f>
        <v>PE</v>
      </c>
      <c r="W2634" s="9" t="s">
        <v>2672</v>
      </c>
      <c r="X2634" s="9" t="s">
        <v>125</v>
      </c>
    </row>
    <row r="2635" spans="1:24" x14ac:dyDescent="0.3">
      <c r="A2635">
        <v>2646</v>
      </c>
      <c r="B2635" s="1">
        <v>42212</v>
      </c>
      <c r="C2635" t="s">
        <v>4594</v>
      </c>
      <c r="D2635" t="s">
        <v>6996</v>
      </c>
      <c r="E2635" t="s">
        <v>207</v>
      </c>
      <c r="F2635" t="s">
        <v>957</v>
      </c>
      <c r="G2635" t="s">
        <v>6997</v>
      </c>
      <c r="H2635" t="s">
        <v>125</v>
      </c>
      <c r="I2635">
        <v>0</v>
      </c>
      <c r="K2635" t="str" cm="1">
        <f t="array" ref="K2635">_xlfn.IFS(I2635&lt;1000000,"Bin1",AND(I2635&gt;=1000000,I2635&lt;=10000000),"Bin2",I2635&gt;10000000,"Bin3")</f>
        <v>Bin1</v>
      </c>
      <c r="L2635">
        <f t="shared" si="82"/>
        <v>2015</v>
      </c>
      <c r="M2635" t="str">
        <f>_xlfn.XLOOKUP(C2635,'LookUp Table'!$A$1:$A$3031,'LookUp Table'!$B$1:$B$3031,"Not Found",0)</f>
        <v>Bangalore</v>
      </c>
      <c r="N2635" t="str">
        <f t="shared" si="83"/>
        <v>Seed Funding</v>
      </c>
      <c r="O2635" t="str">
        <f>_xlfn.XLOOKUP(N2635,'Com LookUp+Pivot'!$A$1:$A$49,'Com LookUp+Pivot'!$B$1:$B$49,"Not Found",0)</f>
        <v>Angel</v>
      </c>
      <c r="W2635" s="9" t="s">
        <v>6997</v>
      </c>
      <c r="X2635" s="9" t="s">
        <v>125</v>
      </c>
    </row>
    <row r="2636" spans="1:24" x14ac:dyDescent="0.3">
      <c r="A2636">
        <v>2647</v>
      </c>
      <c r="B2636" s="1">
        <v>42212</v>
      </c>
      <c r="C2636" t="s">
        <v>6998</v>
      </c>
      <c r="D2636" t="s">
        <v>6962</v>
      </c>
      <c r="E2636" t="s">
        <v>207</v>
      </c>
      <c r="F2636" t="s">
        <v>957</v>
      </c>
      <c r="G2636" t="s">
        <v>6999</v>
      </c>
      <c r="H2636" t="s">
        <v>125</v>
      </c>
      <c r="I2636">
        <v>0</v>
      </c>
      <c r="K2636" t="str" cm="1">
        <f t="array" ref="K2636">_xlfn.IFS(I2636&lt;1000000,"Bin1",AND(I2636&gt;=1000000,I2636&lt;=10000000),"Bin2",I2636&gt;10000000,"Bin3")</f>
        <v>Bin1</v>
      </c>
      <c r="L2636">
        <f t="shared" si="82"/>
        <v>2015</v>
      </c>
      <c r="M2636" t="str">
        <f>_xlfn.XLOOKUP(C2636,'LookUp Table'!$A$1:$A$3031,'LookUp Table'!$B$1:$B$3031,"Not Found",0)</f>
        <v>Bangalore</v>
      </c>
      <c r="N2636" t="str">
        <f t="shared" si="83"/>
        <v>Seed Funding</v>
      </c>
      <c r="O2636" t="str">
        <f>_xlfn.XLOOKUP(N2636,'Com LookUp+Pivot'!$A$1:$A$49,'Com LookUp+Pivot'!$B$1:$B$49,"Not Found",0)</f>
        <v>Angel</v>
      </c>
      <c r="W2636" s="9" t="s">
        <v>6999</v>
      </c>
      <c r="X2636" s="9" t="s">
        <v>125</v>
      </c>
    </row>
    <row r="2637" spans="1:24" x14ac:dyDescent="0.3">
      <c r="A2637">
        <v>2648</v>
      </c>
      <c r="B2637" s="1">
        <v>42213</v>
      </c>
      <c r="C2637" t="s">
        <v>1068</v>
      </c>
      <c r="D2637" t="s">
        <v>7000</v>
      </c>
      <c r="E2637" t="s">
        <v>207</v>
      </c>
      <c r="F2637" t="s">
        <v>36</v>
      </c>
      <c r="G2637" t="s">
        <v>7001</v>
      </c>
      <c r="H2637" t="s">
        <v>388</v>
      </c>
      <c r="I2637" s="2">
        <v>100000000</v>
      </c>
      <c r="J2637" t="s">
        <v>58</v>
      </c>
      <c r="K2637" t="str" cm="1">
        <f t="array" ref="K2637">_xlfn.IFS(I2637&lt;1000000,"Bin1",AND(I2637&gt;=1000000,I2637&lt;=10000000),"Bin2",I2637&gt;10000000,"Bin3")</f>
        <v>Bin3</v>
      </c>
      <c r="L2637">
        <f t="shared" si="82"/>
        <v>2015</v>
      </c>
      <c r="M2637" t="str">
        <f>_xlfn.XLOOKUP(C2637,'LookUp Table'!$A$1:$A$3031,'LookUp Table'!$B$1:$B$3031,"Not Found",0)</f>
        <v>Mumbai</v>
      </c>
      <c r="N2637" t="str">
        <f t="shared" si="83"/>
        <v>Private Equity</v>
      </c>
      <c r="O2637" t="str">
        <f>_xlfn.XLOOKUP(N2637,'Com LookUp+Pivot'!$A$1:$A$49,'Com LookUp+Pivot'!$B$1:$B$49,"Not Found",0)</f>
        <v>PE</v>
      </c>
      <c r="W2637" s="9" t="s">
        <v>7001</v>
      </c>
      <c r="X2637" s="9" t="s">
        <v>388</v>
      </c>
    </row>
    <row r="2638" spans="1:24" x14ac:dyDescent="0.3">
      <c r="A2638">
        <v>2649</v>
      </c>
      <c r="B2638" s="1">
        <v>42213</v>
      </c>
      <c r="C2638" t="s">
        <v>7002</v>
      </c>
      <c r="D2638" t="s">
        <v>447</v>
      </c>
      <c r="E2638" t="s">
        <v>207</v>
      </c>
      <c r="F2638" t="s">
        <v>957</v>
      </c>
      <c r="G2638" t="s">
        <v>7003</v>
      </c>
      <c r="H2638" t="s">
        <v>388</v>
      </c>
      <c r="I2638" s="2">
        <v>700000000</v>
      </c>
      <c r="J2638" t="s">
        <v>7004</v>
      </c>
      <c r="K2638" t="str" cm="1">
        <f t="array" ref="K2638">_xlfn.IFS(I2638&lt;1000000,"Bin1",AND(I2638&gt;=1000000,I2638&lt;=10000000),"Bin2",I2638&gt;10000000,"Bin3")</f>
        <v>Bin3</v>
      </c>
      <c r="L2638">
        <f t="shared" si="82"/>
        <v>2015</v>
      </c>
      <c r="M2638" t="str">
        <f>_xlfn.XLOOKUP(C2638,'LookUp Table'!$A$1:$A$3031,'LookUp Table'!$B$1:$B$3031,"Not Found",0)</f>
        <v>Bangalore</v>
      </c>
      <c r="N2638" t="str">
        <f t="shared" si="83"/>
        <v>Private Equity</v>
      </c>
      <c r="O2638" t="str">
        <f>_xlfn.XLOOKUP(N2638,'Com LookUp+Pivot'!$A$1:$A$49,'Com LookUp+Pivot'!$B$1:$B$49,"Not Found",0)</f>
        <v>PE</v>
      </c>
      <c r="W2638" s="9" t="s">
        <v>7003</v>
      </c>
      <c r="X2638" s="9" t="s">
        <v>388</v>
      </c>
    </row>
    <row r="2639" spans="1:24" x14ac:dyDescent="0.3">
      <c r="A2639">
        <v>2650</v>
      </c>
      <c r="B2639" s="1">
        <v>42213</v>
      </c>
      <c r="C2639" t="s">
        <v>6252</v>
      </c>
      <c r="D2639" t="s">
        <v>7005</v>
      </c>
      <c r="E2639" t="s">
        <v>207</v>
      </c>
      <c r="F2639" t="s">
        <v>957</v>
      </c>
      <c r="G2639" t="s">
        <v>7006</v>
      </c>
      <c r="H2639" t="s">
        <v>125</v>
      </c>
      <c r="I2639" s="2">
        <v>1300000</v>
      </c>
      <c r="K2639" t="str" cm="1">
        <f t="array" ref="K2639">_xlfn.IFS(I2639&lt;1000000,"Bin1",AND(I2639&gt;=1000000,I2639&lt;=10000000),"Bin2",I2639&gt;10000000,"Bin3")</f>
        <v>Bin2</v>
      </c>
      <c r="L2639">
        <f t="shared" si="82"/>
        <v>2015</v>
      </c>
      <c r="M2639" t="str">
        <f>_xlfn.XLOOKUP(C2639,'LookUp Table'!$A$1:$A$3031,'LookUp Table'!$B$1:$B$3031,"Not Found",0)</f>
        <v>Bangalore</v>
      </c>
      <c r="N2639" t="str">
        <f t="shared" si="83"/>
        <v>Seed Funding</v>
      </c>
      <c r="O2639" t="str">
        <f>_xlfn.XLOOKUP(N2639,'Com LookUp+Pivot'!$A$1:$A$49,'Com LookUp+Pivot'!$B$1:$B$49,"Not Found",0)</f>
        <v>Angel</v>
      </c>
      <c r="W2639" s="9" t="s">
        <v>7006</v>
      </c>
      <c r="X2639" s="9" t="s">
        <v>125</v>
      </c>
    </row>
    <row r="2640" spans="1:24" x14ac:dyDescent="0.3">
      <c r="A2640">
        <v>2651</v>
      </c>
      <c r="B2640" s="1">
        <v>42213</v>
      </c>
      <c r="C2640" t="s">
        <v>791</v>
      </c>
      <c r="D2640" t="s">
        <v>2252</v>
      </c>
      <c r="E2640" t="s">
        <v>207</v>
      </c>
      <c r="F2640" t="s">
        <v>36</v>
      </c>
      <c r="G2640" t="s">
        <v>7007</v>
      </c>
      <c r="H2640" t="s">
        <v>125</v>
      </c>
      <c r="I2640" s="2">
        <v>1000000</v>
      </c>
      <c r="K2640" t="str" cm="1">
        <f t="array" ref="K2640">_xlfn.IFS(I2640&lt;1000000,"Bin1",AND(I2640&gt;=1000000,I2640&lt;=10000000),"Bin2",I2640&gt;10000000,"Bin3")</f>
        <v>Bin2</v>
      </c>
      <c r="L2640">
        <f t="shared" si="82"/>
        <v>2015</v>
      </c>
      <c r="M2640" t="str">
        <f>_xlfn.XLOOKUP(C2640,'LookUp Table'!$A$1:$A$3031,'LookUp Table'!$B$1:$B$3031,"Not Found",0)</f>
        <v>Mumbai</v>
      </c>
      <c r="N2640" t="str">
        <f t="shared" si="83"/>
        <v>Seed Funding</v>
      </c>
      <c r="O2640" t="str">
        <f>_xlfn.XLOOKUP(N2640,'Com LookUp+Pivot'!$A$1:$A$49,'Com LookUp+Pivot'!$B$1:$B$49,"Not Found",0)</f>
        <v>Angel</v>
      </c>
      <c r="W2640" s="9" t="s">
        <v>7007</v>
      </c>
      <c r="X2640" s="9" t="s">
        <v>125</v>
      </c>
    </row>
    <row r="2641" spans="1:24" x14ac:dyDescent="0.3">
      <c r="A2641">
        <v>2652</v>
      </c>
      <c r="B2641" s="1">
        <v>42214</v>
      </c>
      <c r="C2641" t="s">
        <v>7008</v>
      </c>
      <c r="D2641" t="s">
        <v>7009</v>
      </c>
      <c r="E2641" t="s">
        <v>207</v>
      </c>
      <c r="F2641" t="s">
        <v>36</v>
      </c>
      <c r="G2641" t="s">
        <v>7010</v>
      </c>
      <c r="H2641" t="s">
        <v>388</v>
      </c>
      <c r="I2641" s="2">
        <v>2000000</v>
      </c>
      <c r="J2641" t="s">
        <v>44</v>
      </c>
      <c r="K2641" t="str" cm="1">
        <f t="array" ref="K2641">_xlfn.IFS(I2641&lt;1000000,"Bin1",AND(I2641&gt;=1000000,I2641&lt;=10000000),"Bin2",I2641&gt;10000000,"Bin3")</f>
        <v>Bin2</v>
      </c>
      <c r="L2641">
        <f t="shared" si="82"/>
        <v>2015</v>
      </c>
      <c r="M2641" t="str">
        <f>_xlfn.XLOOKUP(C2641,'LookUp Table'!$A$1:$A$3031,'LookUp Table'!$B$1:$B$3031,"Not Found",0)</f>
        <v>Mumbai</v>
      </c>
      <c r="N2641" t="str">
        <f t="shared" si="83"/>
        <v>Private Equity</v>
      </c>
      <c r="O2641" t="str">
        <f>_xlfn.XLOOKUP(N2641,'Com LookUp+Pivot'!$A$1:$A$49,'Com LookUp+Pivot'!$B$1:$B$49,"Not Found",0)</f>
        <v>PE</v>
      </c>
      <c r="W2641" s="9" t="s">
        <v>7010</v>
      </c>
      <c r="X2641" s="9" t="s">
        <v>388</v>
      </c>
    </row>
    <row r="2642" spans="1:24" x14ac:dyDescent="0.3">
      <c r="A2642">
        <v>2653</v>
      </c>
      <c r="B2642" s="1">
        <v>42214</v>
      </c>
      <c r="C2642" t="s">
        <v>7011</v>
      </c>
      <c r="D2642" t="s">
        <v>7012</v>
      </c>
      <c r="E2642" t="s">
        <v>207</v>
      </c>
      <c r="F2642" t="s">
        <v>30</v>
      </c>
      <c r="G2642" t="s">
        <v>7013</v>
      </c>
      <c r="H2642" t="s">
        <v>125</v>
      </c>
      <c r="I2642" s="2">
        <v>2400000</v>
      </c>
      <c r="K2642" t="str" cm="1">
        <f t="array" ref="K2642">_xlfn.IFS(I2642&lt;1000000,"Bin1",AND(I2642&gt;=1000000,I2642&lt;=10000000),"Bin2",I2642&gt;10000000,"Bin3")</f>
        <v>Bin2</v>
      </c>
      <c r="L2642">
        <f t="shared" si="82"/>
        <v>2015</v>
      </c>
      <c r="M2642" t="str">
        <f>_xlfn.XLOOKUP(C2642,'LookUp Table'!$A$1:$A$3031,'LookUp Table'!$B$1:$B$3031,"Not Found",0)</f>
        <v>New Delhi</v>
      </c>
      <c r="N2642" t="str">
        <f t="shared" si="83"/>
        <v>Seed Funding</v>
      </c>
      <c r="O2642" t="str">
        <f>_xlfn.XLOOKUP(N2642,'Com LookUp+Pivot'!$A$1:$A$49,'Com LookUp+Pivot'!$B$1:$B$49,"Not Found",0)</f>
        <v>Angel</v>
      </c>
      <c r="W2642" s="9" t="s">
        <v>7013</v>
      </c>
      <c r="X2642" s="9" t="s">
        <v>125</v>
      </c>
    </row>
    <row r="2643" spans="1:24" x14ac:dyDescent="0.3">
      <c r="A2643">
        <v>2654</v>
      </c>
      <c r="B2643" s="1">
        <v>42214</v>
      </c>
      <c r="C2643" t="s">
        <v>7014</v>
      </c>
      <c r="D2643" t="s">
        <v>7015</v>
      </c>
      <c r="E2643" t="s">
        <v>207</v>
      </c>
      <c r="F2643" t="s">
        <v>957</v>
      </c>
      <c r="G2643" t="s">
        <v>7016</v>
      </c>
      <c r="H2643" t="s">
        <v>388</v>
      </c>
      <c r="I2643" s="2">
        <v>50000000</v>
      </c>
      <c r="J2643" t="s">
        <v>44</v>
      </c>
      <c r="K2643" t="str" cm="1">
        <f t="array" ref="K2643">_xlfn.IFS(I2643&lt;1000000,"Bin1",AND(I2643&gt;=1000000,I2643&lt;=10000000),"Bin2",I2643&gt;10000000,"Bin3")</f>
        <v>Bin3</v>
      </c>
      <c r="L2643">
        <f t="shared" si="82"/>
        <v>2015</v>
      </c>
      <c r="M2643" t="str">
        <f>_xlfn.XLOOKUP(C2643,'LookUp Table'!$A$1:$A$3031,'LookUp Table'!$B$1:$B$3031,"Not Found",0)</f>
        <v>Bangalore</v>
      </c>
      <c r="N2643" t="str">
        <f t="shared" si="83"/>
        <v>Private Equity</v>
      </c>
      <c r="O2643" t="str">
        <f>_xlfn.XLOOKUP(N2643,'Com LookUp+Pivot'!$A$1:$A$49,'Com LookUp+Pivot'!$B$1:$B$49,"Not Found",0)</f>
        <v>PE</v>
      </c>
      <c r="W2643" s="9" t="s">
        <v>7016</v>
      </c>
      <c r="X2643" s="9" t="s">
        <v>388</v>
      </c>
    </row>
    <row r="2644" spans="1:24" x14ac:dyDescent="0.3">
      <c r="A2644">
        <v>2655</v>
      </c>
      <c r="B2644" s="1">
        <v>42214</v>
      </c>
      <c r="C2644" t="s">
        <v>7017</v>
      </c>
      <c r="D2644" t="s">
        <v>7018</v>
      </c>
      <c r="E2644" t="s">
        <v>207</v>
      </c>
      <c r="F2644" t="s">
        <v>19</v>
      </c>
      <c r="G2644" t="s">
        <v>7019</v>
      </c>
      <c r="H2644" t="s">
        <v>388</v>
      </c>
      <c r="I2644" s="2">
        <v>1200000</v>
      </c>
      <c r="J2644" t="s">
        <v>44</v>
      </c>
      <c r="K2644" t="str" cm="1">
        <f t="array" ref="K2644">_xlfn.IFS(I2644&lt;1000000,"Bin1",AND(I2644&gt;=1000000,I2644&lt;=10000000),"Bin2",I2644&gt;10000000,"Bin3")</f>
        <v>Bin2</v>
      </c>
      <c r="L2644">
        <f t="shared" si="82"/>
        <v>2015</v>
      </c>
      <c r="M2644" t="str">
        <f>_xlfn.XLOOKUP(C2644,'LookUp Table'!$A$1:$A$3031,'LookUp Table'!$B$1:$B$3031,"Not Found",0)</f>
        <v>Gurgaon</v>
      </c>
      <c r="N2644" t="str">
        <f t="shared" si="83"/>
        <v>Private Equity</v>
      </c>
      <c r="O2644" t="str">
        <f>_xlfn.XLOOKUP(N2644,'Com LookUp+Pivot'!$A$1:$A$49,'Com LookUp+Pivot'!$B$1:$B$49,"Not Found",0)</f>
        <v>PE</v>
      </c>
      <c r="W2644" s="9" t="s">
        <v>7019</v>
      </c>
      <c r="X2644" s="9" t="s">
        <v>388</v>
      </c>
    </row>
    <row r="2645" spans="1:24" x14ac:dyDescent="0.3">
      <c r="A2645">
        <v>2656</v>
      </c>
      <c r="B2645" s="1">
        <v>42215</v>
      </c>
      <c r="C2645" t="s">
        <v>7020</v>
      </c>
      <c r="D2645" t="s">
        <v>7021</v>
      </c>
      <c r="E2645" t="s">
        <v>207</v>
      </c>
      <c r="F2645" t="s">
        <v>36</v>
      </c>
      <c r="G2645" t="s">
        <v>7022</v>
      </c>
      <c r="H2645" t="s">
        <v>388</v>
      </c>
      <c r="I2645" s="2">
        <v>600000</v>
      </c>
      <c r="J2645" t="s">
        <v>270</v>
      </c>
      <c r="K2645" t="str" cm="1">
        <f t="array" ref="K2645">_xlfn.IFS(I2645&lt;1000000,"Bin1",AND(I2645&gt;=1000000,I2645&lt;=10000000),"Bin2",I2645&gt;10000000,"Bin3")</f>
        <v>Bin1</v>
      </c>
      <c r="L2645">
        <f t="shared" si="82"/>
        <v>2015</v>
      </c>
      <c r="M2645" t="str">
        <f>_xlfn.XLOOKUP(C2645,'LookUp Table'!$A$1:$A$3031,'LookUp Table'!$B$1:$B$3031,"Not Found",0)</f>
        <v>Mumbai</v>
      </c>
      <c r="N2645" t="str">
        <f t="shared" si="83"/>
        <v>Private Equity</v>
      </c>
      <c r="O2645" t="str">
        <f>_xlfn.XLOOKUP(N2645,'Com LookUp+Pivot'!$A$1:$A$49,'Com LookUp+Pivot'!$B$1:$B$49,"Not Found",0)</f>
        <v>PE</v>
      </c>
      <c r="W2645" s="9" t="s">
        <v>7022</v>
      </c>
      <c r="X2645" s="9" t="s">
        <v>388</v>
      </c>
    </row>
    <row r="2646" spans="1:24" x14ac:dyDescent="0.3">
      <c r="A2646">
        <v>2657</v>
      </c>
      <c r="B2646" s="1">
        <v>42215</v>
      </c>
      <c r="C2646" t="s">
        <v>7023</v>
      </c>
      <c r="D2646" t="s">
        <v>7024</v>
      </c>
      <c r="E2646" t="s">
        <v>207</v>
      </c>
      <c r="F2646" t="s">
        <v>36</v>
      </c>
      <c r="G2646" t="s">
        <v>7025</v>
      </c>
      <c r="H2646" t="s">
        <v>388</v>
      </c>
      <c r="I2646" s="2">
        <v>2400000</v>
      </c>
      <c r="J2646" t="s">
        <v>44</v>
      </c>
      <c r="K2646" t="str" cm="1">
        <f t="array" ref="K2646">_xlfn.IFS(I2646&lt;1000000,"Bin1",AND(I2646&gt;=1000000,I2646&lt;=10000000),"Bin2",I2646&gt;10000000,"Bin3")</f>
        <v>Bin2</v>
      </c>
      <c r="L2646">
        <f t="shared" si="82"/>
        <v>2015</v>
      </c>
      <c r="M2646" t="str">
        <f>_xlfn.XLOOKUP(C2646,'LookUp Table'!$A$1:$A$3031,'LookUp Table'!$B$1:$B$3031,"Not Found",0)</f>
        <v>Mumbai</v>
      </c>
      <c r="N2646" t="str">
        <f t="shared" si="83"/>
        <v>Private Equity</v>
      </c>
      <c r="O2646" t="str">
        <f>_xlfn.XLOOKUP(N2646,'Com LookUp+Pivot'!$A$1:$A$49,'Com LookUp+Pivot'!$B$1:$B$49,"Not Found",0)</f>
        <v>PE</v>
      </c>
      <c r="W2646" s="9" t="s">
        <v>7025</v>
      </c>
      <c r="X2646" s="9" t="s">
        <v>388</v>
      </c>
    </row>
    <row r="2647" spans="1:24" x14ac:dyDescent="0.3">
      <c r="A2647">
        <v>2658</v>
      </c>
      <c r="B2647" s="1">
        <v>42215</v>
      </c>
      <c r="C2647" t="s">
        <v>7026</v>
      </c>
      <c r="D2647" t="s">
        <v>7027</v>
      </c>
      <c r="E2647" t="s">
        <v>207</v>
      </c>
      <c r="F2647" t="s">
        <v>30</v>
      </c>
      <c r="G2647" t="s">
        <v>7028</v>
      </c>
      <c r="H2647" t="s">
        <v>388</v>
      </c>
      <c r="I2647" s="2">
        <v>16000000</v>
      </c>
      <c r="J2647" t="s">
        <v>44</v>
      </c>
      <c r="K2647" t="str" cm="1">
        <f t="array" ref="K2647">_xlfn.IFS(I2647&lt;1000000,"Bin1",AND(I2647&gt;=1000000,I2647&lt;=10000000),"Bin2",I2647&gt;10000000,"Bin3")</f>
        <v>Bin3</v>
      </c>
      <c r="L2647">
        <f t="shared" si="82"/>
        <v>2015</v>
      </c>
      <c r="M2647" t="str">
        <f>_xlfn.XLOOKUP(C2647,'LookUp Table'!$A$1:$A$3031,'LookUp Table'!$B$1:$B$3031,"Not Found",0)</f>
        <v>New Delhi</v>
      </c>
      <c r="N2647" t="str">
        <f t="shared" si="83"/>
        <v>Private Equity</v>
      </c>
      <c r="O2647" t="str">
        <f>_xlfn.XLOOKUP(N2647,'Com LookUp+Pivot'!$A$1:$A$49,'Com LookUp+Pivot'!$B$1:$B$49,"Not Found",0)</f>
        <v>PE</v>
      </c>
      <c r="W2647" s="9" t="s">
        <v>7028</v>
      </c>
      <c r="X2647" s="9" t="s">
        <v>388</v>
      </c>
    </row>
    <row r="2648" spans="1:24" x14ac:dyDescent="0.3">
      <c r="A2648">
        <v>2659</v>
      </c>
      <c r="B2648" s="1">
        <v>42215</v>
      </c>
      <c r="C2648" t="s">
        <v>4371</v>
      </c>
      <c r="D2648" t="s">
        <v>7029</v>
      </c>
      <c r="E2648" t="s">
        <v>207</v>
      </c>
      <c r="F2648" t="s">
        <v>957</v>
      </c>
      <c r="G2648" t="s">
        <v>7030</v>
      </c>
      <c r="H2648" t="s">
        <v>125</v>
      </c>
      <c r="I2648" s="2">
        <v>168000</v>
      </c>
      <c r="K2648" t="str" cm="1">
        <f t="array" ref="K2648">_xlfn.IFS(I2648&lt;1000000,"Bin1",AND(I2648&gt;=1000000,I2648&lt;=10000000),"Bin2",I2648&gt;10000000,"Bin3")</f>
        <v>Bin1</v>
      </c>
      <c r="L2648">
        <f t="shared" si="82"/>
        <v>2015</v>
      </c>
      <c r="M2648" t="str">
        <f>_xlfn.XLOOKUP(C2648,'LookUp Table'!$A$1:$A$3031,'LookUp Table'!$B$1:$B$3031,"Not Found",0)</f>
        <v>Bangalore</v>
      </c>
      <c r="N2648" t="str">
        <f t="shared" si="83"/>
        <v>Seed Funding</v>
      </c>
      <c r="O2648" t="str">
        <f>_xlfn.XLOOKUP(N2648,'Com LookUp+Pivot'!$A$1:$A$49,'Com LookUp+Pivot'!$B$1:$B$49,"Not Found",0)</f>
        <v>Angel</v>
      </c>
      <c r="W2648" s="9" t="s">
        <v>7030</v>
      </c>
      <c r="X2648" s="9" t="s">
        <v>125</v>
      </c>
    </row>
    <row r="2649" spans="1:24" x14ac:dyDescent="0.3">
      <c r="A2649">
        <v>2660</v>
      </c>
      <c r="B2649" s="1">
        <v>42215</v>
      </c>
      <c r="C2649" t="s">
        <v>7031</v>
      </c>
      <c r="D2649" t="s">
        <v>7032</v>
      </c>
      <c r="E2649" t="s">
        <v>207</v>
      </c>
      <c r="F2649" t="s">
        <v>36</v>
      </c>
      <c r="G2649" t="s">
        <v>7033</v>
      </c>
      <c r="H2649" t="s">
        <v>125</v>
      </c>
      <c r="I2649" s="2">
        <v>168000</v>
      </c>
      <c r="K2649" t="str" cm="1">
        <f t="array" ref="K2649">_xlfn.IFS(I2649&lt;1000000,"Bin1",AND(I2649&gt;=1000000,I2649&lt;=10000000),"Bin2",I2649&gt;10000000,"Bin3")</f>
        <v>Bin1</v>
      </c>
      <c r="L2649">
        <f t="shared" si="82"/>
        <v>2015</v>
      </c>
      <c r="M2649" t="str">
        <f>_xlfn.XLOOKUP(C2649,'LookUp Table'!$A$1:$A$3031,'LookUp Table'!$B$1:$B$3031,"Not Found",0)</f>
        <v>Mumbai</v>
      </c>
      <c r="N2649" t="str">
        <f t="shared" si="83"/>
        <v>Seed Funding</v>
      </c>
      <c r="O2649" t="str">
        <f>_xlfn.XLOOKUP(N2649,'Com LookUp+Pivot'!$A$1:$A$49,'Com LookUp+Pivot'!$B$1:$B$49,"Not Found",0)</f>
        <v>Angel</v>
      </c>
      <c r="W2649" s="9" t="s">
        <v>7033</v>
      </c>
      <c r="X2649" s="9" t="s">
        <v>125</v>
      </c>
    </row>
    <row r="2650" spans="1:24" x14ac:dyDescent="0.3">
      <c r="A2650">
        <v>2661</v>
      </c>
      <c r="B2650" s="1">
        <v>42215</v>
      </c>
      <c r="C2650" t="s">
        <v>2884</v>
      </c>
      <c r="D2650" t="s">
        <v>7034</v>
      </c>
      <c r="E2650" t="s">
        <v>207</v>
      </c>
      <c r="F2650" t="s">
        <v>42</v>
      </c>
      <c r="G2650" t="s">
        <v>7035</v>
      </c>
      <c r="H2650" t="s">
        <v>388</v>
      </c>
      <c r="I2650">
        <v>0</v>
      </c>
      <c r="J2650" t="s">
        <v>270</v>
      </c>
      <c r="K2650" t="str" cm="1">
        <f t="array" ref="K2650">_xlfn.IFS(I2650&lt;1000000,"Bin1",AND(I2650&gt;=1000000,I2650&lt;=10000000),"Bin2",I2650&gt;10000000,"Bin3")</f>
        <v>Bin1</v>
      </c>
      <c r="L2650">
        <f t="shared" si="82"/>
        <v>2015</v>
      </c>
      <c r="M2650" t="str">
        <f>_xlfn.XLOOKUP(C2650,'LookUp Table'!$A$1:$A$3031,'LookUp Table'!$B$1:$B$3031,"Not Found",0)</f>
        <v>Chennai</v>
      </c>
      <c r="N2650" t="str">
        <f t="shared" si="83"/>
        <v>Private Equity</v>
      </c>
      <c r="O2650" t="str">
        <f>_xlfn.XLOOKUP(N2650,'Com LookUp+Pivot'!$A$1:$A$49,'Com LookUp+Pivot'!$B$1:$B$49,"Not Found",0)</f>
        <v>PE</v>
      </c>
      <c r="W2650" s="9" t="s">
        <v>7035</v>
      </c>
      <c r="X2650" s="9" t="s">
        <v>388</v>
      </c>
    </row>
    <row r="2651" spans="1:24" x14ac:dyDescent="0.3">
      <c r="A2651">
        <v>2662</v>
      </c>
      <c r="B2651" s="1">
        <v>42215</v>
      </c>
      <c r="C2651" t="s">
        <v>7036</v>
      </c>
      <c r="D2651" t="s">
        <v>7037</v>
      </c>
      <c r="E2651" t="s">
        <v>207</v>
      </c>
      <c r="F2651" t="s">
        <v>957</v>
      </c>
      <c r="G2651" t="s">
        <v>7038</v>
      </c>
      <c r="H2651" t="s">
        <v>125</v>
      </c>
      <c r="I2651">
        <v>0</v>
      </c>
      <c r="K2651" t="str" cm="1">
        <f t="array" ref="K2651">_xlfn.IFS(I2651&lt;1000000,"Bin1",AND(I2651&gt;=1000000,I2651&lt;=10000000),"Bin2",I2651&gt;10000000,"Bin3")</f>
        <v>Bin1</v>
      </c>
      <c r="L2651">
        <f t="shared" si="82"/>
        <v>2015</v>
      </c>
      <c r="M2651" t="str">
        <f>_xlfn.XLOOKUP(C2651,'LookUp Table'!$A$1:$A$3031,'LookUp Table'!$B$1:$B$3031,"Not Found",0)</f>
        <v>Bangalore</v>
      </c>
      <c r="N2651" t="str">
        <f t="shared" si="83"/>
        <v>Seed Funding</v>
      </c>
      <c r="O2651" t="str">
        <f>_xlfn.XLOOKUP(N2651,'Com LookUp+Pivot'!$A$1:$A$49,'Com LookUp+Pivot'!$B$1:$B$49,"Not Found",0)</f>
        <v>Angel</v>
      </c>
      <c r="W2651" s="9" t="s">
        <v>7038</v>
      </c>
      <c r="X2651" s="9" t="s">
        <v>125</v>
      </c>
    </row>
    <row r="2652" spans="1:24" x14ac:dyDescent="0.3">
      <c r="A2652">
        <v>2663</v>
      </c>
      <c r="B2652" s="1">
        <v>42216</v>
      </c>
      <c r="C2652" t="s">
        <v>7039</v>
      </c>
      <c r="D2652" t="s">
        <v>7040</v>
      </c>
      <c r="E2652" t="s">
        <v>207</v>
      </c>
      <c r="F2652" t="s">
        <v>19</v>
      </c>
      <c r="G2652" t="s">
        <v>7041</v>
      </c>
      <c r="H2652" t="s">
        <v>388</v>
      </c>
      <c r="I2652" s="2">
        <v>500000</v>
      </c>
      <c r="J2652" t="s">
        <v>327</v>
      </c>
      <c r="K2652" t="str" cm="1">
        <f t="array" ref="K2652">_xlfn.IFS(I2652&lt;1000000,"Bin1",AND(I2652&gt;=1000000,I2652&lt;=10000000),"Bin2",I2652&gt;10000000,"Bin3")</f>
        <v>Bin1</v>
      </c>
      <c r="L2652">
        <f t="shared" si="82"/>
        <v>2015</v>
      </c>
      <c r="M2652" t="str">
        <f>_xlfn.XLOOKUP(C2652,'LookUp Table'!$A$1:$A$3031,'LookUp Table'!$B$1:$B$3031,"Not Found",0)</f>
        <v>Gurgaon</v>
      </c>
      <c r="N2652" t="str">
        <f t="shared" si="83"/>
        <v>Private Equity</v>
      </c>
      <c r="O2652" t="str">
        <f>_xlfn.XLOOKUP(N2652,'Com LookUp+Pivot'!$A$1:$A$49,'Com LookUp+Pivot'!$B$1:$B$49,"Not Found",0)</f>
        <v>PE</v>
      </c>
      <c r="W2652" s="9" t="s">
        <v>7041</v>
      </c>
      <c r="X2652" s="9" t="s">
        <v>388</v>
      </c>
    </row>
    <row r="2653" spans="1:24" x14ac:dyDescent="0.3">
      <c r="A2653">
        <v>2664</v>
      </c>
      <c r="B2653" s="1">
        <v>42216</v>
      </c>
      <c r="C2653" t="s">
        <v>7042</v>
      </c>
      <c r="D2653" t="s">
        <v>7043</v>
      </c>
      <c r="E2653" t="s">
        <v>207</v>
      </c>
      <c r="F2653" t="s">
        <v>957</v>
      </c>
      <c r="G2653" t="s">
        <v>7044</v>
      </c>
      <c r="H2653" t="s">
        <v>388</v>
      </c>
      <c r="I2653">
        <v>0</v>
      </c>
      <c r="J2653" t="s">
        <v>44</v>
      </c>
      <c r="K2653" t="str" cm="1">
        <f t="array" ref="K2653">_xlfn.IFS(I2653&lt;1000000,"Bin1",AND(I2653&gt;=1000000,I2653&lt;=10000000),"Bin2",I2653&gt;10000000,"Bin3")</f>
        <v>Bin1</v>
      </c>
      <c r="L2653">
        <f t="shared" si="82"/>
        <v>2015</v>
      </c>
      <c r="M2653" t="str">
        <f>_xlfn.XLOOKUP(C2653,'LookUp Table'!$A$1:$A$3031,'LookUp Table'!$B$1:$B$3031,"Not Found",0)</f>
        <v>Bangalore</v>
      </c>
      <c r="N2653" t="str">
        <f t="shared" si="83"/>
        <v>Private Equity</v>
      </c>
      <c r="O2653" t="str">
        <f>_xlfn.XLOOKUP(N2653,'Com LookUp+Pivot'!$A$1:$A$49,'Com LookUp+Pivot'!$B$1:$B$49,"Not Found",0)</f>
        <v>PE</v>
      </c>
      <c r="W2653" s="9" t="s">
        <v>7044</v>
      </c>
      <c r="X2653" s="9" t="s">
        <v>388</v>
      </c>
    </row>
    <row r="2654" spans="1:24" x14ac:dyDescent="0.3">
      <c r="A2654">
        <v>2665</v>
      </c>
      <c r="B2654" s="1">
        <v>42216</v>
      </c>
      <c r="C2654" t="s">
        <v>7045</v>
      </c>
      <c r="D2654" t="s">
        <v>7046</v>
      </c>
      <c r="E2654" t="s">
        <v>207</v>
      </c>
      <c r="F2654" t="s">
        <v>52</v>
      </c>
      <c r="G2654" t="s">
        <v>7047</v>
      </c>
      <c r="H2654" t="s">
        <v>388</v>
      </c>
      <c r="I2654" s="2">
        <v>2000000</v>
      </c>
      <c r="J2654" t="s">
        <v>44</v>
      </c>
      <c r="K2654" t="str" cm="1">
        <f t="array" ref="K2654">_xlfn.IFS(I2654&lt;1000000,"Bin1",AND(I2654&gt;=1000000,I2654&lt;=10000000),"Bin2",I2654&gt;10000000,"Bin3")</f>
        <v>Bin2</v>
      </c>
      <c r="L2654">
        <f t="shared" si="82"/>
        <v>2015</v>
      </c>
      <c r="M2654" t="str">
        <f>_xlfn.XLOOKUP(C2654,'LookUp Table'!$A$1:$A$3031,'LookUp Table'!$B$1:$B$3031,"Not Found",0)</f>
        <v>Pune</v>
      </c>
      <c r="N2654" t="str">
        <f t="shared" si="83"/>
        <v>Private Equity</v>
      </c>
      <c r="O2654" t="str">
        <f>_xlfn.XLOOKUP(N2654,'Com LookUp+Pivot'!$A$1:$A$49,'Com LookUp+Pivot'!$B$1:$B$49,"Not Found",0)</f>
        <v>PE</v>
      </c>
      <c r="W2654" s="9" t="s">
        <v>7047</v>
      </c>
      <c r="X2654" s="9" t="s">
        <v>388</v>
      </c>
    </row>
    <row r="2655" spans="1:24" x14ac:dyDescent="0.3">
      <c r="A2655">
        <v>2666</v>
      </c>
      <c r="B2655" s="1">
        <v>42216</v>
      </c>
      <c r="C2655" t="s">
        <v>7048</v>
      </c>
      <c r="D2655" t="s">
        <v>466</v>
      </c>
      <c r="E2655" t="s">
        <v>207</v>
      </c>
      <c r="F2655" t="s">
        <v>19</v>
      </c>
      <c r="G2655" t="s">
        <v>627</v>
      </c>
      <c r="H2655" t="s">
        <v>388</v>
      </c>
      <c r="I2655" s="2">
        <v>5000000</v>
      </c>
      <c r="J2655" t="s">
        <v>5854</v>
      </c>
      <c r="K2655" t="str" cm="1">
        <f t="array" ref="K2655">_xlfn.IFS(I2655&lt;1000000,"Bin1",AND(I2655&gt;=1000000,I2655&lt;=10000000),"Bin2",I2655&gt;10000000,"Bin3")</f>
        <v>Bin2</v>
      </c>
      <c r="L2655">
        <f t="shared" si="82"/>
        <v>2015</v>
      </c>
      <c r="M2655" t="str">
        <f>_xlfn.XLOOKUP(C2655,'LookUp Table'!$A$1:$A$3031,'LookUp Table'!$B$1:$B$3031,"Not Found",0)</f>
        <v>Gurgaon</v>
      </c>
      <c r="N2655" t="str">
        <f t="shared" si="83"/>
        <v>Private Equity</v>
      </c>
      <c r="O2655" t="str">
        <f>_xlfn.XLOOKUP(N2655,'Com LookUp+Pivot'!$A$1:$A$49,'Com LookUp+Pivot'!$B$1:$B$49,"Not Found",0)</f>
        <v>PE</v>
      </c>
      <c r="W2655" s="9" t="s">
        <v>627</v>
      </c>
      <c r="X2655" s="9" t="s">
        <v>388</v>
      </c>
    </row>
    <row r="2656" spans="1:24" x14ac:dyDescent="0.3">
      <c r="A2656">
        <v>2667</v>
      </c>
      <c r="B2656" s="1">
        <v>42156</v>
      </c>
      <c r="C2656" t="s">
        <v>4825</v>
      </c>
      <c r="D2656" t="s">
        <v>7049</v>
      </c>
      <c r="E2656" t="s">
        <v>207</v>
      </c>
      <c r="F2656" t="s">
        <v>30</v>
      </c>
      <c r="G2656" t="s">
        <v>7050</v>
      </c>
      <c r="H2656" t="s">
        <v>125</v>
      </c>
      <c r="I2656">
        <v>0</v>
      </c>
      <c r="K2656" t="str" cm="1">
        <f t="array" ref="K2656">_xlfn.IFS(I2656&lt;1000000,"Bin1",AND(I2656&gt;=1000000,I2656&lt;=10000000),"Bin2",I2656&gt;10000000,"Bin3")</f>
        <v>Bin1</v>
      </c>
      <c r="L2656">
        <f t="shared" si="82"/>
        <v>2015</v>
      </c>
      <c r="M2656" t="str">
        <f>_xlfn.XLOOKUP(C2656,'LookUp Table'!$A$1:$A$3031,'LookUp Table'!$B$1:$B$3031,"Not Found",0)</f>
        <v>New Delhi</v>
      </c>
      <c r="N2656" t="str">
        <f t="shared" si="83"/>
        <v>Seed Funding</v>
      </c>
      <c r="O2656" t="str">
        <f>_xlfn.XLOOKUP(N2656,'Com LookUp+Pivot'!$A$1:$A$49,'Com LookUp+Pivot'!$B$1:$B$49,"Not Found",0)</f>
        <v>Angel</v>
      </c>
      <c r="W2656" s="9" t="s">
        <v>7050</v>
      </c>
      <c r="X2656" s="9" t="s">
        <v>125</v>
      </c>
    </row>
    <row r="2657" spans="1:24" x14ac:dyDescent="0.3">
      <c r="A2657">
        <v>2668</v>
      </c>
      <c r="B2657" s="1">
        <v>42156</v>
      </c>
      <c r="C2657" t="s">
        <v>7051</v>
      </c>
      <c r="D2657" t="s">
        <v>7052</v>
      </c>
      <c r="E2657" t="s">
        <v>207</v>
      </c>
      <c r="F2657" t="s">
        <v>30</v>
      </c>
      <c r="G2657" t="s">
        <v>7053</v>
      </c>
      <c r="H2657" t="s">
        <v>388</v>
      </c>
      <c r="I2657" s="2">
        <v>6000000</v>
      </c>
      <c r="J2657" t="s">
        <v>26</v>
      </c>
      <c r="K2657" t="str" cm="1">
        <f t="array" ref="K2657">_xlfn.IFS(I2657&lt;1000000,"Bin1",AND(I2657&gt;=1000000,I2657&lt;=10000000),"Bin2",I2657&gt;10000000,"Bin3")</f>
        <v>Bin2</v>
      </c>
      <c r="L2657">
        <f t="shared" si="82"/>
        <v>2015</v>
      </c>
      <c r="M2657" t="str">
        <f>_xlfn.XLOOKUP(C2657,'LookUp Table'!$A$1:$A$3031,'LookUp Table'!$B$1:$B$3031,"Not Found",0)</f>
        <v>New Delhi</v>
      </c>
      <c r="N2657" t="str">
        <f t="shared" si="83"/>
        <v>Private Equity</v>
      </c>
      <c r="O2657" t="str">
        <f>_xlfn.XLOOKUP(N2657,'Com LookUp+Pivot'!$A$1:$A$49,'Com LookUp+Pivot'!$B$1:$B$49,"Not Found",0)</f>
        <v>PE</v>
      </c>
      <c r="W2657" s="9" t="s">
        <v>7053</v>
      </c>
      <c r="X2657" s="9" t="s">
        <v>388</v>
      </c>
    </row>
    <row r="2658" spans="1:24" x14ac:dyDescent="0.3">
      <c r="A2658">
        <v>2669</v>
      </c>
      <c r="B2658" s="1">
        <v>42156</v>
      </c>
      <c r="C2658" t="s">
        <v>2909</v>
      </c>
      <c r="D2658" t="s">
        <v>6838</v>
      </c>
      <c r="E2658" t="s">
        <v>207</v>
      </c>
      <c r="F2658" t="s">
        <v>36</v>
      </c>
      <c r="G2658" t="s">
        <v>7054</v>
      </c>
      <c r="H2658" t="s">
        <v>125</v>
      </c>
      <c r="I2658" s="2">
        <v>500000</v>
      </c>
      <c r="K2658" t="str" cm="1">
        <f t="array" ref="K2658">_xlfn.IFS(I2658&lt;1000000,"Bin1",AND(I2658&gt;=1000000,I2658&lt;=10000000),"Bin2",I2658&gt;10000000,"Bin3")</f>
        <v>Bin1</v>
      </c>
      <c r="L2658">
        <f t="shared" si="82"/>
        <v>2015</v>
      </c>
      <c r="M2658" t="str">
        <f>_xlfn.XLOOKUP(C2658,'LookUp Table'!$A$1:$A$3031,'LookUp Table'!$B$1:$B$3031,"Not Found",0)</f>
        <v>Mumbai</v>
      </c>
      <c r="N2658" t="str">
        <f t="shared" si="83"/>
        <v>Seed Funding</v>
      </c>
      <c r="O2658" t="str">
        <f>_xlfn.XLOOKUP(N2658,'Com LookUp+Pivot'!$A$1:$A$49,'Com LookUp+Pivot'!$B$1:$B$49,"Not Found",0)</f>
        <v>Angel</v>
      </c>
      <c r="W2658" s="9" t="s">
        <v>7054</v>
      </c>
      <c r="X2658" s="9" t="s">
        <v>125</v>
      </c>
    </row>
    <row r="2659" spans="1:24" x14ac:dyDescent="0.3">
      <c r="A2659">
        <v>2670</v>
      </c>
      <c r="B2659" s="1">
        <v>42156</v>
      </c>
      <c r="C2659" t="s">
        <v>7055</v>
      </c>
      <c r="D2659" t="s">
        <v>1708</v>
      </c>
      <c r="E2659" t="s">
        <v>207</v>
      </c>
      <c r="F2659" t="s">
        <v>30</v>
      </c>
      <c r="G2659" t="s">
        <v>1048</v>
      </c>
      <c r="H2659" t="s">
        <v>388</v>
      </c>
      <c r="I2659" s="2">
        <v>4000000</v>
      </c>
      <c r="J2659" t="s">
        <v>21</v>
      </c>
      <c r="K2659" t="str" cm="1">
        <f t="array" ref="K2659">_xlfn.IFS(I2659&lt;1000000,"Bin1",AND(I2659&gt;=1000000,I2659&lt;=10000000),"Bin2",I2659&gt;10000000,"Bin3")</f>
        <v>Bin2</v>
      </c>
      <c r="L2659">
        <f t="shared" si="82"/>
        <v>2015</v>
      </c>
      <c r="M2659" t="str">
        <f>_xlfn.XLOOKUP(C2659,'LookUp Table'!$A$1:$A$3031,'LookUp Table'!$B$1:$B$3031,"Not Found",0)</f>
        <v>New Delhi</v>
      </c>
      <c r="N2659" t="str">
        <f t="shared" si="83"/>
        <v>Seed/Angel Funding</v>
      </c>
      <c r="O2659" t="str">
        <f>_xlfn.XLOOKUP(N2659,'Com LookUp+Pivot'!$A$1:$A$49,'Com LookUp+Pivot'!$B$1:$B$49,"Not Found",0)</f>
        <v>Angel</v>
      </c>
      <c r="W2659" s="9" t="s">
        <v>1048</v>
      </c>
      <c r="X2659" s="9" t="s">
        <v>388</v>
      </c>
    </row>
    <row r="2660" spans="1:24" x14ac:dyDescent="0.3">
      <c r="A2660">
        <v>2671</v>
      </c>
      <c r="B2660" s="1">
        <v>42156</v>
      </c>
      <c r="C2660" t="s">
        <v>7056</v>
      </c>
      <c r="D2660" t="s">
        <v>7057</v>
      </c>
      <c r="E2660" t="s">
        <v>207</v>
      </c>
      <c r="F2660" t="s">
        <v>30</v>
      </c>
      <c r="G2660" t="s">
        <v>7058</v>
      </c>
      <c r="H2660" t="s">
        <v>125</v>
      </c>
      <c r="I2660" s="2">
        <v>350000</v>
      </c>
      <c r="K2660" t="str" cm="1">
        <f t="array" ref="K2660">_xlfn.IFS(I2660&lt;1000000,"Bin1",AND(I2660&gt;=1000000,I2660&lt;=10000000),"Bin2",I2660&gt;10000000,"Bin3")</f>
        <v>Bin1</v>
      </c>
      <c r="L2660">
        <f t="shared" si="82"/>
        <v>2015</v>
      </c>
      <c r="M2660" t="str">
        <f>_xlfn.XLOOKUP(C2660,'LookUp Table'!$A$1:$A$3031,'LookUp Table'!$B$1:$B$3031,"Not Found",0)</f>
        <v>New Delhi</v>
      </c>
      <c r="N2660" t="str">
        <f t="shared" si="83"/>
        <v>Seed Funding</v>
      </c>
      <c r="O2660" t="str">
        <f>_xlfn.XLOOKUP(N2660,'Com LookUp+Pivot'!$A$1:$A$49,'Com LookUp+Pivot'!$B$1:$B$49,"Not Found",0)</f>
        <v>Angel</v>
      </c>
      <c r="W2660" s="9" t="s">
        <v>7058</v>
      </c>
      <c r="X2660" s="9" t="s">
        <v>125</v>
      </c>
    </row>
    <row r="2661" spans="1:24" x14ac:dyDescent="0.3">
      <c r="A2661">
        <v>2672</v>
      </c>
      <c r="B2661" s="1">
        <v>42156</v>
      </c>
      <c r="C2661" t="s">
        <v>6416</v>
      </c>
      <c r="D2661" t="s">
        <v>7059</v>
      </c>
      <c r="E2661" t="s">
        <v>207</v>
      </c>
      <c r="F2661" t="s">
        <v>36</v>
      </c>
      <c r="G2661" t="s">
        <v>7060</v>
      </c>
      <c r="H2661" t="s">
        <v>125</v>
      </c>
      <c r="I2661">
        <v>0</v>
      </c>
      <c r="K2661" t="str" cm="1">
        <f t="array" ref="K2661">_xlfn.IFS(I2661&lt;1000000,"Bin1",AND(I2661&gt;=1000000,I2661&lt;=10000000),"Bin2",I2661&gt;10000000,"Bin3")</f>
        <v>Bin1</v>
      </c>
      <c r="L2661">
        <f t="shared" si="82"/>
        <v>2015</v>
      </c>
      <c r="M2661" t="str">
        <f>_xlfn.XLOOKUP(C2661,'LookUp Table'!$A$1:$A$3031,'LookUp Table'!$B$1:$B$3031,"Not Found",0)</f>
        <v>Mumbai</v>
      </c>
      <c r="N2661" t="str">
        <f t="shared" si="83"/>
        <v>Seed Funding</v>
      </c>
      <c r="O2661" t="str">
        <f>_xlfn.XLOOKUP(N2661,'Com LookUp+Pivot'!$A$1:$A$49,'Com LookUp+Pivot'!$B$1:$B$49,"Not Found",0)</f>
        <v>Angel</v>
      </c>
      <c r="W2661" s="9" t="s">
        <v>7060</v>
      </c>
      <c r="X2661" s="9" t="s">
        <v>125</v>
      </c>
    </row>
    <row r="2662" spans="1:24" x14ac:dyDescent="0.3">
      <c r="A2662">
        <v>2673</v>
      </c>
      <c r="B2662" s="1">
        <v>42156</v>
      </c>
      <c r="C2662" t="s">
        <v>7061</v>
      </c>
      <c r="D2662" t="s">
        <v>7062</v>
      </c>
      <c r="E2662" t="s">
        <v>207</v>
      </c>
      <c r="F2662" t="s">
        <v>36</v>
      </c>
      <c r="G2662" t="s">
        <v>7063</v>
      </c>
      <c r="H2662" t="s">
        <v>388</v>
      </c>
      <c r="I2662" s="2">
        <v>1000000</v>
      </c>
      <c r="J2662" t="s">
        <v>270</v>
      </c>
      <c r="K2662" t="str" cm="1">
        <f t="array" ref="K2662">_xlfn.IFS(I2662&lt;1000000,"Bin1",AND(I2662&gt;=1000000,I2662&lt;=10000000),"Bin2",I2662&gt;10000000,"Bin3")</f>
        <v>Bin2</v>
      </c>
      <c r="L2662">
        <f t="shared" si="82"/>
        <v>2015</v>
      </c>
      <c r="M2662" t="str">
        <f>_xlfn.XLOOKUP(C2662,'LookUp Table'!$A$1:$A$3031,'LookUp Table'!$B$1:$B$3031,"Not Found",0)</f>
        <v>Mumbai</v>
      </c>
      <c r="N2662" t="str">
        <f t="shared" si="83"/>
        <v>Private Equity</v>
      </c>
      <c r="O2662" t="str">
        <f>_xlfn.XLOOKUP(N2662,'Com LookUp+Pivot'!$A$1:$A$49,'Com LookUp+Pivot'!$B$1:$B$49,"Not Found",0)</f>
        <v>PE</v>
      </c>
      <c r="W2662" s="9" t="s">
        <v>7063</v>
      </c>
      <c r="X2662" s="9" t="s">
        <v>388</v>
      </c>
    </row>
    <row r="2663" spans="1:24" x14ac:dyDescent="0.3">
      <c r="A2663">
        <v>2674</v>
      </c>
      <c r="B2663" s="1">
        <v>42156</v>
      </c>
      <c r="C2663" t="s">
        <v>7064</v>
      </c>
      <c r="D2663" t="s">
        <v>7065</v>
      </c>
      <c r="E2663" t="s">
        <v>207</v>
      </c>
      <c r="F2663" t="s">
        <v>42</v>
      </c>
      <c r="G2663" t="s">
        <v>4425</v>
      </c>
      <c r="H2663" t="s">
        <v>388</v>
      </c>
      <c r="I2663" s="2">
        <v>550000</v>
      </c>
      <c r="K2663" t="str" cm="1">
        <f t="array" ref="K2663">_xlfn.IFS(I2663&lt;1000000,"Bin1",AND(I2663&gt;=1000000,I2663&lt;=10000000),"Bin2",I2663&gt;10000000,"Bin3")</f>
        <v>Bin1</v>
      </c>
      <c r="L2663">
        <f t="shared" si="82"/>
        <v>2015</v>
      </c>
      <c r="M2663" t="str">
        <f>_xlfn.XLOOKUP(C2663,'LookUp Table'!$A$1:$A$3031,'LookUp Table'!$B$1:$B$3031,"Not Found",0)</f>
        <v>Chennai</v>
      </c>
      <c r="N2663" t="str">
        <f t="shared" si="83"/>
        <v>Private Equity</v>
      </c>
      <c r="O2663" t="str">
        <f>_xlfn.XLOOKUP(N2663,'Com LookUp+Pivot'!$A$1:$A$49,'Com LookUp+Pivot'!$B$1:$B$49,"Not Found",0)</f>
        <v>PE</v>
      </c>
      <c r="W2663" s="9" t="s">
        <v>4425</v>
      </c>
      <c r="X2663" s="9" t="s">
        <v>388</v>
      </c>
    </row>
    <row r="2664" spans="1:24" x14ac:dyDescent="0.3">
      <c r="A2664">
        <v>2675</v>
      </c>
      <c r="B2664" s="1">
        <v>42156</v>
      </c>
      <c r="C2664" t="s">
        <v>7066</v>
      </c>
      <c r="D2664" t="s">
        <v>7067</v>
      </c>
      <c r="E2664" t="s">
        <v>207</v>
      </c>
      <c r="F2664" t="s">
        <v>181</v>
      </c>
      <c r="G2664" t="s">
        <v>7068</v>
      </c>
      <c r="H2664" t="s">
        <v>125</v>
      </c>
      <c r="I2664" s="2">
        <v>500000</v>
      </c>
      <c r="K2664" t="str" cm="1">
        <f t="array" ref="K2664">_xlfn.IFS(I2664&lt;1000000,"Bin1",AND(I2664&gt;=1000000,I2664&lt;=10000000),"Bin2",I2664&gt;10000000,"Bin3")</f>
        <v>Bin1</v>
      </c>
      <c r="L2664">
        <f t="shared" si="82"/>
        <v>2015</v>
      </c>
      <c r="M2664" t="str">
        <f>_xlfn.XLOOKUP(C2664,'LookUp Table'!$A$1:$A$3031,'LookUp Table'!$B$1:$B$3031,"Not Found",0)</f>
        <v>Hyderabad</v>
      </c>
      <c r="N2664" t="str">
        <f t="shared" si="83"/>
        <v>Seed Funding</v>
      </c>
      <c r="O2664" t="str">
        <f>_xlfn.XLOOKUP(N2664,'Com LookUp+Pivot'!$A$1:$A$49,'Com LookUp+Pivot'!$B$1:$B$49,"Not Found",0)</f>
        <v>Angel</v>
      </c>
      <c r="W2664" s="9" t="s">
        <v>7068</v>
      </c>
      <c r="X2664" s="9" t="s">
        <v>125</v>
      </c>
    </row>
    <row r="2665" spans="1:24" x14ac:dyDescent="0.3">
      <c r="A2665">
        <v>2676</v>
      </c>
      <c r="B2665" s="1">
        <v>42157</v>
      </c>
      <c r="C2665" t="s">
        <v>7069</v>
      </c>
      <c r="D2665" t="s">
        <v>7070</v>
      </c>
      <c r="E2665" t="s">
        <v>207</v>
      </c>
      <c r="F2665" t="s">
        <v>6032</v>
      </c>
      <c r="G2665" t="s">
        <v>7071</v>
      </c>
      <c r="H2665" t="s">
        <v>388</v>
      </c>
      <c r="I2665" s="2">
        <v>35000000</v>
      </c>
      <c r="J2665" t="s">
        <v>44</v>
      </c>
      <c r="K2665" t="str" cm="1">
        <f t="array" ref="K2665">_xlfn.IFS(I2665&lt;1000000,"Bin1",AND(I2665&gt;=1000000,I2665&lt;=10000000),"Bin2",I2665&gt;10000000,"Bin3")</f>
        <v>Bin3</v>
      </c>
      <c r="L2665">
        <f t="shared" si="82"/>
        <v>2015</v>
      </c>
      <c r="M2665" t="str">
        <f>_xlfn.XLOOKUP(C2665,'LookUp Table'!$A$1:$A$3031,'LookUp Table'!$B$1:$B$3031,"Not Found",0)</f>
        <v>Pune / US</v>
      </c>
      <c r="N2665" t="str">
        <f t="shared" si="83"/>
        <v>Private Equity</v>
      </c>
      <c r="O2665" t="str">
        <f>_xlfn.XLOOKUP(N2665,'Com LookUp+Pivot'!$A$1:$A$49,'Com LookUp+Pivot'!$B$1:$B$49,"Not Found",0)</f>
        <v>PE</v>
      </c>
      <c r="W2665" s="9" t="s">
        <v>7071</v>
      </c>
      <c r="X2665" s="9" t="s">
        <v>388</v>
      </c>
    </row>
    <row r="2666" spans="1:24" x14ac:dyDescent="0.3">
      <c r="A2666">
        <v>2677</v>
      </c>
      <c r="B2666" s="1">
        <v>42157</v>
      </c>
      <c r="C2666" t="s">
        <v>7072</v>
      </c>
      <c r="D2666" t="s">
        <v>7073</v>
      </c>
      <c r="E2666" t="s">
        <v>207</v>
      </c>
      <c r="F2666" t="s">
        <v>52</v>
      </c>
      <c r="G2666" t="s">
        <v>7074</v>
      </c>
      <c r="H2666" t="s">
        <v>125</v>
      </c>
      <c r="I2666" s="2">
        <v>350000</v>
      </c>
      <c r="K2666" t="str" cm="1">
        <f t="array" ref="K2666">_xlfn.IFS(I2666&lt;1000000,"Bin1",AND(I2666&gt;=1000000,I2666&lt;=10000000),"Bin2",I2666&gt;10000000,"Bin3")</f>
        <v>Bin1</v>
      </c>
      <c r="L2666">
        <f t="shared" si="82"/>
        <v>2015</v>
      </c>
      <c r="M2666" t="str">
        <f>_xlfn.XLOOKUP(C2666,'LookUp Table'!$A$1:$A$3031,'LookUp Table'!$B$1:$B$3031,"Not Found",0)</f>
        <v>Pune</v>
      </c>
      <c r="N2666" t="str">
        <f t="shared" si="83"/>
        <v>Seed Funding</v>
      </c>
      <c r="O2666" t="str">
        <f>_xlfn.XLOOKUP(N2666,'Com LookUp+Pivot'!$A$1:$A$49,'Com LookUp+Pivot'!$B$1:$B$49,"Not Found",0)</f>
        <v>Angel</v>
      </c>
      <c r="W2666" s="9" t="s">
        <v>7074</v>
      </c>
      <c r="X2666" s="9" t="s">
        <v>125</v>
      </c>
    </row>
    <row r="2667" spans="1:24" x14ac:dyDescent="0.3">
      <c r="A2667">
        <v>2678</v>
      </c>
      <c r="B2667" s="1">
        <v>42157</v>
      </c>
      <c r="C2667" t="s">
        <v>1088</v>
      </c>
      <c r="D2667" t="s">
        <v>7075</v>
      </c>
      <c r="E2667" t="s">
        <v>207</v>
      </c>
      <c r="F2667" t="s">
        <v>1090</v>
      </c>
      <c r="G2667" t="s">
        <v>7076</v>
      </c>
      <c r="H2667" t="s">
        <v>388</v>
      </c>
      <c r="I2667">
        <v>0</v>
      </c>
      <c r="J2667" t="s">
        <v>44</v>
      </c>
      <c r="K2667" t="str" cm="1">
        <f t="array" ref="K2667">_xlfn.IFS(I2667&lt;1000000,"Bin1",AND(I2667&gt;=1000000,I2667&lt;=10000000),"Bin2",I2667&gt;10000000,"Bin3")</f>
        <v>Bin1</v>
      </c>
      <c r="L2667">
        <f t="shared" si="82"/>
        <v>2015</v>
      </c>
      <c r="M2667" t="str">
        <f>_xlfn.XLOOKUP(C2667,'LookUp Table'!$A$1:$A$3031,'LookUp Table'!$B$1:$B$3031,"Not Found",0)</f>
        <v>Udaipur</v>
      </c>
      <c r="N2667" t="str">
        <f t="shared" si="83"/>
        <v>Private Equity</v>
      </c>
      <c r="O2667" t="str">
        <f>_xlfn.XLOOKUP(N2667,'Com LookUp+Pivot'!$A$1:$A$49,'Com LookUp+Pivot'!$B$1:$B$49,"Not Found",0)</f>
        <v>PE</v>
      </c>
      <c r="W2667" s="9" t="s">
        <v>7076</v>
      </c>
      <c r="X2667" s="9" t="s">
        <v>388</v>
      </c>
    </row>
    <row r="2668" spans="1:24" x14ac:dyDescent="0.3">
      <c r="A2668">
        <v>2679</v>
      </c>
      <c r="B2668" s="1">
        <v>42158</v>
      </c>
      <c r="C2668" t="s">
        <v>7077</v>
      </c>
      <c r="D2668" t="s">
        <v>7078</v>
      </c>
      <c r="E2668" t="s">
        <v>207</v>
      </c>
      <c r="F2668" t="s">
        <v>36</v>
      </c>
      <c r="G2668" t="s">
        <v>7079</v>
      </c>
      <c r="H2668" t="s">
        <v>125</v>
      </c>
      <c r="I2668">
        <v>0</v>
      </c>
      <c r="K2668" t="str" cm="1">
        <f t="array" ref="K2668">_xlfn.IFS(I2668&lt;1000000,"Bin1",AND(I2668&gt;=1000000,I2668&lt;=10000000),"Bin2",I2668&gt;10000000,"Bin3")</f>
        <v>Bin1</v>
      </c>
      <c r="L2668">
        <f t="shared" si="82"/>
        <v>2015</v>
      </c>
      <c r="M2668" t="str">
        <f>_xlfn.XLOOKUP(C2668,'LookUp Table'!$A$1:$A$3031,'LookUp Table'!$B$1:$B$3031,"Not Found",0)</f>
        <v>Mumbai</v>
      </c>
      <c r="N2668" t="str">
        <f t="shared" si="83"/>
        <v>Seed Funding</v>
      </c>
      <c r="O2668" t="str">
        <f>_xlfn.XLOOKUP(N2668,'Com LookUp+Pivot'!$A$1:$A$49,'Com LookUp+Pivot'!$B$1:$B$49,"Not Found",0)</f>
        <v>Angel</v>
      </c>
      <c r="W2668" s="9" t="s">
        <v>7079</v>
      </c>
      <c r="X2668" s="9" t="s">
        <v>125</v>
      </c>
    </row>
    <row r="2669" spans="1:24" x14ac:dyDescent="0.3">
      <c r="A2669">
        <v>2680</v>
      </c>
      <c r="B2669" s="1">
        <v>42158</v>
      </c>
      <c r="C2669" t="s">
        <v>7080</v>
      </c>
      <c r="D2669" t="s">
        <v>7081</v>
      </c>
      <c r="E2669" t="s">
        <v>207</v>
      </c>
      <c r="F2669" t="s">
        <v>36</v>
      </c>
      <c r="G2669" t="s">
        <v>7082</v>
      </c>
      <c r="H2669" t="s">
        <v>388</v>
      </c>
      <c r="I2669" s="2">
        <v>3000000</v>
      </c>
      <c r="J2669" t="s">
        <v>44</v>
      </c>
      <c r="K2669" t="str" cm="1">
        <f t="array" ref="K2669">_xlfn.IFS(I2669&lt;1000000,"Bin1",AND(I2669&gt;=1000000,I2669&lt;=10000000),"Bin2",I2669&gt;10000000,"Bin3")</f>
        <v>Bin2</v>
      </c>
      <c r="L2669">
        <f t="shared" si="82"/>
        <v>2015</v>
      </c>
      <c r="M2669" t="str">
        <f>_xlfn.XLOOKUP(C2669,'LookUp Table'!$A$1:$A$3031,'LookUp Table'!$B$1:$B$3031,"Not Found",0)</f>
        <v>Mumbai</v>
      </c>
      <c r="N2669" t="str">
        <f t="shared" si="83"/>
        <v>Private Equity</v>
      </c>
      <c r="O2669" t="str">
        <f>_xlfn.XLOOKUP(N2669,'Com LookUp+Pivot'!$A$1:$A$49,'Com LookUp+Pivot'!$B$1:$B$49,"Not Found",0)</f>
        <v>PE</v>
      </c>
      <c r="W2669" s="9" t="s">
        <v>7082</v>
      </c>
      <c r="X2669" s="9" t="s">
        <v>388</v>
      </c>
    </row>
    <row r="2670" spans="1:24" x14ac:dyDescent="0.3">
      <c r="A2670">
        <v>2681</v>
      </c>
      <c r="B2670" s="1">
        <v>42158</v>
      </c>
      <c r="C2670" t="s">
        <v>4280</v>
      </c>
      <c r="D2670" t="s">
        <v>7083</v>
      </c>
      <c r="E2670" t="s">
        <v>207</v>
      </c>
      <c r="F2670" t="s">
        <v>30</v>
      </c>
      <c r="G2670" t="s">
        <v>6408</v>
      </c>
      <c r="H2670" t="s">
        <v>125</v>
      </c>
      <c r="I2670" s="2">
        <v>100000</v>
      </c>
      <c r="K2670" t="str" cm="1">
        <f t="array" ref="K2670">_xlfn.IFS(I2670&lt;1000000,"Bin1",AND(I2670&gt;=1000000,I2670&lt;=10000000),"Bin2",I2670&gt;10000000,"Bin3")</f>
        <v>Bin1</v>
      </c>
      <c r="L2670">
        <f t="shared" si="82"/>
        <v>2015</v>
      </c>
      <c r="M2670" t="str">
        <f>_xlfn.XLOOKUP(C2670,'LookUp Table'!$A$1:$A$3031,'LookUp Table'!$B$1:$B$3031,"Not Found",0)</f>
        <v>New Delhi</v>
      </c>
      <c r="N2670" t="str">
        <f t="shared" si="83"/>
        <v>Seed Funding</v>
      </c>
      <c r="O2670" t="str">
        <f>_xlfn.XLOOKUP(N2670,'Com LookUp+Pivot'!$A$1:$A$49,'Com LookUp+Pivot'!$B$1:$B$49,"Not Found",0)</f>
        <v>Angel</v>
      </c>
      <c r="W2670" s="9" t="s">
        <v>6408</v>
      </c>
      <c r="X2670" s="9" t="s">
        <v>125</v>
      </c>
    </row>
    <row r="2671" spans="1:24" x14ac:dyDescent="0.3">
      <c r="A2671">
        <v>2682</v>
      </c>
      <c r="B2671" s="1">
        <v>42158</v>
      </c>
      <c r="C2671" t="s">
        <v>7084</v>
      </c>
      <c r="D2671" t="s">
        <v>7085</v>
      </c>
      <c r="E2671" t="s">
        <v>207</v>
      </c>
      <c r="F2671" t="s">
        <v>6032</v>
      </c>
      <c r="G2671" t="s">
        <v>345</v>
      </c>
      <c r="H2671" t="s">
        <v>388</v>
      </c>
      <c r="I2671" s="2">
        <v>15000000</v>
      </c>
      <c r="J2671" t="s">
        <v>26</v>
      </c>
      <c r="K2671" t="str" cm="1">
        <f t="array" ref="K2671">_xlfn.IFS(I2671&lt;1000000,"Bin1",AND(I2671&gt;=1000000,I2671&lt;=10000000),"Bin2",I2671&gt;10000000,"Bin3")</f>
        <v>Bin3</v>
      </c>
      <c r="L2671">
        <f t="shared" si="82"/>
        <v>2015</v>
      </c>
      <c r="M2671" t="str">
        <f>_xlfn.XLOOKUP(C2671,'LookUp Table'!$A$1:$A$3031,'LookUp Table'!$B$1:$B$3031,"Not Found",0)</f>
        <v>Pune / US</v>
      </c>
      <c r="N2671" t="str">
        <f t="shared" si="83"/>
        <v>Seed Funding</v>
      </c>
      <c r="O2671" t="str">
        <f>_xlfn.XLOOKUP(N2671,'Com LookUp+Pivot'!$A$1:$A$49,'Com LookUp+Pivot'!$B$1:$B$49,"Not Found",0)</f>
        <v>Angel</v>
      </c>
      <c r="W2671" s="9" t="s">
        <v>345</v>
      </c>
      <c r="X2671" s="9" t="s">
        <v>388</v>
      </c>
    </row>
    <row r="2672" spans="1:24" x14ac:dyDescent="0.3">
      <c r="A2672">
        <v>2683</v>
      </c>
      <c r="B2672" s="1">
        <v>42158</v>
      </c>
      <c r="C2672" t="s">
        <v>7086</v>
      </c>
      <c r="D2672" t="s">
        <v>7087</v>
      </c>
      <c r="E2672" t="s">
        <v>207</v>
      </c>
      <c r="F2672" t="s">
        <v>30</v>
      </c>
      <c r="G2672" t="s">
        <v>7088</v>
      </c>
      <c r="H2672" t="s">
        <v>125</v>
      </c>
      <c r="I2672" s="2">
        <v>150000</v>
      </c>
      <c r="K2672" t="str" cm="1">
        <f t="array" ref="K2672">_xlfn.IFS(I2672&lt;1000000,"Bin1",AND(I2672&gt;=1000000,I2672&lt;=10000000),"Bin2",I2672&gt;10000000,"Bin3")</f>
        <v>Bin1</v>
      </c>
      <c r="L2672">
        <f t="shared" si="82"/>
        <v>2015</v>
      </c>
      <c r="M2672" t="str">
        <f>_xlfn.XLOOKUP(C2672,'LookUp Table'!$A$1:$A$3031,'LookUp Table'!$B$1:$B$3031,"Not Found",0)</f>
        <v>New Delhi</v>
      </c>
      <c r="N2672" t="str">
        <f t="shared" si="83"/>
        <v>Seed Funding</v>
      </c>
      <c r="O2672" t="str">
        <f>_xlfn.XLOOKUP(N2672,'Com LookUp+Pivot'!$A$1:$A$49,'Com LookUp+Pivot'!$B$1:$B$49,"Not Found",0)</f>
        <v>Angel</v>
      </c>
      <c r="W2672" s="9" t="s">
        <v>7088</v>
      </c>
      <c r="X2672" s="9" t="s">
        <v>125</v>
      </c>
    </row>
    <row r="2673" spans="1:24" x14ac:dyDescent="0.3">
      <c r="A2673">
        <v>2684</v>
      </c>
      <c r="B2673" s="1">
        <v>42158</v>
      </c>
      <c r="C2673" t="s">
        <v>6664</v>
      </c>
      <c r="D2673" t="s">
        <v>7089</v>
      </c>
      <c r="E2673" t="s">
        <v>207</v>
      </c>
      <c r="F2673" t="s">
        <v>30</v>
      </c>
      <c r="G2673" t="s">
        <v>7090</v>
      </c>
      <c r="H2673" t="s">
        <v>125</v>
      </c>
      <c r="I2673">
        <v>0</v>
      </c>
      <c r="K2673" t="str" cm="1">
        <f t="array" ref="K2673">_xlfn.IFS(I2673&lt;1000000,"Bin1",AND(I2673&gt;=1000000,I2673&lt;=10000000),"Bin2",I2673&gt;10000000,"Bin3")</f>
        <v>Bin1</v>
      </c>
      <c r="L2673">
        <f t="shared" si="82"/>
        <v>2015</v>
      </c>
      <c r="M2673" t="str">
        <f>_xlfn.XLOOKUP(C2673,'LookUp Table'!$A$1:$A$3031,'LookUp Table'!$B$1:$B$3031,"Not Found",0)</f>
        <v>New Delhi</v>
      </c>
      <c r="N2673" t="str">
        <f t="shared" si="83"/>
        <v>Seed Funding</v>
      </c>
      <c r="O2673" t="str">
        <f>_xlfn.XLOOKUP(N2673,'Com LookUp+Pivot'!$A$1:$A$49,'Com LookUp+Pivot'!$B$1:$B$49,"Not Found",0)</f>
        <v>Angel</v>
      </c>
      <c r="W2673" s="9" t="s">
        <v>7090</v>
      </c>
      <c r="X2673" s="9" t="s">
        <v>125</v>
      </c>
    </row>
    <row r="2674" spans="1:24" x14ac:dyDescent="0.3">
      <c r="A2674">
        <v>2685</v>
      </c>
      <c r="B2674" s="1">
        <v>42158</v>
      </c>
      <c r="C2674" t="s">
        <v>7091</v>
      </c>
      <c r="D2674" t="s">
        <v>7092</v>
      </c>
      <c r="E2674" t="s">
        <v>207</v>
      </c>
      <c r="F2674" t="s">
        <v>52</v>
      </c>
      <c r="G2674" t="s">
        <v>7093</v>
      </c>
      <c r="H2674" t="s">
        <v>125</v>
      </c>
      <c r="I2674" s="2">
        <v>250000</v>
      </c>
      <c r="K2674" t="str" cm="1">
        <f t="array" ref="K2674">_xlfn.IFS(I2674&lt;1000000,"Bin1",AND(I2674&gt;=1000000,I2674&lt;=10000000),"Bin2",I2674&gt;10000000,"Bin3")</f>
        <v>Bin1</v>
      </c>
      <c r="L2674">
        <f t="shared" si="82"/>
        <v>2015</v>
      </c>
      <c r="M2674" t="str">
        <f>_xlfn.XLOOKUP(C2674,'LookUp Table'!$A$1:$A$3031,'LookUp Table'!$B$1:$B$3031,"Not Found",0)</f>
        <v>Pune</v>
      </c>
      <c r="N2674" t="str">
        <f t="shared" si="83"/>
        <v>Seed Funding</v>
      </c>
      <c r="O2674" t="str">
        <f>_xlfn.XLOOKUP(N2674,'Com LookUp+Pivot'!$A$1:$A$49,'Com LookUp+Pivot'!$B$1:$B$49,"Not Found",0)</f>
        <v>Angel</v>
      </c>
      <c r="W2674" s="9" t="s">
        <v>7093</v>
      </c>
      <c r="X2674" s="9" t="s">
        <v>125</v>
      </c>
    </row>
    <row r="2675" spans="1:24" x14ac:dyDescent="0.3">
      <c r="A2675">
        <v>2686</v>
      </c>
      <c r="B2675" s="1">
        <v>42158</v>
      </c>
      <c r="C2675" t="s">
        <v>7094</v>
      </c>
      <c r="D2675" t="s">
        <v>7095</v>
      </c>
      <c r="E2675" t="s">
        <v>207</v>
      </c>
      <c r="F2675" t="s">
        <v>19</v>
      </c>
      <c r="G2675" t="s">
        <v>1126</v>
      </c>
      <c r="H2675" t="s">
        <v>125</v>
      </c>
      <c r="I2675">
        <v>0</v>
      </c>
      <c r="K2675" t="str" cm="1">
        <f t="array" ref="K2675">_xlfn.IFS(I2675&lt;1000000,"Bin1",AND(I2675&gt;=1000000,I2675&lt;=10000000),"Bin2",I2675&gt;10000000,"Bin3")</f>
        <v>Bin1</v>
      </c>
      <c r="L2675">
        <f t="shared" si="82"/>
        <v>2015</v>
      </c>
      <c r="M2675" t="str">
        <f>_xlfn.XLOOKUP(C2675,'LookUp Table'!$A$1:$A$3031,'LookUp Table'!$B$1:$B$3031,"Not Found",0)</f>
        <v>New Delhi</v>
      </c>
      <c r="N2675" t="str">
        <f t="shared" si="83"/>
        <v>Seed / Angel Funding</v>
      </c>
      <c r="O2675" t="str">
        <f>_xlfn.XLOOKUP(N2675,'Com LookUp+Pivot'!$A$1:$A$49,'Com LookUp+Pivot'!$B$1:$B$49,"Not Found",0)</f>
        <v>Angel</v>
      </c>
      <c r="W2675" s="9" t="s">
        <v>1126</v>
      </c>
      <c r="X2675" s="9" t="s">
        <v>125</v>
      </c>
    </row>
    <row r="2676" spans="1:24" x14ac:dyDescent="0.3">
      <c r="A2676">
        <v>2687</v>
      </c>
      <c r="B2676" s="1">
        <v>42159</v>
      </c>
      <c r="C2676" t="s">
        <v>1787</v>
      </c>
      <c r="D2676" t="s">
        <v>7096</v>
      </c>
      <c r="E2676" t="s">
        <v>207</v>
      </c>
      <c r="F2676" t="s">
        <v>30</v>
      </c>
      <c r="G2676" t="s">
        <v>1789</v>
      </c>
      <c r="H2676" t="s">
        <v>388</v>
      </c>
      <c r="I2676" s="2">
        <v>137000000</v>
      </c>
      <c r="J2676" t="s">
        <v>21</v>
      </c>
      <c r="K2676" t="str" cm="1">
        <f t="array" ref="K2676">_xlfn.IFS(I2676&lt;1000000,"Bin1",AND(I2676&gt;=1000000,I2676&lt;=10000000),"Bin2",I2676&gt;10000000,"Bin3")</f>
        <v>Bin3</v>
      </c>
      <c r="L2676">
        <f t="shared" si="82"/>
        <v>2015</v>
      </c>
      <c r="M2676" t="str">
        <f>_xlfn.XLOOKUP(C2676,'LookUp Table'!$A$1:$A$3031,'LookUp Table'!$B$1:$B$3031,"Not Found",0)</f>
        <v>New Delhi</v>
      </c>
      <c r="N2676" t="str">
        <f t="shared" si="83"/>
        <v>Private Equity</v>
      </c>
      <c r="O2676" t="str">
        <f>_xlfn.XLOOKUP(N2676,'Com LookUp+Pivot'!$A$1:$A$49,'Com LookUp+Pivot'!$B$1:$B$49,"Not Found",0)</f>
        <v>PE</v>
      </c>
      <c r="W2676" s="9" t="s">
        <v>1789</v>
      </c>
      <c r="X2676" s="9" t="s">
        <v>388</v>
      </c>
    </row>
    <row r="2677" spans="1:24" x14ac:dyDescent="0.3">
      <c r="A2677">
        <v>2688</v>
      </c>
      <c r="B2677" s="1">
        <v>42159</v>
      </c>
      <c r="C2677" t="s">
        <v>2374</v>
      </c>
      <c r="D2677" t="s">
        <v>7097</v>
      </c>
      <c r="E2677" t="s">
        <v>207</v>
      </c>
      <c r="F2677" t="s">
        <v>87</v>
      </c>
      <c r="G2677" t="s">
        <v>1403</v>
      </c>
      <c r="H2677" t="s">
        <v>388</v>
      </c>
      <c r="I2677" s="2">
        <v>1000000</v>
      </c>
      <c r="J2677" t="s">
        <v>270</v>
      </c>
      <c r="K2677" t="str" cm="1">
        <f t="array" ref="K2677">_xlfn.IFS(I2677&lt;1000000,"Bin1",AND(I2677&gt;=1000000,I2677&lt;=10000000),"Bin2",I2677&gt;10000000,"Bin3")</f>
        <v>Bin2</v>
      </c>
      <c r="L2677">
        <f t="shared" si="82"/>
        <v>2015</v>
      </c>
      <c r="M2677" t="str">
        <f>_xlfn.XLOOKUP(C2677,'LookUp Table'!$A$1:$A$3031,'LookUp Table'!$B$1:$B$3031,"Not Found",0)</f>
        <v>Noida</v>
      </c>
      <c r="N2677" t="str">
        <f t="shared" si="83"/>
        <v>Private Equity</v>
      </c>
      <c r="O2677" t="str">
        <f>_xlfn.XLOOKUP(N2677,'Com LookUp+Pivot'!$A$1:$A$49,'Com LookUp+Pivot'!$B$1:$B$49,"Not Found",0)</f>
        <v>PE</v>
      </c>
      <c r="W2677" s="9" t="s">
        <v>1403</v>
      </c>
      <c r="X2677" s="9" t="s">
        <v>388</v>
      </c>
    </row>
    <row r="2678" spans="1:24" x14ac:dyDescent="0.3">
      <c r="A2678">
        <v>2689</v>
      </c>
      <c r="B2678" s="1">
        <v>42159</v>
      </c>
      <c r="C2678" t="s">
        <v>7098</v>
      </c>
      <c r="D2678" t="s">
        <v>3491</v>
      </c>
      <c r="E2678" t="s">
        <v>207</v>
      </c>
      <c r="F2678" t="s">
        <v>36</v>
      </c>
      <c r="G2678" t="s">
        <v>7099</v>
      </c>
      <c r="H2678" t="s">
        <v>388</v>
      </c>
      <c r="I2678" s="2">
        <v>20000000</v>
      </c>
      <c r="J2678" t="s">
        <v>21</v>
      </c>
      <c r="K2678" t="str" cm="1">
        <f t="array" ref="K2678">_xlfn.IFS(I2678&lt;1000000,"Bin1",AND(I2678&gt;=1000000,I2678&lt;=10000000),"Bin2",I2678&gt;10000000,"Bin3")</f>
        <v>Bin3</v>
      </c>
      <c r="L2678">
        <f t="shared" si="82"/>
        <v>2015</v>
      </c>
      <c r="M2678" t="str">
        <f>_xlfn.XLOOKUP(C2678,'LookUp Table'!$A$1:$A$3031,'LookUp Table'!$B$1:$B$3031,"Not Found",0)</f>
        <v>Mumbai</v>
      </c>
      <c r="N2678" t="str">
        <f t="shared" si="83"/>
        <v>Private Equity</v>
      </c>
      <c r="O2678" t="str">
        <f>_xlfn.XLOOKUP(N2678,'Com LookUp+Pivot'!$A$1:$A$49,'Com LookUp+Pivot'!$B$1:$B$49,"Not Found",0)</f>
        <v>PE</v>
      </c>
      <c r="W2678" s="9" t="s">
        <v>7099</v>
      </c>
      <c r="X2678" s="9" t="s">
        <v>388</v>
      </c>
    </row>
    <row r="2679" spans="1:24" x14ac:dyDescent="0.3">
      <c r="A2679">
        <v>2690</v>
      </c>
      <c r="B2679" s="1">
        <v>42159</v>
      </c>
      <c r="C2679" t="s">
        <v>638</v>
      </c>
      <c r="D2679" t="s">
        <v>7100</v>
      </c>
      <c r="E2679" t="s">
        <v>207</v>
      </c>
      <c r="F2679" t="s">
        <v>957</v>
      </c>
      <c r="G2679" t="s">
        <v>7101</v>
      </c>
      <c r="H2679" t="s">
        <v>388</v>
      </c>
      <c r="I2679" s="2">
        <v>50000000</v>
      </c>
      <c r="J2679" t="s">
        <v>6065</v>
      </c>
      <c r="K2679" t="str" cm="1">
        <f t="array" ref="K2679">_xlfn.IFS(I2679&lt;1000000,"Bin1",AND(I2679&gt;=1000000,I2679&lt;=10000000),"Bin2",I2679&gt;10000000,"Bin3")</f>
        <v>Bin3</v>
      </c>
      <c r="L2679">
        <f t="shared" ref="L2679:L2741" si="84">YEAR(B2679)</f>
        <v>2015</v>
      </c>
      <c r="M2679" t="str">
        <f>_xlfn.XLOOKUP(C2679,'LookUp Table'!$A$1:$A$3031,'LookUp Table'!$B$1:$B$3031,"Not Found",0)</f>
        <v>Bangalore</v>
      </c>
      <c r="N2679" t="str">
        <f t="shared" si="83"/>
        <v>Private Equity</v>
      </c>
      <c r="O2679" t="str">
        <f>_xlfn.XLOOKUP(N2679,'Com LookUp+Pivot'!$A$1:$A$49,'Com LookUp+Pivot'!$B$1:$B$49,"Not Found",0)</f>
        <v>PE</v>
      </c>
      <c r="W2679" s="9" t="s">
        <v>7101</v>
      </c>
      <c r="X2679" s="9" t="s">
        <v>388</v>
      </c>
    </row>
    <row r="2680" spans="1:24" x14ac:dyDescent="0.3">
      <c r="A2680">
        <v>2691</v>
      </c>
      <c r="B2680" s="1">
        <v>42160</v>
      </c>
      <c r="C2680" t="s">
        <v>7102</v>
      </c>
      <c r="D2680" t="s">
        <v>7103</v>
      </c>
      <c r="E2680" t="s">
        <v>207</v>
      </c>
      <c r="F2680" t="s">
        <v>36</v>
      </c>
      <c r="G2680" t="s">
        <v>549</v>
      </c>
      <c r="H2680" t="s">
        <v>125</v>
      </c>
      <c r="I2680" s="2">
        <v>500000</v>
      </c>
      <c r="K2680" t="str" cm="1">
        <f t="array" ref="K2680">_xlfn.IFS(I2680&lt;1000000,"Bin1",AND(I2680&gt;=1000000,I2680&lt;=10000000),"Bin2",I2680&gt;10000000,"Bin3")</f>
        <v>Bin1</v>
      </c>
      <c r="L2680">
        <f t="shared" si="84"/>
        <v>2015</v>
      </c>
      <c r="M2680" t="str">
        <f>_xlfn.XLOOKUP(C2680,'LookUp Table'!$A$1:$A$3031,'LookUp Table'!$B$1:$B$3031,"Not Found",0)</f>
        <v>Mumbai</v>
      </c>
      <c r="N2680" t="str">
        <f t="shared" si="83"/>
        <v>Seed / Angel Funding</v>
      </c>
      <c r="O2680" t="str">
        <f>_xlfn.XLOOKUP(N2680,'Com LookUp+Pivot'!$A$1:$A$49,'Com LookUp+Pivot'!$B$1:$B$49,"Not Found",0)</f>
        <v>Angel</v>
      </c>
      <c r="W2680" s="9" t="s">
        <v>549</v>
      </c>
      <c r="X2680" s="9" t="s">
        <v>125</v>
      </c>
    </row>
    <row r="2681" spans="1:24" x14ac:dyDescent="0.3">
      <c r="A2681">
        <v>2692</v>
      </c>
      <c r="B2681" s="1">
        <v>42160</v>
      </c>
      <c r="C2681" t="s">
        <v>2515</v>
      </c>
      <c r="D2681" t="s">
        <v>7104</v>
      </c>
      <c r="E2681" t="s">
        <v>207</v>
      </c>
      <c r="F2681" t="s">
        <v>957</v>
      </c>
      <c r="G2681" t="s">
        <v>7105</v>
      </c>
      <c r="H2681" t="s">
        <v>388</v>
      </c>
      <c r="I2681" s="2">
        <v>10000000</v>
      </c>
      <c r="J2681" t="s">
        <v>44</v>
      </c>
      <c r="K2681" t="str" cm="1">
        <f t="array" ref="K2681">_xlfn.IFS(I2681&lt;1000000,"Bin1",AND(I2681&gt;=1000000,I2681&lt;=10000000),"Bin2",I2681&gt;10000000,"Bin3")</f>
        <v>Bin2</v>
      </c>
      <c r="L2681">
        <f t="shared" si="84"/>
        <v>2015</v>
      </c>
      <c r="M2681" t="str">
        <f>_xlfn.XLOOKUP(C2681,'LookUp Table'!$A$1:$A$3031,'LookUp Table'!$B$1:$B$3031,"Not Found",0)</f>
        <v>Bangalore</v>
      </c>
      <c r="N2681" t="str">
        <f t="shared" si="83"/>
        <v>Private Equity</v>
      </c>
      <c r="O2681" t="str">
        <f>_xlfn.XLOOKUP(N2681,'Com LookUp+Pivot'!$A$1:$A$49,'Com LookUp+Pivot'!$B$1:$B$49,"Not Found",0)</f>
        <v>PE</v>
      </c>
      <c r="W2681" s="9" t="s">
        <v>7105</v>
      </c>
      <c r="X2681" s="9" t="s">
        <v>388</v>
      </c>
    </row>
    <row r="2682" spans="1:24" x14ac:dyDescent="0.3">
      <c r="A2682">
        <v>2693</v>
      </c>
      <c r="B2682" s="1">
        <v>42160</v>
      </c>
      <c r="C2682" t="s">
        <v>4847</v>
      </c>
      <c r="D2682" t="s">
        <v>7106</v>
      </c>
      <c r="E2682" t="s">
        <v>207</v>
      </c>
      <c r="F2682" t="s">
        <v>830</v>
      </c>
      <c r="G2682" t="s">
        <v>7107</v>
      </c>
      <c r="H2682" t="s">
        <v>388</v>
      </c>
      <c r="I2682" s="2">
        <v>5000000</v>
      </c>
      <c r="J2682" t="s">
        <v>44</v>
      </c>
      <c r="K2682" t="str" cm="1">
        <f t="array" ref="K2682">_xlfn.IFS(I2682&lt;1000000,"Bin1",AND(I2682&gt;=1000000,I2682&lt;=10000000),"Bin2",I2682&gt;10000000,"Bin3")</f>
        <v>Bin2</v>
      </c>
      <c r="L2682">
        <f t="shared" si="84"/>
        <v>2015</v>
      </c>
      <c r="M2682" t="str">
        <f>_xlfn.XLOOKUP(C2682,'LookUp Table'!$A$1:$A$3031,'LookUp Table'!$B$1:$B$3031,"Not Found",0)</f>
        <v>Chandigarh</v>
      </c>
      <c r="N2682" t="str">
        <f t="shared" si="83"/>
        <v>Private Equity</v>
      </c>
      <c r="O2682" t="str">
        <f>_xlfn.XLOOKUP(N2682,'Com LookUp+Pivot'!$A$1:$A$49,'Com LookUp+Pivot'!$B$1:$B$49,"Not Found",0)</f>
        <v>PE</v>
      </c>
      <c r="W2682" s="9" t="s">
        <v>7107</v>
      </c>
      <c r="X2682" s="9" t="s">
        <v>388</v>
      </c>
    </row>
    <row r="2683" spans="1:24" x14ac:dyDescent="0.3">
      <c r="A2683">
        <v>2694</v>
      </c>
      <c r="B2683" s="1">
        <v>42163</v>
      </c>
      <c r="C2683" t="s">
        <v>7108</v>
      </c>
      <c r="D2683" t="s">
        <v>7109</v>
      </c>
      <c r="E2683" t="s">
        <v>207</v>
      </c>
      <c r="F2683" t="s">
        <v>30</v>
      </c>
      <c r="G2683" t="s">
        <v>7110</v>
      </c>
      <c r="H2683" t="s">
        <v>125</v>
      </c>
      <c r="I2683">
        <v>0</v>
      </c>
      <c r="K2683" t="str" cm="1">
        <f t="array" ref="K2683">_xlfn.IFS(I2683&lt;1000000,"Bin1",AND(I2683&gt;=1000000,I2683&lt;=10000000),"Bin2",I2683&gt;10000000,"Bin3")</f>
        <v>Bin1</v>
      </c>
      <c r="L2683">
        <f t="shared" si="84"/>
        <v>2015</v>
      </c>
      <c r="M2683" t="str">
        <f>_xlfn.XLOOKUP(C2683,'LookUp Table'!$A$1:$A$3031,'LookUp Table'!$B$1:$B$3031,"Not Found",0)</f>
        <v>New Delhi</v>
      </c>
      <c r="N2683" t="str">
        <f t="shared" si="83"/>
        <v>Seed Funding</v>
      </c>
      <c r="O2683" t="str">
        <f>_xlfn.XLOOKUP(N2683,'Com LookUp+Pivot'!$A$1:$A$49,'Com LookUp+Pivot'!$B$1:$B$49,"Not Found",0)</f>
        <v>Angel</v>
      </c>
      <c r="W2683" s="9" t="s">
        <v>7110</v>
      </c>
      <c r="X2683" s="9" t="s">
        <v>125</v>
      </c>
    </row>
    <row r="2684" spans="1:24" x14ac:dyDescent="0.3">
      <c r="A2684">
        <v>2695</v>
      </c>
      <c r="B2684" s="1">
        <v>42163</v>
      </c>
      <c r="C2684" t="s">
        <v>7111</v>
      </c>
      <c r="D2684" t="s">
        <v>7112</v>
      </c>
      <c r="E2684" t="s">
        <v>207</v>
      </c>
      <c r="F2684" t="s">
        <v>36</v>
      </c>
      <c r="G2684" t="s">
        <v>7113</v>
      </c>
      <c r="H2684" t="s">
        <v>388</v>
      </c>
      <c r="I2684" s="2">
        <v>40000000</v>
      </c>
      <c r="J2684" t="s">
        <v>26</v>
      </c>
      <c r="K2684" t="str" cm="1">
        <f t="array" ref="K2684">_xlfn.IFS(I2684&lt;1000000,"Bin1",AND(I2684&gt;=1000000,I2684&lt;=10000000),"Bin2",I2684&gt;10000000,"Bin3")</f>
        <v>Bin3</v>
      </c>
      <c r="L2684">
        <f t="shared" si="84"/>
        <v>2015</v>
      </c>
      <c r="M2684" t="str">
        <f>_xlfn.XLOOKUP(C2684,'LookUp Table'!$A$1:$A$3031,'LookUp Table'!$B$1:$B$3031,"Not Found",0)</f>
        <v>Mumbai</v>
      </c>
      <c r="N2684" t="str">
        <f t="shared" si="83"/>
        <v>Private Equity</v>
      </c>
      <c r="O2684" t="str">
        <f>_xlfn.XLOOKUP(N2684,'Com LookUp+Pivot'!$A$1:$A$49,'Com LookUp+Pivot'!$B$1:$B$49,"Not Found",0)</f>
        <v>PE</v>
      </c>
      <c r="W2684" s="9" t="s">
        <v>7113</v>
      </c>
      <c r="X2684" s="9" t="s">
        <v>388</v>
      </c>
    </row>
    <row r="2685" spans="1:24" x14ac:dyDescent="0.3">
      <c r="A2685">
        <v>2696</v>
      </c>
      <c r="B2685" s="1">
        <v>42164</v>
      </c>
      <c r="C2685" t="s">
        <v>2547</v>
      </c>
      <c r="D2685" t="s">
        <v>7114</v>
      </c>
      <c r="E2685" t="s">
        <v>207</v>
      </c>
      <c r="F2685" t="s">
        <v>30</v>
      </c>
      <c r="G2685" t="s">
        <v>3115</v>
      </c>
      <c r="H2685" t="s">
        <v>388</v>
      </c>
      <c r="I2685" s="2">
        <v>5000000</v>
      </c>
      <c r="J2685" t="s">
        <v>44</v>
      </c>
      <c r="K2685" t="str" cm="1">
        <f t="array" ref="K2685">_xlfn.IFS(I2685&lt;1000000,"Bin1",AND(I2685&gt;=1000000,I2685&lt;=10000000),"Bin2",I2685&gt;10000000,"Bin3")</f>
        <v>Bin2</v>
      </c>
      <c r="L2685">
        <f t="shared" si="84"/>
        <v>2015</v>
      </c>
      <c r="M2685" t="str">
        <f>_xlfn.XLOOKUP(C2685,'LookUp Table'!$A$1:$A$3031,'LookUp Table'!$B$1:$B$3031,"Not Found",0)</f>
        <v>New Delhi</v>
      </c>
      <c r="N2685" t="str">
        <f t="shared" si="83"/>
        <v>Private Equity</v>
      </c>
      <c r="O2685" t="str">
        <f>_xlfn.XLOOKUP(N2685,'Com LookUp+Pivot'!$A$1:$A$49,'Com LookUp+Pivot'!$B$1:$B$49,"Not Found",0)</f>
        <v>PE</v>
      </c>
      <c r="W2685" s="9" t="s">
        <v>3115</v>
      </c>
      <c r="X2685" s="9" t="s">
        <v>388</v>
      </c>
    </row>
    <row r="2686" spans="1:24" x14ac:dyDescent="0.3">
      <c r="A2686">
        <v>2697</v>
      </c>
      <c r="B2686" s="1">
        <v>42164</v>
      </c>
      <c r="C2686" t="s">
        <v>1155</v>
      </c>
      <c r="D2686" t="s">
        <v>7115</v>
      </c>
      <c r="E2686" t="s">
        <v>207</v>
      </c>
      <c r="F2686" t="s">
        <v>957</v>
      </c>
      <c r="G2686" t="s">
        <v>7116</v>
      </c>
      <c r="H2686" t="s">
        <v>388</v>
      </c>
      <c r="I2686" s="2">
        <v>16500000</v>
      </c>
      <c r="J2686" t="s">
        <v>26</v>
      </c>
      <c r="K2686" t="str" cm="1">
        <f t="array" ref="K2686">_xlfn.IFS(I2686&lt;1000000,"Bin1",AND(I2686&gt;=1000000,I2686&lt;=10000000),"Bin2",I2686&gt;10000000,"Bin3")</f>
        <v>Bin3</v>
      </c>
      <c r="L2686">
        <f t="shared" si="84"/>
        <v>2015</v>
      </c>
      <c r="M2686" t="str">
        <f>_xlfn.XLOOKUP(C2686,'LookUp Table'!$A$1:$A$3031,'LookUp Table'!$B$1:$B$3031,"Not Found",0)</f>
        <v>Bengaluru</v>
      </c>
      <c r="N2686" t="str">
        <f t="shared" si="83"/>
        <v>Private Equity</v>
      </c>
      <c r="O2686" t="str">
        <f>_xlfn.XLOOKUP(N2686,'Com LookUp+Pivot'!$A$1:$A$49,'Com LookUp+Pivot'!$B$1:$B$49,"Not Found",0)</f>
        <v>PE</v>
      </c>
      <c r="W2686" s="9" t="s">
        <v>7116</v>
      </c>
      <c r="X2686" s="9" t="s">
        <v>388</v>
      </c>
    </row>
    <row r="2687" spans="1:24" x14ac:dyDescent="0.3">
      <c r="A2687">
        <v>2698</v>
      </c>
      <c r="B2687" s="1">
        <v>42164</v>
      </c>
      <c r="C2687" t="s">
        <v>7117</v>
      </c>
      <c r="D2687" t="s">
        <v>7118</v>
      </c>
      <c r="E2687" t="s">
        <v>207</v>
      </c>
      <c r="F2687" t="s">
        <v>19</v>
      </c>
      <c r="G2687" t="s">
        <v>6759</v>
      </c>
      <c r="H2687" t="s">
        <v>125</v>
      </c>
      <c r="I2687" s="2">
        <v>234000</v>
      </c>
      <c r="K2687" t="str" cm="1">
        <f t="array" ref="K2687">_xlfn.IFS(I2687&lt;1000000,"Bin1",AND(I2687&gt;=1000000,I2687&lt;=10000000),"Bin2",I2687&gt;10000000,"Bin3")</f>
        <v>Bin1</v>
      </c>
      <c r="L2687">
        <f t="shared" si="84"/>
        <v>2015</v>
      </c>
      <c r="M2687" t="str">
        <f>_xlfn.XLOOKUP(C2687,'LookUp Table'!$A$1:$A$3031,'LookUp Table'!$B$1:$B$3031,"Not Found",0)</f>
        <v>Gurgaon</v>
      </c>
      <c r="N2687" t="str">
        <f t="shared" si="83"/>
        <v>Seed Funding</v>
      </c>
      <c r="O2687" t="str">
        <f>_xlfn.XLOOKUP(N2687,'Com LookUp+Pivot'!$A$1:$A$49,'Com LookUp+Pivot'!$B$1:$B$49,"Not Found",0)</f>
        <v>Angel</v>
      </c>
      <c r="W2687" s="9" t="s">
        <v>6759</v>
      </c>
      <c r="X2687" s="9" t="s">
        <v>125</v>
      </c>
    </row>
    <row r="2688" spans="1:24" x14ac:dyDescent="0.3">
      <c r="A2688">
        <v>2699</v>
      </c>
      <c r="B2688" s="1">
        <v>42164</v>
      </c>
      <c r="C2688" t="s">
        <v>7119</v>
      </c>
      <c r="D2688" t="s">
        <v>7120</v>
      </c>
      <c r="E2688" t="s">
        <v>207</v>
      </c>
      <c r="F2688" t="s">
        <v>30</v>
      </c>
      <c r="G2688" t="s">
        <v>7025</v>
      </c>
      <c r="H2688" t="s">
        <v>388</v>
      </c>
      <c r="I2688">
        <v>0</v>
      </c>
      <c r="J2688" t="s">
        <v>44</v>
      </c>
      <c r="K2688" t="str" cm="1">
        <f t="array" ref="K2688">_xlfn.IFS(I2688&lt;1000000,"Bin1",AND(I2688&gt;=1000000,I2688&lt;=10000000),"Bin2",I2688&gt;10000000,"Bin3")</f>
        <v>Bin1</v>
      </c>
      <c r="L2688">
        <f t="shared" si="84"/>
        <v>2015</v>
      </c>
      <c r="M2688" t="str">
        <f>_xlfn.XLOOKUP(C2688,'LookUp Table'!$A$1:$A$3031,'LookUp Table'!$B$1:$B$3031,"Not Found",0)</f>
        <v>New Delhi</v>
      </c>
      <c r="N2688" t="str">
        <f t="shared" si="83"/>
        <v>Private Equity</v>
      </c>
      <c r="O2688" t="str">
        <f>_xlfn.XLOOKUP(N2688,'Com LookUp+Pivot'!$A$1:$A$49,'Com LookUp+Pivot'!$B$1:$B$49,"Not Found",0)</f>
        <v>PE</v>
      </c>
      <c r="W2688" s="9" t="s">
        <v>7025</v>
      </c>
      <c r="X2688" s="9" t="s">
        <v>388</v>
      </c>
    </row>
    <row r="2689" spans="1:24" x14ac:dyDescent="0.3">
      <c r="A2689">
        <v>2700</v>
      </c>
      <c r="B2689" s="1">
        <v>42164</v>
      </c>
      <c r="C2689" t="s">
        <v>7121</v>
      </c>
      <c r="D2689" t="s">
        <v>7122</v>
      </c>
      <c r="E2689" t="s">
        <v>207</v>
      </c>
      <c r="F2689" t="s">
        <v>957</v>
      </c>
      <c r="G2689" t="s">
        <v>7123</v>
      </c>
      <c r="H2689" t="s">
        <v>125</v>
      </c>
      <c r="I2689" s="2">
        <v>140000</v>
      </c>
      <c r="K2689" t="str" cm="1">
        <f t="array" ref="K2689">_xlfn.IFS(I2689&lt;1000000,"Bin1",AND(I2689&gt;=1000000,I2689&lt;=10000000),"Bin2",I2689&gt;10000000,"Bin3")</f>
        <v>Bin1</v>
      </c>
      <c r="L2689">
        <f t="shared" si="84"/>
        <v>2015</v>
      </c>
      <c r="M2689" t="str">
        <f>_xlfn.XLOOKUP(C2689,'LookUp Table'!$A$1:$A$3031,'LookUp Table'!$B$1:$B$3031,"Not Found",0)</f>
        <v>Bangalore</v>
      </c>
      <c r="N2689" t="str">
        <f t="shared" si="83"/>
        <v>Seed Funding</v>
      </c>
      <c r="O2689" t="str">
        <f>_xlfn.XLOOKUP(N2689,'Com LookUp+Pivot'!$A$1:$A$49,'Com LookUp+Pivot'!$B$1:$B$49,"Not Found",0)</f>
        <v>Angel</v>
      </c>
      <c r="W2689" s="9" t="s">
        <v>7123</v>
      </c>
      <c r="X2689" s="9" t="s">
        <v>125</v>
      </c>
    </row>
    <row r="2690" spans="1:24" x14ac:dyDescent="0.3">
      <c r="A2690">
        <v>2701</v>
      </c>
      <c r="B2690" s="1">
        <v>42165</v>
      </c>
      <c r="C2690" t="s">
        <v>465</v>
      </c>
      <c r="D2690" t="s">
        <v>7124</v>
      </c>
      <c r="E2690" t="s">
        <v>207</v>
      </c>
      <c r="F2690" t="s">
        <v>36</v>
      </c>
      <c r="G2690" t="s">
        <v>7125</v>
      </c>
      <c r="H2690" t="s">
        <v>125</v>
      </c>
      <c r="I2690">
        <v>0</v>
      </c>
      <c r="K2690" t="str" cm="1">
        <f t="array" ref="K2690">_xlfn.IFS(I2690&lt;1000000,"Bin1",AND(I2690&gt;=1000000,I2690&lt;=10000000),"Bin2",I2690&gt;10000000,"Bin3")</f>
        <v>Bin1</v>
      </c>
      <c r="L2690">
        <f t="shared" si="84"/>
        <v>2015</v>
      </c>
      <c r="M2690" t="str">
        <f>_xlfn.XLOOKUP(C2690,'LookUp Table'!$A$1:$A$3031,'LookUp Table'!$B$1:$B$3031,"Not Found",0)</f>
        <v>Mumbai</v>
      </c>
      <c r="N2690" t="str">
        <f t="shared" si="83"/>
        <v>Seed Funding</v>
      </c>
      <c r="O2690" t="str">
        <f>_xlfn.XLOOKUP(N2690,'Com LookUp+Pivot'!$A$1:$A$49,'Com LookUp+Pivot'!$B$1:$B$49,"Not Found",0)</f>
        <v>Angel</v>
      </c>
      <c r="W2690" s="9" t="s">
        <v>7125</v>
      </c>
      <c r="X2690" s="9" t="s">
        <v>125</v>
      </c>
    </row>
    <row r="2691" spans="1:24" x14ac:dyDescent="0.3">
      <c r="A2691">
        <v>2702</v>
      </c>
      <c r="B2691" s="1">
        <v>42165</v>
      </c>
      <c r="C2691" t="s">
        <v>2867</v>
      </c>
      <c r="D2691" t="s">
        <v>7126</v>
      </c>
      <c r="E2691" t="s">
        <v>207</v>
      </c>
      <c r="F2691" t="s">
        <v>957</v>
      </c>
      <c r="G2691" t="s">
        <v>7127</v>
      </c>
      <c r="H2691" t="s">
        <v>388</v>
      </c>
      <c r="I2691" s="2">
        <v>5000000</v>
      </c>
      <c r="J2691" t="s">
        <v>44</v>
      </c>
      <c r="K2691" t="str" cm="1">
        <f t="array" ref="K2691">_xlfn.IFS(I2691&lt;1000000,"Bin1",AND(I2691&gt;=1000000,I2691&lt;=10000000),"Bin2",I2691&gt;10000000,"Bin3")</f>
        <v>Bin2</v>
      </c>
      <c r="L2691">
        <f t="shared" si="84"/>
        <v>2015</v>
      </c>
      <c r="M2691" t="str">
        <f>_xlfn.XLOOKUP(C2691,'LookUp Table'!$A$1:$A$3031,'LookUp Table'!$B$1:$B$3031,"Not Found",0)</f>
        <v>Bangalore</v>
      </c>
      <c r="N2691" t="str">
        <f t="shared" ref="N2691:N2754" si="85">IFERROR(VLOOKUP(G2691,$W$1:$X$6025,2,FALSE),"Ignore")</f>
        <v>Private Equity</v>
      </c>
      <c r="O2691" t="str">
        <f>_xlfn.XLOOKUP(N2691,'Com LookUp+Pivot'!$A$1:$A$49,'Com LookUp+Pivot'!$B$1:$B$49,"Not Found",0)</f>
        <v>PE</v>
      </c>
      <c r="W2691" s="9" t="s">
        <v>7127</v>
      </c>
      <c r="X2691" s="9" t="s">
        <v>388</v>
      </c>
    </row>
    <row r="2692" spans="1:24" x14ac:dyDescent="0.3">
      <c r="A2692">
        <v>2703</v>
      </c>
      <c r="B2692" s="1">
        <v>42166</v>
      </c>
      <c r="C2692" t="s">
        <v>7128</v>
      </c>
      <c r="D2692" t="s">
        <v>7129</v>
      </c>
      <c r="E2692" t="s">
        <v>207</v>
      </c>
      <c r="F2692" t="s">
        <v>36</v>
      </c>
      <c r="G2692" t="s">
        <v>7130</v>
      </c>
      <c r="H2692" t="s">
        <v>125</v>
      </c>
      <c r="I2692" s="2">
        <v>350000</v>
      </c>
      <c r="K2692" t="str" cm="1">
        <f t="array" ref="K2692">_xlfn.IFS(I2692&lt;1000000,"Bin1",AND(I2692&gt;=1000000,I2692&lt;=10000000),"Bin2",I2692&gt;10000000,"Bin3")</f>
        <v>Bin1</v>
      </c>
      <c r="L2692">
        <f t="shared" si="84"/>
        <v>2015</v>
      </c>
      <c r="M2692" t="str">
        <f>_xlfn.XLOOKUP(C2692,'LookUp Table'!$A$1:$A$3031,'LookUp Table'!$B$1:$B$3031,"Not Found",0)</f>
        <v>Mumbai</v>
      </c>
      <c r="N2692" t="str">
        <f t="shared" si="85"/>
        <v>Seed Funding</v>
      </c>
      <c r="O2692" t="str">
        <f>_xlfn.XLOOKUP(N2692,'Com LookUp+Pivot'!$A$1:$A$49,'Com LookUp+Pivot'!$B$1:$B$49,"Not Found",0)</f>
        <v>Angel</v>
      </c>
      <c r="W2692" s="9" t="s">
        <v>7130</v>
      </c>
      <c r="X2692" s="9" t="s">
        <v>125</v>
      </c>
    </row>
    <row r="2693" spans="1:24" x14ac:dyDescent="0.3">
      <c r="A2693">
        <v>2704</v>
      </c>
      <c r="B2693" s="1">
        <v>42166</v>
      </c>
      <c r="C2693" t="s">
        <v>3972</v>
      </c>
      <c r="D2693" t="s">
        <v>2018</v>
      </c>
      <c r="E2693" t="s">
        <v>207</v>
      </c>
      <c r="F2693" t="s">
        <v>19</v>
      </c>
      <c r="G2693" t="s">
        <v>7131</v>
      </c>
      <c r="H2693" t="s">
        <v>125</v>
      </c>
      <c r="I2693" s="2">
        <v>250000</v>
      </c>
      <c r="J2693" t="s">
        <v>270</v>
      </c>
      <c r="K2693" t="str" cm="1">
        <f t="array" ref="K2693">_xlfn.IFS(I2693&lt;1000000,"Bin1",AND(I2693&gt;=1000000,I2693&lt;=10000000),"Bin2",I2693&gt;10000000,"Bin3")</f>
        <v>Bin1</v>
      </c>
      <c r="L2693">
        <f t="shared" si="84"/>
        <v>2015</v>
      </c>
      <c r="M2693" t="str">
        <f>_xlfn.XLOOKUP(C2693,'LookUp Table'!$A$1:$A$3031,'LookUp Table'!$B$1:$B$3031,"Not Found",0)</f>
        <v>Gurgaon</v>
      </c>
      <c r="N2693" t="str">
        <f t="shared" si="85"/>
        <v>Seed Funding</v>
      </c>
      <c r="O2693" t="str">
        <f>_xlfn.XLOOKUP(N2693,'Com LookUp+Pivot'!$A$1:$A$49,'Com LookUp+Pivot'!$B$1:$B$49,"Not Found",0)</f>
        <v>Angel</v>
      </c>
      <c r="W2693" s="9" t="s">
        <v>7131</v>
      </c>
      <c r="X2693" s="9" t="s">
        <v>125</v>
      </c>
    </row>
    <row r="2694" spans="1:24" x14ac:dyDescent="0.3">
      <c r="A2694">
        <v>2705</v>
      </c>
      <c r="B2694" s="1">
        <v>42167</v>
      </c>
      <c r="C2694" t="s">
        <v>7132</v>
      </c>
      <c r="D2694" t="s">
        <v>7133</v>
      </c>
      <c r="E2694" t="s">
        <v>207</v>
      </c>
      <c r="F2694" t="s">
        <v>1187</v>
      </c>
      <c r="G2694" t="s">
        <v>1058</v>
      </c>
      <c r="H2694" t="s">
        <v>388</v>
      </c>
      <c r="I2694" s="2">
        <v>16000000</v>
      </c>
      <c r="J2694" t="s">
        <v>44</v>
      </c>
      <c r="K2694" t="str" cm="1">
        <f t="array" ref="K2694">_xlfn.IFS(I2694&lt;1000000,"Bin1",AND(I2694&gt;=1000000,I2694&lt;=10000000),"Bin2",I2694&gt;10000000,"Bin3")</f>
        <v>Bin3</v>
      </c>
      <c r="L2694">
        <f t="shared" si="84"/>
        <v>2015</v>
      </c>
      <c r="M2694" t="str">
        <f>_xlfn.XLOOKUP(C2694,'LookUp Table'!$A$1:$A$3031,'LookUp Table'!$B$1:$B$3031,"Not Found",0)</f>
        <v>Ahmedabad</v>
      </c>
      <c r="N2694" t="str">
        <f t="shared" si="85"/>
        <v>Private Equity</v>
      </c>
      <c r="O2694" t="str">
        <f>_xlfn.XLOOKUP(N2694,'Com LookUp+Pivot'!$A$1:$A$49,'Com LookUp+Pivot'!$B$1:$B$49,"Not Found",0)</f>
        <v>PE</v>
      </c>
      <c r="W2694" s="9" t="s">
        <v>1058</v>
      </c>
      <c r="X2694" s="9" t="s">
        <v>388</v>
      </c>
    </row>
    <row r="2695" spans="1:24" x14ac:dyDescent="0.3">
      <c r="A2695">
        <v>2706</v>
      </c>
      <c r="B2695" s="1">
        <v>42170</v>
      </c>
      <c r="C2695" t="s">
        <v>7134</v>
      </c>
      <c r="D2695" t="s">
        <v>7135</v>
      </c>
      <c r="E2695" t="s">
        <v>207</v>
      </c>
      <c r="F2695" t="s">
        <v>957</v>
      </c>
      <c r="G2695" t="s">
        <v>1058</v>
      </c>
      <c r="H2695" t="s">
        <v>388</v>
      </c>
      <c r="I2695" s="2">
        <v>50000000</v>
      </c>
      <c r="J2695" t="s">
        <v>26</v>
      </c>
      <c r="K2695" t="str" cm="1">
        <f t="array" ref="K2695">_xlfn.IFS(I2695&lt;1000000,"Bin1",AND(I2695&gt;=1000000,I2695&lt;=10000000),"Bin2",I2695&gt;10000000,"Bin3")</f>
        <v>Bin3</v>
      </c>
      <c r="L2695">
        <f t="shared" si="84"/>
        <v>2015</v>
      </c>
      <c r="M2695" t="str">
        <f>_xlfn.XLOOKUP(C2695,'LookUp Table'!$A$1:$A$3031,'LookUp Table'!$B$1:$B$3031,"Not Found",0)</f>
        <v>Bengaluru</v>
      </c>
      <c r="N2695" t="str">
        <f t="shared" si="85"/>
        <v>Private Equity</v>
      </c>
      <c r="O2695" t="str">
        <f>_xlfn.XLOOKUP(N2695,'Com LookUp+Pivot'!$A$1:$A$49,'Com LookUp+Pivot'!$B$1:$B$49,"Not Found",0)</f>
        <v>PE</v>
      </c>
      <c r="W2695" s="9" t="s">
        <v>1058</v>
      </c>
      <c r="X2695" s="9" t="s">
        <v>388</v>
      </c>
    </row>
    <row r="2696" spans="1:24" x14ac:dyDescent="0.3">
      <c r="A2696">
        <v>2707</v>
      </c>
      <c r="B2696" s="1">
        <v>42170</v>
      </c>
      <c r="C2696" t="s">
        <v>7136</v>
      </c>
      <c r="D2696" t="s">
        <v>7137</v>
      </c>
      <c r="E2696" t="s">
        <v>207</v>
      </c>
      <c r="F2696" t="s">
        <v>957</v>
      </c>
      <c r="G2696" t="s">
        <v>1242</v>
      </c>
      <c r="H2696" t="s">
        <v>388</v>
      </c>
      <c r="I2696">
        <v>0</v>
      </c>
      <c r="J2696" t="s">
        <v>44</v>
      </c>
      <c r="K2696" t="str" cm="1">
        <f t="array" ref="K2696">_xlfn.IFS(I2696&lt;1000000,"Bin1",AND(I2696&gt;=1000000,I2696&lt;=10000000),"Bin2",I2696&gt;10000000,"Bin3")</f>
        <v>Bin1</v>
      </c>
      <c r="L2696">
        <f t="shared" si="84"/>
        <v>2015</v>
      </c>
      <c r="M2696" t="str">
        <f>_xlfn.XLOOKUP(C2696,'LookUp Table'!$A$1:$A$3031,'LookUp Table'!$B$1:$B$3031,"Not Found",0)</f>
        <v>Bangalore</v>
      </c>
      <c r="N2696" t="str">
        <f t="shared" si="85"/>
        <v>Seed/Angel Funding</v>
      </c>
      <c r="O2696" t="str">
        <f>_xlfn.XLOOKUP(N2696,'Com LookUp+Pivot'!$A$1:$A$49,'Com LookUp+Pivot'!$B$1:$B$49,"Not Found",0)</f>
        <v>Angel</v>
      </c>
      <c r="W2696" s="9" t="s">
        <v>1242</v>
      </c>
      <c r="X2696" s="9" t="s">
        <v>388</v>
      </c>
    </row>
    <row r="2697" spans="1:24" x14ac:dyDescent="0.3">
      <c r="A2697">
        <v>2708</v>
      </c>
      <c r="B2697" s="1">
        <v>42170</v>
      </c>
      <c r="C2697" t="s">
        <v>7138</v>
      </c>
      <c r="D2697" t="s">
        <v>7139</v>
      </c>
      <c r="E2697" t="s">
        <v>207</v>
      </c>
      <c r="F2697" t="s">
        <v>957</v>
      </c>
      <c r="G2697" t="s">
        <v>7140</v>
      </c>
      <c r="H2697" t="s">
        <v>125</v>
      </c>
      <c r="I2697" s="2">
        <v>500000</v>
      </c>
      <c r="K2697" t="str" cm="1">
        <f t="array" ref="K2697">_xlfn.IFS(I2697&lt;1000000,"Bin1",AND(I2697&gt;=1000000,I2697&lt;=10000000),"Bin2",I2697&gt;10000000,"Bin3")</f>
        <v>Bin1</v>
      </c>
      <c r="L2697">
        <f t="shared" si="84"/>
        <v>2015</v>
      </c>
      <c r="M2697" t="str">
        <f>_xlfn.XLOOKUP(C2697,'LookUp Table'!$A$1:$A$3031,'LookUp Table'!$B$1:$B$3031,"Not Found",0)</f>
        <v>Bangalore</v>
      </c>
      <c r="N2697" t="str">
        <f t="shared" si="85"/>
        <v>Seed Funding</v>
      </c>
      <c r="O2697" t="str">
        <f>_xlfn.XLOOKUP(N2697,'Com LookUp+Pivot'!$A$1:$A$49,'Com LookUp+Pivot'!$B$1:$B$49,"Not Found",0)</f>
        <v>Angel</v>
      </c>
      <c r="W2697" s="9" t="s">
        <v>7140</v>
      </c>
      <c r="X2697" s="9" t="s">
        <v>125</v>
      </c>
    </row>
    <row r="2698" spans="1:24" x14ac:dyDescent="0.3">
      <c r="A2698">
        <v>2709</v>
      </c>
      <c r="B2698" s="1">
        <v>42171</v>
      </c>
      <c r="C2698" t="s">
        <v>7141</v>
      </c>
      <c r="D2698" t="s">
        <v>7142</v>
      </c>
      <c r="E2698" t="s">
        <v>207</v>
      </c>
      <c r="F2698" t="s">
        <v>36</v>
      </c>
      <c r="G2698" t="s">
        <v>6712</v>
      </c>
      <c r="H2698" t="s">
        <v>125</v>
      </c>
      <c r="I2698">
        <v>0</v>
      </c>
      <c r="K2698" t="str" cm="1">
        <f t="array" ref="K2698">_xlfn.IFS(I2698&lt;1000000,"Bin1",AND(I2698&gt;=1000000,I2698&lt;=10000000),"Bin2",I2698&gt;10000000,"Bin3")</f>
        <v>Bin1</v>
      </c>
      <c r="L2698">
        <f t="shared" si="84"/>
        <v>2015</v>
      </c>
      <c r="M2698" t="str">
        <f>_xlfn.XLOOKUP(C2698,'LookUp Table'!$A$1:$A$3031,'LookUp Table'!$B$1:$B$3031,"Not Found",0)</f>
        <v>Mumbai</v>
      </c>
      <c r="N2698" t="str">
        <f t="shared" si="85"/>
        <v>Seed Funding</v>
      </c>
      <c r="O2698" t="str">
        <f>_xlfn.XLOOKUP(N2698,'Com LookUp+Pivot'!$A$1:$A$49,'Com LookUp+Pivot'!$B$1:$B$49,"Not Found",0)</f>
        <v>Angel</v>
      </c>
      <c r="W2698" s="9" t="s">
        <v>6712</v>
      </c>
      <c r="X2698" s="9" t="s">
        <v>125</v>
      </c>
    </row>
    <row r="2699" spans="1:24" x14ac:dyDescent="0.3">
      <c r="A2699">
        <v>2710</v>
      </c>
      <c r="B2699" s="1">
        <v>42171</v>
      </c>
      <c r="C2699" t="s">
        <v>7143</v>
      </c>
      <c r="D2699" t="s">
        <v>7144</v>
      </c>
      <c r="E2699" t="s">
        <v>207</v>
      </c>
      <c r="F2699" t="s">
        <v>138</v>
      </c>
      <c r="G2699" t="s">
        <v>7145</v>
      </c>
      <c r="H2699" t="s">
        <v>388</v>
      </c>
      <c r="I2699">
        <v>0</v>
      </c>
      <c r="J2699" t="s">
        <v>44</v>
      </c>
      <c r="K2699" t="str" cm="1">
        <f t="array" ref="K2699">_xlfn.IFS(I2699&lt;1000000,"Bin1",AND(I2699&gt;=1000000,I2699&lt;=10000000),"Bin2",I2699&gt;10000000,"Bin3")</f>
        <v>Bin1</v>
      </c>
      <c r="L2699">
        <f t="shared" si="84"/>
        <v>2015</v>
      </c>
      <c r="M2699" t="str">
        <f>_xlfn.XLOOKUP(C2699,'LookUp Table'!$A$1:$A$3031,'LookUp Table'!$B$1:$B$3031,"Not Found",0)</f>
        <v>Delhi</v>
      </c>
      <c r="N2699" t="str">
        <f t="shared" si="85"/>
        <v>Private Equity</v>
      </c>
      <c r="O2699" t="str">
        <f>_xlfn.XLOOKUP(N2699,'Com LookUp+Pivot'!$A$1:$A$49,'Com LookUp+Pivot'!$B$1:$B$49,"Not Found",0)</f>
        <v>PE</v>
      </c>
      <c r="W2699" s="9" t="s">
        <v>7145</v>
      </c>
      <c r="X2699" s="9" t="s">
        <v>388</v>
      </c>
    </row>
    <row r="2700" spans="1:24" x14ac:dyDescent="0.3">
      <c r="A2700">
        <v>2711</v>
      </c>
      <c r="B2700" s="1">
        <v>42171</v>
      </c>
      <c r="C2700" t="s">
        <v>7146</v>
      </c>
      <c r="D2700" t="s">
        <v>7147</v>
      </c>
      <c r="E2700" t="s">
        <v>207</v>
      </c>
      <c r="F2700" t="s">
        <v>36</v>
      </c>
      <c r="G2700" t="s">
        <v>7148</v>
      </c>
      <c r="H2700" t="s">
        <v>125</v>
      </c>
      <c r="I2700" s="2">
        <v>500000</v>
      </c>
      <c r="K2700" t="str" cm="1">
        <f t="array" ref="K2700">_xlfn.IFS(I2700&lt;1000000,"Bin1",AND(I2700&gt;=1000000,I2700&lt;=10000000),"Bin2",I2700&gt;10000000,"Bin3")</f>
        <v>Bin1</v>
      </c>
      <c r="L2700">
        <f t="shared" si="84"/>
        <v>2015</v>
      </c>
      <c r="M2700" t="str">
        <f>_xlfn.XLOOKUP(C2700,'LookUp Table'!$A$1:$A$3031,'LookUp Table'!$B$1:$B$3031,"Not Found",0)</f>
        <v>Mumbai</v>
      </c>
      <c r="N2700" t="str">
        <f t="shared" si="85"/>
        <v>Seed Funding</v>
      </c>
      <c r="O2700" t="str">
        <f>_xlfn.XLOOKUP(N2700,'Com LookUp+Pivot'!$A$1:$A$49,'Com LookUp+Pivot'!$B$1:$B$49,"Not Found",0)</f>
        <v>Angel</v>
      </c>
      <c r="W2700" s="9" t="s">
        <v>7148</v>
      </c>
      <c r="X2700" s="9" t="s">
        <v>125</v>
      </c>
    </row>
    <row r="2701" spans="1:24" x14ac:dyDescent="0.3">
      <c r="A2701">
        <v>2712</v>
      </c>
      <c r="B2701" s="1">
        <v>42172</v>
      </c>
      <c r="C2701" t="s">
        <v>7149</v>
      </c>
      <c r="D2701" t="s">
        <v>7150</v>
      </c>
      <c r="E2701" t="s">
        <v>207</v>
      </c>
      <c r="F2701" t="s">
        <v>36</v>
      </c>
      <c r="G2701" t="s">
        <v>7151</v>
      </c>
      <c r="H2701" t="s">
        <v>125</v>
      </c>
      <c r="I2701">
        <v>0</v>
      </c>
      <c r="K2701" t="str" cm="1">
        <f t="array" ref="K2701">_xlfn.IFS(I2701&lt;1000000,"Bin1",AND(I2701&gt;=1000000,I2701&lt;=10000000),"Bin2",I2701&gt;10000000,"Bin3")</f>
        <v>Bin1</v>
      </c>
      <c r="L2701">
        <f t="shared" si="84"/>
        <v>2015</v>
      </c>
      <c r="M2701" t="str">
        <f>_xlfn.XLOOKUP(C2701,'LookUp Table'!$A$1:$A$3031,'LookUp Table'!$B$1:$B$3031,"Not Found",0)</f>
        <v>Mumbai</v>
      </c>
      <c r="N2701" t="str">
        <f t="shared" si="85"/>
        <v>Seed Funding</v>
      </c>
      <c r="O2701" t="str">
        <f>_xlfn.XLOOKUP(N2701,'Com LookUp+Pivot'!$A$1:$A$49,'Com LookUp+Pivot'!$B$1:$B$49,"Not Found",0)</f>
        <v>Angel</v>
      </c>
      <c r="W2701" s="9" t="s">
        <v>7151</v>
      </c>
      <c r="X2701" s="9" t="s">
        <v>125</v>
      </c>
    </row>
    <row r="2702" spans="1:24" x14ac:dyDescent="0.3">
      <c r="A2702">
        <v>2713</v>
      </c>
      <c r="B2702" s="1">
        <v>42172</v>
      </c>
      <c r="C2702" t="s">
        <v>7152</v>
      </c>
      <c r="D2702" t="s">
        <v>1981</v>
      </c>
      <c r="E2702" t="s">
        <v>207</v>
      </c>
      <c r="F2702" t="s">
        <v>957</v>
      </c>
      <c r="G2702" t="s">
        <v>7153</v>
      </c>
      <c r="H2702" t="s">
        <v>125</v>
      </c>
      <c r="I2702">
        <v>0</v>
      </c>
      <c r="J2702" t="s">
        <v>7154</v>
      </c>
      <c r="K2702" t="str" cm="1">
        <f t="array" ref="K2702">_xlfn.IFS(I2702&lt;1000000,"Bin1",AND(I2702&gt;=1000000,I2702&lt;=10000000),"Bin2",I2702&gt;10000000,"Bin3")</f>
        <v>Bin1</v>
      </c>
      <c r="L2702">
        <f t="shared" si="84"/>
        <v>2015</v>
      </c>
      <c r="M2702" t="str">
        <f>_xlfn.XLOOKUP(C2702,'LookUp Table'!$A$1:$A$3031,'LookUp Table'!$B$1:$B$3031,"Not Found",0)</f>
        <v>Bangalore</v>
      </c>
      <c r="N2702" t="str">
        <f t="shared" si="85"/>
        <v>Seed Funding</v>
      </c>
      <c r="O2702" t="str">
        <f>_xlfn.XLOOKUP(N2702,'Com LookUp+Pivot'!$A$1:$A$49,'Com LookUp+Pivot'!$B$1:$B$49,"Not Found",0)</f>
        <v>Angel</v>
      </c>
      <c r="W2702" s="9" t="s">
        <v>7153</v>
      </c>
      <c r="X2702" s="9" t="s">
        <v>125</v>
      </c>
    </row>
    <row r="2703" spans="1:24" x14ac:dyDescent="0.3">
      <c r="A2703">
        <v>2714</v>
      </c>
      <c r="B2703" s="1">
        <v>42172</v>
      </c>
      <c r="C2703" t="s">
        <v>7155</v>
      </c>
      <c r="D2703" t="s">
        <v>7156</v>
      </c>
      <c r="E2703" t="s">
        <v>207</v>
      </c>
      <c r="F2703" t="s">
        <v>36</v>
      </c>
      <c r="G2703" t="s">
        <v>7157</v>
      </c>
      <c r="H2703" t="s">
        <v>388</v>
      </c>
      <c r="I2703" s="2">
        <v>8200000</v>
      </c>
      <c r="J2703" t="s">
        <v>21</v>
      </c>
      <c r="K2703" t="str" cm="1">
        <f t="array" ref="K2703">_xlfn.IFS(I2703&lt;1000000,"Bin1",AND(I2703&gt;=1000000,I2703&lt;=10000000),"Bin2",I2703&gt;10000000,"Bin3")</f>
        <v>Bin2</v>
      </c>
      <c r="L2703">
        <f t="shared" si="84"/>
        <v>2015</v>
      </c>
      <c r="M2703" t="str">
        <f>_xlfn.XLOOKUP(C2703,'LookUp Table'!$A$1:$A$3031,'LookUp Table'!$B$1:$B$3031,"Not Found",0)</f>
        <v>Mumbai</v>
      </c>
      <c r="N2703" t="str">
        <f t="shared" si="85"/>
        <v>Private Equity</v>
      </c>
      <c r="O2703" t="str">
        <f>_xlfn.XLOOKUP(N2703,'Com LookUp+Pivot'!$A$1:$A$49,'Com LookUp+Pivot'!$B$1:$B$49,"Not Found",0)</f>
        <v>PE</v>
      </c>
      <c r="W2703" s="9" t="s">
        <v>7157</v>
      </c>
      <c r="X2703" s="9" t="s">
        <v>388</v>
      </c>
    </row>
    <row r="2704" spans="1:24" x14ac:dyDescent="0.3">
      <c r="A2704">
        <v>2715</v>
      </c>
      <c r="B2704" s="1">
        <v>42173</v>
      </c>
      <c r="C2704" t="s">
        <v>7158</v>
      </c>
      <c r="D2704" t="s">
        <v>7159</v>
      </c>
      <c r="E2704" t="s">
        <v>207</v>
      </c>
      <c r="F2704" t="s">
        <v>30</v>
      </c>
      <c r="G2704" t="s">
        <v>2235</v>
      </c>
      <c r="H2704" t="s">
        <v>125</v>
      </c>
      <c r="I2704">
        <v>0</v>
      </c>
      <c r="K2704" t="str" cm="1">
        <f t="array" ref="K2704">_xlfn.IFS(I2704&lt;1000000,"Bin1",AND(I2704&gt;=1000000,I2704&lt;=10000000),"Bin2",I2704&gt;10000000,"Bin3")</f>
        <v>Bin1</v>
      </c>
      <c r="L2704">
        <f t="shared" si="84"/>
        <v>2015</v>
      </c>
      <c r="M2704" t="str">
        <f>_xlfn.XLOOKUP(C2704,'LookUp Table'!$A$1:$A$3031,'LookUp Table'!$B$1:$B$3031,"Not Found",0)</f>
        <v>New Delhi</v>
      </c>
      <c r="N2704" t="str">
        <f t="shared" si="85"/>
        <v>Seed Funding</v>
      </c>
      <c r="O2704" t="str">
        <f>_xlfn.XLOOKUP(N2704,'Com LookUp+Pivot'!$A$1:$A$49,'Com LookUp+Pivot'!$B$1:$B$49,"Not Found",0)</f>
        <v>Angel</v>
      </c>
      <c r="W2704" s="9" t="s">
        <v>2235</v>
      </c>
      <c r="X2704" s="9" t="s">
        <v>125</v>
      </c>
    </row>
    <row r="2705" spans="1:24" x14ac:dyDescent="0.3">
      <c r="A2705">
        <v>2716</v>
      </c>
      <c r="B2705" s="1">
        <v>42173</v>
      </c>
      <c r="C2705" t="s">
        <v>1387</v>
      </c>
      <c r="D2705" t="s">
        <v>7160</v>
      </c>
      <c r="E2705" t="s">
        <v>207</v>
      </c>
      <c r="F2705" t="s">
        <v>957</v>
      </c>
      <c r="G2705" t="s">
        <v>7161</v>
      </c>
      <c r="H2705" t="s">
        <v>388</v>
      </c>
      <c r="I2705" s="2">
        <v>3000000</v>
      </c>
      <c r="J2705" t="s">
        <v>44</v>
      </c>
      <c r="K2705" t="str" cm="1">
        <f t="array" ref="K2705">_xlfn.IFS(I2705&lt;1000000,"Bin1",AND(I2705&gt;=1000000,I2705&lt;=10000000),"Bin2",I2705&gt;10000000,"Bin3")</f>
        <v>Bin2</v>
      </c>
      <c r="L2705">
        <f t="shared" si="84"/>
        <v>2015</v>
      </c>
      <c r="M2705" t="str">
        <f>_xlfn.XLOOKUP(C2705,'LookUp Table'!$A$1:$A$3031,'LookUp Table'!$B$1:$B$3031,"Not Found",0)</f>
        <v>Bengaluru</v>
      </c>
      <c r="N2705" t="str">
        <f t="shared" si="85"/>
        <v>Private Equity</v>
      </c>
      <c r="O2705" t="str">
        <f>_xlfn.XLOOKUP(N2705,'Com LookUp+Pivot'!$A$1:$A$49,'Com LookUp+Pivot'!$B$1:$B$49,"Not Found",0)</f>
        <v>PE</v>
      </c>
      <c r="W2705" s="9" t="s">
        <v>7161</v>
      </c>
      <c r="X2705" s="9" t="s">
        <v>388</v>
      </c>
    </row>
    <row r="2706" spans="1:24" x14ac:dyDescent="0.3">
      <c r="A2706">
        <v>2717</v>
      </c>
      <c r="B2706" s="1">
        <v>42173</v>
      </c>
      <c r="C2706" t="s">
        <v>7162</v>
      </c>
      <c r="D2706" t="s">
        <v>7163</v>
      </c>
      <c r="E2706" t="s">
        <v>207</v>
      </c>
      <c r="F2706" t="s">
        <v>36</v>
      </c>
      <c r="G2706" t="s">
        <v>7164</v>
      </c>
      <c r="H2706" t="s">
        <v>388</v>
      </c>
      <c r="I2706" s="2">
        <v>5000000</v>
      </c>
      <c r="J2706" t="s">
        <v>44</v>
      </c>
      <c r="K2706" t="str" cm="1">
        <f t="array" ref="K2706">_xlfn.IFS(I2706&lt;1000000,"Bin1",AND(I2706&gt;=1000000,I2706&lt;=10000000),"Bin2",I2706&gt;10000000,"Bin3")</f>
        <v>Bin2</v>
      </c>
      <c r="L2706">
        <f t="shared" si="84"/>
        <v>2015</v>
      </c>
      <c r="M2706" t="str">
        <f>_xlfn.XLOOKUP(C2706,'LookUp Table'!$A$1:$A$3031,'LookUp Table'!$B$1:$B$3031,"Not Found",0)</f>
        <v>Mumbai</v>
      </c>
      <c r="N2706" t="str">
        <f t="shared" si="85"/>
        <v>Private Equity</v>
      </c>
      <c r="O2706" t="str">
        <f>_xlfn.XLOOKUP(N2706,'Com LookUp+Pivot'!$A$1:$A$49,'Com LookUp+Pivot'!$B$1:$B$49,"Not Found",0)</f>
        <v>PE</v>
      </c>
      <c r="W2706" s="9" t="s">
        <v>7164</v>
      </c>
      <c r="X2706" s="9" t="s">
        <v>388</v>
      </c>
    </row>
    <row r="2707" spans="1:24" x14ac:dyDescent="0.3">
      <c r="A2707">
        <v>2718</v>
      </c>
      <c r="B2707" s="1">
        <v>42173</v>
      </c>
      <c r="C2707" t="s">
        <v>516</v>
      </c>
      <c r="D2707" t="s">
        <v>4603</v>
      </c>
      <c r="E2707" t="s">
        <v>207</v>
      </c>
      <c r="F2707" t="s">
        <v>957</v>
      </c>
      <c r="G2707" t="s">
        <v>7165</v>
      </c>
      <c r="H2707" t="s">
        <v>388</v>
      </c>
      <c r="I2707">
        <v>0</v>
      </c>
      <c r="J2707" t="s">
        <v>44</v>
      </c>
      <c r="K2707" t="str" cm="1">
        <f t="array" ref="K2707">_xlfn.IFS(I2707&lt;1000000,"Bin1",AND(I2707&gt;=1000000,I2707&lt;=10000000),"Bin2",I2707&gt;10000000,"Bin3")</f>
        <v>Bin1</v>
      </c>
      <c r="L2707">
        <f t="shared" si="84"/>
        <v>2015</v>
      </c>
      <c r="M2707" t="str">
        <f>_xlfn.XLOOKUP(C2707,'LookUp Table'!$A$1:$A$3031,'LookUp Table'!$B$1:$B$3031,"Not Found",0)</f>
        <v>Bengaluru</v>
      </c>
      <c r="N2707" t="str">
        <f t="shared" si="85"/>
        <v>Private Equity</v>
      </c>
      <c r="O2707" t="str">
        <f>_xlfn.XLOOKUP(N2707,'Com LookUp+Pivot'!$A$1:$A$49,'Com LookUp+Pivot'!$B$1:$B$49,"Not Found",0)</f>
        <v>PE</v>
      </c>
      <c r="W2707" s="9" t="s">
        <v>7165</v>
      </c>
      <c r="X2707" s="9" t="s">
        <v>388</v>
      </c>
    </row>
    <row r="2708" spans="1:24" x14ac:dyDescent="0.3">
      <c r="A2708">
        <v>2719</v>
      </c>
      <c r="B2708" s="1">
        <v>42173</v>
      </c>
      <c r="C2708" t="s">
        <v>7166</v>
      </c>
      <c r="D2708" t="s">
        <v>7167</v>
      </c>
      <c r="E2708" t="s">
        <v>207</v>
      </c>
      <c r="F2708" t="s">
        <v>957</v>
      </c>
      <c r="G2708" t="s">
        <v>7168</v>
      </c>
      <c r="H2708" t="s">
        <v>125</v>
      </c>
      <c r="I2708">
        <v>0</v>
      </c>
      <c r="K2708" t="str" cm="1">
        <f t="array" ref="K2708">_xlfn.IFS(I2708&lt;1000000,"Bin1",AND(I2708&gt;=1000000,I2708&lt;=10000000),"Bin2",I2708&gt;10000000,"Bin3")</f>
        <v>Bin1</v>
      </c>
      <c r="L2708">
        <f t="shared" si="84"/>
        <v>2015</v>
      </c>
      <c r="M2708" t="str">
        <f>_xlfn.XLOOKUP(C2708,'LookUp Table'!$A$1:$A$3031,'LookUp Table'!$B$1:$B$3031,"Not Found",0)</f>
        <v>Bangalore</v>
      </c>
      <c r="N2708" t="str">
        <f t="shared" si="85"/>
        <v>Seed Funding</v>
      </c>
      <c r="O2708" t="str">
        <f>_xlfn.XLOOKUP(N2708,'Com LookUp+Pivot'!$A$1:$A$49,'Com LookUp+Pivot'!$B$1:$B$49,"Not Found",0)</f>
        <v>Angel</v>
      </c>
      <c r="W2708" s="9" t="s">
        <v>7168</v>
      </c>
      <c r="X2708" s="9" t="s">
        <v>125</v>
      </c>
    </row>
    <row r="2709" spans="1:24" x14ac:dyDescent="0.3">
      <c r="A2709">
        <v>2720</v>
      </c>
      <c r="B2709" s="1">
        <v>42174</v>
      </c>
      <c r="C2709" t="s">
        <v>5797</v>
      </c>
      <c r="D2709" t="s">
        <v>463</v>
      </c>
      <c r="E2709" t="s">
        <v>207</v>
      </c>
      <c r="F2709" t="s">
        <v>957</v>
      </c>
      <c r="G2709" t="s">
        <v>320</v>
      </c>
      <c r="H2709" t="s">
        <v>388</v>
      </c>
      <c r="I2709" s="2">
        <v>4000000</v>
      </c>
      <c r="J2709" t="s">
        <v>44</v>
      </c>
      <c r="K2709" t="str" cm="1">
        <f t="array" ref="K2709">_xlfn.IFS(I2709&lt;1000000,"Bin1",AND(I2709&gt;=1000000,I2709&lt;=10000000),"Bin2",I2709&gt;10000000,"Bin3")</f>
        <v>Bin2</v>
      </c>
      <c r="L2709">
        <f t="shared" si="84"/>
        <v>2015</v>
      </c>
      <c r="M2709" t="str">
        <f>_xlfn.XLOOKUP(C2709,'LookUp Table'!$A$1:$A$3031,'LookUp Table'!$B$1:$B$3031,"Not Found",0)</f>
        <v>Bangalore</v>
      </c>
      <c r="N2709" t="str">
        <f t="shared" si="85"/>
        <v>Series A</v>
      </c>
      <c r="O2709" t="str">
        <f>_xlfn.XLOOKUP(N2709,'Com LookUp+Pivot'!$A$1:$A$49,'Com LookUp+Pivot'!$B$1:$B$49,"Not Found",0)</f>
        <v>VC</v>
      </c>
      <c r="W2709" s="9" t="s">
        <v>320</v>
      </c>
      <c r="X2709" s="9" t="s">
        <v>388</v>
      </c>
    </row>
    <row r="2710" spans="1:24" x14ac:dyDescent="0.3">
      <c r="A2710">
        <v>2721</v>
      </c>
      <c r="B2710" s="1">
        <v>42174</v>
      </c>
      <c r="C2710" t="s">
        <v>7169</v>
      </c>
      <c r="D2710" t="s">
        <v>7170</v>
      </c>
      <c r="E2710" t="s">
        <v>207</v>
      </c>
      <c r="F2710" t="s">
        <v>42</v>
      </c>
      <c r="G2710" t="s">
        <v>7171</v>
      </c>
      <c r="H2710" t="s">
        <v>388</v>
      </c>
      <c r="I2710" s="2">
        <v>11000000</v>
      </c>
      <c r="J2710" t="s">
        <v>21</v>
      </c>
      <c r="K2710" t="str" cm="1">
        <f t="array" ref="K2710">_xlfn.IFS(I2710&lt;1000000,"Bin1",AND(I2710&gt;=1000000,I2710&lt;=10000000),"Bin2",I2710&gt;10000000,"Bin3")</f>
        <v>Bin3</v>
      </c>
      <c r="L2710">
        <f t="shared" si="84"/>
        <v>2015</v>
      </c>
      <c r="M2710" t="str">
        <f>_xlfn.XLOOKUP(C2710,'LookUp Table'!$A$1:$A$3031,'LookUp Table'!$B$1:$B$3031,"Not Found",0)</f>
        <v>Chennai</v>
      </c>
      <c r="N2710" t="str">
        <f t="shared" si="85"/>
        <v>Private Equity</v>
      </c>
      <c r="O2710" t="str">
        <f>_xlfn.XLOOKUP(N2710,'Com LookUp+Pivot'!$A$1:$A$49,'Com LookUp+Pivot'!$B$1:$B$49,"Not Found",0)</f>
        <v>PE</v>
      </c>
      <c r="W2710" s="9" t="s">
        <v>7171</v>
      </c>
      <c r="X2710" s="9" t="s">
        <v>388</v>
      </c>
    </row>
    <row r="2711" spans="1:24" x14ac:dyDescent="0.3">
      <c r="A2711">
        <v>2722</v>
      </c>
      <c r="B2711" s="1">
        <v>42175</v>
      </c>
      <c r="C2711" t="s">
        <v>7172</v>
      </c>
      <c r="D2711" t="s">
        <v>7173</v>
      </c>
      <c r="E2711" t="s">
        <v>207</v>
      </c>
      <c r="F2711" t="s">
        <v>957</v>
      </c>
      <c r="G2711" t="s">
        <v>7174</v>
      </c>
      <c r="H2711" t="s">
        <v>125</v>
      </c>
      <c r="I2711" s="2">
        <v>120000</v>
      </c>
      <c r="K2711" t="str" cm="1">
        <f t="array" ref="K2711">_xlfn.IFS(I2711&lt;1000000,"Bin1",AND(I2711&gt;=1000000,I2711&lt;=10000000),"Bin2",I2711&gt;10000000,"Bin3")</f>
        <v>Bin1</v>
      </c>
      <c r="L2711">
        <f t="shared" si="84"/>
        <v>2015</v>
      </c>
      <c r="M2711" t="str">
        <f>_xlfn.XLOOKUP(C2711,'LookUp Table'!$A$1:$A$3031,'LookUp Table'!$B$1:$B$3031,"Not Found",0)</f>
        <v>Bangalore</v>
      </c>
      <c r="N2711" t="str">
        <f t="shared" si="85"/>
        <v>Seed Funding</v>
      </c>
      <c r="O2711" t="str">
        <f>_xlfn.XLOOKUP(N2711,'Com LookUp+Pivot'!$A$1:$A$49,'Com LookUp+Pivot'!$B$1:$B$49,"Not Found",0)</f>
        <v>Angel</v>
      </c>
      <c r="W2711" s="9" t="s">
        <v>7174</v>
      </c>
      <c r="X2711" s="9" t="s">
        <v>125</v>
      </c>
    </row>
    <row r="2712" spans="1:24" x14ac:dyDescent="0.3">
      <c r="A2712">
        <v>2723</v>
      </c>
      <c r="B2712" s="1">
        <v>42175</v>
      </c>
      <c r="C2712" t="s">
        <v>5314</v>
      </c>
      <c r="D2712" t="s">
        <v>7175</v>
      </c>
      <c r="E2712" t="s">
        <v>207</v>
      </c>
      <c r="F2712" t="s">
        <v>957</v>
      </c>
      <c r="G2712" t="s">
        <v>7176</v>
      </c>
      <c r="H2712" t="s">
        <v>388</v>
      </c>
      <c r="I2712" s="2">
        <v>10000000</v>
      </c>
      <c r="J2712" t="s">
        <v>44</v>
      </c>
      <c r="K2712" t="str" cm="1">
        <f t="array" ref="K2712">_xlfn.IFS(I2712&lt;1000000,"Bin1",AND(I2712&gt;=1000000,I2712&lt;=10000000),"Bin2",I2712&gt;10000000,"Bin3")</f>
        <v>Bin2</v>
      </c>
      <c r="L2712">
        <f t="shared" si="84"/>
        <v>2015</v>
      </c>
      <c r="M2712" t="str">
        <f>_xlfn.XLOOKUP(C2712,'LookUp Table'!$A$1:$A$3031,'LookUp Table'!$B$1:$B$3031,"Not Found",0)</f>
        <v>Bangalore</v>
      </c>
      <c r="N2712" t="str">
        <f t="shared" si="85"/>
        <v>Private Equity</v>
      </c>
      <c r="O2712" t="str">
        <f>_xlfn.XLOOKUP(N2712,'Com LookUp+Pivot'!$A$1:$A$49,'Com LookUp+Pivot'!$B$1:$B$49,"Not Found",0)</f>
        <v>PE</v>
      </c>
      <c r="W2712" s="9" t="s">
        <v>7176</v>
      </c>
      <c r="X2712" s="9" t="s">
        <v>388</v>
      </c>
    </row>
    <row r="2713" spans="1:24" x14ac:dyDescent="0.3">
      <c r="A2713">
        <v>2724</v>
      </c>
      <c r="B2713" s="1">
        <v>42176</v>
      </c>
      <c r="C2713" t="s">
        <v>7177</v>
      </c>
      <c r="D2713" t="s">
        <v>2447</v>
      </c>
      <c r="E2713" t="s">
        <v>207</v>
      </c>
      <c r="F2713" t="s">
        <v>36</v>
      </c>
      <c r="G2713" t="s">
        <v>4183</v>
      </c>
      <c r="H2713" t="s">
        <v>388</v>
      </c>
      <c r="I2713" s="2">
        <v>3100000</v>
      </c>
      <c r="J2713" t="s">
        <v>44</v>
      </c>
      <c r="K2713" t="str" cm="1">
        <f t="array" ref="K2713">_xlfn.IFS(I2713&lt;1000000,"Bin1",AND(I2713&gt;=1000000,I2713&lt;=10000000),"Bin2",I2713&gt;10000000,"Bin3")</f>
        <v>Bin2</v>
      </c>
      <c r="L2713">
        <f t="shared" si="84"/>
        <v>2015</v>
      </c>
      <c r="M2713" t="str">
        <f>_xlfn.XLOOKUP(C2713,'LookUp Table'!$A$1:$A$3031,'LookUp Table'!$B$1:$B$3031,"Not Found",0)</f>
        <v>Mumbai</v>
      </c>
      <c r="N2713" t="str">
        <f t="shared" si="85"/>
        <v>Private Equity</v>
      </c>
      <c r="O2713" t="str">
        <f>_xlfn.XLOOKUP(N2713,'Com LookUp+Pivot'!$A$1:$A$49,'Com LookUp+Pivot'!$B$1:$B$49,"Not Found",0)</f>
        <v>PE</v>
      </c>
      <c r="W2713" s="9" t="s">
        <v>4183</v>
      </c>
      <c r="X2713" s="9" t="s">
        <v>388</v>
      </c>
    </row>
    <row r="2714" spans="1:24" x14ac:dyDescent="0.3">
      <c r="A2714">
        <v>2725</v>
      </c>
      <c r="B2714" s="1">
        <v>42177</v>
      </c>
      <c r="C2714" t="s">
        <v>7178</v>
      </c>
      <c r="D2714" t="s">
        <v>7179</v>
      </c>
      <c r="E2714" t="s">
        <v>207</v>
      </c>
      <c r="F2714" t="s">
        <v>957</v>
      </c>
      <c r="G2714" t="s">
        <v>7180</v>
      </c>
      <c r="H2714" t="s">
        <v>388</v>
      </c>
      <c r="I2714" s="2">
        <v>5000000</v>
      </c>
      <c r="J2714" t="s">
        <v>44</v>
      </c>
      <c r="K2714" t="str" cm="1">
        <f t="array" ref="K2714">_xlfn.IFS(I2714&lt;1000000,"Bin1",AND(I2714&gt;=1000000,I2714&lt;=10000000),"Bin2",I2714&gt;10000000,"Bin3")</f>
        <v>Bin2</v>
      </c>
      <c r="L2714">
        <f t="shared" si="84"/>
        <v>2015</v>
      </c>
      <c r="M2714" t="str">
        <f>_xlfn.XLOOKUP(C2714,'LookUp Table'!$A$1:$A$3031,'LookUp Table'!$B$1:$B$3031,"Not Found",0)</f>
        <v>Bangalore</v>
      </c>
      <c r="N2714" t="str">
        <f t="shared" si="85"/>
        <v>Private Equity</v>
      </c>
      <c r="O2714" t="str">
        <f>_xlfn.XLOOKUP(N2714,'Com LookUp+Pivot'!$A$1:$A$49,'Com LookUp+Pivot'!$B$1:$B$49,"Not Found",0)</f>
        <v>PE</v>
      </c>
      <c r="W2714" s="9" t="s">
        <v>7180</v>
      </c>
      <c r="X2714" s="9" t="s">
        <v>388</v>
      </c>
    </row>
    <row r="2715" spans="1:24" x14ac:dyDescent="0.3">
      <c r="A2715">
        <v>2726</v>
      </c>
      <c r="B2715" s="1">
        <v>42177</v>
      </c>
      <c r="C2715" t="s">
        <v>2781</v>
      </c>
      <c r="D2715" t="s">
        <v>7181</v>
      </c>
      <c r="E2715" t="s">
        <v>207</v>
      </c>
      <c r="F2715" t="s">
        <v>19</v>
      </c>
      <c r="G2715" t="s">
        <v>6168</v>
      </c>
      <c r="H2715" t="s">
        <v>388</v>
      </c>
      <c r="I2715">
        <v>0</v>
      </c>
      <c r="J2715" t="s">
        <v>5854</v>
      </c>
      <c r="K2715" t="str" cm="1">
        <f t="array" ref="K2715">_xlfn.IFS(I2715&lt;1000000,"Bin1",AND(I2715&gt;=1000000,I2715&lt;=10000000),"Bin2",I2715&gt;10000000,"Bin3")</f>
        <v>Bin1</v>
      </c>
      <c r="L2715">
        <f t="shared" si="84"/>
        <v>2015</v>
      </c>
      <c r="M2715" t="str">
        <f>_xlfn.XLOOKUP(C2715,'LookUp Table'!$A$1:$A$3031,'LookUp Table'!$B$1:$B$3031,"Not Found",0)</f>
        <v>Gurgaon</v>
      </c>
      <c r="N2715" t="str">
        <f t="shared" si="85"/>
        <v>Private Equity</v>
      </c>
      <c r="O2715" t="str">
        <f>_xlfn.XLOOKUP(N2715,'Com LookUp+Pivot'!$A$1:$A$49,'Com LookUp+Pivot'!$B$1:$B$49,"Not Found",0)</f>
        <v>PE</v>
      </c>
      <c r="W2715" s="9" t="s">
        <v>6168</v>
      </c>
      <c r="X2715" s="9" t="s">
        <v>388</v>
      </c>
    </row>
    <row r="2716" spans="1:24" x14ac:dyDescent="0.3">
      <c r="A2716">
        <v>2727</v>
      </c>
      <c r="B2716" s="1">
        <v>42177</v>
      </c>
      <c r="C2716" t="s">
        <v>7182</v>
      </c>
      <c r="D2716" t="s">
        <v>7183</v>
      </c>
      <c r="E2716" t="s">
        <v>207</v>
      </c>
      <c r="F2716" t="s">
        <v>42</v>
      </c>
      <c r="G2716" t="s">
        <v>7184</v>
      </c>
      <c r="H2716" t="s">
        <v>125</v>
      </c>
      <c r="I2716">
        <v>0</v>
      </c>
      <c r="K2716" t="str" cm="1">
        <f t="array" ref="K2716">_xlfn.IFS(I2716&lt;1000000,"Bin1",AND(I2716&gt;=1000000,I2716&lt;=10000000),"Bin2",I2716&gt;10000000,"Bin3")</f>
        <v>Bin1</v>
      </c>
      <c r="L2716">
        <f t="shared" si="84"/>
        <v>2015</v>
      </c>
      <c r="M2716" t="str">
        <f>_xlfn.XLOOKUP(C2716,'LookUp Table'!$A$1:$A$3031,'LookUp Table'!$B$1:$B$3031,"Not Found",0)</f>
        <v>Chennai</v>
      </c>
      <c r="N2716" t="str">
        <f t="shared" si="85"/>
        <v>Seed Funding</v>
      </c>
      <c r="O2716" t="str">
        <f>_xlfn.XLOOKUP(N2716,'Com LookUp+Pivot'!$A$1:$A$49,'Com LookUp+Pivot'!$B$1:$B$49,"Not Found",0)</f>
        <v>Angel</v>
      </c>
      <c r="W2716" s="9" t="s">
        <v>7184</v>
      </c>
      <c r="X2716" s="9" t="s">
        <v>125</v>
      </c>
    </row>
    <row r="2717" spans="1:24" x14ac:dyDescent="0.3">
      <c r="A2717">
        <v>2728</v>
      </c>
      <c r="B2717" s="1">
        <v>42177</v>
      </c>
      <c r="C2717" t="s">
        <v>7185</v>
      </c>
      <c r="D2717" t="s">
        <v>7186</v>
      </c>
      <c r="E2717" t="s">
        <v>207</v>
      </c>
      <c r="F2717" t="s">
        <v>957</v>
      </c>
      <c r="G2717" t="s">
        <v>7187</v>
      </c>
      <c r="H2717" t="s">
        <v>125</v>
      </c>
      <c r="I2717" s="2">
        <v>500000</v>
      </c>
      <c r="K2717" t="str" cm="1">
        <f t="array" ref="K2717">_xlfn.IFS(I2717&lt;1000000,"Bin1",AND(I2717&gt;=1000000,I2717&lt;=10000000),"Bin2",I2717&gt;10000000,"Bin3")</f>
        <v>Bin1</v>
      </c>
      <c r="L2717">
        <f t="shared" si="84"/>
        <v>2015</v>
      </c>
      <c r="M2717" t="str">
        <f>_xlfn.XLOOKUP(C2717,'LookUp Table'!$A$1:$A$3031,'LookUp Table'!$B$1:$B$3031,"Not Found",0)</f>
        <v>Bangalore</v>
      </c>
      <c r="N2717" t="str">
        <f t="shared" si="85"/>
        <v>Seed Funding</v>
      </c>
      <c r="O2717" t="str">
        <f>_xlfn.XLOOKUP(N2717,'Com LookUp+Pivot'!$A$1:$A$49,'Com LookUp+Pivot'!$B$1:$B$49,"Not Found",0)</f>
        <v>Angel</v>
      </c>
      <c r="W2717" s="9" t="s">
        <v>7187</v>
      </c>
      <c r="X2717" s="9" t="s">
        <v>125</v>
      </c>
    </row>
    <row r="2718" spans="1:24" x14ac:dyDescent="0.3">
      <c r="A2718">
        <v>2729</v>
      </c>
      <c r="B2718" s="1">
        <v>42177</v>
      </c>
      <c r="C2718" t="s">
        <v>7188</v>
      </c>
      <c r="D2718" t="s">
        <v>7189</v>
      </c>
      <c r="E2718" t="s">
        <v>207</v>
      </c>
      <c r="F2718" t="s">
        <v>7190</v>
      </c>
      <c r="G2718" t="s">
        <v>7191</v>
      </c>
      <c r="H2718" t="s">
        <v>125</v>
      </c>
      <c r="I2718">
        <v>0</v>
      </c>
      <c r="K2718" t="str" cm="1">
        <f t="array" ref="K2718">_xlfn.IFS(I2718&lt;1000000,"Bin1",AND(I2718&gt;=1000000,I2718&lt;=10000000),"Bin2",I2718&gt;10000000,"Bin3")</f>
        <v>Bin1</v>
      </c>
      <c r="L2718">
        <f t="shared" si="84"/>
        <v>2015</v>
      </c>
      <c r="M2718" t="str">
        <f>_xlfn.XLOOKUP(C2718,'LookUp Table'!$A$1:$A$3031,'LookUp Table'!$B$1:$B$3031,"Not Found",0)</f>
        <v>New Delhi / California</v>
      </c>
      <c r="N2718" t="str">
        <f t="shared" si="85"/>
        <v>Seed Funding</v>
      </c>
      <c r="O2718" t="str">
        <f>_xlfn.XLOOKUP(N2718,'Com LookUp+Pivot'!$A$1:$A$49,'Com LookUp+Pivot'!$B$1:$B$49,"Not Found",0)</f>
        <v>Angel</v>
      </c>
      <c r="W2718" s="9" t="s">
        <v>7191</v>
      </c>
      <c r="X2718" s="9" t="s">
        <v>125</v>
      </c>
    </row>
    <row r="2719" spans="1:24" x14ac:dyDescent="0.3">
      <c r="A2719">
        <v>2730</v>
      </c>
      <c r="B2719" s="1">
        <v>42178</v>
      </c>
      <c r="C2719" t="s">
        <v>7192</v>
      </c>
      <c r="D2719" t="s">
        <v>7193</v>
      </c>
      <c r="E2719" t="s">
        <v>207</v>
      </c>
      <c r="F2719" t="s">
        <v>30</v>
      </c>
      <c r="G2719" t="s">
        <v>1058</v>
      </c>
      <c r="H2719" t="s">
        <v>388</v>
      </c>
      <c r="I2719" s="2">
        <v>1600000</v>
      </c>
      <c r="J2719" t="s">
        <v>44</v>
      </c>
      <c r="K2719" t="str" cm="1">
        <f t="array" ref="K2719">_xlfn.IFS(I2719&lt;1000000,"Bin1",AND(I2719&gt;=1000000,I2719&lt;=10000000),"Bin2",I2719&gt;10000000,"Bin3")</f>
        <v>Bin2</v>
      </c>
      <c r="L2719">
        <f t="shared" si="84"/>
        <v>2015</v>
      </c>
      <c r="M2719" t="str">
        <f>_xlfn.XLOOKUP(C2719,'LookUp Table'!$A$1:$A$3031,'LookUp Table'!$B$1:$B$3031,"Not Found",0)</f>
        <v>New Delhi</v>
      </c>
      <c r="N2719" t="str">
        <f t="shared" si="85"/>
        <v>Private Equity</v>
      </c>
      <c r="O2719" t="str">
        <f>_xlfn.XLOOKUP(N2719,'Com LookUp+Pivot'!$A$1:$A$49,'Com LookUp+Pivot'!$B$1:$B$49,"Not Found",0)</f>
        <v>PE</v>
      </c>
      <c r="W2719" s="9" t="s">
        <v>1058</v>
      </c>
      <c r="X2719" s="9" t="s">
        <v>388</v>
      </c>
    </row>
    <row r="2720" spans="1:24" x14ac:dyDescent="0.3">
      <c r="A2720">
        <v>2731</v>
      </c>
      <c r="B2720" s="1">
        <v>42178</v>
      </c>
      <c r="C2720" t="s">
        <v>932</v>
      </c>
      <c r="D2720" t="s">
        <v>7194</v>
      </c>
      <c r="E2720" t="s">
        <v>207</v>
      </c>
      <c r="F2720" t="s">
        <v>957</v>
      </c>
      <c r="G2720" t="s">
        <v>7195</v>
      </c>
      <c r="H2720" t="s">
        <v>388</v>
      </c>
      <c r="I2720" s="2">
        <v>6000000</v>
      </c>
      <c r="J2720" t="s">
        <v>44</v>
      </c>
      <c r="K2720" t="str" cm="1">
        <f t="array" ref="K2720">_xlfn.IFS(I2720&lt;1000000,"Bin1",AND(I2720&gt;=1000000,I2720&lt;=10000000),"Bin2",I2720&gt;10000000,"Bin3")</f>
        <v>Bin2</v>
      </c>
      <c r="L2720">
        <f t="shared" si="84"/>
        <v>2015</v>
      </c>
      <c r="M2720" t="str">
        <f>_xlfn.XLOOKUP(C2720,'LookUp Table'!$A$1:$A$3031,'LookUp Table'!$B$1:$B$3031,"Not Found",0)</f>
        <v>Bangalore</v>
      </c>
      <c r="N2720" t="str">
        <f t="shared" si="85"/>
        <v>Private Equity</v>
      </c>
      <c r="O2720" t="str">
        <f>_xlfn.XLOOKUP(N2720,'Com LookUp+Pivot'!$A$1:$A$49,'Com LookUp+Pivot'!$B$1:$B$49,"Not Found",0)</f>
        <v>PE</v>
      </c>
      <c r="W2720" s="9" t="s">
        <v>7195</v>
      </c>
      <c r="X2720" s="9" t="s">
        <v>388</v>
      </c>
    </row>
    <row r="2721" spans="1:24" x14ac:dyDescent="0.3">
      <c r="A2721">
        <v>2732</v>
      </c>
      <c r="B2721" s="1">
        <v>42178</v>
      </c>
      <c r="C2721" t="s">
        <v>7196</v>
      </c>
      <c r="D2721" t="s">
        <v>7197</v>
      </c>
      <c r="E2721" t="s">
        <v>207</v>
      </c>
      <c r="F2721" t="s">
        <v>30</v>
      </c>
      <c r="G2721" t="s">
        <v>7198</v>
      </c>
      <c r="H2721" t="s">
        <v>388</v>
      </c>
      <c r="I2721" s="2">
        <v>1000000</v>
      </c>
      <c r="J2721" t="s">
        <v>44</v>
      </c>
      <c r="K2721" t="str" cm="1">
        <f t="array" ref="K2721">_xlfn.IFS(I2721&lt;1000000,"Bin1",AND(I2721&gt;=1000000,I2721&lt;=10000000),"Bin2",I2721&gt;10000000,"Bin3")</f>
        <v>Bin2</v>
      </c>
      <c r="L2721">
        <f t="shared" si="84"/>
        <v>2015</v>
      </c>
      <c r="M2721" t="str">
        <f>_xlfn.XLOOKUP(C2721,'LookUp Table'!$A$1:$A$3031,'LookUp Table'!$B$1:$B$3031,"Not Found",0)</f>
        <v>New Delhi</v>
      </c>
      <c r="N2721" t="str">
        <f t="shared" si="85"/>
        <v>Private Equity</v>
      </c>
      <c r="O2721" t="str">
        <f>_xlfn.XLOOKUP(N2721,'Com LookUp+Pivot'!$A$1:$A$49,'Com LookUp+Pivot'!$B$1:$B$49,"Not Found",0)</f>
        <v>PE</v>
      </c>
      <c r="W2721" s="9" t="s">
        <v>7198</v>
      </c>
      <c r="X2721" s="9" t="s">
        <v>388</v>
      </c>
    </row>
    <row r="2722" spans="1:24" x14ac:dyDescent="0.3">
      <c r="A2722">
        <v>2733</v>
      </c>
      <c r="B2722" s="1">
        <v>42178</v>
      </c>
      <c r="C2722" t="s">
        <v>7199</v>
      </c>
      <c r="D2722" t="s">
        <v>7200</v>
      </c>
      <c r="E2722" t="s">
        <v>207</v>
      </c>
      <c r="F2722" t="s">
        <v>181</v>
      </c>
      <c r="G2722" t="s">
        <v>2235</v>
      </c>
      <c r="H2722" t="s">
        <v>125</v>
      </c>
      <c r="I2722">
        <v>0</v>
      </c>
      <c r="K2722" t="str" cm="1">
        <f t="array" ref="K2722">_xlfn.IFS(I2722&lt;1000000,"Bin1",AND(I2722&gt;=1000000,I2722&lt;=10000000),"Bin2",I2722&gt;10000000,"Bin3")</f>
        <v>Bin1</v>
      </c>
      <c r="L2722">
        <f t="shared" si="84"/>
        <v>2015</v>
      </c>
      <c r="M2722" t="str">
        <f>_xlfn.XLOOKUP(C2722,'LookUp Table'!$A$1:$A$3031,'LookUp Table'!$B$1:$B$3031,"Not Found",0)</f>
        <v>Hyderabad</v>
      </c>
      <c r="N2722" t="str">
        <f t="shared" si="85"/>
        <v>Seed Funding</v>
      </c>
      <c r="O2722" t="str">
        <f>_xlfn.XLOOKUP(N2722,'Com LookUp+Pivot'!$A$1:$A$49,'Com LookUp+Pivot'!$B$1:$B$49,"Not Found",0)</f>
        <v>Angel</v>
      </c>
      <c r="W2722" s="9" t="s">
        <v>2235</v>
      </c>
      <c r="X2722" s="9" t="s">
        <v>125</v>
      </c>
    </row>
    <row r="2723" spans="1:24" x14ac:dyDescent="0.3">
      <c r="A2723">
        <v>2734</v>
      </c>
      <c r="B2723" s="1">
        <v>42179</v>
      </c>
      <c r="C2723" t="s">
        <v>7201</v>
      </c>
      <c r="D2723" t="s">
        <v>7202</v>
      </c>
      <c r="E2723" t="s">
        <v>207</v>
      </c>
      <c r="F2723" t="s">
        <v>957</v>
      </c>
      <c r="G2723" t="s">
        <v>1242</v>
      </c>
      <c r="H2723" t="s">
        <v>125</v>
      </c>
      <c r="I2723">
        <v>0</v>
      </c>
      <c r="K2723" t="str" cm="1">
        <f t="array" ref="K2723">_xlfn.IFS(I2723&lt;1000000,"Bin1",AND(I2723&gt;=1000000,I2723&lt;=10000000),"Bin2",I2723&gt;10000000,"Bin3")</f>
        <v>Bin1</v>
      </c>
      <c r="L2723">
        <f t="shared" si="84"/>
        <v>2015</v>
      </c>
      <c r="M2723" t="str">
        <f>_xlfn.XLOOKUP(C2723,'LookUp Table'!$A$1:$A$3031,'LookUp Table'!$B$1:$B$3031,"Not Found",0)</f>
        <v>Bangalore</v>
      </c>
      <c r="N2723" t="str">
        <f t="shared" si="85"/>
        <v>Seed/Angel Funding</v>
      </c>
      <c r="O2723" t="str">
        <f>_xlfn.XLOOKUP(N2723,'Com LookUp+Pivot'!$A$1:$A$49,'Com LookUp+Pivot'!$B$1:$B$49,"Not Found",0)</f>
        <v>Angel</v>
      </c>
      <c r="W2723" s="9" t="s">
        <v>1242</v>
      </c>
      <c r="X2723" s="9" t="s">
        <v>125</v>
      </c>
    </row>
    <row r="2724" spans="1:24" x14ac:dyDescent="0.3">
      <c r="A2724">
        <v>2735</v>
      </c>
      <c r="B2724" s="1">
        <v>42179</v>
      </c>
      <c r="C2724" t="s">
        <v>4461</v>
      </c>
      <c r="D2724" t="s">
        <v>7203</v>
      </c>
      <c r="E2724" t="s">
        <v>207</v>
      </c>
      <c r="F2724" t="s">
        <v>42</v>
      </c>
      <c r="G2724" t="s">
        <v>5328</v>
      </c>
      <c r="H2724" t="s">
        <v>125</v>
      </c>
      <c r="I2724">
        <v>0</v>
      </c>
      <c r="K2724" t="str" cm="1">
        <f t="array" ref="K2724">_xlfn.IFS(I2724&lt;1000000,"Bin1",AND(I2724&gt;=1000000,I2724&lt;=10000000),"Bin2",I2724&gt;10000000,"Bin3")</f>
        <v>Bin1</v>
      </c>
      <c r="L2724">
        <f t="shared" si="84"/>
        <v>2015</v>
      </c>
      <c r="M2724" t="str">
        <f>_xlfn.XLOOKUP(C2724,'LookUp Table'!$A$1:$A$3031,'LookUp Table'!$B$1:$B$3031,"Not Found",0)</f>
        <v>Chennai</v>
      </c>
      <c r="N2724" t="str">
        <f t="shared" si="85"/>
        <v>Seed Funding</v>
      </c>
      <c r="O2724" t="str">
        <f>_xlfn.XLOOKUP(N2724,'Com LookUp+Pivot'!$A$1:$A$49,'Com LookUp+Pivot'!$B$1:$B$49,"Not Found",0)</f>
        <v>Angel</v>
      </c>
      <c r="W2724" s="9" t="s">
        <v>5328</v>
      </c>
      <c r="X2724" s="9" t="s">
        <v>125</v>
      </c>
    </row>
    <row r="2725" spans="1:24" x14ac:dyDescent="0.3">
      <c r="A2725">
        <v>2736</v>
      </c>
      <c r="B2725" s="1">
        <v>42179</v>
      </c>
      <c r="C2725" t="s">
        <v>7204</v>
      </c>
      <c r="D2725" t="s">
        <v>867</v>
      </c>
      <c r="E2725" t="s">
        <v>207</v>
      </c>
      <c r="F2725" t="s">
        <v>87</v>
      </c>
      <c r="G2725" t="s">
        <v>6453</v>
      </c>
      <c r="H2725" t="s">
        <v>125</v>
      </c>
      <c r="I2725">
        <v>0</v>
      </c>
      <c r="K2725" t="str" cm="1">
        <f t="array" ref="K2725">_xlfn.IFS(I2725&lt;1000000,"Bin1",AND(I2725&gt;=1000000,I2725&lt;=10000000),"Bin2",I2725&gt;10000000,"Bin3")</f>
        <v>Bin1</v>
      </c>
      <c r="L2725">
        <f t="shared" si="84"/>
        <v>2015</v>
      </c>
      <c r="M2725" t="str">
        <f>_xlfn.XLOOKUP(C2725,'LookUp Table'!$A$1:$A$3031,'LookUp Table'!$B$1:$B$3031,"Not Found",0)</f>
        <v>Noida</v>
      </c>
      <c r="N2725" t="str">
        <f t="shared" si="85"/>
        <v>Seed Funding</v>
      </c>
      <c r="O2725" t="str">
        <f>_xlfn.XLOOKUP(N2725,'Com LookUp+Pivot'!$A$1:$A$49,'Com LookUp+Pivot'!$B$1:$B$49,"Not Found",0)</f>
        <v>Angel</v>
      </c>
      <c r="W2725" s="9" t="s">
        <v>6453</v>
      </c>
      <c r="X2725" s="9" t="s">
        <v>125</v>
      </c>
    </row>
    <row r="2726" spans="1:24" x14ac:dyDescent="0.3">
      <c r="A2726">
        <v>2738</v>
      </c>
      <c r="B2726" s="1">
        <v>42179</v>
      </c>
      <c r="C2726" t="s">
        <v>7205</v>
      </c>
      <c r="D2726" t="s">
        <v>562</v>
      </c>
      <c r="E2726" t="s">
        <v>207</v>
      </c>
      <c r="F2726" t="s">
        <v>36</v>
      </c>
      <c r="G2726" t="s">
        <v>7206</v>
      </c>
      <c r="H2726" t="s">
        <v>388</v>
      </c>
      <c r="I2726" s="2">
        <v>5500000</v>
      </c>
      <c r="J2726" t="s">
        <v>44</v>
      </c>
      <c r="K2726" t="str" cm="1">
        <f t="array" ref="K2726">_xlfn.IFS(I2726&lt;1000000,"Bin1",AND(I2726&gt;=1000000,I2726&lt;=10000000),"Bin2",I2726&gt;10000000,"Bin3")</f>
        <v>Bin2</v>
      </c>
      <c r="L2726">
        <f t="shared" si="84"/>
        <v>2015</v>
      </c>
      <c r="M2726" t="str">
        <f>_xlfn.XLOOKUP(C2726,'LookUp Table'!$A$1:$A$3031,'LookUp Table'!$B$1:$B$3031,"Not Found",0)</f>
        <v>Mumbai</v>
      </c>
      <c r="N2726" t="str">
        <f t="shared" si="85"/>
        <v>Private Equity</v>
      </c>
      <c r="O2726" t="str">
        <f>_xlfn.XLOOKUP(N2726,'Com LookUp+Pivot'!$A$1:$A$49,'Com LookUp+Pivot'!$B$1:$B$49,"Not Found",0)</f>
        <v>PE</v>
      </c>
      <c r="W2726" s="9" t="s">
        <v>7206</v>
      </c>
      <c r="X2726" s="9" t="s">
        <v>388</v>
      </c>
    </row>
    <row r="2727" spans="1:24" x14ac:dyDescent="0.3">
      <c r="A2727">
        <v>2739</v>
      </c>
      <c r="B2727" s="1">
        <v>42179</v>
      </c>
      <c r="C2727" t="s">
        <v>7207</v>
      </c>
      <c r="D2727" t="s">
        <v>7208</v>
      </c>
      <c r="E2727" t="s">
        <v>207</v>
      </c>
      <c r="F2727" t="s">
        <v>957</v>
      </c>
      <c r="G2727" t="s">
        <v>7209</v>
      </c>
      <c r="H2727" t="s">
        <v>125</v>
      </c>
      <c r="I2727" s="2">
        <v>500000</v>
      </c>
      <c r="K2727" t="str" cm="1">
        <f t="array" ref="K2727">_xlfn.IFS(I2727&lt;1000000,"Bin1",AND(I2727&gt;=1000000,I2727&lt;=10000000),"Bin2",I2727&gt;10000000,"Bin3")</f>
        <v>Bin1</v>
      </c>
      <c r="L2727">
        <f t="shared" si="84"/>
        <v>2015</v>
      </c>
      <c r="M2727" t="str">
        <f>_xlfn.XLOOKUP(C2727,'LookUp Table'!$A$1:$A$3031,'LookUp Table'!$B$1:$B$3031,"Not Found",0)</f>
        <v>Bangalore</v>
      </c>
      <c r="N2727" t="str">
        <f t="shared" si="85"/>
        <v>Seed Funding</v>
      </c>
      <c r="O2727" t="str">
        <f>_xlfn.XLOOKUP(N2727,'Com LookUp+Pivot'!$A$1:$A$49,'Com LookUp+Pivot'!$B$1:$B$49,"Not Found",0)</f>
        <v>Angel</v>
      </c>
      <c r="W2727" s="9" t="s">
        <v>7209</v>
      </c>
      <c r="X2727" s="9" t="s">
        <v>125</v>
      </c>
    </row>
    <row r="2728" spans="1:24" x14ac:dyDescent="0.3">
      <c r="A2728">
        <v>2740</v>
      </c>
      <c r="B2728" s="1">
        <v>42180</v>
      </c>
      <c r="C2728" t="s">
        <v>7210</v>
      </c>
      <c r="D2728" t="s">
        <v>7211</v>
      </c>
      <c r="E2728" t="s">
        <v>207</v>
      </c>
      <c r="F2728" t="s">
        <v>30</v>
      </c>
      <c r="G2728" t="s">
        <v>7212</v>
      </c>
      <c r="H2728" t="s">
        <v>388</v>
      </c>
      <c r="I2728" s="2">
        <v>8600000</v>
      </c>
      <c r="J2728" t="s">
        <v>21</v>
      </c>
      <c r="K2728" t="str" cm="1">
        <f t="array" ref="K2728">_xlfn.IFS(I2728&lt;1000000,"Bin1",AND(I2728&gt;=1000000,I2728&lt;=10000000),"Bin2",I2728&gt;10000000,"Bin3")</f>
        <v>Bin2</v>
      </c>
      <c r="L2728">
        <f t="shared" si="84"/>
        <v>2015</v>
      </c>
      <c r="M2728" t="str">
        <f>_xlfn.XLOOKUP(C2728,'LookUp Table'!$A$1:$A$3031,'LookUp Table'!$B$1:$B$3031,"Not Found",0)</f>
        <v>New Delhi</v>
      </c>
      <c r="N2728" t="str">
        <f t="shared" si="85"/>
        <v>Private Equity</v>
      </c>
      <c r="O2728" t="str">
        <f>_xlfn.XLOOKUP(N2728,'Com LookUp+Pivot'!$A$1:$A$49,'Com LookUp+Pivot'!$B$1:$B$49,"Not Found",0)</f>
        <v>PE</v>
      </c>
      <c r="W2728" s="9" t="s">
        <v>7212</v>
      </c>
      <c r="X2728" s="9" t="s">
        <v>388</v>
      </c>
    </row>
    <row r="2729" spans="1:24" x14ac:dyDescent="0.3">
      <c r="A2729">
        <v>2741</v>
      </c>
      <c r="B2729" s="1">
        <v>42180</v>
      </c>
      <c r="C2729" t="s">
        <v>7213</v>
      </c>
      <c r="D2729" t="s">
        <v>7214</v>
      </c>
      <c r="E2729" t="s">
        <v>207</v>
      </c>
      <c r="F2729" t="s">
        <v>957</v>
      </c>
      <c r="G2729" t="s">
        <v>7215</v>
      </c>
      <c r="H2729" t="s">
        <v>388</v>
      </c>
      <c r="I2729" s="2">
        <v>6000000</v>
      </c>
      <c r="J2729" t="s">
        <v>44</v>
      </c>
      <c r="K2729" t="str" cm="1">
        <f t="array" ref="K2729">_xlfn.IFS(I2729&lt;1000000,"Bin1",AND(I2729&gt;=1000000,I2729&lt;=10000000),"Bin2",I2729&gt;10000000,"Bin3")</f>
        <v>Bin2</v>
      </c>
      <c r="L2729">
        <f t="shared" si="84"/>
        <v>2015</v>
      </c>
      <c r="M2729" t="str">
        <f>_xlfn.XLOOKUP(C2729,'LookUp Table'!$A$1:$A$3031,'LookUp Table'!$B$1:$B$3031,"Not Found",0)</f>
        <v>Bangalore</v>
      </c>
      <c r="N2729" t="str">
        <f t="shared" si="85"/>
        <v>Private Equity</v>
      </c>
      <c r="O2729" t="str">
        <f>_xlfn.XLOOKUP(N2729,'Com LookUp+Pivot'!$A$1:$A$49,'Com LookUp+Pivot'!$B$1:$B$49,"Not Found",0)</f>
        <v>PE</v>
      </c>
      <c r="W2729" s="9" t="s">
        <v>7215</v>
      </c>
      <c r="X2729" s="9" t="s">
        <v>388</v>
      </c>
    </row>
    <row r="2730" spans="1:24" x14ac:dyDescent="0.3">
      <c r="A2730">
        <v>2742</v>
      </c>
      <c r="B2730" s="1">
        <v>42181</v>
      </c>
      <c r="C2730" t="s">
        <v>2676</v>
      </c>
      <c r="D2730" t="s">
        <v>7216</v>
      </c>
      <c r="E2730" t="s">
        <v>207</v>
      </c>
      <c r="F2730" t="s">
        <v>42</v>
      </c>
      <c r="G2730" t="s">
        <v>7217</v>
      </c>
      <c r="H2730" t="s">
        <v>388</v>
      </c>
      <c r="I2730" s="2">
        <v>2500000</v>
      </c>
      <c r="J2730" t="s">
        <v>44</v>
      </c>
      <c r="K2730" t="str" cm="1">
        <f t="array" ref="K2730">_xlfn.IFS(I2730&lt;1000000,"Bin1",AND(I2730&gt;=1000000,I2730&lt;=10000000),"Bin2",I2730&gt;10000000,"Bin3")</f>
        <v>Bin2</v>
      </c>
      <c r="L2730">
        <f t="shared" si="84"/>
        <v>2015</v>
      </c>
      <c r="M2730" t="str">
        <f>_xlfn.XLOOKUP(C2730,'LookUp Table'!$A$1:$A$3031,'LookUp Table'!$B$1:$B$3031,"Not Found",0)</f>
        <v>Chennai</v>
      </c>
      <c r="N2730" t="str">
        <f t="shared" si="85"/>
        <v>Private Equity</v>
      </c>
      <c r="O2730" t="str">
        <f>_xlfn.XLOOKUP(N2730,'Com LookUp+Pivot'!$A$1:$A$49,'Com LookUp+Pivot'!$B$1:$B$49,"Not Found",0)</f>
        <v>PE</v>
      </c>
      <c r="W2730" s="9" t="s">
        <v>7217</v>
      </c>
      <c r="X2730" s="9" t="s">
        <v>388</v>
      </c>
    </row>
    <row r="2731" spans="1:24" x14ac:dyDescent="0.3">
      <c r="A2731">
        <v>2743</v>
      </c>
      <c r="B2731" s="1">
        <v>42181</v>
      </c>
      <c r="C2731" t="s">
        <v>7218</v>
      </c>
      <c r="D2731" t="s">
        <v>7009</v>
      </c>
      <c r="E2731" t="s">
        <v>207</v>
      </c>
      <c r="F2731" t="s">
        <v>36</v>
      </c>
      <c r="G2731" t="s">
        <v>1578</v>
      </c>
      <c r="H2731" t="s">
        <v>125</v>
      </c>
      <c r="I2731" s="2">
        <v>250000</v>
      </c>
      <c r="K2731" t="str" cm="1">
        <f t="array" ref="K2731">_xlfn.IFS(I2731&lt;1000000,"Bin1",AND(I2731&gt;=1000000,I2731&lt;=10000000),"Bin2",I2731&gt;10000000,"Bin3")</f>
        <v>Bin1</v>
      </c>
      <c r="L2731">
        <f t="shared" si="84"/>
        <v>2015</v>
      </c>
      <c r="M2731" t="str">
        <f>_xlfn.XLOOKUP(C2731,'LookUp Table'!$A$1:$A$3031,'LookUp Table'!$B$1:$B$3031,"Not Found",0)</f>
        <v>Mumbai</v>
      </c>
      <c r="N2731" t="str">
        <f t="shared" si="85"/>
        <v>Private Equity</v>
      </c>
      <c r="O2731" t="str">
        <f>_xlfn.XLOOKUP(N2731,'Com LookUp+Pivot'!$A$1:$A$49,'Com LookUp+Pivot'!$B$1:$B$49,"Not Found",0)</f>
        <v>PE</v>
      </c>
      <c r="W2731" s="9" t="s">
        <v>1578</v>
      </c>
      <c r="X2731" s="9" t="s">
        <v>125</v>
      </c>
    </row>
    <row r="2732" spans="1:24" x14ac:dyDescent="0.3">
      <c r="A2732">
        <v>2744</v>
      </c>
      <c r="B2732" s="1">
        <v>42184</v>
      </c>
      <c r="C2732" t="s">
        <v>2307</v>
      </c>
      <c r="D2732" t="s">
        <v>7219</v>
      </c>
      <c r="E2732" t="s">
        <v>207</v>
      </c>
      <c r="F2732" t="s">
        <v>30</v>
      </c>
      <c r="G2732" t="s">
        <v>7220</v>
      </c>
      <c r="H2732" t="s">
        <v>388</v>
      </c>
      <c r="I2732" s="2">
        <v>10000000</v>
      </c>
      <c r="J2732" t="s">
        <v>44</v>
      </c>
      <c r="K2732" t="str" cm="1">
        <f t="array" ref="K2732">_xlfn.IFS(I2732&lt;1000000,"Bin1",AND(I2732&gt;=1000000,I2732&lt;=10000000),"Bin2",I2732&gt;10000000,"Bin3")</f>
        <v>Bin2</v>
      </c>
      <c r="L2732">
        <f t="shared" si="84"/>
        <v>2015</v>
      </c>
      <c r="M2732" t="str">
        <f>_xlfn.XLOOKUP(C2732,'LookUp Table'!$A$1:$A$3031,'LookUp Table'!$B$1:$B$3031,"Not Found",0)</f>
        <v>Gurgaon</v>
      </c>
      <c r="N2732" t="str">
        <f t="shared" si="85"/>
        <v>Private Equity</v>
      </c>
      <c r="O2732" t="str">
        <f>_xlfn.XLOOKUP(N2732,'Com LookUp+Pivot'!$A$1:$A$49,'Com LookUp+Pivot'!$B$1:$B$49,"Not Found",0)</f>
        <v>PE</v>
      </c>
      <c r="W2732" s="9" t="s">
        <v>7220</v>
      </c>
      <c r="X2732" s="9" t="s">
        <v>388</v>
      </c>
    </row>
    <row r="2733" spans="1:24" x14ac:dyDescent="0.3">
      <c r="A2733">
        <v>2745</v>
      </c>
      <c r="B2733" s="1">
        <v>42184</v>
      </c>
      <c r="C2733" t="s">
        <v>6089</v>
      </c>
      <c r="D2733" t="s">
        <v>7221</v>
      </c>
      <c r="E2733" t="s">
        <v>207</v>
      </c>
      <c r="F2733" t="s">
        <v>957</v>
      </c>
      <c r="G2733" t="s">
        <v>7222</v>
      </c>
      <c r="H2733" t="s">
        <v>125</v>
      </c>
      <c r="I2733">
        <v>0</v>
      </c>
      <c r="K2733" t="str" cm="1">
        <f t="array" ref="K2733">_xlfn.IFS(I2733&lt;1000000,"Bin1",AND(I2733&gt;=1000000,I2733&lt;=10000000),"Bin2",I2733&gt;10000000,"Bin3")</f>
        <v>Bin1</v>
      </c>
      <c r="L2733">
        <f t="shared" si="84"/>
        <v>2015</v>
      </c>
      <c r="M2733" t="str">
        <f>_xlfn.XLOOKUP(C2733,'LookUp Table'!$A$1:$A$3031,'LookUp Table'!$B$1:$B$3031,"Not Found",0)</f>
        <v>Bangalore</v>
      </c>
      <c r="N2733" t="str">
        <f t="shared" si="85"/>
        <v>Seed Funding</v>
      </c>
      <c r="O2733" t="str">
        <f>_xlfn.XLOOKUP(N2733,'Com LookUp+Pivot'!$A$1:$A$49,'Com LookUp+Pivot'!$B$1:$B$49,"Not Found",0)</f>
        <v>Angel</v>
      </c>
      <c r="W2733" s="9" t="s">
        <v>7222</v>
      </c>
      <c r="X2733" s="9" t="s">
        <v>125</v>
      </c>
    </row>
    <row r="2734" spans="1:24" x14ac:dyDescent="0.3">
      <c r="A2734">
        <v>2746</v>
      </c>
      <c r="B2734" s="1">
        <v>42184</v>
      </c>
      <c r="C2734" t="s">
        <v>7223</v>
      </c>
      <c r="D2734" t="s">
        <v>7224</v>
      </c>
      <c r="E2734" t="s">
        <v>207</v>
      </c>
      <c r="F2734" t="s">
        <v>957</v>
      </c>
      <c r="G2734" t="s">
        <v>7225</v>
      </c>
      <c r="H2734" t="s">
        <v>125</v>
      </c>
      <c r="I2734" s="2">
        <v>1000000</v>
      </c>
      <c r="K2734" t="str" cm="1">
        <f t="array" ref="K2734">_xlfn.IFS(I2734&lt;1000000,"Bin1",AND(I2734&gt;=1000000,I2734&lt;=10000000),"Bin2",I2734&gt;10000000,"Bin3")</f>
        <v>Bin2</v>
      </c>
      <c r="L2734">
        <f t="shared" si="84"/>
        <v>2015</v>
      </c>
      <c r="M2734" t="str">
        <f>_xlfn.XLOOKUP(C2734,'LookUp Table'!$A$1:$A$3031,'LookUp Table'!$B$1:$B$3031,"Not Found",0)</f>
        <v>Bangalore</v>
      </c>
      <c r="N2734" t="str">
        <f t="shared" si="85"/>
        <v>Seed Funding</v>
      </c>
      <c r="O2734" t="str">
        <f>_xlfn.XLOOKUP(N2734,'Com LookUp+Pivot'!$A$1:$A$49,'Com LookUp+Pivot'!$B$1:$B$49,"Not Found",0)</f>
        <v>Angel</v>
      </c>
      <c r="W2734" s="9" t="s">
        <v>7225</v>
      </c>
      <c r="X2734" s="9" t="s">
        <v>125</v>
      </c>
    </row>
    <row r="2735" spans="1:24" x14ac:dyDescent="0.3">
      <c r="A2735">
        <v>2747</v>
      </c>
      <c r="B2735" s="1">
        <v>42184</v>
      </c>
      <c r="C2735" t="s">
        <v>7008</v>
      </c>
      <c r="D2735" t="s">
        <v>7009</v>
      </c>
      <c r="E2735" t="s">
        <v>207</v>
      </c>
      <c r="F2735" t="s">
        <v>36</v>
      </c>
      <c r="G2735" t="s">
        <v>7226</v>
      </c>
      <c r="H2735" t="s">
        <v>125</v>
      </c>
      <c r="I2735" s="2">
        <v>400000</v>
      </c>
      <c r="K2735" t="str" cm="1">
        <f t="array" ref="K2735">_xlfn.IFS(I2735&lt;1000000,"Bin1",AND(I2735&gt;=1000000,I2735&lt;=10000000),"Bin2",I2735&gt;10000000,"Bin3")</f>
        <v>Bin1</v>
      </c>
      <c r="L2735">
        <f t="shared" si="84"/>
        <v>2015</v>
      </c>
      <c r="M2735" t="str">
        <f>_xlfn.XLOOKUP(C2735,'LookUp Table'!$A$1:$A$3031,'LookUp Table'!$B$1:$B$3031,"Not Found",0)</f>
        <v>Mumbai</v>
      </c>
      <c r="N2735" t="str">
        <f t="shared" si="85"/>
        <v>Seed Funding</v>
      </c>
      <c r="O2735" t="str">
        <f>_xlfn.XLOOKUP(N2735,'Com LookUp+Pivot'!$A$1:$A$49,'Com LookUp+Pivot'!$B$1:$B$49,"Not Found",0)</f>
        <v>Angel</v>
      </c>
      <c r="W2735" s="9" t="s">
        <v>7226</v>
      </c>
      <c r="X2735" s="9" t="s">
        <v>125</v>
      </c>
    </row>
    <row r="2736" spans="1:24" x14ac:dyDescent="0.3">
      <c r="A2736">
        <v>2748</v>
      </c>
      <c r="B2736" s="1">
        <v>42185</v>
      </c>
      <c r="C2736" t="s">
        <v>3982</v>
      </c>
      <c r="D2736" t="s">
        <v>7227</v>
      </c>
      <c r="E2736" t="s">
        <v>207</v>
      </c>
      <c r="F2736" t="s">
        <v>957</v>
      </c>
      <c r="G2736" t="s">
        <v>7228</v>
      </c>
      <c r="H2736" t="s">
        <v>125</v>
      </c>
      <c r="I2736">
        <v>0</v>
      </c>
      <c r="K2736" t="str" cm="1">
        <f t="array" ref="K2736">_xlfn.IFS(I2736&lt;1000000,"Bin1",AND(I2736&gt;=1000000,I2736&lt;=10000000),"Bin2",I2736&gt;10000000,"Bin3")</f>
        <v>Bin1</v>
      </c>
      <c r="L2736">
        <f t="shared" si="84"/>
        <v>2015</v>
      </c>
      <c r="M2736" t="str">
        <f>_xlfn.XLOOKUP(C2736,'LookUp Table'!$A$1:$A$3031,'LookUp Table'!$B$1:$B$3031,"Not Found",0)</f>
        <v>Bangalore</v>
      </c>
      <c r="N2736" t="str">
        <f t="shared" si="85"/>
        <v>Seed Funding</v>
      </c>
      <c r="O2736" t="str">
        <f>_xlfn.XLOOKUP(N2736,'Com LookUp+Pivot'!$A$1:$A$49,'Com LookUp+Pivot'!$B$1:$B$49,"Not Found",0)</f>
        <v>Angel</v>
      </c>
      <c r="W2736" s="9" t="s">
        <v>7228</v>
      </c>
      <c r="X2736" s="9" t="s">
        <v>125</v>
      </c>
    </row>
    <row r="2737" spans="1:24" x14ac:dyDescent="0.3">
      <c r="A2737">
        <v>2749</v>
      </c>
      <c r="B2737" s="1">
        <v>42185</v>
      </c>
      <c r="C2737" t="s">
        <v>1022</v>
      </c>
      <c r="D2737" t="s">
        <v>7229</v>
      </c>
      <c r="E2737" t="s">
        <v>207</v>
      </c>
      <c r="F2737" t="s">
        <v>957</v>
      </c>
      <c r="G2737" t="s">
        <v>7230</v>
      </c>
      <c r="H2737" t="s">
        <v>388</v>
      </c>
      <c r="I2737">
        <v>0</v>
      </c>
      <c r="J2737" t="s">
        <v>270</v>
      </c>
      <c r="K2737" t="str" cm="1">
        <f t="array" ref="K2737">_xlfn.IFS(I2737&lt;1000000,"Bin1",AND(I2737&gt;=1000000,I2737&lt;=10000000),"Bin2",I2737&gt;10000000,"Bin3")</f>
        <v>Bin1</v>
      </c>
      <c r="L2737">
        <f t="shared" si="84"/>
        <v>2015</v>
      </c>
      <c r="M2737" t="str">
        <f>_xlfn.XLOOKUP(C2737,'LookUp Table'!$A$1:$A$3031,'LookUp Table'!$B$1:$B$3031,"Not Found",0)</f>
        <v>Noida</v>
      </c>
      <c r="N2737" t="str">
        <f t="shared" si="85"/>
        <v>Private Equity</v>
      </c>
      <c r="O2737" t="str">
        <f>_xlfn.XLOOKUP(N2737,'Com LookUp+Pivot'!$A$1:$A$49,'Com LookUp+Pivot'!$B$1:$B$49,"Not Found",0)</f>
        <v>PE</v>
      </c>
      <c r="W2737" s="9" t="s">
        <v>7230</v>
      </c>
      <c r="X2737" s="9" t="s">
        <v>388</v>
      </c>
    </row>
    <row r="2738" spans="1:24" x14ac:dyDescent="0.3">
      <c r="A2738">
        <v>2750</v>
      </c>
      <c r="B2738" s="1">
        <v>42185</v>
      </c>
      <c r="C2738" t="s">
        <v>7231</v>
      </c>
      <c r="D2738" t="s">
        <v>7232</v>
      </c>
      <c r="E2738" t="s">
        <v>207</v>
      </c>
      <c r="F2738" t="s">
        <v>19</v>
      </c>
      <c r="G2738" t="s">
        <v>6796</v>
      </c>
      <c r="H2738" t="s">
        <v>125</v>
      </c>
      <c r="I2738">
        <v>0</v>
      </c>
      <c r="K2738" t="str" cm="1">
        <f t="array" ref="K2738">_xlfn.IFS(I2738&lt;1000000,"Bin1",AND(I2738&gt;=1000000,I2738&lt;=10000000),"Bin2",I2738&gt;10000000,"Bin3")</f>
        <v>Bin1</v>
      </c>
      <c r="L2738">
        <f t="shared" si="84"/>
        <v>2015</v>
      </c>
      <c r="M2738" t="str">
        <f>_xlfn.XLOOKUP(C2738,'LookUp Table'!$A$1:$A$3031,'LookUp Table'!$B$1:$B$3031,"Not Found",0)</f>
        <v>Gurgaon</v>
      </c>
      <c r="N2738" t="str">
        <f t="shared" si="85"/>
        <v>Seed Funding</v>
      </c>
      <c r="O2738" t="str">
        <f>_xlfn.XLOOKUP(N2738,'Com LookUp+Pivot'!$A$1:$A$49,'Com LookUp+Pivot'!$B$1:$B$49,"Not Found",0)</f>
        <v>Angel</v>
      </c>
      <c r="W2738" s="9" t="s">
        <v>6796</v>
      </c>
      <c r="X2738" s="9" t="s">
        <v>125</v>
      </c>
    </row>
    <row r="2739" spans="1:24" x14ac:dyDescent="0.3">
      <c r="A2739">
        <v>2751</v>
      </c>
      <c r="B2739" s="1">
        <v>42185</v>
      </c>
      <c r="C2739" t="s">
        <v>7233</v>
      </c>
      <c r="D2739" t="s">
        <v>7234</v>
      </c>
      <c r="E2739" t="s">
        <v>207</v>
      </c>
      <c r="F2739" t="s">
        <v>957</v>
      </c>
      <c r="G2739" t="s">
        <v>7235</v>
      </c>
      <c r="H2739" t="s">
        <v>388</v>
      </c>
      <c r="I2739" s="2">
        <v>2500000</v>
      </c>
      <c r="J2739" t="s">
        <v>5722</v>
      </c>
      <c r="K2739" t="str" cm="1">
        <f t="array" ref="K2739">_xlfn.IFS(I2739&lt;1000000,"Bin1",AND(I2739&gt;=1000000,I2739&lt;=10000000),"Bin2",I2739&gt;10000000,"Bin3")</f>
        <v>Bin2</v>
      </c>
      <c r="L2739">
        <f t="shared" si="84"/>
        <v>2015</v>
      </c>
      <c r="M2739" t="str">
        <f>_xlfn.XLOOKUP(C2739,'LookUp Table'!$A$1:$A$3031,'LookUp Table'!$B$1:$B$3031,"Not Found",0)</f>
        <v>Bangalore</v>
      </c>
      <c r="N2739" t="str">
        <f t="shared" si="85"/>
        <v>Private Equity</v>
      </c>
      <c r="O2739" t="str">
        <f>_xlfn.XLOOKUP(N2739,'Com LookUp+Pivot'!$A$1:$A$49,'Com LookUp+Pivot'!$B$1:$B$49,"Not Found",0)</f>
        <v>PE</v>
      </c>
      <c r="W2739" s="9" t="s">
        <v>7235</v>
      </c>
      <c r="X2739" s="9" t="s">
        <v>388</v>
      </c>
    </row>
    <row r="2740" spans="1:24" x14ac:dyDescent="0.3">
      <c r="A2740">
        <v>2752</v>
      </c>
      <c r="B2740" s="1">
        <v>42185</v>
      </c>
      <c r="C2740" t="s">
        <v>7236</v>
      </c>
      <c r="D2740" t="s">
        <v>7237</v>
      </c>
      <c r="E2740" t="s">
        <v>207</v>
      </c>
      <c r="F2740" t="s">
        <v>36</v>
      </c>
      <c r="G2740" t="s">
        <v>7238</v>
      </c>
      <c r="H2740" t="s">
        <v>388</v>
      </c>
      <c r="I2740" s="2">
        <v>1500000</v>
      </c>
      <c r="J2740" t="s">
        <v>44</v>
      </c>
      <c r="K2740" t="str" cm="1">
        <f t="array" ref="K2740">_xlfn.IFS(I2740&lt;1000000,"Bin1",AND(I2740&gt;=1000000,I2740&lt;=10000000),"Bin2",I2740&gt;10000000,"Bin3")</f>
        <v>Bin2</v>
      </c>
      <c r="L2740">
        <f t="shared" si="84"/>
        <v>2015</v>
      </c>
      <c r="M2740" t="str">
        <f>_xlfn.XLOOKUP(C2740,'LookUp Table'!$A$1:$A$3031,'LookUp Table'!$B$1:$B$3031,"Not Found",0)</f>
        <v>Mumbai</v>
      </c>
      <c r="N2740" t="str">
        <f t="shared" si="85"/>
        <v>Private Equity</v>
      </c>
      <c r="O2740" t="str">
        <f>_xlfn.XLOOKUP(N2740,'Com LookUp+Pivot'!$A$1:$A$49,'Com LookUp+Pivot'!$B$1:$B$49,"Not Found",0)</f>
        <v>PE</v>
      </c>
      <c r="W2740" s="9" t="s">
        <v>7238</v>
      </c>
      <c r="X2740" s="9" t="s">
        <v>388</v>
      </c>
    </row>
    <row r="2741" spans="1:24" x14ac:dyDescent="0.3">
      <c r="A2741">
        <v>2753</v>
      </c>
      <c r="B2741" s="1">
        <v>42125</v>
      </c>
      <c r="C2741" t="s">
        <v>7239</v>
      </c>
      <c r="D2741" t="s">
        <v>684</v>
      </c>
      <c r="E2741" t="s">
        <v>207</v>
      </c>
      <c r="F2741" t="s">
        <v>19</v>
      </c>
      <c r="G2741" t="s">
        <v>7240</v>
      </c>
      <c r="H2741" t="s">
        <v>388</v>
      </c>
      <c r="I2741" s="2">
        <v>100000000</v>
      </c>
      <c r="J2741" t="s">
        <v>58</v>
      </c>
      <c r="K2741" t="str" cm="1">
        <f t="array" ref="K2741">_xlfn.IFS(I2741&lt;1000000,"Bin1",AND(I2741&gt;=1000000,I2741&lt;=10000000),"Bin2",I2741&gt;10000000,"Bin3")</f>
        <v>Bin3</v>
      </c>
      <c r="L2741">
        <f t="shared" si="84"/>
        <v>2015</v>
      </c>
      <c r="M2741" t="str">
        <f>_xlfn.XLOOKUP(C2741,'LookUp Table'!$A$1:$A$3031,'LookUp Table'!$B$1:$B$3031,"Not Found",0)</f>
        <v>Gurgaon</v>
      </c>
      <c r="N2741" t="str">
        <f t="shared" si="85"/>
        <v>Private Equity</v>
      </c>
      <c r="O2741" t="str">
        <f>_xlfn.XLOOKUP(N2741,'Com LookUp+Pivot'!$A$1:$A$49,'Com LookUp+Pivot'!$B$1:$B$49,"Not Found",0)</f>
        <v>PE</v>
      </c>
      <c r="W2741" s="9" t="s">
        <v>7240</v>
      </c>
      <c r="X2741" s="9" t="s">
        <v>388</v>
      </c>
    </row>
    <row r="2742" spans="1:24" x14ac:dyDescent="0.3">
      <c r="A2742">
        <v>2754</v>
      </c>
      <c r="B2742" s="1">
        <v>42125</v>
      </c>
      <c r="C2742" t="s">
        <v>7241</v>
      </c>
      <c r="D2742" t="s">
        <v>7242</v>
      </c>
      <c r="E2742" t="s">
        <v>207</v>
      </c>
      <c r="F2742" t="s">
        <v>42</v>
      </c>
      <c r="G2742" t="s">
        <v>7243</v>
      </c>
      <c r="H2742" t="s">
        <v>125</v>
      </c>
      <c r="I2742" s="2">
        <v>100000</v>
      </c>
      <c r="K2742" t="str" cm="1">
        <f t="array" ref="K2742">_xlfn.IFS(I2742&lt;1000000,"Bin1",AND(I2742&gt;=1000000,I2742&lt;=10000000),"Bin2",I2742&gt;10000000,"Bin3")</f>
        <v>Bin1</v>
      </c>
      <c r="L2742">
        <f t="shared" ref="L2742:L2801" si="86">YEAR(B2742)</f>
        <v>2015</v>
      </c>
      <c r="M2742" t="str">
        <f>_xlfn.XLOOKUP(C2742,'LookUp Table'!$A$1:$A$3031,'LookUp Table'!$B$1:$B$3031,"Not Found",0)</f>
        <v>Chennai</v>
      </c>
      <c r="N2742" t="str">
        <f t="shared" si="85"/>
        <v>Seed Funding</v>
      </c>
      <c r="O2742" t="str">
        <f>_xlfn.XLOOKUP(N2742,'Com LookUp+Pivot'!$A$1:$A$49,'Com LookUp+Pivot'!$B$1:$B$49,"Not Found",0)</f>
        <v>Angel</v>
      </c>
      <c r="W2742" s="9" t="s">
        <v>7243</v>
      </c>
      <c r="X2742" s="9" t="s">
        <v>125</v>
      </c>
    </row>
    <row r="2743" spans="1:24" x14ac:dyDescent="0.3">
      <c r="A2743">
        <v>2755</v>
      </c>
      <c r="B2743" s="1">
        <v>42128</v>
      </c>
      <c r="C2743" t="s">
        <v>5616</v>
      </c>
      <c r="D2743" t="s">
        <v>7244</v>
      </c>
      <c r="E2743" t="s">
        <v>207</v>
      </c>
      <c r="F2743" t="s">
        <v>957</v>
      </c>
      <c r="G2743" t="s">
        <v>7245</v>
      </c>
      <c r="H2743" t="s">
        <v>125</v>
      </c>
      <c r="I2743" s="2">
        <v>550000</v>
      </c>
      <c r="K2743" t="str" cm="1">
        <f t="array" ref="K2743">_xlfn.IFS(I2743&lt;1000000,"Bin1",AND(I2743&gt;=1000000,I2743&lt;=10000000),"Bin2",I2743&gt;10000000,"Bin3")</f>
        <v>Bin1</v>
      </c>
      <c r="L2743">
        <f t="shared" si="86"/>
        <v>2015</v>
      </c>
      <c r="M2743" t="str">
        <f>_xlfn.XLOOKUP(C2743,'LookUp Table'!$A$1:$A$3031,'LookUp Table'!$B$1:$B$3031,"Not Found",0)</f>
        <v>Bangalore</v>
      </c>
      <c r="N2743" t="str">
        <f t="shared" si="85"/>
        <v>Seed Funding</v>
      </c>
      <c r="O2743" t="str">
        <f>_xlfn.XLOOKUP(N2743,'Com LookUp+Pivot'!$A$1:$A$49,'Com LookUp+Pivot'!$B$1:$B$49,"Not Found",0)</f>
        <v>Angel</v>
      </c>
      <c r="W2743" s="9" t="s">
        <v>7245</v>
      </c>
      <c r="X2743" s="9" t="s">
        <v>125</v>
      </c>
    </row>
    <row r="2744" spans="1:24" x14ac:dyDescent="0.3">
      <c r="A2744">
        <v>2756</v>
      </c>
      <c r="B2744" s="1">
        <v>42128</v>
      </c>
      <c r="C2744" t="s">
        <v>3527</v>
      </c>
      <c r="D2744" t="s">
        <v>7246</v>
      </c>
      <c r="E2744" t="s">
        <v>207</v>
      </c>
      <c r="F2744" t="s">
        <v>19</v>
      </c>
      <c r="G2744" t="s">
        <v>7247</v>
      </c>
      <c r="H2744" t="s">
        <v>125</v>
      </c>
      <c r="I2744" s="2">
        <v>200000</v>
      </c>
      <c r="K2744" t="str" cm="1">
        <f t="array" ref="K2744">_xlfn.IFS(I2744&lt;1000000,"Bin1",AND(I2744&gt;=1000000,I2744&lt;=10000000),"Bin2",I2744&gt;10000000,"Bin3")</f>
        <v>Bin1</v>
      </c>
      <c r="L2744">
        <f t="shared" si="86"/>
        <v>2015</v>
      </c>
      <c r="M2744" t="str">
        <f>_xlfn.XLOOKUP(C2744,'LookUp Table'!$A$1:$A$3031,'LookUp Table'!$B$1:$B$3031,"Not Found",0)</f>
        <v>Gurgaon</v>
      </c>
      <c r="N2744" t="str">
        <f t="shared" si="85"/>
        <v>Seed Funding</v>
      </c>
      <c r="O2744" t="str">
        <f>_xlfn.XLOOKUP(N2744,'Com LookUp+Pivot'!$A$1:$A$49,'Com LookUp+Pivot'!$B$1:$B$49,"Not Found",0)</f>
        <v>Angel</v>
      </c>
      <c r="W2744" s="9" t="s">
        <v>7247</v>
      </c>
      <c r="X2744" s="9" t="s">
        <v>125</v>
      </c>
    </row>
    <row r="2745" spans="1:24" x14ac:dyDescent="0.3">
      <c r="A2745">
        <v>2757</v>
      </c>
      <c r="B2745" s="1">
        <v>42128</v>
      </c>
      <c r="C2745" t="s">
        <v>7248</v>
      </c>
      <c r="D2745" t="s">
        <v>684</v>
      </c>
      <c r="E2745" t="s">
        <v>207</v>
      </c>
      <c r="F2745" t="s">
        <v>957</v>
      </c>
      <c r="G2745" t="s">
        <v>174</v>
      </c>
      <c r="H2745" t="s">
        <v>125</v>
      </c>
      <c r="I2745" s="2">
        <v>1000000</v>
      </c>
      <c r="K2745" t="str" cm="1">
        <f t="array" ref="K2745">_xlfn.IFS(I2745&lt;1000000,"Bin1",AND(I2745&gt;=1000000,I2745&lt;=10000000),"Bin2",I2745&gt;10000000,"Bin3")</f>
        <v>Bin2</v>
      </c>
      <c r="L2745">
        <f t="shared" si="86"/>
        <v>2015</v>
      </c>
      <c r="M2745" t="str">
        <f>_xlfn.XLOOKUP(C2745,'LookUp Table'!$A$1:$A$3031,'LookUp Table'!$B$1:$B$3031,"Not Found",0)</f>
        <v>Bangalore</v>
      </c>
      <c r="N2745" t="str">
        <f t="shared" si="85"/>
        <v>Series A</v>
      </c>
      <c r="O2745" t="str">
        <f>_xlfn.XLOOKUP(N2745,'Com LookUp+Pivot'!$A$1:$A$49,'Com LookUp+Pivot'!$B$1:$B$49,"Not Found",0)</f>
        <v>VC</v>
      </c>
      <c r="W2745" s="9" t="s">
        <v>174</v>
      </c>
      <c r="X2745" s="9" t="s">
        <v>125</v>
      </c>
    </row>
    <row r="2746" spans="1:24" x14ac:dyDescent="0.3">
      <c r="A2746">
        <v>2758</v>
      </c>
      <c r="B2746" s="1">
        <v>42129</v>
      </c>
      <c r="C2746" t="s">
        <v>7249</v>
      </c>
      <c r="D2746" t="s">
        <v>7250</v>
      </c>
      <c r="E2746" t="s">
        <v>207</v>
      </c>
      <c r="F2746" t="s">
        <v>181</v>
      </c>
      <c r="G2746" t="s">
        <v>6391</v>
      </c>
      <c r="H2746" t="s">
        <v>125</v>
      </c>
      <c r="I2746" s="2">
        <v>650000</v>
      </c>
      <c r="K2746" t="str" cm="1">
        <f t="array" ref="K2746">_xlfn.IFS(I2746&lt;1000000,"Bin1",AND(I2746&gt;=1000000,I2746&lt;=10000000),"Bin2",I2746&gt;10000000,"Bin3")</f>
        <v>Bin1</v>
      </c>
      <c r="L2746">
        <f t="shared" si="86"/>
        <v>2015</v>
      </c>
      <c r="M2746" t="str">
        <f>_xlfn.XLOOKUP(C2746,'LookUp Table'!$A$1:$A$3031,'LookUp Table'!$B$1:$B$3031,"Not Found",0)</f>
        <v>Hyderabad</v>
      </c>
      <c r="N2746" t="str">
        <f t="shared" si="85"/>
        <v>Private Equity</v>
      </c>
      <c r="O2746" t="str">
        <f>_xlfn.XLOOKUP(N2746,'Com LookUp+Pivot'!$A$1:$A$49,'Com LookUp+Pivot'!$B$1:$B$49,"Not Found",0)</f>
        <v>PE</v>
      </c>
      <c r="W2746" s="9" t="s">
        <v>6391</v>
      </c>
      <c r="X2746" s="9" t="s">
        <v>125</v>
      </c>
    </row>
    <row r="2747" spans="1:24" x14ac:dyDescent="0.3">
      <c r="A2747">
        <v>2759</v>
      </c>
      <c r="B2747" s="1">
        <v>42129</v>
      </c>
      <c r="C2747" t="s">
        <v>7251</v>
      </c>
      <c r="D2747" t="s">
        <v>7252</v>
      </c>
      <c r="E2747" t="s">
        <v>207</v>
      </c>
      <c r="F2747" t="s">
        <v>181</v>
      </c>
      <c r="G2747" t="s">
        <v>6391</v>
      </c>
      <c r="H2747" t="s">
        <v>125</v>
      </c>
      <c r="I2747" s="2">
        <v>250000</v>
      </c>
      <c r="K2747" t="str" cm="1">
        <f t="array" ref="K2747">_xlfn.IFS(I2747&lt;1000000,"Bin1",AND(I2747&gt;=1000000,I2747&lt;=10000000),"Bin2",I2747&gt;10000000,"Bin3")</f>
        <v>Bin1</v>
      </c>
      <c r="L2747">
        <f t="shared" si="86"/>
        <v>2015</v>
      </c>
      <c r="M2747" t="str">
        <f>_xlfn.XLOOKUP(C2747,'LookUp Table'!$A$1:$A$3031,'LookUp Table'!$B$1:$B$3031,"Not Found",0)</f>
        <v>Hyderabad</v>
      </c>
      <c r="N2747" t="str">
        <f t="shared" si="85"/>
        <v>Private Equity</v>
      </c>
      <c r="O2747" t="str">
        <f>_xlfn.XLOOKUP(N2747,'Com LookUp+Pivot'!$A$1:$A$49,'Com LookUp+Pivot'!$B$1:$B$49,"Not Found",0)</f>
        <v>PE</v>
      </c>
      <c r="W2747" s="9" t="s">
        <v>6391</v>
      </c>
      <c r="X2747" s="9" t="s">
        <v>125</v>
      </c>
    </row>
    <row r="2748" spans="1:24" x14ac:dyDescent="0.3">
      <c r="A2748">
        <v>2760</v>
      </c>
      <c r="B2748" s="1">
        <v>42129</v>
      </c>
      <c r="C2748" t="s">
        <v>3009</v>
      </c>
      <c r="D2748" t="s">
        <v>7253</v>
      </c>
      <c r="E2748" t="s">
        <v>207</v>
      </c>
      <c r="F2748" t="s">
        <v>19</v>
      </c>
      <c r="G2748" t="s">
        <v>1334</v>
      </c>
      <c r="H2748" t="s">
        <v>388</v>
      </c>
      <c r="I2748" s="2">
        <v>6000000</v>
      </c>
      <c r="J2748" t="s">
        <v>327</v>
      </c>
      <c r="K2748" t="str" cm="1">
        <f t="array" ref="K2748">_xlfn.IFS(I2748&lt;1000000,"Bin1",AND(I2748&gt;=1000000,I2748&lt;=10000000),"Bin2",I2748&gt;10000000,"Bin3")</f>
        <v>Bin2</v>
      </c>
      <c r="L2748">
        <f t="shared" si="86"/>
        <v>2015</v>
      </c>
      <c r="M2748" t="str">
        <f>_xlfn.XLOOKUP(C2748,'LookUp Table'!$A$1:$A$3031,'LookUp Table'!$B$1:$B$3031,"Not Found",0)</f>
        <v>Gurgaon</v>
      </c>
      <c r="N2748" t="str">
        <f t="shared" si="85"/>
        <v>Private Equity</v>
      </c>
      <c r="O2748" t="str">
        <f>_xlfn.XLOOKUP(N2748,'Com LookUp+Pivot'!$A$1:$A$49,'Com LookUp+Pivot'!$B$1:$B$49,"Not Found",0)</f>
        <v>PE</v>
      </c>
      <c r="W2748" s="9" t="s">
        <v>1334</v>
      </c>
      <c r="X2748" s="9" t="s">
        <v>388</v>
      </c>
    </row>
    <row r="2749" spans="1:24" x14ac:dyDescent="0.3">
      <c r="A2749">
        <v>2761</v>
      </c>
      <c r="B2749" s="1">
        <v>42129</v>
      </c>
      <c r="C2749" t="s">
        <v>7254</v>
      </c>
      <c r="D2749" t="s">
        <v>7255</v>
      </c>
      <c r="E2749" t="s">
        <v>207</v>
      </c>
      <c r="F2749" t="s">
        <v>957</v>
      </c>
      <c r="G2749" t="s">
        <v>7256</v>
      </c>
      <c r="H2749" t="s">
        <v>388</v>
      </c>
      <c r="I2749" s="2">
        <v>15000000</v>
      </c>
      <c r="J2749" t="s">
        <v>21</v>
      </c>
      <c r="K2749" t="str" cm="1">
        <f t="array" ref="K2749">_xlfn.IFS(I2749&lt;1000000,"Bin1",AND(I2749&gt;=1000000,I2749&lt;=10000000),"Bin2",I2749&gt;10000000,"Bin3")</f>
        <v>Bin3</v>
      </c>
      <c r="L2749">
        <f t="shared" si="86"/>
        <v>2015</v>
      </c>
      <c r="M2749" t="str">
        <f>_xlfn.XLOOKUP(C2749,'LookUp Table'!$A$1:$A$3031,'LookUp Table'!$B$1:$B$3031,"Not Found",0)</f>
        <v>Bangalore</v>
      </c>
      <c r="N2749" t="str">
        <f t="shared" si="85"/>
        <v>Private Equity</v>
      </c>
      <c r="O2749" t="str">
        <f>_xlfn.XLOOKUP(N2749,'Com LookUp+Pivot'!$A$1:$A$49,'Com LookUp+Pivot'!$B$1:$B$49,"Not Found",0)</f>
        <v>PE</v>
      </c>
      <c r="W2749" s="9" t="s">
        <v>7256</v>
      </c>
      <c r="X2749" s="9" t="s">
        <v>388</v>
      </c>
    </row>
    <row r="2750" spans="1:24" x14ac:dyDescent="0.3">
      <c r="A2750">
        <v>2762</v>
      </c>
      <c r="B2750" s="1">
        <v>42129</v>
      </c>
      <c r="C2750" t="s">
        <v>7257</v>
      </c>
      <c r="D2750" t="s">
        <v>1479</v>
      </c>
      <c r="E2750" t="s">
        <v>207</v>
      </c>
      <c r="F2750" t="s">
        <v>36</v>
      </c>
      <c r="G2750" t="s">
        <v>7258</v>
      </c>
      <c r="H2750" t="s">
        <v>125</v>
      </c>
      <c r="I2750">
        <v>0</v>
      </c>
      <c r="K2750" t="str" cm="1">
        <f t="array" ref="K2750">_xlfn.IFS(I2750&lt;1000000,"Bin1",AND(I2750&gt;=1000000,I2750&lt;=10000000),"Bin2",I2750&gt;10000000,"Bin3")</f>
        <v>Bin1</v>
      </c>
      <c r="L2750">
        <f t="shared" si="86"/>
        <v>2015</v>
      </c>
      <c r="M2750" t="str">
        <f>_xlfn.XLOOKUP(C2750,'LookUp Table'!$A$1:$A$3031,'LookUp Table'!$B$1:$B$3031,"Not Found",0)</f>
        <v>Mumbai</v>
      </c>
      <c r="N2750" t="str">
        <f t="shared" si="85"/>
        <v>Seed Funding</v>
      </c>
      <c r="O2750" t="str">
        <f>_xlfn.XLOOKUP(N2750,'Com LookUp+Pivot'!$A$1:$A$49,'Com LookUp+Pivot'!$B$1:$B$49,"Not Found",0)</f>
        <v>Angel</v>
      </c>
      <c r="W2750" s="9" t="s">
        <v>7258</v>
      </c>
      <c r="X2750" s="9" t="s">
        <v>125</v>
      </c>
    </row>
    <row r="2751" spans="1:24" x14ac:dyDescent="0.3">
      <c r="A2751">
        <v>2763</v>
      </c>
      <c r="B2751" s="1">
        <v>42130</v>
      </c>
      <c r="C2751" t="s">
        <v>2434</v>
      </c>
      <c r="D2751" t="s">
        <v>7259</v>
      </c>
      <c r="E2751" t="s">
        <v>207</v>
      </c>
      <c r="F2751" t="s">
        <v>19</v>
      </c>
      <c r="G2751" t="s">
        <v>7260</v>
      </c>
      <c r="H2751" t="s">
        <v>388</v>
      </c>
      <c r="I2751" s="2">
        <v>85000000</v>
      </c>
      <c r="J2751" t="s">
        <v>58</v>
      </c>
      <c r="K2751" t="str" cm="1">
        <f t="array" ref="K2751">_xlfn.IFS(I2751&lt;1000000,"Bin1",AND(I2751&gt;=1000000,I2751&lt;=10000000),"Bin2",I2751&gt;10000000,"Bin3")</f>
        <v>Bin3</v>
      </c>
      <c r="L2751">
        <f t="shared" si="86"/>
        <v>2015</v>
      </c>
      <c r="M2751" t="str">
        <f>_xlfn.XLOOKUP(C2751,'LookUp Table'!$A$1:$A$3031,'LookUp Table'!$B$1:$B$3031,"Not Found",0)</f>
        <v>New Delhi</v>
      </c>
      <c r="N2751" t="str">
        <f t="shared" si="85"/>
        <v>Private Equity</v>
      </c>
      <c r="O2751" t="str">
        <f>_xlfn.XLOOKUP(N2751,'Com LookUp+Pivot'!$A$1:$A$49,'Com LookUp+Pivot'!$B$1:$B$49,"Not Found",0)</f>
        <v>PE</v>
      </c>
      <c r="W2751" s="9" t="s">
        <v>7260</v>
      </c>
      <c r="X2751" s="9" t="s">
        <v>388</v>
      </c>
    </row>
    <row r="2752" spans="1:24" x14ac:dyDescent="0.3">
      <c r="A2752">
        <v>2764</v>
      </c>
      <c r="B2752" s="1">
        <v>42130</v>
      </c>
      <c r="C2752" t="s">
        <v>1155</v>
      </c>
      <c r="D2752" t="s">
        <v>684</v>
      </c>
      <c r="E2752" t="s">
        <v>207</v>
      </c>
      <c r="F2752" t="s">
        <v>957</v>
      </c>
      <c r="G2752" t="s">
        <v>2177</v>
      </c>
      <c r="H2752" t="s">
        <v>388</v>
      </c>
      <c r="I2752" s="2">
        <v>15000000</v>
      </c>
      <c r="J2752" t="s">
        <v>26</v>
      </c>
      <c r="K2752" t="str" cm="1">
        <f t="array" ref="K2752">_xlfn.IFS(I2752&lt;1000000,"Bin1",AND(I2752&gt;=1000000,I2752&lt;=10000000),"Bin2",I2752&gt;10000000,"Bin3")</f>
        <v>Bin3</v>
      </c>
      <c r="L2752">
        <f t="shared" si="86"/>
        <v>2015</v>
      </c>
      <c r="M2752" t="str">
        <f>_xlfn.XLOOKUP(C2752,'LookUp Table'!$A$1:$A$3031,'LookUp Table'!$B$1:$B$3031,"Not Found",0)</f>
        <v>Bengaluru</v>
      </c>
      <c r="N2752" t="str">
        <f t="shared" si="85"/>
        <v>Private Equity</v>
      </c>
      <c r="O2752" t="str">
        <f>_xlfn.XLOOKUP(N2752,'Com LookUp+Pivot'!$A$1:$A$49,'Com LookUp+Pivot'!$B$1:$B$49,"Not Found",0)</f>
        <v>PE</v>
      </c>
      <c r="W2752" s="9" t="s">
        <v>2177</v>
      </c>
      <c r="X2752" s="9" t="s">
        <v>388</v>
      </c>
    </row>
    <row r="2753" spans="1:24" x14ac:dyDescent="0.3">
      <c r="A2753">
        <v>2765</v>
      </c>
      <c r="B2753" s="1">
        <v>42131</v>
      </c>
      <c r="C2753" t="s">
        <v>227</v>
      </c>
      <c r="D2753" t="s">
        <v>3525</v>
      </c>
      <c r="E2753" t="s">
        <v>207</v>
      </c>
      <c r="F2753" t="s">
        <v>42</v>
      </c>
      <c r="G2753" t="s">
        <v>7261</v>
      </c>
      <c r="H2753" t="s">
        <v>388</v>
      </c>
      <c r="I2753">
        <v>0</v>
      </c>
      <c r="J2753" t="s">
        <v>44</v>
      </c>
      <c r="K2753" t="str" cm="1">
        <f t="array" ref="K2753">_xlfn.IFS(I2753&lt;1000000,"Bin1",AND(I2753&gt;=1000000,I2753&lt;=10000000),"Bin2",I2753&gt;10000000,"Bin3")</f>
        <v>Bin1</v>
      </c>
      <c r="L2753">
        <f t="shared" si="86"/>
        <v>2015</v>
      </c>
      <c r="M2753" t="str">
        <f>_xlfn.XLOOKUP(C2753,'LookUp Table'!$A$1:$A$3031,'LookUp Table'!$B$1:$B$3031,"Not Found",0)</f>
        <v>Palo Alto</v>
      </c>
      <c r="N2753" t="str">
        <f t="shared" si="85"/>
        <v>Private Equity</v>
      </c>
      <c r="O2753" t="str">
        <f>_xlfn.XLOOKUP(N2753,'Com LookUp+Pivot'!$A$1:$A$49,'Com LookUp+Pivot'!$B$1:$B$49,"Not Found",0)</f>
        <v>PE</v>
      </c>
      <c r="W2753" s="9" t="s">
        <v>7261</v>
      </c>
      <c r="X2753" s="9" t="s">
        <v>388</v>
      </c>
    </row>
    <row r="2754" spans="1:24" x14ac:dyDescent="0.3">
      <c r="A2754">
        <v>2766</v>
      </c>
      <c r="B2754" s="1">
        <v>42131</v>
      </c>
      <c r="C2754" t="s">
        <v>2446</v>
      </c>
      <c r="D2754" t="s">
        <v>684</v>
      </c>
      <c r="E2754" t="s">
        <v>207</v>
      </c>
      <c r="F2754" t="s">
        <v>36</v>
      </c>
      <c r="G2754" t="s">
        <v>4492</v>
      </c>
      <c r="H2754" t="s">
        <v>388</v>
      </c>
      <c r="I2754" s="2">
        <v>3500000</v>
      </c>
      <c r="J2754" t="s">
        <v>44</v>
      </c>
      <c r="K2754" t="str" cm="1">
        <f t="array" ref="K2754">_xlfn.IFS(I2754&lt;1000000,"Bin1",AND(I2754&gt;=1000000,I2754&lt;=10000000),"Bin2",I2754&gt;10000000,"Bin3")</f>
        <v>Bin2</v>
      </c>
      <c r="L2754">
        <f t="shared" si="86"/>
        <v>2015</v>
      </c>
      <c r="M2754" t="str">
        <f>_xlfn.XLOOKUP(C2754,'LookUp Table'!$A$1:$A$3031,'LookUp Table'!$B$1:$B$3031,"Not Found",0)</f>
        <v>Mumbai</v>
      </c>
      <c r="N2754" t="str">
        <f t="shared" si="85"/>
        <v>Private Equity</v>
      </c>
      <c r="O2754" t="str">
        <f>_xlfn.XLOOKUP(N2754,'Com LookUp+Pivot'!$A$1:$A$49,'Com LookUp+Pivot'!$B$1:$B$49,"Not Found",0)</f>
        <v>PE</v>
      </c>
      <c r="W2754" s="9" t="s">
        <v>4492</v>
      </c>
      <c r="X2754" s="9" t="s">
        <v>388</v>
      </c>
    </row>
    <row r="2755" spans="1:24" x14ac:dyDescent="0.3">
      <c r="A2755">
        <v>2767</v>
      </c>
      <c r="B2755" s="1">
        <v>42131</v>
      </c>
      <c r="C2755" t="s">
        <v>404</v>
      </c>
      <c r="D2755" t="s">
        <v>867</v>
      </c>
      <c r="E2755" t="s">
        <v>207</v>
      </c>
      <c r="F2755" t="s">
        <v>36</v>
      </c>
      <c r="G2755" t="s">
        <v>7262</v>
      </c>
      <c r="H2755" t="s">
        <v>388</v>
      </c>
      <c r="I2755" s="2">
        <v>10000000</v>
      </c>
      <c r="J2755" t="s">
        <v>26</v>
      </c>
      <c r="K2755" t="str" cm="1">
        <f t="array" ref="K2755">_xlfn.IFS(I2755&lt;1000000,"Bin1",AND(I2755&gt;=1000000,I2755&lt;=10000000),"Bin2",I2755&gt;10000000,"Bin3")</f>
        <v>Bin2</v>
      </c>
      <c r="L2755">
        <f t="shared" si="86"/>
        <v>2015</v>
      </c>
      <c r="M2755" t="str">
        <f>_xlfn.XLOOKUP(C2755,'LookUp Table'!$A$1:$A$3031,'LookUp Table'!$B$1:$B$3031,"Not Found",0)</f>
        <v>Mumbai</v>
      </c>
      <c r="N2755" t="str">
        <f t="shared" ref="N2755:N2818" si="87">IFERROR(VLOOKUP(G2755,$W$1:$X$6025,2,FALSE),"Ignore")</f>
        <v>Private Equity</v>
      </c>
      <c r="O2755" t="str">
        <f>_xlfn.XLOOKUP(N2755,'Com LookUp+Pivot'!$A$1:$A$49,'Com LookUp+Pivot'!$B$1:$B$49,"Not Found",0)</f>
        <v>PE</v>
      </c>
      <c r="W2755" s="9" t="s">
        <v>7262</v>
      </c>
      <c r="X2755" s="9" t="s">
        <v>388</v>
      </c>
    </row>
    <row r="2756" spans="1:24" x14ac:dyDescent="0.3">
      <c r="A2756">
        <v>2768</v>
      </c>
      <c r="B2756" s="1">
        <v>42131</v>
      </c>
      <c r="C2756" t="s">
        <v>955</v>
      </c>
      <c r="D2756" t="s">
        <v>867</v>
      </c>
      <c r="E2756" t="s">
        <v>207</v>
      </c>
      <c r="F2756" t="s">
        <v>957</v>
      </c>
      <c r="G2756" t="s">
        <v>7263</v>
      </c>
      <c r="H2756" t="s">
        <v>388</v>
      </c>
      <c r="I2756" s="2">
        <v>5000000</v>
      </c>
      <c r="J2756" t="s">
        <v>44</v>
      </c>
      <c r="K2756" t="str" cm="1">
        <f t="array" ref="K2756">_xlfn.IFS(I2756&lt;1000000,"Bin1",AND(I2756&gt;=1000000,I2756&lt;=10000000),"Bin2",I2756&gt;10000000,"Bin3")</f>
        <v>Bin2</v>
      </c>
      <c r="L2756">
        <f t="shared" si="86"/>
        <v>2015</v>
      </c>
      <c r="M2756" t="str">
        <f>_xlfn.XLOOKUP(C2756,'LookUp Table'!$A$1:$A$3031,'LookUp Table'!$B$1:$B$3031,"Not Found",0)</f>
        <v>Bangalore</v>
      </c>
      <c r="N2756" t="str">
        <f t="shared" si="87"/>
        <v>Private Equity</v>
      </c>
      <c r="O2756" t="str">
        <f>_xlfn.XLOOKUP(N2756,'Com LookUp+Pivot'!$A$1:$A$49,'Com LookUp+Pivot'!$B$1:$B$49,"Not Found",0)</f>
        <v>PE</v>
      </c>
      <c r="W2756" s="9" t="s">
        <v>7263</v>
      </c>
      <c r="X2756" s="9" t="s">
        <v>388</v>
      </c>
    </row>
    <row r="2757" spans="1:24" x14ac:dyDescent="0.3">
      <c r="A2757">
        <v>2769</v>
      </c>
      <c r="B2757" s="1">
        <v>42132</v>
      </c>
      <c r="C2757" t="s">
        <v>7264</v>
      </c>
      <c r="D2757" t="s">
        <v>7265</v>
      </c>
      <c r="E2757" t="s">
        <v>207</v>
      </c>
      <c r="F2757" t="s">
        <v>957</v>
      </c>
      <c r="G2757" t="s">
        <v>7266</v>
      </c>
      <c r="H2757" t="s">
        <v>125</v>
      </c>
      <c r="I2757" s="2">
        <v>1000000</v>
      </c>
      <c r="K2757" t="str" cm="1">
        <f t="array" ref="K2757">_xlfn.IFS(I2757&lt;1000000,"Bin1",AND(I2757&gt;=1000000,I2757&lt;=10000000),"Bin2",I2757&gt;10000000,"Bin3")</f>
        <v>Bin2</v>
      </c>
      <c r="L2757">
        <f t="shared" si="86"/>
        <v>2015</v>
      </c>
      <c r="M2757" t="str">
        <f>_xlfn.XLOOKUP(C2757,'LookUp Table'!$A$1:$A$3031,'LookUp Table'!$B$1:$B$3031,"Not Found",0)</f>
        <v>Bangalore</v>
      </c>
      <c r="N2757" t="str">
        <f t="shared" si="87"/>
        <v>Seed Funding</v>
      </c>
      <c r="O2757" t="str">
        <f>_xlfn.XLOOKUP(N2757,'Com LookUp+Pivot'!$A$1:$A$49,'Com LookUp+Pivot'!$B$1:$B$49,"Not Found",0)</f>
        <v>Angel</v>
      </c>
      <c r="W2757" s="9" t="s">
        <v>7266</v>
      </c>
      <c r="X2757" s="9" t="s">
        <v>125</v>
      </c>
    </row>
    <row r="2758" spans="1:24" x14ac:dyDescent="0.3">
      <c r="A2758">
        <v>2770</v>
      </c>
      <c r="B2758" s="1">
        <v>42132</v>
      </c>
      <c r="C2758" t="s">
        <v>7267</v>
      </c>
      <c r="D2758" t="s">
        <v>867</v>
      </c>
      <c r="E2758" t="s">
        <v>207</v>
      </c>
      <c r="F2758" t="s">
        <v>30</v>
      </c>
      <c r="G2758" t="s">
        <v>6206</v>
      </c>
      <c r="H2758" t="s">
        <v>125</v>
      </c>
      <c r="I2758">
        <v>0</v>
      </c>
      <c r="K2758" t="str" cm="1">
        <f t="array" ref="K2758">_xlfn.IFS(I2758&lt;1000000,"Bin1",AND(I2758&gt;=1000000,I2758&lt;=10000000),"Bin2",I2758&gt;10000000,"Bin3")</f>
        <v>Bin1</v>
      </c>
      <c r="L2758">
        <f t="shared" si="86"/>
        <v>2015</v>
      </c>
      <c r="M2758" t="str">
        <f>_xlfn.XLOOKUP(C2758,'LookUp Table'!$A$1:$A$3031,'LookUp Table'!$B$1:$B$3031,"Not Found",0)</f>
        <v>New Delhi</v>
      </c>
      <c r="N2758" t="str">
        <f t="shared" si="87"/>
        <v>Private Equity</v>
      </c>
      <c r="O2758" t="str">
        <f>_xlfn.XLOOKUP(N2758,'Com LookUp+Pivot'!$A$1:$A$49,'Com LookUp+Pivot'!$B$1:$B$49,"Not Found",0)</f>
        <v>PE</v>
      </c>
      <c r="W2758" s="9" t="s">
        <v>6206</v>
      </c>
      <c r="X2758" s="9" t="s">
        <v>125</v>
      </c>
    </row>
    <row r="2759" spans="1:24" x14ac:dyDescent="0.3">
      <c r="A2759">
        <v>2771</v>
      </c>
      <c r="B2759" s="1">
        <v>42132</v>
      </c>
      <c r="C2759" t="s">
        <v>7268</v>
      </c>
      <c r="D2759" t="s">
        <v>7269</v>
      </c>
      <c r="E2759" t="s">
        <v>207</v>
      </c>
      <c r="F2759" t="s">
        <v>52</v>
      </c>
      <c r="G2759" t="s">
        <v>7270</v>
      </c>
      <c r="H2759" t="s">
        <v>388</v>
      </c>
      <c r="I2759" s="2">
        <v>2000000</v>
      </c>
      <c r="J2759" t="s">
        <v>7271</v>
      </c>
      <c r="K2759" t="str" cm="1">
        <f t="array" ref="K2759">_xlfn.IFS(I2759&lt;1000000,"Bin1",AND(I2759&gt;=1000000,I2759&lt;=10000000),"Bin2",I2759&gt;10000000,"Bin3")</f>
        <v>Bin2</v>
      </c>
      <c r="L2759">
        <f t="shared" si="86"/>
        <v>2015</v>
      </c>
      <c r="M2759" t="str">
        <f>_xlfn.XLOOKUP(C2759,'LookUp Table'!$A$1:$A$3031,'LookUp Table'!$B$1:$B$3031,"Not Found",0)</f>
        <v>Pune</v>
      </c>
      <c r="N2759" t="str">
        <f t="shared" si="87"/>
        <v>Private Equity</v>
      </c>
      <c r="O2759" t="str">
        <f>_xlfn.XLOOKUP(N2759,'Com LookUp+Pivot'!$A$1:$A$49,'Com LookUp+Pivot'!$B$1:$B$49,"Not Found",0)</f>
        <v>PE</v>
      </c>
      <c r="W2759" s="9" t="s">
        <v>7270</v>
      </c>
      <c r="X2759" s="9" t="s">
        <v>388</v>
      </c>
    </row>
    <row r="2760" spans="1:24" x14ac:dyDescent="0.3">
      <c r="A2760">
        <v>2772</v>
      </c>
      <c r="B2760" s="1">
        <v>42132</v>
      </c>
      <c r="C2760" t="s">
        <v>7272</v>
      </c>
      <c r="D2760" t="s">
        <v>7273</v>
      </c>
      <c r="E2760" t="s">
        <v>207</v>
      </c>
      <c r="F2760" t="s">
        <v>30</v>
      </c>
      <c r="G2760" t="s">
        <v>7274</v>
      </c>
      <c r="H2760" t="s">
        <v>125</v>
      </c>
      <c r="I2760" s="2">
        <v>150000</v>
      </c>
      <c r="K2760" t="str" cm="1">
        <f t="array" ref="K2760">_xlfn.IFS(I2760&lt;1000000,"Bin1",AND(I2760&gt;=1000000,I2760&lt;=10000000),"Bin2",I2760&gt;10000000,"Bin3")</f>
        <v>Bin1</v>
      </c>
      <c r="L2760">
        <f t="shared" si="86"/>
        <v>2015</v>
      </c>
      <c r="M2760" t="str">
        <f>_xlfn.XLOOKUP(C2760,'LookUp Table'!$A$1:$A$3031,'LookUp Table'!$B$1:$B$3031,"Not Found",0)</f>
        <v>New Delhi</v>
      </c>
      <c r="N2760" t="str">
        <f t="shared" si="87"/>
        <v>Seed Funding</v>
      </c>
      <c r="O2760" t="str">
        <f>_xlfn.XLOOKUP(N2760,'Com LookUp+Pivot'!$A$1:$A$49,'Com LookUp+Pivot'!$B$1:$B$49,"Not Found",0)</f>
        <v>Angel</v>
      </c>
      <c r="W2760" s="9" t="s">
        <v>7274</v>
      </c>
      <c r="X2760" s="9" t="s">
        <v>125</v>
      </c>
    </row>
    <row r="2761" spans="1:24" x14ac:dyDescent="0.3">
      <c r="A2761">
        <v>2773</v>
      </c>
      <c r="B2761" s="1">
        <v>42132</v>
      </c>
      <c r="C2761" t="s">
        <v>516</v>
      </c>
      <c r="D2761" t="s">
        <v>4603</v>
      </c>
      <c r="E2761" t="s">
        <v>207</v>
      </c>
      <c r="F2761" t="s">
        <v>957</v>
      </c>
      <c r="G2761" t="s">
        <v>6168</v>
      </c>
      <c r="H2761" t="s">
        <v>388</v>
      </c>
      <c r="I2761">
        <v>0</v>
      </c>
      <c r="J2761" t="s">
        <v>5854</v>
      </c>
      <c r="K2761" t="str" cm="1">
        <f t="array" ref="K2761">_xlfn.IFS(I2761&lt;1000000,"Bin1",AND(I2761&gt;=1000000,I2761&lt;=10000000),"Bin2",I2761&gt;10000000,"Bin3")</f>
        <v>Bin1</v>
      </c>
      <c r="L2761">
        <f t="shared" si="86"/>
        <v>2015</v>
      </c>
      <c r="M2761" t="str">
        <f>_xlfn.XLOOKUP(C2761,'LookUp Table'!$A$1:$A$3031,'LookUp Table'!$B$1:$B$3031,"Not Found",0)</f>
        <v>Bengaluru</v>
      </c>
      <c r="N2761" t="str">
        <f t="shared" si="87"/>
        <v>Private Equity</v>
      </c>
      <c r="O2761" t="str">
        <f>_xlfn.XLOOKUP(N2761,'Com LookUp+Pivot'!$A$1:$A$49,'Com LookUp+Pivot'!$B$1:$B$49,"Not Found",0)</f>
        <v>PE</v>
      </c>
      <c r="W2761" s="9" t="s">
        <v>6168</v>
      </c>
      <c r="X2761" s="9" t="s">
        <v>388</v>
      </c>
    </row>
    <row r="2762" spans="1:24" x14ac:dyDescent="0.3">
      <c r="A2762">
        <v>2774</v>
      </c>
      <c r="B2762" s="1">
        <v>42136</v>
      </c>
      <c r="C2762" t="s">
        <v>7275</v>
      </c>
      <c r="D2762" t="s">
        <v>7276</v>
      </c>
      <c r="E2762" t="s">
        <v>207</v>
      </c>
      <c r="F2762" t="s">
        <v>957</v>
      </c>
      <c r="G2762" t="s">
        <v>7277</v>
      </c>
      <c r="H2762" t="s">
        <v>388</v>
      </c>
      <c r="I2762" s="2">
        <v>2000000</v>
      </c>
      <c r="J2762" t="s">
        <v>270</v>
      </c>
      <c r="K2762" t="str" cm="1">
        <f t="array" ref="K2762">_xlfn.IFS(I2762&lt;1000000,"Bin1",AND(I2762&gt;=1000000,I2762&lt;=10000000),"Bin2",I2762&gt;10000000,"Bin3")</f>
        <v>Bin2</v>
      </c>
      <c r="L2762">
        <f t="shared" si="86"/>
        <v>2015</v>
      </c>
      <c r="M2762" t="str">
        <f>_xlfn.XLOOKUP(C2762,'LookUp Table'!$A$1:$A$3031,'LookUp Table'!$B$1:$B$3031,"Not Found",0)</f>
        <v>Bangalore</v>
      </c>
      <c r="N2762" t="str">
        <f t="shared" si="87"/>
        <v>Private Equity</v>
      </c>
      <c r="O2762" t="str">
        <f>_xlfn.XLOOKUP(N2762,'Com LookUp+Pivot'!$A$1:$A$49,'Com LookUp+Pivot'!$B$1:$B$49,"Not Found",0)</f>
        <v>PE</v>
      </c>
      <c r="W2762" s="9" t="s">
        <v>7277</v>
      </c>
      <c r="X2762" s="9" t="s">
        <v>388</v>
      </c>
    </row>
    <row r="2763" spans="1:24" x14ac:dyDescent="0.3">
      <c r="A2763">
        <v>2775</v>
      </c>
      <c r="B2763" s="1">
        <v>42136</v>
      </c>
      <c r="C2763" t="s">
        <v>2884</v>
      </c>
      <c r="D2763" t="s">
        <v>7278</v>
      </c>
      <c r="E2763" t="s">
        <v>207</v>
      </c>
      <c r="F2763" t="s">
        <v>42</v>
      </c>
      <c r="G2763" t="s">
        <v>7279</v>
      </c>
      <c r="H2763" t="s">
        <v>388</v>
      </c>
      <c r="I2763" s="2">
        <v>2000000</v>
      </c>
      <c r="J2763" t="s">
        <v>270</v>
      </c>
      <c r="K2763" t="str" cm="1">
        <f t="array" ref="K2763">_xlfn.IFS(I2763&lt;1000000,"Bin1",AND(I2763&gt;=1000000,I2763&lt;=10000000),"Bin2",I2763&gt;10000000,"Bin3")</f>
        <v>Bin2</v>
      </c>
      <c r="L2763">
        <f t="shared" si="86"/>
        <v>2015</v>
      </c>
      <c r="M2763" t="str">
        <f>_xlfn.XLOOKUP(C2763,'LookUp Table'!$A$1:$A$3031,'LookUp Table'!$B$1:$B$3031,"Not Found",0)</f>
        <v>Chennai</v>
      </c>
      <c r="N2763" t="str">
        <f t="shared" si="87"/>
        <v>Private Equity</v>
      </c>
      <c r="O2763" t="str">
        <f>_xlfn.XLOOKUP(N2763,'Com LookUp+Pivot'!$A$1:$A$49,'Com LookUp+Pivot'!$B$1:$B$49,"Not Found",0)</f>
        <v>PE</v>
      </c>
      <c r="W2763" s="9" t="s">
        <v>7279</v>
      </c>
      <c r="X2763" s="9" t="s">
        <v>388</v>
      </c>
    </row>
    <row r="2764" spans="1:24" x14ac:dyDescent="0.3">
      <c r="A2764">
        <v>2778</v>
      </c>
      <c r="B2764" s="1">
        <v>42136</v>
      </c>
      <c r="C2764" t="s">
        <v>7280</v>
      </c>
      <c r="D2764" t="s">
        <v>7281</v>
      </c>
      <c r="E2764" t="s">
        <v>207</v>
      </c>
      <c r="F2764" t="s">
        <v>36</v>
      </c>
      <c r="G2764" t="s">
        <v>1334</v>
      </c>
      <c r="H2764" t="s">
        <v>125</v>
      </c>
      <c r="I2764">
        <v>0</v>
      </c>
      <c r="K2764" t="str" cm="1">
        <f t="array" ref="K2764">_xlfn.IFS(I2764&lt;1000000,"Bin1",AND(I2764&gt;=1000000,I2764&lt;=10000000),"Bin2",I2764&gt;10000000,"Bin3")</f>
        <v>Bin1</v>
      </c>
      <c r="L2764">
        <f t="shared" si="86"/>
        <v>2015</v>
      </c>
      <c r="M2764" t="str">
        <f>_xlfn.XLOOKUP(C2764,'LookUp Table'!$A$1:$A$3031,'LookUp Table'!$B$1:$B$3031,"Not Found",0)</f>
        <v>Mumbai</v>
      </c>
      <c r="N2764" t="str">
        <f t="shared" si="87"/>
        <v>Private Equity</v>
      </c>
      <c r="O2764" t="str">
        <f>_xlfn.XLOOKUP(N2764,'Com LookUp+Pivot'!$A$1:$A$49,'Com LookUp+Pivot'!$B$1:$B$49,"Not Found",0)</f>
        <v>PE</v>
      </c>
      <c r="W2764" s="9" t="s">
        <v>1334</v>
      </c>
      <c r="X2764" s="9" t="s">
        <v>125</v>
      </c>
    </row>
    <row r="2765" spans="1:24" x14ac:dyDescent="0.3">
      <c r="A2765">
        <v>2779</v>
      </c>
      <c r="B2765" s="1">
        <v>42137</v>
      </c>
      <c r="C2765" t="s">
        <v>3974</v>
      </c>
      <c r="D2765" t="s">
        <v>7282</v>
      </c>
      <c r="E2765" t="s">
        <v>207</v>
      </c>
      <c r="F2765" t="s">
        <v>87</v>
      </c>
      <c r="G2765" t="s">
        <v>7283</v>
      </c>
      <c r="H2765" t="s">
        <v>125</v>
      </c>
      <c r="I2765">
        <v>0</v>
      </c>
      <c r="K2765" t="str" cm="1">
        <f t="array" ref="K2765">_xlfn.IFS(I2765&lt;1000000,"Bin1",AND(I2765&gt;=1000000,I2765&lt;=10000000),"Bin2",I2765&gt;10000000,"Bin3")</f>
        <v>Bin1</v>
      </c>
      <c r="L2765">
        <f t="shared" si="86"/>
        <v>2015</v>
      </c>
      <c r="M2765" t="str">
        <f>_xlfn.XLOOKUP(C2765,'LookUp Table'!$A$1:$A$3031,'LookUp Table'!$B$1:$B$3031,"Not Found",0)</f>
        <v>Noida</v>
      </c>
      <c r="N2765" t="str">
        <f t="shared" si="87"/>
        <v>Seed Funding</v>
      </c>
      <c r="O2765" t="str">
        <f>_xlfn.XLOOKUP(N2765,'Com LookUp+Pivot'!$A$1:$A$49,'Com LookUp+Pivot'!$B$1:$B$49,"Not Found",0)</f>
        <v>Angel</v>
      </c>
      <c r="W2765" s="9" t="s">
        <v>7283</v>
      </c>
      <c r="X2765" s="9" t="s">
        <v>125</v>
      </c>
    </row>
    <row r="2766" spans="1:24" x14ac:dyDescent="0.3">
      <c r="A2766">
        <v>2780</v>
      </c>
      <c r="B2766" s="1">
        <v>42137</v>
      </c>
      <c r="C2766" t="s">
        <v>7284</v>
      </c>
      <c r="D2766" t="s">
        <v>7285</v>
      </c>
      <c r="E2766" t="s">
        <v>207</v>
      </c>
      <c r="F2766" t="s">
        <v>36</v>
      </c>
      <c r="G2766" t="s">
        <v>5292</v>
      </c>
      <c r="H2766" t="s">
        <v>125</v>
      </c>
      <c r="I2766">
        <v>0</v>
      </c>
      <c r="K2766" t="str" cm="1">
        <f t="array" ref="K2766">_xlfn.IFS(I2766&lt;1000000,"Bin1",AND(I2766&gt;=1000000,I2766&lt;=10000000),"Bin2",I2766&gt;10000000,"Bin3")</f>
        <v>Bin1</v>
      </c>
      <c r="L2766">
        <f t="shared" si="86"/>
        <v>2015</v>
      </c>
      <c r="M2766" t="str">
        <f>_xlfn.XLOOKUP(C2766,'LookUp Table'!$A$1:$A$3031,'LookUp Table'!$B$1:$B$3031,"Not Found",0)</f>
        <v>Mumbai</v>
      </c>
      <c r="N2766" t="str">
        <f t="shared" si="87"/>
        <v>Seed Funding</v>
      </c>
      <c r="O2766" t="str">
        <f>_xlfn.XLOOKUP(N2766,'Com LookUp+Pivot'!$A$1:$A$49,'Com LookUp+Pivot'!$B$1:$B$49,"Not Found",0)</f>
        <v>Angel</v>
      </c>
      <c r="W2766" s="9" t="s">
        <v>5292</v>
      </c>
      <c r="X2766" s="9" t="s">
        <v>125</v>
      </c>
    </row>
    <row r="2767" spans="1:24" x14ac:dyDescent="0.3">
      <c r="A2767">
        <v>2781</v>
      </c>
      <c r="B2767" s="1">
        <v>42138</v>
      </c>
      <c r="C2767" t="s">
        <v>7286</v>
      </c>
      <c r="D2767" t="s">
        <v>7287</v>
      </c>
      <c r="E2767" t="s">
        <v>207</v>
      </c>
      <c r="F2767" t="s">
        <v>19</v>
      </c>
      <c r="G2767" t="s">
        <v>7288</v>
      </c>
      <c r="H2767" t="s">
        <v>388</v>
      </c>
      <c r="I2767" s="2">
        <v>5000000</v>
      </c>
      <c r="J2767" t="s">
        <v>26</v>
      </c>
      <c r="K2767" t="str" cm="1">
        <f t="array" ref="K2767">_xlfn.IFS(I2767&lt;1000000,"Bin1",AND(I2767&gt;=1000000,I2767&lt;=10000000),"Bin2",I2767&gt;10000000,"Bin3")</f>
        <v>Bin2</v>
      </c>
      <c r="L2767">
        <f t="shared" si="86"/>
        <v>2015</v>
      </c>
      <c r="M2767" t="str">
        <f>_xlfn.XLOOKUP(C2767,'LookUp Table'!$A$1:$A$3031,'LookUp Table'!$B$1:$B$3031,"Not Found",0)</f>
        <v>Gurgaon</v>
      </c>
      <c r="N2767" t="str">
        <f t="shared" si="87"/>
        <v>Private Equity</v>
      </c>
      <c r="O2767" t="str">
        <f>_xlfn.XLOOKUP(N2767,'Com LookUp+Pivot'!$A$1:$A$49,'Com LookUp+Pivot'!$B$1:$B$49,"Not Found",0)</f>
        <v>PE</v>
      </c>
      <c r="W2767" s="9" t="s">
        <v>7288</v>
      </c>
      <c r="X2767" s="9" t="s">
        <v>388</v>
      </c>
    </row>
    <row r="2768" spans="1:24" x14ac:dyDescent="0.3">
      <c r="A2768">
        <v>2782</v>
      </c>
      <c r="B2768" s="1">
        <v>42138</v>
      </c>
      <c r="C2768" t="s">
        <v>7289</v>
      </c>
      <c r="D2768" t="s">
        <v>7290</v>
      </c>
      <c r="E2768" t="s">
        <v>207</v>
      </c>
      <c r="F2768" t="s">
        <v>36</v>
      </c>
      <c r="G2768" t="s">
        <v>1334</v>
      </c>
      <c r="H2768" t="s">
        <v>125</v>
      </c>
      <c r="I2768" s="2">
        <v>250000</v>
      </c>
      <c r="K2768" t="str" cm="1">
        <f t="array" ref="K2768">_xlfn.IFS(I2768&lt;1000000,"Bin1",AND(I2768&gt;=1000000,I2768&lt;=10000000),"Bin2",I2768&gt;10000000,"Bin3")</f>
        <v>Bin1</v>
      </c>
      <c r="L2768">
        <f t="shared" si="86"/>
        <v>2015</v>
      </c>
      <c r="M2768" t="str">
        <f>_xlfn.XLOOKUP(C2768,'LookUp Table'!$A$1:$A$3031,'LookUp Table'!$B$1:$B$3031,"Not Found",0)</f>
        <v>Mumbai</v>
      </c>
      <c r="N2768" t="str">
        <f t="shared" si="87"/>
        <v>Private Equity</v>
      </c>
      <c r="O2768" t="str">
        <f>_xlfn.XLOOKUP(N2768,'Com LookUp+Pivot'!$A$1:$A$49,'Com LookUp+Pivot'!$B$1:$B$49,"Not Found",0)</f>
        <v>PE</v>
      </c>
      <c r="W2768" s="9" t="s">
        <v>1334</v>
      </c>
      <c r="X2768" s="9" t="s">
        <v>125</v>
      </c>
    </row>
    <row r="2769" spans="1:24" x14ac:dyDescent="0.3">
      <c r="A2769">
        <v>2783</v>
      </c>
      <c r="B2769" s="1">
        <v>42139</v>
      </c>
      <c r="C2769" t="s">
        <v>7291</v>
      </c>
      <c r="D2769" t="s">
        <v>7292</v>
      </c>
      <c r="E2769" t="s">
        <v>207</v>
      </c>
      <c r="F2769" t="s">
        <v>957</v>
      </c>
      <c r="G2769" t="s">
        <v>7293</v>
      </c>
      <c r="H2769" t="s">
        <v>125</v>
      </c>
      <c r="I2769" s="2">
        <v>270000</v>
      </c>
      <c r="K2769" t="str" cm="1">
        <f t="array" ref="K2769">_xlfn.IFS(I2769&lt;1000000,"Bin1",AND(I2769&gt;=1000000,I2769&lt;=10000000),"Bin2",I2769&gt;10000000,"Bin3")</f>
        <v>Bin1</v>
      </c>
      <c r="L2769">
        <f t="shared" si="86"/>
        <v>2015</v>
      </c>
      <c r="M2769" t="str">
        <f>_xlfn.XLOOKUP(C2769,'LookUp Table'!$A$1:$A$3031,'LookUp Table'!$B$1:$B$3031,"Not Found",0)</f>
        <v>Bangalore</v>
      </c>
      <c r="N2769" t="str">
        <f t="shared" si="87"/>
        <v>Seed Funding</v>
      </c>
      <c r="O2769" t="str">
        <f>_xlfn.XLOOKUP(N2769,'Com LookUp+Pivot'!$A$1:$A$49,'Com LookUp+Pivot'!$B$1:$B$49,"Not Found",0)</f>
        <v>Angel</v>
      </c>
      <c r="W2769" s="9" t="s">
        <v>7293</v>
      </c>
      <c r="X2769" s="9" t="s">
        <v>125</v>
      </c>
    </row>
    <row r="2770" spans="1:24" x14ac:dyDescent="0.3">
      <c r="A2770">
        <v>2784</v>
      </c>
      <c r="B2770" s="1">
        <v>42142</v>
      </c>
      <c r="C2770" t="s">
        <v>7294</v>
      </c>
      <c r="D2770" t="s">
        <v>7295</v>
      </c>
      <c r="E2770" t="s">
        <v>207</v>
      </c>
      <c r="F2770" t="s">
        <v>957</v>
      </c>
      <c r="G2770" t="s">
        <v>7296</v>
      </c>
      <c r="H2770" t="s">
        <v>125</v>
      </c>
      <c r="I2770">
        <v>0</v>
      </c>
      <c r="J2770" t="s">
        <v>7297</v>
      </c>
      <c r="K2770" t="str" cm="1">
        <f t="array" ref="K2770">_xlfn.IFS(I2770&lt;1000000,"Bin1",AND(I2770&gt;=1000000,I2770&lt;=10000000),"Bin2",I2770&gt;10000000,"Bin3")</f>
        <v>Bin1</v>
      </c>
      <c r="L2770">
        <f t="shared" si="86"/>
        <v>2015</v>
      </c>
      <c r="M2770" t="str">
        <f>_xlfn.XLOOKUP(C2770,'LookUp Table'!$A$1:$A$3031,'LookUp Table'!$B$1:$B$3031,"Not Found",0)</f>
        <v>Bangalore</v>
      </c>
      <c r="N2770" t="str">
        <f t="shared" si="87"/>
        <v>Seed Funding</v>
      </c>
      <c r="O2770" t="str">
        <f>_xlfn.XLOOKUP(N2770,'Com LookUp+Pivot'!$A$1:$A$49,'Com LookUp+Pivot'!$B$1:$B$49,"Not Found",0)</f>
        <v>Angel</v>
      </c>
      <c r="W2770" s="9" t="s">
        <v>7296</v>
      </c>
      <c r="X2770" s="9" t="s">
        <v>125</v>
      </c>
    </row>
    <row r="2771" spans="1:24" x14ac:dyDescent="0.3">
      <c r="A2771">
        <v>2785</v>
      </c>
      <c r="B2771" s="1">
        <v>42142</v>
      </c>
      <c r="C2771" t="s">
        <v>1185</v>
      </c>
      <c r="D2771" t="s">
        <v>7298</v>
      </c>
      <c r="E2771" t="s">
        <v>207</v>
      </c>
      <c r="F2771" t="s">
        <v>1187</v>
      </c>
      <c r="G2771" t="s">
        <v>7299</v>
      </c>
      <c r="H2771" t="s">
        <v>125</v>
      </c>
      <c r="I2771">
        <v>0</v>
      </c>
      <c r="K2771" t="str" cm="1">
        <f t="array" ref="K2771">_xlfn.IFS(I2771&lt;1000000,"Bin1",AND(I2771&gt;=1000000,I2771&lt;=10000000),"Bin2",I2771&gt;10000000,"Bin3")</f>
        <v>Bin1</v>
      </c>
      <c r="L2771">
        <f t="shared" si="86"/>
        <v>2015</v>
      </c>
      <c r="M2771" t="str">
        <f>_xlfn.XLOOKUP(C2771,'LookUp Table'!$A$1:$A$3031,'LookUp Table'!$B$1:$B$3031,"Not Found",0)</f>
        <v>Ahmedabad</v>
      </c>
      <c r="N2771" t="str">
        <f t="shared" si="87"/>
        <v>Seed Funding</v>
      </c>
      <c r="O2771" t="str">
        <f>_xlfn.XLOOKUP(N2771,'Com LookUp+Pivot'!$A$1:$A$49,'Com LookUp+Pivot'!$B$1:$B$49,"Not Found",0)</f>
        <v>Angel</v>
      </c>
      <c r="W2771" s="9" t="s">
        <v>7299</v>
      </c>
      <c r="X2771" s="9" t="s">
        <v>125</v>
      </c>
    </row>
    <row r="2772" spans="1:24" x14ac:dyDescent="0.3">
      <c r="A2772">
        <v>2786</v>
      </c>
      <c r="B2772" s="1">
        <v>42143</v>
      </c>
      <c r="C2772" t="s">
        <v>1669</v>
      </c>
      <c r="D2772" t="s">
        <v>7300</v>
      </c>
      <c r="E2772" t="s">
        <v>207</v>
      </c>
      <c r="F2772" t="s">
        <v>30</v>
      </c>
      <c r="G2772" t="s">
        <v>14</v>
      </c>
      <c r="H2772" t="s">
        <v>388</v>
      </c>
      <c r="I2772" s="2">
        <v>1000000</v>
      </c>
      <c r="J2772" t="s">
        <v>44</v>
      </c>
      <c r="K2772" t="str" cm="1">
        <f t="array" ref="K2772">_xlfn.IFS(I2772&lt;1000000,"Bin1",AND(I2772&gt;=1000000,I2772&lt;=10000000),"Bin2",I2772&gt;10000000,"Bin3")</f>
        <v>Bin2</v>
      </c>
      <c r="L2772">
        <f t="shared" si="86"/>
        <v>2015</v>
      </c>
      <c r="M2772" t="str">
        <f>_xlfn.XLOOKUP(C2772,'LookUp Table'!$A$1:$A$3031,'LookUp Table'!$B$1:$B$3031,"Not Found",0)</f>
        <v>Gurgaon</v>
      </c>
      <c r="N2772" t="str">
        <f t="shared" si="87"/>
        <v>Private Equity Round</v>
      </c>
      <c r="O2772" t="str">
        <f>_xlfn.XLOOKUP(N2772,'Com LookUp+Pivot'!$A$1:$A$49,'Com LookUp+Pivot'!$B$1:$B$49,"Not Found",0)</f>
        <v>PE</v>
      </c>
      <c r="W2772" s="9" t="s">
        <v>14</v>
      </c>
      <c r="X2772" s="9" t="s">
        <v>388</v>
      </c>
    </row>
    <row r="2773" spans="1:24" x14ac:dyDescent="0.3">
      <c r="A2773">
        <v>2787</v>
      </c>
      <c r="B2773" s="1">
        <v>42143</v>
      </c>
      <c r="C2773" t="s">
        <v>7301</v>
      </c>
      <c r="D2773" t="s">
        <v>7302</v>
      </c>
      <c r="E2773" t="s">
        <v>207</v>
      </c>
      <c r="F2773" t="s">
        <v>30</v>
      </c>
      <c r="G2773" t="s">
        <v>1058</v>
      </c>
      <c r="H2773" t="s">
        <v>388</v>
      </c>
      <c r="I2773" s="2">
        <v>16000000</v>
      </c>
      <c r="J2773" t="s">
        <v>26</v>
      </c>
      <c r="K2773" t="str" cm="1">
        <f t="array" ref="K2773">_xlfn.IFS(I2773&lt;1000000,"Bin1",AND(I2773&gt;=1000000,I2773&lt;=10000000),"Bin2",I2773&gt;10000000,"Bin3")</f>
        <v>Bin3</v>
      </c>
      <c r="L2773">
        <f t="shared" si="86"/>
        <v>2015</v>
      </c>
      <c r="M2773" t="str">
        <f>_xlfn.XLOOKUP(C2773,'LookUp Table'!$A$1:$A$3031,'LookUp Table'!$B$1:$B$3031,"Not Found",0)</f>
        <v>New Delhi</v>
      </c>
      <c r="N2773" t="str">
        <f t="shared" si="87"/>
        <v>Private Equity</v>
      </c>
      <c r="O2773" t="str">
        <f>_xlfn.XLOOKUP(N2773,'Com LookUp+Pivot'!$A$1:$A$49,'Com LookUp+Pivot'!$B$1:$B$49,"Not Found",0)</f>
        <v>PE</v>
      </c>
      <c r="W2773" s="9" t="s">
        <v>1058</v>
      </c>
      <c r="X2773" s="9" t="s">
        <v>388</v>
      </c>
    </row>
    <row r="2774" spans="1:24" x14ac:dyDescent="0.3">
      <c r="A2774">
        <v>2788</v>
      </c>
      <c r="B2774" s="1">
        <v>42143</v>
      </c>
      <c r="C2774" t="s">
        <v>7303</v>
      </c>
      <c r="D2774" t="s">
        <v>7304</v>
      </c>
      <c r="E2774" t="s">
        <v>207</v>
      </c>
      <c r="F2774" t="s">
        <v>957</v>
      </c>
      <c r="G2774" t="s">
        <v>7305</v>
      </c>
      <c r="H2774" t="s">
        <v>125</v>
      </c>
      <c r="I2774" s="2">
        <v>470000</v>
      </c>
      <c r="K2774" t="str" cm="1">
        <f t="array" ref="K2774">_xlfn.IFS(I2774&lt;1000000,"Bin1",AND(I2774&gt;=1000000,I2774&lt;=10000000),"Bin2",I2774&gt;10000000,"Bin3")</f>
        <v>Bin1</v>
      </c>
      <c r="L2774">
        <f t="shared" si="86"/>
        <v>2015</v>
      </c>
      <c r="M2774" t="str">
        <f>_xlfn.XLOOKUP(C2774,'LookUp Table'!$A$1:$A$3031,'LookUp Table'!$B$1:$B$3031,"Not Found",0)</f>
        <v>Bangalore</v>
      </c>
      <c r="N2774" t="str">
        <f t="shared" si="87"/>
        <v>Seed Funding</v>
      </c>
      <c r="O2774" t="str">
        <f>_xlfn.XLOOKUP(N2774,'Com LookUp+Pivot'!$A$1:$A$49,'Com LookUp+Pivot'!$B$1:$B$49,"Not Found",0)</f>
        <v>Angel</v>
      </c>
      <c r="W2774" s="9" t="s">
        <v>7305</v>
      </c>
      <c r="X2774" s="9" t="s">
        <v>125</v>
      </c>
    </row>
    <row r="2775" spans="1:24" x14ac:dyDescent="0.3">
      <c r="A2775">
        <v>2789</v>
      </c>
      <c r="B2775" s="1">
        <v>42143</v>
      </c>
      <c r="C2775" t="s">
        <v>7306</v>
      </c>
      <c r="D2775" t="s">
        <v>7307</v>
      </c>
      <c r="E2775" t="s">
        <v>207</v>
      </c>
      <c r="F2775" t="s">
        <v>87</v>
      </c>
      <c r="G2775" t="s">
        <v>7308</v>
      </c>
      <c r="H2775" t="s">
        <v>125</v>
      </c>
      <c r="I2775" s="2">
        <v>1000000</v>
      </c>
      <c r="K2775" t="str" cm="1">
        <f t="array" ref="K2775">_xlfn.IFS(I2775&lt;1000000,"Bin1",AND(I2775&gt;=1000000,I2775&lt;=10000000),"Bin2",I2775&gt;10000000,"Bin3")</f>
        <v>Bin2</v>
      </c>
      <c r="L2775">
        <f t="shared" si="86"/>
        <v>2015</v>
      </c>
      <c r="M2775" t="str">
        <f>_xlfn.XLOOKUP(C2775,'LookUp Table'!$A$1:$A$3031,'LookUp Table'!$B$1:$B$3031,"Not Found",0)</f>
        <v>Noida</v>
      </c>
      <c r="N2775" t="str">
        <f t="shared" si="87"/>
        <v>Seed Funding</v>
      </c>
      <c r="O2775" t="str">
        <f>_xlfn.XLOOKUP(N2775,'Com LookUp+Pivot'!$A$1:$A$49,'Com LookUp+Pivot'!$B$1:$B$49,"Not Found",0)</f>
        <v>Angel</v>
      </c>
      <c r="W2775" s="9" t="s">
        <v>7308</v>
      </c>
      <c r="X2775" s="9" t="s">
        <v>125</v>
      </c>
    </row>
    <row r="2776" spans="1:24" x14ac:dyDescent="0.3">
      <c r="A2776">
        <v>2791</v>
      </c>
      <c r="B2776" s="1">
        <v>42143</v>
      </c>
      <c r="C2776" t="s">
        <v>7309</v>
      </c>
      <c r="D2776" t="s">
        <v>7310</v>
      </c>
      <c r="E2776" t="s">
        <v>207</v>
      </c>
      <c r="F2776" t="s">
        <v>19</v>
      </c>
      <c r="G2776" t="s">
        <v>6930</v>
      </c>
      <c r="H2776" t="s">
        <v>388</v>
      </c>
      <c r="I2776" s="2">
        <v>5500000</v>
      </c>
      <c r="J2776" t="s">
        <v>44</v>
      </c>
      <c r="K2776" t="str" cm="1">
        <f t="array" ref="K2776">_xlfn.IFS(I2776&lt;1000000,"Bin1",AND(I2776&gt;=1000000,I2776&lt;=10000000),"Bin2",I2776&gt;10000000,"Bin3")</f>
        <v>Bin2</v>
      </c>
      <c r="L2776">
        <f t="shared" si="86"/>
        <v>2015</v>
      </c>
      <c r="M2776" t="str">
        <f>_xlfn.XLOOKUP(C2776,'LookUp Table'!$A$1:$A$3031,'LookUp Table'!$B$1:$B$3031,"Not Found",0)</f>
        <v>Gurgaon</v>
      </c>
      <c r="N2776" t="str">
        <f t="shared" si="87"/>
        <v>Private Equity</v>
      </c>
      <c r="O2776" t="str">
        <f>_xlfn.XLOOKUP(N2776,'Com LookUp+Pivot'!$A$1:$A$49,'Com LookUp+Pivot'!$B$1:$B$49,"Not Found",0)</f>
        <v>PE</v>
      </c>
      <c r="W2776" s="9" t="s">
        <v>6930</v>
      </c>
      <c r="X2776" s="9" t="s">
        <v>388</v>
      </c>
    </row>
    <row r="2777" spans="1:24" x14ac:dyDescent="0.3">
      <c r="A2777">
        <v>2792</v>
      </c>
      <c r="B2777" s="1">
        <v>42143</v>
      </c>
      <c r="C2777" t="s">
        <v>7311</v>
      </c>
      <c r="D2777" t="s">
        <v>7312</v>
      </c>
      <c r="E2777" t="s">
        <v>207</v>
      </c>
      <c r="F2777" t="s">
        <v>19</v>
      </c>
      <c r="G2777" t="s">
        <v>7313</v>
      </c>
      <c r="H2777" t="s">
        <v>388</v>
      </c>
      <c r="I2777" s="2">
        <v>10000000</v>
      </c>
      <c r="J2777" t="s">
        <v>44</v>
      </c>
      <c r="K2777" t="str" cm="1">
        <f t="array" ref="K2777">_xlfn.IFS(I2777&lt;1000000,"Bin1",AND(I2777&gt;=1000000,I2777&lt;=10000000),"Bin2",I2777&gt;10000000,"Bin3")</f>
        <v>Bin2</v>
      </c>
      <c r="L2777">
        <f t="shared" si="86"/>
        <v>2015</v>
      </c>
      <c r="M2777" t="str">
        <f>_xlfn.XLOOKUP(C2777,'LookUp Table'!$A$1:$A$3031,'LookUp Table'!$B$1:$B$3031,"Not Found",0)</f>
        <v>Gurgaon</v>
      </c>
      <c r="N2777" t="str">
        <f t="shared" si="87"/>
        <v>Series A</v>
      </c>
      <c r="O2777" t="str">
        <f>_xlfn.XLOOKUP(N2777,'Com LookUp+Pivot'!$A$1:$A$49,'Com LookUp+Pivot'!$B$1:$B$49,"Not Found",0)</f>
        <v>VC</v>
      </c>
      <c r="W2777" s="9" t="s">
        <v>7313</v>
      </c>
      <c r="X2777" s="9" t="s">
        <v>388</v>
      </c>
    </row>
    <row r="2778" spans="1:24" x14ac:dyDescent="0.3">
      <c r="A2778">
        <v>2793</v>
      </c>
      <c r="B2778" s="1">
        <v>42144</v>
      </c>
      <c r="C2778" t="s">
        <v>6216</v>
      </c>
      <c r="D2778" t="s">
        <v>7314</v>
      </c>
      <c r="E2778" t="s">
        <v>207</v>
      </c>
      <c r="F2778" t="s">
        <v>957</v>
      </c>
      <c r="G2778" t="s">
        <v>7315</v>
      </c>
      <c r="H2778" t="s">
        <v>388</v>
      </c>
      <c r="I2778" s="2">
        <v>3000000</v>
      </c>
      <c r="J2778" t="s">
        <v>44</v>
      </c>
      <c r="K2778" t="str" cm="1">
        <f t="array" ref="K2778">_xlfn.IFS(I2778&lt;1000000,"Bin1",AND(I2778&gt;=1000000,I2778&lt;=10000000),"Bin2",I2778&gt;10000000,"Bin3")</f>
        <v>Bin2</v>
      </c>
      <c r="L2778">
        <f t="shared" si="86"/>
        <v>2015</v>
      </c>
      <c r="M2778" t="str">
        <f>_xlfn.XLOOKUP(C2778,'LookUp Table'!$A$1:$A$3031,'LookUp Table'!$B$1:$B$3031,"Not Found",0)</f>
        <v>Bangalore</v>
      </c>
      <c r="N2778" t="str">
        <f t="shared" si="87"/>
        <v>Private Equity</v>
      </c>
      <c r="O2778" t="str">
        <f>_xlfn.XLOOKUP(N2778,'Com LookUp+Pivot'!$A$1:$A$49,'Com LookUp+Pivot'!$B$1:$B$49,"Not Found",0)</f>
        <v>PE</v>
      </c>
      <c r="W2778" s="9" t="s">
        <v>7315</v>
      </c>
      <c r="X2778" s="9" t="s">
        <v>388</v>
      </c>
    </row>
    <row r="2779" spans="1:24" x14ac:dyDescent="0.3">
      <c r="A2779">
        <v>2794</v>
      </c>
      <c r="B2779" s="1">
        <v>42145</v>
      </c>
      <c r="C2779" t="s">
        <v>7316</v>
      </c>
      <c r="D2779" t="s">
        <v>7317</v>
      </c>
      <c r="E2779" t="s">
        <v>207</v>
      </c>
      <c r="F2779" t="s">
        <v>30</v>
      </c>
      <c r="G2779" t="s">
        <v>7318</v>
      </c>
      <c r="H2779" t="s">
        <v>388</v>
      </c>
      <c r="I2779">
        <v>0</v>
      </c>
      <c r="K2779" t="str" cm="1">
        <f t="array" ref="K2779">_xlfn.IFS(I2779&lt;1000000,"Bin1",AND(I2779&gt;=1000000,I2779&lt;=10000000),"Bin2",I2779&gt;10000000,"Bin3")</f>
        <v>Bin1</v>
      </c>
      <c r="L2779">
        <f t="shared" si="86"/>
        <v>2015</v>
      </c>
      <c r="M2779" t="str">
        <f>_xlfn.XLOOKUP(C2779,'LookUp Table'!$A$1:$A$3031,'LookUp Table'!$B$1:$B$3031,"Not Found",0)</f>
        <v>New Delhi</v>
      </c>
      <c r="N2779" t="str">
        <f t="shared" si="87"/>
        <v>Private Equity</v>
      </c>
      <c r="O2779" t="str">
        <f>_xlfn.XLOOKUP(N2779,'Com LookUp+Pivot'!$A$1:$A$49,'Com LookUp+Pivot'!$B$1:$B$49,"Not Found",0)</f>
        <v>PE</v>
      </c>
      <c r="W2779" s="9" t="s">
        <v>7318</v>
      </c>
      <c r="X2779" s="9" t="s">
        <v>388</v>
      </c>
    </row>
    <row r="2780" spans="1:24" x14ac:dyDescent="0.3">
      <c r="A2780">
        <v>2795</v>
      </c>
      <c r="B2780" s="1">
        <v>42146</v>
      </c>
      <c r="C2780" t="s">
        <v>7319</v>
      </c>
      <c r="D2780" t="s">
        <v>1479</v>
      </c>
      <c r="E2780" t="s">
        <v>207</v>
      </c>
      <c r="F2780" t="s">
        <v>957</v>
      </c>
      <c r="G2780" t="s">
        <v>7320</v>
      </c>
      <c r="H2780" t="s">
        <v>125</v>
      </c>
      <c r="I2780" s="2">
        <v>625000</v>
      </c>
      <c r="K2780" t="str" cm="1">
        <f t="array" ref="K2780">_xlfn.IFS(I2780&lt;1000000,"Bin1",AND(I2780&gt;=1000000,I2780&lt;=10000000),"Bin2",I2780&gt;10000000,"Bin3")</f>
        <v>Bin1</v>
      </c>
      <c r="L2780">
        <f t="shared" si="86"/>
        <v>2015</v>
      </c>
      <c r="M2780" t="str">
        <f>_xlfn.XLOOKUP(C2780,'LookUp Table'!$A$1:$A$3031,'LookUp Table'!$B$1:$B$3031,"Not Found",0)</f>
        <v>Bangalore</v>
      </c>
      <c r="N2780" t="str">
        <f t="shared" si="87"/>
        <v>Seed Funding</v>
      </c>
      <c r="O2780" t="str">
        <f>_xlfn.XLOOKUP(N2780,'Com LookUp+Pivot'!$A$1:$A$49,'Com LookUp+Pivot'!$B$1:$B$49,"Not Found",0)</f>
        <v>Angel</v>
      </c>
      <c r="W2780" s="9" t="s">
        <v>7320</v>
      </c>
      <c r="X2780" s="9" t="s">
        <v>125</v>
      </c>
    </row>
    <row r="2781" spans="1:24" x14ac:dyDescent="0.3">
      <c r="A2781">
        <v>2796</v>
      </c>
      <c r="B2781" s="1">
        <v>42146</v>
      </c>
      <c r="C2781" t="s">
        <v>54</v>
      </c>
      <c r="D2781" t="s">
        <v>7321</v>
      </c>
      <c r="E2781" t="s">
        <v>207</v>
      </c>
      <c r="F2781" t="s">
        <v>448</v>
      </c>
      <c r="G2781" t="s">
        <v>7322</v>
      </c>
      <c r="H2781" t="s">
        <v>388</v>
      </c>
      <c r="I2781">
        <v>0</v>
      </c>
      <c r="J2781" t="s">
        <v>7323</v>
      </c>
      <c r="K2781" t="str" cm="1">
        <f t="array" ref="K2781">_xlfn.IFS(I2781&lt;1000000,"Bin1",AND(I2781&gt;=1000000,I2781&lt;=10000000),"Bin2",I2781&gt;10000000,"Bin3")</f>
        <v>Bin1</v>
      </c>
      <c r="L2781">
        <f t="shared" si="86"/>
        <v>2015</v>
      </c>
      <c r="M2781" t="str">
        <f>_xlfn.XLOOKUP(C2781,'LookUp Table'!$A$1:$A$3031,'LookUp Table'!$B$1:$B$3031,"Not Found",0)</f>
        <v>Gurgaon</v>
      </c>
      <c r="N2781" t="str">
        <f t="shared" si="87"/>
        <v>Private Equity</v>
      </c>
      <c r="O2781" t="str">
        <f>_xlfn.XLOOKUP(N2781,'Com LookUp+Pivot'!$A$1:$A$49,'Com LookUp+Pivot'!$B$1:$B$49,"Not Found",0)</f>
        <v>PE</v>
      </c>
      <c r="W2781" s="9" t="s">
        <v>7322</v>
      </c>
      <c r="X2781" s="9" t="s">
        <v>388</v>
      </c>
    </row>
    <row r="2782" spans="1:24" x14ac:dyDescent="0.3">
      <c r="A2782">
        <v>2797</v>
      </c>
      <c r="B2782" s="1">
        <v>42146</v>
      </c>
      <c r="C2782" t="s">
        <v>7324</v>
      </c>
      <c r="D2782" t="s">
        <v>7325</v>
      </c>
      <c r="E2782" t="s">
        <v>207</v>
      </c>
      <c r="F2782" t="s">
        <v>957</v>
      </c>
      <c r="G2782" t="s">
        <v>7326</v>
      </c>
      <c r="H2782" t="s">
        <v>125</v>
      </c>
      <c r="I2782" s="2">
        <v>500000</v>
      </c>
      <c r="K2782" t="str" cm="1">
        <f t="array" ref="K2782">_xlfn.IFS(I2782&lt;1000000,"Bin1",AND(I2782&gt;=1000000,I2782&lt;=10000000),"Bin2",I2782&gt;10000000,"Bin3")</f>
        <v>Bin1</v>
      </c>
      <c r="L2782">
        <f t="shared" si="86"/>
        <v>2015</v>
      </c>
      <c r="M2782" t="str">
        <f>_xlfn.XLOOKUP(C2782,'LookUp Table'!$A$1:$A$3031,'LookUp Table'!$B$1:$B$3031,"Not Found",0)</f>
        <v>Bangalore</v>
      </c>
      <c r="N2782" t="str">
        <f t="shared" si="87"/>
        <v>Seed Funding</v>
      </c>
      <c r="O2782" t="str">
        <f>_xlfn.XLOOKUP(N2782,'Com LookUp+Pivot'!$A$1:$A$49,'Com LookUp+Pivot'!$B$1:$B$49,"Not Found",0)</f>
        <v>Angel</v>
      </c>
      <c r="W2782" s="9" t="s">
        <v>7326</v>
      </c>
      <c r="X2782" s="9" t="s">
        <v>125</v>
      </c>
    </row>
    <row r="2783" spans="1:24" x14ac:dyDescent="0.3">
      <c r="A2783">
        <v>2798</v>
      </c>
      <c r="B2783" s="1">
        <v>42149</v>
      </c>
      <c r="C2783" t="s">
        <v>1273</v>
      </c>
      <c r="D2783" t="s">
        <v>2410</v>
      </c>
      <c r="E2783" t="s">
        <v>207</v>
      </c>
      <c r="F2783" t="s">
        <v>957</v>
      </c>
      <c r="G2783" t="s">
        <v>3624</v>
      </c>
      <c r="H2783" t="s">
        <v>125</v>
      </c>
      <c r="I2783">
        <v>0</v>
      </c>
      <c r="K2783" t="str" cm="1">
        <f t="array" ref="K2783">_xlfn.IFS(I2783&lt;1000000,"Bin1",AND(I2783&gt;=1000000,I2783&lt;=10000000),"Bin2",I2783&gt;10000000,"Bin3")</f>
        <v>Bin1</v>
      </c>
      <c r="L2783">
        <f t="shared" si="86"/>
        <v>2015</v>
      </c>
      <c r="M2783" t="str">
        <f>_xlfn.XLOOKUP(C2783,'LookUp Table'!$A$1:$A$3031,'LookUp Table'!$B$1:$B$3031,"Not Found",0)</f>
        <v>Bengaluru</v>
      </c>
      <c r="N2783" t="str">
        <f t="shared" si="87"/>
        <v>Seed Funding</v>
      </c>
      <c r="O2783" t="str">
        <f>_xlfn.XLOOKUP(N2783,'Com LookUp+Pivot'!$A$1:$A$49,'Com LookUp+Pivot'!$B$1:$B$49,"Not Found",0)</f>
        <v>Angel</v>
      </c>
      <c r="W2783" s="9" t="s">
        <v>3624</v>
      </c>
      <c r="X2783" s="9" t="s">
        <v>125</v>
      </c>
    </row>
    <row r="2784" spans="1:24" x14ac:dyDescent="0.3">
      <c r="A2784">
        <v>2799</v>
      </c>
      <c r="B2784" s="1">
        <v>42149</v>
      </c>
      <c r="C2784" t="s">
        <v>7327</v>
      </c>
      <c r="D2784" t="s">
        <v>7328</v>
      </c>
      <c r="E2784" t="s">
        <v>207</v>
      </c>
      <c r="F2784" t="s">
        <v>957</v>
      </c>
      <c r="G2784" t="s">
        <v>7329</v>
      </c>
      <c r="H2784" t="s">
        <v>125</v>
      </c>
      <c r="I2784" s="2">
        <v>500000</v>
      </c>
      <c r="K2784" t="str" cm="1">
        <f t="array" ref="K2784">_xlfn.IFS(I2784&lt;1000000,"Bin1",AND(I2784&gt;=1000000,I2784&lt;=10000000),"Bin2",I2784&gt;10000000,"Bin3")</f>
        <v>Bin1</v>
      </c>
      <c r="L2784">
        <f t="shared" si="86"/>
        <v>2015</v>
      </c>
      <c r="M2784" t="str">
        <f>_xlfn.XLOOKUP(C2784,'LookUp Table'!$A$1:$A$3031,'LookUp Table'!$B$1:$B$3031,"Not Found",0)</f>
        <v>Bangalore</v>
      </c>
      <c r="N2784" t="str">
        <f t="shared" si="87"/>
        <v>Seed Funding</v>
      </c>
      <c r="O2784" t="str">
        <f>_xlfn.XLOOKUP(N2784,'Com LookUp+Pivot'!$A$1:$A$49,'Com LookUp+Pivot'!$B$1:$B$49,"Not Found",0)</f>
        <v>Angel</v>
      </c>
      <c r="W2784" s="9" t="s">
        <v>7329</v>
      </c>
      <c r="X2784" s="9" t="s">
        <v>125</v>
      </c>
    </row>
    <row r="2785" spans="1:24" x14ac:dyDescent="0.3">
      <c r="A2785">
        <v>2800</v>
      </c>
      <c r="B2785" s="1">
        <v>42149</v>
      </c>
      <c r="C2785" t="s">
        <v>7330</v>
      </c>
      <c r="D2785" t="s">
        <v>7331</v>
      </c>
      <c r="E2785" t="s">
        <v>207</v>
      </c>
      <c r="F2785" t="s">
        <v>30</v>
      </c>
      <c r="G2785" t="s">
        <v>7332</v>
      </c>
      <c r="H2785" t="s">
        <v>125</v>
      </c>
      <c r="I2785">
        <v>0</v>
      </c>
      <c r="K2785" t="str" cm="1">
        <f t="array" ref="K2785">_xlfn.IFS(I2785&lt;1000000,"Bin1",AND(I2785&gt;=1000000,I2785&lt;=10000000),"Bin2",I2785&gt;10000000,"Bin3")</f>
        <v>Bin1</v>
      </c>
      <c r="L2785">
        <f t="shared" si="86"/>
        <v>2015</v>
      </c>
      <c r="M2785" t="str">
        <f>_xlfn.XLOOKUP(C2785,'LookUp Table'!$A$1:$A$3031,'LookUp Table'!$B$1:$B$3031,"Not Found",0)</f>
        <v>New Delhi</v>
      </c>
      <c r="N2785" t="str">
        <f t="shared" si="87"/>
        <v>Seed Funding</v>
      </c>
      <c r="O2785" t="str">
        <f>_xlfn.XLOOKUP(N2785,'Com LookUp+Pivot'!$A$1:$A$49,'Com LookUp+Pivot'!$B$1:$B$49,"Not Found",0)</f>
        <v>Angel</v>
      </c>
      <c r="W2785" s="9" t="s">
        <v>7332</v>
      </c>
      <c r="X2785" s="9" t="s">
        <v>125</v>
      </c>
    </row>
    <row r="2786" spans="1:24" x14ac:dyDescent="0.3">
      <c r="A2786">
        <v>2801</v>
      </c>
      <c r="B2786" s="1">
        <v>42150</v>
      </c>
      <c r="C2786" t="s">
        <v>7333</v>
      </c>
      <c r="D2786" t="s">
        <v>7334</v>
      </c>
      <c r="E2786" t="s">
        <v>207</v>
      </c>
      <c r="F2786" t="s">
        <v>957</v>
      </c>
      <c r="G2786" t="s">
        <v>7335</v>
      </c>
      <c r="H2786" t="s">
        <v>388</v>
      </c>
      <c r="I2786" s="2">
        <v>2000000</v>
      </c>
      <c r="J2786" t="s">
        <v>44</v>
      </c>
      <c r="K2786" t="str" cm="1">
        <f t="array" ref="K2786">_xlfn.IFS(I2786&lt;1000000,"Bin1",AND(I2786&gt;=1000000,I2786&lt;=10000000),"Bin2",I2786&gt;10000000,"Bin3")</f>
        <v>Bin2</v>
      </c>
      <c r="L2786">
        <f t="shared" si="86"/>
        <v>2015</v>
      </c>
      <c r="M2786" t="str">
        <f>_xlfn.XLOOKUP(C2786,'LookUp Table'!$A$1:$A$3031,'LookUp Table'!$B$1:$B$3031,"Not Found",0)</f>
        <v>Bangalore</v>
      </c>
      <c r="N2786" t="str">
        <f t="shared" si="87"/>
        <v>Private Equity</v>
      </c>
      <c r="O2786" t="str">
        <f>_xlfn.XLOOKUP(N2786,'Com LookUp+Pivot'!$A$1:$A$49,'Com LookUp+Pivot'!$B$1:$B$49,"Not Found",0)</f>
        <v>PE</v>
      </c>
      <c r="W2786" s="9" t="s">
        <v>7335</v>
      </c>
      <c r="X2786" s="9" t="s">
        <v>388</v>
      </c>
    </row>
    <row r="2787" spans="1:24" x14ac:dyDescent="0.3">
      <c r="A2787">
        <v>2802</v>
      </c>
      <c r="B2787" s="1">
        <v>42150</v>
      </c>
      <c r="C2787" t="s">
        <v>2224</v>
      </c>
      <c r="D2787" t="s">
        <v>7336</v>
      </c>
      <c r="E2787" t="s">
        <v>207</v>
      </c>
      <c r="F2787" t="s">
        <v>957</v>
      </c>
      <c r="G2787" t="s">
        <v>7337</v>
      </c>
      <c r="H2787" t="s">
        <v>125</v>
      </c>
      <c r="I2787" s="2">
        <v>200000</v>
      </c>
      <c r="K2787" t="str" cm="1">
        <f t="array" ref="K2787">_xlfn.IFS(I2787&lt;1000000,"Bin1",AND(I2787&gt;=1000000,I2787&lt;=10000000),"Bin2",I2787&gt;10000000,"Bin3")</f>
        <v>Bin1</v>
      </c>
      <c r="L2787">
        <f t="shared" si="86"/>
        <v>2015</v>
      </c>
      <c r="M2787" t="str">
        <f>_xlfn.XLOOKUP(C2787,'LookUp Table'!$A$1:$A$3031,'LookUp Table'!$B$1:$B$3031,"Not Found",0)</f>
        <v>Bangalore</v>
      </c>
      <c r="N2787" t="str">
        <f t="shared" si="87"/>
        <v>Seed Funding</v>
      </c>
      <c r="O2787" t="str">
        <f>_xlfn.XLOOKUP(N2787,'Com LookUp+Pivot'!$A$1:$A$49,'Com LookUp+Pivot'!$B$1:$B$49,"Not Found",0)</f>
        <v>Angel</v>
      </c>
      <c r="W2787" s="9" t="s">
        <v>7337</v>
      </c>
      <c r="X2787" s="9" t="s">
        <v>125</v>
      </c>
    </row>
    <row r="2788" spans="1:24" x14ac:dyDescent="0.3">
      <c r="A2788">
        <v>2803</v>
      </c>
      <c r="B2788" s="1">
        <v>42150</v>
      </c>
      <c r="C2788" t="s">
        <v>7338</v>
      </c>
      <c r="D2788" t="s">
        <v>7339</v>
      </c>
      <c r="E2788" t="s">
        <v>207</v>
      </c>
      <c r="F2788" t="s">
        <v>181</v>
      </c>
      <c r="G2788" t="s">
        <v>7340</v>
      </c>
      <c r="H2788" t="s">
        <v>388</v>
      </c>
      <c r="I2788" s="2">
        <v>1000000</v>
      </c>
      <c r="J2788" t="s">
        <v>44</v>
      </c>
      <c r="K2788" t="str" cm="1">
        <f t="array" ref="K2788">_xlfn.IFS(I2788&lt;1000000,"Bin1",AND(I2788&gt;=1000000,I2788&lt;=10000000),"Bin2",I2788&gt;10000000,"Bin3")</f>
        <v>Bin2</v>
      </c>
      <c r="L2788">
        <f t="shared" si="86"/>
        <v>2015</v>
      </c>
      <c r="M2788" t="str">
        <f>_xlfn.XLOOKUP(C2788,'LookUp Table'!$A$1:$A$3031,'LookUp Table'!$B$1:$B$3031,"Not Found",0)</f>
        <v>Hyderabad</v>
      </c>
      <c r="N2788" t="str">
        <f t="shared" si="87"/>
        <v>Private Equity</v>
      </c>
      <c r="O2788" t="str">
        <f>_xlfn.XLOOKUP(N2788,'Com LookUp+Pivot'!$A$1:$A$49,'Com LookUp+Pivot'!$B$1:$B$49,"Not Found",0)</f>
        <v>PE</v>
      </c>
      <c r="W2788" s="9" t="s">
        <v>7340</v>
      </c>
      <c r="X2788" s="9" t="s">
        <v>388</v>
      </c>
    </row>
    <row r="2789" spans="1:24" x14ac:dyDescent="0.3">
      <c r="A2789">
        <v>2804</v>
      </c>
      <c r="B2789" s="1">
        <v>42151</v>
      </c>
      <c r="C2789" t="s">
        <v>3612</v>
      </c>
      <c r="D2789" t="s">
        <v>7341</v>
      </c>
      <c r="E2789" t="s">
        <v>207</v>
      </c>
      <c r="F2789" t="s">
        <v>957</v>
      </c>
      <c r="G2789" t="s">
        <v>345</v>
      </c>
      <c r="H2789" t="s">
        <v>125</v>
      </c>
      <c r="I2789" s="2">
        <v>1000000</v>
      </c>
      <c r="J2789" t="s">
        <v>44</v>
      </c>
      <c r="K2789" t="str" cm="1">
        <f t="array" ref="K2789">_xlfn.IFS(I2789&lt;1000000,"Bin1",AND(I2789&gt;=1000000,I2789&lt;=10000000),"Bin2",I2789&gt;10000000,"Bin3")</f>
        <v>Bin2</v>
      </c>
      <c r="L2789">
        <f t="shared" si="86"/>
        <v>2015</v>
      </c>
      <c r="M2789" t="str">
        <f>_xlfn.XLOOKUP(C2789,'LookUp Table'!$A$1:$A$3031,'LookUp Table'!$B$1:$B$3031,"Not Found",0)</f>
        <v>Bangalore</v>
      </c>
      <c r="N2789" t="str">
        <f t="shared" si="87"/>
        <v>Seed Funding</v>
      </c>
      <c r="O2789" t="str">
        <f>_xlfn.XLOOKUP(N2789,'Com LookUp+Pivot'!$A$1:$A$49,'Com LookUp+Pivot'!$B$1:$B$49,"Not Found",0)</f>
        <v>Angel</v>
      </c>
      <c r="W2789" s="9" t="s">
        <v>345</v>
      </c>
      <c r="X2789" s="9" t="s">
        <v>125</v>
      </c>
    </row>
    <row r="2790" spans="1:24" x14ac:dyDescent="0.3">
      <c r="A2790">
        <v>2805</v>
      </c>
      <c r="B2790" s="1">
        <v>42151</v>
      </c>
      <c r="C2790" t="s">
        <v>7342</v>
      </c>
      <c r="D2790" t="s">
        <v>7343</v>
      </c>
      <c r="E2790" t="s">
        <v>207</v>
      </c>
      <c r="F2790" t="s">
        <v>30</v>
      </c>
      <c r="G2790" t="s">
        <v>7344</v>
      </c>
      <c r="H2790" t="s">
        <v>388</v>
      </c>
      <c r="I2790" s="2">
        <v>5000000</v>
      </c>
      <c r="J2790" t="s">
        <v>44</v>
      </c>
      <c r="K2790" t="str" cm="1">
        <f t="array" ref="K2790">_xlfn.IFS(I2790&lt;1000000,"Bin1",AND(I2790&gt;=1000000,I2790&lt;=10000000),"Bin2",I2790&gt;10000000,"Bin3")</f>
        <v>Bin2</v>
      </c>
      <c r="L2790">
        <f t="shared" si="86"/>
        <v>2015</v>
      </c>
      <c r="M2790" t="str">
        <f>_xlfn.XLOOKUP(C2790,'LookUp Table'!$A$1:$A$3031,'LookUp Table'!$B$1:$B$3031,"Not Found",0)</f>
        <v>New Delhi</v>
      </c>
      <c r="N2790" t="str">
        <f t="shared" si="87"/>
        <v>Private Equity</v>
      </c>
      <c r="O2790" t="str">
        <f>_xlfn.XLOOKUP(N2790,'Com LookUp+Pivot'!$A$1:$A$49,'Com LookUp+Pivot'!$B$1:$B$49,"Not Found",0)</f>
        <v>PE</v>
      </c>
      <c r="W2790" s="9" t="s">
        <v>7344</v>
      </c>
      <c r="X2790" s="9" t="s">
        <v>388</v>
      </c>
    </row>
    <row r="2791" spans="1:24" x14ac:dyDescent="0.3">
      <c r="A2791">
        <v>2806</v>
      </c>
      <c r="B2791" s="1">
        <v>42151</v>
      </c>
      <c r="C2791" t="s">
        <v>7345</v>
      </c>
      <c r="D2791" t="s">
        <v>7346</v>
      </c>
      <c r="E2791" t="s">
        <v>207</v>
      </c>
      <c r="F2791" t="s">
        <v>1350</v>
      </c>
      <c r="G2791" t="s">
        <v>7347</v>
      </c>
      <c r="H2791" t="s">
        <v>125</v>
      </c>
      <c r="I2791" s="2">
        <v>180000</v>
      </c>
      <c r="K2791" t="str" cm="1">
        <f t="array" ref="K2791">_xlfn.IFS(I2791&lt;1000000,"Bin1",AND(I2791&gt;=1000000,I2791&lt;=10000000),"Bin2",I2791&gt;10000000,"Bin3")</f>
        <v>Bin1</v>
      </c>
      <c r="L2791">
        <f t="shared" si="86"/>
        <v>2015</v>
      </c>
      <c r="M2791" t="str">
        <f>_xlfn.XLOOKUP(C2791,'LookUp Table'!$A$1:$A$3031,'LookUp Table'!$B$1:$B$3031,"Not Found",0)</f>
        <v>Goa</v>
      </c>
      <c r="N2791" t="str">
        <f t="shared" si="87"/>
        <v>Seed Funding</v>
      </c>
      <c r="O2791" t="str">
        <f>_xlfn.XLOOKUP(N2791,'Com LookUp+Pivot'!$A$1:$A$49,'Com LookUp+Pivot'!$B$1:$B$49,"Not Found",0)</f>
        <v>Angel</v>
      </c>
      <c r="W2791" s="9" t="s">
        <v>7347</v>
      </c>
      <c r="X2791" s="9" t="s">
        <v>125</v>
      </c>
    </row>
    <row r="2792" spans="1:24" x14ac:dyDescent="0.3">
      <c r="A2792">
        <v>2807</v>
      </c>
      <c r="B2792" s="1">
        <v>42152</v>
      </c>
      <c r="C2792" t="s">
        <v>7348</v>
      </c>
      <c r="D2792" t="s">
        <v>7349</v>
      </c>
      <c r="E2792" t="s">
        <v>207</v>
      </c>
      <c r="F2792" t="s">
        <v>957</v>
      </c>
      <c r="G2792" t="s">
        <v>7350</v>
      </c>
      <c r="H2792" t="s">
        <v>125</v>
      </c>
      <c r="I2792" s="2">
        <v>240000</v>
      </c>
      <c r="K2792" t="str" cm="1">
        <f t="array" ref="K2792">_xlfn.IFS(I2792&lt;1000000,"Bin1",AND(I2792&gt;=1000000,I2792&lt;=10000000),"Bin2",I2792&gt;10000000,"Bin3")</f>
        <v>Bin1</v>
      </c>
      <c r="L2792">
        <f t="shared" si="86"/>
        <v>2015</v>
      </c>
      <c r="M2792" t="str">
        <f>_xlfn.XLOOKUP(C2792,'LookUp Table'!$A$1:$A$3031,'LookUp Table'!$B$1:$B$3031,"Not Found",0)</f>
        <v>Bangalore</v>
      </c>
      <c r="N2792" t="str">
        <f t="shared" si="87"/>
        <v>Seed Funding</v>
      </c>
      <c r="O2792" t="str">
        <f>_xlfn.XLOOKUP(N2792,'Com LookUp+Pivot'!$A$1:$A$49,'Com LookUp+Pivot'!$B$1:$B$49,"Not Found",0)</f>
        <v>Angel</v>
      </c>
      <c r="W2792" s="9" t="s">
        <v>7350</v>
      </c>
      <c r="X2792" s="9" t="s">
        <v>125</v>
      </c>
    </row>
    <row r="2793" spans="1:24" x14ac:dyDescent="0.3">
      <c r="A2793">
        <v>2808</v>
      </c>
      <c r="B2793" s="1">
        <v>42152</v>
      </c>
      <c r="C2793" t="s">
        <v>3271</v>
      </c>
      <c r="D2793" t="s">
        <v>7351</v>
      </c>
      <c r="E2793" t="s">
        <v>207</v>
      </c>
      <c r="F2793" t="s">
        <v>957</v>
      </c>
      <c r="G2793" t="s">
        <v>1058</v>
      </c>
      <c r="H2793" t="s">
        <v>388</v>
      </c>
      <c r="I2793" s="2">
        <v>5000000</v>
      </c>
      <c r="J2793" t="s">
        <v>7352</v>
      </c>
      <c r="K2793" t="str" cm="1">
        <f t="array" ref="K2793">_xlfn.IFS(I2793&lt;1000000,"Bin1",AND(I2793&gt;=1000000,I2793&lt;=10000000),"Bin2",I2793&gt;10000000,"Bin3")</f>
        <v>Bin2</v>
      </c>
      <c r="L2793">
        <f t="shared" si="86"/>
        <v>2015</v>
      </c>
      <c r="M2793" t="str">
        <f>_xlfn.XLOOKUP(C2793,'LookUp Table'!$A$1:$A$3031,'LookUp Table'!$B$1:$B$3031,"Not Found",0)</f>
        <v>Bangalore</v>
      </c>
      <c r="N2793" t="str">
        <f t="shared" si="87"/>
        <v>Private Equity</v>
      </c>
      <c r="O2793" t="str">
        <f>_xlfn.XLOOKUP(N2793,'Com LookUp+Pivot'!$A$1:$A$49,'Com LookUp+Pivot'!$B$1:$B$49,"Not Found",0)</f>
        <v>PE</v>
      </c>
      <c r="W2793" s="9" t="s">
        <v>1058</v>
      </c>
      <c r="X2793" s="9" t="s">
        <v>388</v>
      </c>
    </row>
    <row r="2794" spans="1:24" x14ac:dyDescent="0.3">
      <c r="A2794">
        <v>2809</v>
      </c>
      <c r="B2794" s="1">
        <v>42152</v>
      </c>
      <c r="C2794" t="s">
        <v>7353</v>
      </c>
      <c r="D2794" t="s">
        <v>7354</v>
      </c>
      <c r="E2794" t="s">
        <v>207</v>
      </c>
      <c r="F2794" t="s">
        <v>181</v>
      </c>
      <c r="G2794" t="s">
        <v>3205</v>
      </c>
      <c r="H2794" t="s">
        <v>388</v>
      </c>
      <c r="I2794">
        <v>0</v>
      </c>
      <c r="J2794" t="s">
        <v>44</v>
      </c>
      <c r="K2794" t="str" cm="1">
        <f t="array" ref="K2794">_xlfn.IFS(I2794&lt;1000000,"Bin1",AND(I2794&gt;=1000000,I2794&lt;=10000000),"Bin2",I2794&gt;10000000,"Bin3")</f>
        <v>Bin1</v>
      </c>
      <c r="L2794">
        <f t="shared" si="86"/>
        <v>2015</v>
      </c>
      <c r="M2794" t="str">
        <f>_xlfn.XLOOKUP(C2794,'LookUp Table'!$A$1:$A$3031,'LookUp Table'!$B$1:$B$3031,"Not Found",0)</f>
        <v>Hyderabad</v>
      </c>
      <c r="N2794" t="str">
        <f t="shared" si="87"/>
        <v>Private Equity</v>
      </c>
      <c r="O2794" t="str">
        <f>_xlfn.XLOOKUP(N2794,'Com LookUp+Pivot'!$A$1:$A$49,'Com LookUp+Pivot'!$B$1:$B$49,"Not Found",0)</f>
        <v>PE</v>
      </c>
      <c r="W2794" s="9" t="s">
        <v>3205</v>
      </c>
      <c r="X2794" s="9" t="s">
        <v>388</v>
      </c>
    </row>
    <row r="2795" spans="1:24" x14ac:dyDescent="0.3">
      <c r="A2795">
        <v>2810</v>
      </c>
      <c r="B2795" s="1">
        <v>42154</v>
      </c>
      <c r="C2795" t="s">
        <v>373</v>
      </c>
      <c r="D2795" t="s">
        <v>7355</v>
      </c>
      <c r="E2795" t="s">
        <v>207</v>
      </c>
      <c r="F2795" t="s">
        <v>957</v>
      </c>
      <c r="G2795" t="s">
        <v>501</v>
      </c>
      <c r="H2795" t="s">
        <v>388</v>
      </c>
      <c r="I2795" s="2">
        <v>12000000</v>
      </c>
      <c r="J2795" t="s">
        <v>44</v>
      </c>
      <c r="K2795" t="str" cm="1">
        <f t="array" ref="K2795">_xlfn.IFS(I2795&lt;1000000,"Bin1",AND(I2795&gt;=1000000,I2795&lt;=10000000),"Bin2",I2795&gt;10000000,"Bin3")</f>
        <v>Bin3</v>
      </c>
      <c r="L2795">
        <f t="shared" si="86"/>
        <v>2015</v>
      </c>
      <c r="M2795" t="str">
        <f>_xlfn.XLOOKUP(C2795,'LookUp Table'!$A$1:$A$3031,'LookUp Table'!$B$1:$B$3031,"Not Found",0)</f>
        <v>Bengaluru</v>
      </c>
      <c r="N2795" t="str">
        <f t="shared" si="87"/>
        <v>Series A</v>
      </c>
      <c r="O2795" t="str">
        <f>_xlfn.XLOOKUP(N2795,'Com LookUp+Pivot'!$A$1:$A$49,'Com LookUp+Pivot'!$B$1:$B$49,"Not Found",0)</f>
        <v>VC</v>
      </c>
      <c r="W2795" s="9" t="s">
        <v>501</v>
      </c>
      <c r="X2795" s="9" t="s">
        <v>388</v>
      </c>
    </row>
    <row r="2796" spans="1:24" x14ac:dyDescent="0.3">
      <c r="A2796">
        <v>2811</v>
      </c>
      <c r="B2796" s="1">
        <v>42097</v>
      </c>
      <c r="C2796" t="s">
        <v>1155</v>
      </c>
      <c r="D2796" t="s">
        <v>684</v>
      </c>
      <c r="E2796" t="s">
        <v>207</v>
      </c>
      <c r="F2796" t="s">
        <v>957</v>
      </c>
      <c r="G2796" t="s">
        <v>7356</v>
      </c>
      <c r="H2796" t="s">
        <v>388</v>
      </c>
      <c r="I2796" s="2">
        <v>2000000</v>
      </c>
      <c r="J2796" t="s">
        <v>44</v>
      </c>
      <c r="K2796" t="str" cm="1">
        <f t="array" ref="K2796">_xlfn.IFS(I2796&lt;1000000,"Bin1",AND(I2796&gt;=1000000,I2796&lt;=10000000),"Bin2",I2796&gt;10000000,"Bin3")</f>
        <v>Bin2</v>
      </c>
      <c r="L2796">
        <f t="shared" si="86"/>
        <v>2015</v>
      </c>
      <c r="M2796" t="str">
        <f>_xlfn.XLOOKUP(C2796,'LookUp Table'!$A$1:$A$3031,'LookUp Table'!$B$1:$B$3031,"Not Found",0)</f>
        <v>Bengaluru</v>
      </c>
      <c r="N2796" t="str">
        <f t="shared" si="87"/>
        <v>Private Equity</v>
      </c>
      <c r="O2796" t="str">
        <f>_xlfn.XLOOKUP(N2796,'Com LookUp+Pivot'!$A$1:$A$49,'Com LookUp+Pivot'!$B$1:$B$49,"Not Found",0)</f>
        <v>PE</v>
      </c>
      <c r="W2796" s="9" t="s">
        <v>7356</v>
      </c>
      <c r="X2796" s="9" t="s">
        <v>388</v>
      </c>
    </row>
    <row r="2797" spans="1:24" x14ac:dyDescent="0.3">
      <c r="A2797">
        <v>2812</v>
      </c>
      <c r="B2797" s="1">
        <v>42098</v>
      </c>
      <c r="C2797" t="s">
        <v>7357</v>
      </c>
      <c r="D2797" t="s">
        <v>7358</v>
      </c>
      <c r="E2797" t="s">
        <v>207</v>
      </c>
      <c r="F2797" t="s">
        <v>19</v>
      </c>
      <c r="G2797" t="s">
        <v>7359</v>
      </c>
      <c r="H2797" t="s">
        <v>125</v>
      </c>
      <c r="I2797" s="2">
        <v>200000</v>
      </c>
      <c r="K2797" t="str" cm="1">
        <f t="array" ref="K2797">_xlfn.IFS(I2797&lt;1000000,"Bin1",AND(I2797&gt;=1000000,I2797&lt;=10000000),"Bin2",I2797&gt;10000000,"Bin3")</f>
        <v>Bin1</v>
      </c>
      <c r="L2797">
        <f t="shared" si="86"/>
        <v>2015</v>
      </c>
      <c r="M2797" t="str">
        <f>_xlfn.XLOOKUP(C2797,'LookUp Table'!$A$1:$A$3031,'LookUp Table'!$B$1:$B$3031,"Not Found",0)</f>
        <v>Gurgaon</v>
      </c>
      <c r="N2797" t="str">
        <f t="shared" si="87"/>
        <v>Seed Funding</v>
      </c>
      <c r="O2797" t="str">
        <f>_xlfn.XLOOKUP(N2797,'Com LookUp+Pivot'!$A$1:$A$49,'Com LookUp+Pivot'!$B$1:$B$49,"Not Found",0)</f>
        <v>Angel</v>
      </c>
      <c r="W2797" s="9" t="s">
        <v>7359</v>
      </c>
      <c r="X2797" s="9" t="s">
        <v>125</v>
      </c>
    </row>
    <row r="2798" spans="1:24" x14ac:dyDescent="0.3">
      <c r="A2798">
        <v>2814</v>
      </c>
      <c r="B2798" s="1">
        <v>42100</v>
      </c>
      <c r="C2798" t="s">
        <v>7362</v>
      </c>
      <c r="D2798" t="s">
        <v>7363</v>
      </c>
      <c r="E2798" t="s">
        <v>207</v>
      </c>
      <c r="F2798" t="s">
        <v>30</v>
      </c>
      <c r="G2798" t="s">
        <v>7364</v>
      </c>
      <c r="H2798" t="s">
        <v>125</v>
      </c>
      <c r="I2798" s="2">
        <v>120000</v>
      </c>
      <c r="K2798" t="str" cm="1">
        <f t="array" ref="K2798">_xlfn.IFS(I2798&lt;1000000,"Bin1",AND(I2798&gt;=1000000,I2798&lt;=10000000),"Bin2",I2798&gt;10000000,"Bin3")</f>
        <v>Bin1</v>
      </c>
      <c r="L2798">
        <f t="shared" si="86"/>
        <v>2015</v>
      </c>
      <c r="M2798" t="str">
        <f>_xlfn.XLOOKUP(C2798,'LookUp Table'!$A$1:$A$3031,'LookUp Table'!$B$1:$B$3031,"Not Found",0)</f>
        <v>New Delhi</v>
      </c>
      <c r="N2798" t="str">
        <f t="shared" si="87"/>
        <v>Seed Funding</v>
      </c>
      <c r="O2798" t="str">
        <f>_xlfn.XLOOKUP(N2798,'Com LookUp+Pivot'!$A$1:$A$49,'Com LookUp+Pivot'!$B$1:$B$49,"Not Found",0)</f>
        <v>Angel</v>
      </c>
      <c r="W2798" s="9" t="s">
        <v>7364</v>
      </c>
      <c r="X2798" s="9" t="s">
        <v>125</v>
      </c>
    </row>
    <row r="2799" spans="1:24" x14ac:dyDescent="0.3">
      <c r="A2799">
        <v>2815</v>
      </c>
      <c r="B2799" s="1">
        <v>42101</v>
      </c>
      <c r="C2799" t="s">
        <v>7365</v>
      </c>
      <c r="D2799" t="s">
        <v>7366</v>
      </c>
      <c r="E2799" t="s">
        <v>207</v>
      </c>
      <c r="F2799" t="s">
        <v>181</v>
      </c>
      <c r="G2799" t="s">
        <v>7367</v>
      </c>
      <c r="H2799" t="s">
        <v>125</v>
      </c>
      <c r="I2799" s="2">
        <v>165000</v>
      </c>
      <c r="K2799" t="str" cm="1">
        <f t="array" ref="K2799">_xlfn.IFS(I2799&lt;1000000,"Bin1",AND(I2799&gt;=1000000,I2799&lt;=10000000),"Bin2",I2799&gt;10000000,"Bin3")</f>
        <v>Bin1</v>
      </c>
      <c r="L2799">
        <f t="shared" si="86"/>
        <v>2015</v>
      </c>
      <c r="M2799" t="str">
        <f>_xlfn.XLOOKUP(C2799,'LookUp Table'!$A$1:$A$3031,'LookUp Table'!$B$1:$B$3031,"Not Found",0)</f>
        <v>Hyderabad</v>
      </c>
      <c r="N2799" t="str">
        <f t="shared" si="87"/>
        <v>Seed Funding</v>
      </c>
      <c r="O2799" t="str">
        <f>_xlfn.XLOOKUP(N2799,'Com LookUp+Pivot'!$A$1:$A$49,'Com LookUp+Pivot'!$B$1:$B$49,"Not Found",0)</f>
        <v>Angel</v>
      </c>
      <c r="W2799" s="9" t="s">
        <v>7367</v>
      </c>
      <c r="X2799" s="9" t="s">
        <v>125</v>
      </c>
    </row>
    <row r="2800" spans="1:24" x14ac:dyDescent="0.3">
      <c r="A2800">
        <v>2816</v>
      </c>
      <c r="B2800" s="1">
        <v>42101</v>
      </c>
      <c r="C2800" t="s">
        <v>4018</v>
      </c>
      <c r="D2800" t="s">
        <v>7368</v>
      </c>
      <c r="E2800" t="s">
        <v>207</v>
      </c>
      <c r="F2800" t="s">
        <v>36</v>
      </c>
      <c r="G2800" t="s">
        <v>7369</v>
      </c>
      <c r="H2800" t="s">
        <v>388</v>
      </c>
      <c r="I2800" s="2">
        <v>150000000</v>
      </c>
      <c r="J2800" t="s">
        <v>7370</v>
      </c>
      <c r="K2800" t="str" cm="1">
        <f t="array" ref="K2800">_xlfn.IFS(I2800&lt;1000000,"Bin1",AND(I2800&gt;=1000000,I2800&lt;=10000000),"Bin2",I2800&gt;10000000,"Bin3")</f>
        <v>Bin3</v>
      </c>
      <c r="L2800">
        <f t="shared" si="86"/>
        <v>2015</v>
      </c>
      <c r="M2800" t="str">
        <f>_xlfn.XLOOKUP(C2800,'LookUp Table'!$A$1:$A$3031,'LookUp Table'!$B$1:$B$3031,"Not Found",0)</f>
        <v>Mumbai</v>
      </c>
      <c r="N2800" t="str">
        <f t="shared" si="87"/>
        <v>Private Equity</v>
      </c>
      <c r="O2800" t="str">
        <f>_xlfn.XLOOKUP(N2800,'Com LookUp+Pivot'!$A$1:$A$49,'Com LookUp+Pivot'!$B$1:$B$49,"Not Found",0)</f>
        <v>PE</v>
      </c>
      <c r="W2800" s="9" t="s">
        <v>7369</v>
      </c>
      <c r="X2800" s="9" t="s">
        <v>388</v>
      </c>
    </row>
    <row r="2801" spans="1:24" x14ac:dyDescent="0.3">
      <c r="A2801">
        <v>2817</v>
      </c>
      <c r="B2801" s="1">
        <v>42101</v>
      </c>
      <c r="C2801" t="s">
        <v>7371</v>
      </c>
      <c r="D2801" t="s">
        <v>7372</v>
      </c>
      <c r="E2801" t="s">
        <v>207</v>
      </c>
      <c r="F2801" t="s">
        <v>30</v>
      </c>
      <c r="G2801" t="s">
        <v>7373</v>
      </c>
      <c r="H2801" t="s">
        <v>125</v>
      </c>
      <c r="I2801" s="2">
        <v>2200000</v>
      </c>
      <c r="K2801" t="str" cm="1">
        <f t="array" ref="K2801">_xlfn.IFS(I2801&lt;1000000,"Bin1",AND(I2801&gt;=1000000,I2801&lt;=10000000),"Bin2",I2801&gt;10000000,"Bin3")</f>
        <v>Bin2</v>
      </c>
      <c r="L2801">
        <f t="shared" si="86"/>
        <v>2015</v>
      </c>
      <c r="M2801" t="str">
        <f>_xlfn.XLOOKUP(C2801,'LookUp Table'!$A$1:$A$3031,'LookUp Table'!$B$1:$B$3031,"Not Found",0)</f>
        <v>New Delhi</v>
      </c>
      <c r="N2801" t="str">
        <f t="shared" si="87"/>
        <v>Seed Funding</v>
      </c>
      <c r="O2801" t="str">
        <f>_xlfn.XLOOKUP(N2801,'Com LookUp+Pivot'!$A$1:$A$49,'Com LookUp+Pivot'!$B$1:$B$49,"Not Found",0)</f>
        <v>Angel</v>
      </c>
      <c r="W2801" s="9" t="s">
        <v>7373</v>
      </c>
      <c r="X2801" s="9" t="s">
        <v>125</v>
      </c>
    </row>
    <row r="2802" spans="1:24" x14ac:dyDescent="0.3">
      <c r="A2802">
        <v>2818</v>
      </c>
      <c r="B2802" s="1">
        <v>42101</v>
      </c>
      <c r="C2802" t="s">
        <v>6505</v>
      </c>
      <c r="D2802" t="s">
        <v>562</v>
      </c>
      <c r="E2802" t="s">
        <v>207</v>
      </c>
      <c r="F2802" t="s">
        <v>36</v>
      </c>
      <c r="G2802" t="s">
        <v>7374</v>
      </c>
      <c r="H2802" t="s">
        <v>125</v>
      </c>
      <c r="I2802">
        <v>0</v>
      </c>
      <c r="K2802" t="str" cm="1">
        <f t="array" ref="K2802">_xlfn.IFS(I2802&lt;1000000,"Bin1",AND(I2802&gt;=1000000,I2802&lt;=10000000),"Bin2",I2802&gt;10000000,"Bin3")</f>
        <v>Bin1</v>
      </c>
      <c r="L2802">
        <f t="shared" ref="L2802:L2864" si="88">YEAR(B2802)</f>
        <v>2015</v>
      </c>
      <c r="M2802" t="str">
        <f>_xlfn.XLOOKUP(C2802,'LookUp Table'!$A$1:$A$3031,'LookUp Table'!$B$1:$B$3031,"Not Found",0)</f>
        <v>Mumbai</v>
      </c>
      <c r="N2802" t="str">
        <f t="shared" si="87"/>
        <v>Seed Funding</v>
      </c>
      <c r="O2802" t="str">
        <f>_xlfn.XLOOKUP(N2802,'Com LookUp+Pivot'!$A$1:$A$49,'Com LookUp+Pivot'!$B$1:$B$49,"Not Found",0)</f>
        <v>Angel</v>
      </c>
      <c r="W2802" s="9" t="s">
        <v>7374</v>
      </c>
      <c r="X2802" s="9" t="s">
        <v>125</v>
      </c>
    </row>
    <row r="2803" spans="1:24" x14ac:dyDescent="0.3">
      <c r="A2803">
        <v>2819</v>
      </c>
      <c r="B2803" s="1">
        <v>42102</v>
      </c>
      <c r="C2803" t="s">
        <v>7375</v>
      </c>
      <c r="D2803" t="s">
        <v>473</v>
      </c>
      <c r="E2803" t="s">
        <v>207</v>
      </c>
      <c r="F2803" t="s">
        <v>52</v>
      </c>
      <c r="G2803" t="s">
        <v>7376</v>
      </c>
      <c r="H2803" t="s">
        <v>388</v>
      </c>
      <c r="I2803" s="2">
        <v>10000000</v>
      </c>
      <c r="J2803" t="s">
        <v>7377</v>
      </c>
      <c r="K2803" t="str" cm="1">
        <f t="array" ref="K2803">_xlfn.IFS(I2803&lt;1000000,"Bin1",AND(I2803&gt;=1000000,I2803&lt;=10000000),"Bin2",I2803&gt;10000000,"Bin3")</f>
        <v>Bin2</v>
      </c>
      <c r="L2803">
        <f t="shared" si="88"/>
        <v>2015</v>
      </c>
      <c r="M2803" t="str">
        <f>_xlfn.XLOOKUP(C2803,'LookUp Table'!$A$1:$A$3031,'LookUp Table'!$B$1:$B$3031,"Not Found",0)</f>
        <v>Pune</v>
      </c>
      <c r="N2803" t="str">
        <f t="shared" si="87"/>
        <v>Private Equity</v>
      </c>
      <c r="O2803" t="str">
        <f>_xlfn.XLOOKUP(N2803,'Com LookUp+Pivot'!$A$1:$A$49,'Com LookUp+Pivot'!$B$1:$B$49,"Not Found",0)</f>
        <v>PE</v>
      </c>
      <c r="W2803" s="9" t="s">
        <v>7376</v>
      </c>
      <c r="X2803" s="9" t="s">
        <v>388</v>
      </c>
    </row>
    <row r="2804" spans="1:24" x14ac:dyDescent="0.3">
      <c r="A2804">
        <v>2820</v>
      </c>
      <c r="B2804" s="1">
        <v>42102</v>
      </c>
      <c r="C2804" t="s">
        <v>5880</v>
      </c>
      <c r="D2804" t="s">
        <v>7378</v>
      </c>
      <c r="E2804" t="s">
        <v>207</v>
      </c>
      <c r="F2804" t="s">
        <v>19</v>
      </c>
      <c r="G2804" t="s">
        <v>7379</v>
      </c>
      <c r="H2804" t="s">
        <v>388</v>
      </c>
      <c r="I2804" s="2">
        <v>25000000</v>
      </c>
      <c r="J2804" t="s">
        <v>26</v>
      </c>
      <c r="K2804" t="str" cm="1">
        <f t="array" ref="K2804">_xlfn.IFS(I2804&lt;1000000,"Bin1",AND(I2804&gt;=1000000,I2804&lt;=10000000),"Bin2",I2804&gt;10000000,"Bin3")</f>
        <v>Bin3</v>
      </c>
      <c r="L2804">
        <f t="shared" si="88"/>
        <v>2015</v>
      </c>
      <c r="M2804" t="str">
        <f>_xlfn.XLOOKUP(C2804,'LookUp Table'!$A$1:$A$3031,'LookUp Table'!$B$1:$B$3031,"Not Found",0)</f>
        <v>Gurgaon</v>
      </c>
      <c r="N2804" t="str">
        <f t="shared" si="87"/>
        <v>Private Equity</v>
      </c>
      <c r="O2804" t="str">
        <f>_xlfn.XLOOKUP(N2804,'Com LookUp+Pivot'!$A$1:$A$49,'Com LookUp+Pivot'!$B$1:$B$49,"Not Found",0)</f>
        <v>PE</v>
      </c>
      <c r="W2804" s="9" t="s">
        <v>7379</v>
      </c>
      <c r="X2804" s="9" t="s">
        <v>388</v>
      </c>
    </row>
    <row r="2805" spans="1:24" x14ac:dyDescent="0.3">
      <c r="A2805">
        <v>2821</v>
      </c>
      <c r="B2805" s="1">
        <v>42102</v>
      </c>
      <c r="C2805" t="s">
        <v>7380</v>
      </c>
      <c r="D2805" t="s">
        <v>7381</v>
      </c>
      <c r="E2805" t="s">
        <v>207</v>
      </c>
      <c r="F2805" t="s">
        <v>957</v>
      </c>
      <c r="G2805" t="s">
        <v>7382</v>
      </c>
      <c r="H2805" t="s">
        <v>388</v>
      </c>
      <c r="I2805" s="2">
        <v>400000000</v>
      </c>
      <c r="J2805" t="s">
        <v>7383</v>
      </c>
      <c r="K2805" t="str" cm="1">
        <f t="array" ref="K2805">_xlfn.IFS(I2805&lt;1000000,"Bin1",AND(I2805&gt;=1000000,I2805&lt;=10000000),"Bin2",I2805&gt;10000000,"Bin3")</f>
        <v>Bin3</v>
      </c>
      <c r="L2805">
        <f t="shared" si="88"/>
        <v>2015</v>
      </c>
      <c r="M2805" t="str">
        <f>_xlfn.XLOOKUP(C2805,'LookUp Table'!$A$1:$A$3031,'LookUp Table'!$B$1:$B$3031,"Not Found",0)</f>
        <v>Bangalore</v>
      </c>
      <c r="N2805" t="str">
        <f t="shared" si="87"/>
        <v>Private Equity</v>
      </c>
      <c r="O2805" t="str">
        <f>_xlfn.XLOOKUP(N2805,'Com LookUp+Pivot'!$A$1:$A$49,'Com LookUp+Pivot'!$B$1:$B$49,"Not Found",0)</f>
        <v>PE</v>
      </c>
      <c r="W2805" s="9" t="s">
        <v>7382</v>
      </c>
      <c r="X2805" s="9" t="s">
        <v>388</v>
      </c>
    </row>
    <row r="2806" spans="1:24" x14ac:dyDescent="0.3">
      <c r="A2806">
        <v>2822</v>
      </c>
      <c r="B2806" s="1">
        <v>42103</v>
      </c>
      <c r="C2806" t="s">
        <v>3841</v>
      </c>
      <c r="D2806" t="s">
        <v>7384</v>
      </c>
      <c r="E2806" t="s">
        <v>207</v>
      </c>
      <c r="F2806" t="s">
        <v>30</v>
      </c>
      <c r="G2806" t="s">
        <v>7385</v>
      </c>
      <c r="H2806" t="s">
        <v>125</v>
      </c>
      <c r="I2806" s="2">
        <v>200000</v>
      </c>
      <c r="K2806" t="str" cm="1">
        <f t="array" ref="K2806">_xlfn.IFS(I2806&lt;1000000,"Bin1",AND(I2806&gt;=1000000,I2806&lt;=10000000),"Bin2",I2806&gt;10000000,"Bin3")</f>
        <v>Bin1</v>
      </c>
      <c r="L2806">
        <f t="shared" si="88"/>
        <v>2015</v>
      </c>
      <c r="M2806" t="str">
        <f>_xlfn.XLOOKUP(C2806,'LookUp Table'!$A$1:$A$3031,'LookUp Table'!$B$1:$B$3031,"Not Found",0)</f>
        <v>New Delhi</v>
      </c>
      <c r="N2806" t="str">
        <f t="shared" si="87"/>
        <v>Seed Funding</v>
      </c>
      <c r="O2806" t="str">
        <f>_xlfn.XLOOKUP(N2806,'Com LookUp+Pivot'!$A$1:$A$49,'Com LookUp+Pivot'!$B$1:$B$49,"Not Found",0)</f>
        <v>Angel</v>
      </c>
      <c r="W2806" s="9" t="s">
        <v>7385</v>
      </c>
      <c r="X2806" s="9" t="s">
        <v>125</v>
      </c>
    </row>
    <row r="2807" spans="1:24" x14ac:dyDescent="0.3">
      <c r="A2807">
        <v>2823</v>
      </c>
      <c r="B2807" s="1">
        <v>42103</v>
      </c>
      <c r="C2807" t="s">
        <v>4388</v>
      </c>
      <c r="D2807" t="s">
        <v>7386</v>
      </c>
      <c r="E2807" t="s">
        <v>207</v>
      </c>
      <c r="F2807" t="s">
        <v>30</v>
      </c>
      <c r="G2807" t="s">
        <v>7387</v>
      </c>
      <c r="H2807" t="s">
        <v>125</v>
      </c>
      <c r="I2807" s="2">
        <v>2000000</v>
      </c>
      <c r="K2807" t="str" cm="1">
        <f t="array" ref="K2807">_xlfn.IFS(I2807&lt;1000000,"Bin1",AND(I2807&gt;=1000000,I2807&lt;=10000000),"Bin2",I2807&gt;10000000,"Bin3")</f>
        <v>Bin2</v>
      </c>
      <c r="L2807">
        <f t="shared" si="88"/>
        <v>2015</v>
      </c>
      <c r="M2807" t="str">
        <f>_xlfn.XLOOKUP(C2807,'LookUp Table'!$A$1:$A$3031,'LookUp Table'!$B$1:$B$3031,"Not Found",0)</f>
        <v>New Delhi</v>
      </c>
      <c r="N2807" t="str">
        <f t="shared" si="87"/>
        <v>Seed Funding</v>
      </c>
      <c r="O2807" t="str">
        <f>_xlfn.XLOOKUP(N2807,'Com LookUp+Pivot'!$A$1:$A$49,'Com LookUp+Pivot'!$B$1:$B$49,"Not Found",0)</f>
        <v>Angel</v>
      </c>
      <c r="W2807" s="9" t="s">
        <v>7387</v>
      </c>
      <c r="X2807" s="9" t="s">
        <v>125</v>
      </c>
    </row>
    <row r="2808" spans="1:24" x14ac:dyDescent="0.3">
      <c r="A2808">
        <v>2824</v>
      </c>
      <c r="B2808" s="1">
        <v>42103</v>
      </c>
      <c r="C2808" t="s">
        <v>7388</v>
      </c>
      <c r="D2808" t="s">
        <v>7378</v>
      </c>
      <c r="E2808" t="s">
        <v>207</v>
      </c>
      <c r="F2808" t="s">
        <v>909</v>
      </c>
      <c r="G2808" t="s">
        <v>7389</v>
      </c>
      <c r="H2808" t="s">
        <v>125</v>
      </c>
      <c r="I2808" s="2">
        <v>165000</v>
      </c>
      <c r="K2808" t="str" cm="1">
        <f t="array" ref="K2808">_xlfn.IFS(I2808&lt;1000000,"Bin1",AND(I2808&gt;=1000000,I2808&lt;=10000000),"Bin2",I2808&gt;10000000,"Bin3")</f>
        <v>Bin1</v>
      </c>
      <c r="L2808">
        <f t="shared" si="88"/>
        <v>2015</v>
      </c>
      <c r="M2808" t="str">
        <f>_xlfn.XLOOKUP(C2808,'LookUp Table'!$A$1:$A$3031,'LookUp Table'!$B$1:$B$3031,"Not Found",0)</f>
        <v>Kolkata</v>
      </c>
      <c r="N2808" t="str">
        <f t="shared" si="87"/>
        <v>Seed Funding</v>
      </c>
      <c r="O2808" t="str">
        <f>_xlfn.XLOOKUP(N2808,'Com LookUp+Pivot'!$A$1:$A$49,'Com LookUp+Pivot'!$B$1:$B$49,"Not Found",0)</f>
        <v>Angel</v>
      </c>
      <c r="W2808" s="9" t="s">
        <v>7389</v>
      </c>
      <c r="X2808" s="9" t="s">
        <v>125</v>
      </c>
    </row>
    <row r="2809" spans="1:24" x14ac:dyDescent="0.3">
      <c r="A2809">
        <v>2825</v>
      </c>
      <c r="B2809" s="1">
        <v>42103</v>
      </c>
      <c r="C2809" t="s">
        <v>1042</v>
      </c>
      <c r="D2809" t="s">
        <v>7390</v>
      </c>
      <c r="E2809" t="s">
        <v>207</v>
      </c>
      <c r="F2809" t="s">
        <v>957</v>
      </c>
      <c r="G2809" t="s">
        <v>7391</v>
      </c>
      <c r="H2809" t="s">
        <v>388</v>
      </c>
      <c r="I2809" s="2">
        <v>50000000</v>
      </c>
      <c r="J2809" t="s">
        <v>21</v>
      </c>
      <c r="K2809" t="str" cm="1">
        <f t="array" ref="K2809">_xlfn.IFS(I2809&lt;1000000,"Bin1",AND(I2809&gt;=1000000,I2809&lt;=10000000),"Bin2",I2809&gt;10000000,"Bin3")</f>
        <v>Bin3</v>
      </c>
      <c r="L2809">
        <f t="shared" si="88"/>
        <v>2015</v>
      </c>
      <c r="M2809" t="str">
        <f>_xlfn.XLOOKUP(C2809,'LookUp Table'!$A$1:$A$3031,'LookUp Table'!$B$1:$B$3031,"Not Found",0)</f>
        <v>Bengaluru</v>
      </c>
      <c r="N2809" t="str">
        <f t="shared" si="87"/>
        <v>Private Equity</v>
      </c>
      <c r="O2809" t="str">
        <f>_xlfn.XLOOKUP(N2809,'Com LookUp+Pivot'!$A$1:$A$49,'Com LookUp+Pivot'!$B$1:$B$49,"Not Found",0)</f>
        <v>PE</v>
      </c>
      <c r="W2809" s="9" t="s">
        <v>7391</v>
      </c>
      <c r="X2809" s="9" t="s">
        <v>388</v>
      </c>
    </row>
    <row r="2810" spans="1:24" x14ac:dyDescent="0.3">
      <c r="A2810">
        <v>2826</v>
      </c>
      <c r="B2810" s="1">
        <v>42103</v>
      </c>
      <c r="C2810" t="s">
        <v>7392</v>
      </c>
      <c r="D2810" t="s">
        <v>640</v>
      </c>
      <c r="E2810" t="s">
        <v>207</v>
      </c>
      <c r="F2810" t="s">
        <v>36</v>
      </c>
      <c r="G2810" t="s">
        <v>7393</v>
      </c>
      <c r="H2810" t="s">
        <v>388</v>
      </c>
      <c r="I2810">
        <v>0</v>
      </c>
      <c r="J2810" t="s">
        <v>26</v>
      </c>
      <c r="K2810" t="str" cm="1">
        <f t="array" ref="K2810">_xlfn.IFS(I2810&lt;1000000,"Bin1",AND(I2810&gt;=1000000,I2810&lt;=10000000),"Bin2",I2810&gt;10000000,"Bin3")</f>
        <v>Bin1</v>
      </c>
      <c r="L2810">
        <f t="shared" si="88"/>
        <v>2015</v>
      </c>
      <c r="M2810" t="str">
        <f>_xlfn.XLOOKUP(C2810,'LookUp Table'!$A$1:$A$3031,'LookUp Table'!$B$1:$B$3031,"Not Found",0)</f>
        <v>Mumbai</v>
      </c>
      <c r="N2810" t="str">
        <f t="shared" si="87"/>
        <v>Private Equity</v>
      </c>
      <c r="O2810" t="str">
        <f>_xlfn.XLOOKUP(N2810,'Com LookUp+Pivot'!$A$1:$A$49,'Com LookUp+Pivot'!$B$1:$B$49,"Not Found",0)</f>
        <v>PE</v>
      </c>
      <c r="W2810" s="9" t="s">
        <v>7393</v>
      </c>
      <c r="X2810" s="9" t="s">
        <v>388</v>
      </c>
    </row>
    <row r="2811" spans="1:24" x14ac:dyDescent="0.3">
      <c r="A2811">
        <v>2827</v>
      </c>
      <c r="B2811" s="1">
        <v>42104</v>
      </c>
      <c r="C2811" t="s">
        <v>2496</v>
      </c>
      <c r="D2811" t="s">
        <v>7782</v>
      </c>
      <c r="E2811" t="s">
        <v>207</v>
      </c>
      <c r="F2811" t="s">
        <v>957</v>
      </c>
      <c r="G2811" t="s">
        <v>7395</v>
      </c>
      <c r="H2811" t="s">
        <v>125</v>
      </c>
      <c r="I2811" s="2">
        <v>900000</v>
      </c>
      <c r="K2811" t="str" cm="1">
        <f t="array" ref="K2811">_xlfn.IFS(I2811&lt;1000000,"Bin1",AND(I2811&gt;=1000000,I2811&lt;=10000000),"Bin2",I2811&gt;10000000,"Bin3")</f>
        <v>Bin1</v>
      </c>
      <c r="L2811">
        <f t="shared" si="88"/>
        <v>2015</v>
      </c>
      <c r="M2811" t="str">
        <f>_xlfn.XLOOKUP(C2811,'LookUp Table'!$A$1:$A$3031,'LookUp Table'!$B$1:$B$3031,"Not Found",0)</f>
        <v>Bangalore</v>
      </c>
      <c r="N2811" t="str">
        <f t="shared" si="87"/>
        <v>Seed Funding</v>
      </c>
      <c r="O2811" t="str">
        <f>_xlfn.XLOOKUP(N2811,'Com LookUp+Pivot'!$A$1:$A$49,'Com LookUp+Pivot'!$B$1:$B$49,"Not Found",0)</f>
        <v>Angel</v>
      </c>
      <c r="W2811" s="9" t="s">
        <v>7395</v>
      </c>
      <c r="X2811" s="9" t="s">
        <v>125</v>
      </c>
    </row>
    <row r="2812" spans="1:24" x14ac:dyDescent="0.3">
      <c r="A2812">
        <v>2828</v>
      </c>
      <c r="B2812" s="1">
        <v>42104</v>
      </c>
      <c r="C2812" t="s">
        <v>7396</v>
      </c>
      <c r="D2812" t="s">
        <v>7397</v>
      </c>
      <c r="E2812" t="s">
        <v>207</v>
      </c>
      <c r="F2812" t="s">
        <v>42</v>
      </c>
      <c r="G2812" t="s">
        <v>1242</v>
      </c>
      <c r="H2812" t="s">
        <v>125</v>
      </c>
      <c r="I2812">
        <v>0</v>
      </c>
      <c r="K2812" t="str" cm="1">
        <f t="array" ref="K2812">_xlfn.IFS(I2812&lt;1000000,"Bin1",AND(I2812&gt;=1000000,I2812&lt;=10000000),"Bin2",I2812&gt;10000000,"Bin3")</f>
        <v>Bin1</v>
      </c>
      <c r="L2812">
        <f t="shared" si="88"/>
        <v>2015</v>
      </c>
      <c r="M2812" t="str">
        <f>_xlfn.XLOOKUP(C2812,'LookUp Table'!$A$1:$A$3031,'LookUp Table'!$B$1:$B$3031,"Not Found",0)</f>
        <v>Chennai</v>
      </c>
      <c r="N2812" t="str">
        <f t="shared" si="87"/>
        <v>Seed/Angel Funding</v>
      </c>
      <c r="O2812" t="str">
        <f>_xlfn.XLOOKUP(N2812,'Com LookUp+Pivot'!$A$1:$A$49,'Com LookUp+Pivot'!$B$1:$B$49,"Not Found",0)</f>
        <v>Angel</v>
      </c>
      <c r="W2812" s="9" t="s">
        <v>1242</v>
      </c>
      <c r="X2812" s="9" t="s">
        <v>125</v>
      </c>
    </row>
    <row r="2813" spans="1:24" x14ac:dyDescent="0.3">
      <c r="A2813">
        <v>2829</v>
      </c>
      <c r="B2813" s="1">
        <v>42105</v>
      </c>
      <c r="C2813" t="s">
        <v>45</v>
      </c>
      <c r="D2813" t="s">
        <v>7398</v>
      </c>
      <c r="E2813" t="s">
        <v>207</v>
      </c>
      <c r="F2813" t="s">
        <v>19</v>
      </c>
      <c r="G2813" t="s">
        <v>3175</v>
      </c>
      <c r="H2813" t="s">
        <v>388</v>
      </c>
      <c r="I2813" s="2">
        <v>25000000</v>
      </c>
      <c r="J2813" t="s">
        <v>6065</v>
      </c>
      <c r="K2813" t="str" cm="1">
        <f t="array" ref="K2813">_xlfn.IFS(I2813&lt;1000000,"Bin1",AND(I2813&gt;=1000000,I2813&lt;=10000000),"Bin2",I2813&gt;10000000,"Bin3")</f>
        <v>Bin3</v>
      </c>
      <c r="L2813">
        <f t="shared" si="88"/>
        <v>2015</v>
      </c>
      <c r="M2813" t="str">
        <f>_xlfn.XLOOKUP(C2813,'LookUp Table'!$A$1:$A$3031,'LookUp Table'!$B$1:$B$3031,"Not Found",0)</f>
        <v>Gurgaon</v>
      </c>
      <c r="N2813" t="str">
        <f t="shared" si="87"/>
        <v>Seed Funding</v>
      </c>
      <c r="O2813" t="str">
        <f>_xlfn.XLOOKUP(N2813,'Com LookUp+Pivot'!$A$1:$A$49,'Com LookUp+Pivot'!$B$1:$B$49,"Not Found",0)</f>
        <v>Angel</v>
      </c>
      <c r="W2813" s="9" t="s">
        <v>3175</v>
      </c>
      <c r="X2813" s="9" t="s">
        <v>388</v>
      </c>
    </row>
    <row r="2814" spans="1:24" x14ac:dyDescent="0.3">
      <c r="A2814">
        <v>2830</v>
      </c>
      <c r="B2814" s="1">
        <v>42107</v>
      </c>
      <c r="C2814" t="s">
        <v>7399</v>
      </c>
      <c r="D2814" t="s">
        <v>2828</v>
      </c>
      <c r="E2814" t="s">
        <v>207</v>
      </c>
      <c r="F2814" t="s">
        <v>957</v>
      </c>
      <c r="G2814" t="s">
        <v>7400</v>
      </c>
      <c r="H2814" t="s">
        <v>388</v>
      </c>
      <c r="I2814" s="2">
        <v>10000000</v>
      </c>
      <c r="J2814" t="s">
        <v>26</v>
      </c>
      <c r="K2814" t="str" cm="1">
        <f t="array" ref="K2814">_xlfn.IFS(I2814&lt;1000000,"Bin1",AND(I2814&gt;=1000000,I2814&lt;=10000000),"Bin2",I2814&gt;10000000,"Bin3")</f>
        <v>Bin2</v>
      </c>
      <c r="L2814">
        <f t="shared" si="88"/>
        <v>2015</v>
      </c>
      <c r="M2814" t="str">
        <f>_xlfn.XLOOKUP(C2814,'LookUp Table'!$A$1:$A$3031,'LookUp Table'!$B$1:$B$3031,"Not Found",0)</f>
        <v>Bangalore</v>
      </c>
      <c r="N2814" t="str">
        <f t="shared" si="87"/>
        <v>Private Equity</v>
      </c>
      <c r="O2814" t="str">
        <f>_xlfn.XLOOKUP(N2814,'Com LookUp+Pivot'!$A$1:$A$49,'Com LookUp+Pivot'!$B$1:$B$49,"Not Found",0)</f>
        <v>PE</v>
      </c>
      <c r="W2814" s="9" t="s">
        <v>7400</v>
      </c>
      <c r="X2814" s="9" t="s">
        <v>388</v>
      </c>
    </row>
    <row r="2815" spans="1:24" x14ac:dyDescent="0.3">
      <c r="A2815">
        <v>2831</v>
      </c>
      <c r="B2815" s="1">
        <v>42107</v>
      </c>
      <c r="C2815" t="s">
        <v>7401</v>
      </c>
      <c r="D2815" t="s">
        <v>640</v>
      </c>
      <c r="E2815" t="s">
        <v>207</v>
      </c>
      <c r="F2815" t="s">
        <v>30</v>
      </c>
      <c r="G2815" t="s">
        <v>7402</v>
      </c>
      <c r="H2815" t="s">
        <v>125</v>
      </c>
      <c r="I2815" s="2">
        <v>300000</v>
      </c>
      <c r="K2815" t="str" cm="1">
        <f t="array" ref="K2815">_xlfn.IFS(I2815&lt;1000000,"Bin1",AND(I2815&gt;=1000000,I2815&lt;=10000000),"Bin2",I2815&gt;10000000,"Bin3")</f>
        <v>Bin1</v>
      </c>
      <c r="L2815">
        <f t="shared" si="88"/>
        <v>2015</v>
      </c>
      <c r="M2815" t="str">
        <f>_xlfn.XLOOKUP(C2815,'LookUp Table'!$A$1:$A$3031,'LookUp Table'!$B$1:$B$3031,"Not Found",0)</f>
        <v>New Delhi</v>
      </c>
      <c r="N2815" t="str">
        <f t="shared" si="87"/>
        <v>Seed Funding</v>
      </c>
      <c r="O2815" t="str">
        <f>_xlfn.XLOOKUP(N2815,'Com LookUp+Pivot'!$A$1:$A$49,'Com LookUp+Pivot'!$B$1:$B$49,"Not Found",0)</f>
        <v>Angel</v>
      </c>
      <c r="W2815" s="9" t="s">
        <v>7402</v>
      </c>
      <c r="X2815" s="9" t="s">
        <v>125</v>
      </c>
    </row>
    <row r="2816" spans="1:24" x14ac:dyDescent="0.3">
      <c r="A2816">
        <v>2833</v>
      </c>
      <c r="B2816" s="1">
        <v>42107</v>
      </c>
      <c r="C2816" t="s">
        <v>7403</v>
      </c>
      <c r="D2816" t="s">
        <v>7404</v>
      </c>
      <c r="E2816" t="s">
        <v>207</v>
      </c>
      <c r="F2816" t="s">
        <v>87</v>
      </c>
      <c r="G2816" t="s">
        <v>2417</v>
      </c>
      <c r="H2816" t="s">
        <v>125</v>
      </c>
      <c r="I2816" s="2">
        <v>1000000</v>
      </c>
      <c r="K2816" t="str" cm="1">
        <f t="array" ref="K2816">_xlfn.IFS(I2816&lt;1000000,"Bin1",AND(I2816&gt;=1000000,I2816&lt;=10000000),"Bin2",I2816&gt;10000000,"Bin3")</f>
        <v>Bin2</v>
      </c>
      <c r="L2816">
        <f t="shared" si="88"/>
        <v>2015</v>
      </c>
      <c r="M2816" t="str">
        <f>_xlfn.XLOOKUP(C2816,'LookUp Table'!$A$1:$A$3031,'LookUp Table'!$B$1:$B$3031,"Not Found",0)</f>
        <v>Noida</v>
      </c>
      <c r="N2816" t="str">
        <f t="shared" si="87"/>
        <v>Private Equity</v>
      </c>
      <c r="O2816" t="str">
        <f>_xlfn.XLOOKUP(N2816,'Com LookUp+Pivot'!$A$1:$A$49,'Com LookUp+Pivot'!$B$1:$B$49,"Not Found",0)</f>
        <v>PE</v>
      </c>
      <c r="W2816" s="9" t="s">
        <v>2417</v>
      </c>
      <c r="X2816" s="9" t="s">
        <v>125</v>
      </c>
    </row>
    <row r="2817" spans="1:24" x14ac:dyDescent="0.3">
      <c r="A2817">
        <v>2834</v>
      </c>
      <c r="B2817" s="1">
        <v>42107</v>
      </c>
      <c r="C2817" t="s">
        <v>5777</v>
      </c>
      <c r="D2817" t="s">
        <v>7405</v>
      </c>
      <c r="E2817" t="s">
        <v>207</v>
      </c>
      <c r="F2817" t="s">
        <v>957</v>
      </c>
      <c r="G2817" t="s">
        <v>4401</v>
      </c>
      <c r="H2817" t="s">
        <v>125</v>
      </c>
      <c r="I2817" s="2">
        <v>1250000</v>
      </c>
      <c r="K2817" t="str" cm="1">
        <f t="array" ref="K2817">_xlfn.IFS(I2817&lt;1000000,"Bin1",AND(I2817&gt;=1000000,I2817&lt;=10000000),"Bin2",I2817&gt;10000000,"Bin3")</f>
        <v>Bin2</v>
      </c>
      <c r="L2817">
        <f t="shared" si="88"/>
        <v>2015</v>
      </c>
      <c r="M2817" t="str">
        <f>_xlfn.XLOOKUP(C2817,'LookUp Table'!$A$1:$A$3031,'LookUp Table'!$B$1:$B$3031,"Not Found",0)</f>
        <v>Bangalore</v>
      </c>
      <c r="N2817" t="str">
        <f t="shared" si="87"/>
        <v>Private Equity</v>
      </c>
      <c r="O2817" t="str">
        <f>_xlfn.XLOOKUP(N2817,'Com LookUp+Pivot'!$A$1:$A$49,'Com LookUp+Pivot'!$B$1:$B$49,"Not Found",0)</f>
        <v>PE</v>
      </c>
      <c r="W2817" s="9" t="s">
        <v>4401</v>
      </c>
      <c r="X2817" s="9" t="s">
        <v>125</v>
      </c>
    </row>
    <row r="2818" spans="1:24" x14ac:dyDescent="0.3">
      <c r="A2818">
        <v>2835</v>
      </c>
      <c r="B2818" s="1">
        <v>42108</v>
      </c>
      <c r="C2818" t="s">
        <v>7406</v>
      </c>
      <c r="D2818" t="s">
        <v>7407</v>
      </c>
      <c r="E2818" t="s">
        <v>207</v>
      </c>
      <c r="F2818" t="s">
        <v>36</v>
      </c>
      <c r="G2818" t="s">
        <v>7408</v>
      </c>
      <c r="H2818" t="s">
        <v>388</v>
      </c>
      <c r="I2818" s="2">
        <v>5000000</v>
      </c>
      <c r="J2818" t="s">
        <v>44</v>
      </c>
      <c r="K2818" t="str" cm="1">
        <f t="array" ref="K2818">_xlfn.IFS(I2818&lt;1000000,"Bin1",AND(I2818&gt;=1000000,I2818&lt;=10000000),"Bin2",I2818&gt;10000000,"Bin3")</f>
        <v>Bin2</v>
      </c>
      <c r="L2818">
        <f t="shared" si="88"/>
        <v>2015</v>
      </c>
      <c r="M2818" t="str">
        <f>_xlfn.XLOOKUP(C2818,'LookUp Table'!$A$1:$A$3031,'LookUp Table'!$B$1:$B$3031,"Not Found",0)</f>
        <v>Mumbai</v>
      </c>
      <c r="N2818" t="str">
        <f t="shared" si="87"/>
        <v>Private Equity</v>
      </c>
      <c r="O2818" t="str">
        <f>_xlfn.XLOOKUP(N2818,'Com LookUp+Pivot'!$A$1:$A$49,'Com LookUp+Pivot'!$B$1:$B$49,"Not Found",0)</f>
        <v>PE</v>
      </c>
      <c r="W2818" s="9" t="s">
        <v>7408</v>
      </c>
      <c r="X2818" s="9" t="s">
        <v>388</v>
      </c>
    </row>
    <row r="2819" spans="1:24" x14ac:dyDescent="0.3">
      <c r="A2819">
        <v>2836</v>
      </c>
      <c r="B2819" s="1">
        <v>42109</v>
      </c>
      <c r="C2819" t="s">
        <v>257</v>
      </c>
      <c r="D2819" t="s">
        <v>7409</v>
      </c>
      <c r="E2819" t="s">
        <v>207</v>
      </c>
      <c r="F2819" t="s">
        <v>19</v>
      </c>
      <c r="G2819" t="s">
        <v>7410</v>
      </c>
      <c r="H2819" t="s">
        <v>388</v>
      </c>
      <c r="I2819" s="2">
        <v>35000000</v>
      </c>
      <c r="J2819" t="s">
        <v>26</v>
      </c>
      <c r="K2819" t="str" cm="1">
        <f t="array" ref="K2819">_xlfn.IFS(I2819&lt;1000000,"Bin1",AND(I2819&gt;=1000000,I2819&lt;=10000000),"Bin2",I2819&gt;10000000,"Bin3")</f>
        <v>Bin3</v>
      </c>
      <c r="L2819">
        <f t="shared" si="88"/>
        <v>2015</v>
      </c>
      <c r="M2819" t="str">
        <f>_xlfn.XLOOKUP(C2819,'LookUp Table'!$A$1:$A$3031,'LookUp Table'!$B$1:$B$3031,"Not Found",0)</f>
        <v>Gurgaon</v>
      </c>
      <c r="N2819" t="str">
        <f t="shared" ref="N2819:N2882" si="89">IFERROR(VLOOKUP(G2819,$W$1:$X$6025,2,FALSE),"Ignore")</f>
        <v>Private Equity</v>
      </c>
      <c r="O2819" t="str">
        <f>_xlfn.XLOOKUP(N2819,'Com LookUp+Pivot'!$A$1:$A$49,'Com LookUp+Pivot'!$B$1:$B$49,"Not Found",0)</f>
        <v>PE</v>
      </c>
      <c r="W2819" s="9" t="s">
        <v>7410</v>
      </c>
      <c r="X2819" s="9" t="s">
        <v>388</v>
      </c>
    </row>
    <row r="2820" spans="1:24" x14ac:dyDescent="0.3">
      <c r="A2820">
        <v>2837</v>
      </c>
      <c r="B2820" s="1">
        <v>42109</v>
      </c>
      <c r="C2820" t="s">
        <v>7411</v>
      </c>
      <c r="D2820" t="s">
        <v>7409</v>
      </c>
      <c r="E2820" t="s">
        <v>207</v>
      </c>
      <c r="F2820" t="s">
        <v>19</v>
      </c>
      <c r="G2820" t="s">
        <v>7412</v>
      </c>
      <c r="H2820" t="s">
        <v>388</v>
      </c>
      <c r="I2820" s="2">
        <v>10000000</v>
      </c>
      <c r="J2820" t="s">
        <v>44</v>
      </c>
      <c r="K2820" t="str" cm="1">
        <f t="array" ref="K2820">_xlfn.IFS(I2820&lt;1000000,"Bin1",AND(I2820&gt;=1000000,I2820&lt;=10000000),"Bin2",I2820&gt;10000000,"Bin3")</f>
        <v>Bin2</v>
      </c>
      <c r="L2820">
        <f t="shared" si="88"/>
        <v>2015</v>
      </c>
      <c r="M2820" t="str">
        <f>_xlfn.XLOOKUP(C2820,'LookUp Table'!$A$1:$A$3031,'LookUp Table'!$B$1:$B$3031,"Not Found",0)</f>
        <v>Gurgaon</v>
      </c>
      <c r="N2820" t="str">
        <f t="shared" si="89"/>
        <v>Private Equity</v>
      </c>
      <c r="O2820" t="str">
        <f>_xlfn.XLOOKUP(N2820,'Com LookUp+Pivot'!$A$1:$A$49,'Com LookUp+Pivot'!$B$1:$B$49,"Not Found",0)</f>
        <v>PE</v>
      </c>
      <c r="W2820" s="9" t="s">
        <v>7412</v>
      </c>
      <c r="X2820" s="9" t="s">
        <v>388</v>
      </c>
    </row>
    <row r="2821" spans="1:24" x14ac:dyDescent="0.3">
      <c r="A2821">
        <v>2838</v>
      </c>
      <c r="B2821" s="1">
        <v>42109</v>
      </c>
      <c r="C2821" t="s">
        <v>689</v>
      </c>
      <c r="D2821" t="s">
        <v>7413</v>
      </c>
      <c r="E2821" t="s">
        <v>207</v>
      </c>
      <c r="F2821" t="s">
        <v>19</v>
      </c>
      <c r="G2821" t="s">
        <v>7414</v>
      </c>
      <c r="H2821" t="s">
        <v>388</v>
      </c>
      <c r="I2821" s="2">
        <v>40000000</v>
      </c>
      <c r="J2821" t="s">
        <v>58</v>
      </c>
      <c r="K2821" t="str" cm="1">
        <f t="array" ref="K2821">_xlfn.IFS(I2821&lt;1000000,"Bin1",AND(I2821&gt;=1000000,I2821&lt;=10000000),"Bin2",I2821&gt;10000000,"Bin3")</f>
        <v>Bin3</v>
      </c>
      <c r="L2821">
        <f t="shared" si="88"/>
        <v>2015</v>
      </c>
      <c r="M2821" t="str">
        <f>_xlfn.XLOOKUP(C2821,'LookUp Table'!$A$1:$A$3031,'LookUp Table'!$B$1:$B$3031,"Not Found",0)</f>
        <v>Gurugram</v>
      </c>
      <c r="N2821" t="str">
        <f t="shared" si="89"/>
        <v>Private Equity</v>
      </c>
      <c r="O2821" t="str">
        <f>_xlfn.XLOOKUP(N2821,'Com LookUp+Pivot'!$A$1:$A$49,'Com LookUp+Pivot'!$B$1:$B$49,"Not Found",0)</f>
        <v>PE</v>
      </c>
      <c r="W2821" s="9" t="s">
        <v>7414</v>
      </c>
      <c r="X2821" s="9" t="s">
        <v>388</v>
      </c>
    </row>
    <row r="2822" spans="1:24" x14ac:dyDescent="0.3">
      <c r="A2822">
        <v>2839</v>
      </c>
      <c r="B2822" s="1">
        <v>42110</v>
      </c>
      <c r="C2822" t="s">
        <v>2307</v>
      </c>
      <c r="D2822" t="s">
        <v>7415</v>
      </c>
      <c r="E2822" t="s">
        <v>207</v>
      </c>
      <c r="F2822" t="s">
        <v>30</v>
      </c>
      <c r="G2822" t="s">
        <v>7416</v>
      </c>
      <c r="H2822" t="s">
        <v>125</v>
      </c>
      <c r="I2822" s="2">
        <v>1600000</v>
      </c>
      <c r="K2822" t="str" cm="1">
        <f t="array" ref="K2822">_xlfn.IFS(I2822&lt;1000000,"Bin1",AND(I2822&gt;=1000000,I2822&lt;=10000000),"Bin2",I2822&gt;10000000,"Bin3")</f>
        <v>Bin2</v>
      </c>
      <c r="L2822">
        <f t="shared" si="88"/>
        <v>2015</v>
      </c>
      <c r="M2822" t="str">
        <f>_xlfn.XLOOKUP(C2822,'LookUp Table'!$A$1:$A$3031,'LookUp Table'!$B$1:$B$3031,"Not Found",0)</f>
        <v>Gurgaon</v>
      </c>
      <c r="N2822" t="str">
        <f t="shared" si="89"/>
        <v>Seed Funding</v>
      </c>
      <c r="O2822" t="str">
        <f>_xlfn.XLOOKUP(N2822,'Com LookUp+Pivot'!$A$1:$A$49,'Com LookUp+Pivot'!$B$1:$B$49,"Not Found",0)</f>
        <v>Angel</v>
      </c>
      <c r="W2822" s="9" t="s">
        <v>7416</v>
      </c>
      <c r="X2822" s="9" t="s">
        <v>125</v>
      </c>
    </row>
    <row r="2823" spans="1:24" x14ac:dyDescent="0.3">
      <c r="A2823">
        <v>2840</v>
      </c>
      <c r="B2823" s="1">
        <v>42110</v>
      </c>
      <c r="C2823" t="s">
        <v>5347</v>
      </c>
      <c r="D2823" t="s">
        <v>7417</v>
      </c>
      <c r="E2823" t="s">
        <v>207</v>
      </c>
      <c r="F2823" t="s">
        <v>36</v>
      </c>
      <c r="G2823" t="s">
        <v>7418</v>
      </c>
      <c r="H2823" t="s">
        <v>125</v>
      </c>
      <c r="I2823" s="2">
        <v>1200000</v>
      </c>
      <c r="K2823" t="str" cm="1">
        <f t="array" ref="K2823">_xlfn.IFS(I2823&lt;1000000,"Bin1",AND(I2823&gt;=1000000,I2823&lt;=10000000),"Bin2",I2823&gt;10000000,"Bin3")</f>
        <v>Bin2</v>
      </c>
      <c r="L2823">
        <f t="shared" si="88"/>
        <v>2015</v>
      </c>
      <c r="M2823" t="str">
        <f>_xlfn.XLOOKUP(C2823,'LookUp Table'!$A$1:$A$3031,'LookUp Table'!$B$1:$B$3031,"Not Found",0)</f>
        <v>Mumbai</v>
      </c>
      <c r="N2823" t="str">
        <f t="shared" si="89"/>
        <v>Seed Funding</v>
      </c>
      <c r="O2823" t="str">
        <f>_xlfn.XLOOKUP(N2823,'Com LookUp+Pivot'!$A$1:$A$49,'Com LookUp+Pivot'!$B$1:$B$49,"Not Found",0)</f>
        <v>Angel</v>
      </c>
      <c r="W2823" s="9" t="s">
        <v>7418</v>
      </c>
      <c r="X2823" s="9" t="s">
        <v>125</v>
      </c>
    </row>
    <row r="2824" spans="1:24" x14ac:dyDescent="0.3">
      <c r="A2824">
        <v>2841</v>
      </c>
      <c r="B2824" s="1">
        <v>42111</v>
      </c>
      <c r="C2824" t="s">
        <v>7419</v>
      </c>
      <c r="D2824" t="s">
        <v>7420</v>
      </c>
      <c r="E2824" t="s">
        <v>207</v>
      </c>
      <c r="F2824" t="s">
        <v>3125</v>
      </c>
      <c r="G2824" t="s">
        <v>7421</v>
      </c>
      <c r="H2824" t="s">
        <v>388</v>
      </c>
      <c r="I2824" s="2">
        <v>12000000</v>
      </c>
      <c r="J2824" t="s">
        <v>26</v>
      </c>
      <c r="K2824" t="str" cm="1">
        <f t="array" ref="K2824">_xlfn.IFS(I2824&lt;1000000,"Bin1",AND(I2824&gt;=1000000,I2824&lt;=10000000),"Bin2",I2824&gt;10000000,"Bin3")</f>
        <v>Bin3</v>
      </c>
      <c r="L2824">
        <f t="shared" si="88"/>
        <v>2015</v>
      </c>
      <c r="M2824" t="str">
        <f>_xlfn.XLOOKUP(C2824,'LookUp Table'!$A$1:$A$3031,'LookUp Table'!$B$1:$B$3031,"Not Found",0)</f>
        <v>Udupi</v>
      </c>
      <c r="N2824" t="str">
        <f t="shared" si="89"/>
        <v>Private Equity</v>
      </c>
      <c r="O2824" t="str">
        <f>_xlfn.XLOOKUP(N2824,'Com LookUp+Pivot'!$A$1:$A$49,'Com LookUp+Pivot'!$B$1:$B$49,"Not Found",0)</f>
        <v>PE</v>
      </c>
      <c r="W2824" s="9" t="s">
        <v>7421</v>
      </c>
      <c r="X2824" s="9" t="s">
        <v>388</v>
      </c>
    </row>
    <row r="2825" spans="1:24" x14ac:dyDescent="0.3">
      <c r="A2825">
        <v>2842</v>
      </c>
      <c r="B2825" s="1">
        <v>42112</v>
      </c>
      <c r="C2825" t="s">
        <v>6606</v>
      </c>
      <c r="D2825" t="s">
        <v>7422</v>
      </c>
      <c r="E2825" t="s">
        <v>207</v>
      </c>
      <c r="F2825" t="s">
        <v>36</v>
      </c>
      <c r="G2825" t="s">
        <v>7423</v>
      </c>
      <c r="H2825" t="s">
        <v>125</v>
      </c>
      <c r="I2825">
        <v>0</v>
      </c>
      <c r="K2825" t="str" cm="1">
        <f t="array" ref="K2825">_xlfn.IFS(I2825&lt;1000000,"Bin1",AND(I2825&gt;=1000000,I2825&lt;=10000000),"Bin2",I2825&gt;10000000,"Bin3")</f>
        <v>Bin1</v>
      </c>
      <c r="L2825">
        <f t="shared" si="88"/>
        <v>2015</v>
      </c>
      <c r="M2825" t="str">
        <f>_xlfn.XLOOKUP(C2825,'LookUp Table'!$A$1:$A$3031,'LookUp Table'!$B$1:$B$3031,"Not Found",0)</f>
        <v>Mumbai</v>
      </c>
      <c r="N2825" t="str">
        <f t="shared" si="89"/>
        <v>Seed Funding</v>
      </c>
      <c r="O2825" t="str">
        <f>_xlfn.XLOOKUP(N2825,'Com LookUp+Pivot'!$A$1:$A$49,'Com LookUp+Pivot'!$B$1:$B$49,"Not Found",0)</f>
        <v>Angel</v>
      </c>
      <c r="W2825" s="9" t="s">
        <v>7423</v>
      </c>
      <c r="X2825" s="9" t="s">
        <v>125</v>
      </c>
    </row>
    <row r="2826" spans="1:24" x14ac:dyDescent="0.3">
      <c r="A2826">
        <v>2843</v>
      </c>
      <c r="B2826" s="1">
        <v>42114</v>
      </c>
      <c r="C2826" t="s">
        <v>4825</v>
      </c>
      <c r="D2826" t="s">
        <v>7424</v>
      </c>
      <c r="E2826" t="s">
        <v>207</v>
      </c>
      <c r="F2826" t="s">
        <v>19</v>
      </c>
      <c r="G2826" t="s">
        <v>2235</v>
      </c>
      <c r="H2826" t="s">
        <v>125</v>
      </c>
      <c r="I2826">
        <v>0</v>
      </c>
      <c r="K2826" t="str" cm="1">
        <f t="array" ref="K2826">_xlfn.IFS(I2826&lt;1000000,"Bin1",AND(I2826&gt;=1000000,I2826&lt;=10000000),"Bin2",I2826&gt;10000000,"Bin3")</f>
        <v>Bin1</v>
      </c>
      <c r="L2826">
        <f t="shared" si="88"/>
        <v>2015</v>
      </c>
      <c r="M2826" t="str">
        <f>_xlfn.XLOOKUP(C2826,'LookUp Table'!$A$1:$A$3031,'LookUp Table'!$B$1:$B$3031,"Not Found",0)</f>
        <v>New Delhi</v>
      </c>
      <c r="N2826" t="str">
        <f t="shared" si="89"/>
        <v>Seed Funding</v>
      </c>
      <c r="O2826" t="str">
        <f>_xlfn.XLOOKUP(N2826,'Com LookUp+Pivot'!$A$1:$A$49,'Com LookUp+Pivot'!$B$1:$B$49,"Not Found",0)</f>
        <v>Angel</v>
      </c>
      <c r="W2826" s="9" t="s">
        <v>2235</v>
      </c>
      <c r="X2826" s="9" t="s">
        <v>125</v>
      </c>
    </row>
    <row r="2827" spans="1:24" x14ac:dyDescent="0.3">
      <c r="A2827">
        <v>2844</v>
      </c>
      <c r="B2827" s="1">
        <v>42114</v>
      </c>
      <c r="C2827" t="s">
        <v>7425</v>
      </c>
      <c r="D2827" t="s">
        <v>7426</v>
      </c>
      <c r="E2827" t="s">
        <v>207</v>
      </c>
      <c r="F2827" t="s">
        <v>1972</v>
      </c>
      <c r="G2827" t="s">
        <v>5707</v>
      </c>
      <c r="H2827" t="s">
        <v>388</v>
      </c>
      <c r="I2827" s="2">
        <v>4000000</v>
      </c>
      <c r="J2827" t="s">
        <v>44</v>
      </c>
      <c r="K2827" t="str" cm="1">
        <f t="array" ref="K2827">_xlfn.IFS(I2827&lt;1000000,"Bin1",AND(I2827&gt;=1000000,I2827&lt;=10000000),"Bin2",I2827&gt;10000000,"Bin3")</f>
        <v>Bin2</v>
      </c>
      <c r="L2827">
        <f t="shared" si="88"/>
        <v>2015</v>
      </c>
      <c r="M2827" t="str">
        <f>_xlfn.XLOOKUP(C2827,'LookUp Table'!$A$1:$A$3031,'LookUp Table'!$B$1:$B$3031,"Not Found",0)</f>
        <v>Vadodara</v>
      </c>
      <c r="N2827" t="str">
        <f t="shared" si="89"/>
        <v>Private Equity</v>
      </c>
      <c r="O2827" t="str">
        <f>_xlfn.XLOOKUP(N2827,'Com LookUp+Pivot'!$A$1:$A$49,'Com LookUp+Pivot'!$B$1:$B$49,"Not Found",0)</f>
        <v>PE</v>
      </c>
      <c r="W2827" s="9" t="s">
        <v>5707</v>
      </c>
      <c r="X2827" s="9" t="s">
        <v>388</v>
      </c>
    </row>
    <row r="2828" spans="1:24" x14ac:dyDescent="0.3">
      <c r="A2828">
        <v>2845</v>
      </c>
      <c r="B2828" s="1">
        <v>42114</v>
      </c>
      <c r="C2828" t="s">
        <v>7427</v>
      </c>
      <c r="D2828" t="s">
        <v>7428</v>
      </c>
      <c r="E2828" t="s">
        <v>207</v>
      </c>
      <c r="F2828" t="s">
        <v>19</v>
      </c>
      <c r="G2828" t="s">
        <v>7429</v>
      </c>
      <c r="H2828" t="s">
        <v>388</v>
      </c>
      <c r="I2828" s="2">
        <v>6000000</v>
      </c>
      <c r="J2828" t="s">
        <v>44</v>
      </c>
      <c r="K2828" t="str" cm="1">
        <f t="array" ref="K2828">_xlfn.IFS(I2828&lt;1000000,"Bin1",AND(I2828&gt;=1000000,I2828&lt;=10000000),"Bin2",I2828&gt;10000000,"Bin3")</f>
        <v>Bin2</v>
      </c>
      <c r="L2828">
        <f t="shared" si="88"/>
        <v>2015</v>
      </c>
      <c r="M2828" t="str">
        <f>_xlfn.XLOOKUP(C2828,'LookUp Table'!$A$1:$A$3031,'LookUp Table'!$B$1:$B$3031,"Not Found",0)</f>
        <v>Gurgaon</v>
      </c>
      <c r="N2828" t="str">
        <f t="shared" si="89"/>
        <v>Private Equity</v>
      </c>
      <c r="O2828" t="str">
        <f>_xlfn.XLOOKUP(N2828,'Com LookUp+Pivot'!$A$1:$A$49,'Com LookUp+Pivot'!$B$1:$B$49,"Not Found",0)</f>
        <v>PE</v>
      </c>
      <c r="W2828" s="9" t="s">
        <v>7429</v>
      </c>
      <c r="X2828" s="9" t="s">
        <v>388</v>
      </c>
    </row>
    <row r="2829" spans="1:24" x14ac:dyDescent="0.3">
      <c r="A2829">
        <v>2846</v>
      </c>
      <c r="B2829" s="1">
        <v>42114</v>
      </c>
      <c r="C2829" t="s">
        <v>7430</v>
      </c>
      <c r="D2829" t="s">
        <v>7431</v>
      </c>
      <c r="E2829" t="s">
        <v>207</v>
      </c>
      <c r="F2829" t="s">
        <v>42</v>
      </c>
      <c r="G2829" t="s">
        <v>7432</v>
      </c>
      <c r="H2829" t="s">
        <v>388</v>
      </c>
      <c r="I2829" s="2">
        <v>50000000</v>
      </c>
      <c r="J2829" t="s">
        <v>75</v>
      </c>
      <c r="K2829" t="str" cm="1">
        <f t="array" ref="K2829">_xlfn.IFS(I2829&lt;1000000,"Bin1",AND(I2829&gt;=1000000,I2829&lt;=10000000),"Bin2",I2829&gt;10000000,"Bin3")</f>
        <v>Bin3</v>
      </c>
      <c r="L2829">
        <f t="shared" si="88"/>
        <v>2015</v>
      </c>
      <c r="M2829" t="str">
        <f>_xlfn.XLOOKUP(C2829,'LookUp Table'!$A$1:$A$3031,'LookUp Table'!$B$1:$B$3031,"Not Found",0)</f>
        <v>Chennai</v>
      </c>
      <c r="N2829" t="str">
        <f t="shared" si="89"/>
        <v>Private Equity</v>
      </c>
      <c r="O2829" t="str">
        <f>_xlfn.XLOOKUP(N2829,'Com LookUp+Pivot'!$A$1:$A$49,'Com LookUp+Pivot'!$B$1:$B$49,"Not Found",0)</f>
        <v>PE</v>
      </c>
      <c r="W2829" s="9" t="s">
        <v>7432</v>
      </c>
      <c r="X2829" s="9" t="s">
        <v>388</v>
      </c>
    </row>
    <row r="2830" spans="1:24" x14ac:dyDescent="0.3">
      <c r="A2830">
        <v>2847</v>
      </c>
      <c r="B2830" s="1">
        <v>42114</v>
      </c>
      <c r="C2830" t="s">
        <v>7433</v>
      </c>
      <c r="D2830" t="s">
        <v>7434</v>
      </c>
      <c r="E2830" t="s">
        <v>207</v>
      </c>
      <c r="F2830" t="s">
        <v>42</v>
      </c>
      <c r="G2830" t="s">
        <v>7435</v>
      </c>
      <c r="H2830" t="s">
        <v>388</v>
      </c>
      <c r="I2830" s="2">
        <v>28000000</v>
      </c>
      <c r="J2830" t="s">
        <v>21</v>
      </c>
      <c r="K2830" t="str" cm="1">
        <f t="array" ref="K2830">_xlfn.IFS(I2830&lt;1000000,"Bin1",AND(I2830&gt;=1000000,I2830&lt;=10000000),"Bin2",I2830&gt;10000000,"Bin3")</f>
        <v>Bin3</v>
      </c>
      <c r="L2830">
        <f t="shared" si="88"/>
        <v>2015</v>
      </c>
      <c r="M2830" t="str">
        <f>_xlfn.XLOOKUP(C2830,'LookUp Table'!$A$1:$A$3031,'LookUp Table'!$B$1:$B$3031,"Not Found",0)</f>
        <v>Chennai</v>
      </c>
      <c r="N2830" t="str">
        <f t="shared" si="89"/>
        <v>Private Equity</v>
      </c>
      <c r="O2830" t="str">
        <f>_xlfn.XLOOKUP(N2830,'Com LookUp+Pivot'!$A$1:$A$49,'Com LookUp+Pivot'!$B$1:$B$49,"Not Found",0)</f>
        <v>PE</v>
      </c>
      <c r="W2830" s="9" t="s">
        <v>7435</v>
      </c>
      <c r="X2830" s="9" t="s">
        <v>388</v>
      </c>
    </row>
    <row r="2831" spans="1:24" x14ac:dyDescent="0.3">
      <c r="A2831">
        <v>2848</v>
      </c>
      <c r="B2831" s="1">
        <v>42116</v>
      </c>
      <c r="C2831" t="s">
        <v>7436</v>
      </c>
      <c r="D2831" t="s">
        <v>7219</v>
      </c>
      <c r="E2831" t="s">
        <v>207</v>
      </c>
      <c r="F2831" t="s">
        <v>30</v>
      </c>
      <c r="G2831" t="s">
        <v>7437</v>
      </c>
      <c r="H2831" t="s">
        <v>388</v>
      </c>
      <c r="I2831">
        <v>0</v>
      </c>
      <c r="J2831" t="s">
        <v>44</v>
      </c>
      <c r="K2831" t="str" cm="1">
        <f t="array" ref="K2831">_xlfn.IFS(I2831&lt;1000000,"Bin1",AND(I2831&gt;=1000000,I2831&lt;=10000000),"Bin2",I2831&gt;10000000,"Bin3")</f>
        <v>Bin1</v>
      </c>
      <c r="L2831">
        <f t="shared" si="88"/>
        <v>2015</v>
      </c>
      <c r="M2831" t="str">
        <f>_xlfn.XLOOKUP(C2831,'LookUp Table'!$A$1:$A$3031,'LookUp Table'!$B$1:$B$3031,"Not Found",0)</f>
        <v>Noida</v>
      </c>
      <c r="N2831" t="str">
        <f t="shared" si="89"/>
        <v>Private Equity</v>
      </c>
      <c r="O2831" t="str">
        <f>_xlfn.XLOOKUP(N2831,'Com LookUp+Pivot'!$A$1:$A$49,'Com LookUp+Pivot'!$B$1:$B$49,"Not Found",0)</f>
        <v>PE</v>
      </c>
      <c r="W2831" s="9" t="s">
        <v>7437</v>
      </c>
      <c r="X2831" s="9" t="s">
        <v>388</v>
      </c>
    </row>
    <row r="2832" spans="1:24" x14ac:dyDescent="0.3">
      <c r="A2832">
        <v>2849</v>
      </c>
      <c r="B2832" s="1">
        <v>42116</v>
      </c>
      <c r="C2832" t="s">
        <v>7438</v>
      </c>
      <c r="D2832" t="s">
        <v>7439</v>
      </c>
      <c r="E2832" t="s">
        <v>207</v>
      </c>
      <c r="F2832" t="s">
        <v>957</v>
      </c>
      <c r="G2832" t="s">
        <v>1687</v>
      </c>
      <c r="H2832" t="s">
        <v>388</v>
      </c>
      <c r="I2832" s="2">
        <v>3500000</v>
      </c>
      <c r="J2832" t="s">
        <v>44</v>
      </c>
      <c r="K2832" t="str" cm="1">
        <f t="array" ref="K2832">_xlfn.IFS(I2832&lt;1000000,"Bin1",AND(I2832&gt;=1000000,I2832&lt;=10000000),"Bin2",I2832&gt;10000000,"Bin3")</f>
        <v>Bin2</v>
      </c>
      <c r="L2832">
        <f t="shared" si="88"/>
        <v>2015</v>
      </c>
      <c r="M2832" t="str">
        <f>_xlfn.XLOOKUP(C2832,'LookUp Table'!$A$1:$A$3031,'LookUp Table'!$B$1:$B$3031,"Not Found",0)</f>
        <v>Bangalore</v>
      </c>
      <c r="N2832" t="str">
        <f t="shared" si="89"/>
        <v>Seed Funding</v>
      </c>
      <c r="O2832" t="str">
        <f>_xlfn.XLOOKUP(N2832,'Com LookUp+Pivot'!$A$1:$A$49,'Com LookUp+Pivot'!$B$1:$B$49,"Not Found",0)</f>
        <v>Angel</v>
      </c>
      <c r="W2832" s="9" t="s">
        <v>1687</v>
      </c>
      <c r="X2832" s="9" t="s">
        <v>388</v>
      </c>
    </row>
    <row r="2833" spans="1:24" x14ac:dyDescent="0.3">
      <c r="A2833">
        <v>2850</v>
      </c>
      <c r="B2833" s="1">
        <v>42116</v>
      </c>
      <c r="C2833" t="s">
        <v>5301</v>
      </c>
      <c r="D2833" t="s">
        <v>7440</v>
      </c>
      <c r="E2833" t="s">
        <v>207</v>
      </c>
      <c r="F2833" t="s">
        <v>30</v>
      </c>
      <c r="G2833" t="s">
        <v>7441</v>
      </c>
      <c r="H2833" t="s">
        <v>388</v>
      </c>
      <c r="I2833" s="2">
        <v>1500000</v>
      </c>
      <c r="J2833" t="s">
        <v>44</v>
      </c>
      <c r="K2833" t="str" cm="1">
        <f t="array" ref="K2833">_xlfn.IFS(I2833&lt;1000000,"Bin1",AND(I2833&gt;=1000000,I2833&lt;=10000000),"Bin2",I2833&gt;10000000,"Bin3")</f>
        <v>Bin2</v>
      </c>
      <c r="L2833">
        <f t="shared" si="88"/>
        <v>2015</v>
      </c>
      <c r="M2833" t="str">
        <f>_xlfn.XLOOKUP(C2833,'LookUp Table'!$A$1:$A$3031,'LookUp Table'!$B$1:$B$3031,"Not Found",0)</f>
        <v>New Delhi</v>
      </c>
      <c r="N2833" t="str">
        <f t="shared" si="89"/>
        <v>Private Equity</v>
      </c>
      <c r="O2833" t="str">
        <f>_xlfn.XLOOKUP(N2833,'Com LookUp+Pivot'!$A$1:$A$49,'Com LookUp+Pivot'!$B$1:$B$49,"Not Found",0)</f>
        <v>PE</v>
      </c>
      <c r="W2833" s="9" t="s">
        <v>7441</v>
      </c>
      <c r="X2833" s="9" t="s">
        <v>388</v>
      </c>
    </row>
    <row r="2834" spans="1:24" x14ac:dyDescent="0.3">
      <c r="A2834">
        <v>2851</v>
      </c>
      <c r="B2834" s="1">
        <v>42117</v>
      </c>
      <c r="C2834" t="s">
        <v>3748</v>
      </c>
      <c r="D2834" t="s">
        <v>4669</v>
      </c>
      <c r="E2834" t="s">
        <v>207</v>
      </c>
      <c r="F2834" t="s">
        <v>957</v>
      </c>
      <c r="G2834" t="s">
        <v>7442</v>
      </c>
      <c r="H2834" t="s">
        <v>388</v>
      </c>
      <c r="I2834" s="2">
        <v>15000000</v>
      </c>
      <c r="J2834" t="s">
        <v>21</v>
      </c>
      <c r="K2834" t="str" cm="1">
        <f t="array" ref="K2834">_xlfn.IFS(I2834&lt;1000000,"Bin1",AND(I2834&gt;=1000000,I2834&lt;=10000000),"Bin2",I2834&gt;10000000,"Bin3")</f>
        <v>Bin3</v>
      </c>
      <c r="L2834">
        <f t="shared" si="88"/>
        <v>2015</v>
      </c>
      <c r="M2834" t="str">
        <f>_xlfn.XLOOKUP(C2834,'LookUp Table'!$A$1:$A$3031,'LookUp Table'!$B$1:$B$3031,"Not Found",0)</f>
        <v>Bangalore</v>
      </c>
      <c r="N2834" t="str">
        <f t="shared" si="89"/>
        <v>Private Equity</v>
      </c>
      <c r="O2834" t="str">
        <f>_xlfn.XLOOKUP(N2834,'Com LookUp+Pivot'!$A$1:$A$49,'Com LookUp+Pivot'!$B$1:$B$49,"Not Found",0)</f>
        <v>PE</v>
      </c>
      <c r="W2834" s="9" t="s">
        <v>7442</v>
      </c>
      <c r="X2834" s="9" t="s">
        <v>388</v>
      </c>
    </row>
    <row r="2835" spans="1:24" x14ac:dyDescent="0.3">
      <c r="A2835">
        <v>2852</v>
      </c>
      <c r="B2835" s="1">
        <v>42117</v>
      </c>
      <c r="C2835" t="s">
        <v>7443</v>
      </c>
      <c r="D2835" t="s">
        <v>7444</v>
      </c>
      <c r="E2835" t="s">
        <v>207</v>
      </c>
      <c r="F2835" t="s">
        <v>36</v>
      </c>
      <c r="G2835" t="s">
        <v>7445</v>
      </c>
      <c r="H2835" t="s">
        <v>388</v>
      </c>
      <c r="I2835" s="2">
        <v>18000000</v>
      </c>
      <c r="J2835" t="s">
        <v>26</v>
      </c>
      <c r="K2835" t="str" cm="1">
        <f t="array" ref="K2835">_xlfn.IFS(I2835&lt;1000000,"Bin1",AND(I2835&gt;=1000000,I2835&lt;=10000000),"Bin2",I2835&gt;10000000,"Bin3")</f>
        <v>Bin3</v>
      </c>
      <c r="L2835">
        <f t="shared" si="88"/>
        <v>2015</v>
      </c>
      <c r="M2835" t="str">
        <f>_xlfn.XLOOKUP(C2835,'LookUp Table'!$A$1:$A$3031,'LookUp Table'!$B$1:$B$3031,"Not Found",0)</f>
        <v>Mumbai</v>
      </c>
      <c r="N2835" t="str">
        <f t="shared" si="89"/>
        <v>Private Equity</v>
      </c>
      <c r="O2835" t="str">
        <f>_xlfn.XLOOKUP(N2835,'Com LookUp+Pivot'!$A$1:$A$49,'Com LookUp+Pivot'!$B$1:$B$49,"Not Found",0)</f>
        <v>PE</v>
      </c>
      <c r="W2835" s="9" t="s">
        <v>7445</v>
      </c>
      <c r="X2835" s="9" t="s">
        <v>388</v>
      </c>
    </row>
    <row r="2836" spans="1:24" x14ac:dyDescent="0.3">
      <c r="A2836">
        <v>2853</v>
      </c>
      <c r="B2836" s="1">
        <v>42117</v>
      </c>
      <c r="C2836" t="s">
        <v>7446</v>
      </c>
      <c r="D2836" t="s">
        <v>7447</v>
      </c>
      <c r="E2836" t="s">
        <v>207</v>
      </c>
      <c r="F2836" t="s">
        <v>5175</v>
      </c>
      <c r="G2836" t="s">
        <v>7448</v>
      </c>
      <c r="H2836" t="s">
        <v>125</v>
      </c>
      <c r="I2836" s="2">
        <v>1800000</v>
      </c>
      <c r="K2836" t="str" cm="1">
        <f t="array" ref="K2836">_xlfn.IFS(I2836&lt;1000000,"Bin1",AND(I2836&gt;=1000000,I2836&lt;=10000000),"Bin2",I2836&gt;10000000,"Bin3")</f>
        <v>Bin2</v>
      </c>
      <c r="L2836">
        <f t="shared" si="88"/>
        <v>2015</v>
      </c>
      <c r="M2836" t="str">
        <f>_xlfn.XLOOKUP(C2836,'LookUp Table'!$A$1:$A$3031,'LookUp Table'!$B$1:$B$3031,"Not Found",0)</f>
        <v>Bangalore / SFO</v>
      </c>
      <c r="N2836" t="str">
        <f t="shared" si="89"/>
        <v>Seed Funding</v>
      </c>
      <c r="O2836" t="str">
        <f>_xlfn.XLOOKUP(N2836,'Com LookUp+Pivot'!$A$1:$A$49,'Com LookUp+Pivot'!$B$1:$B$49,"Not Found",0)</f>
        <v>Angel</v>
      </c>
      <c r="W2836" s="9" t="s">
        <v>7448</v>
      </c>
      <c r="X2836" s="9" t="s">
        <v>125</v>
      </c>
    </row>
    <row r="2837" spans="1:24" x14ac:dyDescent="0.3">
      <c r="A2837">
        <v>2854</v>
      </c>
      <c r="B2837" s="1">
        <v>42117</v>
      </c>
      <c r="C2837" t="s">
        <v>1207</v>
      </c>
      <c r="D2837" t="s">
        <v>7449</v>
      </c>
      <c r="E2837" t="s">
        <v>207</v>
      </c>
      <c r="F2837" t="s">
        <v>957</v>
      </c>
      <c r="G2837" t="s">
        <v>7187</v>
      </c>
      <c r="H2837" t="s">
        <v>125</v>
      </c>
      <c r="I2837" s="2">
        <v>500000</v>
      </c>
      <c r="K2837" t="str" cm="1">
        <f t="array" ref="K2837">_xlfn.IFS(I2837&lt;1000000,"Bin1",AND(I2837&gt;=1000000,I2837&lt;=10000000),"Bin2",I2837&gt;10000000,"Bin3")</f>
        <v>Bin1</v>
      </c>
      <c r="L2837">
        <f t="shared" si="88"/>
        <v>2015</v>
      </c>
      <c r="M2837" t="str">
        <f>_xlfn.XLOOKUP(C2837,'LookUp Table'!$A$1:$A$3031,'LookUp Table'!$B$1:$B$3031,"Not Found",0)</f>
        <v>Bengaluru</v>
      </c>
      <c r="N2837" t="str">
        <f t="shared" si="89"/>
        <v>Seed Funding</v>
      </c>
      <c r="O2837" t="str">
        <f>_xlfn.XLOOKUP(N2837,'Com LookUp+Pivot'!$A$1:$A$49,'Com LookUp+Pivot'!$B$1:$B$49,"Not Found",0)</f>
        <v>Angel</v>
      </c>
      <c r="W2837" s="9" t="s">
        <v>7187</v>
      </c>
      <c r="X2837" s="9" t="s">
        <v>125</v>
      </c>
    </row>
    <row r="2838" spans="1:24" x14ac:dyDescent="0.3">
      <c r="A2838">
        <v>2855</v>
      </c>
      <c r="B2838" s="1">
        <v>42117</v>
      </c>
      <c r="C2838" t="s">
        <v>4847</v>
      </c>
      <c r="D2838" t="s">
        <v>7450</v>
      </c>
      <c r="E2838" t="s">
        <v>207</v>
      </c>
      <c r="F2838" t="s">
        <v>830</v>
      </c>
      <c r="G2838" t="s">
        <v>7451</v>
      </c>
      <c r="H2838" t="s">
        <v>125</v>
      </c>
      <c r="I2838" s="2">
        <v>1000000</v>
      </c>
      <c r="K2838" t="str" cm="1">
        <f t="array" ref="K2838">_xlfn.IFS(I2838&lt;1000000,"Bin1",AND(I2838&gt;=1000000,I2838&lt;=10000000),"Bin2",I2838&gt;10000000,"Bin3")</f>
        <v>Bin2</v>
      </c>
      <c r="L2838">
        <f t="shared" si="88"/>
        <v>2015</v>
      </c>
      <c r="M2838" t="str">
        <f>_xlfn.XLOOKUP(C2838,'LookUp Table'!$A$1:$A$3031,'LookUp Table'!$B$1:$B$3031,"Not Found",0)</f>
        <v>Chandigarh</v>
      </c>
      <c r="N2838" t="str">
        <f t="shared" si="89"/>
        <v>Seed Funding</v>
      </c>
      <c r="O2838" t="str">
        <f>_xlfn.XLOOKUP(N2838,'Com LookUp+Pivot'!$A$1:$A$49,'Com LookUp+Pivot'!$B$1:$B$49,"Not Found",0)</f>
        <v>Angel</v>
      </c>
      <c r="W2838" s="9" t="s">
        <v>7451</v>
      </c>
      <c r="X2838" s="9" t="s">
        <v>125</v>
      </c>
    </row>
    <row r="2839" spans="1:24" x14ac:dyDescent="0.3">
      <c r="A2839">
        <v>2856</v>
      </c>
      <c r="B2839" s="1">
        <v>42117</v>
      </c>
      <c r="C2839" t="s">
        <v>654</v>
      </c>
      <c r="D2839" t="s">
        <v>7452</v>
      </c>
      <c r="E2839" t="s">
        <v>207</v>
      </c>
      <c r="F2839" t="s">
        <v>30</v>
      </c>
      <c r="G2839" t="s">
        <v>7453</v>
      </c>
      <c r="H2839" t="s">
        <v>125</v>
      </c>
      <c r="I2839">
        <v>0</v>
      </c>
      <c r="K2839" t="str" cm="1">
        <f t="array" ref="K2839">_xlfn.IFS(I2839&lt;1000000,"Bin1",AND(I2839&gt;=1000000,I2839&lt;=10000000),"Bin2",I2839&gt;10000000,"Bin3")</f>
        <v>Bin1</v>
      </c>
      <c r="L2839">
        <f t="shared" si="88"/>
        <v>2015</v>
      </c>
      <c r="M2839" t="str">
        <f>_xlfn.XLOOKUP(C2839,'LookUp Table'!$A$1:$A$3031,'LookUp Table'!$B$1:$B$3031,"Not Found",0)</f>
        <v>Gurugram</v>
      </c>
      <c r="N2839" t="str">
        <f t="shared" si="89"/>
        <v>Seed Funding</v>
      </c>
      <c r="O2839" t="str">
        <f>_xlfn.XLOOKUP(N2839,'Com LookUp+Pivot'!$A$1:$A$49,'Com LookUp+Pivot'!$B$1:$B$49,"Not Found",0)</f>
        <v>Angel</v>
      </c>
      <c r="W2839" s="9" t="s">
        <v>7453</v>
      </c>
      <c r="X2839" s="9" t="s">
        <v>125</v>
      </c>
    </row>
    <row r="2840" spans="1:24" x14ac:dyDescent="0.3">
      <c r="A2840">
        <v>2857</v>
      </c>
      <c r="B2840" s="1">
        <v>42117</v>
      </c>
      <c r="C2840" t="s">
        <v>7454</v>
      </c>
      <c r="D2840" t="s">
        <v>7455</v>
      </c>
      <c r="E2840" t="s">
        <v>207</v>
      </c>
      <c r="F2840" t="s">
        <v>30</v>
      </c>
      <c r="G2840" t="s">
        <v>7456</v>
      </c>
      <c r="H2840" t="s">
        <v>125</v>
      </c>
      <c r="I2840">
        <v>0</v>
      </c>
      <c r="J2840" t="s">
        <v>270</v>
      </c>
      <c r="K2840" t="str" cm="1">
        <f t="array" ref="K2840">_xlfn.IFS(I2840&lt;1000000,"Bin1",AND(I2840&gt;=1000000,I2840&lt;=10000000),"Bin2",I2840&gt;10000000,"Bin3")</f>
        <v>Bin1</v>
      </c>
      <c r="L2840">
        <f t="shared" si="88"/>
        <v>2015</v>
      </c>
      <c r="M2840" t="str">
        <f>_xlfn.XLOOKUP(C2840,'LookUp Table'!$A$1:$A$3031,'LookUp Table'!$B$1:$B$3031,"Not Found",0)</f>
        <v>New Delhi</v>
      </c>
      <c r="N2840" t="str">
        <f t="shared" si="89"/>
        <v>Seed Funding</v>
      </c>
      <c r="O2840" t="str">
        <f>_xlfn.XLOOKUP(N2840,'Com LookUp+Pivot'!$A$1:$A$49,'Com LookUp+Pivot'!$B$1:$B$49,"Not Found",0)</f>
        <v>Angel</v>
      </c>
      <c r="W2840" s="9" t="s">
        <v>7456</v>
      </c>
      <c r="X2840" s="9" t="s">
        <v>125</v>
      </c>
    </row>
    <row r="2841" spans="1:24" x14ac:dyDescent="0.3">
      <c r="A2841">
        <v>2858</v>
      </c>
      <c r="B2841" s="1">
        <v>42118</v>
      </c>
      <c r="C2841" t="s">
        <v>991</v>
      </c>
      <c r="D2841" t="s">
        <v>992</v>
      </c>
      <c r="E2841" t="s">
        <v>207</v>
      </c>
      <c r="F2841" t="s">
        <v>36</v>
      </c>
      <c r="G2841" t="s">
        <v>7457</v>
      </c>
      <c r="H2841" t="s">
        <v>388</v>
      </c>
      <c r="I2841" s="2">
        <v>12000000</v>
      </c>
      <c r="J2841" t="s">
        <v>26</v>
      </c>
      <c r="K2841" t="str" cm="1">
        <f t="array" ref="K2841">_xlfn.IFS(I2841&lt;1000000,"Bin1",AND(I2841&gt;=1000000,I2841&lt;=10000000),"Bin2",I2841&gt;10000000,"Bin3")</f>
        <v>Bin3</v>
      </c>
      <c r="L2841">
        <f t="shared" si="88"/>
        <v>2015</v>
      </c>
      <c r="M2841" t="str">
        <f>_xlfn.XLOOKUP(C2841,'LookUp Table'!$A$1:$A$3031,'LookUp Table'!$B$1:$B$3031,"Not Found",0)</f>
        <v>Mumbai</v>
      </c>
      <c r="N2841" t="str">
        <f t="shared" si="89"/>
        <v>Private Equity</v>
      </c>
      <c r="O2841" t="str">
        <f>_xlfn.XLOOKUP(N2841,'Com LookUp+Pivot'!$A$1:$A$49,'Com LookUp+Pivot'!$B$1:$B$49,"Not Found",0)</f>
        <v>PE</v>
      </c>
      <c r="W2841" s="9" t="s">
        <v>7457</v>
      </c>
      <c r="X2841" s="9" t="s">
        <v>388</v>
      </c>
    </row>
    <row r="2842" spans="1:24" x14ac:dyDescent="0.3">
      <c r="A2842">
        <v>2859</v>
      </c>
      <c r="B2842" s="1">
        <v>42121</v>
      </c>
      <c r="C2842" t="s">
        <v>7458</v>
      </c>
      <c r="D2842" t="s">
        <v>7459</v>
      </c>
      <c r="E2842" t="s">
        <v>207</v>
      </c>
      <c r="F2842" t="s">
        <v>52</v>
      </c>
      <c r="G2842" t="s">
        <v>7460</v>
      </c>
      <c r="H2842" t="s">
        <v>125</v>
      </c>
      <c r="I2842" s="2">
        <v>350000</v>
      </c>
      <c r="K2842" t="str" cm="1">
        <f t="array" ref="K2842">_xlfn.IFS(I2842&lt;1000000,"Bin1",AND(I2842&gt;=1000000,I2842&lt;=10000000),"Bin2",I2842&gt;10000000,"Bin3")</f>
        <v>Bin1</v>
      </c>
      <c r="L2842">
        <f t="shared" si="88"/>
        <v>2015</v>
      </c>
      <c r="M2842" t="str">
        <f>_xlfn.XLOOKUP(C2842,'LookUp Table'!$A$1:$A$3031,'LookUp Table'!$B$1:$B$3031,"Not Found",0)</f>
        <v>Pune</v>
      </c>
      <c r="N2842" t="str">
        <f t="shared" si="89"/>
        <v>Seed Funding</v>
      </c>
      <c r="O2842" t="str">
        <f>_xlfn.XLOOKUP(N2842,'Com LookUp+Pivot'!$A$1:$A$49,'Com LookUp+Pivot'!$B$1:$B$49,"Not Found",0)</f>
        <v>Angel</v>
      </c>
      <c r="W2842" s="9" t="s">
        <v>7460</v>
      </c>
      <c r="X2842" s="9" t="s">
        <v>125</v>
      </c>
    </row>
    <row r="2843" spans="1:24" x14ac:dyDescent="0.3">
      <c r="A2843">
        <v>2860</v>
      </c>
      <c r="B2843" s="1">
        <v>42121</v>
      </c>
      <c r="C2843" t="s">
        <v>5973</v>
      </c>
      <c r="D2843" t="s">
        <v>7461</v>
      </c>
      <c r="E2843" t="s">
        <v>207</v>
      </c>
      <c r="F2843" t="s">
        <v>36</v>
      </c>
      <c r="G2843" t="s">
        <v>7462</v>
      </c>
      <c r="H2843" t="s">
        <v>125</v>
      </c>
      <c r="I2843" s="2">
        <v>1000000</v>
      </c>
      <c r="K2843" t="str" cm="1">
        <f t="array" ref="K2843">_xlfn.IFS(I2843&lt;1000000,"Bin1",AND(I2843&gt;=1000000,I2843&lt;=10000000),"Bin2",I2843&gt;10000000,"Bin3")</f>
        <v>Bin2</v>
      </c>
      <c r="L2843">
        <f t="shared" si="88"/>
        <v>2015</v>
      </c>
      <c r="M2843" t="str">
        <f>_xlfn.XLOOKUP(C2843,'LookUp Table'!$A$1:$A$3031,'LookUp Table'!$B$1:$B$3031,"Not Found",0)</f>
        <v>Mumbai</v>
      </c>
      <c r="N2843" t="str">
        <f t="shared" si="89"/>
        <v>Seed Funding</v>
      </c>
      <c r="O2843" t="str">
        <f>_xlfn.XLOOKUP(N2843,'Com LookUp+Pivot'!$A$1:$A$49,'Com LookUp+Pivot'!$B$1:$B$49,"Not Found",0)</f>
        <v>Angel</v>
      </c>
      <c r="W2843" s="9" t="s">
        <v>7462</v>
      </c>
      <c r="X2843" s="9" t="s">
        <v>125</v>
      </c>
    </row>
    <row r="2844" spans="1:24" x14ac:dyDescent="0.3">
      <c r="A2844">
        <v>2861</v>
      </c>
      <c r="B2844" s="1">
        <v>42121</v>
      </c>
      <c r="C2844" t="s">
        <v>7463</v>
      </c>
      <c r="D2844" t="s">
        <v>7464</v>
      </c>
      <c r="E2844" t="s">
        <v>207</v>
      </c>
      <c r="F2844" t="s">
        <v>448</v>
      </c>
      <c r="G2844" t="s">
        <v>7465</v>
      </c>
      <c r="H2844" t="s">
        <v>125</v>
      </c>
      <c r="I2844" s="2">
        <v>400000</v>
      </c>
      <c r="K2844" t="str" cm="1">
        <f t="array" ref="K2844">_xlfn.IFS(I2844&lt;1000000,"Bin1",AND(I2844&gt;=1000000,I2844&lt;=10000000),"Bin2",I2844&gt;10000000,"Bin3")</f>
        <v>Bin1</v>
      </c>
      <c r="L2844">
        <f t="shared" si="88"/>
        <v>2015</v>
      </c>
      <c r="M2844" t="str">
        <f>_xlfn.XLOOKUP(C2844,'LookUp Table'!$A$1:$A$3031,'LookUp Table'!$B$1:$B$3031,"Not Found",0)</f>
        <v>Jaipur</v>
      </c>
      <c r="N2844" t="str">
        <f t="shared" si="89"/>
        <v>Seed Funding</v>
      </c>
      <c r="O2844" t="str">
        <f>_xlfn.XLOOKUP(N2844,'Com LookUp+Pivot'!$A$1:$A$49,'Com LookUp+Pivot'!$B$1:$B$49,"Not Found",0)</f>
        <v>Angel</v>
      </c>
      <c r="W2844" s="9" t="s">
        <v>7465</v>
      </c>
      <c r="X2844" s="9" t="s">
        <v>125</v>
      </c>
    </row>
    <row r="2845" spans="1:24" x14ac:dyDescent="0.3">
      <c r="A2845">
        <v>2862</v>
      </c>
      <c r="B2845" s="1">
        <v>42121</v>
      </c>
      <c r="C2845" t="s">
        <v>7466</v>
      </c>
      <c r="D2845" t="s">
        <v>7467</v>
      </c>
      <c r="E2845" t="s">
        <v>207</v>
      </c>
      <c r="F2845" t="s">
        <v>30</v>
      </c>
      <c r="G2845" t="s">
        <v>7468</v>
      </c>
      <c r="H2845" t="s">
        <v>388</v>
      </c>
      <c r="I2845">
        <v>0</v>
      </c>
      <c r="J2845" t="s">
        <v>26</v>
      </c>
      <c r="K2845" t="str" cm="1">
        <f t="array" ref="K2845">_xlfn.IFS(I2845&lt;1000000,"Bin1",AND(I2845&gt;=1000000,I2845&lt;=10000000),"Bin2",I2845&gt;10000000,"Bin3")</f>
        <v>Bin1</v>
      </c>
      <c r="L2845">
        <f t="shared" si="88"/>
        <v>2015</v>
      </c>
      <c r="M2845" t="str">
        <f>_xlfn.XLOOKUP(C2845,'LookUp Table'!$A$1:$A$3031,'LookUp Table'!$B$1:$B$3031,"Not Found",0)</f>
        <v>New Delhi</v>
      </c>
      <c r="N2845" t="str">
        <f t="shared" si="89"/>
        <v>Private Equity</v>
      </c>
      <c r="O2845" t="str">
        <f>_xlfn.XLOOKUP(N2845,'Com LookUp+Pivot'!$A$1:$A$49,'Com LookUp+Pivot'!$B$1:$B$49,"Not Found",0)</f>
        <v>PE</v>
      </c>
      <c r="W2845" s="9" t="s">
        <v>7468</v>
      </c>
      <c r="X2845" s="9" t="s">
        <v>388</v>
      </c>
    </row>
    <row r="2846" spans="1:24" x14ac:dyDescent="0.3">
      <c r="A2846">
        <v>2863</v>
      </c>
      <c r="B2846" s="1">
        <v>42122</v>
      </c>
      <c r="C2846" t="s">
        <v>7469</v>
      </c>
      <c r="D2846" t="s">
        <v>7470</v>
      </c>
      <c r="E2846" t="s">
        <v>207</v>
      </c>
      <c r="F2846" t="s">
        <v>957</v>
      </c>
      <c r="G2846" t="s">
        <v>7471</v>
      </c>
      <c r="H2846" t="s">
        <v>388</v>
      </c>
      <c r="I2846" s="2">
        <v>10000000</v>
      </c>
      <c r="J2846" t="s">
        <v>26</v>
      </c>
      <c r="K2846" t="str" cm="1">
        <f t="array" ref="K2846">_xlfn.IFS(I2846&lt;1000000,"Bin1",AND(I2846&gt;=1000000,I2846&lt;=10000000),"Bin2",I2846&gt;10000000,"Bin3")</f>
        <v>Bin2</v>
      </c>
      <c r="L2846">
        <f t="shared" si="88"/>
        <v>2015</v>
      </c>
      <c r="M2846" t="str">
        <f>_xlfn.XLOOKUP(C2846,'LookUp Table'!$A$1:$A$3031,'LookUp Table'!$B$1:$B$3031,"Not Found",0)</f>
        <v>Bangalore</v>
      </c>
      <c r="N2846" t="str">
        <f t="shared" si="89"/>
        <v>Private Equity</v>
      </c>
      <c r="O2846" t="str">
        <f>_xlfn.XLOOKUP(N2846,'Com LookUp+Pivot'!$A$1:$A$49,'Com LookUp+Pivot'!$B$1:$B$49,"Not Found",0)</f>
        <v>PE</v>
      </c>
      <c r="W2846" s="9" t="s">
        <v>7471</v>
      </c>
      <c r="X2846" s="9" t="s">
        <v>388</v>
      </c>
    </row>
    <row r="2847" spans="1:24" x14ac:dyDescent="0.3">
      <c r="A2847">
        <v>2864</v>
      </c>
      <c r="B2847" s="1">
        <v>42122</v>
      </c>
      <c r="C2847" t="s">
        <v>1042</v>
      </c>
      <c r="D2847" t="s">
        <v>7472</v>
      </c>
      <c r="E2847" t="s">
        <v>207</v>
      </c>
      <c r="F2847" t="s">
        <v>957</v>
      </c>
      <c r="G2847" t="s">
        <v>7473</v>
      </c>
      <c r="H2847" t="s">
        <v>388</v>
      </c>
      <c r="I2847">
        <v>0</v>
      </c>
      <c r="J2847" t="s">
        <v>58</v>
      </c>
      <c r="K2847" t="str" cm="1">
        <f t="array" ref="K2847">_xlfn.IFS(I2847&lt;1000000,"Bin1",AND(I2847&gt;=1000000,I2847&lt;=10000000),"Bin2",I2847&gt;10000000,"Bin3")</f>
        <v>Bin1</v>
      </c>
      <c r="L2847">
        <f t="shared" si="88"/>
        <v>2015</v>
      </c>
      <c r="M2847" t="str">
        <f>_xlfn.XLOOKUP(C2847,'LookUp Table'!$A$1:$A$3031,'LookUp Table'!$B$1:$B$3031,"Not Found",0)</f>
        <v>Bengaluru</v>
      </c>
      <c r="N2847" t="str">
        <f t="shared" si="89"/>
        <v>Private Equity</v>
      </c>
      <c r="O2847" t="str">
        <f>_xlfn.XLOOKUP(N2847,'Com LookUp+Pivot'!$A$1:$A$49,'Com LookUp+Pivot'!$B$1:$B$49,"Not Found",0)</f>
        <v>PE</v>
      </c>
      <c r="W2847" s="9" t="s">
        <v>7473</v>
      </c>
      <c r="X2847" s="9" t="s">
        <v>388</v>
      </c>
    </row>
    <row r="2848" spans="1:24" x14ac:dyDescent="0.3">
      <c r="A2848">
        <v>2865</v>
      </c>
      <c r="B2848" s="1">
        <v>42122</v>
      </c>
      <c r="C2848" t="s">
        <v>7474</v>
      </c>
      <c r="D2848" t="s">
        <v>7475</v>
      </c>
      <c r="E2848" t="s">
        <v>207</v>
      </c>
      <c r="F2848" t="s">
        <v>181</v>
      </c>
      <c r="G2848" t="s">
        <v>7476</v>
      </c>
      <c r="H2848" t="s">
        <v>125</v>
      </c>
      <c r="I2848" s="2">
        <v>250000</v>
      </c>
      <c r="K2848" t="str" cm="1">
        <f t="array" ref="K2848">_xlfn.IFS(I2848&lt;1000000,"Bin1",AND(I2848&gt;=1000000,I2848&lt;=10000000),"Bin2",I2848&gt;10000000,"Bin3")</f>
        <v>Bin1</v>
      </c>
      <c r="L2848">
        <f t="shared" si="88"/>
        <v>2015</v>
      </c>
      <c r="M2848" t="str">
        <f>_xlfn.XLOOKUP(C2848,'LookUp Table'!$A$1:$A$3031,'LookUp Table'!$B$1:$B$3031,"Not Found",0)</f>
        <v>Hyderabad</v>
      </c>
      <c r="N2848" t="str">
        <f t="shared" si="89"/>
        <v>Seed Funding</v>
      </c>
      <c r="O2848" t="str">
        <f>_xlfn.XLOOKUP(N2848,'Com LookUp+Pivot'!$A$1:$A$49,'Com LookUp+Pivot'!$B$1:$B$49,"Not Found",0)</f>
        <v>Angel</v>
      </c>
      <c r="W2848" s="9" t="s">
        <v>7476</v>
      </c>
      <c r="X2848" s="9" t="s">
        <v>125</v>
      </c>
    </row>
    <row r="2849" spans="1:24" x14ac:dyDescent="0.3">
      <c r="A2849">
        <v>2866</v>
      </c>
      <c r="B2849" s="1">
        <v>42122</v>
      </c>
      <c r="C2849" t="s">
        <v>7477</v>
      </c>
      <c r="D2849" t="s">
        <v>7478</v>
      </c>
      <c r="E2849" t="s">
        <v>207</v>
      </c>
      <c r="F2849" t="s">
        <v>36</v>
      </c>
      <c r="G2849" t="s">
        <v>7479</v>
      </c>
      <c r="H2849" t="s">
        <v>388</v>
      </c>
      <c r="I2849" s="2">
        <v>21500000</v>
      </c>
      <c r="J2849" t="s">
        <v>21</v>
      </c>
      <c r="K2849" t="str" cm="1">
        <f t="array" ref="K2849">_xlfn.IFS(I2849&lt;1000000,"Bin1",AND(I2849&gt;=1000000,I2849&lt;=10000000),"Bin2",I2849&gt;10000000,"Bin3")</f>
        <v>Bin3</v>
      </c>
      <c r="L2849">
        <f t="shared" si="88"/>
        <v>2015</v>
      </c>
      <c r="M2849" t="str">
        <f>_xlfn.XLOOKUP(C2849,'LookUp Table'!$A$1:$A$3031,'LookUp Table'!$B$1:$B$3031,"Not Found",0)</f>
        <v>Mumbai</v>
      </c>
      <c r="N2849" t="str">
        <f t="shared" si="89"/>
        <v>Private Equity</v>
      </c>
      <c r="O2849" t="str">
        <f>_xlfn.XLOOKUP(N2849,'Com LookUp+Pivot'!$A$1:$A$49,'Com LookUp+Pivot'!$B$1:$B$49,"Not Found",0)</f>
        <v>PE</v>
      </c>
      <c r="W2849" s="9" t="s">
        <v>7479</v>
      </c>
      <c r="X2849" s="9" t="s">
        <v>388</v>
      </c>
    </row>
    <row r="2850" spans="1:24" x14ac:dyDescent="0.3">
      <c r="A2850">
        <v>2867</v>
      </c>
      <c r="B2850" s="1">
        <v>42123</v>
      </c>
      <c r="C2850" t="s">
        <v>7480</v>
      </c>
      <c r="D2850" t="s">
        <v>7481</v>
      </c>
      <c r="E2850" t="s">
        <v>207</v>
      </c>
      <c r="F2850" t="s">
        <v>19</v>
      </c>
      <c r="G2850" t="s">
        <v>7482</v>
      </c>
      <c r="H2850" t="s">
        <v>125</v>
      </c>
      <c r="I2850" s="2">
        <v>1000000</v>
      </c>
      <c r="K2850" t="str" cm="1">
        <f t="array" ref="K2850">_xlfn.IFS(I2850&lt;1000000,"Bin1",AND(I2850&gt;=1000000,I2850&lt;=10000000),"Bin2",I2850&gt;10000000,"Bin3")</f>
        <v>Bin2</v>
      </c>
      <c r="L2850">
        <f t="shared" si="88"/>
        <v>2015</v>
      </c>
      <c r="M2850" t="str">
        <f>_xlfn.XLOOKUP(C2850,'LookUp Table'!$A$1:$A$3031,'LookUp Table'!$B$1:$B$3031,"Not Found",0)</f>
        <v>Gurgaon</v>
      </c>
      <c r="N2850" t="str">
        <f t="shared" si="89"/>
        <v>Seed Funding</v>
      </c>
      <c r="O2850" t="str">
        <f>_xlfn.XLOOKUP(N2850,'Com LookUp+Pivot'!$A$1:$A$49,'Com LookUp+Pivot'!$B$1:$B$49,"Not Found",0)</f>
        <v>Angel</v>
      </c>
      <c r="W2850" s="9" t="s">
        <v>7482</v>
      </c>
      <c r="X2850" s="9" t="s">
        <v>125</v>
      </c>
    </row>
    <row r="2851" spans="1:24" x14ac:dyDescent="0.3">
      <c r="A2851">
        <v>2868</v>
      </c>
      <c r="B2851" s="1">
        <v>42123</v>
      </c>
      <c r="C2851" t="s">
        <v>1160</v>
      </c>
      <c r="D2851" t="s">
        <v>7483</v>
      </c>
      <c r="E2851" t="s">
        <v>207</v>
      </c>
      <c r="F2851" t="s">
        <v>6032</v>
      </c>
      <c r="G2851" t="s">
        <v>7484</v>
      </c>
      <c r="H2851" t="s">
        <v>388</v>
      </c>
      <c r="I2851" s="2">
        <v>6000000</v>
      </c>
      <c r="J2851" t="s">
        <v>44</v>
      </c>
      <c r="K2851" t="str" cm="1">
        <f t="array" ref="K2851">_xlfn.IFS(I2851&lt;1000000,"Bin1",AND(I2851&gt;=1000000,I2851&lt;=10000000),"Bin2",I2851&gt;10000000,"Bin3")</f>
        <v>Bin2</v>
      </c>
      <c r="L2851">
        <f t="shared" si="88"/>
        <v>2015</v>
      </c>
      <c r="M2851" t="str">
        <f>_xlfn.XLOOKUP(C2851,'LookUp Table'!$A$1:$A$3031,'LookUp Table'!$B$1:$B$3031,"Not Found",0)</f>
        <v>Pune</v>
      </c>
      <c r="N2851" t="str">
        <f t="shared" si="89"/>
        <v>Private Equity</v>
      </c>
      <c r="O2851" t="str">
        <f>_xlfn.XLOOKUP(N2851,'Com LookUp+Pivot'!$A$1:$A$49,'Com LookUp+Pivot'!$B$1:$B$49,"Not Found",0)</f>
        <v>PE</v>
      </c>
      <c r="W2851" s="9" t="s">
        <v>7484</v>
      </c>
      <c r="X2851" s="9" t="s">
        <v>388</v>
      </c>
    </row>
    <row r="2852" spans="1:24" x14ac:dyDescent="0.3">
      <c r="A2852">
        <v>2869</v>
      </c>
      <c r="B2852" s="1">
        <v>42123</v>
      </c>
      <c r="C2852" t="s">
        <v>5314</v>
      </c>
      <c r="D2852" t="s">
        <v>7485</v>
      </c>
      <c r="E2852" t="s">
        <v>207</v>
      </c>
      <c r="F2852" t="s">
        <v>957</v>
      </c>
      <c r="G2852" t="s">
        <v>174</v>
      </c>
      <c r="H2852" t="s">
        <v>388</v>
      </c>
      <c r="I2852" s="2">
        <v>3500000</v>
      </c>
      <c r="J2852" t="s">
        <v>44</v>
      </c>
      <c r="K2852" t="str" cm="1">
        <f t="array" ref="K2852">_xlfn.IFS(I2852&lt;1000000,"Bin1",AND(I2852&gt;=1000000,I2852&lt;=10000000),"Bin2",I2852&gt;10000000,"Bin3")</f>
        <v>Bin2</v>
      </c>
      <c r="L2852">
        <f t="shared" si="88"/>
        <v>2015</v>
      </c>
      <c r="M2852" t="str">
        <f>_xlfn.XLOOKUP(C2852,'LookUp Table'!$A$1:$A$3031,'LookUp Table'!$B$1:$B$3031,"Not Found",0)</f>
        <v>Bangalore</v>
      </c>
      <c r="N2852" t="str">
        <f t="shared" si="89"/>
        <v>Series A</v>
      </c>
      <c r="O2852" t="str">
        <f>_xlfn.XLOOKUP(N2852,'Com LookUp+Pivot'!$A$1:$A$49,'Com LookUp+Pivot'!$B$1:$B$49,"Not Found",0)</f>
        <v>VC</v>
      </c>
      <c r="W2852" s="9" t="s">
        <v>174</v>
      </c>
      <c r="X2852" s="9" t="s">
        <v>388</v>
      </c>
    </row>
    <row r="2853" spans="1:24" x14ac:dyDescent="0.3">
      <c r="A2853">
        <v>2870</v>
      </c>
      <c r="B2853" s="1">
        <v>42123</v>
      </c>
      <c r="C2853" t="s">
        <v>7486</v>
      </c>
      <c r="D2853" t="s">
        <v>7487</v>
      </c>
      <c r="E2853" t="s">
        <v>207</v>
      </c>
      <c r="F2853" t="s">
        <v>957</v>
      </c>
      <c r="G2853" t="s">
        <v>7488</v>
      </c>
      <c r="H2853" t="s">
        <v>125</v>
      </c>
      <c r="I2853">
        <v>0</v>
      </c>
      <c r="K2853" t="str" cm="1">
        <f t="array" ref="K2853">_xlfn.IFS(I2853&lt;1000000,"Bin1",AND(I2853&gt;=1000000,I2853&lt;=10000000),"Bin2",I2853&gt;10000000,"Bin3")</f>
        <v>Bin1</v>
      </c>
      <c r="L2853">
        <f t="shared" si="88"/>
        <v>2015</v>
      </c>
      <c r="M2853" t="str">
        <f>_xlfn.XLOOKUP(C2853,'LookUp Table'!$A$1:$A$3031,'LookUp Table'!$B$1:$B$3031,"Not Found",0)</f>
        <v>Bangalore</v>
      </c>
      <c r="N2853" t="str">
        <f t="shared" si="89"/>
        <v>Seed Funding</v>
      </c>
      <c r="O2853" t="str">
        <f>_xlfn.XLOOKUP(N2853,'Com LookUp+Pivot'!$A$1:$A$49,'Com LookUp+Pivot'!$B$1:$B$49,"Not Found",0)</f>
        <v>Angel</v>
      </c>
      <c r="W2853" s="9" t="s">
        <v>7488</v>
      </c>
      <c r="X2853" s="9" t="s">
        <v>125</v>
      </c>
    </row>
    <row r="2854" spans="1:24" x14ac:dyDescent="0.3">
      <c r="A2854">
        <v>2871</v>
      </c>
      <c r="B2854" s="1">
        <v>42123</v>
      </c>
      <c r="C2854" t="s">
        <v>7489</v>
      </c>
      <c r="D2854" t="s">
        <v>7490</v>
      </c>
      <c r="E2854" t="s">
        <v>207</v>
      </c>
      <c r="F2854" t="s">
        <v>957</v>
      </c>
      <c r="G2854" t="s">
        <v>2343</v>
      </c>
      <c r="H2854" t="s">
        <v>125</v>
      </c>
      <c r="I2854" s="2">
        <v>400000</v>
      </c>
      <c r="K2854" t="str" cm="1">
        <f t="array" ref="K2854">_xlfn.IFS(I2854&lt;1000000,"Bin1",AND(I2854&gt;=1000000,I2854&lt;=10000000),"Bin2",I2854&gt;10000000,"Bin3")</f>
        <v>Bin1</v>
      </c>
      <c r="L2854">
        <f t="shared" si="88"/>
        <v>2015</v>
      </c>
      <c r="M2854" t="str">
        <f>_xlfn.XLOOKUP(C2854,'LookUp Table'!$A$1:$A$3031,'LookUp Table'!$B$1:$B$3031,"Not Found",0)</f>
        <v>Bangalore</v>
      </c>
      <c r="N2854" t="str">
        <f t="shared" si="89"/>
        <v>Seed Funding</v>
      </c>
      <c r="O2854" t="str">
        <f>_xlfn.XLOOKUP(N2854,'Com LookUp+Pivot'!$A$1:$A$49,'Com LookUp+Pivot'!$B$1:$B$49,"Not Found",0)</f>
        <v>Angel</v>
      </c>
      <c r="W2854" s="9" t="s">
        <v>2343</v>
      </c>
      <c r="X2854" s="9" t="s">
        <v>125</v>
      </c>
    </row>
    <row r="2855" spans="1:24" x14ac:dyDescent="0.3">
      <c r="A2855">
        <v>2872</v>
      </c>
      <c r="B2855" s="1">
        <v>42123</v>
      </c>
      <c r="C2855" t="s">
        <v>7491</v>
      </c>
      <c r="D2855" t="s">
        <v>7492</v>
      </c>
      <c r="E2855" t="s">
        <v>207</v>
      </c>
      <c r="F2855" t="s">
        <v>42</v>
      </c>
      <c r="G2855" t="s">
        <v>7493</v>
      </c>
      <c r="H2855" t="s">
        <v>125</v>
      </c>
      <c r="I2855" s="2">
        <v>500000</v>
      </c>
      <c r="K2855" t="str" cm="1">
        <f t="array" ref="K2855">_xlfn.IFS(I2855&lt;1000000,"Bin1",AND(I2855&gt;=1000000,I2855&lt;=10000000),"Bin2",I2855&gt;10000000,"Bin3")</f>
        <v>Bin1</v>
      </c>
      <c r="L2855">
        <f t="shared" si="88"/>
        <v>2015</v>
      </c>
      <c r="M2855" t="str">
        <f>_xlfn.XLOOKUP(C2855,'LookUp Table'!$A$1:$A$3031,'LookUp Table'!$B$1:$B$3031,"Not Found",0)</f>
        <v>Chennai</v>
      </c>
      <c r="N2855" t="str">
        <f t="shared" si="89"/>
        <v>Seed Funding</v>
      </c>
      <c r="O2855" t="str">
        <f>_xlfn.XLOOKUP(N2855,'Com LookUp+Pivot'!$A$1:$A$49,'Com LookUp+Pivot'!$B$1:$B$49,"Not Found",0)</f>
        <v>Angel</v>
      </c>
      <c r="W2855" s="9" t="s">
        <v>7493</v>
      </c>
      <c r="X2855" s="9" t="s">
        <v>125</v>
      </c>
    </row>
    <row r="2856" spans="1:24" x14ac:dyDescent="0.3">
      <c r="A2856">
        <v>2873</v>
      </c>
      <c r="B2856" s="1">
        <v>42123</v>
      </c>
      <c r="C2856" t="s">
        <v>2849</v>
      </c>
      <c r="D2856" t="s">
        <v>976</v>
      </c>
      <c r="E2856" t="s">
        <v>207</v>
      </c>
      <c r="F2856" t="s">
        <v>87</v>
      </c>
      <c r="G2856" t="s">
        <v>7494</v>
      </c>
      <c r="H2856" t="s">
        <v>388</v>
      </c>
      <c r="I2856" s="2">
        <v>8000000</v>
      </c>
      <c r="J2856" t="s">
        <v>26</v>
      </c>
      <c r="K2856" t="str" cm="1">
        <f t="array" ref="K2856">_xlfn.IFS(I2856&lt;1000000,"Bin1",AND(I2856&gt;=1000000,I2856&lt;=10000000),"Bin2",I2856&gt;10000000,"Bin3")</f>
        <v>Bin2</v>
      </c>
      <c r="L2856">
        <f t="shared" si="88"/>
        <v>2015</v>
      </c>
      <c r="M2856" t="str">
        <f>_xlfn.XLOOKUP(C2856,'LookUp Table'!$A$1:$A$3031,'LookUp Table'!$B$1:$B$3031,"Not Found",0)</f>
        <v>Noida</v>
      </c>
      <c r="N2856" t="str">
        <f t="shared" si="89"/>
        <v>Private Equity</v>
      </c>
      <c r="O2856" t="str">
        <f>_xlfn.XLOOKUP(N2856,'Com LookUp+Pivot'!$A$1:$A$49,'Com LookUp+Pivot'!$B$1:$B$49,"Not Found",0)</f>
        <v>PE</v>
      </c>
      <c r="W2856" s="9" t="s">
        <v>7494</v>
      </c>
      <c r="X2856" s="9" t="s">
        <v>388</v>
      </c>
    </row>
    <row r="2857" spans="1:24" x14ac:dyDescent="0.3">
      <c r="A2857">
        <v>2874</v>
      </c>
      <c r="B2857" s="1">
        <v>42065</v>
      </c>
      <c r="C2857" t="s">
        <v>7495</v>
      </c>
      <c r="D2857" t="s">
        <v>207</v>
      </c>
      <c r="E2857" t="s">
        <v>207</v>
      </c>
      <c r="F2857" t="s">
        <v>207</v>
      </c>
      <c r="G2857" t="s">
        <v>7496</v>
      </c>
      <c r="H2857" t="s">
        <v>388</v>
      </c>
      <c r="I2857" s="2">
        <v>5500000</v>
      </c>
      <c r="J2857" t="s">
        <v>44</v>
      </c>
      <c r="K2857" t="str" cm="1">
        <f t="array" ref="K2857">_xlfn.IFS(I2857&lt;1000000,"Bin1",AND(I2857&gt;=1000000,I2857&lt;=10000000),"Bin2",I2857&gt;10000000,"Bin3")</f>
        <v>Bin2</v>
      </c>
      <c r="L2857">
        <f t="shared" si="88"/>
        <v>2015</v>
      </c>
      <c r="M2857" t="str">
        <f>_xlfn.XLOOKUP(C2857,'LookUp Table'!$A$1:$A$3031,'LookUp Table'!$B$1:$B$3031,"Not Found",0)</f>
        <v>nan</v>
      </c>
      <c r="N2857" t="str">
        <f t="shared" si="89"/>
        <v>Private Equity</v>
      </c>
      <c r="O2857" t="str">
        <f>_xlfn.XLOOKUP(N2857,'Com LookUp+Pivot'!$A$1:$A$49,'Com LookUp+Pivot'!$B$1:$B$49,"Not Found",0)</f>
        <v>PE</v>
      </c>
      <c r="W2857" s="9" t="s">
        <v>7496</v>
      </c>
      <c r="X2857" s="9" t="s">
        <v>388</v>
      </c>
    </row>
    <row r="2858" spans="1:24" x14ac:dyDescent="0.3">
      <c r="A2858">
        <v>2875</v>
      </c>
      <c r="B2858" s="1">
        <v>42065</v>
      </c>
      <c r="C2858" t="s">
        <v>7362</v>
      </c>
      <c r="D2858" t="s">
        <v>207</v>
      </c>
      <c r="E2858" t="s">
        <v>207</v>
      </c>
      <c r="F2858" t="s">
        <v>207</v>
      </c>
      <c r="G2858" t="s">
        <v>6759</v>
      </c>
      <c r="H2858" t="s">
        <v>125</v>
      </c>
      <c r="I2858" s="2">
        <v>120000</v>
      </c>
      <c r="K2858" t="str" cm="1">
        <f t="array" ref="K2858">_xlfn.IFS(I2858&lt;1000000,"Bin1",AND(I2858&gt;=1000000,I2858&lt;=10000000),"Bin2",I2858&gt;10000000,"Bin3")</f>
        <v>Bin1</v>
      </c>
      <c r="L2858">
        <f t="shared" si="88"/>
        <v>2015</v>
      </c>
      <c r="M2858" t="str">
        <f>_xlfn.XLOOKUP(C2858,'LookUp Table'!$A$1:$A$3031,'LookUp Table'!$B$1:$B$3031,"Not Found",0)</f>
        <v>New Delhi</v>
      </c>
      <c r="N2858" t="str">
        <f t="shared" si="89"/>
        <v>Seed Funding</v>
      </c>
      <c r="O2858" t="str">
        <f>_xlfn.XLOOKUP(N2858,'Com LookUp+Pivot'!$A$1:$A$49,'Com LookUp+Pivot'!$B$1:$B$49,"Not Found",0)</f>
        <v>Angel</v>
      </c>
      <c r="W2858" s="9" t="s">
        <v>6759</v>
      </c>
      <c r="X2858" s="9" t="s">
        <v>125</v>
      </c>
    </row>
    <row r="2859" spans="1:24" x14ac:dyDescent="0.3">
      <c r="A2859">
        <v>2876</v>
      </c>
      <c r="B2859" s="1">
        <v>42066</v>
      </c>
      <c r="C2859" t="s">
        <v>7497</v>
      </c>
      <c r="D2859" t="s">
        <v>207</v>
      </c>
      <c r="E2859" t="s">
        <v>207</v>
      </c>
      <c r="F2859" t="s">
        <v>207</v>
      </c>
      <c r="G2859" t="s">
        <v>7498</v>
      </c>
      <c r="H2859" t="s">
        <v>388</v>
      </c>
      <c r="I2859" s="2">
        <v>15000000</v>
      </c>
      <c r="K2859" t="str" cm="1">
        <f t="array" ref="K2859">_xlfn.IFS(I2859&lt;1000000,"Bin1",AND(I2859&gt;=1000000,I2859&lt;=10000000),"Bin2",I2859&gt;10000000,"Bin3")</f>
        <v>Bin3</v>
      </c>
      <c r="L2859">
        <f t="shared" si="88"/>
        <v>2015</v>
      </c>
      <c r="M2859" t="str">
        <f>_xlfn.XLOOKUP(C2859,'LookUp Table'!$A$1:$A$3031,'LookUp Table'!$B$1:$B$3031,"Not Found",0)</f>
        <v>nan</v>
      </c>
      <c r="N2859" t="str">
        <f t="shared" si="89"/>
        <v>Private Equity</v>
      </c>
      <c r="O2859" t="str">
        <f>_xlfn.XLOOKUP(N2859,'Com LookUp+Pivot'!$A$1:$A$49,'Com LookUp+Pivot'!$B$1:$B$49,"Not Found",0)</f>
        <v>PE</v>
      </c>
      <c r="W2859" s="9" t="s">
        <v>7498</v>
      </c>
      <c r="X2859" s="9" t="s">
        <v>388</v>
      </c>
    </row>
    <row r="2860" spans="1:24" x14ac:dyDescent="0.3">
      <c r="A2860">
        <v>2877</v>
      </c>
      <c r="B2860" s="1">
        <v>42066</v>
      </c>
      <c r="C2860" t="s">
        <v>7499</v>
      </c>
      <c r="D2860" t="s">
        <v>207</v>
      </c>
      <c r="E2860" t="s">
        <v>207</v>
      </c>
      <c r="F2860" t="s">
        <v>207</v>
      </c>
      <c r="G2860" t="s">
        <v>7500</v>
      </c>
      <c r="H2860" t="s">
        <v>125</v>
      </c>
      <c r="I2860">
        <v>0</v>
      </c>
      <c r="K2860" t="str" cm="1">
        <f t="array" ref="K2860">_xlfn.IFS(I2860&lt;1000000,"Bin1",AND(I2860&gt;=1000000,I2860&lt;=10000000),"Bin2",I2860&gt;10000000,"Bin3")</f>
        <v>Bin1</v>
      </c>
      <c r="L2860">
        <f t="shared" si="88"/>
        <v>2015</v>
      </c>
      <c r="M2860" t="str">
        <f>_xlfn.XLOOKUP(C2860,'LookUp Table'!$A$1:$A$3031,'LookUp Table'!$B$1:$B$3031,"Not Found",0)</f>
        <v>nan</v>
      </c>
      <c r="N2860" t="str">
        <f t="shared" si="89"/>
        <v>Seed Funding</v>
      </c>
      <c r="O2860" t="str">
        <f>_xlfn.XLOOKUP(N2860,'Com LookUp+Pivot'!$A$1:$A$49,'Com LookUp+Pivot'!$B$1:$B$49,"Not Found",0)</f>
        <v>Angel</v>
      </c>
      <c r="W2860" s="9" t="s">
        <v>7500</v>
      </c>
      <c r="X2860" s="9" t="s">
        <v>125</v>
      </c>
    </row>
    <row r="2861" spans="1:24" x14ac:dyDescent="0.3">
      <c r="A2861">
        <v>2878</v>
      </c>
      <c r="B2861" s="1">
        <v>42068</v>
      </c>
      <c r="C2861" t="s">
        <v>7501</v>
      </c>
      <c r="D2861" t="s">
        <v>207</v>
      </c>
      <c r="E2861" t="s">
        <v>207</v>
      </c>
      <c r="F2861" t="s">
        <v>207</v>
      </c>
      <c r="G2861" t="s">
        <v>174</v>
      </c>
      <c r="H2861" t="s">
        <v>125</v>
      </c>
      <c r="I2861" s="2">
        <v>1000000</v>
      </c>
      <c r="K2861" t="str" cm="1">
        <f t="array" ref="K2861">_xlfn.IFS(I2861&lt;1000000,"Bin1",AND(I2861&gt;=1000000,I2861&lt;=10000000),"Bin2",I2861&gt;10000000,"Bin3")</f>
        <v>Bin2</v>
      </c>
      <c r="L2861">
        <f t="shared" si="88"/>
        <v>2015</v>
      </c>
      <c r="M2861" t="str">
        <f>_xlfn.XLOOKUP(C2861,'LookUp Table'!$A$1:$A$3031,'LookUp Table'!$B$1:$B$3031,"Not Found",0)</f>
        <v>nan</v>
      </c>
      <c r="N2861" t="str">
        <f t="shared" si="89"/>
        <v>Series A</v>
      </c>
      <c r="O2861" t="str">
        <f>_xlfn.XLOOKUP(N2861,'Com LookUp+Pivot'!$A$1:$A$49,'Com LookUp+Pivot'!$B$1:$B$49,"Not Found",0)</f>
        <v>VC</v>
      </c>
      <c r="W2861" s="9" t="s">
        <v>174</v>
      </c>
      <c r="X2861" s="9" t="s">
        <v>125</v>
      </c>
    </row>
    <row r="2862" spans="1:24" x14ac:dyDescent="0.3">
      <c r="A2862">
        <v>2879</v>
      </c>
      <c r="B2862" s="1">
        <v>42068</v>
      </c>
      <c r="C2862" t="s">
        <v>7502</v>
      </c>
      <c r="D2862" t="s">
        <v>207</v>
      </c>
      <c r="E2862" t="s">
        <v>207</v>
      </c>
      <c r="F2862" t="s">
        <v>207</v>
      </c>
      <c r="G2862" t="s">
        <v>7503</v>
      </c>
      <c r="H2862" t="s">
        <v>388</v>
      </c>
      <c r="I2862" s="2">
        <v>2500000</v>
      </c>
      <c r="K2862" t="str" cm="1">
        <f t="array" ref="K2862">_xlfn.IFS(I2862&lt;1000000,"Bin1",AND(I2862&gt;=1000000,I2862&lt;=10000000),"Bin2",I2862&gt;10000000,"Bin3")</f>
        <v>Bin2</v>
      </c>
      <c r="L2862">
        <f t="shared" si="88"/>
        <v>2015</v>
      </c>
      <c r="M2862" t="str">
        <f>_xlfn.XLOOKUP(C2862,'LookUp Table'!$A$1:$A$3031,'LookUp Table'!$B$1:$B$3031,"Not Found",0)</f>
        <v>nan</v>
      </c>
      <c r="N2862" t="str">
        <f t="shared" si="89"/>
        <v>Private Equity</v>
      </c>
      <c r="O2862" t="str">
        <f>_xlfn.XLOOKUP(N2862,'Com LookUp+Pivot'!$A$1:$A$49,'Com LookUp+Pivot'!$B$1:$B$49,"Not Found",0)</f>
        <v>PE</v>
      </c>
      <c r="W2862" s="9" t="s">
        <v>7503</v>
      </c>
      <c r="X2862" s="9" t="s">
        <v>388</v>
      </c>
    </row>
    <row r="2863" spans="1:24" x14ac:dyDescent="0.3">
      <c r="A2863">
        <v>2880</v>
      </c>
      <c r="B2863" s="1">
        <v>42069</v>
      </c>
      <c r="C2863" t="s">
        <v>7504</v>
      </c>
      <c r="D2863" t="s">
        <v>207</v>
      </c>
      <c r="E2863" t="s">
        <v>207</v>
      </c>
      <c r="F2863" t="s">
        <v>207</v>
      </c>
      <c r="G2863" t="s">
        <v>7505</v>
      </c>
      <c r="H2863" t="s">
        <v>388</v>
      </c>
      <c r="I2863" s="2">
        <v>1200000</v>
      </c>
      <c r="K2863" t="str" cm="1">
        <f t="array" ref="K2863">_xlfn.IFS(I2863&lt;1000000,"Bin1",AND(I2863&gt;=1000000,I2863&lt;=10000000),"Bin2",I2863&gt;10000000,"Bin3")</f>
        <v>Bin2</v>
      </c>
      <c r="L2863">
        <f t="shared" si="88"/>
        <v>2015</v>
      </c>
      <c r="M2863" t="str">
        <f>_xlfn.XLOOKUP(C2863,'LookUp Table'!$A$1:$A$3031,'LookUp Table'!$B$1:$B$3031,"Not Found",0)</f>
        <v>nan</v>
      </c>
      <c r="N2863" t="str">
        <f t="shared" si="89"/>
        <v>Private Equity</v>
      </c>
      <c r="O2863" t="str">
        <f>_xlfn.XLOOKUP(N2863,'Com LookUp+Pivot'!$A$1:$A$49,'Com LookUp+Pivot'!$B$1:$B$49,"Not Found",0)</f>
        <v>PE</v>
      </c>
      <c r="W2863" s="9" t="s">
        <v>7505</v>
      </c>
      <c r="X2863" s="9" t="s">
        <v>388</v>
      </c>
    </row>
    <row r="2864" spans="1:24" x14ac:dyDescent="0.3">
      <c r="A2864">
        <v>2881</v>
      </c>
      <c r="B2864" s="1">
        <v>42072</v>
      </c>
      <c r="C2864" t="s">
        <v>7506</v>
      </c>
      <c r="D2864" t="s">
        <v>207</v>
      </c>
      <c r="E2864" t="s">
        <v>207</v>
      </c>
      <c r="F2864" t="s">
        <v>207</v>
      </c>
      <c r="G2864" t="s">
        <v>3205</v>
      </c>
      <c r="H2864" t="s">
        <v>388</v>
      </c>
      <c r="I2864" s="2">
        <v>2500000</v>
      </c>
      <c r="K2864" t="str" cm="1">
        <f t="array" ref="K2864">_xlfn.IFS(I2864&lt;1000000,"Bin1",AND(I2864&gt;=1000000,I2864&lt;=10000000),"Bin2",I2864&gt;10000000,"Bin3")</f>
        <v>Bin2</v>
      </c>
      <c r="L2864">
        <f t="shared" si="88"/>
        <v>2015</v>
      </c>
      <c r="M2864" t="str">
        <f>_xlfn.XLOOKUP(C2864,'LookUp Table'!$A$1:$A$3031,'LookUp Table'!$B$1:$B$3031,"Not Found",0)</f>
        <v>nan</v>
      </c>
      <c r="N2864" t="str">
        <f t="shared" si="89"/>
        <v>Private Equity</v>
      </c>
      <c r="O2864" t="str">
        <f>_xlfn.XLOOKUP(N2864,'Com LookUp+Pivot'!$A$1:$A$49,'Com LookUp+Pivot'!$B$1:$B$49,"Not Found",0)</f>
        <v>PE</v>
      </c>
      <c r="W2864" s="9" t="s">
        <v>3205</v>
      </c>
      <c r="X2864" s="9" t="s">
        <v>388</v>
      </c>
    </row>
    <row r="2865" spans="1:24" x14ac:dyDescent="0.3">
      <c r="A2865">
        <v>2882</v>
      </c>
      <c r="B2865" s="1">
        <v>42072</v>
      </c>
      <c r="C2865" t="s">
        <v>7507</v>
      </c>
      <c r="D2865" t="s">
        <v>207</v>
      </c>
      <c r="E2865" t="s">
        <v>207</v>
      </c>
      <c r="F2865" t="s">
        <v>207</v>
      </c>
      <c r="G2865" t="s">
        <v>7508</v>
      </c>
      <c r="H2865" t="s">
        <v>125</v>
      </c>
      <c r="I2865" s="2">
        <v>500000</v>
      </c>
      <c r="K2865" t="str" cm="1">
        <f t="array" ref="K2865">_xlfn.IFS(I2865&lt;1000000,"Bin1",AND(I2865&gt;=1000000,I2865&lt;=10000000),"Bin2",I2865&gt;10000000,"Bin3")</f>
        <v>Bin1</v>
      </c>
      <c r="L2865">
        <f t="shared" ref="L2865:L2928" si="90">YEAR(B2865)</f>
        <v>2015</v>
      </c>
      <c r="M2865" t="str">
        <f>_xlfn.XLOOKUP(C2865,'LookUp Table'!$A$1:$A$3031,'LookUp Table'!$B$1:$B$3031,"Not Found",0)</f>
        <v>nan</v>
      </c>
      <c r="N2865" t="str">
        <f t="shared" si="89"/>
        <v>Seed Funding</v>
      </c>
      <c r="O2865" t="str">
        <f>_xlfn.XLOOKUP(N2865,'Com LookUp+Pivot'!$A$1:$A$49,'Com LookUp+Pivot'!$B$1:$B$49,"Not Found",0)</f>
        <v>Angel</v>
      </c>
      <c r="W2865" s="9" t="s">
        <v>7508</v>
      </c>
      <c r="X2865" s="9" t="s">
        <v>125</v>
      </c>
    </row>
    <row r="2866" spans="1:24" x14ac:dyDescent="0.3">
      <c r="A2866">
        <v>2883</v>
      </c>
      <c r="B2866" s="1">
        <v>42073</v>
      </c>
      <c r="C2866" t="s">
        <v>7509</v>
      </c>
      <c r="D2866" t="s">
        <v>207</v>
      </c>
      <c r="E2866" t="s">
        <v>207</v>
      </c>
      <c r="F2866" t="s">
        <v>207</v>
      </c>
      <c r="G2866" t="s">
        <v>7510</v>
      </c>
      <c r="H2866" t="s">
        <v>388</v>
      </c>
      <c r="I2866">
        <v>0</v>
      </c>
      <c r="J2866" t="s">
        <v>26</v>
      </c>
      <c r="K2866" t="str" cm="1">
        <f t="array" ref="K2866">_xlfn.IFS(I2866&lt;1000000,"Bin1",AND(I2866&gt;=1000000,I2866&lt;=10000000),"Bin2",I2866&gt;10000000,"Bin3")</f>
        <v>Bin1</v>
      </c>
      <c r="L2866">
        <f t="shared" si="90"/>
        <v>2015</v>
      </c>
      <c r="M2866" t="str">
        <f>_xlfn.XLOOKUP(C2866,'LookUp Table'!$A$1:$A$3031,'LookUp Table'!$B$1:$B$3031,"Not Found",0)</f>
        <v>nan</v>
      </c>
      <c r="N2866" t="str">
        <f t="shared" si="89"/>
        <v>Private Equity</v>
      </c>
      <c r="O2866" t="str">
        <f>_xlfn.XLOOKUP(N2866,'Com LookUp+Pivot'!$A$1:$A$49,'Com LookUp+Pivot'!$B$1:$B$49,"Not Found",0)</f>
        <v>PE</v>
      </c>
      <c r="W2866" s="9" t="s">
        <v>7510</v>
      </c>
      <c r="X2866" s="9" t="s">
        <v>388</v>
      </c>
    </row>
    <row r="2867" spans="1:24" x14ac:dyDescent="0.3">
      <c r="A2867">
        <v>2884</v>
      </c>
      <c r="B2867" s="1">
        <v>42074</v>
      </c>
      <c r="C2867" t="s">
        <v>7511</v>
      </c>
      <c r="D2867" t="s">
        <v>207</v>
      </c>
      <c r="E2867" t="s">
        <v>207</v>
      </c>
      <c r="F2867" t="s">
        <v>207</v>
      </c>
      <c r="G2867" t="s">
        <v>1334</v>
      </c>
      <c r="H2867" t="s">
        <v>125</v>
      </c>
      <c r="I2867" s="2">
        <v>1000000</v>
      </c>
      <c r="K2867" t="str" cm="1">
        <f t="array" ref="K2867">_xlfn.IFS(I2867&lt;1000000,"Bin1",AND(I2867&gt;=1000000,I2867&lt;=10000000),"Bin2",I2867&gt;10000000,"Bin3")</f>
        <v>Bin2</v>
      </c>
      <c r="L2867">
        <f t="shared" si="90"/>
        <v>2015</v>
      </c>
      <c r="M2867" t="str">
        <f>_xlfn.XLOOKUP(C2867,'LookUp Table'!$A$1:$A$3031,'LookUp Table'!$B$1:$B$3031,"Not Found",0)</f>
        <v>nan</v>
      </c>
      <c r="N2867" t="str">
        <f t="shared" si="89"/>
        <v>Private Equity</v>
      </c>
      <c r="O2867" t="str">
        <f>_xlfn.XLOOKUP(N2867,'Com LookUp+Pivot'!$A$1:$A$49,'Com LookUp+Pivot'!$B$1:$B$49,"Not Found",0)</f>
        <v>PE</v>
      </c>
      <c r="W2867" s="9" t="s">
        <v>1334</v>
      </c>
      <c r="X2867" s="9" t="s">
        <v>125</v>
      </c>
    </row>
    <row r="2868" spans="1:24" x14ac:dyDescent="0.3">
      <c r="A2868">
        <v>2885</v>
      </c>
      <c r="B2868" s="1">
        <v>42074</v>
      </c>
      <c r="C2868" t="s">
        <v>7512</v>
      </c>
      <c r="D2868" t="s">
        <v>207</v>
      </c>
      <c r="E2868" t="s">
        <v>207</v>
      </c>
      <c r="F2868" t="s">
        <v>207</v>
      </c>
      <c r="G2868" t="s">
        <v>7513</v>
      </c>
      <c r="H2868" t="s">
        <v>125</v>
      </c>
      <c r="I2868" s="2">
        <v>150000</v>
      </c>
      <c r="K2868" t="str" cm="1">
        <f t="array" ref="K2868">_xlfn.IFS(I2868&lt;1000000,"Bin1",AND(I2868&gt;=1000000,I2868&lt;=10000000),"Bin2",I2868&gt;10000000,"Bin3")</f>
        <v>Bin1</v>
      </c>
      <c r="L2868">
        <f t="shared" si="90"/>
        <v>2015</v>
      </c>
      <c r="M2868" t="str">
        <f>_xlfn.XLOOKUP(C2868,'LookUp Table'!$A$1:$A$3031,'LookUp Table'!$B$1:$B$3031,"Not Found",0)</f>
        <v>nan</v>
      </c>
      <c r="N2868" t="str">
        <f t="shared" si="89"/>
        <v>Seed Funding</v>
      </c>
      <c r="O2868" t="str">
        <f>_xlfn.XLOOKUP(N2868,'Com LookUp+Pivot'!$A$1:$A$49,'Com LookUp+Pivot'!$B$1:$B$49,"Not Found",0)</f>
        <v>Angel</v>
      </c>
      <c r="W2868" s="9" t="s">
        <v>7513</v>
      </c>
      <c r="X2868" s="9" t="s">
        <v>125</v>
      </c>
    </row>
    <row r="2869" spans="1:24" x14ac:dyDescent="0.3">
      <c r="A2869">
        <v>2886</v>
      </c>
      <c r="B2869" s="1">
        <v>42074</v>
      </c>
      <c r="C2869" t="s">
        <v>7514</v>
      </c>
      <c r="D2869" t="s">
        <v>207</v>
      </c>
      <c r="E2869" t="s">
        <v>207</v>
      </c>
      <c r="F2869" t="s">
        <v>207</v>
      </c>
      <c r="G2869" t="s">
        <v>7515</v>
      </c>
      <c r="H2869" t="s">
        <v>388</v>
      </c>
      <c r="I2869" s="2">
        <v>5000000</v>
      </c>
      <c r="J2869" t="s">
        <v>26</v>
      </c>
      <c r="K2869" t="str" cm="1">
        <f t="array" ref="K2869">_xlfn.IFS(I2869&lt;1000000,"Bin1",AND(I2869&gt;=1000000,I2869&lt;=10000000),"Bin2",I2869&gt;10000000,"Bin3")</f>
        <v>Bin2</v>
      </c>
      <c r="L2869">
        <f t="shared" si="90"/>
        <v>2015</v>
      </c>
      <c r="M2869" t="str">
        <f>_xlfn.XLOOKUP(C2869,'LookUp Table'!$A$1:$A$3031,'LookUp Table'!$B$1:$B$3031,"Not Found",0)</f>
        <v>Chennai</v>
      </c>
      <c r="N2869" t="str">
        <f t="shared" si="89"/>
        <v>Private Equity</v>
      </c>
      <c r="O2869" t="str">
        <f>_xlfn.XLOOKUP(N2869,'Com LookUp+Pivot'!$A$1:$A$49,'Com LookUp+Pivot'!$B$1:$B$49,"Not Found",0)</f>
        <v>PE</v>
      </c>
      <c r="W2869" s="9" t="s">
        <v>7515</v>
      </c>
      <c r="X2869" s="9" t="s">
        <v>388</v>
      </c>
    </row>
    <row r="2870" spans="1:24" x14ac:dyDescent="0.3">
      <c r="A2870">
        <v>2887</v>
      </c>
      <c r="B2870" s="1">
        <v>42074</v>
      </c>
      <c r="C2870" t="s">
        <v>7516</v>
      </c>
      <c r="D2870" t="s">
        <v>207</v>
      </c>
      <c r="E2870" t="s">
        <v>207</v>
      </c>
      <c r="F2870" t="s">
        <v>207</v>
      </c>
      <c r="G2870" t="s">
        <v>1058</v>
      </c>
      <c r="H2870" t="s">
        <v>388</v>
      </c>
      <c r="I2870" s="2">
        <v>20000000</v>
      </c>
      <c r="K2870" t="str" cm="1">
        <f t="array" ref="K2870">_xlfn.IFS(I2870&lt;1000000,"Bin1",AND(I2870&gt;=1000000,I2870&lt;=10000000),"Bin2",I2870&gt;10000000,"Bin3")</f>
        <v>Bin3</v>
      </c>
      <c r="L2870">
        <f t="shared" si="90"/>
        <v>2015</v>
      </c>
      <c r="M2870" t="str">
        <f>_xlfn.XLOOKUP(C2870,'LookUp Table'!$A$1:$A$3031,'LookUp Table'!$B$1:$B$3031,"Not Found",0)</f>
        <v>nan</v>
      </c>
      <c r="N2870" t="str">
        <f t="shared" si="89"/>
        <v>Private Equity</v>
      </c>
      <c r="O2870" t="str">
        <f>_xlfn.XLOOKUP(N2870,'Com LookUp+Pivot'!$A$1:$A$49,'Com LookUp+Pivot'!$B$1:$B$49,"Not Found",0)</f>
        <v>PE</v>
      </c>
      <c r="W2870" s="9" t="s">
        <v>1058</v>
      </c>
      <c r="X2870" s="9" t="s">
        <v>388</v>
      </c>
    </row>
    <row r="2871" spans="1:24" x14ac:dyDescent="0.3">
      <c r="A2871">
        <v>2888</v>
      </c>
      <c r="B2871" s="1">
        <v>42075</v>
      </c>
      <c r="C2871" t="s">
        <v>4735</v>
      </c>
      <c r="D2871" t="s">
        <v>207</v>
      </c>
      <c r="E2871" t="s">
        <v>207</v>
      </c>
      <c r="F2871" t="s">
        <v>207</v>
      </c>
      <c r="G2871" t="s">
        <v>7517</v>
      </c>
      <c r="H2871" t="s">
        <v>125</v>
      </c>
      <c r="I2871">
        <v>0</v>
      </c>
      <c r="K2871" t="str" cm="1">
        <f t="array" ref="K2871">_xlfn.IFS(I2871&lt;1000000,"Bin1",AND(I2871&gt;=1000000,I2871&lt;=10000000),"Bin2",I2871&gt;10000000,"Bin3")</f>
        <v>Bin1</v>
      </c>
      <c r="L2871">
        <f t="shared" si="90"/>
        <v>2015</v>
      </c>
      <c r="M2871" t="str">
        <f>_xlfn.XLOOKUP(C2871,'LookUp Table'!$A$1:$A$3031,'LookUp Table'!$B$1:$B$3031,"Not Found",0)</f>
        <v>Gurgaon</v>
      </c>
      <c r="N2871" t="str">
        <f t="shared" si="89"/>
        <v>Seed Funding</v>
      </c>
      <c r="O2871" t="str">
        <f>_xlfn.XLOOKUP(N2871,'Com LookUp+Pivot'!$A$1:$A$49,'Com LookUp+Pivot'!$B$1:$B$49,"Not Found",0)</f>
        <v>Angel</v>
      </c>
      <c r="W2871" s="9" t="s">
        <v>7517</v>
      </c>
      <c r="X2871" s="9" t="s">
        <v>125</v>
      </c>
    </row>
    <row r="2872" spans="1:24" x14ac:dyDescent="0.3">
      <c r="A2872">
        <v>2889</v>
      </c>
      <c r="B2872" s="1">
        <v>42075</v>
      </c>
      <c r="C2872" t="s">
        <v>7518</v>
      </c>
      <c r="D2872" t="s">
        <v>207</v>
      </c>
      <c r="E2872" t="s">
        <v>207</v>
      </c>
      <c r="F2872" t="s">
        <v>207</v>
      </c>
      <c r="G2872" t="s">
        <v>7519</v>
      </c>
      <c r="H2872" t="s">
        <v>388</v>
      </c>
      <c r="I2872" s="2">
        <v>15000000</v>
      </c>
      <c r="J2872" t="s">
        <v>44</v>
      </c>
      <c r="K2872" t="str" cm="1">
        <f t="array" ref="K2872">_xlfn.IFS(I2872&lt;1000000,"Bin1",AND(I2872&gt;=1000000,I2872&lt;=10000000),"Bin2",I2872&gt;10000000,"Bin3")</f>
        <v>Bin3</v>
      </c>
      <c r="L2872">
        <f t="shared" si="90"/>
        <v>2015</v>
      </c>
      <c r="M2872" t="str">
        <f>_xlfn.XLOOKUP(C2872,'LookUp Table'!$A$1:$A$3031,'LookUp Table'!$B$1:$B$3031,"Not Found",0)</f>
        <v>nan</v>
      </c>
      <c r="N2872" t="str">
        <f t="shared" si="89"/>
        <v>Private Equity</v>
      </c>
      <c r="O2872" t="str">
        <f>_xlfn.XLOOKUP(N2872,'Com LookUp+Pivot'!$A$1:$A$49,'Com LookUp+Pivot'!$B$1:$B$49,"Not Found",0)</f>
        <v>PE</v>
      </c>
      <c r="W2872" s="9" t="s">
        <v>7519</v>
      </c>
      <c r="X2872" s="9" t="s">
        <v>388</v>
      </c>
    </row>
    <row r="2873" spans="1:24" x14ac:dyDescent="0.3">
      <c r="A2873">
        <v>2890</v>
      </c>
      <c r="B2873" s="1">
        <v>42076</v>
      </c>
      <c r="C2873" t="s">
        <v>7239</v>
      </c>
      <c r="D2873" t="s">
        <v>207</v>
      </c>
      <c r="E2873" t="s">
        <v>207</v>
      </c>
      <c r="F2873" t="s">
        <v>207</v>
      </c>
      <c r="G2873" t="s">
        <v>7520</v>
      </c>
      <c r="H2873" t="s">
        <v>388</v>
      </c>
      <c r="I2873" s="2">
        <v>110000000</v>
      </c>
      <c r="J2873" t="s">
        <v>21</v>
      </c>
      <c r="K2873" t="str" cm="1">
        <f t="array" ref="K2873">_xlfn.IFS(I2873&lt;1000000,"Bin1",AND(I2873&gt;=1000000,I2873&lt;=10000000),"Bin2",I2873&gt;10000000,"Bin3")</f>
        <v>Bin3</v>
      </c>
      <c r="L2873">
        <f t="shared" si="90"/>
        <v>2015</v>
      </c>
      <c r="M2873" t="str">
        <f>_xlfn.XLOOKUP(C2873,'LookUp Table'!$A$1:$A$3031,'LookUp Table'!$B$1:$B$3031,"Not Found",0)</f>
        <v>Gurgaon</v>
      </c>
      <c r="N2873" t="str">
        <f t="shared" si="89"/>
        <v>Private Equity</v>
      </c>
      <c r="O2873" t="str">
        <f>_xlfn.XLOOKUP(N2873,'Com LookUp+Pivot'!$A$1:$A$49,'Com LookUp+Pivot'!$B$1:$B$49,"Not Found",0)</f>
        <v>PE</v>
      </c>
      <c r="W2873" s="9" t="s">
        <v>7520</v>
      </c>
      <c r="X2873" s="9" t="s">
        <v>388</v>
      </c>
    </row>
    <row r="2874" spans="1:24" x14ac:dyDescent="0.3">
      <c r="A2874">
        <v>2891</v>
      </c>
      <c r="B2874" s="1">
        <v>42076</v>
      </c>
      <c r="C2874" t="s">
        <v>151</v>
      </c>
      <c r="D2874" t="s">
        <v>207</v>
      </c>
      <c r="E2874" t="s">
        <v>207</v>
      </c>
      <c r="F2874" t="s">
        <v>207</v>
      </c>
      <c r="G2874" t="s">
        <v>1126</v>
      </c>
      <c r="H2874" t="s">
        <v>388</v>
      </c>
      <c r="I2874">
        <v>0</v>
      </c>
      <c r="J2874" t="s">
        <v>7521</v>
      </c>
      <c r="K2874" t="str" cm="1">
        <f t="array" ref="K2874">_xlfn.IFS(I2874&lt;1000000,"Bin1",AND(I2874&gt;=1000000,I2874&lt;=10000000),"Bin2",I2874&gt;10000000,"Bin3")</f>
        <v>Bin1</v>
      </c>
      <c r="L2874">
        <f t="shared" si="90"/>
        <v>2015</v>
      </c>
      <c r="M2874" t="str">
        <f>_xlfn.XLOOKUP(C2874,'LookUp Table'!$A$1:$A$3031,'LookUp Table'!$B$1:$B$3031,"Not Found",0)</f>
        <v>Noida</v>
      </c>
      <c r="N2874" t="str">
        <f t="shared" si="89"/>
        <v>Seed / Angel Funding</v>
      </c>
      <c r="O2874" t="str">
        <f>_xlfn.XLOOKUP(N2874,'Com LookUp+Pivot'!$A$1:$A$49,'Com LookUp+Pivot'!$B$1:$B$49,"Not Found",0)</f>
        <v>Angel</v>
      </c>
      <c r="W2874" s="9" t="s">
        <v>1126</v>
      </c>
      <c r="X2874" s="9" t="s">
        <v>388</v>
      </c>
    </row>
    <row r="2875" spans="1:24" x14ac:dyDescent="0.3">
      <c r="A2875">
        <v>2892</v>
      </c>
      <c r="B2875" s="1">
        <v>42076</v>
      </c>
      <c r="C2875" t="s">
        <v>7522</v>
      </c>
      <c r="D2875" t="s">
        <v>207</v>
      </c>
      <c r="E2875" t="s">
        <v>207</v>
      </c>
      <c r="F2875" t="s">
        <v>207</v>
      </c>
      <c r="G2875" t="s">
        <v>7523</v>
      </c>
      <c r="H2875" t="s">
        <v>388</v>
      </c>
      <c r="I2875" s="2">
        <v>5000000</v>
      </c>
      <c r="J2875" t="s">
        <v>21</v>
      </c>
      <c r="K2875" t="str" cm="1">
        <f t="array" ref="K2875">_xlfn.IFS(I2875&lt;1000000,"Bin1",AND(I2875&gt;=1000000,I2875&lt;=10000000),"Bin2",I2875&gt;10000000,"Bin3")</f>
        <v>Bin2</v>
      </c>
      <c r="L2875">
        <f t="shared" si="90"/>
        <v>2015</v>
      </c>
      <c r="M2875" t="str">
        <f>_xlfn.XLOOKUP(C2875,'LookUp Table'!$A$1:$A$3031,'LookUp Table'!$B$1:$B$3031,"Not Found",0)</f>
        <v>nan</v>
      </c>
      <c r="N2875" t="str">
        <f t="shared" si="89"/>
        <v>Private Equity</v>
      </c>
      <c r="O2875" t="str">
        <f>_xlfn.XLOOKUP(N2875,'Com LookUp+Pivot'!$A$1:$A$49,'Com LookUp+Pivot'!$B$1:$B$49,"Not Found",0)</f>
        <v>PE</v>
      </c>
      <c r="W2875" s="9" t="s">
        <v>7523</v>
      </c>
      <c r="X2875" s="9" t="s">
        <v>388</v>
      </c>
    </row>
    <row r="2876" spans="1:24" x14ac:dyDescent="0.3">
      <c r="A2876">
        <v>2893</v>
      </c>
      <c r="B2876" s="1">
        <v>42076</v>
      </c>
      <c r="C2876" t="s">
        <v>7524</v>
      </c>
      <c r="D2876" t="s">
        <v>207</v>
      </c>
      <c r="E2876" t="s">
        <v>207</v>
      </c>
      <c r="F2876" t="s">
        <v>207</v>
      </c>
      <c r="G2876" t="s">
        <v>7525</v>
      </c>
      <c r="H2876" t="s">
        <v>125</v>
      </c>
      <c r="I2876">
        <v>0</v>
      </c>
      <c r="K2876" t="str" cm="1">
        <f t="array" ref="K2876">_xlfn.IFS(I2876&lt;1000000,"Bin1",AND(I2876&gt;=1000000,I2876&lt;=10000000),"Bin2",I2876&gt;10000000,"Bin3")</f>
        <v>Bin1</v>
      </c>
      <c r="L2876">
        <f t="shared" si="90"/>
        <v>2015</v>
      </c>
      <c r="M2876" t="str">
        <f>_xlfn.XLOOKUP(C2876,'LookUp Table'!$A$1:$A$3031,'LookUp Table'!$B$1:$B$3031,"Not Found",0)</f>
        <v>nan</v>
      </c>
      <c r="N2876" t="str">
        <f t="shared" si="89"/>
        <v>Seed Funding</v>
      </c>
      <c r="O2876" t="str">
        <f>_xlfn.XLOOKUP(N2876,'Com LookUp+Pivot'!$A$1:$A$49,'Com LookUp+Pivot'!$B$1:$B$49,"Not Found",0)</f>
        <v>Angel</v>
      </c>
      <c r="W2876" s="9" t="s">
        <v>7525</v>
      </c>
      <c r="X2876" s="9" t="s">
        <v>125</v>
      </c>
    </row>
    <row r="2877" spans="1:24" x14ac:dyDescent="0.3">
      <c r="A2877">
        <v>2894</v>
      </c>
      <c r="B2877" s="1">
        <v>42077</v>
      </c>
      <c r="C2877" t="s">
        <v>7526</v>
      </c>
      <c r="D2877" t="s">
        <v>207</v>
      </c>
      <c r="E2877" t="s">
        <v>207</v>
      </c>
      <c r="F2877" t="s">
        <v>207</v>
      </c>
      <c r="G2877" t="s">
        <v>7527</v>
      </c>
      <c r="H2877" t="s">
        <v>125</v>
      </c>
      <c r="I2877" s="2">
        <v>500000</v>
      </c>
      <c r="K2877" t="str" cm="1">
        <f t="array" ref="K2877">_xlfn.IFS(I2877&lt;1000000,"Bin1",AND(I2877&gt;=1000000,I2877&lt;=10000000),"Bin2",I2877&gt;10000000,"Bin3")</f>
        <v>Bin1</v>
      </c>
      <c r="L2877">
        <f t="shared" si="90"/>
        <v>2015</v>
      </c>
      <c r="M2877" t="str">
        <f>_xlfn.XLOOKUP(C2877,'LookUp Table'!$A$1:$A$3031,'LookUp Table'!$B$1:$B$3031,"Not Found",0)</f>
        <v>nan</v>
      </c>
      <c r="N2877" t="str">
        <f t="shared" si="89"/>
        <v>Seed Funding</v>
      </c>
      <c r="O2877" t="str">
        <f>_xlfn.XLOOKUP(N2877,'Com LookUp+Pivot'!$A$1:$A$49,'Com LookUp+Pivot'!$B$1:$B$49,"Not Found",0)</f>
        <v>Angel</v>
      </c>
      <c r="W2877" s="9" t="s">
        <v>7527</v>
      </c>
      <c r="X2877" s="9" t="s">
        <v>125</v>
      </c>
    </row>
    <row r="2878" spans="1:24" x14ac:dyDescent="0.3">
      <c r="A2878">
        <v>2895</v>
      </c>
      <c r="B2878" s="1">
        <v>42077</v>
      </c>
      <c r="C2878" t="s">
        <v>6721</v>
      </c>
      <c r="D2878" t="s">
        <v>207</v>
      </c>
      <c r="E2878" t="s">
        <v>207</v>
      </c>
      <c r="F2878" t="s">
        <v>207</v>
      </c>
      <c r="G2878" t="s">
        <v>7528</v>
      </c>
      <c r="H2878" t="s">
        <v>125</v>
      </c>
      <c r="I2878" s="2">
        <v>200000</v>
      </c>
      <c r="K2878" t="str" cm="1">
        <f t="array" ref="K2878">_xlfn.IFS(I2878&lt;1000000,"Bin1",AND(I2878&gt;=1000000,I2878&lt;=10000000),"Bin2",I2878&gt;10000000,"Bin3")</f>
        <v>Bin1</v>
      </c>
      <c r="L2878">
        <f t="shared" si="90"/>
        <v>2015</v>
      </c>
      <c r="M2878" t="str">
        <f>_xlfn.XLOOKUP(C2878,'LookUp Table'!$A$1:$A$3031,'LookUp Table'!$B$1:$B$3031,"Not Found",0)</f>
        <v>Bangalore</v>
      </c>
      <c r="N2878" t="str">
        <f t="shared" si="89"/>
        <v>Seed Funding</v>
      </c>
      <c r="O2878" t="str">
        <f>_xlfn.XLOOKUP(N2878,'Com LookUp+Pivot'!$A$1:$A$49,'Com LookUp+Pivot'!$B$1:$B$49,"Not Found",0)</f>
        <v>Angel</v>
      </c>
      <c r="W2878" s="9" t="s">
        <v>7528</v>
      </c>
      <c r="X2878" s="9" t="s">
        <v>125</v>
      </c>
    </row>
    <row r="2879" spans="1:24" x14ac:dyDescent="0.3">
      <c r="A2879">
        <v>2896</v>
      </c>
      <c r="B2879" s="1">
        <v>42077</v>
      </c>
      <c r="C2879" t="s">
        <v>7529</v>
      </c>
      <c r="D2879" t="s">
        <v>207</v>
      </c>
      <c r="E2879" t="s">
        <v>207</v>
      </c>
      <c r="F2879" t="s">
        <v>207</v>
      </c>
      <c r="G2879" t="s">
        <v>7030</v>
      </c>
      <c r="H2879" t="s">
        <v>125</v>
      </c>
      <c r="I2879">
        <v>0</v>
      </c>
      <c r="K2879" t="str" cm="1">
        <f t="array" ref="K2879">_xlfn.IFS(I2879&lt;1000000,"Bin1",AND(I2879&gt;=1000000,I2879&lt;=10000000),"Bin2",I2879&gt;10000000,"Bin3")</f>
        <v>Bin1</v>
      </c>
      <c r="L2879">
        <f t="shared" si="90"/>
        <v>2015</v>
      </c>
      <c r="M2879" t="str">
        <f>_xlfn.XLOOKUP(C2879,'LookUp Table'!$A$1:$A$3031,'LookUp Table'!$B$1:$B$3031,"Not Found",0)</f>
        <v>nan</v>
      </c>
      <c r="N2879" t="str">
        <f t="shared" si="89"/>
        <v>Seed Funding</v>
      </c>
      <c r="O2879" t="str">
        <f>_xlfn.XLOOKUP(N2879,'Com LookUp+Pivot'!$A$1:$A$49,'Com LookUp+Pivot'!$B$1:$B$49,"Not Found",0)</f>
        <v>Angel</v>
      </c>
      <c r="W2879" s="9" t="s">
        <v>7030</v>
      </c>
      <c r="X2879" s="9" t="s">
        <v>125</v>
      </c>
    </row>
    <row r="2880" spans="1:24" x14ac:dyDescent="0.3">
      <c r="A2880">
        <v>2897</v>
      </c>
      <c r="B2880" s="1">
        <v>42079</v>
      </c>
      <c r="C2880" t="s">
        <v>7530</v>
      </c>
      <c r="D2880" t="s">
        <v>207</v>
      </c>
      <c r="E2880" t="s">
        <v>207</v>
      </c>
      <c r="F2880" t="s">
        <v>207</v>
      </c>
      <c r="G2880" t="s">
        <v>7531</v>
      </c>
      <c r="H2880" t="s">
        <v>125</v>
      </c>
      <c r="I2880" s="2">
        <v>166000</v>
      </c>
      <c r="K2880" t="str" cm="1">
        <f t="array" ref="K2880">_xlfn.IFS(I2880&lt;1000000,"Bin1",AND(I2880&gt;=1000000,I2880&lt;=10000000),"Bin2",I2880&gt;10000000,"Bin3")</f>
        <v>Bin1</v>
      </c>
      <c r="L2880">
        <f t="shared" si="90"/>
        <v>2015</v>
      </c>
      <c r="M2880" t="str">
        <f>_xlfn.XLOOKUP(C2880,'LookUp Table'!$A$1:$A$3031,'LookUp Table'!$B$1:$B$3031,"Not Found",0)</f>
        <v>nan</v>
      </c>
      <c r="N2880" t="str">
        <f t="shared" si="89"/>
        <v>Seed Funding</v>
      </c>
      <c r="O2880" t="str">
        <f>_xlfn.XLOOKUP(N2880,'Com LookUp+Pivot'!$A$1:$A$49,'Com LookUp+Pivot'!$B$1:$B$49,"Not Found",0)</f>
        <v>Angel</v>
      </c>
      <c r="W2880" s="9" t="s">
        <v>7531</v>
      </c>
      <c r="X2880" s="9" t="s">
        <v>125</v>
      </c>
    </row>
    <row r="2881" spans="1:24" x14ac:dyDescent="0.3">
      <c r="A2881">
        <v>2898</v>
      </c>
      <c r="B2881" s="1">
        <v>42079</v>
      </c>
      <c r="C2881" t="s">
        <v>4833</v>
      </c>
      <c r="D2881" t="s">
        <v>207</v>
      </c>
      <c r="E2881" t="s">
        <v>207</v>
      </c>
      <c r="F2881" t="s">
        <v>207</v>
      </c>
      <c r="G2881" t="s">
        <v>7532</v>
      </c>
      <c r="H2881" t="s">
        <v>125</v>
      </c>
      <c r="I2881" s="2">
        <v>1300000</v>
      </c>
      <c r="K2881" t="str" cm="1">
        <f t="array" ref="K2881">_xlfn.IFS(I2881&lt;1000000,"Bin1",AND(I2881&gt;=1000000,I2881&lt;=10000000),"Bin2",I2881&gt;10000000,"Bin3")</f>
        <v>Bin2</v>
      </c>
      <c r="L2881">
        <f t="shared" si="90"/>
        <v>2015</v>
      </c>
      <c r="M2881" t="str">
        <f>_xlfn.XLOOKUP(C2881,'LookUp Table'!$A$1:$A$3031,'LookUp Table'!$B$1:$B$3031,"Not Found",0)</f>
        <v>Bangalore</v>
      </c>
      <c r="N2881" t="str">
        <f t="shared" si="89"/>
        <v>Seed Funding</v>
      </c>
      <c r="O2881" t="str">
        <f>_xlfn.XLOOKUP(N2881,'Com LookUp+Pivot'!$A$1:$A$49,'Com LookUp+Pivot'!$B$1:$B$49,"Not Found",0)</f>
        <v>Angel</v>
      </c>
      <c r="W2881" s="9" t="s">
        <v>7532</v>
      </c>
      <c r="X2881" s="9" t="s">
        <v>125</v>
      </c>
    </row>
    <row r="2882" spans="1:24" x14ac:dyDescent="0.3">
      <c r="A2882">
        <v>2899</v>
      </c>
      <c r="B2882" s="1">
        <v>42079</v>
      </c>
      <c r="C2882" t="s">
        <v>7533</v>
      </c>
      <c r="D2882" t="s">
        <v>207</v>
      </c>
      <c r="E2882" t="s">
        <v>207</v>
      </c>
      <c r="F2882" t="s">
        <v>207</v>
      </c>
      <c r="G2882" t="s">
        <v>7534</v>
      </c>
      <c r="H2882" t="s">
        <v>125</v>
      </c>
      <c r="I2882" s="2">
        <v>166000</v>
      </c>
      <c r="K2882" t="str" cm="1">
        <f t="array" ref="K2882">_xlfn.IFS(I2882&lt;1000000,"Bin1",AND(I2882&gt;=1000000,I2882&lt;=10000000),"Bin2",I2882&gt;10000000,"Bin3")</f>
        <v>Bin1</v>
      </c>
      <c r="L2882">
        <f t="shared" si="90"/>
        <v>2015</v>
      </c>
      <c r="M2882" t="str">
        <f>_xlfn.XLOOKUP(C2882,'LookUp Table'!$A$1:$A$3031,'LookUp Table'!$B$1:$B$3031,"Not Found",0)</f>
        <v>nan</v>
      </c>
      <c r="N2882" t="str">
        <f t="shared" si="89"/>
        <v>Seed Funding</v>
      </c>
      <c r="O2882" t="str">
        <f>_xlfn.XLOOKUP(N2882,'Com LookUp+Pivot'!$A$1:$A$49,'Com LookUp+Pivot'!$B$1:$B$49,"Not Found",0)</f>
        <v>Angel</v>
      </c>
      <c r="W2882" s="9" t="s">
        <v>7534</v>
      </c>
      <c r="X2882" s="9" t="s">
        <v>125</v>
      </c>
    </row>
    <row r="2883" spans="1:24" x14ac:dyDescent="0.3">
      <c r="A2883">
        <v>2900</v>
      </c>
      <c r="B2883" s="1">
        <v>42079</v>
      </c>
      <c r="C2883" t="s">
        <v>4528</v>
      </c>
      <c r="D2883" t="s">
        <v>207</v>
      </c>
      <c r="E2883" t="s">
        <v>207</v>
      </c>
      <c r="F2883" t="s">
        <v>207</v>
      </c>
      <c r="G2883" t="s">
        <v>7535</v>
      </c>
      <c r="H2883" t="s">
        <v>388</v>
      </c>
      <c r="I2883" s="2">
        <v>50000000</v>
      </c>
      <c r="K2883" t="str" cm="1">
        <f t="array" ref="K2883">_xlfn.IFS(I2883&lt;1000000,"Bin1",AND(I2883&gt;=1000000,I2883&lt;=10000000),"Bin2",I2883&gt;10000000,"Bin3")</f>
        <v>Bin3</v>
      </c>
      <c r="L2883">
        <f t="shared" si="90"/>
        <v>2015</v>
      </c>
      <c r="M2883" t="str">
        <f>_xlfn.XLOOKUP(C2883,'LookUp Table'!$A$1:$A$3031,'LookUp Table'!$B$1:$B$3031,"Not Found",0)</f>
        <v>Mumbai</v>
      </c>
      <c r="N2883" t="str">
        <f t="shared" ref="N2883:N2946" si="91">IFERROR(VLOOKUP(G2883,$W$1:$X$6025,2,FALSE),"Ignore")</f>
        <v>Private Equity</v>
      </c>
      <c r="O2883" t="str">
        <f>_xlfn.XLOOKUP(N2883,'Com LookUp+Pivot'!$A$1:$A$49,'Com LookUp+Pivot'!$B$1:$B$49,"Not Found",0)</f>
        <v>PE</v>
      </c>
      <c r="W2883" s="9" t="s">
        <v>7535</v>
      </c>
      <c r="X2883" s="9" t="s">
        <v>388</v>
      </c>
    </row>
    <row r="2884" spans="1:24" x14ac:dyDescent="0.3">
      <c r="A2884">
        <v>2901</v>
      </c>
      <c r="B2884" s="1">
        <v>42080</v>
      </c>
      <c r="C2884" t="s">
        <v>3379</v>
      </c>
      <c r="D2884" t="s">
        <v>207</v>
      </c>
      <c r="E2884" t="s">
        <v>207</v>
      </c>
      <c r="F2884" t="s">
        <v>207</v>
      </c>
      <c r="G2884" t="s">
        <v>1743</v>
      </c>
      <c r="H2884" t="s">
        <v>125</v>
      </c>
      <c r="I2884">
        <v>0</v>
      </c>
      <c r="K2884" t="str" cm="1">
        <f t="array" ref="K2884">_xlfn.IFS(I2884&lt;1000000,"Bin1",AND(I2884&gt;=1000000,I2884&lt;=10000000),"Bin2",I2884&gt;10000000,"Bin3")</f>
        <v>Bin1</v>
      </c>
      <c r="L2884">
        <f t="shared" si="90"/>
        <v>2015</v>
      </c>
      <c r="M2884" t="str">
        <f>_xlfn.XLOOKUP(C2884,'LookUp Table'!$A$1:$A$3031,'LookUp Table'!$B$1:$B$3031,"Not Found",0)</f>
        <v>New Delhi</v>
      </c>
      <c r="N2884" t="str">
        <f t="shared" si="91"/>
        <v>Private Equity</v>
      </c>
      <c r="O2884" t="str">
        <f>_xlfn.XLOOKUP(N2884,'Com LookUp+Pivot'!$A$1:$A$49,'Com LookUp+Pivot'!$B$1:$B$49,"Not Found",0)</f>
        <v>PE</v>
      </c>
      <c r="W2884" s="9" t="s">
        <v>1743</v>
      </c>
      <c r="X2884" s="9" t="s">
        <v>125</v>
      </c>
    </row>
    <row r="2885" spans="1:24" x14ac:dyDescent="0.3">
      <c r="A2885">
        <v>2902</v>
      </c>
      <c r="B2885" s="1">
        <v>42081</v>
      </c>
      <c r="C2885" t="s">
        <v>7536</v>
      </c>
      <c r="D2885" t="s">
        <v>207</v>
      </c>
      <c r="E2885" t="s">
        <v>207</v>
      </c>
      <c r="F2885" t="s">
        <v>207</v>
      </c>
      <c r="G2885" t="s">
        <v>7537</v>
      </c>
      <c r="H2885" t="s">
        <v>388</v>
      </c>
      <c r="I2885" s="2">
        <v>5000000</v>
      </c>
      <c r="K2885" t="str" cm="1">
        <f t="array" ref="K2885">_xlfn.IFS(I2885&lt;1000000,"Bin1",AND(I2885&gt;=1000000,I2885&lt;=10000000),"Bin2",I2885&gt;10000000,"Bin3")</f>
        <v>Bin2</v>
      </c>
      <c r="L2885">
        <f t="shared" si="90"/>
        <v>2015</v>
      </c>
      <c r="M2885" t="str">
        <f>_xlfn.XLOOKUP(C2885,'LookUp Table'!$A$1:$A$3031,'LookUp Table'!$B$1:$B$3031,"Not Found",0)</f>
        <v>nan</v>
      </c>
      <c r="N2885" t="str">
        <f t="shared" si="91"/>
        <v>Private Equity</v>
      </c>
      <c r="O2885" t="str">
        <f>_xlfn.XLOOKUP(N2885,'Com LookUp+Pivot'!$A$1:$A$49,'Com LookUp+Pivot'!$B$1:$B$49,"Not Found",0)</f>
        <v>PE</v>
      </c>
      <c r="W2885" s="9" t="s">
        <v>7537</v>
      </c>
      <c r="X2885" s="9" t="s">
        <v>388</v>
      </c>
    </row>
    <row r="2886" spans="1:24" x14ac:dyDescent="0.3">
      <c r="A2886">
        <v>2903</v>
      </c>
      <c r="B2886" s="1">
        <v>42081</v>
      </c>
      <c r="C2886" t="s">
        <v>7538</v>
      </c>
      <c r="D2886" t="s">
        <v>207</v>
      </c>
      <c r="E2886" t="s">
        <v>207</v>
      </c>
      <c r="F2886" t="s">
        <v>207</v>
      </c>
      <c r="G2886" t="s">
        <v>6759</v>
      </c>
      <c r="H2886" t="s">
        <v>125</v>
      </c>
      <c r="I2886" s="2">
        <v>200000</v>
      </c>
      <c r="K2886" t="str" cm="1">
        <f t="array" ref="K2886">_xlfn.IFS(I2886&lt;1000000,"Bin1",AND(I2886&gt;=1000000,I2886&lt;=10000000),"Bin2",I2886&gt;10000000,"Bin3")</f>
        <v>Bin1</v>
      </c>
      <c r="L2886">
        <f t="shared" si="90"/>
        <v>2015</v>
      </c>
      <c r="M2886" t="str">
        <f>_xlfn.XLOOKUP(C2886,'LookUp Table'!$A$1:$A$3031,'LookUp Table'!$B$1:$B$3031,"Not Found",0)</f>
        <v>nan</v>
      </c>
      <c r="N2886" t="str">
        <f t="shared" si="91"/>
        <v>Seed Funding</v>
      </c>
      <c r="O2886" t="str">
        <f>_xlfn.XLOOKUP(N2886,'Com LookUp+Pivot'!$A$1:$A$49,'Com LookUp+Pivot'!$B$1:$B$49,"Not Found",0)</f>
        <v>Angel</v>
      </c>
      <c r="W2886" s="9" t="s">
        <v>6759</v>
      </c>
      <c r="X2886" s="9" t="s">
        <v>125</v>
      </c>
    </row>
    <row r="2887" spans="1:24" x14ac:dyDescent="0.3">
      <c r="A2887">
        <v>2904</v>
      </c>
      <c r="B2887" s="1">
        <v>42081</v>
      </c>
      <c r="C2887" t="s">
        <v>6164</v>
      </c>
      <c r="D2887" t="s">
        <v>207</v>
      </c>
      <c r="E2887" t="s">
        <v>207</v>
      </c>
      <c r="F2887" t="s">
        <v>207</v>
      </c>
      <c r="G2887" t="s">
        <v>5256</v>
      </c>
      <c r="H2887" t="s">
        <v>388</v>
      </c>
      <c r="I2887">
        <v>0</v>
      </c>
      <c r="J2887" t="s">
        <v>7539</v>
      </c>
      <c r="K2887" t="str" cm="1">
        <f t="array" ref="K2887">_xlfn.IFS(I2887&lt;1000000,"Bin1",AND(I2887&gt;=1000000,I2887&lt;=10000000),"Bin2",I2887&gt;10000000,"Bin3")</f>
        <v>Bin1</v>
      </c>
      <c r="L2887">
        <f t="shared" si="90"/>
        <v>2015</v>
      </c>
      <c r="M2887" t="str">
        <f>_xlfn.XLOOKUP(C2887,'LookUp Table'!$A$1:$A$3031,'LookUp Table'!$B$1:$B$3031,"Not Found",0)</f>
        <v>Gurgaon</v>
      </c>
      <c r="N2887" t="str">
        <f t="shared" si="91"/>
        <v>Private Equity</v>
      </c>
      <c r="O2887" t="str">
        <f>_xlfn.XLOOKUP(N2887,'Com LookUp+Pivot'!$A$1:$A$49,'Com LookUp+Pivot'!$B$1:$B$49,"Not Found",0)</f>
        <v>PE</v>
      </c>
      <c r="W2887" s="9" t="s">
        <v>5256</v>
      </c>
      <c r="X2887" s="9" t="s">
        <v>388</v>
      </c>
    </row>
    <row r="2888" spans="1:24" x14ac:dyDescent="0.3">
      <c r="A2888">
        <v>2905</v>
      </c>
      <c r="B2888" s="1">
        <v>42082</v>
      </c>
      <c r="C2888" t="s">
        <v>393</v>
      </c>
      <c r="D2888" t="s">
        <v>207</v>
      </c>
      <c r="E2888" t="s">
        <v>207</v>
      </c>
      <c r="F2888" t="s">
        <v>207</v>
      </c>
      <c r="G2888" t="s">
        <v>7540</v>
      </c>
      <c r="H2888" t="s">
        <v>388</v>
      </c>
      <c r="I2888" s="2">
        <v>2000000</v>
      </c>
      <c r="J2888" t="s">
        <v>270</v>
      </c>
      <c r="K2888" t="str" cm="1">
        <f t="array" ref="K2888">_xlfn.IFS(I2888&lt;1000000,"Bin1",AND(I2888&gt;=1000000,I2888&lt;=10000000),"Bin2",I2888&gt;10000000,"Bin3")</f>
        <v>Bin2</v>
      </c>
      <c r="L2888">
        <f t="shared" si="90"/>
        <v>2015</v>
      </c>
      <c r="M2888" t="str">
        <f>_xlfn.XLOOKUP(C2888,'LookUp Table'!$A$1:$A$3031,'LookUp Table'!$B$1:$B$3031,"Not Found",0)</f>
        <v>New Delhi</v>
      </c>
      <c r="N2888" t="str">
        <f t="shared" si="91"/>
        <v>Private Equity</v>
      </c>
      <c r="O2888" t="str">
        <f>_xlfn.XLOOKUP(N2888,'Com LookUp+Pivot'!$A$1:$A$49,'Com LookUp+Pivot'!$B$1:$B$49,"Not Found",0)</f>
        <v>PE</v>
      </c>
      <c r="W2888" s="9" t="s">
        <v>7540</v>
      </c>
      <c r="X2888" s="9" t="s">
        <v>388</v>
      </c>
    </row>
    <row r="2889" spans="1:24" x14ac:dyDescent="0.3">
      <c r="A2889">
        <v>2906</v>
      </c>
      <c r="B2889" s="1">
        <v>42082</v>
      </c>
      <c r="C2889" t="s">
        <v>7541</v>
      </c>
      <c r="D2889" t="s">
        <v>207</v>
      </c>
      <c r="E2889" t="s">
        <v>207</v>
      </c>
      <c r="F2889" t="s">
        <v>207</v>
      </c>
      <c r="G2889" t="s">
        <v>7542</v>
      </c>
      <c r="H2889" t="s">
        <v>125</v>
      </c>
      <c r="I2889" s="2">
        <v>2800000</v>
      </c>
      <c r="K2889" t="str" cm="1">
        <f t="array" ref="K2889">_xlfn.IFS(I2889&lt;1000000,"Bin1",AND(I2889&gt;=1000000,I2889&lt;=10000000),"Bin2",I2889&gt;10000000,"Bin3")</f>
        <v>Bin2</v>
      </c>
      <c r="L2889">
        <f t="shared" si="90"/>
        <v>2015</v>
      </c>
      <c r="M2889" t="str">
        <f>_xlfn.XLOOKUP(C2889,'LookUp Table'!$A$1:$A$3031,'LookUp Table'!$B$1:$B$3031,"Not Found",0)</f>
        <v>nan</v>
      </c>
      <c r="N2889" t="str">
        <f t="shared" si="91"/>
        <v>Seed Funding</v>
      </c>
      <c r="O2889" t="str">
        <f>_xlfn.XLOOKUP(N2889,'Com LookUp+Pivot'!$A$1:$A$49,'Com LookUp+Pivot'!$B$1:$B$49,"Not Found",0)</f>
        <v>Angel</v>
      </c>
      <c r="W2889" s="9" t="s">
        <v>7542</v>
      </c>
      <c r="X2889" s="9" t="s">
        <v>125</v>
      </c>
    </row>
    <row r="2890" spans="1:24" x14ac:dyDescent="0.3">
      <c r="A2890">
        <v>2907</v>
      </c>
      <c r="B2890" s="1">
        <v>42083</v>
      </c>
      <c r="C2890" t="s">
        <v>7543</v>
      </c>
      <c r="D2890" t="s">
        <v>207</v>
      </c>
      <c r="E2890" t="s">
        <v>207</v>
      </c>
      <c r="F2890" t="s">
        <v>207</v>
      </c>
      <c r="G2890" t="s">
        <v>7544</v>
      </c>
      <c r="H2890" t="s">
        <v>388</v>
      </c>
      <c r="I2890">
        <v>0</v>
      </c>
      <c r="J2890" t="s">
        <v>44</v>
      </c>
      <c r="K2890" t="str" cm="1">
        <f t="array" ref="K2890">_xlfn.IFS(I2890&lt;1000000,"Bin1",AND(I2890&gt;=1000000,I2890&lt;=10000000),"Bin2",I2890&gt;10000000,"Bin3")</f>
        <v>Bin1</v>
      </c>
      <c r="L2890">
        <f t="shared" si="90"/>
        <v>2015</v>
      </c>
      <c r="M2890" t="str">
        <f>_xlfn.XLOOKUP(C2890,'LookUp Table'!$A$1:$A$3031,'LookUp Table'!$B$1:$B$3031,"Not Found",0)</f>
        <v>nan</v>
      </c>
      <c r="N2890" t="str">
        <f t="shared" si="91"/>
        <v>Private Equity</v>
      </c>
      <c r="O2890" t="str">
        <f>_xlfn.XLOOKUP(N2890,'Com LookUp+Pivot'!$A$1:$A$49,'Com LookUp+Pivot'!$B$1:$B$49,"Not Found",0)</f>
        <v>PE</v>
      </c>
      <c r="W2890" s="9" t="s">
        <v>7544</v>
      </c>
      <c r="X2890" s="9" t="s">
        <v>388</v>
      </c>
    </row>
    <row r="2891" spans="1:24" x14ac:dyDescent="0.3">
      <c r="A2891">
        <v>2908</v>
      </c>
      <c r="B2891" s="1">
        <v>42083</v>
      </c>
      <c r="C2891" t="s">
        <v>7545</v>
      </c>
      <c r="D2891" t="s">
        <v>207</v>
      </c>
      <c r="E2891" t="s">
        <v>207</v>
      </c>
      <c r="F2891" t="s">
        <v>207</v>
      </c>
      <c r="G2891" t="s">
        <v>7546</v>
      </c>
      <c r="H2891" t="s">
        <v>125</v>
      </c>
      <c r="I2891" s="2">
        <v>3000000</v>
      </c>
      <c r="K2891" t="str" cm="1">
        <f t="array" ref="K2891">_xlfn.IFS(I2891&lt;1000000,"Bin1",AND(I2891&gt;=1000000,I2891&lt;=10000000),"Bin2",I2891&gt;10000000,"Bin3")</f>
        <v>Bin2</v>
      </c>
      <c r="L2891">
        <f t="shared" si="90"/>
        <v>2015</v>
      </c>
      <c r="M2891" t="str">
        <f>_xlfn.XLOOKUP(C2891,'LookUp Table'!$A$1:$A$3031,'LookUp Table'!$B$1:$B$3031,"Not Found",0)</f>
        <v>nan</v>
      </c>
      <c r="N2891" t="str">
        <f t="shared" si="91"/>
        <v>Seed Funding</v>
      </c>
      <c r="O2891" t="str">
        <f>_xlfn.XLOOKUP(N2891,'Com LookUp+Pivot'!$A$1:$A$49,'Com LookUp+Pivot'!$B$1:$B$49,"Not Found",0)</f>
        <v>Angel</v>
      </c>
      <c r="W2891" s="9" t="s">
        <v>7546</v>
      </c>
      <c r="X2891" s="9" t="s">
        <v>125</v>
      </c>
    </row>
    <row r="2892" spans="1:24" x14ac:dyDescent="0.3">
      <c r="A2892">
        <v>2909</v>
      </c>
      <c r="B2892" s="1">
        <v>42083</v>
      </c>
      <c r="C2892" t="s">
        <v>7547</v>
      </c>
      <c r="D2892" t="s">
        <v>207</v>
      </c>
      <c r="E2892" t="s">
        <v>207</v>
      </c>
      <c r="F2892" t="s">
        <v>207</v>
      </c>
      <c r="G2892" t="s">
        <v>903</v>
      </c>
      <c r="H2892" t="s">
        <v>125</v>
      </c>
      <c r="I2892" s="2">
        <v>180000</v>
      </c>
      <c r="K2892" t="str" cm="1">
        <f t="array" ref="K2892">_xlfn.IFS(I2892&lt;1000000,"Bin1",AND(I2892&gt;=1000000,I2892&lt;=10000000),"Bin2",I2892&gt;10000000,"Bin3")</f>
        <v>Bin1</v>
      </c>
      <c r="L2892">
        <f t="shared" si="90"/>
        <v>2015</v>
      </c>
      <c r="M2892" t="str">
        <f>_xlfn.XLOOKUP(C2892,'LookUp Table'!$A$1:$A$3031,'LookUp Table'!$B$1:$B$3031,"Not Found",0)</f>
        <v>nan</v>
      </c>
      <c r="N2892" t="str">
        <f t="shared" si="91"/>
        <v>Seed/ Angel Funding</v>
      </c>
      <c r="O2892" t="str">
        <f>_xlfn.XLOOKUP(N2892,'Com LookUp+Pivot'!$A$1:$A$49,'Com LookUp+Pivot'!$B$1:$B$49,"Not Found",0)</f>
        <v>Angel</v>
      </c>
      <c r="W2892" s="9" t="s">
        <v>903</v>
      </c>
      <c r="X2892" s="9" t="s">
        <v>125</v>
      </c>
    </row>
    <row r="2893" spans="1:24" x14ac:dyDescent="0.3">
      <c r="A2893">
        <v>2910</v>
      </c>
      <c r="B2893" s="1">
        <v>42083</v>
      </c>
      <c r="C2893" t="s">
        <v>7548</v>
      </c>
      <c r="D2893" t="s">
        <v>207</v>
      </c>
      <c r="E2893" t="s">
        <v>207</v>
      </c>
      <c r="F2893" t="s">
        <v>207</v>
      </c>
      <c r="G2893" t="s">
        <v>7549</v>
      </c>
      <c r="H2893" t="s">
        <v>388</v>
      </c>
      <c r="I2893" s="2">
        <v>15000000</v>
      </c>
      <c r="J2893" t="s">
        <v>26</v>
      </c>
      <c r="K2893" t="str" cm="1">
        <f t="array" ref="K2893">_xlfn.IFS(I2893&lt;1000000,"Bin1",AND(I2893&gt;=1000000,I2893&lt;=10000000),"Bin2",I2893&gt;10000000,"Bin3")</f>
        <v>Bin3</v>
      </c>
      <c r="L2893">
        <f t="shared" si="90"/>
        <v>2015</v>
      </c>
      <c r="M2893" t="str">
        <f>_xlfn.XLOOKUP(C2893,'LookUp Table'!$A$1:$A$3031,'LookUp Table'!$B$1:$B$3031,"Not Found",0)</f>
        <v>nan</v>
      </c>
      <c r="N2893" t="str">
        <f t="shared" si="91"/>
        <v>Private Equity</v>
      </c>
      <c r="O2893" t="str">
        <f>_xlfn.XLOOKUP(N2893,'Com LookUp+Pivot'!$A$1:$A$49,'Com LookUp+Pivot'!$B$1:$B$49,"Not Found",0)</f>
        <v>PE</v>
      </c>
      <c r="W2893" s="9" t="s">
        <v>7549</v>
      </c>
      <c r="X2893" s="9" t="s">
        <v>388</v>
      </c>
    </row>
    <row r="2894" spans="1:24" x14ac:dyDescent="0.3">
      <c r="A2894">
        <v>2911</v>
      </c>
      <c r="B2894" s="1">
        <v>42084</v>
      </c>
      <c r="C2894" t="s">
        <v>7550</v>
      </c>
      <c r="D2894" t="s">
        <v>207</v>
      </c>
      <c r="E2894" t="s">
        <v>207</v>
      </c>
      <c r="F2894" t="s">
        <v>207</v>
      </c>
      <c r="G2894" t="s">
        <v>7551</v>
      </c>
      <c r="H2894" t="s">
        <v>125</v>
      </c>
      <c r="I2894">
        <v>0</v>
      </c>
      <c r="K2894" t="str" cm="1">
        <f t="array" ref="K2894">_xlfn.IFS(I2894&lt;1000000,"Bin1",AND(I2894&gt;=1000000,I2894&lt;=10000000),"Bin2",I2894&gt;10000000,"Bin3")</f>
        <v>Bin1</v>
      </c>
      <c r="L2894">
        <f t="shared" si="90"/>
        <v>2015</v>
      </c>
      <c r="M2894" t="str">
        <f>_xlfn.XLOOKUP(C2894,'LookUp Table'!$A$1:$A$3031,'LookUp Table'!$B$1:$B$3031,"Not Found",0)</f>
        <v>nan</v>
      </c>
      <c r="N2894" t="str">
        <f t="shared" si="91"/>
        <v>Seed Funding</v>
      </c>
      <c r="O2894" t="str">
        <f>_xlfn.XLOOKUP(N2894,'Com LookUp+Pivot'!$A$1:$A$49,'Com LookUp+Pivot'!$B$1:$B$49,"Not Found",0)</f>
        <v>Angel</v>
      </c>
      <c r="W2894" s="9" t="s">
        <v>7551</v>
      </c>
      <c r="X2894" s="9" t="s">
        <v>125</v>
      </c>
    </row>
    <row r="2895" spans="1:24" x14ac:dyDescent="0.3">
      <c r="A2895">
        <v>2912</v>
      </c>
      <c r="B2895" s="1">
        <v>42086</v>
      </c>
      <c r="C2895" t="s">
        <v>4128</v>
      </c>
      <c r="D2895" t="s">
        <v>207</v>
      </c>
      <c r="E2895" t="s">
        <v>207</v>
      </c>
      <c r="F2895" t="s">
        <v>207</v>
      </c>
      <c r="G2895" t="s">
        <v>621</v>
      </c>
      <c r="H2895" t="s">
        <v>125</v>
      </c>
      <c r="I2895" s="2">
        <v>120000</v>
      </c>
      <c r="K2895" t="str" cm="1">
        <f t="array" ref="K2895">_xlfn.IFS(I2895&lt;1000000,"Bin1",AND(I2895&gt;=1000000,I2895&lt;=10000000),"Bin2",I2895&gt;10000000,"Bin3")</f>
        <v>Bin1</v>
      </c>
      <c r="L2895">
        <f t="shared" si="90"/>
        <v>2015</v>
      </c>
      <c r="M2895" t="str">
        <f>_xlfn.XLOOKUP(C2895,'LookUp Table'!$A$1:$A$3031,'LookUp Table'!$B$1:$B$3031,"Not Found",0)</f>
        <v>Bengaluru</v>
      </c>
      <c r="N2895" t="str">
        <f t="shared" si="91"/>
        <v>Private Equity</v>
      </c>
      <c r="O2895" t="str">
        <f>_xlfn.XLOOKUP(N2895,'Com LookUp+Pivot'!$A$1:$A$49,'Com LookUp+Pivot'!$B$1:$B$49,"Not Found",0)</f>
        <v>PE</v>
      </c>
      <c r="W2895" s="9" t="s">
        <v>621</v>
      </c>
      <c r="X2895" s="9" t="s">
        <v>125</v>
      </c>
    </row>
    <row r="2896" spans="1:24" x14ac:dyDescent="0.3">
      <c r="A2896">
        <v>2913</v>
      </c>
      <c r="B2896" s="1">
        <v>42086</v>
      </c>
      <c r="C2896" t="s">
        <v>7552</v>
      </c>
      <c r="D2896" t="s">
        <v>207</v>
      </c>
      <c r="E2896" t="s">
        <v>207</v>
      </c>
      <c r="F2896" t="s">
        <v>207</v>
      </c>
      <c r="G2896" t="s">
        <v>7553</v>
      </c>
      <c r="H2896" t="s">
        <v>388</v>
      </c>
      <c r="I2896">
        <v>0</v>
      </c>
      <c r="J2896" t="s">
        <v>26</v>
      </c>
      <c r="K2896" t="str" cm="1">
        <f t="array" ref="K2896">_xlfn.IFS(I2896&lt;1000000,"Bin1",AND(I2896&gt;=1000000,I2896&lt;=10000000),"Bin2",I2896&gt;10000000,"Bin3")</f>
        <v>Bin1</v>
      </c>
      <c r="L2896">
        <f t="shared" si="90"/>
        <v>2015</v>
      </c>
      <c r="M2896" t="str">
        <f>_xlfn.XLOOKUP(C2896,'LookUp Table'!$A$1:$A$3031,'LookUp Table'!$B$1:$B$3031,"Not Found",0)</f>
        <v>nan</v>
      </c>
      <c r="N2896" t="str">
        <f t="shared" si="91"/>
        <v>Private Equity</v>
      </c>
      <c r="O2896" t="str">
        <f>_xlfn.XLOOKUP(N2896,'Com LookUp+Pivot'!$A$1:$A$49,'Com LookUp+Pivot'!$B$1:$B$49,"Not Found",0)</f>
        <v>PE</v>
      </c>
      <c r="W2896" s="9" t="s">
        <v>7553</v>
      </c>
      <c r="X2896" s="9" t="s">
        <v>388</v>
      </c>
    </row>
    <row r="2897" spans="1:24" x14ac:dyDescent="0.3">
      <c r="A2897">
        <v>2914</v>
      </c>
      <c r="B2897" s="1">
        <v>42087</v>
      </c>
      <c r="C2897" t="s">
        <v>1381</v>
      </c>
      <c r="D2897" t="s">
        <v>207</v>
      </c>
      <c r="E2897" t="s">
        <v>207</v>
      </c>
      <c r="F2897" t="s">
        <v>207</v>
      </c>
      <c r="G2897" t="s">
        <v>7554</v>
      </c>
      <c r="H2897" t="s">
        <v>388</v>
      </c>
      <c r="I2897" s="2">
        <v>6000000</v>
      </c>
      <c r="J2897" t="s">
        <v>44</v>
      </c>
      <c r="K2897" t="str" cm="1">
        <f t="array" ref="K2897">_xlfn.IFS(I2897&lt;1000000,"Bin1",AND(I2897&gt;=1000000,I2897&lt;=10000000),"Bin2",I2897&gt;10000000,"Bin3")</f>
        <v>Bin2</v>
      </c>
      <c r="L2897">
        <f t="shared" si="90"/>
        <v>2015</v>
      </c>
      <c r="M2897" t="str">
        <f>_xlfn.XLOOKUP(C2897,'LookUp Table'!$A$1:$A$3031,'LookUp Table'!$B$1:$B$3031,"Not Found",0)</f>
        <v>Bengaluru</v>
      </c>
      <c r="N2897" t="str">
        <f t="shared" si="91"/>
        <v>Private Equity</v>
      </c>
      <c r="O2897" t="str">
        <f>_xlfn.XLOOKUP(N2897,'Com LookUp+Pivot'!$A$1:$A$49,'Com LookUp+Pivot'!$B$1:$B$49,"Not Found",0)</f>
        <v>PE</v>
      </c>
      <c r="W2897" s="9" t="s">
        <v>7554</v>
      </c>
      <c r="X2897" s="9" t="s">
        <v>388</v>
      </c>
    </row>
    <row r="2898" spans="1:24" x14ac:dyDescent="0.3">
      <c r="A2898">
        <v>2915</v>
      </c>
      <c r="B2898" s="1">
        <v>42087</v>
      </c>
      <c r="C2898" t="s">
        <v>7555</v>
      </c>
      <c r="D2898" t="s">
        <v>207</v>
      </c>
      <c r="E2898" t="s">
        <v>207</v>
      </c>
      <c r="F2898" t="s">
        <v>207</v>
      </c>
      <c r="G2898" t="s">
        <v>7556</v>
      </c>
      <c r="H2898" t="s">
        <v>125</v>
      </c>
      <c r="I2898" s="2">
        <v>160000</v>
      </c>
      <c r="K2898" t="str" cm="1">
        <f t="array" ref="K2898">_xlfn.IFS(I2898&lt;1000000,"Bin1",AND(I2898&gt;=1000000,I2898&lt;=10000000),"Bin2",I2898&gt;10000000,"Bin3")</f>
        <v>Bin1</v>
      </c>
      <c r="L2898">
        <f t="shared" si="90"/>
        <v>2015</v>
      </c>
      <c r="M2898" t="str">
        <f>_xlfn.XLOOKUP(C2898,'LookUp Table'!$A$1:$A$3031,'LookUp Table'!$B$1:$B$3031,"Not Found",0)</f>
        <v>nan</v>
      </c>
      <c r="N2898" t="str">
        <f t="shared" si="91"/>
        <v>Seed Funding</v>
      </c>
      <c r="O2898" t="str">
        <f>_xlfn.XLOOKUP(N2898,'Com LookUp+Pivot'!$A$1:$A$49,'Com LookUp+Pivot'!$B$1:$B$49,"Not Found",0)</f>
        <v>Angel</v>
      </c>
      <c r="W2898" s="9" t="s">
        <v>7556</v>
      </c>
      <c r="X2898" s="9" t="s">
        <v>125</v>
      </c>
    </row>
    <row r="2899" spans="1:24" x14ac:dyDescent="0.3">
      <c r="A2899">
        <v>2916</v>
      </c>
      <c r="B2899" s="1">
        <v>42088</v>
      </c>
      <c r="C2899" t="s">
        <v>4350</v>
      </c>
      <c r="D2899" t="s">
        <v>207</v>
      </c>
      <c r="E2899" t="s">
        <v>207</v>
      </c>
      <c r="F2899" t="s">
        <v>207</v>
      </c>
      <c r="G2899" t="s">
        <v>7557</v>
      </c>
      <c r="H2899" t="s">
        <v>388</v>
      </c>
      <c r="I2899" s="2">
        <v>6000000</v>
      </c>
      <c r="J2899" t="s">
        <v>44</v>
      </c>
      <c r="K2899" t="str" cm="1">
        <f t="array" ref="K2899">_xlfn.IFS(I2899&lt;1000000,"Bin1",AND(I2899&gt;=1000000,I2899&lt;=10000000),"Bin2",I2899&gt;10000000,"Bin3")</f>
        <v>Bin2</v>
      </c>
      <c r="L2899">
        <f t="shared" si="90"/>
        <v>2015</v>
      </c>
      <c r="M2899" t="str">
        <f>_xlfn.XLOOKUP(C2899,'LookUp Table'!$A$1:$A$3031,'LookUp Table'!$B$1:$B$3031,"Not Found",0)</f>
        <v>Siliguri</v>
      </c>
      <c r="N2899" t="str">
        <f t="shared" si="91"/>
        <v>Private Equity</v>
      </c>
      <c r="O2899" t="str">
        <f>_xlfn.XLOOKUP(N2899,'Com LookUp+Pivot'!$A$1:$A$49,'Com LookUp+Pivot'!$B$1:$B$49,"Not Found",0)</f>
        <v>PE</v>
      </c>
      <c r="W2899" s="9" t="s">
        <v>7557</v>
      </c>
      <c r="X2899" s="9" t="s">
        <v>388</v>
      </c>
    </row>
    <row r="2900" spans="1:24" x14ac:dyDescent="0.3">
      <c r="A2900">
        <v>2917</v>
      </c>
      <c r="B2900" s="1">
        <v>42088</v>
      </c>
      <c r="C2900" t="s">
        <v>7558</v>
      </c>
      <c r="D2900" t="s">
        <v>207</v>
      </c>
      <c r="E2900" t="s">
        <v>207</v>
      </c>
      <c r="F2900" t="s">
        <v>207</v>
      </c>
      <c r="G2900" t="s">
        <v>7559</v>
      </c>
      <c r="H2900" t="s">
        <v>388</v>
      </c>
      <c r="I2900" s="2">
        <v>500000</v>
      </c>
      <c r="J2900" t="s">
        <v>44</v>
      </c>
      <c r="K2900" t="str" cm="1">
        <f t="array" ref="K2900">_xlfn.IFS(I2900&lt;1000000,"Bin1",AND(I2900&gt;=1000000,I2900&lt;=10000000),"Bin2",I2900&gt;10000000,"Bin3")</f>
        <v>Bin1</v>
      </c>
      <c r="L2900">
        <f t="shared" si="90"/>
        <v>2015</v>
      </c>
      <c r="M2900" t="str">
        <f>_xlfn.XLOOKUP(C2900,'LookUp Table'!$A$1:$A$3031,'LookUp Table'!$B$1:$B$3031,"Not Found",0)</f>
        <v>nan</v>
      </c>
      <c r="N2900" t="str">
        <f t="shared" si="91"/>
        <v>Private Equity</v>
      </c>
      <c r="O2900" t="str">
        <f>_xlfn.XLOOKUP(N2900,'Com LookUp+Pivot'!$A$1:$A$49,'Com LookUp+Pivot'!$B$1:$B$49,"Not Found",0)</f>
        <v>PE</v>
      </c>
      <c r="W2900" s="9" t="s">
        <v>7559</v>
      </c>
      <c r="X2900" s="9" t="s">
        <v>388</v>
      </c>
    </row>
    <row r="2901" spans="1:24" x14ac:dyDescent="0.3">
      <c r="A2901">
        <v>2918</v>
      </c>
      <c r="B2901" s="1">
        <v>42088</v>
      </c>
      <c r="C2901" t="s">
        <v>7560</v>
      </c>
      <c r="D2901" t="s">
        <v>207</v>
      </c>
      <c r="E2901" t="s">
        <v>207</v>
      </c>
      <c r="F2901" t="s">
        <v>207</v>
      </c>
      <c r="G2901" t="s">
        <v>7561</v>
      </c>
      <c r="H2901" t="s">
        <v>125</v>
      </c>
      <c r="I2901" s="2">
        <v>2000000</v>
      </c>
      <c r="K2901" t="str" cm="1">
        <f t="array" ref="K2901">_xlfn.IFS(I2901&lt;1000000,"Bin1",AND(I2901&gt;=1000000,I2901&lt;=10000000),"Bin2",I2901&gt;10000000,"Bin3")</f>
        <v>Bin2</v>
      </c>
      <c r="L2901">
        <f t="shared" si="90"/>
        <v>2015</v>
      </c>
      <c r="M2901" t="str">
        <f>_xlfn.XLOOKUP(C2901,'LookUp Table'!$A$1:$A$3031,'LookUp Table'!$B$1:$B$3031,"Not Found",0)</f>
        <v>nan</v>
      </c>
      <c r="N2901" t="str">
        <f t="shared" si="91"/>
        <v>Seed Funding</v>
      </c>
      <c r="O2901" t="str">
        <f>_xlfn.XLOOKUP(N2901,'Com LookUp+Pivot'!$A$1:$A$49,'Com LookUp+Pivot'!$B$1:$B$49,"Not Found",0)</f>
        <v>Angel</v>
      </c>
      <c r="W2901" s="9" t="s">
        <v>7561</v>
      </c>
      <c r="X2901" s="9" t="s">
        <v>125</v>
      </c>
    </row>
    <row r="2902" spans="1:24" x14ac:dyDescent="0.3">
      <c r="A2902">
        <v>2919</v>
      </c>
      <c r="B2902" s="1">
        <v>42088</v>
      </c>
      <c r="C2902" t="s">
        <v>7562</v>
      </c>
      <c r="D2902" t="s">
        <v>207</v>
      </c>
      <c r="E2902" t="s">
        <v>207</v>
      </c>
      <c r="F2902" t="s">
        <v>207</v>
      </c>
      <c r="G2902" t="s">
        <v>7563</v>
      </c>
      <c r="H2902" t="s">
        <v>125</v>
      </c>
      <c r="I2902">
        <v>0</v>
      </c>
      <c r="K2902" t="str" cm="1">
        <f t="array" ref="K2902">_xlfn.IFS(I2902&lt;1000000,"Bin1",AND(I2902&gt;=1000000,I2902&lt;=10000000),"Bin2",I2902&gt;10000000,"Bin3")</f>
        <v>Bin1</v>
      </c>
      <c r="L2902">
        <f t="shared" si="90"/>
        <v>2015</v>
      </c>
      <c r="M2902" t="str">
        <f>_xlfn.XLOOKUP(C2902,'LookUp Table'!$A$1:$A$3031,'LookUp Table'!$B$1:$B$3031,"Not Found",0)</f>
        <v>nan</v>
      </c>
      <c r="N2902" t="str">
        <f t="shared" si="91"/>
        <v>Seed Funding</v>
      </c>
      <c r="O2902" t="str">
        <f>_xlfn.XLOOKUP(N2902,'Com LookUp+Pivot'!$A$1:$A$49,'Com LookUp+Pivot'!$B$1:$B$49,"Not Found",0)</f>
        <v>Angel</v>
      </c>
      <c r="W2902" s="9" t="s">
        <v>7563</v>
      </c>
      <c r="X2902" s="9" t="s">
        <v>125</v>
      </c>
    </row>
    <row r="2903" spans="1:24" x14ac:dyDescent="0.3">
      <c r="A2903">
        <v>2920</v>
      </c>
      <c r="B2903" s="1">
        <v>42088</v>
      </c>
      <c r="C2903" t="s">
        <v>1773</v>
      </c>
      <c r="D2903" t="s">
        <v>207</v>
      </c>
      <c r="E2903" t="s">
        <v>207</v>
      </c>
      <c r="F2903" t="s">
        <v>207</v>
      </c>
      <c r="G2903" t="s">
        <v>7564</v>
      </c>
      <c r="H2903" t="s">
        <v>388</v>
      </c>
      <c r="I2903" s="2">
        <v>25000000</v>
      </c>
      <c r="J2903" t="s">
        <v>44</v>
      </c>
      <c r="K2903" t="str" cm="1">
        <f t="array" ref="K2903">_xlfn.IFS(I2903&lt;1000000,"Bin1",AND(I2903&gt;=1000000,I2903&lt;=10000000),"Bin2",I2903&gt;10000000,"Bin3")</f>
        <v>Bin3</v>
      </c>
      <c r="L2903">
        <f t="shared" si="90"/>
        <v>2015</v>
      </c>
      <c r="M2903" t="str">
        <f>_xlfn.XLOOKUP(C2903,'LookUp Table'!$A$1:$A$3031,'LookUp Table'!$B$1:$B$3031,"Not Found",0)</f>
        <v>Gurgaon</v>
      </c>
      <c r="N2903" t="str">
        <f t="shared" si="91"/>
        <v>Private Equity</v>
      </c>
      <c r="O2903" t="str">
        <f>_xlfn.XLOOKUP(N2903,'Com LookUp+Pivot'!$A$1:$A$49,'Com LookUp+Pivot'!$B$1:$B$49,"Not Found",0)</f>
        <v>PE</v>
      </c>
      <c r="W2903" s="9" t="s">
        <v>7564</v>
      </c>
      <c r="X2903" s="9" t="s">
        <v>388</v>
      </c>
    </row>
    <row r="2904" spans="1:24" x14ac:dyDescent="0.3">
      <c r="A2904">
        <v>2921</v>
      </c>
      <c r="B2904" s="1">
        <v>42089</v>
      </c>
      <c r="C2904" t="s">
        <v>7565</v>
      </c>
      <c r="D2904" t="s">
        <v>207</v>
      </c>
      <c r="E2904" t="s">
        <v>207</v>
      </c>
      <c r="F2904" t="s">
        <v>207</v>
      </c>
      <c r="G2904" t="s">
        <v>7566</v>
      </c>
      <c r="H2904" t="s">
        <v>388</v>
      </c>
      <c r="I2904" s="2">
        <v>5000000</v>
      </c>
      <c r="J2904" t="s">
        <v>44</v>
      </c>
      <c r="K2904" t="str" cm="1">
        <f t="array" ref="K2904">_xlfn.IFS(I2904&lt;1000000,"Bin1",AND(I2904&gt;=1000000,I2904&lt;=10000000),"Bin2",I2904&gt;10000000,"Bin3")</f>
        <v>Bin2</v>
      </c>
      <c r="L2904">
        <f t="shared" si="90"/>
        <v>2015</v>
      </c>
      <c r="M2904" t="str">
        <f>_xlfn.XLOOKUP(C2904,'LookUp Table'!$A$1:$A$3031,'LookUp Table'!$B$1:$B$3031,"Not Found",0)</f>
        <v>nan</v>
      </c>
      <c r="N2904" t="str">
        <f t="shared" si="91"/>
        <v>Private Equity</v>
      </c>
      <c r="O2904" t="str">
        <f>_xlfn.XLOOKUP(N2904,'Com LookUp+Pivot'!$A$1:$A$49,'Com LookUp+Pivot'!$B$1:$B$49,"Not Found",0)</f>
        <v>PE</v>
      </c>
      <c r="W2904" s="9" t="s">
        <v>7566</v>
      </c>
      <c r="X2904" s="9" t="s">
        <v>388</v>
      </c>
    </row>
    <row r="2905" spans="1:24" x14ac:dyDescent="0.3">
      <c r="A2905">
        <v>2922</v>
      </c>
      <c r="B2905" s="1">
        <v>42089</v>
      </c>
      <c r="C2905" t="s">
        <v>7567</v>
      </c>
      <c r="D2905" t="s">
        <v>207</v>
      </c>
      <c r="E2905" t="s">
        <v>207</v>
      </c>
      <c r="F2905" t="s">
        <v>207</v>
      </c>
      <c r="G2905" t="s">
        <v>7568</v>
      </c>
      <c r="H2905" t="s">
        <v>125</v>
      </c>
      <c r="I2905" s="2">
        <v>1750000</v>
      </c>
      <c r="K2905" t="str" cm="1">
        <f t="array" ref="K2905">_xlfn.IFS(I2905&lt;1000000,"Bin1",AND(I2905&gt;=1000000,I2905&lt;=10000000),"Bin2",I2905&gt;10000000,"Bin3")</f>
        <v>Bin2</v>
      </c>
      <c r="L2905">
        <f t="shared" si="90"/>
        <v>2015</v>
      </c>
      <c r="M2905" t="str">
        <f>_xlfn.XLOOKUP(C2905,'LookUp Table'!$A$1:$A$3031,'LookUp Table'!$B$1:$B$3031,"Not Found",0)</f>
        <v>nan</v>
      </c>
      <c r="N2905" t="str">
        <f t="shared" si="91"/>
        <v>Seed Funding</v>
      </c>
      <c r="O2905" t="str">
        <f>_xlfn.XLOOKUP(N2905,'Com LookUp+Pivot'!$A$1:$A$49,'Com LookUp+Pivot'!$B$1:$B$49,"Not Found",0)</f>
        <v>Angel</v>
      </c>
      <c r="W2905" s="9" t="s">
        <v>7568</v>
      </c>
      <c r="X2905" s="9" t="s">
        <v>125</v>
      </c>
    </row>
    <row r="2906" spans="1:24" x14ac:dyDescent="0.3">
      <c r="A2906">
        <v>2923</v>
      </c>
      <c r="B2906" s="1">
        <v>42089</v>
      </c>
      <c r="C2906" t="s">
        <v>6765</v>
      </c>
      <c r="D2906" t="s">
        <v>207</v>
      </c>
      <c r="E2906" t="s">
        <v>207</v>
      </c>
      <c r="F2906" t="s">
        <v>207</v>
      </c>
      <c r="G2906" t="s">
        <v>256</v>
      </c>
      <c r="H2906" t="s">
        <v>125</v>
      </c>
      <c r="I2906">
        <v>0</v>
      </c>
      <c r="K2906" t="str" cm="1">
        <f t="array" ref="K2906">_xlfn.IFS(I2906&lt;1000000,"Bin1",AND(I2906&gt;=1000000,I2906&lt;=10000000),"Bin2",I2906&gt;10000000,"Bin3")</f>
        <v>Bin1</v>
      </c>
      <c r="L2906">
        <f t="shared" si="90"/>
        <v>2015</v>
      </c>
      <c r="M2906" t="str">
        <f>_xlfn.XLOOKUP(C2906,'LookUp Table'!$A$1:$A$3031,'LookUp Table'!$B$1:$B$3031,"Not Found",0)</f>
        <v>Bangalore</v>
      </c>
      <c r="N2906" t="str">
        <f t="shared" si="91"/>
        <v>Series B</v>
      </c>
      <c r="O2906" t="str">
        <f>_xlfn.XLOOKUP(N2906,'Com LookUp+Pivot'!$A$1:$A$49,'Com LookUp+Pivot'!$B$1:$B$49,"Not Found",0)</f>
        <v>VC</v>
      </c>
      <c r="W2906" s="9" t="s">
        <v>256</v>
      </c>
      <c r="X2906" s="9" t="s">
        <v>125</v>
      </c>
    </row>
    <row r="2907" spans="1:24" x14ac:dyDescent="0.3">
      <c r="A2907">
        <v>2924</v>
      </c>
      <c r="B2907" s="1">
        <v>42090</v>
      </c>
      <c r="C2907" t="s">
        <v>7569</v>
      </c>
      <c r="D2907" t="s">
        <v>207</v>
      </c>
      <c r="E2907" t="s">
        <v>207</v>
      </c>
      <c r="F2907" t="s">
        <v>207</v>
      </c>
      <c r="G2907" t="s">
        <v>7570</v>
      </c>
      <c r="H2907" t="s">
        <v>125</v>
      </c>
      <c r="I2907" s="2">
        <v>100000</v>
      </c>
      <c r="K2907" t="str" cm="1">
        <f t="array" ref="K2907">_xlfn.IFS(I2907&lt;1000000,"Bin1",AND(I2907&gt;=1000000,I2907&lt;=10000000),"Bin2",I2907&gt;10000000,"Bin3")</f>
        <v>Bin1</v>
      </c>
      <c r="L2907">
        <f t="shared" si="90"/>
        <v>2015</v>
      </c>
      <c r="M2907" t="str">
        <f>_xlfn.XLOOKUP(C2907,'LookUp Table'!$A$1:$A$3031,'LookUp Table'!$B$1:$B$3031,"Not Found",0)</f>
        <v>nan</v>
      </c>
      <c r="N2907" t="str">
        <f t="shared" si="91"/>
        <v>Seed Funding</v>
      </c>
      <c r="O2907" t="str">
        <f>_xlfn.XLOOKUP(N2907,'Com LookUp+Pivot'!$A$1:$A$49,'Com LookUp+Pivot'!$B$1:$B$49,"Not Found",0)</f>
        <v>Angel</v>
      </c>
      <c r="W2907" s="9" t="s">
        <v>7570</v>
      </c>
      <c r="X2907" s="9" t="s">
        <v>125</v>
      </c>
    </row>
    <row r="2908" spans="1:24" x14ac:dyDescent="0.3">
      <c r="A2908">
        <v>2925</v>
      </c>
      <c r="B2908" s="1">
        <v>42090</v>
      </c>
      <c r="C2908" t="s">
        <v>7571</v>
      </c>
      <c r="D2908" t="s">
        <v>207</v>
      </c>
      <c r="E2908" t="s">
        <v>207</v>
      </c>
      <c r="F2908" t="s">
        <v>207</v>
      </c>
      <c r="G2908" t="s">
        <v>7572</v>
      </c>
      <c r="H2908" t="s">
        <v>125</v>
      </c>
      <c r="I2908" s="2">
        <v>100000</v>
      </c>
      <c r="K2908" t="str" cm="1">
        <f t="array" ref="K2908">_xlfn.IFS(I2908&lt;1000000,"Bin1",AND(I2908&gt;=1000000,I2908&lt;=10000000),"Bin2",I2908&gt;10000000,"Bin3")</f>
        <v>Bin1</v>
      </c>
      <c r="L2908">
        <f t="shared" si="90"/>
        <v>2015</v>
      </c>
      <c r="M2908" t="str">
        <f>_xlfn.XLOOKUP(C2908,'LookUp Table'!$A$1:$A$3031,'LookUp Table'!$B$1:$B$3031,"Not Found",0)</f>
        <v>nan</v>
      </c>
      <c r="N2908" t="str">
        <f t="shared" si="91"/>
        <v>Seed Funding</v>
      </c>
      <c r="O2908" t="str">
        <f>_xlfn.XLOOKUP(N2908,'Com LookUp+Pivot'!$A$1:$A$49,'Com LookUp+Pivot'!$B$1:$B$49,"Not Found",0)</f>
        <v>Angel</v>
      </c>
      <c r="W2908" s="9" t="s">
        <v>7572</v>
      </c>
      <c r="X2908" s="9" t="s">
        <v>125</v>
      </c>
    </row>
    <row r="2909" spans="1:24" x14ac:dyDescent="0.3">
      <c r="A2909">
        <v>2926</v>
      </c>
      <c r="B2909" s="1">
        <v>42091</v>
      </c>
      <c r="C2909" t="s">
        <v>7573</v>
      </c>
      <c r="D2909" t="s">
        <v>207</v>
      </c>
      <c r="E2909" t="s">
        <v>207</v>
      </c>
      <c r="F2909" t="s">
        <v>207</v>
      </c>
      <c r="G2909" t="s">
        <v>7574</v>
      </c>
      <c r="H2909" t="s">
        <v>125</v>
      </c>
      <c r="I2909" s="2">
        <v>115000</v>
      </c>
      <c r="K2909" t="str" cm="1">
        <f t="array" ref="K2909">_xlfn.IFS(I2909&lt;1000000,"Bin1",AND(I2909&gt;=1000000,I2909&lt;=10000000),"Bin2",I2909&gt;10000000,"Bin3")</f>
        <v>Bin1</v>
      </c>
      <c r="L2909">
        <f t="shared" si="90"/>
        <v>2015</v>
      </c>
      <c r="M2909" t="str">
        <f>_xlfn.XLOOKUP(C2909,'LookUp Table'!$A$1:$A$3031,'LookUp Table'!$B$1:$B$3031,"Not Found",0)</f>
        <v>nan</v>
      </c>
      <c r="N2909" t="str">
        <f t="shared" si="91"/>
        <v>Seed Funding</v>
      </c>
      <c r="O2909" t="str">
        <f>_xlfn.XLOOKUP(N2909,'Com LookUp+Pivot'!$A$1:$A$49,'Com LookUp+Pivot'!$B$1:$B$49,"Not Found",0)</f>
        <v>Angel</v>
      </c>
      <c r="W2909" s="9" t="s">
        <v>7574</v>
      </c>
      <c r="X2909" s="9" t="s">
        <v>125</v>
      </c>
    </row>
    <row r="2910" spans="1:24" x14ac:dyDescent="0.3">
      <c r="A2910">
        <v>2927</v>
      </c>
      <c r="B2910" s="1">
        <v>42091</v>
      </c>
      <c r="C2910" t="s">
        <v>7575</v>
      </c>
      <c r="D2910" t="s">
        <v>207</v>
      </c>
      <c r="E2910" t="s">
        <v>207</v>
      </c>
      <c r="F2910" t="s">
        <v>207</v>
      </c>
      <c r="G2910" t="s">
        <v>7576</v>
      </c>
      <c r="H2910" t="s">
        <v>388</v>
      </c>
      <c r="I2910" s="2">
        <v>30000000</v>
      </c>
      <c r="K2910" t="str" cm="1">
        <f t="array" ref="K2910">_xlfn.IFS(I2910&lt;1000000,"Bin1",AND(I2910&gt;=1000000,I2910&lt;=10000000),"Bin2",I2910&gt;10000000,"Bin3")</f>
        <v>Bin3</v>
      </c>
      <c r="L2910">
        <f t="shared" si="90"/>
        <v>2015</v>
      </c>
      <c r="M2910" t="str">
        <f>_xlfn.XLOOKUP(C2910,'LookUp Table'!$A$1:$A$3031,'LookUp Table'!$B$1:$B$3031,"Not Found",0)</f>
        <v>nan</v>
      </c>
      <c r="N2910" t="str">
        <f t="shared" si="91"/>
        <v>Private Equity</v>
      </c>
      <c r="O2910" t="str">
        <f>_xlfn.XLOOKUP(N2910,'Com LookUp+Pivot'!$A$1:$A$49,'Com LookUp+Pivot'!$B$1:$B$49,"Not Found",0)</f>
        <v>PE</v>
      </c>
      <c r="W2910" s="9" t="s">
        <v>7576</v>
      </c>
      <c r="X2910" s="9" t="s">
        <v>388</v>
      </c>
    </row>
    <row r="2911" spans="1:24" x14ac:dyDescent="0.3">
      <c r="A2911">
        <v>2928</v>
      </c>
      <c r="B2911" s="1">
        <v>42091</v>
      </c>
      <c r="C2911" t="s">
        <v>7577</v>
      </c>
      <c r="D2911" t="s">
        <v>207</v>
      </c>
      <c r="E2911" t="s">
        <v>207</v>
      </c>
      <c r="F2911" t="s">
        <v>207</v>
      </c>
      <c r="G2911" t="s">
        <v>7578</v>
      </c>
      <c r="H2911" t="s">
        <v>388</v>
      </c>
      <c r="I2911" s="2">
        <v>1500000</v>
      </c>
      <c r="J2911" t="s">
        <v>270</v>
      </c>
      <c r="K2911" t="str" cm="1">
        <f t="array" ref="K2911">_xlfn.IFS(I2911&lt;1000000,"Bin1",AND(I2911&gt;=1000000,I2911&lt;=10000000),"Bin2",I2911&gt;10000000,"Bin3")</f>
        <v>Bin2</v>
      </c>
      <c r="L2911">
        <f t="shared" si="90"/>
        <v>2015</v>
      </c>
      <c r="M2911" t="str">
        <f>_xlfn.XLOOKUP(C2911,'LookUp Table'!$A$1:$A$3031,'LookUp Table'!$B$1:$B$3031,"Not Found",0)</f>
        <v>nan</v>
      </c>
      <c r="N2911" t="str">
        <f t="shared" si="91"/>
        <v>Private Equity</v>
      </c>
      <c r="O2911" t="str">
        <f>_xlfn.XLOOKUP(N2911,'Com LookUp+Pivot'!$A$1:$A$49,'Com LookUp+Pivot'!$B$1:$B$49,"Not Found",0)</f>
        <v>PE</v>
      </c>
      <c r="W2911" s="9" t="s">
        <v>7578</v>
      </c>
      <c r="X2911" s="9" t="s">
        <v>388</v>
      </c>
    </row>
    <row r="2912" spans="1:24" x14ac:dyDescent="0.3">
      <c r="A2912">
        <v>2929</v>
      </c>
      <c r="B2912" s="1">
        <v>42093</v>
      </c>
      <c r="C2912" t="s">
        <v>7579</v>
      </c>
      <c r="D2912" t="s">
        <v>207</v>
      </c>
      <c r="E2912" t="s">
        <v>207</v>
      </c>
      <c r="F2912" t="s">
        <v>207</v>
      </c>
      <c r="G2912" t="s">
        <v>7580</v>
      </c>
      <c r="H2912" t="s">
        <v>388</v>
      </c>
      <c r="I2912" s="2">
        <v>10000000</v>
      </c>
      <c r="K2912" t="str" cm="1">
        <f t="array" ref="K2912">_xlfn.IFS(I2912&lt;1000000,"Bin1",AND(I2912&gt;=1000000,I2912&lt;=10000000),"Bin2",I2912&gt;10000000,"Bin3")</f>
        <v>Bin2</v>
      </c>
      <c r="L2912">
        <f t="shared" si="90"/>
        <v>2015</v>
      </c>
      <c r="M2912" t="str">
        <f>_xlfn.XLOOKUP(C2912,'LookUp Table'!$A$1:$A$3031,'LookUp Table'!$B$1:$B$3031,"Not Found",0)</f>
        <v>nan</v>
      </c>
      <c r="N2912" t="str">
        <f t="shared" si="91"/>
        <v>Private Equity</v>
      </c>
      <c r="O2912" t="str">
        <f>_xlfn.XLOOKUP(N2912,'Com LookUp+Pivot'!$A$1:$A$49,'Com LookUp+Pivot'!$B$1:$B$49,"Not Found",0)</f>
        <v>PE</v>
      </c>
      <c r="W2912" s="9" t="s">
        <v>7580</v>
      </c>
      <c r="X2912" s="9" t="s">
        <v>388</v>
      </c>
    </row>
    <row r="2913" spans="1:24" x14ac:dyDescent="0.3">
      <c r="A2913">
        <v>2930</v>
      </c>
      <c r="B2913" s="1">
        <v>42093</v>
      </c>
      <c r="C2913" t="s">
        <v>7581</v>
      </c>
      <c r="D2913" t="s">
        <v>207</v>
      </c>
      <c r="E2913" t="s">
        <v>207</v>
      </c>
      <c r="F2913" t="s">
        <v>207</v>
      </c>
      <c r="G2913" t="s">
        <v>7582</v>
      </c>
      <c r="H2913" t="s">
        <v>388</v>
      </c>
      <c r="I2913" s="2">
        <v>75000000</v>
      </c>
      <c r="J2913" t="s">
        <v>7583</v>
      </c>
      <c r="K2913" t="str" cm="1">
        <f t="array" ref="K2913">_xlfn.IFS(I2913&lt;1000000,"Bin1",AND(I2913&gt;=1000000,I2913&lt;=10000000),"Bin2",I2913&gt;10000000,"Bin3")</f>
        <v>Bin3</v>
      </c>
      <c r="L2913">
        <f t="shared" si="90"/>
        <v>2015</v>
      </c>
      <c r="M2913" t="str">
        <f>_xlfn.XLOOKUP(C2913,'LookUp Table'!$A$1:$A$3031,'LookUp Table'!$B$1:$B$3031,"Not Found",0)</f>
        <v>nan</v>
      </c>
      <c r="N2913" t="str">
        <f t="shared" si="91"/>
        <v>Private Equity</v>
      </c>
      <c r="O2913" t="str">
        <f>_xlfn.XLOOKUP(N2913,'Com LookUp+Pivot'!$A$1:$A$49,'Com LookUp+Pivot'!$B$1:$B$49,"Not Found",0)</f>
        <v>PE</v>
      </c>
      <c r="W2913" s="9" t="s">
        <v>7582</v>
      </c>
      <c r="X2913" s="9" t="s">
        <v>388</v>
      </c>
    </row>
    <row r="2914" spans="1:24" x14ac:dyDescent="0.3">
      <c r="A2914">
        <v>2931</v>
      </c>
      <c r="B2914" s="1">
        <v>42094</v>
      </c>
      <c r="C2914" t="s">
        <v>7584</v>
      </c>
      <c r="D2914" t="s">
        <v>207</v>
      </c>
      <c r="E2914" t="s">
        <v>207</v>
      </c>
      <c r="F2914" t="s">
        <v>207</v>
      </c>
      <c r="G2914" t="s">
        <v>7585</v>
      </c>
      <c r="H2914" t="s">
        <v>388</v>
      </c>
      <c r="I2914" s="2">
        <v>3000000</v>
      </c>
      <c r="J2914" t="s">
        <v>7586</v>
      </c>
      <c r="K2914" t="str" cm="1">
        <f t="array" ref="K2914">_xlfn.IFS(I2914&lt;1000000,"Bin1",AND(I2914&gt;=1000000,I2914&lt;=10000000),"Bin2",I2914&gt;10000000,"Bin3")</f>
        <v>Bin2</v>
      </c>
      <c r="L2914">
        <f t="shared" si="90"/>
        <v>2015</v>
      </c>
      <c r="M2914" t="str">
        <f>_xlfn.XLOOKUP(C2914,'LookUp Table'!$A$1:$A$3031,'LookUp Table'!$B$1:$B$3031,"Not Found",0)</f>
        <v>nan</v>
      </c>
      <c r="N2914" t="str">
        <f t="shared" si="91"/>
        <v>Private Equity</v>
      </c>
      <c r="O2914" t="str">
        <f>_xlfn.XLOOKUP(N2914,'Com LookUp+Pivot'!$A$1:$A$49,'Com LookUp+Pivot'!$B$1:$B$49,"Not Found",0)</f>
        <v>PE</v>
      </c>
      <c r="W2914" s="9" t="s">
        <v>7585</v>
      </c>
      <c r="X2914" s="9" t="s">
        <v>388</v>
      </c>
    </row>
    <row r="2915" spans="1:24" x14ac:dyDescent="0.3">
      <c r="A2915">
        <v>2932</v>
      </c>
      <c r="B2915" s="1">
        <v>42094</v>
      </c>
      <c r="C2915" t="s">
        <v>7587</v>
      </c>
      <c r="D2915" t="s">
        <v>207</v>
      </c>
      <c r="E2915" t="s">
        <v>207</v>
      </c>
      <c r="F2915" t="s">
        <v>207</v>
      </c>
      <c r="G2915" t="s">
        <v>7588</v>
      </c>
      <c r="H2915" t="s">
        <v>388</v>
      </c>
      <c r="I2915" s="2">
        <v>16000000</v>
      </c>
      <c r="J2915" t="s">
        <v>58</v>
      </c>
      <c r="K2915" t="str" cm="1">
        <f t="array" ref="K2915">_xlfn.IFS(I2915&lt;1000000,"Bin1",AND(I2915&gt;=1000000,I2915&lt;=10000000),"Bin2",I2915&gt;10000000,"Bin3")</f>
        <v>Bin3</v>
      </c>
      <c r="L2915">
        <f t="shared" si="90"/>
        <v>2015</v>
      </c>
      <c r="M2915" t="str">
        <f>_xlfn.XLOOKUP(C2915,'LookUp Table'!$A$1:$A$3031,'LookUp Table'!$B$1:$B$3031,"Not Found",0)</f>
        <v>nan</v>
      </c>
      <c r="N2915" t="str">
        <f t="shared" si="91"/>
        <v>Private Equity</v>
      </c>
      <c r="O2915" t="str">
        <f>_xlfn.XLOOKUP(N2915,'Com LookUp+Pivot'!$A$1:$A$49,'Com LookUp+Pivot'!$B$1:$B$49,"Not Found",0)</f>
        <v>PE</v>
      </c>
      <c r="W2915" s="9" t="s">
        <v>7588</v>
      </c>
      <c r="X2915" s="9" t="s">
        <v>388</v>
      </c>
    </row>
    <row r="2916" spans="1:24" x14ac:dyDescent="0.3">
      <c r="A2916">
        <v>2933</v>
      </c>
      <c r="B2916" s="1">
        <v>42094</v>
      </c>
      <c r="C2916" t="s">
        <v>7589</v>
      </c>
      <c r="D2916" t="s">
        <v>207</v>
      </c>
      <c r="E2916" t="s">
        <v>207</v>
      </c>
      <c r="F2916" t="s">
        <v>207</v>
      </c>
      <c r="G2916" t="s">
        <v>7590</v>
      </c>
      <c r="H2916" t="s">
        <v>388</v>
      </c>
      <c r="I2916" s="2">
        <v>16000000</v>
      </c>
      <c r="J2916" t="s">
        <v>21</v>
      </c>
      <c r="K2916" t="str" cm="1">
        <f t="array" ref="K2916">_xlfn.IFS(I2916&lt;1000000,"Bin1",AND(I2916&gt;=1000000,I2916&lt;=10000000),"Bin2",I2916&gt;10000000,"Bin3")</f>
        <v>Bin3</v>
      </c>
      <c r="L2916">
        <f t="shared" si="90"/>
        <v>2015</v>
      </c>
      <c r="M2916" t="str">
        <f>_xlfn.XLOOKUP(C2916,'LookUp Table'!$A$1:$A$3031,'LookUp Table'!$B$1:$B$3031,"Not Found",0)</f>
        <v>Mumbai</v>
      </c>
      <c r="N2916" t="str">
        <f t="shared" si="91"/>
        <v>Private Equity</v>
      </c>
      <c r="O2916" t="str">
        <f>_xlfn.XLOOKUP(N2916,'Com LookUp+Pivot'!$A$1:$A$49,'Com LookUp+Pivot'!$B$1:$B$49,"Not Found",0)</f>
        <v>PE</v>
      </c>
      <c r="W2916" s="9" t="s">
        <v>7590</v>
      </c>
      <c r="X2916" s="9" t="s">
        <v>388</v>
      </c>
    </row>
    <row r="2917" spans="1:24" x14ac:dyDescent="0.3">
      <c r="A2917">
        <v>2934</v>
      </c>
      <c r="B2917" s="1">
        <v>42037</v>
      </c>
      <c r="C2917" t="s">
        <v>7591</v>
      </c>
      <c r="D2917" t="s">
        <v>207</v>
      </c>
      <c r="E2917" t="s">
        <v>207</v>
      </c>
      <c r="F2917" t="s">
        <v>207</v>
      </c>
      <c r="G2917" t="s">
        <v>6759</v>
      </c>
      <c r="H2917" t="s">
        <v>7592</v>
      </c>
      <c r="I2917" s="2">
        <v>16600</v>
      </c>
      <c r="J2917" t="s">
        <v>7593</v>
      </c>
      <c r="K2917" t="str" cm="1">
        <f t="array" ref="K2917">_xlfn.IFS(I2917&lt;1000000,"Bin1",AND(I2917&gt;=1000000,I2917&lt;=10000000),"Bin2",I2917&gt;10000000,"Bin3")</f>
        <v>Bin1</v>
      </c>
      <c r="L2917">
        <f t="shared" si="90"/>
        <v>2015</v>
      </c>
      <c r="M2917" t="str">
        <f>_xlfn.XLOOKUP(C2917,'LookUp Table'!$A$1:$A$3031,'LookUp Table'!$B$1:$B$3031,"Not Found",0)</f>
        <v>nan</v>
      </c>
      <c r="N2917" t="str">
        <f t="shared" si="91"/>
        <v>Seed Funding</v>
      </c>
      <c r="O2917" t="str">
        <f>_xlfn.XLOOKUP(N2917,'Com LookUp+Pivot'!$A$1:$A$49,'Com LookUp+Pivot'!$B$1:$B$49,"Not Found",0)</f>
        <v>Angel</v>
      </c>
      <c r="W2917" s="9" t="s">
        <v>6759</v>
      </c>
      <c r="X2917" s="9" t="s">
        <v>7592</v>
      </c>
    </row>
    <row r="2918" spans="1:24" x14ac:dyDescent="0.3">
      <c r="A2918">
        <v>2935</v>
      </c>
      <c r="B2918" s="1">
        <v>42037</v>
      </c>
      <c r="C2918" t="s">
        <v>7594</v>
      </c>
      <c r="D2918" t="s">
        <v>207</v>
      </c>
      <c r="E2918" t="s">
        <v>207</v>
      </c>
      <c r="F2918" t="s">
        <v>207</v>
      </c>
      <c r="G2918" t="s">
        <v>6759</v>
      </c>
      <c r="H2918" t="s">
        <v>7592</v>
      </c>
      <c r="I2918" s="2">
        <v>16600</v>
      </c>
      <c r="J2918" t="s">
        <v>7593</v>
      </c>
      <c r="K2918" t="str" cm="1">
        <f t="array" ref="K2918">_xlfn.IFS(I2918&lt;1000000,"Bin1",AND(I2918&gt;=1000000,I2918&lt;=10000000),"Bin2",I2918&gt;10000000,"Bin3")</f>
        <v>Bin1</v>
      </c>
      <c r="L2918">
        <f t="shared" si="90"/>
        <v>2015</v>
      </c>
      <c r="M2918" t="str">
        <f>_xlfn.XLOOKUP(C2918,'LookUp Table'!$A$1:$A$3031,'LookUp Table'!$B$1:$B$3031,"Not Found",0)</f>
        <v>nan</v>
      </c>
      <c r="N2918" t="str">
        <f t="shared" si="91"/>
        <v>Seed Funding</v>
      </c>
      <c r="O2918" t="str">
        <f>_xlfn.XLOOKUP(N2918,'Com LookUp+Pivot'!$A$1:$A$49,'Com LookUp+Pivot'!$B$1:$B$49,"Not Found",0)</f>
        <v>Angel</v>
      </c>
      <c r="W2918" s="9" t="s">
        <v>6759</v>
      </c>
      <c r="X2918" s="9" t="s">
        <v>7592</v>
      </c>
    </row>
    <row r="2919" spans="1:24" x14ac:dyDescent="0.3">
      <c r="A2919">
        <v>2936</v>
      </c>
      <c r="B2919" s="1">
        <v>42037</v>
      </c>
      <c r="C2919" t="s">
        <v>7595</v>
      </c>
      <c r="D2919" t="s">
        <v>207</v>
      </c>
      <c r="E2919" t="s">
        <v>207</v>
      </c>
      <c r="F2919" t="s">
        <v>207</v>
      </c>
      <c r="G2919" t="s">
        <v>6759</v>
      </c>
      <c r="H2919" t="s">
        <v>7592</v>
      </c>
      <c r="I2919" s="2">
        <v>16600</v>
      </c>
      <c r="J2919" t="s">
        <v>7593</v>
      </c>
      <c r="K2919" t="str" cm="1">
        <f t="array" ref="K2919">_xlfn.IFS(I2919&lt;1000000,"Bin1",AND(I2919&gt;=1000000,I2919&lt;=10000000),"Bin2",I2919&gt;10000000,"Bin3")</f>
        <v>Bin1</v>
      </c>
      <c r="L2919">
        <f t="shared" si="90"/>
        <v>2015</v>
      </c>
      <c r="M2919" t="str">
        <f>_xlfn.XLOOKUP(C2919,'LookUp Table'!$A$1:$A$3031,'LookUp Table'!$B$1:$B$3031,"Not Found",0)</f>
        <v>nan</v>
      </c>
      <c r="N2919" t="str">
        <f t="shared" si="91"/>
        <v>Seed Funding</v>
      </c>
      <c r="O2919" t="str">
        <f>_xlfn.XLOOKUP(N2919,'Com LookUp+Pivot'!$A$1:$A$49,'Com LookUp+Pivot'!$B$1:$B$49,"Not Found",0)</f>
        <v>Angel</v>
      </c>
      <c r="W2919" s="9" t="s">
        <v>6759</v>
      </c>
      <c r="X2919" s="9" t="s">
        <v>7592</v>
      </c>
    </row>
    <row r="2920" spans="1:24" x14ac:dyDescent="0.3">
      <c r="A2920">
        <v>2937</v>
      </c>
      <c r="B2920" s="1">
        <v>42037</v>
      </c>
      <c r="C2920" t="s">
        <v>7596</v>
      </c>
      <c r="D2920" t="s">
        <v>207</v>
      </c>
      <c r="E2920" t="s">
        <v>207</v>
      </c>
      <c r="F2920" t="s">
        <v>207</v>
      </c>
      <c r="G2920" t="s">
        <v>6759</v>
      </c>
      <c r="H2920" t="s">
        <v>7592</v>
      </c>
      <c r="I2920" s="2">
        <v>16600</v>
      </c>
      <c r="J2920" t="s">
        <v>7593</v>
      </c>
      <c r="K2920" t="str" cm="1">
        <f t="array" ref="K2920">_xlfn.IFS(I2920&lt;1000000,"Bin1",AND(I2920&gt;=1000000,I2920&lt;=10000000),"Bin2",I2920&gt;10000000,"Bin3")</f>
        <v>Bin1</v>
      </c>
      <c r="L2920">
        <f t="shared" si="90"/>
        <v>2015</v>
      </c>
      <c r="M2920" t="str">
        <f>_xlfn.XLOOKUP(C2920,'LookUp Table'!$A$1:$A$3031,'LookUp Table'!$B$1:$B$3031,"Not Found",0)</f>
        <v>nan</v>
      </c>
      <c r="N2920" t="str">
        <f t="shared" si="91"/>
        <v>Seed Funding</v>
      </c>
      <c r="O2920" t="str">
        <f>_xlfn.XLOOKUP(N2920,'Com LookUp+Pivot'!$A$1:$A$49,'Com LookUp+Pivot'!$B$1:$B$49,"Not Found",0)</f>
        <v>Angel</v>
      </c>
      <c r="W2920" s="9" t="s">
        <v>6759</v>
      </c>
      <c r="X2920" s="9" t="s">
        <v>7592</v>
      </c>
    </row>
    <row r="2921" spans="1:24" x14ac:dyDescent="0.3">
      <c r="A2921">
        <v>2938</v>
      </c>
      <c r="B2921" s="1">
        <v>42037</v>
      </c>
      <c r="C2921" t="s">
        <v>7597</v>
      </c>
      <c r="D2921" t="s">
        <v>207</v>
      </c>
      <c r="E2921" t="s">
        <v>207</v>
      </c>
      <c r="F2921" t="s">
        <v>207</v>
      </c>
      <c r="G2921" t="s">
        <v>6759</v>
      </c>
      <c r="H2921" t="s">
        <v>7592</v>
      </c>
      <c r="I2921" s="2">
        <v>16600</v>
      </c>
      <c r="J2921" t="s">
        <v>7593</v>
      </c>
      <c r="K2921" t="str" cm="1">
        <f t="array" ref="K2921">_xlfn.IFS(I2921&lt;1000000,"Bin1",AND(I2921&gt;=1000000,I2921&lt;=10000000),"Bin2",I2921&gt;10000000,"Bin3")</f>
        <v>Bin1</v>
      </c>
      <c r="L2921">
        <f t="shared" si="90"/>
        <v>2015</v>
      </c>
      <c r="M2921" t="str">
        <f>_xlfn.XLOOKUP(C2921,'LookUp Table'!$A$1:$A$3031,'LookUp Table'!$B$1:$B$3031,"Not Found",0)</f>
        <v>nan</v>
      </c>
      <c r="N2921" t="str">
        <f t="shared" si="91"/>
        <v>Seed Funding</v>
      </c>
      <c r="O2921" t="str">
        <f>_xlfn.XLOOKUP(N2921,'Com LookUp+Pivot'!$A$1:$A$49,'Com LookUp+Pivot'!$B$1:$B$49,"Not Found",0)</f>
        <v>Angel</v>
      </c>
      <c r="W2921" s="9" t="s">
        <v>6759</v>
      </c>
      <c r="X2921" s="9" t="s">
        <v>7592</v>
      </c>
    </row>
    <row r="2922" spans="1:24" x14ac:dyDescent="0.3">
      <c r="A2922">
        <v>2939</v>
      </c>
      <c r="B2922" s="1">
        <v>42037</v>
      </c>
      <c r="C2922" t="s">
        <v>7598</v>
      </c>
      <c r="D2922" t="s">
        <v>207</v>
      </c>
      <c r="E2922" t="s">
        <v>207</v>
      </c>
      <c r="F2922" t="s">
        <v>207</v>
      </c>
      <c r="G2922" t="s">
        <v>6759</v>
      </c>
      <c r="H2922" t="s">
        <v>7592</v>
      </c>
      <c r="I2922" s="2">
        <v>16600</v>
      </c>
      <c r="J2922" t="s">
        <v>7593</v>
      </c>
      <c r="K2922" t="str" cm="1">
        <f t="array" ref="K2922">_xlfn.IFS(I2922&lt;1000000,"Bin1",AND(I2922&gt;=1000000,I2922&lt;=10000000),"Bin2",I2922&gt;10000000,"Bin3")</f>
        <v>Bin1</v>
      </c>
      <c r="L2922">
        <f t="shared" si="90"/>
        <v>2015</v>
      </c>
      <c r="M2922" t="str">
        <f>_xlfn.XLOOKUP(C2922,'LookUp Table'!$A$1:$A$3031,'LookUp Table'!$B$1:$B$3031,"Not Found",0)</f>
        <v>nan</v>
      </c>
      <c r="N2922" t="str">
        <f t="shared" si="91"/>
        <v>Seed Funding</v>
      </c>
      <c r="O2922" t="str">
        <f>_xlfn.XLOOKUP(N2922,'Com LookUp+Pivot'!$A$1:$A$49,'Com LookUp+Pivot'!$B$1:$B$49,"Not Found",0)</f>
        <v>Angel</v>
      </c>
      <c r="W2922" s="9" t="s">
        <v>6759</v>
      </c>
      <c r="X2922" s="9" t="s">
        <v>7592</v>
      </c>
    </row>
    <row r="2923" spans="1:24" x14ac:dyDescent="0.3">
      <c r="A2923">
        <v>2940</v>
      </c>
      <c r="B2923" s="1">
        <v>42037</v>
      </c>
      <c r="C2923" t="s">
        <v>7599</v>
      </c>
      <c r="D2923" t="s">
        <v>207</v>
      </c>
      <c r="E2923" t="s">
        <v>207</v>
      </c>
      <c r="F2923" t="s">
        <v>207</v>
      </c>
      <c r="G2923" t="s">
        <v>7600</v>
      </c>
      <c r="H2923" t="s">
        <v>7592</v>
      </c>
      <c r="I2923" s="2">
        <v>250000</v>
      </c>
      <c r="J2923" t="s">
        <v>7601</v>
      </c>
      <c r="K2923" t="str" cm="1">
        <f t="array" ref="K2923">_xlfn.IFS(I2923&lt;1000000,"Bin1",AND(I2923&gt;=1000000,I2923&lt;=10000000),"Bin2",I2923&gt;10000000,"Bin3")</f>
        <v>Bin1</v>
      </c>
      <c r="L2923">
        <f t="shared" si="90"/>
        <v>2015</v>
      </c>
      <c r="M2923" t="str">
        <f>_xlfn.XLOOKUP(C2923,'LookUp Table'!$A$1:$A$3031,'LookUp Table'!$B$1:$B$3031,"Not Found",0)</f>
        <v>nan</v>
      </c>
      <c r="N2923" t="str">
        <f t="shared" si="91"/>
        <v>Seed\\nFunding</v>
      </c>
      <c r="O2923" t="str">
        <f>_xlfn.XLOOKUP(N2923,'Com LookUp+Pivot'!$A$1:$A$49,'Com LookUp+Pivot'!$B$1:$B$49,"Not Found",0)</f>
        <v>Angel</v>
      </c>
      <c r="W2923" s="9" t="s">
        <v>7600</v>
      </c>
      <c r="X2923" s="9" t="s">
        <v>7592</v>
      </c>
    </row>
    <row r="2924" spans="1:24" x14ac:dyDescent="0.3">
      <c r="A2924">
        <v>2941</v>
      </c>
      <c r="B2924" s="1">
        <v>42037</v>
      </c>
      <c r="C2924" t="s">
        <v>5723</v>
      </c>
      <c r="D2924" t="s">
        <v>207</v>
      </c>
      <c r="E2924" t="s">
        <v>207</v>
      </c>
      <c r="F2924" t="s">
        <v>207</v>
      </c>
      <c r="G2924" t="s">
        <v>7602</v>
      </c>
      <c r="H2924" t="s">
        <v>388</v>
      </c>
      <c r="I2924" s="2">
        <v>1000000</v>
      </c>
      <c r="K2924" t="str" cm="1">
        <f t="array" ref="K2924">_xlfn.IFS(I2924&lt;1000000,"Bin1",AND(I2924&gt;=1000000,I2924&lt;=10000000),"Bin2",I2924&gt;10000000,"Bin3")</f>
        <v>Bin2</v>
      </c>
      <c r="L2924">
        <f t="shared" si="90"/>
        <v>2015</v>
      </c>
      <c r="M2924" t="str">
        <f>_xlfn.XLOOKUP(C2924,'LookUp Table'!$A$1:$A$3031,'LookUp Table'!$B$1:$B$3031,"Not Found",0)</f>
        <v>Gurgaon</v>
      </c>
      <c r="N2924" t="str">
        <f t="shared" si="91"/>
        <v>Private Equity</v>
      </c>
      <c r="O2924" t="str">
        <f>_xlfn.XLOOKUP(N2924,'Com LookUp+Pivot'!$A$1:$A$49,'Com LookUp+Pivot'!$B$1:$B$49,"Not Found",0)</f>
        <v>PE</v>
      </c>
      <c r="W2924" s="9" t="s">
        <v>7602</v>
      </c>
      <c r="X2924" s="9" t="s">
        <v>388</v>
      </c>
    </row>
    <row r="2925" spans="1:24" x14ac:dyDescent="0.3">
      <c r="A2925">
        <v>2942</v>
      </c>
      <c r="B2925" s="1">
        <v>42037</v>
      </c>
      <c r="C2925" t="s">
        <v>3101</v>
      </c>
      <c r="D2925" t="s">
        <v>207</v>
      </c>
      <c r="E2925" t="s">
        <v>207</v>
      </c>
      <c r="F2925" t="s">
        <v>207</v>
      </c>
      <c r="G2925" t="s">
        <v>1140</v>
      </c>
      <c r="H2925" t="s">
        <v>388</v>
      </c>
      <c r="I2925">
        <v>0</v>
      </c>
      <c r="J2925" t="s">
        <v>44</v>
      </c>
      <c r="K2925" t="str" cm="1">
        <f t="array" ref="K2925">_xlfn.IFS(I2925&lt;1000000,"Bin1",AND(I2925&gt;=1000000,I2925&lt;=10000000),"Bin2",I2925&gt;10000000,"Bin3")</f>
        <v>Bin1</v>
      </c>
      <c r="L2925">
        <f t="shared" si="90"/>
        <v>2015</v>
      </c>
      <c r="M2925" t="str">
        <f>_xlfn.XLOOKUP(C2925,'LookUp Table'!$A$1:$A$3031,'LookUp Table'!$B$1:$B$3031,"Not Found",0)</f>
        <v>Hyderabad</v>
      </c>
      <c r="N2925" t="str">
        <f t="shared" si="91"/>
        <v>Private Equity</v>
      </c>
      <c r="O2925" t="str">
        <f>_xlfn.XLOOKUP(N2925,'Com LookUp+Pivot'!$A$1:$A$49,'Com LookUp+Pivot'!$B$1:$B$49,"Not Found",0)</f>
        <v>PE</v>
      </c>
      <c r="W2925" s="9" t="s">
        <v>1140</v>
      </c>
      <c r="X2925" s="9" t="s">
        <v>388</v>
      </c>
    </row>
    <row r="2926" spans="1:24" x14ac:dyDescent="0.3">
      <c r="A2926">
        <v>2943</v>
      </c>
      <c r="B2926" s="1">
        <v>42037</v>
      </c>
      <c r="C2926" t="s">
        <v>5570</v>
      </c>
      <c r="D2926" t="s">
        <v>207</v>
      </c>
      <c r="E2926" t="s">
        <v>207</v>
      </c>
      <c r="F2926" t="s">
        <v>207</v>
      </c>
      <c r="G2926" t="s">
        <v>7603</v>
      </c>
      <c r="H2926" t="s">
        <v>388</v>
      </c>
      <c r="I2926" s="2">
        <v>26000000</v>
      </c>
      <c r="J2926" t="s">
        <v>58</v>
      </c>
      <c r="K2926" t="str" cm="1">
        <f t="array" ref="K2926">_xlfn.IFS(I2926&lt;1000000,"Bin1",AND(I2926&gt;=1000000,I2926&lt;=10000000),"Bin2",I2926&gt;10000000,"Bin3")</f>
        <v>Bin3</v>
      </c>
      <c r="L2926">
        <f t="shared" si="90"/>
        <v>2015</v>
      </c>
      <c r="M2926" t="str">
        <f>_xlfn.XLOOKUP(C2926,'LookUp Table'!$A$1:$A$3031,'LookUp Table'!$B$1:$B$3031,"Not Found",0)</f>
        <v>Pune</v>
      </c>
      <c r="N2926" t="str">
        <f t="shared" si="91"/>
        <v>Private Equity</v>
      </c>
      <c r="O2926" t="str">
        <f>_xlfn.XLOOKUP(N2926,'Com LookUp+Pivot'!$A$1:$A$49,'Com LookUp+Pivot'!$B$1:$B$49,"Not Found",0)</f>
        <v>PE</v>
      </c>
      <c r="W2926" s="9" t="s">
        <v>7603</v>
      </c>
      <c r="X2926" s="9" t="s">
        <v>388</v>
      </c>
    </row>
    <row r="2927" spans="1:24" x14ac:dyDescent="0.3">
      <c r="A2927">
        <v>2944</v>
      </c>
      <c r="B2927" s="1">
        <v>42037</v>
      </c>
      <c r="C2927" t="s">
        <v>2601</v>
      </c>
      <c r="D2927" t="s">
        <v>207</v>
      </c>
      <c r="E2927" t="s">
        <v>207</v>
      </c>
      <c r="F2927" t="s">
        <v>207</v>
      </c>
      <c r="G2927" t="s">
        <v>3376</v>
      </c>
      <c r="H2927" t="s">
        <v>7592</v>
      </c>
      <c r="I2927" s="2">
        <v>325000</v>
      </c>
      <c r="K2927" t="str" cm="1">
        <f t="array" ref="K2927">_xlfn.IFS(I2927&lt;1000000,"Bin1",AND(I2927&gt;=1000000,I2927&lt;=10000000),"Bin2",I2927&gt;10000000,"Bin3")</f>
        <v>Bin1</v>
      </c>
      <c r="L2927">
        <f t="shared" si="90"/>
        <v>2015</v>
      </c>
      <c r="M2927" t="str">
        <f>_xlfn.XLOOKUP(C2927,'LookUp Table'!$A$1:$A$3031,'LookUp Table'!$B$1:$B$3031,"Not Found",0)</f>
        <v>Mumbai</v>
      </c>
      <c r="N2927" t="str">
        <f t="shared" si="91"/>
        <v>Private Equity</v>
      </c>
      <c r="O2927" t="str">
        <f>_xlfn.XLOOKUP(N2927,'Com LookUp+Pivot'!$A$1:$A$49,'Com LookUp+Pivot'!$B$1:$B$49,"Not Found",0)</f>
        <v>PE</v>
      </c>
      <c r="W2927" s="9" t="s">
        <v>3376</v>
      </c>
      <c r="X2927" s="9" t="s">
        <v>7592</v>
      </c>
    </row>
    <row r="2928" spans="1:24" x14ac:dyDescent="0.3">
      <c r="A2928">
        <v>2945</v>
      </c>
      <c r="B2928" s="1">
        <v>42038</v>
      </c>
      <c r="C2928" t="s">
        <v>7604</v>
      </c>
      <c r="D2928" t="s">
        <v>207</v>
      </c>
      <c r="E2928" t="s">
        <v>207</v>
      </c>
      <c r="F2928" t="s">
        <v>207</v>
      </c>
      <c r="G2928" t="s">
        <v>7605</v>
      </c>
      <c r="H2928" t="s">
        <v>7592</v>
      </c>
      <c r="I2928" s="2">
        <v>518000</v>
      </c>
      <c r="K2928" t="str" cm="1">
        <f t="array" ref="K2928">_xlfn.IFS(I2928&lt;1000000,"Bin1",AND(I2928&gt;=1000000,I2928&lt;=10000000),"Bin2",I2928&gt;10000000,"Bin3")</f>
        <v>Bin1</v>
      </c>
      <c r="L2928">
        <f t="shared" si="90"/>
        <v>2015</v>
      </c>
      <c r="M2928" t="str">
        <f>_xlfn.XLOOKUP(C2928,'LookUp Table'!$A$1:$A$3031,'LookUp Table'!$B$1:$B$3031,"Not Found",0)</f>
        <v>nan</v>
      </c>
      <c r="N2928" t="str">
        <f t="shared" si="91"/>
        <v>Seed\\nFunding</v>
      </c>
      <c r="O2928" t="str">
        <f>_xlfn.XLOOKUP(N2928,'Com LookUp+Pivot'!$A$1:$A$49,'Com LookUp+Pivot'!$B$1:$B$49,"Not Found",0)</f>
        <v>Angel</v>
      </c>
      <c r="W2928" s="9" t="s">
        <v>7605</v>
      </c>
      <c r="X2928" s="9" t="s">
        <v>7592</v>
      </c>
    </row>
    <row r="2929" spans="1:24" x14ac:dyDescent="0.3">
      <c r="A2929">
        <v>2946</v>
      </c>
      <c r="B2929" s="1">
        <v>42038</v>
      </c>
      <c r="C2929" t="s">
        <v>7606</v>
      </c>
      <c r="D2929" t="s">
        <v>207</v>
      </c>
      <c r="E2929" t="s">
        <v>207</v>
      </c>
      <c r="F2929" t="s">
        <v>207</v>
      </c>
      <c r="G2929" t="s">
        <v>7607</v>
      </c>
      <c r="H2929" t="s">
        <v>388</v>
      </c>
      <c r="I2929" s="2">
        <v>60000000</v>
      </c>
      <c r="J2929" t="s">
        <v>58</v>
      </c>
      <c r="K2929" t="str" cm="1">
        <f t="array" ref="K2929">_xlfn.IFS(I2929&lt;1000000,"Bin1",AND(I2929&gt;=1000000,I2929&lt;=10000000),"Bin2",I2929&gt;10000000,"Bin3")</f>
        <v>Bin3</v>
      </c>
      <c r="L2929">
        <f t="shared" ref="L2929:L2992" si="92">YEAR(B2929)</f>
        <v>2015</v>
      </c>
      <c r="M2929" t="str">
        <f>_xlfn.XLOOKUP(C2929,'LookUp Table'!$A$1:$A$3031,'LookUp Table'!$B$1:$B$3031,"Not Found",0)</f>
        <v>nan</v>
      </c>
      <c r="N2929" t="str">
        <f t="shared" si="91"/>
        <v>Private Equity</v>
      </c>
      <c r="O2929" t="str">
        <f>_xlfn.XLOOKUP(N2929,'Com LookUp+Pivot'!$A$1:$A$49,'Com LookUp+Pivot'!$B$1:$B$49,"Not Found",0)</f>
        <v>PE</v>
      </c>
      <c r="W2929" s="9" t="s">
        <v>7607</v>
      </c>
      <c r="X2929" s="9" t="s">
        <v>388</v>
      </c>
    </row>
    <row r="2930" spans="1:24" x14ac:dyDescent="0.3">
      <c r="A2930">
        <v>2947</v>
      </c>
      <c r="B2930" s="1">
        <v>42040</v>
      </c>
      <c r="C2930" t="s">
        <v>7608</v>
      </c>
      <c r="D2930" t="s">
        <v>207</v>
      </c>
      <c r="E2930" t="s">
        <v>207</v>
      </c>
      <c r="F2930" t="s">
        <v>207</v>
      </c>
      <c r="G2930" t="s">
        <v>7609</v>
      </c>
      <c r="H2930" t="s">
        <v>7592</v>
      </c>
      <c r="I2930">
        <v>0</v>
      </c>
      <c r="K2930" t="str" cm="1">
        <f t="array" ref="K2930">_xlfn.IFS(I2930&lt;1000000,"Bin1",AND(I2930&gt;=1000000,I2930&lt;=10000000),"Bin2",I2930&gt;10000000,"Bin3")</f>
        <v>Bin1</v>
      </c>
      <c r="L2930">
        <f t="shared" si="92"/>
        <v>2015</v>
      </c>
      <c r="M2930" t="str">
        <f>_xlfn.XLOOKUP(C2930,'LookUp Table'!$A$1:$A$3031,'LookUp Table'!$B$1:$B$3031,"Not Found",0)</f>
        <v>nan</v>
      </c>
      <c r="N2930" t="str">
        <f t="shared" si="91"/>
        <v>Seed\\nFunding</v>
      </c>
      <c r="O2930" t="str">
        <f>_xlfn.XLOOKUP(N2930,'Com LookUp+Pivot'!$A$1:$A$49,'Com LookUp+Pivot'!$B$1:$B$49,"Not Found",0)</f>
        <v>Angel</v>
      </c>
      <c r="W2930" s="9" t="s">
        <v>7609</v>
      </c>
      <c r="X2930" s="9" t="s">
        <v>7592</v>
      </c>
    </row>
    <row r="2931" spans="1:24" x14ac:dyDescent="0.3">
      <c r="A2931">
        <v>2948</v>
      </c>
      <c r="B2931" s="1">
        <v>42040</v>
      </c>
      <c r="C2931" t="s">
        <v>7610</v>
      </c>
      <c r="D2931" t="s">
        <v>207</v>
      </c>
      <c r="E2931" t="s">
        <v>207</v>
      </c>
      <c r="F2931" t="s">
        <v>207</v>
      </c>
      <c r="G2931" t="s">
        <v>7611</v>
      </c>
      <c r="H2931" t="s">
        <v>388</v>
      </c>
      <c r="I2931" s="2">
        <v>18000000</v>
      </c>
      <c r="J2931" t="s">
        <v>26</v>
      </c>
      <c r="K2931" t="str" cm="1">
        <f t="array" ref="K2931">_xlfn.IFS(I2931&lt;1000000,"Bin1",AND(I2931&gt;=1000000,I2931&lt;=10000000),"Bin2",I2931&gt;10000000,"Bin3")</f>
        <v>Bin3</v>
      </c>
      <c r="L2931">
        <f t="shared" si="92"/>
        <v>2015</v>
      </c>
      <c r="M2931" t="str">
        <f>_xlfn.XLOOKUP(C2931,'LookUp Table'!$A$1:$A$3031,'LookUp Table'!$B$1:$B$3031,"Not Found",0)</f>
        <v>nan</v>
      </c>
      <c r="N2931" t="str">
        <f t="shared" si="91"/>
        <v>Private Equity</v>
      </c>
      <c r="O2931" t="str">
        <f>_xlfn.XLOOKUP(N2931,'Com LookUp+Pivot'!$A$1:$A$49,'Com LookUp+Pivot'!$B$1:$B$49,"Not Found",0)</f>
        <v>PE</v>
      </c>
      <c r="W2931" s="9" t="s">
        <v>7611</v>
      </c>
      <c r="X2931" s="9" t="s">
        <v>388</v>
      </c>
    </row>
    <row r="2932" spans="1:24" x14ac:dyDescent="0.3">
      <c r="A2932">
        <v>2949</v>
      </c>
      <c r="B2932" s="1">
        <v>42040</v>
      </c>
      <c r="C2932" t="s">
        <v>151</v>
      </c>
      <c r="D2932" t="s">
        <v>207</v>
      </c>
      <c r="E2932" t="s">
        <v>207</v>
      </c>
      <c r="F2932" t="s">
        <v>207</v>
      </c>
      <c r="G2932" t="s">
        <v>7612</v>
      </c>
      <c r="H2932" t="s">
        <v>388</v>
      </c>
      <c r="I2932">
        <v>0</v>
      </c>
      <c r="J2932" t="s">
        <v>7613</v>
      </c>
      <c r="K2932" t="str" cm="1">
        <f t="array" ref="K2932">_xlfn.IFS(I2932&lt;1000000,"Bin1",AND(I2932&gt;=1000000,I2932&lt;=10000000),"Bin2",I2932&gt;10000000,"Bin3")</f>
        <v>Bin1</v>
      </c>
      <c r="L2932">
        <f t="shared" si="92"/>
        <v>2015</v>
      </c>
      <c r="M2932" t="str">
        <f>_xlfn.XLOOKUP(C2932,'LookUp Table'!$A$1:$A$3031,'LookUp Table'!$B$1:$B$3031,"Not Found",0)</f>
        <v>Noida</v>
      </c>
      <c r="N2932" t="str">
        <f t="shared" si="91"/>
        <v>Private Equity</v>
      </c>
      <c r="O2932" t="str">
        <f>_xlfn.XLOOKUP(N2932,'Com LookUp+Pivot'!$A$1:$A$49,'Com LookUp+Pivot'!$B$1:$B$49,"Not Found",0)</f>
        <v>PE</v>
      </c>
      <c r="W2932" s="9" t="s">
        <v>7612</v>
      </c>
      <c r="X2932" s="9" t="s">
        <v>388</v>
      </c>
    </row>
    <row r="2933" spans="1:24" x14ac:dyDescent="0.3">
      <c r="A2933">
        <v>2950</v>
      </c>
      <c r="B2933" s="1">
        <v>42040</v>
      </c>
      <c r="C2933" t="s">
        <v>7614</v>
      </c>
      <c r="D2933" t="s">
        <v>207</v>
      </c>
      <c r="E2933" t="s">
        <v>207</v>
      </c>
      <c r="F2933" t="s">
        <v>207</v>
      </c>
      <c r="G2933" t="s">
        <v>7615</v>
      </c>
      <c r="H2933" t="s">
        <v>7592</v>
      </c>
      <c r="I2933" s="2">
        <v>100000</v>
      </c>
      <c r="K2933" t="str" cm="1">
        <f t="array" ref="K2933">_xlfn.IFS(I2933&lt;1000000,"Bin1",AND(I2933&gt;=1000000,I2933&lt;=10000000),"Bin2",I2933&gt;10000000,"Bin3")</f>
        <v>Bin1</v>
      </c>
      <c r="L2933">
        <f t="shared" si="92"/>
        <v>2015</v>
      </c>
      <c r="M2933" t="str">
        <f>_xlfn.XLOOKUP(C2933,'LookUp Table'!$A$1:$A$3031,'LookUp Table'!$B$1:$B$3031,"Not Found",0)</f>
        <v>nan</v>
      </c>
      <c r="N2933" t="str">
        <f t="shared" si="91"/>
        <v>Seed\\nFunding</v>
      </c>
      <c r="O2933" t="str">
        <f>_xlfn.XLOOKUP(N2933,'Com LookUp+Pivot'!$A$1:$A$49,'Com LookUp+Pivot'!$B$1:$B$49,"Not Found",0)</f>
        <v>Angel</v>
      </c>
      <c r="W2933" s="9" t="s">
        <v>7615</v>
      </c>
      <c r="X2933" s="9" t="s">
        <v>7592</v>
      </c>
    </row>
    <row r="2934" spans="1:24" x14ac:dyDescent="0.3">
      <c r="A2934">
        <v>2951</v>
      </c>
      <c r="B2934" s="1">
        <v>42041</v>
      </c>
      <c r="C2934" t="s">
        <v>2982</v>
      </c>
      <c r="D2934" t="s">
        <v>207</v>
      </c>
      <c r="E2934" t="s">
        <v>207</v>
      </c>
      <c r="F2934" t="s">
        <v>207</v>
      </c>
      <c r="G2934" t="s">
        <v>7616</v>
      </c>
      <c r="H2934" t="s">
        <v>388</v>
      </c>
      <c r="I2934" s="2">
        <v>80000000</v>
      </c>
      <c r="J2934" t="s">
        <v>21</v>
      </c>
      <c r="K2934" t="str" cm="1">
        <f t="array" ref="K2934">_xlfn.IFS(I2934&lt;1000000,"Bin1",AND(I2934&gt;=1000000,I2934&lt;=10000000),"Bin2",I2934&gt;10000000,"Bin3")</f>
        <v>Bin3</v>
      </c>
      <c r="L2934">
        <f t="shared" si="92"/>
        <v>2015</v>
      </c>
      <c r="M2934" t="str">
        <f>_xlfn.XLOOKUP(C2934,'LookUp Table'!$A$1:$A$3031,'LookUp Table'!$B$1:$B$3031,"Not Found",0)</f>
        <v>Mumbai</v>
      </c>
      <c r="N2934" t="str">
        <f t="shared" si="91"/>
        <v>Private Equity</v>
      </c>
      <c r="O2934" t="str">
        <f>_xlfn.XLOOKUP(N2934,'Com LookUp+Pivot'!$A$1:$A$49,'Com LookUp+Pivot'!$B$1:$B$49,"Not Found",0)</f>
        <v>PE</v>
      </c>
      <c r="W2934" s="9" t="s">
        <v>7616</v>
      </c>
      <c r="X2934" s="9" t="s">
        <v>388</v>
      </c>
    </row>
    <row r="2935" spans="1:24" x14ac:dyDescent="0.3">
      <c r="A2935">
        <v>2952</v>
      </c>
      <c r="B2935" s="1">
        <v>42041</v>
      </c>
      <c r="C2935" t="s">
        <v>7617</v>
      </c>
      <c r="D2935" t="s">
        <v>207</v>
      </c>
      <c r="E2935" t="s">
        <v>207</v>
      </c>
      <c r="F2935" t="s">
        <v>207</v>
      </c>
      <c r="G2935" t="s">
        <v>7618</v>
      </c>
      <c r="H2935" t="s">
        <v>388</v>
      </c>
      <c r="I2935" s="2">
        <v>40000000</v>
      </c>
      <c r="J2935" t="s">
        <v>21</v>
      </c>
      <c r="K2935" t="str" cm="1">
        <f t="array" ref="K2935">_xlfn.IFS(I2935&lt;1000000,"Bin1",AND(I2935&gt;=1000000,I2935&lt;=10000000),"Bin2",I2935&gt;10000000,"Bin3")</f>
        <v>Bin3</v>
      </c>
      <c r="L2935">
        <f t="shared" si="92"/>
        <v>2015</v>
      </c>
      <c r="M2935" t="str">
        <f>_xlfn.XLOOKUP(C2935,'LookUp Table'!$A$1:$A$3031,'LookUp Table'!$B$1:$B$3031,"Not Found",0)</f>
        <v>nan</v>
      </c>
      <c r="N2935" t="str">
        <f t="shared" si="91"/>
        <v>Private Equity</v>
      </c>
      <c r="O2935" t="str">
        <f>_xlfn.XLOOKUP(N2935,'Com LookUp+Pivot'!$A$1:$A$49,'Com LookUp+Pivot'!$B$1:$B$49,"Not Found",0)</f>
        <v>PE</v>
      </c>
      <c r="W2935" s="9" t="s">
        <v>7618</v>
      </c>
      <c r="X2935" s="9" t="s">
        <v>388</v>
      </c>
    </row>
    <row r="2936" spans="1:24" x14ac:dyDescent="0.3">
      <c r="A2936">
        <v>2953</v>
      </c>
      <c r="B2936" s="1">
        <v>42044</v>
      </c>
      <c r="C2936" t="s">
        <v>7619</v>
      </c>
      <c r="D2936" t="s">
        <v>207</v>
      </c>
      <c r="E2936" t="s">
        <v>207</v>
      </c>
      <c r="F2936" t="s">
        <v>207</v>
      </c>
      <c r="G2936" t="s">
        <v>1370</v>
      </c>
      <c r="H2936" t="s">
        <v>388</v>
      </c>
      <c r="I2936" s="2">
        <v>3000000</v>
      </c>
      <c r="J2936" t="s">
        <v>44</v>
      </c>
      <c r="K2936" t="str" cm="1">
        <f t="array" ref="K2936">_xlfn.IFS(I2936&lt;1000000,"Bin1",AND(I2936&gt;=1000000,I2936&lt;=10000000),"Bin2",I2936&gt;10000000,"Bin3")</f>
        <v>Bin2</v>
      </c>
      <c r="L2936">
        <f t="shared" si="92"/>
        <v>2015</v>
      </c>
      <c r="M2936" t="str">
        <f>_xlfn.XLOOKUP(C2936,'LookUp Table'!$A$1:$A$3031,'LookUp Table'!$B$1:$B$3031,"Not Found",0)</f>
        <v>nan</v>
      </c>
      <c r="N2936" t="str">
        <f t="shared" si="91"/>
        <v>Debt Funding</v>
      </c>
      <c r="O2936" t="str">
        <f>_xlfn.XLOOKUP(N2936,'Com LookUp+Pivot'!$A$1:$A$49,'Com LookUp+Pivot'!$B$1:$B$49,"Not Found",0)</f>
        <v>Other</v>
      </c>
      <c r="W2936" s="9" t="s">
        <v>1370</v>
      </c>
      <c r="X2936" s="9" t="s">
        <v>388</v>
      </c>
    </row>
    <row r="2937" spans="1:24" x14ac:dyDescent="0.3">
      <c r="A2937">
        <v>2954</v>
      </c>
      <c r="B2937" s="1">
        <v>42044</v>
      </c>
      <c r="C2937" t="s">
        <v>7620</v>
      </c>
      <c r="D2937" t="s">
        <v>207</v>
      </c>
      <c r="E2937" t="s">
        <v>207</v>
      </c>
      <c r="F2937" t="s">
        <v>207</v>
      </c>
      <c r="G2937" t="s">
        <v>1126</v>
      </c>
      <c r="H2937" t="s">
        <v>388</v>
      </c>
      <c r="I2937">
        <v>0</v>
      </c>
      <c r="K2937" t="str" cm="1">
        <f t="array" ref="K2937">_xlfn.IFS(I2937&lt;1000000,"Bin1",AND(I2937&gt;=1000000,I2937&lt;=10000000),"Bin2",I2937&gt;10000000,"Bin3")</f>
        <v>Bin1</v>
      </c>
      <c r="L2937">
        <f t="shared" si="92"/>
        <v>2015</v>
      </c>
      <c r="M2937" t="str">
        <f>_xlfn.XLOOKUP(C2937,'LookUp Table'!$A$1:$A$3031,'LookUp Table'!$B$1:$B$3031,"Not Found",0)</f>
        <v>nan</v>
      </c>
      <c r="N2937" t="str">
        <f t="shared" si="91"/>
        <v>Seed / Angel Funding</v>
      </c>
      <c r="O2937" t="str">
        <f>_xlfn.XLOOKUP(N2937,'Com LookUp+Pivot'!$A$1:$A$49,'Com LookUp+Pivot'!$B$1:$B$49,"Not Found",0)</f>
        <v>Angel</v>
      </c>
      <c r="W2937" s="9" t="s">
        <v>1126</v>
      </c>
      <c r="X2937" s="9" t="s">
        <v>388</v>
      </c>
    </row>
    <row r="2938" spans="1:24" x14ac:dyDescent="0.3">
      <c r="A2938">
        <v>2955</v>
      </c>
      <c r="B2938" s="1">
        <v>42044</v>
      </c>
      <c r="C2938" t="s">
        <v>7621</v>
      </c>
      <c r="D2938" t="s">
        <v>207</v>
      </c>
      <c r="E2938" t="s">
        <v>207</v>
      </c>
      <c r="F2938" t="s">
        <v>207</v>
      </c>
      <c r="G2938" t="s">
        <v>5455</v>
      </c>
      <c r="H2938" t="s">
        <v>388</v>
      </c>
      <c r="I2938" s="2">
        <v>20000000</v>
      </c>
      <c r="J2938" t="s">
        <v>26</v>
      </c>
      <c r="K2938" t="str" cm="1">
        <f t="array" ref="K2938">_xlfn.IFS(I2938&lt;1000000,"Bin1",AND(I2938&gt;=1000000,I2938&lt;=10000000),"Bin2",I2938&gt;10000000,"Bin3")</f>
        <v>Bin3</v>
      </c>
      <c r="L2938">
        <f t="shared" si="92"/>
        <v>2015</v>
      </c>
      <c r="M2938" t="str">
        <f>_xlfn.XLOOKUP(C2938,'LookUp Table'!$A$1:$A$3031,'LookUp Table'!$B$1:$B$3031,"Not Found",0)</f>
        <v>nan</v>
      </c>
      <c r="N2938" t="str">
        <f t="shared" si="91"/>
        <v>Private Equity</v>
      </c>
      <c r="O2938" t="str">
        <f>_xlfn.XLOOKUP(N2938,'Com LookUp+Pivot'!$A$1:$A$49,'Com LookUp+Pivot'!$B$1:$B$49,"Not Found",0)</f>
        <v>PE</v>
      </c>
      <c r="W2938" s="9" t="s">
        <v>5455</v>
      </c>
      <c r="X2938" s="9" t="s">
        <v>388</v>
      </c>
    </row>
    <row r="2939" spans="1:24" x14ac:dyDescent="0.3">
      <c r="A2939">
        <v>2956</v>
      </c>
      <c r="B2939" s="1">
        <v>42045</v>
      </c>
      <c r="C2939" t="s">
        <v>7622</v>
      </c>
      <c r="D2939" t="s">
        <v>207</v>
      </c>
      <c r="E2939" t="s">
        <v>207</v>
      </c>
      <c r="F2939" t="s">
        <v>207</v>
      </c>
      <c r="G2939" t="s">
        <v>7623</v>
      </c>
      <c r="H2939" t="s">
        <v>388</v>
      </c>
      <c r="I2939">
        <v>0</v>
      </c>
      <c r="K2939" t="str" cm="1">
        <f t="array" ref="K2939">_xlfn.IFS(I2939&lt;1000000,"Bin1",AND(I2939&gt;=1000000,I2939&lt;=10000000),"Bin2",I2939&gt;10000000,"Bin3")</f>
        <v>Bin1</v>
      </c>
      <c r="L2939">
        <f t="shared" si="92"/>
        <v>2015</v>
      </c>
      <c r="M2939" t="str">
        <f>_xlfn.XLOOKUP(C2939,'LookUp Table'!$A$1:$A$3031,'LookUp Table'!$B$1:$B$3031,"Not Found",0)</f>
        <v>nan</v>
      </c>
      <c r="N2939" t="str">
        <f t="shared" si="91"/>
        <v>Private Equity</v>
      </c>
      <c r="O2939" t="str">
        <f>_xlfn.XLOOKUP(N2939,'Com LookUp+Pivot'!$A$1:$A$49,'Com LookUp+Pivot'!$B$1:$B$49,"Not Found",0)</f>
        <v>PE</v>
      </c>
      <c r="W2939" s="9" t="s">
        <v>7623</v>
      </c>
      <c r="X2939" s="9" t="s">
        <v>388</v>
      </c>
    </row>
    <row r="2940" spans="1:24" x14ac:dyDescent="0.3">
      <c r="A2940">
        <v>2957</v>
      </c>
      <c r="B2940" s="1">
        <v>42045</v>
      </c>
      <c r="C2940" t="s">
        <v>4341</v>
      </c>
      <c r="D2940" t="s">
        <v>207</v>
      </c>
      <c r="E2940" t="s">
        <v>207</v>
      </c>
      <c r="F2940" t="s">
        <v>207</v>
      </c>
      <c r="G2940" t="s">
        <v>7624</v>
      </c>
      <c r="H2940" t="s">
        <v>388</v>
      </c>
      <c r="I2940">
        <v>0</v>
      </c>
      <c r="K2940" t="str" cm="1">
        <f t="array" ref="K2940">_xlfn.IFS(I2940&lt;1000000,"Bin1",AND(I2940&gt;=1000000,I2940&lt;=10000000),"Bin2",I2940&gt;10000000,"Bin3")</f>
        <v>Bin1</v>
      </c>
      <c r="L2940">
        <f t="shared" si="92"/>
        <v>2015</v>
      </c>
      <c r="M2940" t="str">
        <f>_xlfn.XLOOKUP(C2940,'LookUp Table'!$A$1:$A$3031,'LookUp Table'!$B$1:$B$3031,"Not Found",0)</f>
        <v>Bangalore</v>
      </c>
      <c r="N2940" t="str">
        <f t="shared" si="91"/>
        <v>Private Equity</v>
      </c>
      <c r="O2940" t="str">
        <f>_xlfn.XLOOKUP(N2940,'Com LookUp+Pivot'!$A$1:$A$49,'Com LookUp+Pivot'!$B$1:$B$49,"Not Found",0)</f>
        <v>PE</v>
      </c>
      <c r="W2940" s="9" t="s">
        <v>7624</v>
      </c>
      <c r="X2940" s="9" t="s">
        <v>388</v>
      </c>
    </row>
    <row r="2941" spans="1:24" x14ac:dyDescent="0.3">
      <c r="A2941">
        <v>2958</v>
      </c>
      <c r="B2941" s="1">
        <v>42046</v>
      </c>
      <c r="C2941" t="s">
        <v>1015</v>
      </c>
      <c r="D2941" t="s">
        <v>207</v>
      </c>
      <c r="E2941" t="s">
        <v>207</v>
      </c>
      <c r="F2941" t="s">
        <v>207</v>
      </c>
      <c r="G2941" t="s">
        <v>7625</v>
      </c>
      <c r="H2941" t="s">
        <v>388</v>
      </c>
      <c r="I2941" s="2">
        <v>13000000</v>
      </c>
      <c r="J2941" t="s">
        <v>44</v>
      </c>
      <c r="K2941" t="str" cm="1">
        <f t="array" ref="K2941">_xlfn.IFS(I2941&lt;1000000,"Bin1",AND(I2941&gt;=1000000,I2941&lt;=10000000),"Bin2",I2941&gt;10000000,"Bin3")</f>
        <v>Bin3</v>
      </c>
      <c r="L2941">
        <f t="shared" si="92"/>
        <v>2015</v>
      </c>
      <c r="M2941" t="str">
        <f>_xlfn.XLOOKUP(C2941,'LookUp Table'!$A$1:$A$3031,'LookUp Table'!$B$1:$B$3031,"Not Found",0)</f>
        <v>Bengaluru</v>
      </c>
      <c r="N2941" t="str">
        <f t="shared" si="91"/>
        <v>Private Equity</v>
      </c>
      <c r="O2941" t="str">
        <f>_xlfn.XLOOKUP(N2941,'Com LookUp+Pivot'!$A$1:$A$49,'Com LookUp+Pivot'!$B$1:$B$49,"Not Found",0)</f>
        <v>PE</v>
      </c>
      <c r="W2941" s="9" t="s">
        <v>7625</v>
      </c>
      <c r="X2941" s="9" t="s">
        <v>388</v>
      </c>
    </row>
    <row r="2942" spans="1:24" x14ac:dyDescent="0.3">
      <c r="A2942">
        <v>2959</v>
      </c>
      <c r="B2942" s="1">
        <v>42046</v>
      </c>
      <c r="C2942" t="s">
        <v>7626</v>
      </c>
      <c r="D2942" t="s">
        <v>207</v>
      </c>
      <c r="E2942" t="s">
        <v>207</v>
      </c>
      <c r="F2942" t="s">
        <v>207</v>
      </c>
      <c r="G2942" t="s">
        <v>7187</v>
      </c>
      <c r="H2942" t="s">
        <v>7592</v>
      </c>
      <c r="I2942" s="2">
        <v>3000000</v>
      </c>
      <c r="K2942" t="str" cm="1">
        <f t="array" ref="K2942">_xlfn.IFS(I2942&lt;1000000,"Bin1",AND(I2942&gt;=1000000,I2942&lt;=10000000),"Bin2",I2942&gt;10000000,"Bin3")</f>
        <v>Bin2</v>
      </c>
      <c r="L2942">
        <f t="shared" si="92"/>
        <v>2015</v>
      </c>
      <c r="M2942" t="str">
        <f>_xlfn.XLOOKUP(C2942,'LookUp Table'!$A$1:$A$3031,'LookUp Table'!$B$1:$B$3031,"Not Found",0)</f>
        <v>nan</v>
      </c>
      <c r="N2942" t="str">
        <f t="shared" si="91"/>
        <v>Seed Funding</v>
      </c>
      <c r="O2942" t="str">
        <f>_xlfn.XLOOKUP(N2942,'Com LookUp+Pivot'!$A$1:$A$49,'Com LookUp+Pivot'!$B$1:$B$49,"Not Found",0)</f>
        <v>Angel</v>
      </c>
      <c r="W2942" s="9" t="s">
        <v>7187</v>
      </c>
      <c r="X2942" s="9" t="s">
        <v>7592</v>
      </c>
    </row>
    <row r="2943" spans="1:24" x14ac:dyDescent="0.3">
      <c r="A2943">
        <v>2960</v>
      </c>
      <c r="B2943" s="1">
        <v>42046</v>
      </c>
      <c r="C2943" t="s">
        <v>7627</v>
      </c>
      <c r="D2943" t="s">
        <v>207</v>
      </c>
      <c r="E2943" t="s">
        <v>207</v>
      </c>
      <c r="F2943" t="s">
        <v>207</v>
      </c>
      <c r="G2943" t="s">
        <v>6759</v>
      </c>
      <c r="H2943" t="s">
        <v>7592</v>
      </c>
      <c r="I2943">
        <v>0</v>
      </c>
      <c r="K2943" t="str" cm="1">
        <f t="array" ref="K2943">_xlfn.IFS(I2943&lt;1000000,"Bin1",AND(I2943&gt;=1000000,I2943&lt;=10000000),"Bin2",I2943&gt;10000000,"Bin3")</f>
        <v>Bin1</v>
      </c>
      <c r="L2943">
        <f t="shared" si="92"/>
        <v>2015</v>
      </c>
      <c r="M2943" t="str">
        <f>_xlfn.XLOOKUP(C2943,'LookUp Table'!$A$1:$A$3031,'LookUp Table'!$B$1:$B$3031,"Not Found",0)</f>
        <v>Pune</v>
      </c>
      <c r="N2943" t="str">
        <f t="shared" si="91"/>
        <v>Seed Funding</v>
      </c>
      <c r="O2943" t="str">
        <f>_xlfn.XLOOKUP(N2943,'Com LookUp+Pivot'!$A$1:$A$49,'Com LookUp+Pivot'!$B$1:$B$49,"Not Found",0)</f>
        <v>Angel</v>
      </c>
      <c r="W2943" s="9" t="s">
        <v>6759</v>
      </c>
      <c r="X2943" s="9" t="s">
        <v>7592</v>
      </c>
    </row>
    <row r="2944" spans="1:24" x14ac:dyDescent="0.3">
      <c r="A2944">
        <v>2961</v>
      </c>
      <c r="B2944" s="1">
        <v>42046</v>
      </c>
      <c r="C2944" t="s">
        <v>7436</v>
      </c>
      <c r="D2944" t="s">
        <v>207</v>
      </c>
      <c r="E2944" t="s">
        <v>207</v>
      </c>
      <c r="F2944" t="s">
        <v>207</v>
      </c>
      <c r="G2944" t="s">
        <v>7628</v>
      </c>
      <c r="H2944" t="s">
        <v>7592</v>
      </c>
      <c r="I2944">
        <v>0</v>
      </c>
      <c r="K2944" t="str" cm="1">
        <f t="array" ref="K2944">_xlfn.IFS(I2944&lt;1000000,"Bin1",AND(I2944&gt;=1000000,I2944&lt;=10000000),"Bin2",I2944&gt;10000000,"Bin3")</f>
        <v>Bin1</v>
      </c>
      <c r="L2944">
        <f t="shared" si="92"/>
        <v>2015</v>
      </c>
      <c r="M2944" t="str">
        <f>_xlfn.XLOOKUP(C2944,'LookUp Table'!$A$1:$A$3031,'LookUp Table'!$B$1:$B$3031,"Not Found",0)</f>
        <v>Noida</v>
      </c>
      <c r="N2944" t="str">
        <f t="shared" si="91"/>
        <v>Seed\\nFunding</v>
      </c>
      <c r="O2944" t="str">
        <f>_xlfn.XLOOKUP(N2944,'Com LookUp+Pivot'!$A$1:$A$49,'Com LookUp+Pivot'!$B$1:$B$49,"Not Found",0)</f>
        <v>Angel</v>
      </c>
      <c r="W2944" s="9" t="s">
        <v>7628</v>
      </c>
      <c r="X2944" s="9" t="s">
        <v>7592</v>
      </c>
    </row>
    <row r="2945" spans="1:24" x14ac:dyDescent="0.3">
      <c r="A2945">
        <v>2962</v>
      </c>
      <c r="B2945" s="1">
        <v>42047</v>
      </c>
      <c r="C2945" t="s">
        <v>7629</v>
      </c>
      <c r="D2945" t="s">
        <v>207</v>
      </c>
      <c r="E2945" t="s">
        <v>207</v>
      </c>
      <c r="F2945" t="s">
        <v>207</v>
      </c>
      <c r="G2945" t="s">
        <v>7630</v>
      </c>
      <c r="H2945" t="s">
        <v>388</v>
      </c>
      <c r="I2945" s="2">
        <v>20000000</v>
      </c>
      <c r="J2945" t="s">
        <v>26</v>
      </c>
      <c r="K2945" t="str" cm="1">
        <f t="array" ref="K2945">_xlfn.IFS(I2945&lt;1000000,"Bin1",AND(I2945&gt;=1000000,I2945&lt;=10000000),"Bin2",I2945&gt;10000000,"Bin3")</f>
        <v>Bin3</v>
      </c>
      <c r="L2945">
        <f t="shared" si="92"/>
        <v>2015</v>
      </c>
      <c r="M2945" t="str">
        <f>_xlfn.XLOOKUP(C2945,'LookUp Table'!$A$1:$A$3031,'LookUp Table'!$B$1:$B$3031,"Not Found",0)</f>
        <v>Chennai</v>
      </c>
      <c r="N2945" t="str">
        <f t="shared" si="91"/>
        <v>Private Equity</v>
      </c>
      <c r="O2945" t="str">
        <f>_xlfn.XLOOKUP(N2945,'Com LookUp+Pivot'!$A$1:$A$49,'Com LookUp+Pivot'!$B$1:$B$49,"Not Found",0)</f>
        <v>PE</v>
      </c>
      <c r="W2945" s="9" t="s">
        <v>7630</v>
      </c>
      <c r="X2945" s="9" t="s">
        <v>388</v>
      </c>
    </row>
    <row r="2946" spans="1:24" x14ac:dyDescent="0.3">
      <c r="A2946">
        <v>2963</v>
      </c>
      <c r="B2946" s="1">
        <v>42047</v>
      </c>
      <c r="C2946" t="s">
        <v>3040</v>
      </c>
      <c r="D2946" t="s">
        <v>207</v>
      </c>
      <c r="E2946" t="s">
        <v>207</v>
      </c>
      <c r="F2946" t="s">
        <v>207</v>
      </c>
      <c r="G2946" t="s">
        <v>6335</v>
      </c>
      <c r="H2946" t="s">
        <v>388</v>
      </c>
      <c r="I2946" s="2">
        <v>30000000</v>
      </c>
      <c r="J2946" t="s">
        <v>26</v>
      </c>
      <c r="K2946" t="str" cm="1">
        <f t="array" ref="K2946">_xlfn.IFS(I2946&lt;1000000,"Bin1",AND(I2946&gt;=1000000,I2946&lt;=10000000),"Bin2",I2946&gt;10000000,"Bin3")</f>
        <v>Bin3</v>
      </c>
      <c r="L2946">
        <f t="shared" si="92"/>
        <v>2015</v>
      </c>
      <c r="M2946" t="str">
        <f>_xlfn.XLOOKUP(C2946,'LookUp Table'!$A$1:$A$3031,'LookUp Table'!$B$1:$B$3031,"Not Found",0)</f>
        <v>Bangalore</v>
      </c>
      <c r="N2946" t="str">
        <f t="shared" si="91"/>
        <v>Private Equity</v>
      </c>
      <c r="O2946" t="str">
        <f>_xlfn.XLOOKUP(N2946,'Com LookUp+Pivot'!$A$1:$A$49,'Com LookUp+Pivot'!$B$1:$B$49,"Not Found",0)</f>
        <v>PE</v>
      </c>
      <c r="W2946" s="9" t="s">
        <v>6335</v>
      </c>
      <c r="X2946" s="9" t="s">
        <v>388</v>
      </c>
    </row>
    <row r="2947" spans="1:24" x14ac:dyDescent="0.3">
      <c r="A2947">
        <v>2964</v>
      </c>
      <c r="B2947" s="1">
        <v>42048</v>
      </c>
      <c r="C2947" t="s">
        <v>7631</v>
      </c>
      <c r="D2947" t="s">
        <v>207</v>
      </c>
      <c r="E2947" t="s">
        <v>207</v>
      </c>
      <c r="F2947" t="s">
        <v>207</v>
      </c>
      <c r="G2947" t="s">
        <v>7632</v>
      </c>
      <c r="H2947" t="s">
        <v>7592</v>
      </c>
      <c r="I2947">
        <v>0</v>
      </c>
      <c r="K2947" t="str" cm="1">
        <f t="array" ref="K2947">_xlfn.IFS(I2947&lt;1000000,"Bin1",AND(I2947&gt;=1000000,I2947&lt;=10000000),"Bin2",I2947&gt;10000000,"Bin3")</f>
        <v>Bin1</v>
      </c>
      <c r="L2947">
        <f t="shared" si="92"/>
        <v>2015</v>
      </c>
      <c r="M2947" t="str">
        <f>_xlfn.XLOOKUP(C2947,'LookUp Table'!$A$1:$A$3031,'LookUp Table'!$B$1:$B$3031,"Not Found",0)</f>
        <v>nan</v>
      </c>
      <c r="N2947" t="str">
        <f t="shared" ref="N2947:N3010" si="93">IFERROR(VLOOKUP(G2947,$W$1:$X$6025,2,FALSE),"Ignore")</f>
        <v>Seed\\nFunding</v>
      </c>
      <c r="O2947" t="str">
        <f>_xlfn.XLOOKUP(N2947,'Com LookUp+Pivot'!$A$1:$A$49,'Com LookUp+Pivot'!$B$1:$B$49,"Not Found",0)</f>
        <v>Angel</v>
      </c>
      <c r="W2947" s="9" t="s">
        <v>7632</v>
      </c>
      <c r="X2947" s="9" t="s">
        <v>7592</v>
      </c>
    </row>
    <row r="2948" spans="1:24" x14ac:dyDescent="0.3">
      <c r="A2948">
        <v>2965</v>
      </c>
      <c r="B2948" s="1">
        <v>42048</v>
      </c>
      <c r="C2948" t="s">
        <v>7633</v>
      </c>
      <c r="D2948" t="s">
        <v>207</v>
      </c>
      <c r="E2948" t="s">
        <v>207</v>
      </c>
      <c r="F2948" t="s">
        <v>207</v>
      </c>
      <c r="G2948" t="s">
        <v>7634</v>
      </c>
      <c r="H2948" t="s">
        <v>7592</v>
      </c>
      <c r="I2948" s="2">
        <v>1000000</v>
      </c>
      <c r="K2948" t="str" cm="1">
        <f t="array" ref="K2948">_xlfn.IFS(I2948&lt;1000000,"Bin1",AND(I2948&gt;=1000000,I2948&lt;=10000000),"Bin2",I2948&gt;10000000,"Bin3")</f>
        <v>Bin2</v>
      </c>
      <c r="L2948">
        <f t="shared" si="92"/>
        <v>2015</v>
      </c>
      <c r="M2948" t="str">
        <f>_xlfn.XLOOKUP(C2948,'LookUp Table'!$A$1:$A$3031,'LookUp Table'!$B$1:$B$3031,"Not Found",0)</f>
        <v>nan</v>
      </c>
      <c r="N2948" t="str">
        <f t="shared" si="93"/>
        <v>Seed\\nFunding</v>
      </c>
      <c r="O2948" t="str">
        <f>_xlfn.XLOOKUP(N2948,'Com LookUp+Pivot'!$A$1:$A$49,'Com LookUp+Pivot'!$B$1:$B$49,"Not Found",0)</f>
        <v>Angel</v>
      </c>
      <c r="W2948" s="9" t="s">
        <v>7634</v>
      </c>
      <c r="X2948" s="9" t="s">
        <v>7592</v>
      </c>
    </row>
    <row r="2949" spans="1:24" x14ac:dyDescent="0.3">
      <c r="A2949">
        <v>2966</v>
      </c>
      <c r="B2949" s="1">
        <v>42048</v>
      </c>
      <c r="C2949" t="s">
        <v>7635</v>
      </c>
      <c r="D2949" t="s">
        <v>207</v>
      </c>
      <c r="E2949" t="s">
        <v>207</v>
      </c>
      <c r="F2949" t="s">
        <v>207</v>
      </c>
      <c r="G2949" t="s">
        <v>7636</v>
      </c>
      <c r="H2949" t="s">
        <v>388</v>
      </c>
      <c r="I2949" s="2">
        <v>16500000</v>
      </c>
      <c r="J2949" t="s">
        <v>7637</v>
      </c>
      <c r="K2949" t="str" cm="1">
        <f t="array" ref="K2949">_xlfn.IFS(I2949&lt;1000000,"Bin1",AND(I2949&gt;=1000000,I2949&lt;=10000000),"Bin2",I2949&gt;10000000,"Bin3")</f>
        <v>Bin3</v>
      </c>
      <c r="L2949">
        <f t="shared" si="92"/>
        <v>2015</v>
      </c>
      <c r="M2949" t="str">
        <f>_xlfn.XLOOKUP(C2949,'LookUp Table'!$A$1:$A$3031,'LookUp Table'!$B$1:$B$3031,"Not Found",0)</f>
        <v>nan</v>
      </c>
      <c r="N2949" t="str">
        <f t="shared" si="93"/>
        <v>Private Equity</v>
      </c>
      <c r="O2949" t="str">
        <f>_xlfn.XLOOKUP(N2949,'Com LookUp+Pivot'!$A$1:$A$49,'Com LookUp+Pivot'!$B$1:$B$49,"Not Found",0)</f>
        <v>PE</v>
      </c>
      <c r="W2949" s="9" t="s">
        <v>7636</v>
      </c>
      <c r="X2949" s="9" t="s">
        <v>388</v>
      </c>
    </row>
    <row r="2950" spans="1:24" x14ac:dyDescent="0.3">
      <c r="A2950">
        <v>2967</v>
      </c>
      <c r="B2950" s="1">
        <v>42051</v>
      </c>
      <c r="C2950" t="s">
        <v>7638</v>
      </c>
      <c r="D2950" t="s">
        <v>207</v>
      </c>
      <c r="E2950" t="s">
        <v>207</v>
      </c>
      <c r="F2950" t="s">
        <v>207</v>
      </c>
      <c r="G2950" t="s">
        <v>7639</v>
      </c>
      <c r="H2950" t="s">
        <v>388</v>
      </c>
      <c r="I2950" s="2">
        <v>4150000</v>
      </c>
      <c r="J2950" t="s">
        <v>44</v>
      </c>
      <c r="K2950" t="str" cm="1">
        <f t="array" ref="K2950">_xlfn.IFS(I2950&lt;1000000,"Bin1",AND(I2950&gt;=1000000,I2950&lt;=10000000),"Bin2",I2950&gt;10000000,"Bin3")</f>
        <v>Bin2</v>
      </c>
      <c r="L2950">
        <f t="shared" si="92"/>
        <v>2015</v>
      </c>
      <c r="M2950" t="str">
        <f>_xlfn.XLOOKUP(C2950,'LookUp Table'!$A$1:$A$3031,'LookUp Table'!$B$1:$B$3031,"Not Found",0)</f>
        <v>nan</v>
      </c>
      <c r="N2950" t="str">
        <f t="shared" si="93"/>
        <v>Private Equity</v>
      </c>
      <c r="O2950" t="str">
        <f>_xlfn.XLOOKUP(N2950,'Com LookUp+Pivot'!$A$1:$A$49,'Com LookUp+Pivot'!$B$1:$B$49,"Not Found",0)</f>
        <v>PE</v>
      </c>
      <c r="W2950" s="9" t="s">
        <v>7639</v>
      </c>
      <c r="X2950" s="9" t="s">
        <v>388</v>
      </c>
    </row>
    <row r="2951" spans="1:24" x14ac:dyDescent="0.3">
      <c r="A2951">
        <v>2968</v>
      </c>
      <c r="B2951" s="1">
        <v>42051</v>
      </c>
      <c r="C2951" t="s">
        <v>7640</v>
      </c>
      <c r="D2951" t="s">
        <v>207</v>
      </c>
      <c r="E2951" t="s">
        <v>207</v>
      </c>
      <c r="F2951" t="s">
        <v>207</v>
      </c>
      <c r="G2951" t="s">
        <v>4633</v>
      </c>
      <c r="H2951" t="s">
        <v>388</v>
      </c>
      <c r="I2951" s="2">
        <v>1000000</v>
      </c>
      <c r="J2951" t="s">
        <v>44</v>
      </c>
      <c r="K2951" t="str" cm="1">
        <f t="array" ref="K2951">_xlfn.IFS(I2951&lt;1000000,"Bin1",AND(I2951&gt;=1000000,I2951&lt;=10000000),"Bin2",I2951&gt;10000000,"Bin3")</f>
        <v>Bin2</v>
      </c>
      <c r="L2951">
        <f t="shared" si="92"/>
        <v>2015</v>
      </c>
      <c r="M2951" t="str">
        <f>_xlfn.XLOOKUP(C2951,'LookUp Table'!$A$1:$A$3031,'LookUp Table'!$B$1:$B$3031,"Not Found",0)</f>
        <v>nan</v>
      </c>
      <c r="N2951" t="str">
        <f t="shared" si="93"/>
        <v>Seed Funding</v>
      </c>
      <c r="O2951" t="str">
        <f>_xlfn.XLOOKUP(N2951,'Com LookUp+Pivot'!$A$1:$A$49,'Com LookUp+Pivot'!$B$1:$B$49,"Not Found",0)</f>
        <v>Angel</v>
      </c>
      <c r="W2951" s="9" t="s">
        <v>4633</v>
      </c>
      <c r="X2951" s="9" t="s">
        <v>388</v>
      </c>
    </row>
    <row r="2952" spans="1:24" x14ac:dyDescent="0.3">
      <c r="A2952">
        <v>2969</v>
      </c>
      <c r="B2952" s="1">
        <v>42052</v>
      </c>
      <c r="C2952" t="s">
        <v>7641</v>
      </c>
      <c r="D2952" t="s">
        <v>207</v>
      </c>
      <c r="E2952" t="s">
        <v>207</v>
      </c>
      <c r="F2952" t="s">
        <v>207</v>
      </c>
      <c r="G2952" t="s">
        <v>7642</v>
      </c>
      <c r="H2952" t="s">
        <v>7592</v>
      </c>
      <c r="I2952">
        <v>0</v>
      </c>
      <c r="K2952" t="str" cm="1">
        <f t="array" ref="K2952">_xlfn.IFS(I2952&lt;1000000,"Bin1",AND(I2952&gt;=1000000,I2952&lt;=10000000),"Bin2",I2952&gt;10000000,"Bin3")</f>
        <v>Bin1</v>
      </c>
      <c r="L2952">
        <f t="shared" si="92"/>
        <v>2015</v>
      </c>
      <c r="M2952" t="str">
        <f>_xlfn.XLOOKUP(C2952,'LookUp Table'!$A$1:$A$3031,'LookUp Table'!$B$1:$B$3031,"Not Found",0)</f>
        <v>nan</v>
      </c>
      <c r="N2952" t="str">
        <f t="shared" si="93"/>
        <v>Seed\\nFunding</v>
      </c>
      <c r="O2952" t="str">
        <f>_xlfn.XLOOKUP(N2952,'Com LookUp+Pivot'!$A$1:$A$49,'Com LookUp+Pivot'!$B$1:$B$49,"Not Found",0)</f>
        <v>Angel</v>
      </c>
      <c r="W2952" s="9" t="s">
        <v>7642</v>
      </c>
      <c r="X2952" s="9" t="s">
        <v>7592</v>
      </c>
    </row>
    <row r="2953" spans="1:24" x14ac:dyDescent="0.3">
      <c r="A2953">
        <v>2970</v>
      </c>
      <c r="B2953" s="1">
        <v>42053</v>
      </c>
      <c r="C2953" t="s">
        <v>7643</v>
      </c>
      <c r="D2953" t="s">
        <v>207</v>
      </c>
      <c r="E2953" t="s">
        <v>207</v>
      </c>
      <c r="F2953" t="s">
        <v>207</v>
      </c>
      <c r="G2953" t="s">
        <v>7644</v>
      </c>
      <c r="H2953" t="s">
        <v>388</v>
      </c>
      <c r="I2953" s="2">
        <v>5000000</v>
      </c>
      <c r="J2953" t="s">
        <v>44</v>
      </c>
      <c r="K2953" t="str" cm="1">
        <f t="array" ref="K2953">_xlfn.IFS(I2953&lt;1000000,"Bin1",AND(I2953&gt;=1000000,I2953&lt;=10000000),"Bin2",I2953&gt;10000000,"Bin3")</f>
        <v>Bin2</v>
      </c>
      <c r="L2953">
        <f t="shared" si="92"/>
        <v>2015</v>
      </c>
      <c r="M2953" t="str">
        <f>_xlfn.XLOOKUP(C2953,'LookUp Table'!$A$1:$A$3031,'LookUp Table'!$B$1:$B$3031,"Not Found",0)</f>
        <v>nan</v>
      </c>
      <c r="N2953" t="str">
        <f t="shared" si="93"/>
        <v>Private Equity</v>
      </c>
      <c r="O2953" t="str">
        <f>_xlfn.XLOOKUP(N2953,'Com LookUp+Pivot'!$A$1:$A$49,'Com LookUp+Pivot'!$B$1:$B$49,"Not Found",0)</f>
        <v>PE</v>
      </c>
      <c r="W2953" s="9" t="s">
        <v>7644</v>
      </c>
      <c r="X2953" s="9" t="s">
        <v>388</v>
      </c>
    </row>
    <row r="2954" spans="1:24" x14ac:dyDescent="0.3">
      <c r="A2954">
        <v>2971</v>
      </c>
      <c r="B2954" s="1">
        <v>42143</v>
      </c>
      <c r="C2954" t="s">
        <v>7645</v>
      </c>
      <c r="D2954" t="s">
        <v>207</v>
      </c>
      <c r="E2954" t="s">
        <v>207</v>
      </c>
      <c r="F2954" t="s">
        <v>207</v>
      </c>
      <c r="G2954" t="s">
        <v>7646</v>
      </c>
      <c r="H2954" t="s">
        <v>7592</v>
      </c>
      <c r="I2954" s="2">
        <v>800000</v>
      </c>
      <c r="K2954" t="str" cm="1">
        <f t="array" ref="K2954">_xlfn.IFS(I2954&lt;1000000,"Bin1",AND(I2954&gt;=1000000,I2954&lt;=10000000),"Bin2",I2954&gt;10000000,"Bin3")</f>
        <v>Bin1</v>
      </c>
      <c r="L2954">
        <f t="shared" si="92"/>
        <v>2015</v>
      </c>
      <c r="M2954" t="str">
        <f>_xlfn.XLOOKUP(C2954,'LookUp Table'!$A$1:$A$3031,'LookUp Table'!$B$1:$B$3031,"Not Found",0)</f>
        <v>nan</v>
      </c>
      <c r="N2954" t="str">
        <f t="shared" si="93"/>
        <v>Seed\\nFunding</v>
      </c>
      <c r="O2954" t="str">
        <f>_xlfn.XLOOKUP(N2954,'Com LookUp+Pivot'!$A$1:$A$49,'Com LookUp+Pivot'!$B$1:$B$49,"Not Found",0)</f>
        <v>Angel</v>
      </c>
      <c r="W2954" s="9" t="s">
        <v>7646</v>
      </c>
      <c r="X2954" s="9" t="s">
        <v>7592</v>
      </c>
    </row>
    <row r="2955" spans="1:24" x14ac:dyDescent="0.3">
      <c r="A2955">
        <v>2972</v>
      </c>
      <c r="B2955" s="1">
        <v>42055</v>
      </c>
      <c r="C2955" t="s">
        <v>7647</v>
      </c>
      <c r="D2955" t="s">
        <v>207</v>
      </c>
      <c r="E2955" t="s">
        <v>207</v>
      </c>
      <c r="F2955" t="s">
        <v>207</v>
      </c>
      <c r="G2955" t="s">
        <v>7648</v>
      </c>
      <c r="H2955" t="s">
        <v>7592</v>
      </c>
      <c r="I2955" s="2">
        <v>500000</v>
      </c>
      <c r="K2955" t="str" cm="1">
        <f t="array" ref="K2955">_xlfn.IFS(I2955&lt;1000000,"Bin1",AND(I2955&gt;=1000000,I2955&lt;=10000000),"Bin2",I2955&gt;10000000,"Bin3")</f>
        <v>Bin1</v>
      </c>
      <c r="L2955">
        <f t="shared" si="92"/>
        <v>2015</v>
      </c>
      <c r="M2955" t="str">
        <f>_xlfn.XLOOKUP(C2955,'LookUp Table'!$A$1:$A$3031,'LookUp Table'!$B$1:$B$3031,"Not Found",0)</f>
        <v>nan</v>
      </c>
      <c r="N2955" t="str">
        <f t="shared" si="93"/>
        <v>Seed\\nFunding</v>
      </c>
      <c r="O2955" t="str">
        <f>_xlfn.XLOOKUP(N2955,'Com LookUp+Pivot'!$A$1:$A$49,'Com LookUp+Pivot'!$B$1:$B$49,"Not Found",0)</f>
        <v>Angel</v>
      </c>
      <c r="W2955" s="9" t="s">
        <v>7648</v>
      </c>
      <c r="X2955" s="9" t="s">
        <v>7592</v>
      </c>
    </row>
    <row r="2956" spans="1:24" x14ac:dyDescent="0.3">
      <c r="A2956">
        <v>2973</v>
      </c>
      <c r="B2956" s="1">
        <v>42055</v>
      </c>
      <c r="C2956" t="s">
        <v>7338</v>
      </c>
      <c r="D2956" t="s">
        <v>207</v>
      </c>
      <c r="E2956" t="s">
        <v>207</v>
      </c>
      <c r="F2956" t="s">
        <v>207</v>
      </c>
      <c r="G2956" t="s">
        <v>7649</v>
      </c>
      <c r="H2956" t="s">
        <v>388</v>
      </c>
      <c r="I2956" s="2">
        <v>1600000</v>
      </c>
      <c r="J2956" t="s">
        <v>44</v>
      </c>
      <c r="K2956" t="str" cm="1">
        <f t="array" ref="K2956">_xlfn.IFS(I2956&lt;1000000,"Bin1",AND(I2956&gt;=1000000,I2956&lt;=10000000),"Bin2",I2956&gt;10000000,"Bin3")</f>
        <v>Bin2</v>
      </c>
      <c r="L2956">
        <f t="shared" si="92"/>
        <v>2015</v>
      </c>
      <c r="M2956" t="str">
        <f>_xlfn.XLOOKUP(C2956,'LookUp Table'!$A$1:$A$3031,'LookUp Table'!$B$1:$B$3031,"Not Found",0)</f>
        <v>Hyderabad</v>
      </c>
      <c r="N2956" t="str">
        <f t="shared" si="93"/>
        <v>Private Equity</v>
      </c>
      <c r="O2956" t="str">
        <f>_xlfn.XLOOKUP(N2956,'Com LookUp+Pivot'!$A$1:$A$49,'Com LookUp+Pivot'!$B$1:$B$49,"Not Found",0)</f>
        <v>PE</v>
      </c>
      <c r="W2956" s="9" t="s">
        <v>7649</v>
      </c>
      <c r="X2956" s="9" t="s">
        <v>388</v>
      </c>
    </row>
    <row r="2957" spans="1:24" x14ac:dyDescent="0.3">
      <c r="A2957">
        <v>2974</v>
      </c>
      <c r="B2957" s="1">
        <v>42056</v>
      </c>
      <c r="C2957" t="s">
        <v>7650</v>
      </c>
      <c r="D2957" t="s">
        <v>207</v>
      </c>
      <c r="E2957" t="s">
        <v>207</v>
      </c>
      <c r="F2957" t="s">
        <v>207</v>
      </c>
      <c r="G2957" t="s">
        <v>7651</v>
      </c>
      <c r="H2957" t="s">
        <v>7592</v>
      </c>
      <c r="I2957" s="2">
        <v>290000</v>
      </c>
      <c r="J2957" t="s">
        <v>7652</v>
      </c>
      <c r="K2957" t="str" cm="1">
        <f t="array" ref="K2957">_xlfn.IFS(I2957&lt;1000000,"Bin1",AND(I2957&gt;=1000000,I2957&lt;=10000000),"Bin2",I2957&gt;10000000,"Bin3")</f>
        <v>Bin1</v>
      </c>
      <c r="L2957">
        <f t="shared" si="92"/>
        <v>2015</v>
      </c>
      <c r="M2957" t="str">
        <f>_xlfn.XLOOKUP(C2957,'LookUp Table'!$A$1:$A$3031,'LookUp Table'!$B$1:$B$3031,"Not Found",0)</f>
        <v>nan</v>
      </c>
      <c r="N2957" t="str">
        <f t="shared" si="93"/>
        <v>Seed\\nFunding</v>
      </c>
      <c r="O2957" t="str">
        <f>_xlfn.XLOOKUP(N2957,'Com LookUp+Pivot'!$A$1:$A$49,'Com LookUp+Pivot'!$B$1:$B$49,"Not Found",0)</f>
        <v>Angel</v>
      </c>
      <c r="W2957" s="9" t="s">
        <v>7651</v>
      </c>
      <c r="X2957" s="9" t="s">
        <v>7592</v>
      </c>
    </row>
    <row r="2958" spans="1:24" x14ac:dyDescent="0.3">
      <c r="A2958">
        <v>2975</v>
      </c>
      <c r="B2958" s="1">
        <v>42058</v>
      </c>
      <c r="C2958" t="s">
        <v>822</v>
      </c>
      <c r="D2958" t="s">
        <v>207</v>
      </c>
      <c r="E2958" t="s">
        <v>207</v>
      </c>
      <c r="F2958" t="s">
        <v>207</v>
      </c>
      <c r="G2958" t="s">
        <v>7653</v>
      </c>
      <c r="H2958" t="s">
        <v>388</v>
      </c>
      <c r="I2958" s="2">
        <v>4500000</v>
      </c>
      <c r="J2958" t="s">
        <v>44</v>
      </c>
      <c r="K2958" t="str" cm="1">
        <f t="array" ref="K2958">_xlfn.IFS(I2958&lt;1000000,"Bin1",AND(I2958&gt;=1000000,I2958&lt;=10000000),"Bin2",I2958&gt;10000000,"Bin3")</f>
        <v>Bin2</v>
      </c>
      <c r="L2958">
        <f t="shared" si="92"/>
        <v>2015</v>
      </c>
      <c r="M2958" t="str">
        <f>_xlfn.XLOOKUP(C2958,'LookUp Table'!$A$1:$A$3031,'LookUp Table'!$B$1:$B$3031,"Not Found",0)</f>
        <v>Bengaluru</v>
      </c>
      <c r="N2958" t="str">
        <f t="shared" si="93"/>
        <v>Private Equity</v>
      </c>
      <c r="O2958" t="str">
        <f>_xlfn.XLOOKUP(N2958,'Com LookUp+Pivot'!$A$1:$A$49,'Com LookUp+Pivot'!$B$1:$B$49,"Not Found",0)</f>
        <v>PE</v>
      </c>
      <c r="W2958" s="9" t="s">
        <v>7653</v>
      </c>
      <c r="X2958" s="9" t="s">
        <v>388</v>
      </c>
    </row>
    <row r="2959" spans="1:24" x14ac:dyDescent="0.3">
      <c r="A2959">
        <v>2976</v>
      </c>
      <c r="B2959" s="1">
        <v>42058</v>
      </c>
      <c r="C2959" t="s">
        <v>7654</v>
      </c>
      <c r="D2959" t="s">
        <v>207</v>
      </c>
      <c r="E2959" t="s">
        <v>207</v>
      </c>
      <c r="F2959" t="s">
        <v>207</v>
      </c>
      <c r="G2959" t="s">
        <v>7655</v>
      </c>
      <c r="H2959" t="s">
        <v>388</v>
      </c>
      <c r="I2959" s="2">
        <v>1000000</v>
      </c>
      <c r="J2959" t="s">
        <v>44</v>
      </c>
      <c r="K2959" t="str" cm="1">
        <f t="array" ref="K2959">_xlfn.IFS(I2959&lt;1000000,"Bin1",AND(I2959&gt;=1000000,I2959&lt;=10000000),"Bin2",I2959&gt;10000000,"Bin3")</f>
        <v>Bin2</v>
      </c>
      <c r="L2959">
        <f t="shared" si="92"/>
        <v>2015</v>
      </c>
      <c r="M2959" t="str">
        <f>_xlfn.XLOOKUP(C2959,'LookUp Table'!$A$1:$A$3031,'LookUp Table'!$B$1:$B$3031,"Not Found",0)</f>
        <v>nan</v>
      </c>
      <c r="N2959" t="str">
        <f t="shared" si="93"/>
        <v>Private Equity</v>
      </c>
      <c r="O2959" t="str">
        <f>_xlfn.XLOOKUP(N2959,'Com LookUp+Pivot'!$A$1:$A$49,'Com LookUp+Pivot'!$B$1:$B$49,"Not Found",0)</f>
        <v>PE</v>
      </c>
      <c r="W2959" s="9" t="s">
        <v>7655</v>
      </c>
      <c r="X2959" s="9" t="s">
        <v>388</v>
      </c>
    </row>
    <row r="2960" spans="1:24" x14ac:dyDescent="0.3">
      <c r="A2960">
        <v>2977</v>
      </c>
      <c r="B2960" s="1">
        <v>42058</v>
      </c>
      <c r="C2960" t="s">
        <v>7656</v>
      </c>
      <c r="D2960" t="s">
        <v>207</v>
      </c>
      <c r="E2960" t="s">
        <v>207</v>
      </c>
      <c r="F2960" t="s">
        <v>207</v>
      </c>
      <c r="G2960" t="s">
        <v>256</v>
      </c>
      <c r="H2960" t="s">
        <v>388</v>
      </c>
      <c r="I2960" s="2">
        <v>10000000</v>
      </c>
      <c r="J2960" t="s">
        <v>44</v>
      </c>
      <c r="K2960" t="str" cm="1">
        <f t="array" ref="K2960">_xlfn.IFS(I2960&lt;1000000,"Bin1",AND(I2960&gt;=1000000,I2960&lt;=10000000),"Bin2",I2960&gt;10000000,"Bin3")</f>
        <v>Bin2</v>
      </c>
      <c r="L2960">
        <f t="shared" si="92"/>
        <v>2015</v>
      </c>
      <c r="M2960" t="str">
        <f>_xlfn.XLOOKUP(C2960,'LookUp Table'!$A$1:$A$3031,'LookUp Table'!$B$1:$B$3031,"Not Found",0)</f>
        <v>nan</v>
      </c>
      <c r="N2960" t="str">
        <f t="shared" si="93"/>
        <v>Series B</v>
      </c>
      <c r="O2960" t="str">
        <f>_xlfn.XLOOKUP(N2960,'Com LookUp+Pivot'!$A$1:$A$49,'Com LookUp+Pivot'!$B$1:$B$49,"Not Found",0)</f>
        <v>VC</v>
      </c>
      <c r="W2960" s="9" t="s">
        <v>256</v>
      </c>
      <c r="X2960" s="9" t="s">
        <v>388</v>
      </c>
    </row>
    <row r="2961" spans="1:24" x14ac:dyDescent="0.3">
      <c r="A2961">
        <v>2978</v>
      </c>
      <c r="B2961" s="1">
        <v>42058</v>
      </c>
      <c r="C2961" t="s">
        <v>311</v>
      </c>
      <c r="D2961" t="s">
        <v>207</v>
      </c>
      <c r="E2961" t="s">
        <v>207</v>
      </c>
      <c r="F2961" t="s">
        <v>207</v>
      </c>
      <c r="G2961" t="s">
        <v>7657</v>
      </c>
      <c r="H2961" t="s">
        <v>388</v>
      </c>
      <c r="I2961" s="2">
        <v>3000000</v>
      </c>
      <c r="J2961" t="s">
        <v>44</v>
      </c>
      <c r="K2961" t="str" cm="1">
        <f t="array" ref="K2961">_xlfn.IFS(I2961&lt;1000000,"Bin1",AND(I2961&gt;=1000000,I2961&lt;=10000000),"Bin2",I2961&gt;10000000,"Bin3")</f>
        <v>Bin2</v>
      </c>
      <c r="L2961">
        <f t="shared" si="92"/>
        <v>2015</v>
      </c>
      <c r="M2961" t="str">
        <f>_xlfn.XLOOKUP(C2961,'LookUp Table'!$A$1:$A$3031,'LookUp Table'!$B$1:$B$3031,"Not Found",0)</f>
        <v>Bengaluru</v>
      </c>
      <c r="N2961" t="str">
        <f t="shared" si="93"/>
        <v>Private Equity</v>
      </c>
      <c r="O2961" t="str">
        <f>_xlfn.XLOOKUP(N2961,'Com LookUp+Pivot'!$A$1:$A$49,'Com LookUp+Pivot'!$B$1:$B$49,"Not Found",0)</f>
        <v>PE</v>
      </c>
      <c r="W2961" s="9" t="s">
        <v>7657</v>
      </c>
      <c r="X2961" s="9" t="s">
        <v>388</v>
      </c>
    </row>
    <row r="2962" spans="1:24" x14ac:dyDescent="0.3">
      <c r="A2962">
        <v>2979</v>
      </c>
      <c r="B2962" s="1">
        <v>42059</v>
      </c>
      <c r="C2962" t="s">
        <v>7658</v>
      </c>
      <c r="D2962" t="s">
        <v>207</v>
      </c>
      <c r="E2962" t="s">
        <v>207</v>
      </c>
      <c r="F2962" t="s">
        <v>207</v>
      </c>
      <c r="G2962" t="s">
        <v>7659</v>
      </c>
      <c r="H2962" t="s">
        <v>7592</v>
      </c>
      <c r="I2962" s="2">
        <v>500000</v>
      </c>
      <c r="K2962" t="str" cm="1">
        <f t="array" ref="K2962">_xlfn.IFS(I2962&lt;1000000,"Bin1",AND(I2962&gt;=1000000,I2962&lt;=10000000),"Bin2",I2962&gt;10000000,"Bin3")</f>
        <v>Bin1</v>
      </c>
      <c r="L2962">
        <f t="shared" si="92"/>
        <v>2015</v>
      </c>
      <c r="M2962" t="str">
        <f>_xlfn.XLOOKUP(C2962,'LookUp Table'!$A$1:$A$3031,'LookUp Table'!$B$1:$B$3031,"Not Found",0)</f>
        <v>nan</v>
      </c>
      <c r="N2962" t="str">
        <f t="shared" si="93"/>
        <v>Seed\\nFunding</v>
      </c>
      <c r="O2962" t="str">
        <f>_xlfn.XLOOKUP(N2962,'Com LookUp+Pivot'!$A$1:$A$49,'Com LookUp+Pivot'!$B$1:$B$49,"Not Found",0)</f>
        <v>Angel</v>
      </c>
      <c r="W2962" s="9" t="s">
        <v>7659</v>
      </c>
      <c r="X2962" s="9" t="s">
        <v>7592</v>
      </c>
    </row>
    <row r="2963" spans="1:24" x14ac:dyDescent="0.3">
      <c r="A2963">
        <v>2980</v>
      </c>
      <c r="B2963" s="1">
        <v>42060</v>
      </c>
      <c r="C2963" t="s">
        <v>7660</v>
      </c>
      <c r="D2963" t="s">
        <v>207</v>
      </c>
      <c r="E2963" t="s">
        <v>207</v>
      </c>
      <c r="F2963" t="s">
        <v>207</v>
      </c>
      <c r="G2963" t="s">
        <v>7661</v>
      </c>
      <c r="H2963" t="s">
        <v>7592</v>
      </c>
      <c r="I2963">
        <v>0</v>
      </c>
      <c r="K2963" t="str" cm="1">
        <f t="array" ref="K2963">_xlfn.IFS(I2963&lt;1000000,"Bin1",AND(I2963&gt;=1000000,I2963&lt;=10000000),"Bin2",I2963&gt;10000000,"Bin3")</f>
        <v>Bin1</v>
      </c>
      <c r="L2963">
        <f t="shared" si="92"/>
        <v>2015</v>
      </c>
      <c r="M2963" t="str">
        <f>_xlfn.XLOOKUP(C2963,'LookUp Table'!$A$1:$A$3031,'LookUp Table'!$B$1:$B$3031,"Not Found",0)</f>
        <v>Noida</v>
      </c>
      <c r="N2963" t="str">
        <f t="shared" si="93"/>
        <v>Seed\\nFunding</v>
      </c>
      <c r="O2963" t="str">
        <f>_xlfn.XLOOKUP(N2963,'Com LookUp+Pivot'!$A$1:$A$49,'Com LookUp+Pivot'!$B$1:$B$49,"Not Found",0)</f>
        <v>Angel</v>
      </c>
      <c r="W2963" s="9" t="s">
        <v>7661</v>
      </c>
      <c r="X2963" s="9" t="s">
        <v>7592</v>
      </c>
    </row>
    <row r="2964" spans="1:24" x14ac:dyDescent="0.3">
      <c r="A2964">
        <v>2981</v>
      </c>
      <c r="B2964" s="1">
        <v>42060</v>
      </c>
      <c r="C2964" t="s">
        <v>7662</v>
      </c>
      <c r="D2964" t="s">
        <v>207</v>
      </c>
      <c r="E2964" t="s">
        <v>207</v>
      </c>
      <c r="F2964" t="s">
        <v>207</v>
      </c>
      <c r="G2964" t="s">
        <v>7663</v>
      </c>
      <c r="H2964" t="s">
        <v>7592</v>
      </c>
      <c r="I2964" s="2">
        <v>250000</v>
      </c>
      <c r="K2964" t="str" cm="1">
        <f t="array" ref="K2964">_xlfn.IFS(I2964&lt;1000000,"Bin1",AND(I2964&gt;=1000000,I2964&lt;=10000000),"Bin2",I2964&gt;10000000,"Bin3")</f>
        <v>Bin1</v>
      </c>
      <c r="L2964">
        <f t="shared" si="92"/>
        <v>2015</v>
      </c>
      <c r="M2964" t="str">
        <f>_xlfn.XLOOKUP(C2964,'LookUp Table'!$A$1:$A$3031,'LookUp Table'!$B$1:$B$3031,"Not Found",0)</f>
        <v>nan</v>
      </c>
      <c r="N2964" t="str">
        <f t="shared" si="93"/>
        <v>Seed\\nFunding</v>
      </c>
      <c r="O2964" t="str">
        <f>_xlfn.XLOOKUP(N2964,'Com LookUp+Pivot'!$A$1:$A$49,'Com LookUp+Pivot'!$B$1:$B$49,"Not Found",0)</f>
        <v>Angel</v>
      </c>
      <c r="W2964" s="9" t="s">
        <v>7663</v>
      </c>
      <c r="X2964" s="9" t="s">
        <v>7592</v>
      </c>
    </row>
    <row r="2965" spans="1:24" x14ac:dyDescent="0.3">
      <c r="A2965">
        <v>2982</v>
      </c>
      <c r="B2965" s="1">
        <v>42060</v>
      </c>
      <c r="C2965" t="s">
        <v>2957</v>
      </c>
      <c r="D2965" t="s">
        <v>207</v>
      </c>
      <c r="E2965" t="s">
        <v>207</v>
      </c>
      <c r="F2965" t="s">
        <v>207</v>
      </c>
      <c r="G2965" t="s">
        <v>7664</v>
      </c>
      <c r="H2965" t="s">
        <v>7592</v>
      </c>
      <c r="I2965" s="2">
        <v>160000</v>
      </c>
      <c r="K2965" t="str" cm="1">
        <f t="array" ref="K2965">_xlfn.IFS(I2965&lt;1000000,"Bin1",AND(I2965&gt;=1000000,I2965&lt;=10000000),"Bin2",I2965&gt;10000000,"Bin3")</f>
        <v>Bin1</v>
      </c>
      <c r="L2965">
        <f t="shared" si="92"/>
        <v>2015</v>
      </c>
      <c r="M2965" t="str">
        <f>_xlfn.XLOOKUP(C2965,'LookUp Table'!$A$1:$A$3031,'LookUp Table'!$B$1:$B$3031,"Not Found",0)</f>
        <v>Pune</v>
      </c>
      <c r="N2965" t="str">
        <f t="shared" si="93"/>
        <v>Seed\\nFunding</v>
      </c>
      <c r="O2965" t="str">
        <f>_xlfn.XLOOKUP(N2965,'Com LookUp+Pivot'!$A$1:$A$49,'Com LookUp+Pivot'!$B$1:$B$49,"Not Found",0)</f>
        <v>Angel</v>
      </c>
      <c r="W2965" s="9" t="s">
        <v>7664</v>
      </c>
      <c r="X2965" s="9" t="s">
        <v>7592</v>
      </c>
    </row>
    <row r="2966" spans="1:24" x14ac:dyDescent="0.3">
      <c r="A2966">
        <v>2983</v>
      </c>
      <c r="B2966" s="1">
        <v>42060</v>
      </c>
      <c r="C2966" t="s">
        <v>7411</v>
      </c>
      <c r="D2966" t="s">
        <v>207</v>
      </c>
      <c r="E2966" t="s">
        <v>207</v>
      </c>
      <c r="F2966" t="s">
        <v>207</v>
      </c>
      <c r="G2966" t="s">
        <v>1058</v>
      </c>
      <c r="H2966" t="s">
        <v>7592</v>
      </c>
      <c r="I2966">
        <v>0</v>
      </c>
      <c r="K2966" t="str" cm="1">
        <f t="array" ref="K2966">_xlfn.IFS(I2966&lt;1000000,"Bin1",AND(I2966&gt;=1000000,I2966&lt;=10000000),"Bin2",I2966&gt;10000000,"Bin3")</f>
        <v>Bin1</v>
      </c>
      <c r="L2966">
        <f t="shared" si="92"/>
        <v>2015</v>
      </c>
      <c r="M2966" t="str">
        <f>_xlfn.XLOOKUP(C2966,'LookUp Table'!$A$1:$A$3031,'LookUp Table'!$B$1:$B$3031,"Not Found",0)</f>
        <v>Gurgaon</v>
      </c>
      <c r="N2966" t="str">
        <f t="shared" si="93"/>
        <v>Private Equity</v>
      </c>
      <c r="O2966" t="str">
        <f>_xlfn.XLOOKUP(N2966,'Com LookUp+Pivot'!$A$1:$A$49,'Com LookUp+Pivot'!$B$1:$B$49,"Not Found",0)</f>
        <v>PE</v>
      </c>
      <c r="W2966" s="9" t="s">
        <v>1058</v>
      </c>
      <c r="X2966" s="9" t="s">
        <v>7592</v>
      </c>
    </row>
    <row r="2967" spans="1:24" x14ac:dyDescent="0.3">
      <c r="A2967">
        <v>2984</v>
      </c>
      <c r="B2967" s="1">
        <v>42060</v>
      </c>
      <c r="C2967" t="s">
        <v>1793</v>
      </c>
      <c r="D2967" t="s">
        <v>207</v>
      </c>
      <c r="E2967" t="s">
        <v>207</v>
      </c>
      <c r="F2967" t="s">
        <v>207</v>
      </c>
      <c r="G2967" t="s">
        <v>7665</v>
      </c>
      <c r="H2967" t="s">
        <v>7592</v>
      </c>
      <c r="I2967" s="2">
        <v>320000</v>
      </c>
      <c r="K2967" t="str" cm="1">
        <f t="array" ref="K2967">_xlfn.IFS(I2967&lt;1000000,"Bin1",AND(I2967&gt;=1000000,I2967&lt;=10000000),"Bin2",I2967&gt;10000000,"Bin3")</f>
        <v>Bin1</v>
      </c>
      <c r="L2967">
        <f t="shared" si="92"/>
        <v>2015</v>
      </c>
      <c r="M2967" t="str">
        <f>_xlfn.XLOOKUP(C2967,'LookUp Table'!$A$1:$A$3031,'LookUp Table'!$B$1:$B$3031,"Not Found",0)</f>
        <v>New Delhi</v>
      </c>
      <c r="N2967" t="str">
        <f t="shared" si="93"/>
        <v>Seed\\nFunding</v>
      </c>
      <c r="O2967" t="str">
        <f>_xlfn.XLOOKUP(N2967,'Com LookUp+Pivot'!$A$1:$A$49,'Com LookUp+Pivot'!$B$1:$B$49,"Not Found",0)</f>
        <v>Angel</v>
      </c>
      <c r="W2967" s="9" t="s">
        <v>7665</v>
      </c>
      <c r="X2967" s="9" t="s">
        <v>7592</v>
      </c>
    </row>
    <row r="2968" spans="1:24" x14ac:dyDescent="0.3">
      <c r="A2968">
        <v>2985</v>
      </c>
      <c r="B2968" s="1">
        <v>42060</v>
      </c>
      <c r="C2968" t="s">
        <v>5555</v>
      </c>
      <c r="D2968" t="s">
        <v>207</v>
      </c>
      <c r="E2968" t="s">
        <v>207</v>
      </c>
      <c r="F2968" t="s">
        <v>207</v>
      </c>
      <c r="G2968" t="s">
        <v>174</v>
      </c>
      <c r="H2968" t="s">
        <v>388</v>
      </c>
      <c r="I2968" s="2">
        <v>2000000</v>
      </c>
      <c r="J2968" t="s">
        <v>44</v>
      </c>
      <c r="K2968" t="str" cm="1">
        <f t="array" ref="K2968">_xlfn.IFS(I2968&lt;1000000,"Bin1",AND(I2968&gt;=1000000,I2968&lt;=10000000),"Bin2",I2968&gt;10000000,"Bin3")</f>
        <v>Bin2</v>
      </c>
      <c r="L2968">
        <f t="shared" si="92"/>
        <v>2015</v>
      </c>
      <c r="M2968" t="str">
        <f>_xlfn.XLOOKUP(C2968,'LookUp Table'!$A$1:$A$3031,'LookUp Table'!$B$1:$B$3031,"Not Found",0)</f>
        <v>New Delhi</v>
      </c>
      <c r="N2968" t="str">
        <f t="shared" si="93"/>
        <v>Series A</v>
      </c>
      <c r="O2968" t="str">
        <f>_xlfn.XLOOKUP(N2968,'Com LookUp+Pivot'!$A$1:$A$49,'Com LookUp+Pivot'!$B$1:$B$49,"Not Found",0)</f>
        <v>VC</v>
      </c>
      <c r="W2968" s="9" t="s">
        <v>174</v>
      </c>
      <c r="X2968" s="9" t="s">
        <v>388</v>
      </c>
    </row>
    <row r="2969" spans="1:24" x14ac:dyDescent="0.3">
      <c r="A2969">
        <v>2986</v>
      </c>
      <c r="B2969" s="1">
        <v>42061</v>
      </c>
      <c r="C2969" t="s">
        <v>7666</v>
      </c>
      <c r="D2969" t="s">
        <v>207</v>
      </c>
      <c r="E2969" t="s">
        <v>207</v>
      </c>
      <c r="F2969" t="s">
        <v>207</v>
      </c>
      <c r="G2969" t="s">
        <v>7667</v>
      </c>
      <c r="H2969" t="s">
        <v>7592</v>
      </c>
      <c r="I2969">
        <v>0</v>
      </c>
      <c r="K2969" t="str" cm="1">
        <f t="array" ref="K2969">_xlfn.IFS(I2969&lt;1000000,"Bin1",AND(I2969&gt;=1000000,I2969&lt;=10000000),"Bin2",I2969&gt;10000000,"Bin3")</f>
        <v>Bin1</v>
      </c>
      <c r="L2969">
        <f t="shared" si="92"/>
        <v>2015</v>
      </c>
      <c r="M2969" t="str">
        <f>_xlfn.XLOOKUP(C2969,'LookUp Table'!$A$1:$A$3031,'LookUp Table'!$B$1:$B$3031,"Not Found",0)</f>
        <v>nan</v>
      </c>
      <c r="N2969" t="str">
        <f t="shared" si="93"/>
        <v>Seed\\nFunding</v>
      </c>
      <c r="O2969" t="str">
        <f>_xlfn.XLOOKUP(N2969,'Com LookUp+Pivot'!$A$1:$A$49,'Com LookUp+Pivot'!$B$1:$B$49,"Not Found",0)</f>
        <v>Angel</v>
      </c>
      <c r="W2969" s="9" t="s">
        <v>7667</v>
      </c>
      <c r="X2969" s="9" t="s">
        <v>7592</v>
      </c>
    </row>
    <row r="2970" spans="1:24" x14ac:dyDescent="0.3">
      <c r="A2970">
        <v>2987</v>
      </c>
      <c r="B2970" s="1">
        <v>42061</v>
      </c>
      <c r="C2970" t="s">
        <v>6333</v>
      </c>
      <c r="D2970" t="s">
        <v>207</v>
      </c>
      <c r="E2970" t="s">
        <v>207</v>
      </c>
      <c r="F2970" t="s">
        <v>207</v>
      </c>
      <c r="G2970" t="s">
        <v>7668</v>
      </c>
      <c r="H2970" t="s">
        <v>388</v>
      </c>
      <c r="I2970" s="2">
        <v>16000000</v>
      </c>
      <c r="J2970" t="s">
        <v>26</v>
      </c>
      <c r="K2970" t="str" cm="1">
        <f t="array" ref="K2970">_xlfn.IFS(I2970&lt;1000000,"Bin1",AND(I2970&gt;=1000000,I2970&lt;=10000000),"Bin2",I2970&gt;10000000,"Bin3")</f>
        <v>Bin3</v>
      </c>
      <c r="L2970">
        <f t="shared" si="92"/>
        <v>2015</v>
      </c>
      <c r="M2970" t="str">
        <f>_xlfn.XLOOKUP(C2970,'LookUp Table'!$A$1:$A$3031,'LookUp Table'!$B$1:$B$3031,"Not Found",0)</f>
        <v>Mumbai</v>
      </c>
      <c r="N2970" t="str">
        <f t="shared" si="93"/>
        <v>Private Equity</v>
      </c>
      <c r="O2970" t="str">
        <f>_xlfn.XLOOKUP(N2970,'Com LookUp+Pivot'!$A$1:$A$49,'Com LookUp+Pivot'!$B$1:$B$49,"Not Found",0)</f>
        <v>PE</v>
      </c>
      <c r="W2970" s="9" t="s">
        <v>7668</v>
      </c>
      <c r="X2970" s="9" t="s">
        <v>388</v>
      </c>
    </row>
    <row r="2971" spans="1:24" x14ac:dyDescent="0.3">
      <c r="A2971">
        <v>2988</v>
      </c>
      <c r="B2971" s="1">
        <v>42062</v>
      </c>
      <c r="C2971" t="s">
        <v>7669</v>
      </c>
      <c r="D2971" t="s">
        <v>207</v>
      </c>
      <c r="E2971" t="s">
        <v>207</v>
      </c>
      <c r="F2971" t="s">
        <v>207</v>
      </c>
      <c r="G2971" t="s">
        <v>7670</v>
      </c>
      <c r="H2971" t="s">
        <v>7592</v>
      </c>
      <c r="I2971" s="2">
        <v>1200000</v>
      </c>
      <c r="K2971" t="str" cm="1">
        <f t="array" ref="K2971">_xlfn.IFS(I2971&lt;1000000,"Bin1",AND(I2971&gt;=1000000,I2971&lt;=10000000),"Bin2",I2971&gt;10000000,"Bin3")</f>
        <v>Bin2</v>
      </c>
      <c r="L2971">
        <f t="shared" si="92"/>
        <v>2015</v>
      </c>
      <c r="M2971" t="str">
        <f>_xlfn.XLOOKUP(C2971,'LookUp Table'!$A$1:$A$3031,'LookUp Table'!$B$1:$B$3031,"Not Found",0)</f>
        <v>nan</v>
      </c>
      <c r="N2971" t="str">
        <f t="shared" si="93"/>
        <v>Seed\\nFunding</v>
      </c>
      <c r="O2971" t="str">
        <f>_xlfn.XLOOKUP(N2971,'Com LookUp+Pivot'!$A$1:$A$49,'Com LookUp+Pivot'!$B$1:$B$49,"Not Found",0)</f>
        <v>Angel</v>
      </c>
      <c r="W2971" s="9" t="s">
        <v>7670</v>
      </c>
      <c r="X2971" s="9" t="s">
        <v>7592</v>
      </c>
    </row>
    <row r="2972" spans="1:24" x14ac:dyDescent="0.3">
      <c r="A2972">
        <v>2989</v>
      </c>
      <c r="B2972" s="1">
        <v>42062</v>
      </c>
      <c r="C2972" t="s">
        <v>257</v>
      </c>
      <c r="D2972" t="s">
        <v>207</v>
      </c>
      <c r="E2972" t="s">
        <v>207</v>
      </c>
      <c r="F2972" t="s">
        <v>207</v>
      </c>
      <c r="G2972" t="s">
        <v>7671</v>
      </c>
      <c r="H2972" t="s">
        <v>388</v>
      </c>
      <c r="I2972" s="2">
        <v>10000000</v>
      </c>
      <c r="J2972" t="s">
        <v>44</v>
      </c>
      <c r="K2972" t="str" cm="1">
        <f t="array" ref="K2972">_xlfn.IFS(I2972&lt;1000000,"Bin1",AND(I2972&gt;=1000000,I2972&lt;=10000000),"Bin2",I2972&gt;10000000,"Bin3")</f>
        <v>Bin2</v>
      </c>
      <c r="L2972">
        <f t="shared" si="92"/>
        <v>2015</v>
      </c>
      <c r="M2972" t="str">
        <f>_xlfn.XLOOKUP(C2972,'LookUp Table'!$A$1:$A$3031,'LookUp Table'!$B$1:$B$3031,"Not Found",0)</f>
        <v>Gurgaon</v>
      </c>
      <c r="N2972" t="str">
        <f t="shared" si="93"/>
        <v>Private Equity</v>
      </c>
      <c r="O2972" t="str">
        <f>_xlfn.XLOOKUP(N2972,'Com LookUp+Pivot'!$A$1:$A$49,'Com LookUp+Pivot'!$B$1:$B$49,"Not Found",0)</f>
        <v>PE</v>
      </c>
      <c r="W2972" s="9" t="s">
        <v>7671</v>
      </c>
      <c r="X2972" s="9" t="s">
        <v>388</v>
      </c>
    </row>
    <row r="2973" spans="1:24" x14ac:dyDescent="0.3">
      <c r="A2973">
        <v>2990</v>
      </c>
      <c r="B2973" s="1">
        <v>42006</v>
      </c>
      <c r="C2973" t="s">
        <v>3001</v>
      </c>
      <c r="D2973" t="s">
        <v>207</v>
      </c>
      <c r="E2973" t="s">
        <v>207</v>
      </c>
      <c r="F2973" t="s">
        <v>207</v>
      </c>
      <c r="G2973" t="s">
        <v>7672</v>
      </c>
      <c r="H2973" t="s">
        <v>388</v>
      </c>
      <c r="I2973" s="2">
        <v>2150000</v>
      </c>
      <c r="K2973" t="str" cm="1">
        <f t="array" ref="K2973">_xlfn.IFS(I2973&lt;1000000,"Bin1",AND(I2973&gt;=1000000,I2973&lt;=10000000),"Bin2",I2973&gt;10000000,"Bin3")</f>
        <v>Bin2</v>
      </c>
      <c r="L2973">
        <f t="shared" si="92"/>
        <v>2015</v>
      </c>
      <c r="M2973" t="str">
        <f>_xlfn.XLOOKUP(C2973,'LookUp Table'!$A$1:$A$3031,'LookUp Table'!$B$1:$B$3031,"Not Found",0)</f>
        <v>Faridabad</v>
      </c>
      <c r="N2973" t="str">
        <f t="shared" si="93"/>
        <v>Private Equity</v>
      </c>
      <c r="O2973" t="str">
        <f>_xlfn.XLOOKUP(N2973,'Com LookUp+Pivot'!$A$1:$A$49,'Com LookUp+Pivot'!$B$1:$B$49,"Not Found",0)</f>
        <v>PE</v>
      </c>
      <c r="W2973" s="9" t="s">
        <v>7672</v>
      </c>
      <c r="X2973" s="9" t="s">
        <v>388</v>
      </c>
    </row>
    <row r="2974" spans="1:24" x14ac:dyDescent="0.3">
      <c r="A2974">
        <v>2991</v>
      </c>
      <c r="B2974" s="1">
        <v>42006</v>
      </c>
      <c r="C2974" t="s">
        <v>7673</v>
      </c>
      <c r="D2974" t="s">
        <v>207</v>
      </c>
      <c r="E2974" t="s">
        <v>207</v>
      </c>
      <c r="F2974" t="s">
        <v>207</v>
      </c>
      <c r="G2974" t="s">
        <v>7674</v>
      </c>
      <c r="H2974" t="s">
        <v>7592</v>
      </c>
      <c r="I2974" s="2">
        <v>315000</v>
      </c>
      <c r="K2974" t="str" cm="1">
        <f t="array" ref="K2974">_xlfn.IFS(I2974&lt;1000000,"Bin1",AND(I2974&gt;=1000000,I2974&lt;=10000000),"Bin2",I2974&gt;10000000,"Bin3")</f>
        <v>Bin1</v>
      </c>
      <c r="L2974">
        <f t="shared" si="92"/>
        <v>2015</v>
      </c>
      <c r="M2974" t="str">
        <f>_xlfn.XLOOKUP(C2974,'LookUp Table'!$A$1:$A$3031,'LookUp Table'!$B$1:$B$3031,"Not Found",0)</f>
        <v>nan</v>
      </c>
      <c r="N2974" t="str">
        <f t="shared" si="93"/>
        <v>Seed\\nFunding</v>
      </c>
      <c r="O2974" t="str">
        <f>_xlfn.XLOOKUP(N2974,'Com LookUp+Pivot'!$A$1:$A$49,'Com LookUp+Pivot'!$B$1:$B$49,"Not Found",0)</f>
        <v>Angel</v>
      </c>
      <c r="W2974" s="9" t="s">
        <v>7674</v>
      </c>
      <c r="X2974" s="9" t="s">
        <v>7592</v>
      </c>
    </row>
    <row r="2975" spans="1:24" x14ac:dyDescent="0.3">
      <c r="A2975">
        <v>2992</v>
      </c>
      <c r="B2975" s="1">
        <v>42009</v>
      </c>
      <c r="C2975" t="s">
        <v>6216</v>
      </c>
      <c r="D2975" t="s">
        <v>207</v>
      </c>
      <c r="E2975" t="s">
        <v>207</v>
      </c>
      <c r="F2975" t="s">
        <v>207</v>
      </c>
      <c r="G2975" t="s">
        <v>7675</v>
      </c>
      <c r="H2975" t="s">
        <v>7592</v>
      </c>
      <c r="I2975" s="2">
        <v>380000</v>
      </c>
      <c r="K2975" t="str" cm="1">
        <f t="array" ref="K2975">_xlfn.IFS(I2975&lt;1000000,"Bin1",AND(I2975&gt;=1000000,I2975&lt;=10000000),"Bin2",I2975&gt;10000000,"Bin3")</f>
        <v>Bin1</v>
      </c>
      <c r="L2975">
        <f t="shared" si="92"/>
        <v>2015</v>
      </c>
      <c r="M2975" t="str">
        <f>_xlfn.XLOOKUP(C2975,'LookUp Table'!$A$1:$A$3031,'LookUp Table'!$B$1:$B$3031,"Not Found",0)</f>
        <v>Bangalore</v>
      </c>
      <c r="N2975" t="str">
        <f t="shared" si="93"/>
        <v>Seed\\nFunding</v>
      </c>
      <c r="O2975" t="str">
        <f>_xlfn.XLOOKUP(N2975,'Com LookUp+Pivot'!$A$1:$A$49,'Com LookUp+Pivot'!$B$1:$B$49,"Not Found",0)</f>
        <v>Angel</v>
      </c>
      <c r="W2975" s="9" t="s">
        <v>7675</v>
      </c>
      <c r="X2975" s="9" t="s">
        <v>7592</v>
      </c>
    </row>
    <row r="2976" spans="1:24" x14ac:dyDescent="0.3">
      <c r="A2976">
        <v>2993</v>
      </c>
      <c r="B2976" s="1">
        <v>42009</v>
      </c>
      <c r="C2976" t="s">
        <v>7676</v>
      </c>
      <c r="D2976" t="s">
        <v>207</v>
      </c>
      <c r="E2976" t="s">
        <v>207</v>
      </c>
      <c r="F2976" t="s">
        <v>207</v>
      </c>
      <c r="G2976" t="s">
        <v>7677</v>
      </c>
      <c r="H2976" t="s">
        <v>388</v>
      </c>
      <c r="I2976" s="2">
        <v>10000000</v>
      </c>
      <c r="K2976" t="str" cm="1">
        <f t="array" ref="K2976">_xlfn.IFS(I2976&lt;1000000,"Bin1",AND(I2976&gt;=1000000,I2976&lt;=10000000),"Bin2",I2976&gt;10000000,"Bin3")</f>
        <v>Bin2</v>
      </c>
      <c r="L2976">
        <f t="shared" si="92"/>
        <v>2015</v>
      </c>
      <c r="M2976" t="str">
        <f>_xlfn.XLOOKUP(C2976,'LookUp Table'!$A$1:$A$3031,'LookUp Table'!$B$1:$B$3031,"Not Found",0)</f>
        <v>nan</v>
      </c>
      <c r="N2976" t="str">
        <f t="shared" si="93"/>
        <v>Private Equity</v>
      </c>
      <c r="O2976" t="str">
        <f>_xlfn.XLOOKUP(N2976,'Com LookUp+Pivot'!$A$1:$A$49,'Com LookUp+Pivot'!$B$1:$B$49,"Not Found",0)</f>
        <v>PE</v>
      </c>
      <c r="W2976" s="9" t="s">
        <v>7677</v>
      </c>
      <c r="X2976" s="9" t="s">
        <v>388</v>
      </c>
    </row>
    <row r="2977" spans="1:24" x14ac:dyDescent="0.3">
      <c r="A2977">
        <v>2994</v>
      </c>
      <c r="B2977" s="1">
        <v>42009</v>
      </c>
      <c r="C2977" t="s">
        <v>4921</v>
      </c>
      <c r="D2977" t="s">
        <v>207</v>
      </c>
      <c r="E2977" t="s">
        <v>207</v>
      </c>
      <c r="F2977" t="s">
        <v>207</v>
      </c>
      <c r="G2977" t="s">
        <v>7678</v>
      </c>
      <c r="H2977" t="s">
        <v>125</v>
      </c>
      <c r="I2977" s="2">
        <v>135000</v>
      </c>
      <c r="K2977" t="str" cm="1">
        <f t="array" ref="K2977">_xlfn.IFS(I2977&lt;1000000,"Bin1",AND(I2977&gt;=1000000,I2977&lt;=10000000),"Bin2",I2977&gt;10000000,"Bin3")</f>
        <v>Bin1</v>
      </c>
      <c r="L2977">
        <f t="shared" si="92"/>
        <v>2015</v>
      </c>
      <c r="M2977" t="str">
        <f>_xlfn.XLOOKUP(C2977,'LookUp Table'!$A$1:$A$3031,'LookUp Table'!$B$1:$B$3031,"Not Found",0)</f>
        <v>Bangalore</v>
      </c>
      <c r="N2977" t="str">
        <f t="shared" si="93"/>
        <v>Seed Funding</v>
      </c>
      <c r="O2977" t="str">
        <f>_xlfn.XLOOKUP(N2977,'Com LookUp+Pivot'!$A$1:$A$49,'Com LookUp+Pivot'!$B$1:$B$49,"Not Found",0)</f>
        <v>Angel</v>
      </c>
      <c r="W2977" s="9" t="s">
        <v>7678</v>
      </c>
      <c r="X2977" s="9" t="s">
        <v>125</v>
      </c>
    </row>
    <row r="2978" spans="1:24" x14ac:dyDescent="0.3">
      <c r="A2978">
        <v>2995</v>
      </c>
      <c r="B2978" s="1">
        <v>42010</v>
      </c>
      <c r="C2978" t="s">
        <v>7679</v>
      </c>
      <c r="D2978" t="s">
        <v>207</v>
      </c>
      <c r="E2978" t="s">
        <v>207</v>
      </c>
      <c r="F2978" t="s">
        <v>207</v>
      </c>
      <c r="G2978" t="s">
        <v>7680</v>
      </c>
      <c r="H2978" t="s">
        <v>125</v>
      </c>
      <c r="I2978" s="2">
        <v>285000</v>
      </c>
      <c r="K2978" t="str" cm="1">
        <f t="array" ref="K2978">_xlfn.IFS(I2978&lt;1000000,"Bin1",AND(I2978&gt;=1000000,I2978&lt;=10000000),"Bin2",I2978&gt;10000000,"Bin3")</f>
        <v>Bin1</v>
      </c>
      <c r="L2978">
        <f t="shared" si="92"/>
        <v>2015</v>
      </c>
      <c r="M2978" t="str">
        <f>_xlfn.XLOOKUP(C2978,'LookUp Table'!$A$1:$A$3031,'LookUp Table'!$B$1:$B$3031,"Not Found",0)</f>
        <v>nan</v>
      </c>
      <c r="N2978" t="str">
        <f t="shared" si="93"/>
        <v>Seed Funding</v>
      </c>
      <c r="O2978" t="str">
        <f>_xlfn.XLOOKUP(N2978,'Com LookUp+Pivot'!$A$1:$A$49,'Com LookUp+Pivot'!$B$1:$B$49,"Not Found",0)</f>
        <v>Angel</v>
      </c>
      <c r="W2978" s="9" t="s">
        <v>7680</v>
      </c>
      <c r="X2978" s="9" t="s">
        <v>125</v>
      </c>
    </row>
    <row r="2979" spans="1:24" x14ac:dyDescent="0.3">
      <c r="A2979">
        <v>2996</v>
      </c>
      <c r="B2979" s="1">
        <v>42010</v>
      </c>
      <c r="C2979" t="s">
        <v>7681</v>
      </c>
      <c r="D2979" t="s">
        <v>207</v>
      </c>
      <c r="E2979" t="s">
        <v>207</v>
      </c>
      <c r="F2979" t="s">
        <v>207</v>
      </c>
      <c r="G2979" t="s">
        <v>3115</v>
      </c>
      <c r="H2979" t="s">
        <v>388</v>
      </c>
      <c r="I2979">
        <v>0</v>
      </c>
      <c r="K2979" t="str" cm="1">
        <f t="array" ref="K2979">_xlfn.IFS(I2979&lt;1000000,"Bin1",AND(I2979&gt;=1000000,I2979&lt;=10000000),"Bin2",I2979&gt;10000000,"Bin3")</f>
        <v>Bin1</v>
      </c>
      <c r="L2979">
        <f t="shared" si="92"/>
        <v>2015</v>
      </c>
      <c r="M2979" t="str">
        <f>_xlfn.XLOOKUP(C2979,'LookUp Table'!$A$1:$A$3031,'LookUp Table'!$B$1:$B$3031,"Not Found",0)</f>
        <v>nan</v>
      </c>
      <c r="N2979" t="str">
        <f t="shared" si="93"/>
        <v>Private Equity</v>
      </c>
      <c r="O2979" t="str">
        <f>_xlfn.XLOOKUP(N2979,'Com LookUp+Pivot'!$A$1:$A$49,'Com LookUp+Pivot'!$B$1:$B$49,"Not Found",0)</f>
        <v>PE</v>
      </c>
      <c r="W2979" s="9" t="s">
        <v>3115</v>
      </c>
      <c r="X2979" s="9" t="s">
        <v>388</v>
      </c>
    </row>
    <row r="2980" spans="1:24" x14ac:dyDescent="0.3">
      <c r="A2980">
        <v>2997</v>
      </c>
      <c r="B2980" s="1">
        <v>42010</v>
      </c>
      <c r="C2980" t="s">
        <v>7682</v>
      </c>
      <c r="D2980" t="s">
        <v>207</v>
      </c>
      <c r="E2980" t="s">
        <v>207</v>
      </c>
      <c r="F2980" t="s">
        <v>207</v>
      </c>
      <c r="G2980" t="s">
        <v>2917</v>
      </c>
      <c r="H2980" t="s">
        <v>388</v>
      </c>
      <c r="I2980" s="2">
        <v>10000000</v>
      </c>
      <c r="K2980" t="str" cm="1">
        <f t="array" ref="K2980">_xlfn.IFS(I2980&lt;1000000,"Bin1",AND(I2980&gt;=1000000,I2980&lt;=10000000),"Bin2",I2980&gt;10000000,"Bin3")</f>
        <v>Bin2</v>
      </c>
      <c r="L2980">
        <f t="shared" si="92"/>
        <v>2015</v>
      </c>
      <c r="M2980" t="str">
        <f>_xlfn.XLOOKUP(C2980,'LookUp Table'!$A$1:$A$3031,'LookUp Table'!$B$1:$B$3031,"Not Found",0)</f>
        <v>nan</v>
      </c>
      <c r="N2980" t="str">
        <f t="shared" si="93"/>
        <v>Seed Funding</v>
      </c>
      <c r="O2980" t="str">
        <f>_xlfn.XLOOKUP(N2980,'Com LookUp+Pivot'!$A$1:$A$49,'Com LookUp+Pivot'!$B$1:$B$49,"Not Found",0)</f>
        <v>Angel</v>
      </c>
      <c r="W2980" s="9" t="s">
        <v>2917</v>
      </c>
      <c r="X2980" s="9" t="s">
        <v>388</v>
      </c>
    </row>
    <row r="2981" spans="1:24" x14ac:dyDescent="0.3">
      <c r="A2981">
        <v>2998</v>
      </c>
      <c r="B2981" s="1">
        <v>42010</v>
      </c>
      <c r="C2981" t="s">
        <v>7683</v>
      </c>
      <c r="D2981" t="s">
        <v>207</v>
      </c>
      <c r="E2981" t="s">
        <v>207</v>
      </c>
      <c r="F2981" t="s">
        <v>207</v>
      </c>
      <c r="G2981" t="s">
        <v>7684</v>
      </c>
      <c r="H2981" t="s">
        <v>7685</v>
      </c>
      <c r="I2981" s="2">
        <v>1000000</v>
      </c>
      <c r="K2981" t="str" cm="1">
        <f t="array" ref="K2981">_xlfn.IFS(I2981&lt;1000000,"Bin1",AND(I2981&gt;=1000000,I2981&lt;=10000000),"Bin2",I2981&gt;10000000,"Bin3")</f>
        <v>Bin2</v>
      </c>
      <c r="L2981">
        <f t="shared" si="92"/>
        <v>2015</v>
      </c>
      <c r="M2981" t="str">
        <f>_xlfn.XLOOKUP(C2981,'LookUp Table'!$A$1:$A$3031,'LookUp Table'!$B$1:$B$3031,"Not Found",0)</f>
        <v>nan</v>
      </c>
      <c r="N2981" t="str">
        <f t="shared" si="93"/>
        <v>Private\\nEquity</v>
      </c>
      <c r="O2981" t="str">
        <f>_xlfn.XLOOKUP(N2981,'Com LookUp+Pivot'!$A$1:$A$49,'Com LookUp+Pivot'!$B$1:$B$49,"Not Found",0)</f>
        <v>PE</v>
      </c>
      <c r="W2981" s="9" t="s">
        <v>7684</v>
      </c>
      <c r="X2981" s="9" t="s">
        <v>7685</v>
      </c>
    </row>
    <row r="2982" spans="1:24" x14ac:dyDescent="0.3">
      <c r="A2982">
        <v>2999</v>
      </c>
      <c r="B2982" s="1">
        <v>42010</v>
      </c>
      <c r="C2982" t="s">
        <v>7686</v>
      </c>
      <c r="D2982" t="s">
        <v>207</v>
      </c>
      <c r="E2982" t="s">
        <v>207</v>
      </c>
      <c r="F2982" t="s">
        <v>207</v>
      </c>
      <c r="G2982" t="s">
        <v>320</v>
      </c>
      <c r="H2982" t="s">
        <v>125</v>
      </c>
      <c r="I2982" s="2">
        <v>600000</v>
      </c>
      <c r="K2982" t="str" cm="1">
        <f t="array" ref="K2982">_xlfn.IFS(I2982&lt;1000000,"Bin1",AND(I2982&gt;=1000000,I2982&lt;=10000000),"Bin2",I2982&gt;10000000,"Bin3")</f>
        <v>Bin1</v>
      </c>
      <c r="L2982">
        <f t="shared" si="92"/>
        <v>2015</v>
      </c>
      <c r="M2982" t="str">
        <f>_xlfn.XLOOKUP(C2982,'LookUp Table'!$A$1:$A$3031,'LookUp Table'!$B$1:$B$3031,"Not Found",0)</f>
        <v>nan</v>
      </c>
      <c r="N2982" t="str">
        <f t="shared" si="93"/>
        <v>Series A</v>
      </c>
      <c r="O2982" t="str">
        <f>_xlfn.XLOOKUP(N2982,'Com LookUp+Pivot'!$A$1:$A$49,'Com LookUp+Pivot'!$B$1:$B$49,"Not Found",0)</f>
        <v>VC</v>
      </c>
      <c r="W2982" s="9" t="s">
        <v>320</v>
      </c>
      <c r="X2982" s="9" t="s">
        <v>125</v>
      </c>
    </row>
    <row r="2983" spans="1:24" x14ac:dyDescent="0.3">
      <c r="A2983">
        <v>3000</v>
      </c>
      <c r="B2983" s="1">
        <v>42011</v>
      </c>
      <c r="C2983" t="s">
        <v>4615</v>
      </c>
      <c r="D2983" t="s">
        <v>207</v>
      </c>
      <c r="E2983" t="s">
        <v>207</v>
      </c>
      <c r="F2983" t="s">
        <v>207</v>
      </c>
      <c r="G2983" t="s">
        <v>7687</v>
      </c>
      <c r="H2983" t="s">
        <v>125</v>
      </c>
      <c r="I2983">
        <v>0</v>
      </c>
      <c r="J2983" t="s">
        <v>7688</v>
      </c>
      <c r="K2983" t="str" cm="1">
        <f t="array" ref="K2983">_xlfn.IFS(I2983&lt;1000000,"Bin1",AND(I2983&gt;=1000000,I2983&lt;=10000000),"Bin2",I2983&gt;10000000,"Bin3")</f>
        <v>Bin1</v>
      </c>
      <c r="L2983">
        <f t="shared" si="92"/>
        <v>2015</v>
      </c>
      <c r="M2983" t="str">
        <f>_xlfn.XLOOKUP(C2983,'LookUp Table'!$A$1:$A$3031,'LookUp Table'!$B$1:$B$3031,"Not Found",0)</f>
        <v>Gurgaon</v>
      </c>
      <c r="N2983" t="str">
        <f t="shared" si="93"/>
        <v>Seed Funding</v>
      </c>
      <c r="O2983" t="str">
        <f>_xlfn.XLOOKUP(N2983,'Com LookUp+Pivot'!$A$1:$A$49,'Com LookUp+Pivot'!$B$1:$B$49,"Not Found",0)</f>
        <v>Angel</v>
      </c>
      <c r="W2983" s="9" t="s">
        <v>7687</v>
      </c>
      <c r="X2983" s="9" t="s">
        <v>125</v>
      </c>
    </row>
    <row r="2984" spans="1:24" x14ac:dyDescent="0.3">
      <c r="A2984">
        <v>3001</v>
      </c>
      <c r="B2984" s="1">
        <v>42011</v>
      </c>
      <c r="C2984" t="s">
        <v>2890</v>
      </c>
      <c r="D2984" t="s">
        <v>207</v>
      </c>
      <c r="E2984" t="s">
        <v>207</v>
      </c>
      <c r="F2984" t="s">
        <v>207</v>
      </c>
      <c r="G2984" t="s">
        <v>7689</v>
      </c>
      <c r="H2984" t="s">
        <v>7690</v>
      </c>
      <c r="I2984" s="2">
        <v>125000</v>
      </c>
      <c r="K2984" t="str" cm="1">
        <f t="array" ref="K2984">_xlfn.IFS(I2984&lt;1000000,"Bin1",AND(I2984&gt;=1000000,I2984&lt;=10000000),"Bin2",I2984&gt;10000000,"Bin3")</f>
        <v>Bin1</v>
      </c>
      <c r="L2984">
        <f t="shared" si="92"/>
        <v>2015</v>
      </c>
      <c r="M2984" t="str">
        <f>_xlfn.XLOOKUP(C2984,'LookUp Table'!$A$1:$A$3031,'LookUp Table'!$B$1:$B$3031,"Not Found",0)</f>
        <v>New Delhi</v>
      </c>
      <c r="N2984" t="str">
        <f t="shared" si="93"/>
        <v>Crowd funding</v>
      </c>
      <c r="O2984" t="str">
        <f>_xlfn.XLOOKUP(N2984,'Com LookUp+Pivot'!$A$1:$A$49,'Com LookUp+Pivot'!$B$1:$B$49,"Not Found",0)</f>
        <v>Other</v>
      </c>
      <c r="W2984" s="9" t="s">
        <v>7689</v>
      </c>
      <c r="X2984" s="9" t="s">
        <v>7690</v>
      </c>
    </row>
    <row r="2985" spans="1:24" x14ac:dyDescent="0.3">
      <c r="A2985">
        <v>3002</v>
      </c>
      <c r="B2985" s="1">
        <v>42011</v>
      </c>
      <c r="C2985" t="s">
        <v>7691</v>
      </c>
      <c r="D2985" t="s">
        <v>207</v>
      </c>
      <c r="E2985" t="s">
        <v>207</v>
      </c>
      <c r="F2985" t="s">
        <v>207</v>
      </c>
      <c r="G2985" t="s">
        <v>7692</v>
      </c>
      <c r="H2985" t="s">
        <v>125</v>
      </c>
      <c r="I2985">
        <v>0</v>
      </c>
      <c r="K2985" t="str" cm="1">
        <f t="array" ref="K2985">_xlfn.IFS(I2985&lt;1000000,"Bin1",AND(I2985&gt;=1000000,I2985&lt;=10000000),"Bin2",I2985&gt;10000000,"Bin3")</f>
        <v>Bin1</v>
      </c>
      <c r="L2985">
        <f t="shared" si="92"/>
        <v>2015</v>
      </c>
      <c r="M2985" t="str">
        <f>_xlfn.XLOOKUP(C2985,'LookUp Table'!$A$1:$A$3031,'LookUp Table'!$B$1:$B$3031,"Not Found",0)</f>
        <v>nan</v>
      </c>
      <c r="N2985" t="str">
        <f t="shared" si="93"/>
        <v>Seed Funding</v>
      </c>
      <c r="O2985" t="str">
        <f>_xlfn.XLOOKUP(N2985,'Com LookUp+Pivot'!$A$1:$A$49,'Com LookUp+Pivot'!$B$1:$B$49,"Not Found",0)</f>
        <v>Angel</v>
      </c>
      <c r="W2985" s="9" t="s">
        <v>7692</v>
      </c>
      <c r="X2985" s="9" t="s">
        <v>125</v>
      </c>
    </row>
    <row r="2986" spans="1:24" x14ac:dyDescent="0.3">
      <c r="A2986">
        <v>3003</v>
      </c>
      <c r="B2986" s="1">
        <v>42011</v>
      </c>
      <c r="C2986" t="s">
        <v>7693</v>
      </c>
      <c r="D2986" t="s">
        <v>207</v>
      </c>
      <c r="E2986" t="s">
        <v>207</v>
      </c>
      <c r="F2986" t="s">
        <v>207</v>
      </c>
      <c r="G2986" t="s">
        <v>7694</v>
      </c>
      <c r="H2986" t="s">
        <v>7695</v>
      </c>
      <c r="I2986" s="2">
        <v>30768</v>
      </c>
      <c r="K2986" t="str" cm="1">
        <f t="array" ref="K2986">_xlfn.IFS(I2986&lt;1000000,"Bin1",AND(I2986&gt;=1000000,I2986&lt;=10000000),"Bin2",I2986&gt;10000000,"Bin3")</f>
        <v>Bin1</v>
      </c>
      <c r="L2986">
        <f t="shared" si="92"/>
        <v>2015</v>
      </c>
      <c r="M2986" t="str">
        <f>_xlfn.XLOOKUP(C2986,'LookUp Table'!$A$1:$A$3031,'LookUp Table'!$B$1:$B$3031,"Not Found",0)</f>
        <v>nan</v>
      </c>
      <c r="N2986" t="str">
        <f t="shared" si="93"/>
        <v>Crowd Funding</v>
      </c>
      <c r="O2986" t="str">
        <f>_xlfn.XLOOKUP(N2986,'Com LookUp+Pivot'!$A$1:$A$49,'Com LookUp+Pivot'!$B$1:$B$49,"Not Found",0)</f>
        <v>Other</v>
      </c>
      <c r="W2986" s="9" t="s">
        <v>7694</v>
      </c>
      <c r="X2986" s="9" t="s">
        <v>7695</v>
      </c>
    </row>
    <row r="2987" spans="1:24" x14ac:dyDescent="0.3">
      <c r="A2987">
        <v>3004</v>
      </c>
      <c r="B2987" s="1">
        <v>42011</v>
      </c>
      <c r="C2987" t="s">
        <v>7235</v>
      </c>
      <c r="D2987" t="s">
        <v>207</v>
      </c>
      <c r="E2987" t="s">
        <v>207</v>
      </c>
      <c r="F2987" t="s">
        <v>207</v>
      </c>
      <c r="G2987" t="s">
        <v>5074</v>
      </c>
      <c r="H2987" t="s">
        <v>388</v>
      </c>
      <c r="I2987" s="2">
        <v>5000000</v>
      </c>
      <c r="J2987" t="s">
        <v>7696</v>
      </c>
      <c r="K2987" t="str" cm="1">
        <f t="array" ref="K2987">_xlfn.IFS(I2987&lt;1000000,"Bin1",AND(I2987&gt;=1000000,I2987&lt;=10000000),"Bin2",I2987&gt;10000000,"Bin3")</f>
        <v>Bin2</v>
      </c>
      <c r="L2987">
        <f t="shared" si="92"/>
        <v>2015</v>
      </c>
      <c r="M2987" t="str">
        <f>_xlfn.XLOOKUP(C2987,'LookUp Table'!$A$1:$A$3031,'LookUp Table'!$B$1:$B$3031,"Not Found",0)</f>
        <v>nan</v>
      </c>
      <c r="N2987" t="str">
        <f t="shared" si="93"/>
        <v>Private Equity</v>
      </c>
      <c r="O2987" t="str">
        <f>_xlfn.XLOOKUP(N2987,'Com LookUp+Pivot'!$A$1:$A$49,'Com LookUp+Pivot'!$B$1:$B$49,"Not Found",0)</f>
        <v>PE</v>
      </c>
      <c r="W2987" s="9" t="s">
        <v>5074</v>
      </c>
      <c r="X2987" s="9" t="s">
        <v>388</v>
      </c>
    </row>
    <row r="2988" spans="1:24" x14ac:dyDescent="0.3">
      <c r="A2988">
        <v>3005</v>
      </c>
      <c r="B2988" s="1">
        <v>42013</v>
      </c>
      <c r="C2988" t="s">
        <v>7697</v>
      </c>
      <c r="D2988" t="s">
        <v>207</v>
      </c>
      <c r="E2988" t="s">
        <v>207</v>
      </c>
      <c r="F2988" t="s">
        <v>207</v>
      </c>
      <c r="G2988" t="s">
        <v>7698</v>
      </c>
      <c r="H2988" t="s">
        <v>388</v>
      </c>
      <c r="I2988">
        <v>0</v>
      </c>
      <c r="J2988" t="s">
        <v>26</v>
      </c>
      <c r="K2988" t="str" cm="1">
        <f t="array" ref="K2988">_xlfn.IFS(I2988&lt;1000000,"Bin1",AND(I2988&gt;=1000000,I2988&lt;=10000000),"Bin2",I2988&gt;10000000,"Bin3")</f>
        <v>Bin1</v>
      </c>
      <c r="L2988">
        <f t="shared" si="92"/>
        <v>2015</v>
      </c>
      <c r="M2988" t="str">
        <f>_xlfn.XLOOKUP(C2988,'LookUp Table'!$A$1:$A$3031,'LookUp Table'!$B$1:$B$3031,"Not Found",0)</f>
        <v>nan</v>
      </c>
      <c r="N2988" t="str">
        <f t="shared" si="93"/>
        <v>Private Equity</v>
      </c>
      <c r="O2988" t="str">
        <f>_xlfn.XLOOKUP(N2988,'Com LookUp+Pivot'!$A$1:$A$49,'Com LookUp+Pivot'!$B$1:$B$49,"Not Found",0)</f>
        <v>PE</v>
      </c>
      <c r="W2988" s="9" t="s">
        <v>7698</v>
      </c>
      <c r="X2988" s="9" t="s">
        <v>388</v>
      </c>
    </row>
    <row r="2989" spans="1:24" x14ac:dyDescent="0.3">
      <c r="A2989">
        <v>3006</v>
      </c>
      <c r="B2989" s="1">
        <v>42013</v>
      </c>
      <c r="C2989" t="s">
        <v>2344</v>
      </c>
      <c r="D2989" t="s">
        <v>207</v>
      </c>
      <c r="E2989" t="s">
        <v>207</v>
      </c>
      <c r="F2989" t="s">
        <v>207</v>
      </c>
      <c r="G2989" t="s">
        <v>7699</v>
      </c>
      <c r="H2989" t="s">
        <v>388</v>
      </c>
      <c r="I2989" s="2">
        <v>13000000</v>
      </c>
      <c r="J2989" t="s">
        <v>44</v>
      </c>
      <c r="K2989" t="str" cm="1">
        <f t="array" ref="K2989">_xlfn.IFS(I2989&lt;1000000,"Bin1",AND(I2989&gt;=1000000,I2989&lt;=10000000),"Bin2",I2989&gt;10000000,"Bin3")</f>
        <v>Bin3</v>
      </c>
      <c r="L2989">
        <f t="shared" si="92"/>
        <v>2015</v>
      </c>
      <c r="M2989" t="str">
        <f>_xlfn.XLOOKUP(C2989,'LookUp Table'!$A$1:$A$3031,'LookUp Table'!$B$1:$B$3031,"Not Found",0)</f>
        <v>Gurgaon</v>
      </c>
      <c r="N2989" t="str">
        <f t="shared" si="93"/>
        <v>Private Equity</v>
      </c>
      <c r="O2989" t="str">
        <f>_xlfn.XLOOKUP(N2989,'Com LookUp+Pivot'!$A$1:$A$49,'Com LookUp+Pivot'!$B$1:$B$49,"Not Found",0)</f>
        <v>PE</v>
      </c>
      <c r="W2989" s="9" t="s">
        <v>7699</v>
      </c>
      <c r="X2989" s="9" t="s">
        <v>388</v>
      </c>
    </row>
    <row r="2990" spans="1:24" x14ac:dyDescent="0.3">
      <c r="A2990">
        <v>3007</v>
      </c>
      <c r="B2990" s="1">
        <v>42013</v>
      </c>
      <c r="C2990" t="s">
        <v>7700</v>
      </c>
      <c r="D2990" t="s">
        <v>207</v>
      </c>
      <c r="E2990" t="s">
        <v>207</v>
      </c>
      <c r="F2990" t="s">
        <v>207</v>
      </c>
      <c r="G2990" t="s">
        <v>7701</v>
      </c>
      <c r="H2990" t="s">
        <v>125</v>
      </c>
      <c r="I2990">
        <v>0</v>
      </c>
      <c r="K2990" t="str" cm="1">
        <f t="array" ref="K2990">_xlfn.IFS(I2990&lt;1000000,"Bin1",AND(I2990&gt;=1000000,I2990&lt;=10000000),"Bin2",I2990&gt;10000000,"Bin3")</f>
        <v>Bin1</v>
      </c>
      <c r="L2990">
        <f t="shared" si="92"/>
        <v>2015</v>
      </c>
      <c r="M2990" t="str">
        <f>_xlfn.XLOOKUP(C2990,'LookUp Table'!$A$1:$A$3031,'LookUp Table'!$B$1:$B$3031,"Not Found",0)</f>
        <v>nan</v>
      </c>
      <c r="N2990" t="str">
        <f t="shared" si="93"/>
        <v>Seed Funding</v>
      </c>
      <c r="O2990" t="str">
        <f>_xlfn.XLOOKUP(N2990,'Com LookUp+Pivot'!$A$1:$A$49,'Com LookUp+Pivot'!$B$1:$B$49,"Not Found",0)</f>
        <v>Angel</v>
      </c>
      <c r="W2990" s="9" t="s">
        <v>7701</v>
      </c>
      <c r="X2990" s="9" t="s">
        <v>125</v>
      </c>
    </row>
    <row r="2991" spans="1:24" x14ac:dyDescent="0.3">
      <c r="A2991">
        <v>3008</v>
      </c>
      <c r="B2991" s="1">
        <v>42016</v>
      </c>
      <c r="C2991" t="s">
        <v>7702</v>
      </c>
      <c r="D2991" t="s">
        <v>207</v>
      </c>
      <c r="E2991" t="s">
        <v>207</v>
      </c>
      <c r="F2991" t="s">
        <v>207</v>
      </c>
      <c r="G2991" t="s">
        <v>7703</v>
      </c>
      <c r="H2991" t="s">
        <v>388</v>
      </c>
      <c r="I2991">
        <v>0</v>
      </c>
      <c r="K2991" t="str" cm="1">
        <f t="array" ref="K2991">_xlfn.IFS(I2991&lt;1000000,"Bin1",AND(I2991&gt;=1000000,I2991&lt;=10000000),"Bin2",I2991&gt;10000000,"Bin3")</f>
        <v>Bin1</v>
      </c>
      <c r="L2991">
        <f t="shared" si="92"/>
        <v>2015</v>
      </c>
      <c r="M2991" t="str">
        <f>_xlfn.XLOOKUP(C2991,'LookUp Table'!$A$1:$A$3031,'LookUp Table'!$B$1:$B$3031,"Not Found",0)</f>
        <v>nan</v>
      </c>
      <c r="N2991" t="str">
        <f t="shared" si="93"/>
        <v>Private Equity</v>
      </c>
      <c r="O2991" t="str">
        <f>_xlfn.XLOOKUP(N2991,'Com LookUp+Pivot'!$A$1:$A$49,'Com LookUp+Pivot'!$B$1:$B$49,"Not Found",0)</f>
        <v>PE</v>
      </c>
      <c r="W2991" s="9" t="s">
        <v>7703</v>
      </c>
      <c r="X2991" s="9" t="s">
        <v>388</v>
      </c>
    </row>
    <row r="2992" spans="1:24" x14ac:dyDescent="0.3">
      <c r="A2992">
        <v>3009</v>
      </c>
      <c r="B2992" s="1">
        <v>42016</v>
      </c>
      <c r="C2992" t="s">
        <v>7704</v>
      </c>
      <c r="D2992" t="s">
        <v>207</v>
      </c>
      <c r="E2992" t="s">
        <v>207</v>
      </c>
      <c r="F2992" t="s">
        <v>207</v>
      </c>
      <c r="G2992" t="s">
        <v>1334</v>
      </c>
      <c r="H2992" t="s">
        <v>125</v>
      </c>
      <c r="I2992" s="2">
        <v>290000</v>
      </c>
      <c r="K2992" t="str" cm="1">
        <f t="array" ref="K2992">_xlfn.IFS(I2992&lt;1000000,"Bin1",AND(I2992&gt;=1000000,I2992&lt;=10000000),"Bin2",I2992&gt;10000000,"Bin3")</f>
        <v>Bin1</v>
      </c>
      <c r="L2992">
        <f t="shared" si="92"/>
        <v>2015</v>
      </c>
      <c r="M2992" t="str">
        <f>_xlfn.XLOOKUP(C2992,'LookUp Table'!$A$1:$A$3031,'LookUp Table'!$B$1:$B$3031,"Not Found",0)</f>
        <v>nan</v>
      </c>
      <c r="N2992" t="str">
        <f t="shared" si="93"/>
        <v>Private Equity</v>
      </c>
      <c r="O2992" t="str">
        <f>_xlfn.XLOOKUP(N2992,'Com LookUp+Pivot'!$A$1:$A$49,'Com LookUp+Pivot'!$B$1:$B$49,"Not Found",0)</f>
        <v>PE</v>
      </c>
      <c r="W2992" s="9" t="s">
        <v>1334</v>
      </c>
      <c r="X2992" s="9" t="s">
        <v>125</v>
      </c>
    </row>
    <row r="2993" spans="1:24" x14ac:dyDescent="0.3">
      <c r="A2993">
        <v>3010</v>
      </c>
      <c r="B2993" s="1">
        <v>42017</v>
      </c>
      <c r="C2993" t="s">
        <v>5945</v>
      </c>
      <c r="D2993" t="s">
        <v>207</v>
      </c>
      <c r="E2993" t="s">
        <v>207</v>
      </c>
      <c r="F2993" t="s">
        <v>207</v>
      </c>
      <c r="G2993" t="s">
        <v>7705</v>
      </c>
      <c r="H2993" t="s">
        <v>125</v>
      </c>
      <c r="I2993">
        <v>0</v>
      </c>
      <c r="K2993" t="str" cm="1">
        <f t="array" ref="K2993">_xlfn.IFS(I2993&lt;1000000,"Bin1",AND(I2993&gt;=1000000,I2993&lt;=10000000),"Bin2",I2993&gt;10000000,"Bin3")</f>
        <v>Bin1</v>
      </c>
      <c r="L2993">
        <f t="shared" ref="L2993:L3025" si="94">YEAR(B2993)</f>
        <v>2015</v>
      </c>
      <c r="M2993" t="str">
        <f>_xlfn.XLOOKUP(C2993,'LookUp Table'!$A$1:$A$3031,'LookUp Table'!$B$1:$B$3031,"Not Found",0)</f>
        <v>Hyderabad</v>
      </c>
      <c r="N2993" t="str">
        <f t="shared" si="93"/>
        <v>Seed Funding</v>
      </c>
      <c r="O2993" t="str">
        <f>_xlfn.XLOOKUP(N2993,'Com LookUp+Pivot'!$A$1:$A$49,'Com LookUp+Pivot'!$B$1:$B$49,"Not Found",0)</f>
        <v>Angel</v>
      </c>
      <c r="W2993" s="9" t="s">
        <v>7705</v>
      </c>
      <c r="X2993" s="9" t="s">
        <v>125</v>
      </c>
    </row>
    <row r="2994" spans="1:24" x14ac:dyDescent="0.3">
      <c r="A2994">
        <v>3011</v>
      </c>
      <c r="B2994" s="1">
        <v>42018</v>
      </c>
      <c r="C2994" t="s">
        <v>7706</v>
      </c>
      <c r="D2994" t="s">
        <v>207</v>
      </c>
      <c r="E2994" t="s">
        <v>207</v>
      </c>
      <c r="F2994" t="s">
        <v>207</v>
      </c>
      <c r="G2994" t="s">
        <v>7582</v>
      </c>
      <c r="H2994" t="s">
        <v>388</v>
      </c>
      <c r="I2994" s="2">
        <v>50000000</v>
      </c>
      <c r="K2994" t="str" cm="1">
        <f t="array" ref="K2994">_xlfn.IFS(I2994&lt;1000000,"Bin1",AND(I2994&gt;=1000000,I2994&lt;=10000000),"Bin2",I2994&gt;10000000,"Bin3")</f>
        <v>Bin3</v>
      </c>
      <c r="L2994">
        <f t="shared" si="94"/>
        <v>2015</v>
      </c>
      <c r="M2994" t="str">
        <f>_xlfn.XLOOKUP(C2994,'LookUp Table'!$A$1:$A$3031,'LookUp Table'!$B$1:$B$3031,"Not Found",0)</f>
        <v>nan</v>
      </c>
      <c r="N2994" t="str">
        <f t="shared" si="93"/>
        <v>Private Equity</v>
      </c>
      <c r="O2994" t="str">
        <f>_xlfn.XLOOKUP(N2994,'Com LookUp+Pivot'!$A$1:$A$49,'Com LookUp+Pivot'!$B$1:$B$49,"Not Found",0)</f>
        <v>PE</v>
      </c>
      <c r="W2994" s="9" t="s">
        <v>7582</v>
      </c>
      <c r="X2994" s="9" t="s">
        <v>388</v>
      </c>
    </row>
    <row r="2995" spans="1:24" x14ac:dyDescent="0.3">
      <c r="A2995">
        <v>3013</v>
      </c>
      <c r="B2995" s="1">
        <v>42020</v>
      </c>
      <c r="C2995" t="s">
        <v>1319</v>
      </c>
      <c r="D2995" t="s">
        <v>207</v>
      </c>
      <c r="E2995" t="s">
        <v>207</v>
      </c>
      <c r="F2995" t="s">
        <v>207</v>
      </c>
      <c r="G2995" t="s">
        <v>7707</v>
      </c>
      <c r="H2995" t="s">
        <v>125</v>
      </c>
      <c r="I2995" s="2">
        <v>161000</v>
      </c>
      <c r="K2995" t="str" cm="1">
        <f t="array" ref="K2995">_xlfn.IFS(I2995&lt;1000000,"Bin1",AND(I2995&gt;=1000000,I2995&lt;=10000000),"Bin2",I2995&gt;10000000,"Bin3")</f>
        <v>Bin1</v>
      </c>
      <c r="L2995">
        <f t="shared" si="94"/>
        <v>2015</v>
      </c>
      <c r="M2995" t="str">
        <f>_xlfn.XLOOKUP(C2995,'LookUp Table'!$A$1:$A$3031,'LookUp Table'!$B$1:$B$3031,"Not Found",0)</f>
        <v>Hyderabad</v>
      </c>
      <c r="N2995" t="str">
        <f t="shared" si="93"/>
        <v>Seed Funding</v>
      </c>
      <c r="O2995" t="str">
        <f>_xlfn.XLOOKUP(N2995,'Com LookUp+Pivot'!$A$1:$A$49,'Com LookUp+Pivot'!$B$1:$B$49,"Not Found",0)</f>
        <v>Angel</v>
      </c>
      <c r="W2995" s="9" t="s">
        <v>7707</v>
      </c>
      <c r="X2995" s="9" t="s">
        <v>125</v>
      </c>
    </row>
    <row r="2996" spans="1:24" x14ac:dyDescent="0.3">
      <c r="A2996">
        <v>3014</v>
      </c>
      <c r="B2996" s="1">
        <v>42022</v>
      </c>
      <c r="C2996" t="s">
        <v>7708</v>
      </c>
      <c r="D2996" t="s">
        <v>207</v>
      </c>
      <c r="E2996" t="s">
        <v>207</v>
      </c>
      <c r="F2996" t="s">
        <v>207</v>
      </c>
      <c r="G2996" t="s">
        <v>7709</v>
      </c>
      <c r="H2996" t="s">
        <v>388</v>
      </c>
      <c r="I2996" s="2">
        <v>100000000</v>
      </c>
      <c r="J2996" t="s">
        <v>7710</v>
      </c>
      <c r="K2996" t="str" cm="1">
        <f t="array" ref="K2996">_xlfn.IFS(I2996&lt;1000000,"Bin1",AND(I2996&gt;=1000000,I2996&lt;=10000000),"Bin2",I2996&gt;10000000,"Bin3")</f>
        <v>Bin3</v>
      </c>
      <c r="L2996">
        <f t="shared" si="94"/>
        <v>2015</v>
      </c>
      <c r="M2996" t="str">
        <f>_xlfn.XLOOKUP(C2996,'LookUp Table'!$A$1:$A$3031,'LookUp Table'!$B$1:$B$3031,"Not Found",0)</f>
        <v>Gurgaon</v>
      </c>
      <c r="N2996" t="str">
        <f t="shared" si="93"/>
        <v>Private Equity</v>
      </c>
      <c r="O2996" t="str">
        <f>_xlfn.XLOOKUP(N2996,'Com LookUp+Pivot'!$A$1:$A$49,'Com LookUp+Pivot'!$B$1:$B$49,"Not Found",0)</f>
        <v>PE</v>
      </c>
      <c r="W2996" s="9" t="s">
        <v>7709</v>
      </c>
      <c r="X2996" s="9" t="s">
        <v>388</v>
      </c>
    </row>
    <row r="2997" spans="1:24" x14ac:dyDescent="0.3">
      <c r="A2997">
        <v>3015</v>
      </c>
      <c r="B2997" s="1">
        <v>42023</v>
      </c>
      <c r="C2997" t="s">
        <v>7711</v>
      </c>
      <c r="D2997" t="s">
        <v>207</v>
      </c>
      <c r="E2997" t="s">
        <v>207</v>
      </c>
      <c r="F2997" t="s">
        <v>207</v>
      </c>
      <c r="G2997" t="s">
        <v>7712</v>
      </c>
      <c r="H2997" t="s">
        <v>125</v>
      </c>
      <c r="I2997" s="2">
        <v>330000</v>
      </c>
      <c r="K2997" t="str" cm="1">
        <f t="array" ref="K2997">_xlfn.IFS(I2997&lt;1000000,"Bin1",AND(I2997&gt;=1000000,I2997&lt;=10000000),"Bin2",I2997&gt;10000000,"Bin3")</f>
        <v>Bin1</v>
      </c>
      <c r="L2997">
        <f t="shared" si="94"/>
        <v>2015</v>
      </c>
      <c r="M2997" t="str">
        <f>_xlfn.XLOOKUP(C2997,'LookUp Table'!$A$1:$A$3031,'LookUp Table'!$B$1:$B$3031,"Not Found",0)</f>
        <v>nan</v>
      </c>
      <c r="N2997" t="str">
        <f t="shared" si="93"/>
        <v>Seed Funding</v>
      </c>
      <c r="O2997" t="str">
        <f>_xlfn.XLOOKUP(N2997,'Com LookUp+Pivot'!$A$1:$A$49,'Com LookUp+Pivot'!$B$1:$B$49,"Not Found",0)</f>
        <v>Angel</v>
      </c>
      <c r="W2997" s="9" t="s">
        <v>7712</v>
      </c>
      <c r="X2997" s="9" t="s">
        <v>125</v>
      </c>
    </row>
    <row r="2998" spans="1:24" x14ac:dyDescent="0.3">
      <c r="A2998">
        <v>3016</v>
      </c>
      <c r="B2998" s="1">
        <v>42023</v>
      </c>
      <c r="C2998" t="s">
        <v>7713</v>
      </c>
      <c r="D2998" t="s">
        <v>207</v>
      </c>
      <c r="E2998" t="s">
        <v>207</v>
      </c>
      <c r="F2998" t="s">
        <v>207</v>
      </c>
      <c r="G2998" t="s">
        <v>7714</v>
      </c>
      <c r="H2998" t="s">
        <v>125</v>
      </c>
      <c r="I2998">
        <v>0</v>
      </c>
      <c r="K2998" t="str" cm="1">
        <f t="array" ref="K2998">_xlfn.IFS(I2998&lt;1000000,"Bin1",AND(I2998&gt;=1000000,I2998&lt;=10000000),"Bin2",I2998&gt;10000000,"Bin3")</f>
        <v>Bin1</v>
      </c>
      <c r="L2998">
        <f t="shared" si="94"/>
        <v>2015</v>
      </c>
      <c r="M2998" t="str">
        <f>_xlfn.XLOOKUP(C2998,'LookUp Table'!$A$1:$A$3031,'LookUp Table'!$B$1:$B$3031,"Not Found",0)</f>
        <v>nan</v>
      </c>
      <c r="N2998" t="str">
        <f t="shared" si="93"/>
        <v>Seed Funding</v>
      </c>
      <c r="O2998" t="str">
        <f>_xlfn.XLOOKUP(N2998,'Com LookUp+Pivot'!$A$1:$A$49,'Com LookUp+Pivot'!$B$1:$B$49,"Not Found",0)</f>
        <v>Angel</v>
      </c>
      <c r="W2998" s="9" t="s">
        <v>7714</v>
      </c>
      <c r="X2998" s="9" t="s">
        <v>125</v>
      </c>
    </row>
    <row r="2999" spans="1:24" x14ac:dyDescent="0.3">
      <c r="A2999">
        <v>3017</v>
      </c>
      <c r="B2999" s="1">
        <v>42023</v>
      </c>
      <c r="C2999" t="s">
        <v>7715</v>
      </c>
      <c r="D2999" t="s">
        <v>207</v>
      </c>
      <c r="E2999" t="s">
        <v>207</v>
      </c>
      <c r="F2999" t="s">
        <v>207</v>
      </c>
      <c r="G2999" t="s">
        <v>6759</v>
      </c>
      <c r="H2999" t="s">
        <v>125</v>
      </c>
      <c r="I2999" s="2">
        <v>200000</v>
      </c>
      <c r="K2999" t="str" cm="1">
        <f t="array" ref="K2999">_xlfn.IFS(I2999&lt;1000000,"Bin1",AND(I2999&gt;=1000000,I2999&lt;=10000000),"Bin2",I2999&gt;10000000,"Bin3")</f>
        <v>Bin1</v>
      </c>
      <c r="L2999">
        <f t="shared" si="94"/>
        <v>2015</v>
      </c>
      <c r="M2999" t="str">
        <f>_xlfn.XLOOKUP(C2999,'LookUp Table'!$A$1:$A$3031,'LookUp Table'!$B$1:$B$3031,"Not Found",0)</f>
        <v>nan</v>
      </c>
      <c r="N2999" t="str">
        <f t="shared" si="93"/>
        <v>Seed Funding</v>
      </c>
      <c r="O2999" t="str">
        <f>_xlfn.XLOOKUP(N2999,'Com LookUp+Pivot'!$A$1:$A$49,'Com LookUp+Pivot'!$B$1:$B$49,"Not Found",0)</f>
        <v>Angel</v>
      </c>
      <c r="W2999" s="9" t="s">
        <v>6759</v>
      </c>
      <c r="X2999" s="9" t="s">
        <v>125</v>
      </c>
    </row>
    <row r="3000" spans="1:24" x14ac:dyDescent="0.3">
      <c r="A3000">
        <v>3018</v>
      </c>
      <c r="B3000" s="1">
        <v>42023</v>
      </c>
      <c r="C3000" t="s">
        <v>7716</v>
      </c>
      <c r="D3000" t="s">
        <v>207</v>
      </c>
      <c r="E3000" t="s">
        <v>207</v>
      </c>
      <c r="F3000" t="s">
        <v>207</v>
      </c>
      <c r="G3000" t="s">
        <v>7717</v>
      </c>
      <c r="H3000" t="s">
        <v>125</v>
      </c>
      <c r="I3000" s="2">
        <v>16000</v>
      </c>
      <c r="K3000" t="str" cm="1">
        <f t="array" ref="K3000">_xlfn.IFS(I3000&lt;1000000,"Bin1",AND(I3000&gt;=1000000,I3000&lt;=10000000),"Bin2",I3000&gt;10000000,"Bin3")</f>
        <v>Bin1</v>
      </c>
      <c r="L3000">
        <f t="shared" si="94"/>
        <v>2015</v>
      </c>
      <c r="M3000" t="str">
        <f>_xlfn.XLOOKUP(C3000,'LookUp Table'!$A$1:$A$3031,'LookUp Table'!$B$1:$B$3031,"Not Found",0)</f>
        <v>nan</v>
      </c>
      <c r="N3000" t="str">
        <f t="shared" si="93"/>
        <v>Seed Funding</v>
      </c>
      <c r="O3000" t="str">
        <f>_xlfn.XLOOKUP(N3000,'Com LookUp+Pivot'!$A$1:$A$49,'Com LookUp+Pivot'!$B$1:$B$49,"Not Found",0)</f>
        <v>Angel</v>
      </c>
      <c r="W3000" s="9" t="s">
        <v>7717</v>
      </c>
      <c r="X3000" s="9" t="s">
        <v>125</v>
      </c>
    </row>
    <row r="3001" spans="1:24" x14ac:dyDescent="0.3">
      <c r="A3001">
        <v>3019</v>
      </c>
      <c r="B3001" s="1">
        <v>42023</v>
      </c>
      <c r="C3001" t="s">
        <v>7718</v>
      </c>
      <c r="D3001" t="s">
        <v>207</v>
      </c>
      <c r="E3001" t="s">
        <v>207</v>
      </c>
      <c r="F3001" t="s">
        <v>207</v>
      </c>
      <c r="G3001" t="s">
        <v>7717</v>
      </c>
      <c r="H3001" t="s">
        <v>125</v>
      </c>
      <c r="I3001" s="2">
        <v>16000</v>
      </c>
      <c r="K3001" t="str" cm="1">
        <f t="array" ref="K3001">_xlfn.IFS(I3001&lt;1000000,"Bin1",AND(I3001&gt;=1000000,I3001&lt;=10000000),"Bin2",I3001&gt;10000000,"Bin3")</f>
        <v>Bin1</v>
      </c>
      <c r="L3001">
        <f t="shared" si="94"/>
        <v>2015</v>
      </c>
      <c r="M3001" t="str">
        <f>_xlfn.XLOOKUP(C3001,'LookUp Table'!$A$1:$A$3031,'LookUp Table'!$B$1:$B$3031,"Not Found",0)</f>
        <v>New Delhi</v>
      </c>
      <c r="N3001" t="str">
        <f t="shared" si="93"/>
        <v>Seed Funding</v>
      </c>
      <c r="O3001" t="str">
        <f>_xlfn.XLOOKUP(N3001,'Com LookUp+Pivot'!$A$1:$A$49,'Com LookUp+Pivot'!$B$1:$B$49,"Not Found",0)</f>
        <v>Angel</v>
      </c>
      <c r="W3001" s="9" t="s">
        <v>7717</v>
      </c>
      <c r="X3001" s="9" t="s">
        <v>125</v>
      </c>
    </row>
    <row r="3002" spans="1:24" x14ac:dyDescent="0.3">
      <c r="A3002">
        <v>3020</v>
      </c>
      <c r="B3002" s="1">
        <v>42023</v>
      </c>
      <c r="C3002" t="s">
        <v>7719</v>
      </c>
      <c r="D3002" t="s">
        <v>207</v>
      </c>
      <c r="E3002" t="s">
        <v>207</v>
      </c>
      <c r="F3002" t="s">
        <v>207</v>
      </c>
      <c r="G3002" t="s">
        <v>7717</v>
      </c>
      <c r="H3002" t="s">
        <v>125</v>
      </c>
      <c r="I3002" s="2">
        <v>16000</v>
      </c>
      <c r="K3002" t="str" cm="1">
        <f t="array" ref="K3002">_xlfn.IFS(I3002&lt;1000000,"Bin1",AND(I3002&gt;=1000000,I3002&lt;=10000000),"Bin2",I3002&gt;10000000,"Bin3")</f>
        <v>Bin1</v>
      </c>
      <c r="L3002">
        <f t="shared" si="94"/>
        <v>2015</v>
      </c>
      <c r="M3002" t="str">
        <f>_xlfn.XLOOKUP(C3002,'LookUp Table'!$A$1:$A$3031,'LookUp Table'!$B$1:$B$3031,"Not Found",0)</f>
        <v>nan</v>
      </c>
      <c r="N3002" t="str">
        <f t="shared" si="93"/>
        <v>Seed Funding</v>
      </c>
      <c r="O3002" t="str">
        <f>_xlfn.XLOOKUP(N3002,'Com LookUp+Pivot'!$A$1:$A$49,'Com LookUp+Pivot'!$B$1:$B$49,"Not Found",0)</f>
        <v>Angel</v>
      </c>
      <c r="W3002" s="9" t="s">
        <v>7717</v>
      </c>
      <c r="X3002" s="9" t="s">
        <v>125</v>
      </c>
    </row>
    <row r="3003" spans="1:24" x14ac:dyDescent="0.3">
      <c r="A3003">
        <v>3021</v>
      </c>
      <c r="B3003" s="1">
        <v>42023</v>
      </c>
      <c r="C3003" t="s">
        <v>7720</v>
      </c>
      <c r="D3003" t="s">
        <v>207</v>
      </c>
      <c r="E3003" t="s">
        <v>207</v>
      </c>
      <c r="F3003" t="s">
        <v>207</v>
      </c>
      <c r="G3003" t="s">
        <v>7717</v>
      </c>
      <c r="H3003" t="s">
        <v>125</v>
      </c>
      <c r="I3003" s="2">
        <v>16000</v>
      </c>
      <c r="K3003" t="str" cm="1">
        <f t="array" ref="K3003">_xlfn.IFS(I3003&lt;1000000,"Bin1",AND(I3003&gt;=1000000,I3003&lt;=10000000),"Bin2",I3003&gt;10000000,"Bin3")</f>
        <v>Bin1</v>
      </c>
      <c r="L3003">
        <f t="shared" si="94"/>
        <v>2015</v>
      </c>
      <c r="M3003" t="str">
        <f>_xlfn.XLOOKUP(C3003,'LookUp Table'!$A$1:$A$3031,'LookUp Table'!$B$1:$B$3031,"Not Found",0)</f>
        <v>nan</v>
      </c>
      <c r="N3003" t="str">
        <f t="shared" si="93"/>
        <v>Seed Funding</v>
      </c>
      <c r="O3003" t="str">
        <f>_xlfn.XLOOKUP(N3003,'Com LookUp+Pivot'!$A$1:$A$49,'Com LookUp+Pivot'!$B$1:$B$49,"Not Found",0)</f>
        <v>Angel</v>
      </c>
      <c r="W3003" s="9" t="s">
        <v>7717</v>
      </c>
      <c r="X3003" s="9" t="s">
        <v>125</v>
      </c>
    </row>
    <row r="3004" spans="1:24" x14ac:dyDescent="0.3">
      <c r="A3004">
        <v>3022</v>
      </c>
      <c r="B3004" s="1">
        <v>42023</v>
      </c>
      <c r="C3004" t="s">
        <v>7721</v>
      </c>
      <c r="D3004" t="s">
        <v>207</v>
      </c>
      <c r="E3004" t="s">
        <v>207</v>
      </c>
      <c r="F3004" t="s">
        <v>207</v>
      </c>
      <c r="G3004" t="s">
        <v>7717</v>
      </c>
      <c r="H3004" t="s">
        <v>125</v>
      </c>
      <c r="I3004" s="2">
        <v>16000</v>
      </c>
      <c r="K3004" t="str" cm="1">
        <f t="array" ref="K3004">_xlfn.IFS(I3004&lt;1000000,"Bin1",AND(I3004&gt;=1000000,I3004&lt;=10000000),"Bin2",I3004&gt;10000000,"Bin3")</f>
        <v>Bin1</v>
      </c>
      <c r="L3004">
        <f t="shared" si="94"/>
        <v>2015</v>
      </c>
      <c r="M3004" t="str">
        <f>_xlfn.XLOOKUP(C3004,'LookUp Table'!$A$1:$A$3031,'LookUp Table'!$B$1:$B$3031,"Not Found",0)</f>
        <v>nan</v>
      </c>
      <c r="N3004" t="str">
        <f t="shared" si="93"/>
        <v>Seed Funding</v>
      </c>
      <c r="O3004" t="str">
        <f>_xlfn.XLOOKUP(N3004,'Com LookUp+Pivot'!$A$1:$A$49,'Com LookUp+Pivot'!$B$1:$B$49,"Not Found",0)</f>
        <v>Angel</v>
      </c>
      <c r="W3004" s="9" t="s">
        <v>7717</v>
      </c>
      <c r="X3004" s="9" t="s">
        <v>125</v>
      </c>
    </row>
    <row r="3005" spans="1:24" x14ac:dyDescent="0.3">
      <c r="A3005">
        <v>3023</v>
      </c>
      <c r="B3005" s="1">
        <v>42024</v>
      </c>
      <c r="C3005" t="s">
        <v>5393</v>
      </c>
      <c r="D3005" t="s">
        <v>207</v>
      </c>
      <c r="E3005" t="s">
        <v>207</v>
      </c>
      <c r="F3005" t="s">
        <v>207</v>
      </c>
      <c r="G3005" t="s">
        <v>7722</v>
      </c>
      <c r="H3005" t="s">
        <v>388</v>
      </c>
      <c r="I3005" s="2">
        <v>11000000</v>
      </c>
      <c r="K3005" t="str" cm="1">
        <f t="array" ref="K3005">_xlfn.IFS(I3005&lt;1000000,"Bin1",AND(I3005&gt;=1000000,I3005&lt;=10000000),"Bin2",I3005&gt;10000000,"Bin3")</f>
        <v>Bin3</v>
      </c>
      <c r="L3005">
        <f t="shared" si="94"/>
        <v>2015</v>
      </c>
      <c r="M3005" t="str">
        <f>_xlfn.XLOOKUP(C3005,'LookUp Table'!$A$1:$A$3031,'LookUp Table'!$B$1:$B$3031,"Not Found",0)</f>
        <v>Mumbai</v>
      </c>
      <c r="N3005" t="str">
        <f t="shared" si="93"/>
        <v>Private Equity</v>
      </c>
      <c r="O3005" t="str">
        <f>_xlfn.XLOOKUP(N3005,'Com LookUp+Pivot'!$A$1:$A$49,'Com LookUp+Pivot'!$B$1:$B$49,"Not Found",0)</f>
        <v>PE</v>
      </c>
      <c r="W3005" s="9" t="s">
        <v>7722</v>
      </c>
      <c r="X3005" s="9" t="s">
        <v>388</v>
      </c>
    </row>
    <row r="3006" spans="1:24" x14ac:dyDescent="0.3">
      <c r="A3006">
        <v>3024</v>
      </c>
      <c r="B3006" s="1">
        <v>42024</v>
      </c>
      <c r="C3006" t="s">
        <v>3251</v>
      </c>
      <c r="D3006" t="s">
        <v>207</v>
      </c>
      <c r="E3006" t="s">
        <v>207</v>
      </c>
      <c r="F3006" t="s">
        <v>207</v>
      </c>
      <c r="G3006" t="s">
        <v>7723</v>
      </c>
      <c r="H3006" t="s">
        <v>388</v>
      </c>
      <c r="I3006">
        <v>0</v>
      </c>
      <c r="K3006" t="str" cm="1">
        <f t="array" ref="K3006">_xlfn.IFS(I3006&lt;1000000,"Bin1",AND(I3006&gt;=1000000,I3006&lt;=10000000),"Bin2",I3006&gt;10000000,"Bin3")</f>
        <v>Bin1</v>
      </c>
      <c r="L3006">
        <f t="shared" si="94"/>
        <v>2015</v>
      </c>
      <c r="M3006" t="str">
        <f>_xlfn.XLOOKUP(C3006,'LookUp Table'!$A$1:$A$3031,'LookUp Table'!$B$1:$B$3031,"Not Found",0)</f>
        <v>Mumbai</v>
      </c>
      <c r="N3006" t="str">
        <f t="shared" si="93"/>
        <v>Private Equity</v>
      </c>
      <c r="O3006" t="str">
        <f>_xlfn.XLOOKUP(N3006,'Com LookUp+Pivot'!$A$1:$A$49,'Com LookUp+Pivot'!$B$1:$B$49,"Not Found",0)</f>
        <v>PE</v>
      </c>
      <c r="W3006" s="9" t="s">
        <v>7723</v>
      </c>
      <c r="X3006" s="9" t="s">
        <v>388</v>
      </c>
    </row>
    <row r="3007" spans="1:24" x14ac:dyDescent="0.3">
      <c r="A3007">
        <v>3025</v>
      </c>
      <c r="B3007" s="1">
        <v>42024</v>
      </c>
      <c r="C3007" t="s">
        <v>7715</v>
      </c>
      <c r="D3007" t="s">
        <v>207</v>
      </c>
      <c r="E3007" t="s">
        <v>207</v>
      </c>
      <c r="F3007" t="s">
        <v>207</v>
      </c>
      <c r="G3007" t="s">
        <v>6759</v>
      </c>
      <c r="H3007" t="s">
        <v>125</v>
      </c>
      <c r="I3007" s="2">
        <v>200000</v>
      </c>
      <c r="K3007" t="str" cm="1">
        <f t="array" ref="K3007">_xlfn.IFS(I3007&lt;1000000,"Bin1",AND(I3007&gt;=1000000,I3007&lt;=10000000),"Bin2",I3007&gt;10000000,"Bin3")</f>
        <v>Bin1</v>
      </c>
      <c r="L3007">
        <f t="shared" si="94"/>
        <v>2015</v>
      </c>
      <c r="M3007" t="str">
        <f>_xlfn.XLOOKUP(C3007,'LookUp Table'!$A$1:$A$3031,'LookUp Table'!$B$1:$B$3031,"Not Found",0)</f>
        <v>nan</v>
      </c>
      <c r="N3007" t="str">
        <f t="shared" si="93"/>
        <v>Seed Funding</v>
      </c>
      <c r="O3007" t="str">
        <f>_xlfn.XLOOKUP(N3007,'Com LookUp+Pivot'!$A$1:$A$49,'Com LookUp+Pivot'!$B$1:$B$49,"Not Found",0)</f>
        <v>Angel</v>
      </c>
      <c r="W3007" s="9" t="s">
        <v>6759</v>
      </c>
      <c r="X3007" s="9" t="s">
        <v>125</v>
      </c>
    </row>
    <row r="3008" spans="1:24" x14ac:dyDescent="0.3">
      <c r="A3008">
        <v>3026</v>
      </c>
      <c r="B3008" s="1">
        <v>42025</v>
      </c>
      <c r="C3008" t="s">
        <v>3748</v>
      </c>
      <c r="D3008" t="s">
        <v>207</v>
      </c>
      <c r="E3008" t="s">
        <v>207</v>
      </c>
      <c r="F3008" t="s">
        <v>207</v>
      </c>
      <c r="G3008" t="s">
        <v>7724</v>
      </c>
      <c r="H3008" t="s">
        <v>388</v>
      </c>
      <c r="I3008" s="2">
        <v>14750000</v>
      </c>
      <c r="K3008" t="str" cm="1">
        <f t="array" ref="K3008">_xlfn.IFS(I3008&lt;1000000,"Bin1",AND(I3008&gt;=1000000,I3008&lt;=10000000),"Bin2",I3008&gt;10000000,"Bin3")</f>
        <v>Bin3</v>
      </c>
      <c r="L3008">
        <f t="shared" si="94"/>
        <v>2015</v>
      </c>
      <c r="M3008" t="str">
        <f>_xlfn.XLOOKUP(C3008,'LookUp Table'!$A$1:$A$3031,'LookUp Table'!$B$1:$B$3031,"Not Found",0)</f>
        <v>Bangalore</v>
      </c>
      <c r="N3008" t="str">
        <f t="shared" si="93"/>
        <v>Private Equity</v>
      </c>
      <c r="O3008" t="str">
        <f>_xlfn.XLOOKUP(N3008,'Com LookUp+Pivot'!$A$1:$A$49,'Com LookUp+Pivot'!$B$1:$B$49,"Not Found",0)</f>
        <v>PE</v>
      </c>
      <c r="W3008" s="9" t="s">
        <v>7724</v>
      </c>
      <c r="X3008" s="9" t="s">
        <v>388</v>
      </c>
    </row>
    <row r="3009" spans="1:24" x14ac:dyDescent="0.3">
      <c r="A3009">
        <v>3027</v>
      </c>
      <c r="B3009" s="1">
        <v>42025</v>
      </c>
      <c r="C3009" t="s">
        <v>7704</v>
      </c>
      <c r="D3009" t="s">
        <v>207</v>
      </c>
      <c r="E3009" t="s">
        <v>207</v>
      </c>
      <c r="F3009" t="s">
        <v>207</v>
      </c>
      <c r="G3009" t="s">
        <v>1334</v>
      </c>
      <c r="H3009" t="s">
        <v>125</v>
      </c>
      <c r="I3009" s="2">
        <v>325000</v>
      </c>
      <c r="K3009" t="str" cm="1">
        <f t="array" ref="K3009">_xlfn.IFS(I3009&lt;1000000,"Bin1",AND(I3009&gt;=1000000,I3009&lt;=10000000),"Bin2",I3009&gt;10000000,"Bin3")</f>
        <v>Bin1</v>
      </c>
      <c r="L3009">
        <f t="shared" si="94"/>
        <v>2015</v>
      </c>
      <c r="M3009" t="str">
        <f>_xlfn.XLOOKUP(C3009,'LookUp Table'!$A$1:$A$3031,'LookUp Table'!$B$1:$B$3031,"Not Found",0)</f>
        <v>nan</v>
      </c>
      <c r="N3009" t="str">
        <f t="shared" si="93"/>
        <v>Private Equity</v>
      </c>
      <c r="O3009" t="str">
        <f>_xlfn.XLOOKUP(N3009,'Com LookUp+Pivot'!$A$1:$A$49,'Com LookUp+Pivot'!$B$1:$B$49,"Not Found",0)</f>
        <v>PE</v>
      </c>
      <c r="W3009" s="9" t="s">
        <v>1334</v>
      </c>
      <c r="X3009" s="9" t="s">
        <v>125</v>
      </c>
    </row>
    <row r="3010" spans="1:24" x14ac:dyDescent="0.3">
      <c r="A3010">
        <v>3028</v>
      </c>
      <c r="B3010" s="1">
        <v>42145</v>
      </c>
      <c r="C3010" t="s">
        <v>7725</v>
      </c>
      <c r="D3010" t="s">
        <v>207</v>
      </c>
      <c r="E3010" t="s">
        <v>207</v>
      </c>
      <c r="F3010" t="s">
        <v>207</v>
      </c>
      <c r="G3010" t="s">
        <v>7726</v>
      </c>
      <c r="H3010" t="s">
        <v>125</v>
      </c>
      <c r="I3010">
        <v>0</v>
      </c>
      <c r="K3010" t="str" cm="1">
        <f t="array" ref="K3010">_xlfn.IFS(I3010&lt;1000000,"Bin1",AND(I3010&gt;=1000000,I3010&lt;=10000000),"Bin2",I3010&gt;10000000,"Bin3")</f>
        <v>Bin1</v>
      </c>
      <c r="L3010">
        <f t="shared" si="94"/>
        <v>2015</v>
      </c>
      <c r="M3010" t="str">
        <f>_xlfn.XLOOKUP(C3010,'LookUp Table'!$A$1:$A$3031,'LookUp Table'!$B$1:$B$3031,"Not Found",0)</f>
        <v>nan</v>
      </c>
      <c r="N3010" t="str">
        <f t="shared" si="93"/>
        <v>Seed Funding</v>
      </c>
      <c r="O3010" t="str">
        <f>_xlfn.XLOOKUP(N3010,'Com LookUp+Pivot'!$A$1:$A$49,'Com LookUp+Pivot'!$B$1:$B$49,"Not Found",0)</f>
        <v>Angel</v>
      </c>
      <c r="W3010" s="9" t="s">
        <v>7726</v>
      </c>
      <c r="X3010" s="9" t="s">
        <v>125</v>
      </c>
    </row>
    <row r="3011" spans="1:24" x14ac:dyDescent="0.3">
      <c r="A3011">
        <v>3029</v>
      </c>
      <c r="B3011" s="1">
        <v>42145</v>
      </c>
      <c r="C3011" t="s">
        <v>4771</v>
      </c>
      <c r="D3011" t="s">
        <v>207</v>
      </c>
      <c r="E3011" t="s">
        <v>207</v>
      </c>
      <c r="F3011" t="s">
        <v>207</v>
      </c>
      <c r="G3011" t="s">
        <v>5303</v>
      </c>
      <c r="H3011" t="s">
        <v>125</v>
      </c>
      <c r="I3011" s="2">
        <v>3250000</v>
      </c>
      <c r="J3011" t="s">
        <v>7727</v>
      </c>
      <c r="K3011" t="str" cm="1">
        <f t="array" ref="K3011">_xlfn.IFS(I3011&lt;1000000,"Bin1",AND(I3011&gt;=1000000,I3011&lt;=10000000),"Bin2",I3011&gt;10000000,"Bin3")</f>
        <v>Bin2</v>
      </c>
      <c r="L3011">
        <f t="shared" si="94"/>
        <v>2015</v>
      </c>
      <c r="M3011" t="str">
        <f>_xlfn.XLOOKUP(C3011,'LookUp Table'!$A$1:$A$3031,'LookUp Table'!$B$1:$B$3031,"Not Found",0)</f>
        <v>Chennai</v>
      </c>
      <c r="N3011" t="str">
        <f t="shared" ref="N3011:N3025" si="95">IFERROR(VLOOKUP(G3011,$W$1:$X$6025,2,FALSE),"Ignore")</f>
        <v>Private Equity</v>
      </c>
      <c r="O3011" t="str">
        <f>_xlfn.XLOOKUP(N3011,'Com LookUp+Pivot'!$A$1:$A$49,'Com LookUp+Pivot'!$B$1:$B$49,"Not Found",0)</f>
        <v>PE</v>
      </c>
      <c r="W3011" s="9" t="s">
        <v>5303</v>
      </c>
      <c r="X3011" s="9" t="s">
        <v>125</v>
      </c>
    </row>
    <row r="3012" spans="1:24" x14ac:dyDescent="0.3">
      <c r="A3012">
        <v>3031</v>
      </c>
      <c r="B3012" s="1">
        <v>42026</v>
      </c>
      <c r="C3012" t="s">
        <v>7728</v>
      </c>
      <c r="D3012" t="s">
        <v>207</v>
      </c>
      <c r="E3012" t="s">
        <v>207</v>
      </c>
      <c r="F3012" t="s">
        <v>207</v>
      </c>
      <c r="G3012" t="s">
        <v>7729</v>
      </c>
      <c r="H3012" t="s">
        <v>125</v>
      </c>
      <c r="I3012">
        <v>0</v>
      </c>
      <c r="K3012" t="str" cm="1">
        <f t="array" ref="K3012">_xlfn.IFS(I3012&lt;1000000,"Bin1",AND(I3012&gt;=1000000,I3012&lt;=10000000),"Bin2",I3012&gt;10000000,"Bin3")</f>
        <v>Bin1</v>
      </c>
      <c r="L3012">
        <f t="shared" si="94"/>
        <v>2015</v>
      </c>
      <c r="M3012" t="str">
        <f>_xlfn.XLOOKUP(C3012,'LookUp Table'!$A$1:$A$3031,'LookUp Table'!$B$1:$B$3031,"Not Found",0)</f>
        <v>nan</v>
      </c>
      <c r="N3012" t="str">
        <f t="shared" si="95"/>
        <v>Seed Funding</v>
      </c>
      <c r="O3012" t="str">
        <f>_xlfn.XLOOKUP(N3012,'Com LookUp+Pivot'!$A$1:$A$49,'Com LookUp+Pivot'!$B$1:$B$49,"Not Found",0)</f>
        <v>Angel</v>
      </c>
      <c r="W3012" s="9" t="s">
        <v>7729</v>
      </c>
      <c r="X3012" s="9" t="s">
        <v>125</v>
      </c>
    </row>
    <row r="3013" spans="1:24" x14ac:dyDescent="0.3">
      <c r="A3013">
        <v>3032</v>
      </c>
      <c r="B3013" s="1">
        <v>42026</v>
      </c>
      <c r="C3013" t="s">
        <v>7730</v>
      </c>
      <c r="D3013" t="s">
        <v>207</v>
      </c>
      <c r="E3013" t="s">
        <v>207</v>
      </c>
      <c r="F3013" t="s">
        <v>207</v>
      </c>
      <c r="G3013" t="s">
        <v>7731</v>
      </c>
      <c r="H3013" t="s">
        <v>388</v>
      </c>
      <c r="I3013">
        <v>0</v>
      </c>
      <c r="J3013" t="s">
        <v>7732</v>
      </c>
      <c r="K3013" t="str" cm="1">
        <f t="array" ref="K3013">_xlfn.IFS(I3013&lt;1000000,"Bin1",AND(I3013&gt;=1000000,I3013&lt;=10000000),"Bin2",I3013&gt;10000000,"Bin3")</f>
        <v>Bin1</v>
      </c>
      <c r="L3013">
        <f t="shared" si="94"/>
        <v>2015</v>
      </c>
      <c r="M3013" t="str">
        <f>_xlfn.XLOOKUP(C3013,'LookUp Table'!$A$1:$A$3031,'LookUp Table'!$B$1:$B$3031,"Not Found",0)</f>
        <v>nan</v>
      </c>
      <c r="N3013" t="str">
        <f t="shared" si="95"/>
        <v>Private Equity</v>
      </c>
      <c r="O3013" t="str">
        <f>_xlfn.XLOOKUP(N3013,'Com LookUp+Pivot'!$A$1:$A$49,'Com LookUp+Pivot'!$B$1:$B$49,"Not Found",0)</f>
        <v>PE</v>
      </c>
      <c r="W3013" s="9" t="s">
        <v>7731</v>
      </c>
      <c r="X3013" s="9" t="s">
        <v>388</v>
      </c>
    </row>
    <row r="3014" spans="1:24" x14ac:dyDescent="0.3">
      <c r="A3014">
        <v>3033</v>
      </c>
      <c r="B3014" s="1">
        <v>42026</v>
      </c>
      <c r="C3014" t="s">
        <v>7733</v>
      </c>
      <c r="D3014" t="s">
        <v>207</v>
      </c>
      <c r="E3014" t="s">
        <v>207</v>
      </c>
      <c r="F3014" t="s">
        <v>207</v>
      </c>
      <c r="G3014" t="s">
        <v>7734</v>
      </c>
      <c r="H3014" t="s">
        <v>388</v>
      </c>
      <c r="I3014" s="2">
        <v>56000000</v>
      </c>
      <c r="K3014" t="str" cm="1">
        <f t="array" ref="K3014">_xlfn.IFS(I3014&lt;1000000,"Bin1",AND(I3014&gt;=1000000,I3014&lt;=10000000),"Bin2",I3014&gt;10000000,"Bin3")</f>
        <v>Bin3</v>
      </c>
      <c r="L3014">
        <f t="shared" si="94"/>
        <v>2015</v>
      </c>
      <c r="M3014" t="str">
        <f>_xlfn.XLOOKUP(C3014,'LookUp Table'!$A$1:$A$3031,'LookUp Table'!$B$1:$B$3031,"Not Found",0)</f>
        <v>nan</v>
      </c>
      <c r="N3014" t="str">
        <f t="shared" si="95"/>
        <v>Private Equity</v>
      </c>
      <c r="O3014" t="str">
        <f>_xlfn.XLOOKUP(N3014,'Com LookUp+Pivot'!$A$1:$A$49,'Com LookUp+Pivot'!$B$1:$B$49,"Not Found",0)</f>
        <v>PE</v>
      </c>
      <c r="W3014" s="9" t="s">
        <v>7734</v>
      </c>
      <c r="X3014" s="9" t="s">
        <v>388</v>
      </c>
    </row>
    <row r="3015" spans="1:24" x14ac:dyDescent="0.3">
      <c r="A3015">
        <v>3034</v>
      </c>
      <c r="B3015" s="1">
        <v>42026</v>
      </c>
      <c r="C3015" t="s">
        <v>7735</v>
      </c>
      <c r="D3015" t="s">
        <v>207</v>
      </c>
      <c r="E3015" t="s">
        <v>207</v>
      </c>
      <c r="F3015" t="s">
        <v>207</v>
      </c>
      <c r="G3015" t="s">
        <v>501</v>
      </c>
      <c r="H3015" t="s">
        <v>388</v>
      </c>
      <c r="I3015" s="2">
        <v>31000000</v>
      </c>
      <c r="J3015" t="s">
        <v>58</v>
      </c>
      <c r="K3015" t="str" cm="1">
        <f t="array" ref="K3015">_xlfn.IFS(I3015&lt;1000000,"Bin1",AND(I3015&gt;=1000000,I3015&lt;=10000000),"Bin2",I3015&gt;10000000,"Bin3")</f>
        <v>Bin3</v>
      </c>
      <c r="L3015">
        <f t="shared" si="94"/>
        <v>2015</v>
      </c>
      <c r="M3015" t="str">
        <f>_xlfn.XLOOKUP(C3015,'LookUp Table'!$A$1:$A$3031,'LookUp Table'!$B$1:$B$3031,"Not Found",0)</f>
        <v>nan</v>
      </c>
      <c r="N3015" t="str">
        <f t="shared" si="95"/>
        <v>Series A</v>
      </c>
      <c r="O3015" t="str">
        <f>_xlfn.XLOOKUP(N3015,'Com LookUp+Pivot'!$A$1:$A$49,'Com LookUp+Pivot'!$B$1:$B$49,"Not Found",0)</f>
        <v>VC</v>
      </c>
      <c r="W3015" s="9" t="s">
        <v>501</v>
      </c>
      <c r="X3015" s="9" t="s">
        <v>388</v>
      </c>
    </row>
    <row r="3016" spans="1:24" x14ac:dyDescent="0.3">
      <c r="A3016">
        <v>3035</v>
      </c>
      <c r="B3016" s="1">
        <v>42028</v>
      </c>
      <c r="C3016" t="s">
        <v>5253</v>
      </c>
      <c r="D3016" t="s">
        <v>207</v>
      </c>
      <c r="E3016" t="s">
        <v>207</v>
      </c>
      <c r="F3016" t="s">
        <v>207</v>
      </c>
      <c r="G3016" t="s">
        <v>7736</v>
      </c>
      <c r="H3016" t="s">
        <v>125</v>
      </c>
      <c r="I3016" s="2">
        <v>1500000</v>
      </c>
      <c r="K3016" t="str" cm="1">
        <f t="array" ref="K3016">_xlfn.IFS(I3016&lt;1000000,"Bin1",AND(I3016&gt;=1000000,I3016&lt;=10000000),"Bin2",I3016&gt;10000000,"Bin3")</f>
        <v>Bin2</v>
      </c>
      <c r="L3016">
        <f t="shared" si="94"/>
        <v>2015</v>
      </c>
      <c r="M3016" t="str">
        <f>_xlfn.XLOOKUP(C3016,'LookUp Table'!$A$1:$A$3031,'LookUp Table'!$B$1:$B$3031,"Not Found",0)</f>
        <v>Mumbai</v>
      </c>
      <c r="N3016" t="str">
        <f t="shared" si="95"/>
        <v>Seed Funding</v>
      </c>
      <c r="O3016" t="str">
        <f>_xlfn.XLOOKUP(N3016,'Com LookUp+Pivot'!$A$1:$A$49,'Com LookUp+Pivot'!$B$1:$B$49,"Not Found",0)</f>
        <v>Angel</v>
      </c>
      <c r="W3016" s="9" t="s">
        <v>7736</v>
      </c>
      <c r="X3016" s="9" t="s">
        <v>125</v>
      </c>
    </row>
    <row r="3017" spans="1:24" x14ac:dyDescent="0.3">
      <c r="A3017">
        <v>3036</v>
      </c>
      <c r="B3017" s="1">
        <v>42028</v>
      </c>
      <c r="C3017" t="s">
        <v>7737</v>
      </c>
      <c r="D3017" t="s">
        <v>207</v>
      </c>
      <c r="E3017" t="s">
        <v>207</v>
      </c>
      <c r="F3017" t="s">
        <v>207</v>
      </c>
      <c r="G3017" t="s">
        <v>7738</v>
      </c>
      <c r="H3017" t="s">
        <v>388</v>
      </c>
      <c r="I3017">
        <v>0</v>
      </c>
      <c r="J3017" t="s">
        <v>44</v>
      </c>
      <c r="K3017" t="str" cm="1">
        <f t="array" ref="K3017">_xlfn.IFS(I3017&lt;1000000,"Bin1",AND(I3017&gt;=1000000,I3017&lt;=10000000),"Bin2",I3017&gt;10000000,"Bin3")</f>
        <v>Bin1</v>
      </c>
      <c r="L3017">
        <f t="shared" si="94"/>
        <v>2015</v>
      </c>
      <c r="M3017" t="str">
        <f>_xlfn.XLOOKUP(C3017,'LookUp Table'!$A$1:$A$3031,'LookUp Table'!$B$1:$B$3031,"Not Found",0)</f>
        <v>nan</v>
      </c>
      <c r="N3017" t="str">
        <f t="shared" si="95"/>
        <v>Private Equity</v>
      </c>
      <c r="O3017" t="str">
        <f>_xlfn.XLOOKUP(N3017,'Com LookUp+Pivot'!$A$1:$A$49,'Com LookUp+Pivot'!$B$1:$B$49,"Not Found",0)</f>
        <v>PE</v>
      </c>
      <c r="W3017" s="9" t="s">
        <v>7738</v>
      </c>
      <c r="X3017" s="9" t="s">
        <v>388</v>
      </c>
    </row>
    <row r="3018" spans="1:24" x14ac:dyDescent="0.3">
      <c r="A3018">
        <v>3037</v>
      </c>
      <c r="B3018" s="1">
        <v>42029</v>
      </c>
      <c r="C3018" t="s">
        <v>7739</v>
      </c>
      <c r="D3018" t="s">
        <v>207</v>
      </c>
      <c r="E3018" t="s">
        <v>207</v>
      </c>
      <c r="F3018" t="s">
        <v>207</v>
      </c>
      <c r="G3018" t="s">
        <v>7740</v>
      </c>
      <c r="H3018" t="s">
        <v>388</v>
      </c>
      <c r="I3018" s="2">
        <v>1000000</v>
      </c>
      <c r="J3018" t="s">
        <v>5722</v>
      </c>
      <c r="K3018" t="str" cm="1">
        <f t="array" ref="K3018">_xlfn.IFS(I3018&lt;1000000,"Bin1",AND(I3018&gt;=1000000,I3018&lt;=10000000),"Bin2",I3018&gt;10000000,"Bin3")</f>
        <v>Bin2</v>
      </c>
      <c r="L3018">
        <f t="shared" si="94"/>
        <v>2015</v>
      </c>
      <c r="M3018" t="str">
        <f>_xlfn.XLOOKUP(C3018,'LookUp Table'!$A$1:$A$3031,'LookUp Table'!$B$1:$B$3031,"Not Found",0)</f>
        <v>nan</v>
      </c>
      <c r="N3018" t="str">
        <f t="shared" si="95"/>
        <v>Private Equity</v>
      </c>
      <c r="O3018" t="str">
        <f>_xlfn.XLOOKUP(N3018,'Com LookUp+Pivot'!$A$1:$A$49,'Com LookUp+Pivot'!$B$1:$B$49,"Not Found",0)</f>
        <v>PE</v>
      </c>
      <c r="W3018" s="9" t="s">
        <v>7740</v>
      </c>
      <c r="X3018" s="9" t="s">
        <v>388</v>
      </c>
    </row>
    <row r="3019" spans="1:24" x14ac:dyDescent="0.3">
      <c r="A3019">
        <v>3038</v>
      </c>
      <c r="B3019" s="1">
        <v>42031</v>
      </c>
      <c r="C3019" t="s">
        <v>7620</v>
      </c>
      <c r="D3019" t="s">
        <v>207</v>
      </c>
      <c r="E3019" t="s">
        <v>207</v>
      </c>
      <c r="F3019" t="s">
        <v>207</v>
      </c>
      <c r="G3019" t="s">
        <v>7741</v>
      </c>
      <c r="H3019" t="s">
        <v>388</v>
      </c>
      <c r="I3019" s="2">
        <v>50000000</v>
      </c>
      <c r="J3019" t="s">
        <v>26</v>
      </c>
      <c r="K3019" t="str" cm="1">
        <f t="array" ref="K3019">_xlfn.IFS(I3019&lt;1000000,"Bin1",AND(I3019&gt;=1000000,I3019&lt;=10000000),"Bin2",I3019&gt;10000000,"Bin3")</f>
        <v>Bin3</v>
      </c>
      <c r="L3019">
        <f t="shared" si="94"/>
        <v>2015</v>
      </c>
      <c r="M3019" t="str">
        <f>_xlfn.XLOOKUP(C3019,'LookUp Table'!$A$1:$A$3031,'LookUp Table'!$B$1:$B$3031,"Not Found",0)</f>
        <v>nan</v>
      </c>
      <c r="N3019" t="str">
        <f t="shared" si="95"/>
        <v>Private Equity</v>
      </c>
      <c r="O3019" t="str">
        <f>_xlfn.XLOOKUP(N3019,'Com LookUp+Pivot'!$A$1:$A$49,'Com LookUp+Pivot'!$B$1:$B$49,"Not Found",0)</f>
        <v>PE</v>
      </c>
      <c r="W3019" s="9" t="s">
        <v>7741</v>
      </c>
      <c r="X3019" s="9" t="s">
        <v>388</v>
      </c>
    </row>
    <row r="3020" spans="1:24" x14ac:dyDescent="0.3">
      <c r="A3020">
        <v>3039</v>
      </c>
      <c r="B3020" s="1">
        <v>42032</v>
      </c>
      <c r="C3020" t="s">
        <v>7742</v>
      </c>
      <c r="D3020" t="s">
        <v>207</v>
      </c>
      <c r="E3020" t="s">
        <v>207</v>
      </c>
      <c r="F3020" t="s">
        <v>207</v>
      </c>
      <c r="G3020" t="s">
        <v>7743</v>
      </c>
      <c r="H3020" t="s">
        <v>388</v>
      </c>
      <c r="I3020" s="2">
        <v>2500000</v>
      </c>
      <c r="J3020" t="s">
        <v>44</v>
      </c>
      <c r="K3020" t="str" cm="1">
        <f t="array" ref="K3020">_xlfn.IFS(I3020&lt;1000000,"Bin1",AND(I3020&gt;=1000000,I3020&lt;=10000000),"Bin2",I3020&gt;10000000,"Bin3")</f>
        <v>Bin2</v>
      </c>
      <c r="L3020">
        <f t="shared" si="94"/>
        <v>2015</v>
      </c>
      <c r="M3020" t="str">
        <f>_xlfn.XLOOKUP(C3020,'LookUp Table'!$A$1:$A$3031,'LookUp Table'!$B$1:$B$3031,"Not Found",0)</f>
        <v>nan</v>
      </c>
      <c r="N3020" t="str">
        <f t="shared" si="95"/>
        <v>Private Equity</v>
      </c>
      <c r="O3020" t="str">
        <f>_xlfn.XLOOKUP(N3020,'Com LookUp+Pivot'!$A$1:$A$49,'Com LookUp+Pivot'!$B$1:$B$49,"Not Found",0)</f>
        <v>PE</v>
      </c>
      <c r="W3020" s="9" t="s">
        <v>7743</v>
      </c>
      <c r="X3020" s="9" t="s">
        <v>388</v>
      </c>
    </row>
    <row r="3021" spans="1:24" x14ac:dyDescent="0.3">
      <c r="A3021">
        <v>3040</v>
      </c>
      <c r="B3021" s="1">
        <v>42033</v>
      </c>
      <c r="C3021" t="s">
        <v>7744</v>
      </c>
      <c r="D3021" t="s">
        <v>207</v>
      </c>
      <c r="E3021" t="s">
        <v>207</v>
      </c>
      <c r="F3021" t="s">
        <v>207</v>
      </c>
      <c r="G3021" t="s">
        <v>7745</v>
      </c>
      <c r="H3021" t="s">
        <v>388</v>
      </c>
      <c r="I3021" s="2">
        <v>4500000</v>
      </c>
      <c r="K3021" t="str" cm="1">
        <f t="array" ref="K3021">_xlfn.IFS(I3021&lt;1000000,"Bin1",AND(I3021&gt;=1000000,I3021&lt;=10000000),"Bin2",I3021&gt;10000000,"Bin3")</f>
        <v>Bin2</v>
      </c>
      <c r="L3021">
        <f t="shared" si="94"/>
        <v>2015</v>
      </c>
      <c r="M3021" t="str">
        <f>_xlfn.XLOOKUP(C3021,'LookUp Table'!$A$1:$A$3031,'LookUp Table'!$B$1:$B$3031,"Not Found",0)</f>
        <v>nan</v>
      </c>
      <c r="N3021" t="str">
        <f t="shared" si="95"/>
        <v>Private Equity</v>
      </c>
      <c r="O3021" t="str">
        <f>_xlfn.XLOOKUP(N3021,'Com LookUp+Pivot'!$A$1:$A$49,'Com LookUp+Pivot'!$B$1:$B$49,"Not Found",0)</f>
        <v>PE</v>
      </c>
      <c r="W3021" s="9" t="s">
        <v>7745</v>
      </c>
      <c r="X3021" s="9" t="s">
        <v>388</v>
      </c>
    </row>
    <row r="3022" spans="1:24" x14ac:dyDescent="0.3">
      <c r="A3022">
        <v>3041</v>
      </c>
      <c r="B3022" s="1">
        <v>42033</v>
      </c>
      <c r="C3022" t="s">
        <v>7746</v>
      </c>
      <c r="D3022" t="s">
        <v>207</v>
      </c>
      <c r="E3022" t="s">
        <v>207</v>
      </c>
      <c r="F3022" t="s">
        <v>207</v>
      </c>
      <c r="G3022" t="s">
        <v>7747</v>
      </c>
      <c r="H3022" t="s">
        <v>388</v>
      </c>
      <c r="I3022" s="2">
        <v>825000</v>
      </c>
      <c r="J3022" t="s">
        <v>7748</v>
      </c>
      <c r="K3022" t="str" cm="1">
        <f t="array" ref="K3022">_xlfn.IFS(I3022&lt;1000000,"Bin1",AND(I3022&gt;=1000000,I3022&lt;=10000000),"Bin2",I3022&gt;10000000,"Bin3")</f>
        <v>Bin1</v>
      </c>
      <c r="L3022">
        <f t="shared" si="94"/>
        <v>2015</v>
      </c>
      <c r="M3022" t="str">
        <f>_xlfn.XLOOKUP(C3022,'LookUp Table'!$A$1:$A$3031,'LookUp Table'!$B$1:$B$3031,"Not Found",0)</f>
        <v>nan</v>
      </c>
      <c r="N3022" t="str">
        <f t="shared" si="95"/>
        <v>Private Equity</v>
      </c>
      <c r="O3022" t="str">
        <f>_xlfn.XLOOKUP(N3022,'Com LookUp+Pivot'!$A$1:$A$49,'Com LookUp+Pivot'!$B$1:$B$49,"Not Found",0)</f>
        <v>PE</v>
      </c>
      <c r="W3022" s="9" t="s">
        <v>7747</v>
      </c>
      <c r="X3022" s="9" t="s">
        <v>388</v>
      </c>
    </row>
    <row r="3023" spans="1:24" x14ac:dyDescent="0.3">
      <c r="A3023">
        <v>3042</v>
      </c>
      <c r="B3023" s="1">
        <v>42034</v>
      </c>
      <c r="C3023" t="s">
        <v>587</v>
      </c>
      <c r="D3023" t="s">
        <v>207</v>
      </c>
      <c r="E3023" t="s">
        <v>207</v>
      </c>
      <c r="F3023" t="s">
        <v>207</v>
      </c>
      <c r="G3023" t="s">
        <v>7749</v>
      </c>
      <c r="H3023" t="s">
        <v>388</v>
      </c>
      <c r="I3023" s="2">
        <v>1500000</v>
      </c>
      <c r="K3023" t="str" cm="1">
        <f t="array" ref="K3023">_xlfn.IFS(I3023&lt;1000000,"Bin1",AND(I3023&gt;=1000000,I3023&lt;=10000000),"Bin2",I3023&gt;10000000,"Bin3")</f>
        <v>Bin2</v>
      </c>
      <c r="L3023">
        <f t="shared" si="94"/>
        <v>2015</v>
      </c>
      <c r="M3023" t="str">
        <f>_xlfn.XLOOKUP(C3023,'LookUp Table'!$A$1:$A$3031,'LookUp Table'!$B$1:$B$3031,"Not Found",0)</f>
        <v>Chennai</v>
      </c>
      <c r="N3023" t="str">
        <f t="shared" si="95"/>
        <v>Private Equity</v>
      </c>
      <c r="O3023" t="str">
        <f>_xlfn.XLOOKUP(N3023,'Com LookUp+Pivot'!$A$1:$A$49,'Com LookUp+Pivot'!$B$1:$B$49,"Not Found",0)</f>
        <v>PE</v>
      </c>
      <c r="W3023" s="9" t="s">
        <v>7749</v>
      </c>
      <c r="X3023" s="9" t="s">
        <v>388</v>
      </c>
    </row>
    <row r="3024" spans="1:24" x14ac:dyDescent="0.3">
      <c r="A3024">
        <v>3043</v>
      </c>
      <c r="B3024" s="1">
        <v>42034</v>
      </c>
      <c r="C3024" t="s">
        <v>7750</v>
      </c>
      <c r="D3024" t="s">
        <v>207</v>
      </c>
      <c r="E3024" t="s">
        <v>207</v>
      </c>
      <c r="F3024" t="s">
        <v>207</v>
      </c>
      <c r="G3024" t="s">
        <v>627</v>
      </c>
      <c r="H3024" t="s">
        <v>388</v>
      </c>
      <c r="I3024">
        <v>0</v>
      </c>
      <c r="J3024" t="s">
        <v>7751</v>
      </c>
      <c r="K3024" t="str" cm="1">
        <f t="array" ref="K3024">_xlfn.IFS(I3024&lt;1000000,"Bin1",AND(I3024&gt;=1000000,I3024&lt;=10000000),"Bin2",I3024&gt;10000000,"Bin3")</f>
        <v>Bin1</v>
      </c>
      <c r="L3024">
        <f t="shared" si="94"/>
        <v>2015</v>
      </c>
      <c r="M3024" t="str">
        <f>_xlfn.XLOOKUP(C3024,'LookUp Table'!$A$1:$A$3031,'LookUp Table'!$B$1:$B$3031,"Not Found",0)</f>
        <v>nan</v>
      </c>
      <c r="N3024" t="str">
        <f t="shared" si="95"/>
        <v>Private Equity</v>
      </c>
      <c r="O3024" t="str">
        <f>_xlfn.XLOOKUP(N3024,'Com LookUp+Pivot'!$A$1:$A$49,'Com LookUp+Pivot'!$B$1:$B$49,"Not Found",0)</f>
        <v>PE</v>
      </c>
      <c r="W3024" s="9" t="s">
        <v>627</v>
      </c>
      <c r="X3024" s="9" t="s">
        <v>388</v>
      </c>
    </row>
    <row r="3025" spans="1:24" x14ac:dyDescent="0.3">
      <c r="A3025">
        <v>3044</v>
      </c>
      <c r="B3025" s="1">
        <v>42035</v>
      </c>
      <c r="C3025" t="s">
        <v>7752</v>
      </c>
      <c r="D3025" t="s">
        <v>207</v>
      </c>
      <c r="E3025" t="s">
        <v>207</v>
      </c>
      <c r="F3025" t="s">
        <v>207</v>
      </c>
      <c r="G3025" t="s">
        <v>7753</v>
      </c>
      <c r="H3025" t="s">
        <v>125</v>
      </c>
      <c r="I3025" s="2">
        <v>140000</v>
      </c>
      <c r="K3025" t="str" cm="1">
        <f t="array" ref="K3025">_xlfn.IFS(I3025&lt;1000000,"Bin1",AND(I3025&gt;=1000000,I3025&lt;=10000000),"Bin2",I3025&gt;10000000,"Bin3")</f>
        <v>Bin1</v>
      </c>
      <c r="L3025">
        <f t="shared" si="94"/>
        <v>2015</v>
      </c>
      <c r="M3025" t="str">
        <f>_xlfn.XLOOKUP(C3025,'LookUp Table'!$A$1:$A$3031,'LookUp Table'!$B$1:$B$3031,"Not Found",0)</f>
        <v>nan</v>
      </c>
      <c r="N3025" t="str">
        <f t="shared" si="95"/>
        <v>Seed Funding</v>
      </c>
      <c r="O3025" t="str">
        <f>_xlfn.XLOOKUP(N3025,'Com LookUp+Pivot'!$A$1:$A$49,'Com LookUp+Pivot'!$B$1:$B$49,"Not Found",0)</f>
        <v>Angel</v>
      </c>
      <c r="W3025" s="9" t="s">
        <v>7753</v>
      </c>
      <c r="X3025" s="9" t="s">
        <v>125</v>
      </c>
    </row>
    <row r="3026" spans="1:24" x14ac:dyDescent="0.3">
      <c r="W3026" s="9" t="s">
        <v>143</v>
      </c>
      <c r="X3026" s="9"/>
    </row>
    <row r="3027" spans="1:24" x14ac:dyDescent="0.3">
      <c r="W3027" s="9" t="s">
        <v>147</v>
      </c>
      <c r="X3027" s="9"/>
    </row>
    <row r="3028" spans="1:24" x14ac:dyDescent="0.3">
      <c r="W3028" s="9" t="s">
        <v>150</v>
      </c>
      <c r="X3028" s="9"/>
    </row>
    <row r="3029" spans="1:24" x14ac:dyDescent="0.3">
      <c r="W3029" s="9" t="s">
        <v>153</v>
      </c>
      <c r="X3029" s="9"/>
    </row>
    <row r="3030" spans="1:24" x14ac:dyDescent="0.3">
      <c r="W3030" s="9" t="s">
        <v>158</v>
      </c>
      <c r="X3030" s="9"/>
    </row>
    <row r="3031" spans="1:24" x14ac:dyDescent="0.3">
      <c r="W3031" s="9" t="s">
        <v>162</v>
      </c>
      <c r="X3031" s="9"/>
    </row>
    <row r="3032" spans="1:24" x14ac:dyDescent="0.3">
      <c r="W3032" s="9" t="s">
        <v>166</v>
      </c>
      <c r="X3032" s="9"/>
    </row>
    <row r="3033" spans="1:24" x14ac:dyDescent="0.3">
      <c r="W3033" s="9" t="s">
        <v>170</v>
      </c>
      <c r="X3033" s="9"/>
    </row>
    <row r="3034" spans="1:24" x14ac:dyDescent="0.3">
      <c r="W3034" s="9" t="s">
        <v>174</v>
      </c>
      <c r="X3034" s="9"/>
    </row>
    <row r="3035" spans="1:24" x14ac:dyDescent="0.3">
      <c r="W3035" s="9" t="s">
        <v>178</v>
      </c>
      <c r="X3035" s="9"/>
    </row>
    <row r="3036" spans="1:24" x14ac:dyDescent="0.3">
      <c r="W3036" s="9" t="s">
        <v>182</v>
      </c>
      <c r="X3036" s="9"/>
    </row>
    <row r="3037" spans="1:24" x14ac:dyDescent="0.3">
      <c r="W3037" s="9" t="s">
        <v>188</v>
      </c>
      <c r="X3037" s="9"/>
    </row>
    <row r="3038" spans="1:24" x14ac:dyDescent="0.3">
      <c r="W3038" s="9" t="s">
        <v>192</v>
      </c>
      <c r="X3038" s="9"/>
    </row>
    <row r="3039" spans="1:24" x14ac:dyDescent="0.3">
      <c r="W3039" s="9" t="s">
        <v>196</v>
      </c>
      <c r="X3039" s="9"/>
    </row>
    <row r="3040" spans="1:24" x14ac:dyDescent="0.3">
      <c r="W3040" s="9" t="s">
        <v>200</v>
      </c>
      <c r="X3040" s="9"/>
    </row>
    <row r="3041" spans="23:24" x14ac:dyDescent="0.3">
      <c r="W3041" s="9" t="s">
        <v>204</v>
      </c>
      <c r="X3041" s="9"/>
    </row>
    <row r="3042" spans="23:24" x14ac:dyDescent="0.3">
      <c r="W3042" s="9" t="s">
        <v>206</v>
      </c>
      <c r="X3042" s="9"/>
    </row>
    <row r="3043" spans="23:24" x14ac:dyDescent="0.3">
      <c r="W3043" s="9" t="s">
        <v>210</v>
      </c>
      <c r="X3043" s="9"/>
    </row>
    <row r="3044" spans="23:24" x14ac:dyDescent="0.3">
      <c r="W3044" s="9" t="s">
        <v>215</v>
      </c>
      <c r="X3044" s="9"/>
    </row>
    <row r="3045" spans="23:24" x14ac:dyDescent="0.3">
      <c r="W3045" s="9" t="s">
        <v>219</v>
      </c>
      <c r="X3045" s="9"/>
    </row>
    <row r="3046" spans="23:24" x14ac:dyDescent="0.3">
      <c r="W3046" s="9" t="s">
        <v>222</v>
      </c>
      <c r="X3046" s="9"/>
    </row>
    <row r="3047" spans="23:24" x14ac:dyDescent="0.3">
      <c r="W3047" s="9" t="s">
        <v>226</v>
      </c>
      <c r="X3047" s="9"/>
    </row>
    <row r="3048" spans="23:24" x14ac:dyDescent="0.3">
      <c r="W3048" s="9" t="s">
        <v>231</v>
      </c>
      <c r="X3048" s="9"/>
    </row>
    <row r="3049" spans="23:24" x14ac:dyDescent="0.3">
      <c r="W3049" s="9" t="s">
        <v>234</v>
      </c>
      <c r="X3049" s="9"/>
    </row>
    <row r="3050" spans="23:24" x14ac:dyDescent="0.3">
      <c r="W3050" s="9" t="s">
        <v>237</v>
      </c>
      <c r="X3050" s="9"/>
    </row>
    <row r="3051" spans="23:24" x14ac:dyDescent="0.3">
      <c r="W3051" s="9" t="s">
        <v>241</v>
      </c>
      <c r="X3051" s="9"/>
    </row>
    <row r="3052" spans="23:24" x14ac:dyDescent="0.3">
      <c r="W3052" s="9" t="s">
        <v>14</v>
      </c>
      <c r="X3052" s="9"/>
    </row>
    <row r="3053" spans="23:24" x14ac:dyDescent="0.3">
      <c r="W3053" s="9" t="s">
        <v>247</v>
      </c>
      <c r="X3053" s="9"/>
    </row>
    <row r="3054" spans="23:24" x14ac:dyDescent="0.3">
      <c r="W3054" s="9" t="s">
        <v>251</v>
      </c>
      <c r="X3054" s="9"/>
    </row>
    <row r="3055" spans="23:24" x14ac:dyDescent="0.3">
      <c r="W3055" s="9" t="s">
        <v>255</v>
      </c>
      <c r="X3055" s="9"/>
    </row>
    <row r="3056" spans="23:24" x14ac:dyDescent="0.3">
      <c r="W3056" s="9" t="s">
        <v>259</v>
      </c>
      <c r="X3056" s="9"/>
    </row>
    <row r="3057" spans="23:24" x14ac:dyDescent="0.3">
      <c r="W3057" s="9" t="s">
        <v>262</v>
      </c>
      <c r="X3057" s="9"/>
    </row>
    <row r="3058" spans="23:24" x14ac:dyDescent="0.3">
      <c r="W3058" s="9" t="s">
        <v>265</v>
      </c>
      <c r="X3058" s="9"/>
    </row>
    <row r="3059" spans="23:24" x14ac:dyDescent="0.3">
      <c r="W3059" s="9" t="s">
        <v>269</v>
      </c>
      <c r="X3059" s="9"/>
    </row>
    <row r="3060" spans="23:24" x14ac:dyDescent="0.3">
      <c r="W3060" s="9" t="s">
        <v>274</v>
      </c>
      <c r="X3060" s="9"/>
    </row>
    <row r="3061" spans="23:24" x14ac:dyDescent="0.3">
      <c r="W3061" s="9" t="s">
        <v>279</v>
      </c>
      <c r="X3061" s="9"/>
    </row>
    <row r="3062" spans="23:24" x14ac:dyDescent="0.3">
      <c r="W3062" s="9" t="s">
        <v>231</v>
      </c>
      <c r="X3062" s="9"/>
    </row>
    <row r="3063" spans="23:24" x14ac:dyDescent="0.3">
      <c r="W3063" s="9" t="s">
        <v>286</v>
      </c>
      <c r="X3063" s="9"/>
    </row>
    <row r="3064" spans="23:24" x14ac:dyDescent="0.3">
      <c r="W3064" s="9" t="s">
        <v>288</v>
      </c>
      <c r="X3064" s="9"/>
    </row>
    <row r="3065" spans="23:24" x14ac:dyDescent="0.3">
      <c r="W3065" s="9" t="s">
        <v>291</v>
      </c>
      <c r="X3065" s="9"/>
    </row>
    <row r="3066" spans="23:24" x14ac:dyDescent="0.3">
      <c r="W3066" s="9" t="s">
        <v>256</v>
      </c>
      <c r="X3066" s="9"/>
    </row>
    <row r="3067" spans="23:24" x14ac:dyDescent="0.3">
      <c r="W3067" s="9" t="s">
        <v>297</v>
      </c>
      <c r="X3067" s="9"/>
    </row>
    <row r="3068" spans="23:24" x14ac:dyDescent="0.3">
      <c r="W3068" s="9" t="s">
        <v>301</v>
      </c>
      <c r="X3068" s="9"/>
    </row>
    <row r="3069" spans="23:24" x14ac:dyDescent="0.3">
      <c r="W3069" s="9" t="s">
        <v>305</v>
      </c>
      <c r="X3069" s="9"/>
    </row>
    <row r="3070" spans="23:24" x14ac:dyDescent="0.3">
      <c r="W3070" s="9" t="s">
        <v>309</v>
      </c>
      <c r="X3070" s="9"/>
    </row>
    <row r="3071" spans="23:24" x14ac:dyDescent="0.3">
      <c r="W3071" s="9" t="s">
        <v>313</v>
      </c>
      <c r="X3071" s="9"/>
    </row>
    <row r="3072" spans="23:24" x14ac:dyDescent="0.3">
      <c r="W3072" s="9" t="s">
        <v>316</v>
      </c>
      <c r="X3072" s="9"/>
    </row>
    <row r="3073" spans="23:24" x14ac:dyDescent="0.3">
      <c r="W3073" s="9" t="s">
        <v>318</v>
      </c>
      <c r="X3073" s="9"/>
    </row>
    <row r="3074" spans="23:24" x14ac:dyDescent="0.3">
      <c r="W3074" s="9" t="s">
        <v>320</v>
      </c>
      <c r="X3074" s="9"/>
    </row>
    <row r="3075" spans="23:24" x14ac:dyDescent="0.3">
      <c r="W3075" s="9" t="s">
        <v>322</v>
      </c>
      <c r="X3075" s="9"/>
    </row>
    <row r="3076" spans="23:24" x14ac:dyDescent="0.3">
      <c r="W3076" s="9" t="s">
        <v>326</v>
      </c>
      <c r="X3076" s="9"/>
    </row>
    <row r="3077" spans="23:24" x14ac:dyDescent="0.3">
      <c r="W3077" s="9" t="s">
        <v>330</v>
      </c>
      <c r="X3077" s="9"/>
    </row>
    <row r="3078" spans="23:24" x14ac:dyDescent="0.3">
      <c r="W3078" s="9" t="s">
        <v>334</v>
      </c>
      <c r="X3078" s="9"/>
    </row>
    <row r="3079" spans="23:24" x14ac:dyDescent="0.3">
      <c r="W3079" s="9" t="s">
        <v>338</v>
      </c>
      <c r="X3079" s="9"/>
    </row>
    <row r="3080" spans="23:24" x14ac:dyDescent="0.3">
      <c r="W3080" s="9" t="s">
        <v>342</v>
      </c>
      <c r="X3080" s="9"/>
    </row>
    <row r="3081" spans="23:24" x14ac:dyDescent="0.3">
      <c r="W3081" s="9" t="s">
        <v>345</v>
      </c>
      <c r="X3081" s="9"/>
    </row>
    <row r="3082" spans="23:24" x14ac:dyDescent="0.3">
      <c r="W3082" s="9" t="s">
        <v>14</v>
      </c>
      <c r="X3082" s="9"/>
    </row>
    <row r="3083" spans="23:24" x14ac:dyDescent="0.3">
      <c r="W3083" s="9" t="s">
        <v>351</v>
      </c>
      <c r="X3083" s="9"/>
    </row>
    <row r="3084" spans="23:24" x14ac:dyDescent="0.3">
      <c r="W3084" s="9" t="s">
        <v>213</v>
      </c>
      <c r="X3084" s="9"/>
    </row>
    <row r="3085" spans="23:24" x14ac:dyDescent="0.3">
      <c r="W3085" s="9" t="s">
        <v>358</v>
      </c>
      <c r="X3085" s="9"/>
    </row>
    <row r="3086" spans="23:24" x14ac:dyDescent="0.3">
      <c r="W3086" s="9" t="s">
        <v>360</v>
      </c>
      <c r="X3086" s="9"/>
    </row>
    <row r="3087" spans="23:24" x14ac:dyDescent="0.3">
      <c r="W3087" s="9" t="s">
        <v>362</v>
      </c>
      <c r="X3087" s="9"/>
    </row>
    <row r="3088" spans="23:24" x14ac:dyDescent="0.3">
      <c r="W3088" s="9" t="s">
        <v>366</v>
      </c>
      <c r="X3088" s="9"/>
    </row>
    <row r="3089" spans="23:24" x14ac:dyDescent="0.3">
      <c r="W3089" s="9" t="s">
        <v>369</v>
      </c>
      <c r="X3089" s="9"/>
    </row>
    <row r="3090" spans="23:24" x14ac:dyDescent="0.3">
      <c r="W3090" s="9" t="s">
        <v>14</v>
      </c>
      <c r="X3090" s="9"/>
    </row>
    <row r="3091" spans="23:24" x14ac:dyDescent="0.3">
      <c r="W3091" s="9" t="s">
        <v>375</v>
      </c>
      <c r="X3091" s="9"/>
    </row>
    <row r="3092" spans="23:24" x14ac:dyDescent="0.3">
      <c r="W3092" s="9" t="s">
        <v>379</v>
      </c>
      <c r="X3092" s="9"/>
    </row>
    <row r="3093" spans="23:24" x14ac:dyDescent="0.3">
      <c r="W3093" s="9" t="s">
        <v>381</v>
      </c>
      <c r="X3093" s="9"/>
    </row>
    <row r="3094" spans="23:24" x14ac:dyDescent="0.3">
      <c r="W3094" s="9" t="s">
        <v>382</v>
      </c>
      <c r="X3094" s="9"/>
    </row>
    <row r="3095" spans="23:24" x14ac:dyDescent="0.3">
      <c r="W3095" s="9" t="s">
        <v>384</v>
      </c>
      <c r="X3095" s="9"/>
    </row>
    <row r="3096" spans="23:24" x14ac:dyDescent="0.3">
      <c r="W3096" s="9" t="s">
        <v>387</v>
      </c>
      <c r="X3096" s="9"/>
    </row>
    <row r="3097" spans="23:24" x14ac:dyDescent="0.3">
      <c r="W3097" s="9" t="s">
        <v>392</v>
      </c>
      <c r="X3097" s="9"/>
    </row>
    <row r="3098" spans="23:24" x14ac:dyDescent="0.3">
      <c r="W3098" s="9" t="s">
        <v>396</v>
      </c>
      <c r="X3098" s="9"/>
    </row>
    <row r="3099" spans="23:24" x14ac:dyDescent="0.3">
      <c r="W3099" s="9" t="s">
        <v>399</v>
      </c>
      <c r="X3099" s="9"/>
    </row>
    <row r="3100" spans="23:24" x14ac:dyDescent="0.3">
      <c r="W3100" s="9" t="s">
        <v>403</v>
      </c>
      <c r="X3100" s="9"/>
    </row>
    <row r="3101" spans="23:24" x14ac:dyDescent="0.3">
      <c r="W3101" s="9" t="s">
        <v>406</v>
      </c>
      <c r="X3101" s="9"/>
    </row>
    <row r="3102" spans="23:24" x14ac:dyDescent="0.3">
      <c r="W3102" s="9" t="s">
        <v>409</v>
      </c>
      <c r="X3102" s="9"/>
    </row>
    <row r="3103" spans="23:24" x14ac:dyDescent="0.3">
      <c r="W3103" s="9" t="s">
        <v>412</v>
      </c>
      <c r="X3103" s="9"/>
    </row>
    <row r="3104" spans="23:24" x14ac:dyDescent="0.3">
      <c r="W3104" s="9" t="s">
        <v>416</v>
      </c>
      <c r="X3104" s="9"/>
    </row>
    <row r="3105" spans="23:24" x14ac:dyDescent="0.3">
      <c r="W3105" s="9" t="s">
        <v>382</v>
      </c>
      <c r="X3105" s="9"/>
    </row>
    <row r="3106" spans="23:24" x14ac:dyDescent="0.3">
      <c r="W3106" s="9" t="s">
        <v>422</v>
      </c>
      <c r="X3106" s="9"/>
    </row>
    <row r="3107" spans="23:24" x14ac:dyDescent="0.3">
      <c r="W3107" s="9" t="s">
        <v>426</v>
      </c>
      <c r="X3107" s="9"/>
    </row>
    <row r="3108" spans="23:24" x14ac:dyDescent="0.3">
      <c r="W3108" s="9" t="s">
        <v>429</v>
      </c>
      <c r="X3108" s="9"/>
    </row>
    <row r="3109" spans="23:24" x14ac:dyDescent="0.3">
      <c r="W3109" s="9" t="s">
        <v>432</v>
      </c>
      <c r="X3109" s="9"/>
    </row>
    <row r="3110" spans="23:24" x14ac:dyDescent="0.3">
      <c r="W3110" s="9" t="s">
        <v>438</v>
      </c>
      <c r="X3110" s="9"/>
    </row>
    <row r="3111" spans="23:24" x14ac:dyDescent="0.3">
      <c r="W3111" s="9" t="s">
        <v>442</v>
      </c>
      <c r="X3111" s="9"/>
    </row>
    <row r="3112" spans="23:24" x14ac:dyDescent="0.3">
      <c r="W3112" s="9" t="s">
        <v>445</v>
      </c>
      <c r="X3112" s="9"/>
    </row>
    <row r="3113" spans="23:24" x14ac:dyDescent="0.3">
      <c r="W3113" s="9" t="s">
        <v>449</v>
      </c>
      <c r="X3113" s="9"/>
    </row>
    <row r="3114" spans="23:24" x14ac:dyDescent="0.3">
      <c r="W3114" s="9" t="s">
        <v>453</v>
      </c>
      <c r="X3114" s="9"/>
    </row>
    <row r="3115" spans="23:24" x14ac:dyDescent="0.3">
      <c r="W3115" s="9" t="s">
        <v>456</v>
      </c>
      <c r="X3115" s="9"/>
    </row>
    <row r="3116" spans="23:24" x14ac:dyDescent="0.3">
      <c r="W3116" s="9" t="s">
        <v>460</v>
      </c>
      <c r="X3116" s="9"/>
    </row>
    <row r="3117" spans="23:24" x14ac:dyDescent="0.3">
      <c r="W3117" s="9" t="s">
        <v>464</v>
      </c>
      <c r="X3117" s="9"/>
    </row>
    <row r="3118" spans="23:24" x14ac:dyDescent="0.3">
      <c r="W3118" s="9" t="s">
        <v>468</v>
      </c>
      <c r="X3118" s="9"/>
    </row>
    <row r="3119" spans="23:24" x14ac:dyDescent="0.3">
      <c r="W3119" s="9" t="s">
        <v>468</v>
      </c>
      <c r="X3119" s="9"/>
    </row>
    <row r="3120" spans="23:24" x14ac:dyDescent="0.3">
      <c r="W3120" s="9" t="s">
        <v>475</v>
      </c>
      <c r="X3120" s="9"/>
    </row>
    <row r="3121" spans="23:24" x14ac:dyDescent="0.3">
      <c r="W3121" s="9" t="s">
        <v>478</v>
      </c>
      <c r="X3121" s="9"/>
    </row>
    <row r="3122" spans="23:24" x14ac:dyDescent="0.3">
      <c r="W3122" s="9" t="s">
        <v>482</v>
      </c>
      <c r="X3122" s="9"/>
    </row>
    <row r="3123" spans="23:24" x14ac:dyDescent="0.3">
      <c r="W3123" s="9" t="s">
        <v>485</v>
      </c>
      <c r="X3123" s="9"/>
    </row>
    <row r="3124" spans="23:24" x14ac:dyDescent="0.3">
      <c r="W3124" s="9" t="s">
        <v>489</v>
      </c>
      <c r="X3124" s="9"/>
    </row>
    <row r="3125" spans="23:24" x14ac:dyDescent="0.3">
      <c r="W3125" s="9" t="s">
        <v>490</v>
      </c>
      <c r="X3125" s="9"/>
    </row>
    <row r="3126" spans="23:24" x14ac:dyDescent="0.3">
      <c r="W3126" s="9" t="s">
        <v>256</v>
      </c>
      <c r="X3126" s="9"/>
    </row>
    <row r="3127" spans="23:24" x14ac:dyDescent="0.3">
      <c r="W3127" s="9" t="s">
        <v>496</v>
      </c>
      <c r="X3127" s="9"/>
    </row>
    <row r="3128" spans="23:24" x14ac:dyDescent="0.3">
      <c r="W3128" s="9" t="s">
        <v>501</v>
      </c>
      <c r="X3128" s="9"/>
    </row>
    <row r="3129" spans="23:24" x14ac:dyDescent="0.3">
      <c r="W3129" s="9" t="s">
        <v>504</v>
      </c>
      <c r="X3129" s="9"/>
    </row>
    <row r="3130" spans="23:24" x14ac:dyDescent="0.3">
      <c r="W3130" s="9" t="s">
        <v>507</v>
      </c>
      <c r="X3130" s="9"/>
    </row>
    <row r="3131" spans="23:24" x14ac:dyDescent="0.3">
      <c r="W3131" s="9" t="s">
        <v>511</v>
      </c>
      <c r="X3131" s="9"/>
    </row>
    <row r="3132" spans="23:24" x14ac:dyDescent="0.3">
      <c r="W3132" s="9" t="s">
        <v>92</v>
      </c>
      <c r="X3132" s="9"/>
    </row>
    <row r="3133" spans="23:24" x14ac:dyDescent="0.3">
      <c r="W3133" s="9" t="s">
        <v>518</v>
      </c>
      <c r="X3133" s="9"/>
    </row>
    <row r="3134" spans="23:24" x14ac:dyDescent="0.3">
      <c r="W3134" s="9" t="s">
        <v>522</v>
      </c>
      <c r="X3134" s="9"/>
    </row>
    <row r="3135" spans="23:24" x14ac:dyDescent="0.3">
      <c r="W3135" s="9" t="s">
        <v>526</v>
      </c>
      <c r="X3135" s="9"/>
    </row>
    <row r="3136" spans="23:24" x14ac:dyDescent="0.3">
      <c r="W3136" s="9" t="s">
        <v>522</v>
      </c>
      <c r="X3136" s="9"/>
    </row>
    <row r="3137" spans="23:24" x14ac:dyDescent="0.3">
      <c r="W3137" s="9" t="s">
        <v>534</v>
      </c>
      <c r="X3137" s="9"/>
    </row>
    <row r="3138" spans="23:24" x14ac:dyDescent="0.3">
      <c r="W3138" s="9" t="s">
        <v>537</v>
      </c>
      <c r="X3138" s="9"/>
    </row>
    <row r="3139" spans="23:24" x14ac:dyDescent="0.3">
      <c r="W3139" s="9" t="s">
        <v>541</v>
      </c>
      <c r="X3139" s="9"/>
    </row>
    <row r="3140" spans="23:24" x14ac:dyDescent="0.3">
      <c r="W3140" s="9" t="s">
        <v>544</v>
      </c>
      <c r="X3140" s="9"/>
    </row>
    <row r="3141" spans="23:24" x14ac:dyDescent="0.3">
      <c r="W3141" s="9" t="s">
        <v>548</v>
      </c>
      <c r="X3141" s="9"/>
    </row>
    <row r="3142" spans="23:24" x14ac:dyDescent="0.3">
      <c r="W3142" s="9" t="s">
        <v>552</v>
      </c>
      <c r="X3142" s="9"/>
    </row>
    <row r="3143" spans="23:24" x14ac:dyDescent="0.3">
      <c r="W3143" s="9" t="s">
        <v>555</v>
      </c>
      <c r="X3143" s="9"/>
    </row>
    <row r="3144" spans="23:24" x14ac:dyDescent="0.3">
      <c r="W3144" s="9" t="s">
        <v>558</v>
      </c>
      <c r="X3144" s="9"/>
    </row>
    <row r="3145" spans="23:24" x14ac:dyDescent="0.3">
      <c r="W3145" s="9" t="s">
        <v>561</v>
      </c>
      <c r="X3145" s="9"/>
    </row>
    <row r="3146" spans="23:24" x14ac:dyDescent="0.3">
      <c r="W3146" s="9" t="s">
        <v>25</v>
      </c>
      <c r="X3146" s="9"/>
    </row>
    <row r="3147" spans="23:24" x14ac:dyDescent="0.3">
      <c r="W3147" s="9" t="s">
        <v>567</v>
      </c>
      <c r="X3147" s="9"/>
    </row>
    <row r="3148" spans="23:24" x14ac:dyDescent="0.3">
      <c r="W3148" s="9" t="s">
        <v>571</v>
      </c>
      <c r="X3148" s="9"/>
    </row>
    <row r="3149" spans="23:24" x14ac:dyDescent="0.3">
      <c r="W3149" s="9" t="s">
        <v>574</v>
      </c>
      <c r="X3149" s="9"/>
    </row>
    <row r="3150" spans="23:24" x14ac:dyDescent="0.3">
      <c r="W3150" s="9" t="s">
        <v>577</v>
      </c>
      <c r="X3150" s="9"/>
    </row>
    <row r="3151" spans="23:24" x14ac:dyDescent="0.3">
      <c r="W3151" s="9" t="s">
        <v>549</v>
      </c>
      <c r="X3151" s="9"/>
    </row>
    <row r="3152" spans="23:24" x14ac:dyDescent="0.3">
      <c r="W3152" s="9" t="s">
        <v>583</v>
      </c>
      <c r="X3152" s="9"/>
    </row>
    <row r="3153" spans="23:24" x14ac:dyDescent="0.3">
      <c r="W3153" s="9" t="s">
        <v>586</v>
      </c>
      <c r="X3153" s="9"/>
    </row>
    <row r="3154" spans="23:24" x14ac:dyDescent="0.3">
      <c r="W3154" s="9" t="s">
        <v>589</v>
      </c>
      <c r="X3154" s="9"/>
    </row>
    <row r="3155" spans="23:24" x14ac:dyDescent="0.3">
      <c r="W3155" s="9" t="s">
        <v>592</v>
      </c>
      <c r="X3155" s="9"/>
    </row>
    <row r="3156" spans="23:24" x14ac:dyDescent="0.3">
      <c r="W3156" s="9" t="s">
        <v>595</v>
      </c>
      <c r="X3156" s="9"/>
    </row>
    <row r="3157" spans="23:24" x14ac:dyDescent="0.3">
      <c r="W3157" s="9" t="s">
        <v>598</v>
      </c>
      <c r="X3157" s="9"/>
    </row>
    <row r="3158" spans="23:24" x14ac:dyDescent="0.3">
      <c r="W3158" s="9" t="s">
        <v>601</v>
      </c>
      <c r="X3158" s="9"/>
    </row>
    <row r="3159" spans="23:24" x14ac:dyDescent="0.3">
      <c r="W3159" s="9" t="s">
        <v>605</v>
      </c>
      <c r="X3159" s="9"/>
    </row>
    <row r="3160" spans="23:24" x14ac:dyDescent="0.3">
      <c r="W3160" s="9" t="s">
        <v>608</v>
      </c>
      <c r="X3160" s="9"/>
    </row>
    <row r="3161" spans="23:24" x14ac:dyDescent="0.3">
      <c r="W3161" s="9" t="s">
        <v>612</v>
      </c>
      <c r="X3161" s="9"/>
    </row>
    <row r="3162" spans="23:24" x14ac:dyDescent="0.3">
      <c r="W3162" s="9" t="s">
        <v>615</v>
      </c>
      <c r="X3162" s="9"/>
    </row>
    <row r="3163" spans="23:24" x14ac:dyDescent="0.3">
      <c r="W3163" s="9" t="s">
        <v>618</v>
      </c>
      <c r="X3163" s="9"/>
    </row>
    <row r="3164" spans="23:24" x14ac:dyDescent="0.3">
      <c r="W3164" s="9" t="s">
        <v>621</v>
      </c>
      <c r="X3164" s="9"/>
    </row>
    <row r="3165" spans="23:24" x14ac:dyDescent="0.3">
      <c r="W3165" s="9" t="s">
        <v>549</v>
      </c>
      <c r="X3165" s="9"/>
    </row>
    <row r="3166" spans="23:24" x14ac:dyDescent="0.3">
      <c r="W3166" s="9" t="s">
        <v>626</v>
      </c>
      <c r="X3166" s="9"/>
    </row>
    <row r="3167" spans="23:24" x14ac:dyDescent="0.3">
      <c r="W3167" s="9" t="s">
        <v>629</v>
      </c>
      <c r="X3167" s="9"/>
    </row>
    <row r="3168" spans="23:24" x14ac:dyDescent="0.3">
      <c r="W3168" s="9" t="s">
        <v>632</v>
      </c>
      <c r="X3168" s="9"/>
    </row>
    <row r="3169" spans="23:24" x14ac:dyDescent="0.3">
      <c r="W3169" s="9" t="s">
        <v>635</v>
      </c>
      <c r="X3169" s="9"/>
    </row>
    <row r="3170" spans="23:24" x14ac:dyDescent="0.3">
      <c r="W3170" s="9" t="s">
        <v>638</v>
      </c>
      <c r="X3170" s="9"/>
    </row>
    <row r="3171" spans="23:24" x14ac:dyDescent="0.3">
      <c r="W3171" s="9" t="s">
        <v>642</v>
      </c>
      <c r="X3171" s="9"/>
    </row>
    <row r="3172" spans="23:24" x14ac:dyDescent="0.3">
      <c r="W3172" s="9" t="s">
        <v>645</v>
      </c>
      <c r="X3172" s="9"/>
    </row>
    <row r="3173" spans="23:24" x14ac:dyDescent="0.3">
      <c r="W3173" s="9" t="s">
        <v>648</v>
      </c>
      <c r="X3173" s="9"/>
    </row>
    <row r="3174" spans="23:24" x14ac:dyDescent="0.3">
      <c r="W3174" s="9" t="s">
        <v>651</v>
      </c>
      <c r="X3174" s="9"/>
    </row>
    <row r="3175" spans="23:24" x14ac:dyDescent="0.3">
      <c r="W3175" s="9" t="s">
        <v>549</v>
      </c>
      <c r="X3175" s="9"/>
    </row>
    <row r="3176" spans="23:24" x14ac:dyDescent="0.3">
      <c r="W3176" s="9" t="s">
        <v>656</v>
      </c>
      <c r="X3176" s="9"/>
    </row>
    <row r="3177" spans="23:24" x14ac:dyDescent="0.3">
      <c r="W3177" s="9" t="s">
        <v>549</v>
      </c>
      <c r="X3177" s="9"/>
    </row>
    <row r="3178" spans="23:24" x14ac:dyDescent="0.3">
      <c r="W3178" s="9" t="s">
        <v>213</v>
      </c>
      <c r="X3178" s="9"/>
    </row>
    <row r="3179" spans="23:24" x14ac:dyDescent="0.3">
      <c r="W3179" s="9" t="s">
        <v>663</v>
      </c>
      <c r="X3179" s="9"/>
    </row>
    <row r="3180" spans="23:24" x14ac:dyDescent="0.3">
      <c r="W3180" s="9" t="s">
        <v>666</v>
      </c>
      <c r="X3180" s="9"/>
    </row>
    <row r="3181" spans="23:24" x14ac:dyDescent="0.3">
      <c r="W3181" s="9" t="s">
        <v>668</v>
      </c>
      <c r="X3181" s="9"/>
    </row>
    <row r="3182" spans="23:24" x14ac:dyDescent="0.3">
      <c r="W3182" s="9" t="s">
        <v>671</v>
      </c>
      <c r="X3182" s="9"/>
    </row>
    <row r="3183" spans="23:24" x14ac:dyDescent="0.3">
      <c r="W3183" s="9" t="s">
        <v>674</v>
      </c>
      <c r="X3183" s="9"/>
    </row>
    <row r="3184" spans="23:24" x14ac:dyDescent="0.3">
      <c r="W3184" s="9" t="s">
        <v>678</v>
      </c>
      <c r="X3184" s="9"/>
    </row>
    <row r="3185" spans="23:24" x14ac:dyDescent="0.3">
      <c r="W3185" s="9" t="s">
        <v>549</v>
      </c>
      <c r="X3185" s="9"/>
    </row>
    <row r="3186" spans="23:24" x14ac:dyDescent="0.3">
      <c r="W3186" s="9" t="s">
        <v>621</v>
      </c>
      <c r="X3186" s="9"/>
    </row>
    <row r="3187" spans="23:24" x14ac:dyDescent="0.3">
      <c r="W3187" s="9" t="s">
        <v>685</v>
      </c>
      <c r="X3187" s="9"/>
    </row>
    <row r="3188" spans="23:24" x14ac:dyDescent="0.3">
      <c r="W3188" s="9" t="s">
        <v>688</v>
      </c>
      <c r="X3188" s="9"/>
    </row>
    <row r="3189" spans="23:24" x14ac:dyDescent="0.3">
      <c r="W3189" s="9" t="s">
        <v>691</v>
      </c>
      <c r="X3189" s="9"/>
    </row>
    <row r="3190" spans="23:24" x14ac:dyDescent="0.3">
      <c r="W3190" s="9" t="s">
        <v>694</v>
      </c>
      <c r="X3190" s="9"/>
    </row>
    <row r="3191" spans="23:24" x14ac:dyDescent="0.3">
      <c r="W3191" s="9" t="s">
        <v>697</v>
      </c>
      <c r="X3191" s="9"/>
    </row>
    <row r="3192" spans="23:24" x14ac:dyDescent="0.3">
      <c r="W3192" s="9" t="s">
        <v>700</v>
      </c>
      <c r="X3192" s="9"/>
    </row>
    <row r="3193" spans="23:24" x14ac:dyDescent="0.3">
      <c r="W3193" s="9" t="s">
        <v>511</v>
      </c>
      <c r="X3193" s="9"/>
    </row>
    <row r="3194" spans="23:24" x14ac:dyDescent="0.3">
      <c r="W3194" s="9" t="s">
        <v>705</v>
      </c>
      <c r="X3194" s="9"/>
    </row>
    <row r="3195" spans="23:24" x14ac:dyDescent="0.3">
      <c r="W3195" s="9" t="s">
        <v>708</v>
      </c>
      <c r="X3195" s="9"/>
    </row>
    <row r="3196" spans="23:24" x14ac:dyDescent="0.3">
      <c r="W3196" s="9" t="s">
        <v>712</v>
      </c>
      <c r="X3196" s="9"/>
    </row>
    <row r="3197" spans="23:24" x14ac:dyDescent="0.3">
      <c r="W3197" s="9" t="s">
        <v>715</v>
      </c>
      <c r="X3197" s="9"/>
    </row>
    <row r="3198" spans="23:24" x14ac:dyDescent="0.3">
      <c r="W3198" s="9" t="s">
        <v>718</v>
      </c>
      <c r="X3198" s="9"/>
    </row>
    <row r="3199" spans="23:24" x14ac:dyDescent="0.3">
      <c r="W3199" s="9" t="s">
        <v>721</v>
      </c>
      <c r="X3199" s="9"/>
    </row>
    <row r="3200" spans="23:24" x14ac:dyDescent="0.3">
      <c r="W3200" s="9" t="s">
        <v>724</v>
      </c>
      <c r="X3200" s="9"/>
    </row>
    <row r="3201" spans="23:24" x14ac:dyDescent="0.3">
      <c r="W3201" s="9" t="s">
        <v>726</v>
      </c>
      <c r="X3201" s="9"/>
    </row>
    <row r="3202" spans="23:24" x14ac:dyDescent="0.3">
      <c r="W3202" s="9" t="s">
        <v>729</v>
      </c>
      <c r="X3202" s="9"/>
    </row>
    <row r="3203" spans="23:24" x14ac:dyDescent="0.3">
      <c r="W3203" s="9" t="s">
        <v>732</v>
      </c>
      <c r="X3203" s="9"/>
    </row>
    <row r="3204" spans="23:24" x14ac:dyDescent="0.3">
      <c r="W3204" s="9" t="s">
        <v>549</v>
      </c>
      <c r="X3204" s="9"/>
    </row>
    <row r="3205" spans="23:24" x14ac:dyDescent="0.3">
      <c r="W3205" s="9" t="s">
        <v>737</v>
      </c>
      <c r="X3205" s="9"/>
    </row>
    <row r="3206" spans="23:24" x14ac:dyDescent="0.3">
      <c r="W3206" s="9" t="s">
        <v>549</v>
      </c>
      <c r="X3206" s="9"/>
    </row>
    <row r="3207" spans="23:24" x14ac:dyDescent="0.3">
      <c r="W3207" s="9" t="s">
        <v>742</v>
      </c>
      <c r="X3207" s="9"/>
    </row>
    <row r="3208" spans="23:24" x14ac:dyDescent="0.3">
      <c r="W3208" s="9" t="s">
        <v>745</v>
      </c>
      <c r="X3208" s="9"/>
    </row>
    <row r="3209" spans="23:24" x14ac:dyDescent="0.3">
      <c r="W3209" s="9" t="s">
        <v>748</v>
      </c>
      <c r="X3209" s="9"/>
    </row>
    <row r="3210" spans="23:24" x14ac:dyDescent="0.3">
      <c r="W3210" s="9" t="s">
        <v>751</v>
      </c>
      <c r="X3210" s="9"/>
    </row>
    <row r="3211" spans="23:24" x14ac:dyDescent="0.3">
      <c r="W3211" s="9" t="s">
        <v>753</v>
      </c>
      <c r="X3211" s="9"/>
    </row>
    <row r="3212" spans="23:24" x14ac:dyDescent="0.3">
      <c r="W3212" s="9" t="s">
        <v>755</v>
      </c>
      <c r="X3212" s="9"/>
    </row>
    <row r="3213" spans="23:24" x14ac:dyDescent="0.3">
      <c r="W3213" s="9" t="s">
        <v>758</v>
      </c>
      <c r="X3213" s="9"/>
    </row>
    <row r="3214" spans="23:24" x14ac:dyDescent="0.3">
      <c r="W3214" s="9" t="s">
        <v>761</v>
      </c>
      <c r="X3214" s="9"/>
    </row>
    <row r="3215" spans="23:24" x14ac:dyDescent="0.3">
      <c r="W3215" s="9" t="s">
        <v>627</v>
      </c>
      <c r="X3215" s="9"/>
    </row>
    <row r="3216" spans="23:24" x14ac:dyDescent="0.3">
      <c r="W3216" s="9" t="s">
        <v>766</v>
      </c>
      <c r="X3216" s="9"/>
    </row>
    <row r="3217" spans="23:24" x14ac:dyDescent="0.3">
      <c r="W3217" s="9" t="s">
        <v>768</v>
      </c>
      <c r="X3217" s="9"/>
    </row>
    <row r="3218" spans="23:24" x14ac:dyDescent="0.3">
      <c r="W3218" s="9" t="s">
        <v>771</v>
      </c>
      <c r="X3218" s="9"/>
    </row>
    <row r="3219" spans="23:24" x14ac:dyDescent="0.3">
      <c r="W3219" s="9" t="s">
        <v>774</v>
      </c>
      <c r="X3219" s="9"/>
    </row>
    <row r="3220" spans="23:24" x14ac:dyDescent="0.3">
      <c r="W3220" s="9" t="s">
        <v>777</v>
      </c>
      <c r="X3220" s="9"/>
    </row>
    <row r="3221" spans="23:24" x14ac:dyDescent="0.3">
      <c r="W3221" s="9" t="s">
        <v>780</v>
      </c>
      <c r="X3221" s="9"/>
    </row>
    <row r="3222" spans="23:24" x14ac:dyDescent="0.3">
      <c r="W3222" s="9" t="s">
        <v>783</v>
      </c>
      <c r="X3222" s="9"/>
    </row>
    <row r="3223" spans="23:24" x14ac:dyDescent="0.3">
      <c r="W3223" s="9" t="s">
        <v>787</v>
      </c>
      <c r="X3223" s="9"/>
    </row>
    <row r="3224" spans="23:24" x14ac:dyDescent="0.3">
      <c r="W3224" s="9" t="s">
        <v>790</v>
      </c>
      <c r="X3224" s="9"/>
    </row>
    <row r="3225" spans="23:24" x14ac:dyDescent="0.3">
      <c r="W3225" s="9" t="s">
        <v>793</v>
      </c>
      <c r="X3225" s="9"/>
    </row>
    <row r="3226" spans="23:24" x14ac:dyDescent="0.3">
      <c r="W3226" s="9" t="s">
        <v>796</v>
      </c>
      <c r="X3226" s="9"/>
    </row>
    <row r="3227" spans="23:24" x14ac:dyDescent="0.3">
      <c r="W3227" s="9" t="s">
        <v>798</v>
      </c>
      <c r="X3227" s="9"/>
    </row>
    <row r="3228" spans="23:24" x14ac:dyDescent="0.3">
      <c r="W3228" s="9" t="s">
        <v>800</v>
      </c>
      <c r="X3228" s="9"/>
    </row>
    <row r="3229" spans="23:24" x14ac:dyDescent="0.3">
      <c r="W3229" s="9" t="s">
        <v>803</v>
      </c>
      <c r="X3229" s="9"/>
    </row>
    <row r="3230" spans="23:24" x14ac:dyDescent="0.3">
      <c r="W3230" s="9" t="s">
        <v>804</v>
      </c>
      <c r="X3230" s="9"/>
    </row>
    <row r="3231" spans="23:24" x14ac:dyDescent="0.3">
      <c r="W3231" s="9" t="s">
        <v>808</v>
      </c>
      <c r="X3231" s="9"/>
    </row>
    <row r="3232" spans="23:24" x14ac:dyDescent="0.3">
      <c r="W3232" s="9" t="s">
        <v>811</v>
      </c>
      <c r="X3232" s="9"/>
    </row>
    <row r="3233" spans="23:24" x14ac:dyDescent="0.3">
      <c r="W3233" s="9" t="s">
        <v>814</v>
      </c>
      <c r="X3233" s="9"/>
    </row>
    <row r="3234" spans="23:24" x14ac:dyDescent="0.3">
      <c r="W3234" s="9" t="s">
        <v>818</v>
      </c>
      <c r="X3234" s="9"/>
    </row>
    <row r="3235" spans="23:24" x14ac:dyDescent="0.3">
      <c r="W3235" s="9" t="s">
        <v>821</v>
      </c>
      <c r="X3235" s="9"/>
    </row>
    <row r="3236" spans="23:24" x14ac:dyDescent="0.3">
      <c r="W3236" s="9" t="s">
        <v>824</v>
      </c>
      <c r="X3236" s="9"/>
    </row>
    <row r="3237" spans="23:24" x14ac:dyDescent="0.3">
      <c r="W3237" s="9" t="s">
        <v>827</v>
      </c>
      <c r="X3237" s="9"/>
    </row>
    <row r="3238" spans="23:24" x14ac:dyDescent="0.3">
      <c r="W3238" s="9" t="s">
        <v>831</v>
      </c>
      <c r="X3238" s="9"/>
    </row>
    <row r="3239" spans="23:24" x14ac:dyDescent="0.3">
      <c r="W3239" s="9" t="s">
        <v>835</v>
      </c>
      <c r="X3239" s="9"/>
    </row>
    <row r="3240" spans="23:24" x14ac:dyDescent="0.3">
      <c r="W3240" s="9" t="s">
        <v>838</v>
      </c>
      <c r="X3240" s="9"/>
    </row>
    <row r="3241" spans="23:24" x14ac:dyDescent="0.3">
      <c r="W3241" s="9" t="s">
        <v>841</v>
      </c>
      <c r="X3241" s="9"/>
    </row>
    <row r="3242" spans="23:24" x14ac:dyDescent="0.3">
      <c r="W3242" s="9" t="s">
        <v>844</v>
      </c>
      <c r="X3242" s="9"/>
    </row>
    <row r="3243" spans="23:24" x14ac:dyDescent="0.3">
      <c r="W3243" s="9" t="s">
        <v>847</v>
      </c>
      <c r="X3243" s="9"/>
    </row>
    <row r="3244" spans="23:24" x14ac:dyDescent="0.3">
      <c r="W3244" s="9" t="s">
        <v>848</v>
      </c>
      <c r="X3244" s="9"/>
    </row>
    <row r="3245" spans="23:24" x14ac:dyDescent="0.3">
      <c r="W3245" s="9" t="s">
        <v>851</v>
      </c>
      <c r="X3245" s="9"/>
    </row>
    <row r="3246" spans="23:24" x14ac:dyDescent="0.3">
      <c r="W3246" s="9" t="s">
        <v>854</v>
      </c>
      <c r="X3246" s="9"/>
    </row>
    <row r="3247" spans="23:24" x14ac:dyDescent="0.3">
      <c r="W3247" s="9" t="s">
        <v>856</v>
      </c>
      <c r="X3247" s="9"/>
    </row>
    <row r="3248" spans="23:24" x14ac:dyDescent="0.3">
      <c r="W3248" s="9" t="s">
        <v>859</v>
      </c>
      <c r="X3248" s="9"/>
    </row>
    <row r="3249" spans="23:24" x14ac:dyDescent="0.3">
      <c r="W3249" s="9" t="s">
        <v>862</v>
      </c>
      <c r="X3249" s="9"/>
    </row>
    <row r="3250" spans="23:24" x14ac:dyDescent="0.3">
      <c r="W3250" s="9" t="s">
        <v>865</v>
      </c>
      <c r="X3250" s="9"/>
    </row>
    <row r="3251" spans="23:24" x14ac:dyDescent="0.3">
      <c r="W3251" s="9" t="s">
        <v>868</v>
      </c>
      <c r="X3251" s="9"/>
    </row>
    <row r="3252" spans="23:24" x14ac:dyDescent="0.3">
      <c r="W3252" s="9" t="s">
        <v>872</v>
      </c>
      <c r="X3252" s="9"/>
    </row>
    <row r="3253" spans="23:24" x14ac:dyDescent="0.3">
      <c r="W3253" s="9" t="s">
        <v>874</v>
      </c>
      <c r="X3253" s="9"/>
    </row>
    <row r="3254" spans="23:24" x14ac:dyDescent="0.3">
      <c r="W3254" s="9" t="s">
        <v>877</v>
      </c>
      <c r="X3254" s="9"/>
    </row>
    <row r="3255" spans="23:24" x14ac:dyDescent="0.3">
      <c r="W3255" s="9" t="s">
        <v>879</v>
      </c>
      <c r="X3255" s="9"/>
    </row>
    <row r="3256" spans="23:24" x14ac:dyDescent="0.3">
      <c r="W3256" s="9" t="s">
        <v>549</v>
      </c>
      <c r="X3256" s="9"/>
    </row>
    <row r="3257" spans="23:24" x14ac:dyDescent="0.3">
      <c r="W3257" s="9" t="s">
        <v>884</v>
      </c>
      <c r="X3257" s="9"/>
    </row>
    <row r="3258" spans="23:24" x14ac:dyDescent="0.3">
      <c r="W3258" s="9" t="s">
        <v>887</v>
      </c>
      <c r="X3258" s="9"/>
    </row>
    <row r="3259" spans="23:24" x14ac:dyDescent="0.3">
      <c r="W3259" s="9" t="s">
        <v>889</v>
      </c>
      <c r="X3259" s="9"/>
    </row>
    <row r="3260" spans="23:24" x14ac:dyDescent="0.3">
      <c r="W3260" s="9" t="s">
        <v>892</v>
      </c>
      <c r="X3260" s="9"/>
    </row>
    <row r="3261" spans="23:24" x14ac:dyDescent="0.3">
      <c r="W3261" s="9" t="s">
        <v>895</v>
      </c>
      <c r="X3261" s="9"/>
    </row>
    <row r="3262" spans="23:24" x14ac:dyDescent="0.3">
      <c r="W3262" s="9" t="s">
        <v>898</v>
      </c>
      <c r="X3262" s="9"/>
    </row>
    <row r="3263" spans="23:24" x14ac:dyDescent="0.3">
      <c r="W3263" s="9" t="s">
        <v>901</v>
      </c>
      <c r="X3263" s="9"/>
    </row>
    <row r="3264" spans="23:24" x14ac:dyDescent="0.3">
      <c r="W3264" s="9" t="s">
        <v>903</v>
      </c>
      <c r="X3264" s="9"/>
    </row>
    <row r="3265" spans="23:24" x14ac:dyDescent="0.3">
      <c r="W3265" s="9" t="s">
        <v>906</v>
      </c>
      <c r="X3265" s="9"/>
    </row>
    <row r="3266" spans="23:24" x14ac:dyDescent="0.3">
      <c r="W3266" s="9" t="s">
        <v>910</v>
      </c>
      <c r="X3266" s="9"/>
    </row>
    <row r="3267" spans="23:24" x14ac:dyDescent="0.3">
      <c r="W3267" s="9" t="s">
        <v>914</v>
      </c>
      <c r="X3267" s="9"/>
    </row>
    <row r="3268" spans="23:24" x14ac:dyDescent="0.3">
      <c r="W3268" s="9" t="s">
        <v>918</v>
      </c>
      <c r="X3268" s="9"/>
    </row>
    <row r="3269" spans="23:24" x14ac:dyDescent="0.3">
      <c r="W3269" s="9" t="s">
        <v>921</v>
      </c>
      <c r="X3269" s="9"/>
    </row>
    <row r="3270" spans="23:24" x14ac:dyDescent="0.3">
      <c r="W3270" s="9" t="s">
        <v>924</v>
      </c>
      <c r="X3270" s="9"/>
    </row>
    <row r="3271" spans="23:24" x14ac:dyDescent="0.3">
      <c r="W3271" s="9" t="s">
        <v>926</v>
      </c>
      <c r="X3271" s="9"/>
    </row>
    <row r="3272" spans="23:24" x14ac:dyDescent="0.3">
      <c r="W3272" s="9" t="s">
        <v>929</v>
      </c>
      <c r="X3272" s="9"/>
    </row>
    <row r="3273" spans="23:24" x14ac:dyDescent="0.3">
      <c r="W3273" s="9" t="s">
        <v>932</v>
      </c>
      <c r="X3273" s="9"/>
    </row>
    <row r="3274" spans="23:24" x14ac:dyDescent="0.3">
      <c r="W3274" s="9" t="s">
        <v>935</v>
      </c>
      <c r="X3274" s="9"/>
    </row>
    <row r="3275" spans="23:24" x14ac:dyDescent="0.3">
      <c r="W3275" s="9" t="s">
        <v>938</v>
      </c>
      <c r="X3275" s="9"/>
    </row>
    <row r="3276" spans="23:24" x14ac:dyDescent="0.3">
      <c r="W3276" s="9" t="s">
        <v>942</v>
      </c>
      <c r="X3276" s="9"/>
    </row>
    <row r="3277" spans="23:24" x14ac:dyDescent="0.3">
      <c r="W3277" s="9" t="s">
        <v>946</v>
      </c>
      <c r="X3277" s="9"/>
    </row>
    <row r="3278" spans="23:24" x14ac:dyDescent="0.3">
      <c r="W3278" s="9" t="s">
        <v>949</v>
      </c>
      <c r="X3278" s="9"/>
    </row>
    <row r="3279" spans="23:24" x14ac:dyDescent="0.3">
      <c r="W3279" s="9" t="s">
        <v>549</v>
      </c>
      <c r="X3279" s="9"/>
    </row>
    <row r="3280" spans="23:24" x14ac:dyDescent="0.3">
      <c r="W3280" s="9" t="s">
        <v>952</v>
      </c>
      <c r="X3280" s="9"/>
    </row>
    <row r="3281" spans="23:24" x14ac:dyDescent="0.3">
      <c r="W3281" s="9" t="s">
        <v>954</v>
      </c>
      <c r="X3281" s="9"/>
    </row>
    <row r="3282" spans="23:24" x14ac:dyDescent="0.3">
      <c r="W3282" s="9" t="s">
        <v>958</v>
      </c>
      <c r="X3282" s="9"/>
    </row>
    <row r="3283" spans="23:24" x14ac:dyDescent="0.3">
      <c r="W3283" s="9" t="s">
        <v>962</v>
      </c>
      <c r="X3283" s="9"/>
    </row>
    <row r="3284" spans="23:24" x14ac:dyDescent="0.3">
      <c r="W3284" s="9" t="s">
        <v>965</v>
      </c>
      <c r="X3284" s="9"/>
    </row>
    <row r="3285" spans="23:24" x14ac:dyDescent="0.3">
      <c r="W3285" s="9" t="s">
        <v>969</v>
      </c>
      <c r="X3285" s="9"/>
    </row>
    <row r="3286" spans="23:24" x14ac:dyDescent="0.3">
      <c r="W3286" s="9" t="s">
        <v>549</v>
      </c>
      <c r="X3286" s="9"/>
    </row>
    <row r="3287" spans="23:24" x14ac:dyDescent="0.3">
      <c r="W3287" s="9" t="s">
        <v>974</v>
      </c>
      <c r="X3287" s="9"/>
    </row>
    <row r="3288" spans="23:24" x14ac:dyDescent="0.3">
      <c r="W3288" s="9" t="s">
        <v>977</v>
      </c>
      <c r="X3288" s="9"/>
    </row>
    <row r="3289" spans="23:24" x14ac:dyDescent="0.3">
      <c r="W3289" s="9" t="s">
        <v>980</v>
      </c>
      <c r="X3289" s="9"/>
    </row>
    <row r="3290" spans="23:24" x14ac:dyDescent="0.3">
      <c r="W3290" s="9" t="s">
        <v>981</v>
      </c>
      <c r="X3290" s="9"/>
    </row>
    <row r="3291" spans="23:24" x14ac:dyDescent="0.3">
      <c r="W3291" s="9" t="s">
        <v>984</v>
      </c>
      <c r="X3291" s="9"/>
    </row>
    <row r="3292" spans="23:24" x14ac:dyDescent="0.3">
      <c r="W3292" s="9" t="s">
        <v>987</v>
      </c>
      <c r="X3292" s="9"/>
    </row>
    <row r="3293" spans="23:24" x14ac:dyDescent="0.3">
      <c r="W3293" s="9" t="s">
        <v>990</v>
      </c>
      <c r="X3293" s="9"/>
    </row>
    <row r="3294" spans="23:24" x14ac:dyDescent="0.3">
      <c r="W3294" s="9" t="s">
        <v>993</v>
      </c>
      <c r="X3294" s="9"/>
    </row>
    <row r="3295" spans="23:24" x14ac:dyDescent="0.3">
      <c r="W3295" s="9" t="s">
        <v>996</v>
      </c>
      <c r="X3295" s="9"/>
    </row>
    <row r="3296" spans="23:24" x14ac:dyDescent="0.3">
      <c r="W3296" s="9" t="s">
        <v>999</v>
      </c>
      <c r="X3296" s="9"/>
    </row>
    <row r="3297" spans="23:24" x14ac:dyDescent="0.3">
      <c r="W3297" s="9" t="s">
        <v>1002</v>
      </c>
      <c r="X3297" s="9"/>
    </row>
    <row r="3298" spans="23:24" x14ac:dyDescent="0.3">
      <c r="W3298" s="9" t="s">
        <v>1006</v>
      </c>
      <c r="X3298" s="9"/>
    </row>
    <row r="3299" spans="23:24" x14ac:dyDescent="0.3">
      <c r="W3299" s="9" t="s">
        <v>1009</v>
      </c>
      <c r="X3299" s="9"/>
    </row>
    <row r="3300" spans="23:24" x14ac:dyDescent="0.3">
      <c r="W3300" s="9" t="s">
        <v>1012</v>
      </c>
      <c r="X3300" s="9"/>
    </row>
    <row r="3301" spans="23:24" x14ac:dyDescent="0.3">
      <c r="W3301" s="9" t="s">
        <v>889</v>
      </c>
      <c r="X3301" s="9"/>
    </row>
    <row r="3302" spans="23:24" x14ac:dyDescent="0.3">
      <c r="W3302" s="9" t="s">
        <v>549</v>
      </c>
      <c r="X3302" s="9"/>
    </row>
    <row r="3303" spans="23:24" x14ac:dyDescent="0.3">
      <c r="W3303" s="9" t="s">
        <v>1016</v>
      </c>
      <c r="X3303" s="9"/>
    </row>
    <row r="3304" spans="23:24" x14ac:dyDescent="0.3">
      <c r="W3304" s="9" t="s">
        <v>1018</v>
      </c>
      <c r="X3304" s="9"/>
    </row>
    <row r="3305" spans="23:24" x14ac:dyDescent="0.3">
      <c r="W3305" s="9" t="s">
        <v>1021</v>
      </c>
      <c r="X3305" s="9"/>
    </row>
    <row r="3306" spans="23:24" x14ac:dyDescent="0.3">
      <c r="W3306" s="9" t="s">
        <v>1024</v>
      </c>
      <c r="X3306" s="9"/>
    </row>
    <row r="3307" spans="23:24" x14ac:dyDescent="0.3">
      <c r="W3307" s="9" t="s">
        <v>1027</v>
      </c>
      <c r="X3307" s="9"/>
    </row>
    <row r="3308" spans="23:24" x14ac:dyDescent="0.3">
      <c r="W3308" s="9" t="s">
        <v>1030</v>
      </c>
      <c r="X3308" s="9"/>
    </row>
    <row r="3309" spans="23:24" x14ac:dyDescent="0.3">
      <c r="W3309" s="9" t="s">
        <v>1033</v>
      </c>
      <c r="X3309" s="9"/>
    </row>
    <row r="3310" spans="23:24" x14ac:dyDescent="0.3">
      <c r="W3310" s="9" t="s">
        <v>1036</v>
      </c>
      <c r="X3310" s="9"/>
    </row>
    <row r="3311" spans="23:24" x14ac:dyDescent="0.3">
      <c r="W3311" s="9" t="s">
        <v>1038</v>
      </c>
      <c r="X3311" s="9"/>
    </row>
    <row r="3312" spans="23:24" x14ac:dyDescent="0.3">
      <c r="W3312" s="9" t="s">
        <v>1041</v>
      </c>
      <c r="X3312" s="9"/>
    </row>
    <row r="3313" spans="23:24" x14ac:dyDescent="0.3">
      <c r="W3313" s="9" t="s">
        <v>1044</v>
      </c>
      <c r="X3313" s="9"/>
    </row>
    <row r="3314" spans="23:24" x14ac:dyDescent="0.3">
      <c r="W3314" s="9" t="s">
        <v>1046</v>
      </c>
      <c r="X3314" s="9"/>
    </row>
    <row r="3315" spans="23:24" x14ac:dyDescent="0.3">
      <c r="W3315" s="9" t="s">
        <v>1048</v>
      </c>
      <c r="X3315" s="9"/>
    </row>
    <row r="3316" spans="23:24" x14ac:dyDescent="0.3">
      <c r="W3316" s="9" t="s">
        <v>1052</v>
      </c>
      <c r="X3316" s="9"/>
    </row>
    <row r="3317" spans="23:24" x14ac:dyDescent="0.3">
      <c r="W3317" s="9" t="s">
        <v>1055</v>
      </c>
      <c r="X3317" s="9"/>
    </row>
    <row r="3318" spans="23:24" x14ac:dyDescent="0.3">
      <c r="W3318" s="9" t="s">
        <v>1058</v>
      </c>
      <c r="X3318" s="9"/>
    </row>
    <row r="3319" spans="23:24" x14ac:dyDescent="0.3">
      <c r="W3319" s="9" t="s">
        <v>1061</v>
      </c>
      <c r="X3319" s="9"/>
    </row>
    <row r="3320" spans="23:24" x14ac:dyDescent="0.3">
      <c r="W3320" s="9" t="s">
        <v>345</v>
      </c>
      <c r="X3320" s="9"/>
    </row>
    <row r="3321" spans="23:24" x14ac:dyDescent="0.3">
      <c r="W3321" s="9" t="s">
        <v>1066</v>
      </c>
      <c r="X3321" s="9"/>
    </row>
    <row r="3322" spans="23:24" x14ac:dyDescent="0.3">
      <c r="W3322" s="9" t="s">
        <v>1067</v>
      </c>
      <c r="X3322" s="9"/>
    </row>
    <row r="3323" spans="23:24" x14ac:dyDescent="0.3">
      <c r="W3323" s="9" t="s">
        <v>1070</v>
      </c>
      <c r="X3323" s="9"/>
    </row>
    <row r="3324" spans="23:24" x14ac:dyDescent="0.3">
      <c r="W3324" s="9" t="s">
        <v>1073</v>
      </c>
      <c r="X3324" s="9"/>
    </row>
    <row r="3325" spans="23:24" x14ac:dyDescent="0.3">
      <c r="W3325" s="9" t="s">
        <v>1076</v>
      </c>
      <c r="X3325" s="9"/>
    </row>
    <row r="3326" spans="23:24" x14ac:dyDescent="0.3">
      <c r="W3326" s="9" t="s">
        <v>1078</v>
      </c>
      <c r="X3326" s="9"/>
    </row>
    <row r="3327" spans="23:24" x14ac:dyDescent="0.3">
      <c r="W3327" s="9" t="s">
        <v>1081</v>
      </c>
      <c r="X3327" s="9"/>
    </row>
    <row r="3328" spans="23:24" x14ac:dyDescent="0.3">
      <c r="W3328" s="9" t="s">
        <v>1083</v>
      </c>
      <c r="X3328" s="9"/>
    </row>
    <row r="3329" spans="23:24" x14ac:dyDescent="0.3">
      <c r="W3329" s="9" t="s">
        <v>1085</v>
      </c>
      <c r="X3329" s="9"/>
    </row>
    <row r="3330" spans="23:24" x14ac:dyDescent="0.3">
      <c r="W3330" s="9" t="s">
        <v>213</v>
      </c>
      <c r="X3330" s="9"/>
    </row>
    <row r="3331" spans="23:24" x14ac:dyDescent="0.3">
      <c r="W3331" s="9" t="s">
        <v>1091</v>
      </c>
      <c r="X3331" s="9"/>
    </row>
    <row r="3332" spans="23:24" x14ac:dyDescent="0.3">
      <c r="W3332" s="9" t="s">
        <v>1095</v>
      </c>
      <c r="X3332" s="9"/>
    </row>
    <row r="3333" spans="23:24" x14ac:dyDescent="0.3">
      <c r="W3333" s="9" t="s">
        <v>1098</v>
      </c>
      <c r="X3333" s="9"/>
    </row>
    <row r="3334" spans="23:24" x14ac:dyDescent="0.3">
      <c r="W3334" s="9" t="s">
        <v>1101</v>
      </c>
      <c r="X3334" s="9"/>
    </row>
    <row r="3335" spans="23:24" x14ac:dyDescent="0.3">
      <c r="W3335" s="9" t="s">
        <v>1104</v>
      </c>
      <c r="X3335" s="9"/>
    </row>
    <row r="3336" spans="23:24" x14ac:dyDescent="0.3">
      <c r="W3336" s="9" t="s">
        <v>1107</v>
      </c>
      <c r="X3336" s="9"/>
    </row>
    <row r="3337" spans="23:24" x14ac:dyDescent="0.3">
      <c r="W3337" s="9" t="s">
        <v>1110</v>
      </c>
      <c r="X3337" s="9"/>
    </row>
    <row r="3338" spans="23:24" x14ac:dyDescent="0.3">
      <c r="W3338" s="9" t="s">
        <v>192</v>
      </c>
      <c r="X3338" s="9"/>
    </row>
    <row r="3339" spans="23:24" x14ac:dyDescent="0.3">
      <c r="W3339" s="9" t="s">
        <v>1115</v>
      </c>
      <c r="X3339" s="9"/>
    </row>
    <row r="3340" spans="23:24" x14ac:dyDescent="0.3">
      <c r="W3340" s="9" t="s">
        <v>1117</v>
      </c>
      <c r="X3340" s="9"/>
    </row>
    <row r="3341" spans="23:24" x14ac:dyDescent="0.3">
      <c r="W3341" s="9" t="s">
        <v>549</v>
      </c>
      <c r="X3341" s="9"/>
    </row>
    <row r="3342" spans="23:24" x14ac:dyDescent="0.3">
      <c r="W3342" s="9" t="s">
        <v>1122</v>
      </c>
      <c r="X3342" s="9"/>
    </row>
    <row r="3343" spans="23:24" x14ac:dyDescent="0.3">
      <c r="W3343" s="9" t="s">
        <v>1126</v>
      </c>
      <c r="X3343" s="9"/>
    </row>
    <row r="3344" spans="23:24" x14ac:dyDescent="0.3">
      <c r="W3344" s="9" t="s">
        <v>1128</v>
      </c>
      <c r="X3344" s="9"/>
    </row>
    <row r="3345" spans="23:24" x14ac:dyDescent="0.3">
      <c r="W3345" s="9" t="s">
        <v>1131</v>
      </c>
      <c r="X3345" s="9"/>
    </row>
    <row r="3346" spans="23:24" x14ac:dyDescent="0.3">
      <c r="W3346" s="9" t="s">
        <v>1134</v>
      </c>
      <c r="X3346" s="9"/>
    </row>
    <row r="3347" spans="23:24" x14ac:dyDescent="0.3">
      <c r="W3347" s="9" t="s">
        <v>1137</v>
      </c>
      <c r="X3347" s="9"/>
    </row>
    <row r="3348" spans="23:24" x14ac:dyDescent="0.3">
      <c r="W3348" s="9" t="s">
        <v>1140</v>
      </c>
      <c r="X3348" s="9"/>
    </row>
    <row r="3349" spans="23:24" x14ac:dyDescent="0.3">
      <c r="W3349" s="9" t="s">
        <v>1143</v>
      </c>
      <c r="X3349" s="9"/>
    </row>
    <row r="3350" spans="23:24" x14ac:dyDescent="0.3">
      <c r="W3350" s="9" t="s">
        <v>1146</v>
      </c>
      <c r="X3350" s="9"/>
    </row>
    <row r="3351" spans="23:24" x14ac:dyDescent="0.3">
      <c r="W3351" s="9" t="s">
        <v>1150</v>
      </c>
      <c r="X3351" s="9"/>
    </row>
    <row r="3352" spans="23:24" x14ac:dyDescent="0.3">
      <c r="W3352" s="9" t="s">
        <v>1154</v>
      </c>
      <c r="X3352" s="9"/>
    </row>
    <row r="3353" spans="23:24" x14ac:dyDescent="0.3">
      <c r="W3353" s="9" t="s">
        <v>222</v>
      </c>
      <c r="X3353" s="9"/>
    </row>
    <row r="3354" spans="23:24" x14ac:dyDescent="0.3">
      <c r="W3354" s="9" t="s">
        <v>1158</v>
      </c>
      <c r="X3354" s="9"/>
    </row>
    <row r="3355" spans="23:24" x14ac:dyDescent="0.3">
      <c r="W3355" s="9" t="s">
        <v>1162</v>
      </c>
      <c r="X3355" s="9"/>
    </row>
    <row r="3356" spans="23:24" x14ac:dyDescent="0.3">
      <c r="W3356" s="9" t="s">
        <v>1165</v>
      </c>
      <c r="X3356" s="9"/>
    </row>
    <row r="3357" spans="23:24" x14ac:dyDescent="0.3">
      <c r="W3357" s="9" t="s">
        <v>1169</v>
      </c>
      <c r="X3357" s="9"/>
    </row>
    <row r="3358" spans="23:24" x14ac:dyDescent="0.3">
      <c r="W3358" s="9" t="s">
        <v>1172</v>
      </c>
      <c r="X3358" s="9"/>
    </row>
    <row r="3359" spans="23:24" x14ac:dyDescent="0.3">
      <c r="W3359" s="9" t="s">
        <v>1175</v>
      </c>
      <c r="X3359" s="9"/>
    </row>
    <row r="3360" spans="23:24" x14ac:dyDescent="0.3">
      <c r="W3360" s="9" t="s">
        <v>1177</v>
      </c>
      <c r="X3360" s="9"/>
    </row>
    <row r="3361" spans="23:24" x14ac:dyDescent="0.3">
      <c r="W3361" s="9" t="s">
        <v>1180</v>
      </c>
      <c r="X3361" s="9"/>
    </row>
    <row r="3362" spans="23:24" x14ac:dyDescent="0.3">
      <c r="W3362" s="9" t="s">
        <v>1073</v>
      </c>
      <c r="X3362" s="9"/>
    </row>
    <row r="3363" spans="23:24" x14ac:dyDescent="0.3">
      <c r="W3363" s="9" t="s">
        <v>1184</v>
      </c>
      <c r="X3363" s="9"/>
    </row>
    <row r="3364" spans="23:24" x14ac:dyDescent="0.3">
      <c r="W3364" s="9" t="s">
        <v>1188</v>
      </c>
      <c r="X3364" s="9"/>
    </row>
    <row r="3365" spans="23:24" x14ac:dyDescent="0.3">
      <c r="W3365" s="9" t="s">
        <v>1191</v>
      </c>
      <c r="X3365" s="9"/>
    </row>
    <row r="3366" spans="23:24" x14ac:dyDescent="0.3">
      <c r="W3366" s="9" t="s">
        <v>1193</v>
      </c>
      <c r="X3366" s="9"/>
    </row>
    <row r="3367" spans="23:24" x14ac:dyDescent="0.3">
      <c r="W3367" s="9" t="s">
        <v>1194</v>
      </c>
      <c r="X3367" s="9"/>
    </row>
    <row r="3368" spans="23:24" x14ac:dyDescent="0.3">
      <c r="W3368" s="9" t="s">
        <v>1197</v>
      </c>
      <c r="X3368" s="9"/>
    </row>
    <row r="3369" spans="23:24" x14ac:dyDescent="0.3">
      <c r="W3369" s="9" t="s">
        <v>1200</v>
      </c>
      <c r="X3369" s="9"/>
    </row>
    <row r="3370" spans="23:24" x14ac:dyDescent="0.3">
      <c r="W3370" s="9" t="s">
        <v>1203</v>
      </c>
      <c r="X3370" s="9"/>
    </row>
    <row r="3371" spans="23:24" x14ac:dyDescent="0.3">
      <c r="W3371" s="9" t="s">
        <v>1206</v>
      </c>
      <c r="X3371" s="9"/>
    </row>
    <row r="3372" spans="23:24" x14ac:dyDescent="0.3">
      <c r="W3372" s="9" t="s">
        <v>1209</v>
      </c>
      <c r="X3372" s="9"/>
    </row>
    <row r="3373" spans="23:24" x14ac:dyDescent="0.3">
      <c r="W3373" s="9" t="s">
        <v>1211</v>
      </c>
      <c r="X3373" s="9"/>
    </row>
    <row r="3374" spans="23:24" x14ac:dyDescent="0.3">
      <c r="W3374" s="9" t="s">
        <v>1212</v>
      </c>
      <c r="X3374" s="9"/>
    </row>
    <row r="3375" spans="23:24" x14ac:dyDescent="0.3">
      <c r="W3375" s="9" t="s">
        <v>1214</v>
      </c>
      <c r="X3375" s="9"/>
    </row>
    <row r="3376" spans="23:24" x14ac:dyDescent="0.3">
      <c r="W3376" s="9" t="s">
        <v>1215</v>
      </c>
      <c r="X3376" s="9"/>
    </row>
    <row r="3377" spans="23:24" x14ac:dyDescent="0.3">
      <c r="W3377" s="9" t="s">
        <v>1217</v>
      </c>
      <c r="X3377" s="9"/>
    </row>
    <row r="3378" spans="23:24" x14ac:dyDescent="0.3">
      <c r="W3378" s="9" t="s">
        <v>1220</v>
      </c>
      <c r="X3378" s="9"/>
    </row>
    <row r="3379" spans="23:24" x14ac:dyDescent="0.3">
      <c r="W3379" s="9" t="s">
        <v>1223</v>
      </c>
      <c r="X3379" s="9"/>
    </row>
    <row r="3380" spans="23:24" x14ac:dyDescent="0.3">
      <c r="W3380" s="9" t="s">
        <v>1225</v>
      </c>
      <c r="X3380" s="9"/>
    </row>
    <row r="3381" spans="23:24" x14ac:dyDescent="0.3">
      <c r="W3381" s="9" t="s">
        <v>1228</v>
      </c>
      <c r="X3381" s="9"/>
    </row>
    <row r="3382" spans="23:24" x14ac:dyDescent="0.3">
      <c r="W3382" s="9" t="s">
        <v>1231</v>
      </c>
      <c r="X3382" s="9"/>
    </row>
    <row r="3383" spans="23:24" x14ac:dyDescent="0.3">
      <c r="W3383" s="9" t="s">
        <v>1234</v>
      </c>
      <c r="X3383" s="9"/>
    </row>
    <row r="3384" spans="23:24" x14ac:dyDescent="0.3">
      <c r="W3384" s="9" t="s">
        <v>1237</v>
      </c>
      <c r="X3384" s="9"/>
    </row>
    <row r="3385" spans="23:24" x14ac:dyDescent="0.3">
      <c r="W3385" s="9" t="s">
        <v>1239</v>
      </c>
      <c r="X3385" s="9"/>
    </row>
    <row r="3386" spans="23:24" x14ac:dyDescent="0.3">
      <c r="W3386" s="9" t="s">
        <v>1242</v>
      </c>
      <c r="X3386" s="9"/>
    </row>
    <row r="3387" spans="23:24" x14ac:dyDescent="0.3">
      <c r="W3387" s="9" t="s">
        <v>1244</v>
      </c>
      <c r="X3387" s="9"/>
    </row>
    <row r="3388" spans="23:24" x14ac:dyDescent="0.3">
      <c r="W3388" s="9" t="s">
        <v>1247</v>
      </c>
      <c r="X3388" s="9"/>
    </row>
    <row r="3389" spans="23:24" x14ac:dyDescent="0.3">
      <c r="W3389" s="9" t="s">
        <v>1250</v>
      </c>
      <c r="X3389" s="9"/>
    </row>
    <row r="3390" spans="23:24" x14ac:dyDescent="0.3">
      <c r="W3390" s="9" t="s">
        <v>1253</v>
      </c>
      <c r="X3390" s="9"/>
    </row>
    <row r="3391" spans="23:24" x14ac:dyDescent="0.3">
      <c r="W3391" s="9" t="s">
        <v>1254</v>
      </c>
      <c r="X3391" s="9"/>
    </row>
    <row r="3392" spans="23:24" x14ac:dyDescent="0.3">
      <c r="W3392" s="9" t="s">
        <v>549</v>
      </c>
      <c r="X3392" s="9"/>
    </row>
    <row r="3393" spans="23:24" x14ac:dyDescent="0.3">
      <c r="W3393" s="9" t="s">
        <v>1260</v>
      </c>
      <c r="X3393" s="9"/>
    </row>
    <row r="3394" spans="23:24" x14ac:dyDescent="0.3">
      <c r="W3394" s="9" t="s">
        <v>1262</v>
      </c>
      <c r="X3394" s="9"/>
    </row>
    <row r="3395" spans="23:24" x14ac:dyDescent="0.3">
      <c r="W3395" s="9" t="s">
        <v>1265</v>
      </c>
      <c r="X3395" s="9"/>
    </row>
    <row r="3396" spans="23:24" x14ac:dyDescent="0.3">
      <c r="W3396" s="9" t="s">
        <v>1269</v>
      </c>
      <c r="X3396" s="9"/>
    </row>
    <row r="3397" spans="23:24" x14ac:dyDescent="0.3">
      <c r="W3397" s="9" t="s">
        <v>1272</v>
      </c>
      <c r="X3397" s="9"/>
    </row>
    <row r="3398" spans="23:24" x14ac:dyDescent="0.3">
      <c r="W3398" s="9" t="s">
        <v>1275</v>
      </c>
      <c r="X3398" s="9"/>
    </row>
    <row r="3399" spans="23:24" x14ac:dyDescent="0.3">
      <c r="W3399" s="9" t="s">
        <v>1277</v>
      </c>
      <c r="X3399" s="9"/>
    </row>
    <row r="3400" spans="23:24" x14ac:dyDescent="0.3">
      <c r="W3400" s="9" t="s">
        <v>1280</v>
      </c>
      <c r="X3400" s="9"/>
    </row>
    <row r="3401" spans="23:24" x14ac:dyDescent="0.3">
      <c r="W3401" s="9" t="s">
        <v>1282</v>
      </c>
      <c r="X3401" s="9"/>
    </row>
    <row r="3402" spans="23:24" x14ac:dyDescent="0.3">
      <c r="W3402" s="9" t="s">
        <v>1284</v>
      </c>
      <c r="X3402" s="9"/>
    </row>
    <row r="3403" spans="23:24" x14ac:dyDescent="0.3">
      <c r="W3403" s="9" t="s">
        <v>1287</v>
      </c>
      <c r="X3403" s="9"/>
    </row>
    <row r="3404" spans="23:24" x14ac:dyDescent="0.3">
      <c r="W3404" s="9" t="s">
        <v>1289</v>
      </c>
      <c r="X3404" s="9"/>
    </row>
    <row r="3405" spans="23:24" x14ac:dyDescent="0.3">
      <c r="W3405" s="9" t="s">
        <v>1290</v>
      </c>
      <c r="X3405" s="9"/>
    </row>
    <row r="3406" spans="23:24" x14ac:dyDescent="0.3">
      <c r="W3406" s="9" t="s">
        <v>1293</v>
      </c>
      <c r="X3406" s="9"/>
    </row>
    <row r="3407" spans="23:24" x14ac:dyDescent="0.3">
      <c r="W3407" s="9" t="s">
        <v>1296</v>
      </c>
      <c r="X3407" s="9"/>
    </row>
    <row r="3408" spans="23:24" x14ac:dyDescent="0.3">
      <c r="W3408" s="9" t="s">
        <v>1298</v>
      </c>
      <c r="X3408" s="9"/>
    </row>
    <row r="3409" spans="23:24" x14ac:dyDescent="0.3">
      <c r="W3409" s="9" t="s">
        <v>1301</v>
      </c>
      <c r="X3409" s="9"/>
    </row>
    <row r="3410" spans="23:24" x14ac:dyDescent="0.3">
      <c r="W3410" s="9" t="s">
        <v>1304</v>
      </c>
      <c r="X3410" s="9"/>
    </row>
    <row r="3411" spans="23:24" x14ac:dyDescent="0.3">
      <c r="W3411" s="9" t="s">
        <v>1307</v>
      </c>
      <c r="X3411" s="9"/>
    </row>
    <row r="3412" spans="23:24" x14ac:dyDescent="0.3">
      <c r="W3412" s="9" t="s">
        <v>1309</v>
      </c>
      <c r="X3412" s="9"/>
    </row>
    <row r="3413" spans="23:24" x14ac:dyDescent="0.3">
      <c r="W3413" s="9" t="s">
        <v>1313</v>
      </c>
      <c r="X3413" s="9"/>
    </row>
    <row r="3414" spans="23:24" x14ac:dyDescent="0.3">
      <c r="W3414" s="9" t="s">
        <v>1315</v>
      </c>
      <c r="X3414" s="9"/>
    </row>
    <row r="3415" spans="23:24" x14ac:dyDescent="0.3">
      <c r="W3415" s="9" t="s">
        <v>1318</v>
      </c>
      <c r="X3415" s="9"/>
    </row>
    <row r="3416" spans="23:24" x14ac:dyDescent="0.3">
      <c r="W3416" s="9" t="s">
        <v>1320</v>
      </c>
      <c r="X3416" s="9"/>
    </row>
    <row r="3417" spans="23:24" x14ac:dyDescent="0.3">
      <c r="W3417" s="9" t="s">
        <v>301</v>
      </c>
      <c r="X3417" s="9"/>
    </row>
    <row r="3418" spans="23:24" x14ac:dyDescent="0.3">
      <c r="W3418" s="9" t="s">
        <v>1326</v>
      </c>
      <c r="X3418" s="9"/>
    </row>
    <row r="3419" spans="23:24" x14ac:dyDescent="0.3">
      <c r="W3419" s="9" t="s">
        <v>1329</v>
      </c>
      <c r="X3419" s="9"/>
    </row>
    <row r="3420" spans="23:24" x14ac:dyDescent="0.3">
      <c r="W3420" s="9" t="s">
        <v>1332</v>
      </c>
      <c r="X3420" s="9"/>
    </row>
    <row r="3421" spans="23:24" x14ac:dyDescent="0.3">
      <c r="W3421" s="9" t="s">
        <v>1334</v>
      </c>
      <c r="X3421" s="9"/>
    </row>
    <row r="3422" spans="23:24" x14ac:dyDescent="0.3">
      <c r="W3422" s="9" t="s">
        <v>1337</v>
      </c>
      <c r="X3422" s="9"/>
    </row>
    <row r="3423" spans="23:24" x14ac:dyDescent="0.3">
      <c r="W3423" s="9" t="s">
        <v>297</v>
      </c>
      <c r="X3423" s="9"/>
    </row>
    <row r="3424" spans="23:24" x14ac:dyDescent="0.3">
      <c r="W3424" s="9" t="s">
        <v>1342</v>
      </c>
      <c r="X3424" s="9"/>
    </row>
    <row r="3425" spans="23:24" x14ac:dyDescent="0.3">
      <c r="W3425" s="9" t="s">
        <v>1344</v>
      </c>
      <c r="X3425" s="9"/>
    </row>
    <row r="3426" spans="23:24" x14ac:dyDescent="0.3">
      <c r="W3426" s="9" t="s">
        <v>1347</v>
      </c>
      <c r="X3426" s="9"/>
    </row>
    <row r="3427" spans="23:24" x14ac:dyDescent="0.3">
      <c r="W3427" s="9" t="s">
        <v>1351</v>
      </c>
      <c r="X3427" s="9"/>
    </row>
    <row r="3428" spans="23:24" x14ac:dyDescent="0.3">
      <c r="W3428" s="9" t="s">
        <v>1334</v>
      </c>
      <c r="X3428" s="9"/>
    </row>
    <row r="3429" spans="23:24" x14ac:dyDescent="0.3">
      <c r="W3429" s="9" t="s">
        <v>1356</v>
      </c>
      <c r="X3429" s="9"/>
    </row>
    <row r="3430" spans="23:24" x14ac:dyDescent="0.3">
      <c r="W3430" s="9" t="s">
        <v>158</v>
      </c>
      <c r="X3430" s="9"/>
    </row>
    <row r="3431" spans="23:24" x14ac:dyDescent="0.3">
      <c r="W3431" s="9" t="s">
        <v>1361</v>
      </c>
      <c r="X3431" s="9"/>
    </row>
    <row r="3432" spans="23:24" x14ac:dyDescent="0.3">
      <c r="W3432" s="9" t="s">
        <v>1364</v>
      </c>
      <c r="X3432" s="9"/>
    </row>
    <row r="3433" spans="23:24" x14ac:dyDescent="0.3">
      <c r="W3433" s="9" t="s">
        <v>1367</v>
      </c>
      <c r="X3433" s="9"/>
    </row>
    <row r="3434" spans="23:24" x14ac:dyDescent="0.3">
      <c r="W3434" s="9" t="s">
        <v>1370</v>
      </c>
      <c r="X3434" s="9"/>
    </row>
    <row r="3435" spans="23:24" x14ac:dyDescent="0.3">
      <c r="W3435" s="9" t="s">
        <v>501</v>
      </c>
      <c r="X3435" s="9"/>
    </row>
    <row r="3436" spans="23:24" x14ac:dyDescent="0.3">
      <c r="W3436" s="9" t="s">
        <v>1375</v>
      </c>
      <c r="X3436" s="9"/>
    </row>
    <row r="3437" spans="23:24" x14ac:dyDescent="0.3">
      <c r="W3437" s="9" t="s">
        <v>1378</v>
      </c>
      <c r="X3437" s="9"/>
    </row>
    <row r="3438" spans="23:24" x14ac:dyDescent="0.3">
      <c r="W3438" s="9" t="s">
        <v>1378</v>
      </c>
      <c r="X3438" s="9"/>
    </row>
    <row r="3439" spans="23:24" x14ac:dyDescent="0.3">
      <c r="W3439" s="9" t="s">
        <v>1383</v>
      </c>
      <c r="X3439" s="9"/>
    </row>
    <row r="3440" spans="23:24" x14ac:dyDescent="0.3">
      <c r="W3440" s="9" t="s">
        <v>1386</v>
      </c>
      <c r="X3440" s="9"/>
    </row>
    <row r="3441" spans="23:24" x14ac:dyDescent="0.3">
      <c r="W3441" s="9" t="s">
        <v>1389</v>
      </c>
      <c r="X3441" s="9"/>
    </row>
    <row r="3442" spans="23:24" x14ac:dyDescent="0.3">
      <c r="W3442" s="9" t="s">
        <v>1329</v>
      </c>
      <c r="X3442" s="9"/>
    </row>
    <row r="3443" spans="23:24" x14ac:dyDescent="0.3">
      <c r="W3443" s="9" t="s">
        <v>1394</v>
      </c>
      <c r="X3443" s="9"/>
    </row>
    <row r="3444" spans="23:24" x14ac:dyDescent="0.3">
      <c r="W3444" s="9" t="s">
        <v>1397</v>
      </c>
      <c r="X3444" s="9"/>
    </row>
    <row r="3445" spans="23:24" x14ac:dyDescent="0.3">
      <c r="W3445" s="9" t="s">
        <v>1400</v>
      </c>
      <c r="X3445" s="9"/>
    </row>
    <row r="3446" spans="23:24" x14ac:dyDescent="0.3">
      <c r="W3446" s="9" t="s">
        <v>1403</v>
      </c>
      <c r="X3446" s="9"/>
    </row>
    <row r="3447" spans="23:24" x14ac:dyDescent="0.3">
      <c r="W3447" s="9" t="s">
        <v>1406</v>
      </c>
      <c r="X3447" s="9"/>
    </row>
    <row r="3448" spans="23:24" x14ac:dyDescent="0.3">
      <c r="W3448" s="9" t="s">
        <v>111</v>
      </c>
      <c r="X3448" s="9"/>
    </row>
    <row r="3449" spans="23:24" x14ac:dyDescent="0.3">
      <c r="W3449" s="9" t="s">
        <v>320</v>
      </c>
      <c r="X3449" s="9"/>
    </row>
    <row r="3450" spans="23:24" x14ac:dyDescent="0.3">
      <c r="W3450" s="9" t="s">
        <v>1413</v>
      </c>
      <c r="X3450" s="9"/>
    </row>
    <row r="3451" spans="23:24" x14ac:dyDescent="0.3">
      <c r="W3451" s="9" t="s">
        <v>1415</v>
      </c>
      <c r="X3451" s="9"/>
    </row>
    <row r="3452" spans="23:24" x14ac:dyDescent="0.3">
      <c r="W3452" s="9" t="s">
        <v>803</v>
      </c>
      <c r="X3452" s="9"/>
    </row>
    <row r="3453" spans="23:24" x14ac:dyDescent="0.3">
      <c r="W3453" s="9" t="s">
        <v>1420</v>
      </c>
      <c r="X3453" s="9"/>
    </row>
    <row r="3454" spans="23:24" x14ac:dyDescent="0.3">
      <c r="W3454" s="9" t="s">
        <v>549</v>
      </c>
      <c r="X3454" s="9"/>
    </row>
    <row r="3455" spans="23:24" x14ac:dyDescent="0.3">
      <c r="W3455" s="9" t="s">
        <v>1424</v>
      </c>
      <c r="X3455" s="9"/>
    </row>
    <row r="3456" spans="23:24" x14ac:dyDescent="0.3">
      <c r="W3456" s="9" t="s">
        <v>1427</v>
      </c>
      <c r="X3456" s="9"/>
    </row>
    <row r="3457" spans="23:24" x14ac:dyDescent="0.3">
      <c r="W3457" s="9" t="s">
        <v>1301</v>
      </c>
      <c r="X3457" s="9"/>
    </row>
    <row r="3458" spans="23:24" x14ac:dyDescent="0.3">
      <c r="W3458" s="9" t="s">
        <v>1432</v>
      </c>
      <c r="X3458" s="9"/>
    </row>
    <row r="3459" spans="23:24" x14ac:dyDescent="0.3">
      <c r="W3459" s="9" t="s">
        <v>1435</v>
      </c>
      <c r="X3459" s="9"/>
    </row>
    <row r="3460" spans="23:24" x14ac:dyDescent="0.3">
      <c r="W3460" s="9" t="s">
        <v>1438</v>
      </c>
      <c r="X3460" s="9"/>
    </row>
    <row r="3461" spans="23:24" x14ac:dyDescent="0.3">
      <c r="W3461" s="9" t="s">
        <v>1140</v>
      </c>
      <c r="X3461" s="9"/>
    </row>
    <row r="3462" spans="23:24" x14ac:dyDescent="0.3">
      <c r="W3462" s="9" t="s">
        <v>1442</v>
      </c>
      <c r="X3462" s="9"/>
    </row>
    <row r="3463" spans="23:24" x14ac:dyDescent="0.3">
      <c r="W3463" s="9" t="s">
        <v>511</v>
      </c>
      <c r="X3463" s="9"/>
    </row>
    <row r="3464" spans="23:24" x14ac:dyDescent="0.3">
      <c r="W3464" s="9" t="s">
        <v>1247</v>
      </c>
      <c r="X3464" s="9"/>
    </row>
    <row r="3465" spans="23:24" x14ac:dyDescent="0.3">
      <c r="W3465" s="9" t="s">
        <v>1450</v>
      </c>
      <c r="X3465" s="9"/>
    </row>
    <row r="3466" spans="23:24" x14ac:dyDescent="0.3">
      <c r="W3466" s="9" t="s">
        <v>1453</v>
      </c>
      <c r="X3466" s="9"/>
    </row>
    <row r="3467" spans="23:24" x14ac:dyDescent="0.3">
      <c r="W3467" s="9" t="s">
        <v>1456</v>
      </c>
      <c r="X3467" s="9"/>
    </row>
    <row r="3468" spans="23:24" x14ac:dyDescent="0.3">
      <c r="W3468" s="9" t="s">
        <v>1459</v>
      </c>
      <c r="X3468" s="9"/>
    </row>
    <row r="3469" spans="23:24" x14ac:dyDescent="0.3">
      <c r="W3469" s="9" t="s">
        <v>1463</v>
      </c>
      <c r="X3469" s="9"/>
    </row>
    <row r="3470" spans="23:24" x14ac:dyDescent="0.3">
      <c r="W3470" s="9" t="s">
        <v>1334</v>
      </c>
      <c r="X3470" s="9"/>
    </row>
    <row r="3471" spans="23:24" x14ac:dyDescent="0.3">
      <c r="W3471" s="9" t="s">
        <v>1468</v>
      </c>
      <c r="X3471" s="9"/>
    </row>
    <row r="3472" spans="23:24" x14ac:dyDescent="0.3">
      <c r="W3472" s="9" t="s">
        <v>511</v>
      </c>
      <c r="X3472" s="9"/>
    </row>
    <row r="3473" spans="23:24" x14ac:dyDescent="0.3">
      <c r="W3473" s="9" t="s">
        <v>1473</v>
      </c>
      <c r="X3473" s="9"/>
    </row>
    <row r="3474" spans="23:24" x14ac:dyDescent="0.3">
      <c r="W3474" s="9" t="s">
        <v>1473</v>
      </c>
      <c r="X3474" s="9"/>
    </row>
    <row r="3475" spans="23:24" x14ac:dyDescent="0.3">
      <c r="W3475" s="9" t="s">
        <v>1477</v>
      </c>
      <c r="X3475" s="9"/>
    </row>
    <row r="3476" spans="23:24" x14ac:dyDescent="0.3">
      <c r="W3476" s="9" t="s">
        <v>1480</v>
      </c>
      <c r="X3476" s="9"/>
    </row>
    <row r="3477" spans="23:24" x14ac:dyDescent="0.3">
      <c r="W3477" s="9" t="s">
        <v>1483</v>
      </c>
      <c r="X3477" s="9"/>
    </row>
    <row r="3478" spans="23:24" x14ac:dyDescent="0.3">
      <c r="W3478" s="9" t="s">
        <v>1486</v>
      </c>
      <c r="X3478" s="9"/>
    </row>
    <row r="3479" spans="23:24" x14ac:dyDescent="0.3">
      <c r="W3479" s="9" t="s">
        <v>1489</v>
      </c>
      <c r="X3479" s="9"/>
    </row>
    <row r="3480" spans="23:24" x14ac:dyDescent="0.3">
      <c r="W3480" s="9" t="s">
        <v>1492</v>
      </c>
      <c r="X3480" s="9"/>
    </row>
    <row r="3481" spans="23:24" x14ac:dyDescent="0.3">
      <c r="W3481" s="9" t="s">
        <v>1495</v>
      </c>
      <c r="X3481" s="9"/>
    </row>
    <row r="3482" spans="23:24" x14ac:dyDescent="0.3">
      <c r="W3482" s="9" t="s">
        <v>1498</v>
      </c>
      <c r="X3482" s="9"/>
    </row>
    <row r="3483" spans="23:24" x14ac:dyDescent="0.3">
      <c r="W3483" s="9" t="s">
        <v>1501</v>
      </c>
      <c r="X3483" s="9"/>
    </row>
    <row r="3484" spans="23:24" x14ac:dyDescent="0.3">
      <c r="W3484" s="9" t="s">
        <v>320</v>
      </c>
      <c r="X3484" s="9"/>
    </row>
    <row r="3485" spans="23:24" x14ac:dyDescent="0.3">
      <c r="W3485" s="9" t="s">
        <v>1506</v>
      </c>
      <c r="X3485" s="9"/>
    </row>
    <row r="3486" spans="23:24" x14ac:dyDescent="0.3">
      <c r="W3486" s="9" t="s">
        <v>1509</v>
      </c>
      <c r="X3486" s="9"/>
    </row>
    <row r="3487" spans="23:24" x14ac:dyDescent="0.3">
      <c r="W3487" s="9" t="s">
        <v>1513</v>
      </c>
      <c r="X3487" s="9"/>
    </row>
    <row r="3488" spans="23:24" x14ac:dyDescent="0.3">
      <c r="W3488" s="9" t="s">
        <v>1329</v>
      </c>
      <c r="X3488" s="9"/>
    </row>
    <row r="3489" spans="23:24" x14ac:dyDescent="0.3">
      <c r="W3489" s="9" t="s">
        <v>1519</v>
      </c>
      <c r="X3489" s="9"/>
    </row>
    <row r="3490" spans="23:24" x14ac:dyDescent="0.3">
      <c r="W3490" s="9" t="s">
        <v>632</v>
      </c>
      <c r="X3490" s="9"/>
    </row>
    <row r="3491" spans="23:24" x14ac:dyDescent="0.3">
      <c r="W3491" s="9" t="s">
        <v>1334</v>
      </c>
      <c r="X3491" s="9"/>
    </row>
    <row r="3492" spans="23:24" x14ac:dyDescent="0.3">
      <c r="W3492" s="9" t="s">
        <v>1526</v>
      </c>
      <c r="X3492" s="9"/>
    </row>
    <row r="3493" spans="23:24" x14ac:dyDescent="0.3">
      <c r="W3493" s="9" t="s">
        <v>1140</v>
      </c>
      <c r="X3493" s="9"/>
    </row>
    <row r="3494" spans="23:24" x14ac:dyDescent="0.3">
      <c r="W3494" s="9" t="s">
        <v>1533</v>
      </c>
      <c r="X3494" s="9"/>
    </row>
    <row r="3495" spans="23:24" x14ac:dyDescent="0.3">
      <c r="W3495" s="9" t="s">
        <v>1536</v>
      </c>
      <c r="X3495" s="9"/>
    </row>
    <row r="3496" spans="23:24" x14ac:dyDescent="0.3">
      <c r="W3496" s="9" t="s">
        <v>1334</v>
      </c>
      <c r="X3496" s="9"/>
    </row>
    <row r="3497" spans="23:24" x14ac:dyDescent="0.3">
      <c r="W3497" s="9" t="s">
        <v>1540</v>
      </c>
      <c r="X3497" s="9"/>
    </row>
    <row r="3498" spans="23:24" x14ac:dyDescent="0.3">
      <c r="W3498" s="9" t="s">
        <v>1543</v>
      </c>
      <c r="X3498" s="9"/>
    </row>
    <row r="3499" spans="23:24" x14ac:dyDescent="0.3">
      <c r="W3499" s="9" t="s">
        <v>1546</v>
      </c>
      <c r="X3499" s="9"/>
    </row>
    <row r="3500" spans="23:24" x14ac:dyDescent="0.3">
      <c r="W3500" s="9" t="s">
        <v>1549</v>
      </c>
      <c r="X3500" s="9"/>
    </row>
    <row r="3501" spans="23:24" x14ac:dyDescent="0.3">
      <c r="W3501" s="9" t="s">
        <v>1552</v>
      </c>
      <c r="X3501" s="9"/>
    </row>
    <row r="3502" spans="23:24" x14ac:dyDescent="0.3">
      <c r="W3502" s="9" t="s">
        <v>1555</v>
      </c>
      <c r="X3502" s="9"/>
    </row>
    <row r="3503" spans="23:24" x14ac:dyDescent="0.3">
      <c r="W3503" s="9" t="s">
        <v>1558</v>
      </c>
      <c r="X3503" s="9"/>
    </row>
    <row r="3504" spans="23:24" x14ac:dyDescent="0.3">
      <c r="W3504" s="9" t="s">
        <v>151</v>
      </c>
      <c r="X3504" s="9"/>
    </row>
    <row r="3505" spans="23:24" x14ac:dyDescent="0.3">
      <c r="W3505" s="9" t="s">
        <v>1563</v>
      </c>
      <c r="X3505" s="9"/>
    </row>
    <row r="3506" spans="23:24" x14ac:dyDescent="0.3">
      <c r="W3506" s="9" t="s">
        <v>1566</v>
      </c>
      <c r="X3506" s="9"/>
    </row>
    <row r="3507" spans="23:24" x14ac:dyDescent="0.3">
      <c r="W3507" s="9" t="s">
        <v>1570</v>
      </c>
      <c r="X3507" s="9"/>
    </row>
    <row r="3508" spans="23:24" x14ac:dyDescent="0.3">
      <c r="W3508" s="9" t="s">
        <v>1572</v>
      </c>
      <c r="X3508" s="9"/>
    </row>
    <row r="3509" spans="23:24" x14ac:dyDescent="0.3">
      <c r="W3509" s="9" t="s">
        <v>1575</v>
      </c>
      <c r="X3509" s="9"/>
    </row>
    <row r="3510" spans="23:24" x14ac:dyDescent="0.3">
      <c r="W3510" s="9" t="s">
        <v>1578</v>
      </c>
      <c r="X3510" s="9"/>
    </row>
    <row r="3511" spans="23:24" x14ac:dyDescent="0.3">
      <c r="W3511" s="9" t="s">
        <v>1581</v>
      </c>
      <c r="X3511" s="9"/>
    </row>
    <row r="3512" spans="23:24" x14ac:dyDescent="0.3">
      <c r="W3512" s="9" t="s">
        <v>382</v>
      </c>
      <c r="X3512" s="9"/>
    </row>
    <row r="3513" spans="23:24" x14ac:dyDescent="0.3">
      <c r="W3513" s="9" t="s">
        <v>1587</v>
      </c>
      <c r="X3513" s="9"/>
    </row>
    <row r="3514" spans="23:24" x14ac:dyDescent="0.3">
      <c r="W3514" s="9" t="s">
        <v>1309</v>
      </c>
      <c r="X3514" s="9"/>
    </row>
    <row r="3515" spans="23:24" x14ac:dyDescent="0.3">
      <c r="W3515" s="9" t="s">
        <v>1592</v>
      </c>
      <c r="X3515" s="9"/>
    </row>
    <row r="3516" spans="23:24" x14ac:dyDescent="0.3">
      <c r="W3516" s="9" t="s">
        <v>1595</v>
      </c>
      <c r="X3516" s="9"/>
    </row>
    <row r="3517" spans="23:24" x14ac:dyDescent="0.3">
      <c r="W3517" s="9" t="s">
        <v>1598</v>
      </c>
      <c r="X3517" s="9"/>
    </row>
    <row r="3518" spans="23:24" x14ac:dyDescent="0.3">
      <c r="W3518" s="9" t="s">
        <v>511</v>
      </c>
      <c r="X3518" s="9"/>
    </row>
    <row r="3519" spans="23:24" x14ac:dyDescent="0.3">
      <c r="W3519" s="9" t="s">
        <v>1602</v>
      </c>
      <c r="X3519" s="9"/>
    </row>
    <row r="3520" spans="23:24" x14ac:dyDescent="0.3">
      <c r="W3520" s="9" t="s">
        <v>1605</v>
      </c>
      <c r="X3520" s="9"/>
    </row>
    <row r="3521" spans="23:24" x14ac:dyDescent="0.3">
      <c r="W3521" s="9" t="s">
        <v>1608</v>
      </c>
      <c r="X3521" s="9"/>
    </row>
    <row r="3522" spans="23:24" x14ac:dyDescent="0.3">
      <c r="W3522" s="9" t="s">
        <v>638</v>
      </c>
      <c r="X3522" s="9"/>
    </row>
    <row r="3523" spans="23:24" x14ac:dyDescent="0.3">
      <c r="W3523" s="9" t="s">
        <v>1613</v>
      </c>
      <c r="X3523" s="9"/>
    </row>
    <row r="3524" spans="23:24" x14ac:dyDescent="0.3">
      <c r="W3524" s="9" t="s">
        <v>1616</v>
      </c>
      <c r="X3524" s="9"/>
    </row>
    <row r="3525" spans="23:24" x14ac:dyDescent="0.3">
      <c r="W3525" s="9" t="s">
        <v>1619</v>
      </c>
      <c r="X3525" s="9"/>
    </row>
    <row r="3526" spans="23:24" x14ac:dyDescent="0.3">
      <c r="W3526" s="9" t="s">
        <v>1622</v>
      </c>
      <c r="X3526" s="9"/>
    </row>
    <row r="3527" spans="23:24" x14ac:dyDescent="0.3">
      <c r="W3527" s="9" t="s">
        <v>1625</v>
      </c>
      <c r="X3527" s="9"/>
    </row>
    <row r="3528" spans="23:24" x14ac:dyDescent="0.3">
      <c r="W3528" s="9" t="s">
        <v>1628</v>
      </c>
      <c r="X3528" s="9"/>
    </row>
    <row r="3529" spans="23:24" x14ac:dyDescent="0.3">
      <c r="W3529" s="9" t="s">
        <v>1631</v>
      </c>
      <c r="X3529" s="9"/>
    </row>
    <row r="3530" spans="23:24" x14ac:dyDescent="0.3">
      <c r="W3530" s="9" t="s">
        <v>1634</v>
      </c>
      <c r="X3530" s="9"/>
    </row>
    <row r="3531" spans="23:24" x14ac:dyDescent="0.3">
      <c r="W3531" s="9" t="s">
        <v>1637</v>
      </c>
      <c r="X3531" s="9"/>
    </row>
    <row r="3532" spans="23:24" x14ac:dyDescent="0.3">
      <c r="W3532" s="9" t="s">
        <v>1640</v>
      </c>
      <c r="X3532" s="9"/>
    </row>
    <row r="3533" spans="23:24" x14ac:dyDescent="0.3">
      <c r="W3533" s="9" t="s">
        <v>1643</v>
      </c>
      <c r="X3533" s="9"/>
    </row>
    <row r="3534" spans="23:24" x14ac:dyDescent="0.3">
      <c r="W3534" s="9" t="s">
        <v>1646</v>
      </c>
      <c r="X3534" s="9"/>
    </row>
    <row r="3535" spans="23:24" x14ac:dyDescent="0.3">
      <c r="W3535" s="9" t="s">
        <v>1649</v>
      </c>
      <c r="X3535" s="9"/>
    </row>
    <row r="3536" spans="23:24" x14ac:dyDescent="0.3">
      <c r="W3536" s="9" t="s">
        <v>1652</v>
      </c>
      <c r="X3536" s="9"/>
    </row>
    <row r="3537" spans="23:24" x14ac:dyDescent="0.3">
      <c r="W3537" s="9" t="s">
        <v>1655</v>
      </c>
      <c r="X3537" s="9"/>
    </row>
    <row r="3538" spans="23:24" x14ac:dyDescent="0.3">
      <c r="W3538" s="9" t="s">
        <v>1657</v>
      </c>
      <c r="X3538" s="9"/>
    </row>
    <row r="3539" spans="23:24" x14ac:dyDescent="0.3">
      <c r="W3539" s="9" t="s">
        <v>1660</v>
      </c>
      <c r="X3539" s="9"/>
    </row>
    <row r="3540" spans="23:24" x14ac:dyDescent="0.3">
      <c r="W3540" s="9" t="s">
        <v>1578</v>
      </c>
      <c r="X3540" s="9"/>
    </row>
    <row r="3541" spans="23:24" x14ac:dyDescent="0.3">
      <c r="W3541" s="9" t="s">
        <v>1665</v>
      </c>
      <c r="X3541" s="9"/>
    </row>
    <row r="3542" spans="23:24" x14ac:dyDescent="0.3">
      <c r="W3542" s="9" t="s">
        <v>1668</v>
      </c>
      <c r="X3542" s="9"/>
    </row>
    <row r="3543" spans="23:24" x14ac:dyDescent="0.3">
      <c r="W3543" s="9" t="s">
        <v>14</v>
      </c>
      <c r="X3543" s="9"/>
    </row>
    <row r="3544" spans="23:24" x14ac:dyDescent="0.3">
      <c r="W3544" s="9" t="s">
        <v>1672</v>
      </c>
      <c r="X3544" s="9"/>
    </row>
    <row r="3545" spans="23:24" x14ac:dyDescent="0.3">
      <c r="W3545" s="9" t="s">
        <v>1674</v>
      </c>
      <c r="X3545" s="9"/>
    </row>
    <row r="3546" spans="23:24" x14ac:dyDescent="0.3">
      <c r="W3546" s="9" t="s">
        <v>1676</v>
      </c>
      <c r="X3546" s="9"/>
    </row>
    <row r="3547" spans="23:24" x14ac:dyDescent="0.3">
      <c r="W3547" s="9" t="s">
        <v>1679</v>
      </c>
      <c r="X3547" s="9"/>
    </row>
    <row r="3548" spans="23:24" x14ac:dyDescent="0.3">
      <c r="W3548" s="9" t="s">
        <v>1682</v>
      </c>
      <c r="X3548" s="9"/>
    </row>
    <row r="3549" spans="23:24" x14ac:dyDescent="0.3">
      <c r="W3549" s="9" t="s">
        <v>1684</v>
      </c>
      <c r="X3549" s="9"/>
    </row>
    <row r="3550" spans="23:24" x14ac:dyDescent="0.3">
      <c r="W3550" s="9" t="s">
        <v>1687</v>
      </c>
      <c r="X3550" s="9"/>
    </row>
    <row r="3551" spans="23:24" x14ac:dyDescent="0.3">
      <c r="W3551" s="9" t="s">
        <v>1689</v>
      </c>
      <c r="X3551" s="9"/>
    </row>
    <row r="3552" spans="23:24" x14ac:dyDescent="0.3">
      <c r="W3552" s="9" t="s">
        <v>1693</v>
      </c>
      <c r="X3552" s="9"/>
    </row>
    <row r="3553" spans="23:24" x14ac:dyDescent="0.3">
      <c r="W3553" s="9" t="s">
        <v>1309</v>
      </c>
      <c r="X3553" s="9"/>
    </row>
    <row r="3554" spans="23:24" x14ac:dyDescent="0.3">
      <c r="W3554" s="9" t="s">
        <v>1698</v>
      </c>
      <c r="X3554" s="9"/>
    </row>
    <row r="3555" spans="23:24" x14ac:dyDescent="0.3">
      <c r="W3555" s="9" t="s">
        <v>1701</v>
      </c>
      <c r="X3555" s="9"/>
    </row>
    <row r="3556" spans="23:24" x14ac:dyDescent="0.3">
      <c r="W3556" s="9" t="s">
        <v>511</v>
      </c>
      <c r="X3556" s="9"/>
    </row>
    <row r="3557" spans="23:24" x14ac:dyDescent="0.3">
      <c r="W3557" s="9" t="s">
        <v>1706</v>
      </c>
      <c r="X3557" s="9"/>
    </row>
    <row r="3558" spans="23:24" x14ac:dyDescent="0.3">
      <c r="W3558" s="9" t="s">
        <v>1709</v>
      </c>
      <c r="X3558" s="9"/>
    </row>
    <row r="3559" spans="23:24" x14ac:dyDescent="0.3">
      <c r="W3559" s="9" t="s">
        <v>1712</v>
      </c>
      <c r="X3559" s="9"/>
    </row>
    <row r="3560" spans="23:24" x14ac:dyDescent="0.3">
      <c r="W3560" s="9" t="s">
        <v>1715</v>
      </c>
      <c r="X3560" s="9"/>
    </row>
    <row r="3561" spans="23:24" x14ac:dyDescent="0.3">
      <c r="W3561" s="9" t="s">
        <v>1718</v>
      </c>
      <c r="X3561" s="9"/>
    </row>
    <row r="3562" spans="23:24" x14ac:dyDescent="0.3">
      <c r="W3562" s="9" t="s">
        <v>1721</v>
      </c>
      <c r="X3562" s="9"/>
    </row>
    <row r="3563" spans="23:24" x14ac:dyDescent="0.3">
      <c r="W3563" s="9" t="s">
        <v>1724</v>
      </c>
      <c r="X3563" s="9"/>
    </row>
    <row r="3564" spans="23:24" x14ac:dyDescent="0.3">
      <c r="W3564" s="9" t="s">
        <v>1727</v>
      </c>
      <c r="X3564" s="9"/>
    </row>
    <row r="3565" spans="23:24" x14ac:dyDescent="0.3">
      <c r="W3565" s="9" t="s">
        <v>621</v>
      </c>
      <c r="X3565" s="9"/>
    </row>
    <row r="3566" spans="23:24" x14ac:dyDescent="0.3">
      <c r="W3566" s="9" t="s">
        <v>1730</v>
      </c>
      <c r="X3566" s="9"/>
    </row>
    <row r="3567" spans="23:24" x14ac:dyDescent="0.3">
      <c r="W3567" s="9" t="s">
        <v>1733</v>
      </c>
      <c r="X3567" s="9"/>
    </row>
    <row r="3568" spans="23:24" x14ac:dyDescent="0.3">
      <c r="W3568" s="9" t="s">
        <v>1736</v>
      </c>
      <c r="X3568" s="9"/>
    </row>
    <row r="3569" spans="23:24" x14ac:dyDescent="0.3">
      <c r="W3569" s="9" t="s">
        <v>1739</v>
      </c>
      <c r="X3569" s="9"/>
    </row>
    <row r="3570" spans="23:24" x14ac:dyDescent="0.3">
      <c r="W3570" s="9" t="s">
        <v>1743</v>
      </c>
      <c r="X3570" s="9"/>
    </row>
    <row r="3571" spans="23:24" x14ac:dyDescent="0.3">
      <c r="W3571" s="9" t="s">
        <v>1746</v>
      </c>
      <c r="X3571" s="9"/>
    </row>
    <row r="3572" spans="23:24" x14ac:dyDescent="0.3">
      <c r="W3572" s="9" t="s">
        <v>1048</v>
      </c>
      <c r="X3572" s="9"/>
    </row>
    <row r="3573" spans="23:24" x14ac:dyDescent="0.3">
      <c r="W3573" s="9" t="s">
        <v>1751</v>
      </c>
      <c r="X3573" s="9"/>
    </row>
    <row r="3574" spans="23:24" x14ac:dyDescent="0.3">
      <c r="W3574" s="9" t="s">
        <v>1753</v>
      </c>
      <c r="X3574" s="9"/>
    </row>
    <row r="3575" spans="23:24" x14ac:dyDescent="0.3">
      <c r="W3575" s="9" t="s">
        <v>1756</v>
      </c>
      <c r="X3575" s="9"/>
    </row>
    <row r="3576" spans="23:24" x14ac:dyDescent="0.3">
      <c r="W3576" s="9" t="s">
        <v>1758</v>
      </c>
      <c r="X3576" s="9"/>
    </row>
    <row r="3577" spans="23:24" x14ac:dyDescent="0.3">
      <c r="W3577" s="9" t="s">
        <v>1761</v>
      </c>
      <c r="X3577" s="9"/>
    </row>
    <row r="3578" spans="23:24" x14ac:dyDescent="0.3">
      <c r="W3578" s="9" t="s">
        <v>1764</v>
      </c>
      <c r="X3578" s="9"/>
    </row>
    <row r="3579" spans="23:24" x14ac:dyDescent="0.3">
      <c r="W3579" s="9" t="s">
        <v>1767</v>
      </c>
      <c r="X3579" s="9"/>
    </row>
    <row r="3580" spans="23:24" x14ac:dyDescent="0.3">
      <c r="W3580" s="9" t="s">
        <v>320</v>
      </c>
      <c r="X3580" s="9"/>
    </row>
    <row r="3581" spans="23:24" x14ac:dyDescent="0.3">
      <c r="W3581" s="9" t="s">
        <v>1772</v>
      </c>
      <c r="X3581" s="9"/>
    </row>
    <row r="3582" spans="23:24" x14ac:dyDescent="0.3">
      <c r="W3582" s="9" t="s">
        <v>1775</v>
      </c>
      <c r="X3582" s="9"/>
    </row>
    <row r="3583" spans="23:24" x14ac:dyDescent="0.3">
      <c r="W3583" s="9" t="s">
        <v>1309</v>
      </c>
      <c r="X3583" s="9"/>
    </row>
    <row r="3584" spans="23:24" x14ac:dyDescent="0.3">
      <c r="W3584" s="9" t="s">
        <v>965</v>
      </c>
      <c r="X3584" s="9"/>
    </row>
    <row r="3585" spans="23:24" x14ac:dyDescent="0.3">
      <c r="W3585" s="9" t="s">
        <v>1781</v>
      </c>
      <c r="X3585" s="9"/>
    </row>
    <row r="3586" spans="23:24" x14ac:dyDescent="0.3">
      <c r="W3586" s="9" t="s">
        <v>1783</v>
      </c>
      <c r="X3586" s="9"/>
    </row>
    <row r="3587" spans="23:24" x14ac:dyDescent="0.3">
      <c r="W3587" s="9" t="s">
        <v>1786</v>
      </c>
      <c r="X3587" s="9"/>
    </row>
    <row r="3588" spans="23:24" x14ac:dyDescent="0.3">
      <c r="W3588" s="9" t="s">
        <v>1789</v>
      </c>
      <c r="X3588" s="9"/>
    </row>
    <row r="3589" spans="23:24" x14ac:dyDescent="0.3">
      <c r="W3589" s="9" t="s">
        <v>1792</v>
      </c>
      <c r="X3589" s="9"/>
    </row>
    <row r="3590" spans="23:24" x14ac:dyDescent="0.3">
      <c r="W3590" s="9" t="s">
        <v>1795</v>
      </c>
      <c r="X3590" s="9"/>
    </row>
    <row r="3591" spans="23:24" x14ac:dyDescent="0.3">
      <c r="W3591" s="9" t="s">
        <v>1687</v>
      </c>
      <c r="X3591" s="9"/>
    </row>
    <row r="3592" spans="23:24" x14ac:dyDescent="0.3">
      <c r="W3592" s="9" t="s">
        <v>1799</v>
      </c>
      <c r="X3592" s="9"/>
    </row>
    <row r="3593" spans="23:24" x14ac:dyDescent="0.3">
      <c r="W3593" s="9" t="s">
        <v>1802</v>
      </c>
      <c r="X3593" s="9"/>
    </row>
    <row r="3594" spans="23:24" x14ac:dyDescent="0.3">
      <c r="W3594" s="9" t="s">
        <v>1804</v>
      </c>
      <c r="X3594" s="9"/>
    </row>
    <row r="3595" spans="23:24" x14ac:dyDescent="0.3">
      <c r="W3595" s="9" t="s">
        <v>1807</v>
      </c>
      <c r="X3595" s="9"/>
    </row>
    <row r="3596" spans="23:24" x14ac:dyDescent="0.3">
      <c r="W3596" s="9" t="s">
        <v>1809</v>
      </c>
      <c r="X3596" s="9"/>
    </row>
    <row r="3597" spans="23:24" x14ac:dyDescent="0.3">
      <c r="W3597" s="9" t="s">
        <v>1811</v>
      </c>
      <c r="X3597" s="9"/>
    </row>
    <row r="3598" spans="23:24" x14ac:dyDescent="0.3">
      <c r="W3598" s="9" t="s">
        <v>1814</v>
      </c>
      <c r="X3598" s="9"/>
    </row>
    <row r="3599" spans="23:24" x14ac:dyDescent="0.3">
      <c r="W3599" s="9" t="s">
        <v>1817</v>
      </c>
      <c r="X3599" s="9"/>
    </row>
    <row r="3600" spans="23:24" x14ac:dyDescent="0.3">
      <c r="W3600" s="9" t="s">
        <v>1819</v>
      </c>
      <c r="X3600" s="9"/>
    </row>
    <row r="3601" spans="23:24" x14ac:dyDescent="0.3">
      <c r="W3601" s="9" t="s">
        <v>621</v>
      </c>
      <c r="X3601" s="9"/>
    </row>
    <row r="3602" spans="23:24" x14ac:dyDescent="0.3">
      <c r="W3602" s="9" t="s">
        <v>1825</v>
      </c>
      <c r="X3602" s="9"/>
    </row>
    <row r="3603" spans="23:24" x14ac:dyDescent="0.3">
      <c r="W3603" s="9" t="s">
        <v>1828</v>
      </c>
      <c r="X3603" s="9"/>
    </row>
    <row r="3604" spans="23:24" x14ac:dyDescent="0.3">
      <c r="W3604" s="9" t="s">
        <v>1831</v>
      </c>
      <c r="X3604" s="9"/>
    </row>
    <row r="3605" spans="23:24" x14ac:dyDescent="0.3">
      <c r="W3605" s="9" t="s">
        <v>1834</v>
      </c>
      <c r="X3605" s="9"/>
    </row>
    <row r="3606" spans="23:24" x14ac:dyDescent="0.3">
      <c r="W3606" s="9" t="s">
        <v>1334</v>
      </c>
      <c r="X3606" s="9"/>
    </row>
    <row r="3607" spans="23:24" x14ac:dyDescent="0.3">
      <c r="W3607" s="9" t="s">
        <v>1840</v>
      </c>
      <c r="X3607" s="9"/>
    </row>
    <row r="3608" spans="23:24" x14ac:dyDescent="0.3">
      <c r="W3608" s="9" t="s">
        <v>1843</v>
      </c>
      <c r="X3608" s="9"/>
    </row>
    <row r="3609" spans="23:24" x14ac:dyDescent="0.3">
      <c r="W3609" s="9" t="s">
        <v>1846</v>
      </c>
      <c r="X3609" s="9"/>
    </row>
    <row r="3610" spans="23:24" x14ac:dyDescent="0.3">
      <c r="W3610" s="9" t="s">
        <v>1849</v>
      </c>
      <c r="X3610" s="9"/>
    </row>
    <row r="3611" spans="23:24" x14ac:dyDescent="0.3">
      <c r="W3611" s="9" t="s">
        <v>1852</v>
      </c>
      <c r="X3611" s="9"/>
    </row>
    <row r="3612" spans="23:24" x14ac:dyDescent="0.3">
      <c r="W3612" s="9" t="s">
        <v>601</v>
      </c>
      <c r="X3612" s="9"/>
    </row>
    <row r="3613" spans="23:24" x14ac:dyDescent="0.3">
      <c r="W3613" s="9" t="s">
        <v>1857</v>
      </c>
      <c r="X3613" s="9"/>
    </row>
    <row r="3614" spans="23:24" x14ac:dyDescent="0.3">
      <c r="W3614" s="9" t="s">
        <v>1860</v>
      </c>
      <c r="X3614" s="9"/>
    </row>
    <row r="3615" spans="23:24" x14ac:dyDescent="0.3">
      <c r="W3615" s="9" t="s">
        <v>1863</v>
      </c>
      <c r="X3615" s="9"/>
    </row>
    <row r="3616" spans="23:24" x14ac:dyDescent="0.3">
      <c r="W3616" s="9" t="s">
        <v>1866</v>
      </c>
      <c r="X3616" s="9"/>
    </row>
    <row r="3617" spans="23:24" x14ac:dyDescent="0.3">
      <c r="W3617" s="9" t="s">
        <v>1868</v>
      </c>
      <c r="X3617" s="9"/>
    </row>
    <row r="3618" spans="23:24" x14ac:dyDescent="0.3">
      <c r="W3618" s="9" t="s">
        <v>1871</v>
      </c>
      <c r="X3618" s="9"/>
    </row>
    <row r="3619" spans="23:24" x14ac:dyDescent="0.3">
      <c r="W3619" s="9" t="s">
        <v>1874</v>
      </c>
      <c r="X3619" s="9"/>
    </row>
    <row r="3620" spans="23:24" x14ac:dyDescent="0.3">
      <c r="W3620" s="9" t="s">
        <v>1877</v>
      </c>
      <c r="X3620" s="9"/>
    </row>
    <row r="3621" spans="23:24" x14ac:dyDescent="0.3">
      <c r="W3621" s="9" t="s">
        <v>1880</v>
      </c>
      <c r="X3621" s="9"/>
    </row>
    <row r="3622" spans="23:24" x14ac:dyDescent="0.3">
      <c r="W3622" s="9" t="s">
        <v>1883</v>
      </c>
      <c r="X3622" s="9"/>
    </row>
    <row r="3623" spans="23:24" x14ac:dyDescent="0.3">
      <c r="W3623" s="9" t="s">
        <v>1886</v>
      </c>
      <c r="X3623" s="9"/>
    </row>
    <row r="3624" spans="23:24" x14ac:dyDescent="0.3">
      <c r="W3624" s="9" t="s">
        <v>1889</v>
      </c>
      <c r="X3624" s="9"/>
    </row>
    <row r="3625" spans="23:24" x14ac:dyDescent="0.3">
      <c r="W3625" s="9" t="s">
        <v>1892</v>
      </c>
      <c r="X3625" s="9"/>
    </row>
    <row r="3626" spans="23:24" x14ac:dyDescent="0.3">
      <c r="W3626" s="9" t="s">
        <v>903</v>
      </c>
      <c r="X3626" s="9"/>
    </row>
    <row r="3627" spans="23:24" x14ac:dyDescent="0.3">
      <c r="W3627" s="9" t="s">
        <v>1896</v>
      </c>
      <c r="X3627" s="9"/>
    </row>
    <row r="3628" spans="23:24" x14ac:dyDescent="0.3">
      <c r="W3628" s="9" t="s">
        <v>1874</v>
      </c>
      <c r="X3628" s="9"/>
    </row>
    <row r="3629" spans="23:24" x14ac:dyDescent="0.3">
      <c r="W3629" s="9" t="s">
        <v>1901</v>
      </c>
      <c r="X3629" s="9"/>
    </row>
    <row r="3630" spans="23:24" x14ac:dyDescent="0.3">
      <c r="W3630" s="9" t="s">
        <v>1902</v>
      </c>
      <c r="X3630" s="9"/>
    </row>
    <row r="3631" spans="23:24" x14ac:dyDescent="0.3">
      <c r="W3631" s="9" t="s">
        <v>1905</v>
      </c>
      <c r="X3631" s="9"/>
    </row>
    <row r="3632" spans="23:24" x14ac:dyDescent="0.3">
      <c r="W3632" s="9" t="s">
        <v>1908</v>
      </c>
      <c r="X3632" s="9"/>
    </row>
    <row r="3633" spans="23:24" x14ac:dyDescent="0.3">
      <c r="W3633" s="9" t="s">
        <v>1911</v>
      </c>
      <c r="X3633" s="9"/>
    </row>
    <row r="3634" spans="23:24" x14ac:dyDescent="0.3">
      <c r="W3634" s="9" t="s">
        <v>1914</v>
      </c>
      <c r="X3634" s="9"/>
    </row>
    <row r="3635" spans="23:24" x14ac:dyDescent="0.3">
      <c r="W3635" s="9" t="s">
        <v>1917</v>
      </c>
      <c r="X3635" s="9"/>
    </row>
    <row r="3636" spans="23:24" x14ac:dyDescent="0.3">
      <c r="W3636" s="9" t="s">
        <v>1919</v>
      </c>
      <c r="X3636" s="9"/>
    </row>
    <row r="3637" spans="23:24" x14ac:dyDescent="0.3">
      <c r="W3637" s="9" t="s">
        <v>1922</v>
      </c>
      <c r="X3637" s="9"/>
    </row>
    <row r="3638" spans="23:24" x14ac:dyDescent="0.3">
      <c r="W3638" s="9" t="s">
        <v>1925</v>
      </c>
      <c r="X3638" s="9"/>
    </row>
    <row r="3639" spans="23:24" x14ac:dyDescent="0.3">
      <c r="W3639" s="9" t="s">
        <v>1928</v>
      </c>
      <c r="X3639" s="9"/>
    </row>
    <row r="3640" spans="23:24" x14ac:dyDescent="0.3">
      <c r="W3640" s="9" t="s">
        <v>316</v>
      </c>
      <c r="X3640" s="9"/>
    </row>
    <row r="3641" spans="23:24" x14ac:dyDescent="0.3">
      <c r="W3641" s="9" t="s">
        <v>1578</v>
      </c>
      <c r="X3641" s="9"/>
    </row>
    <row r="3642" spans="23:24" x14ac:dyDescent="0.3">
      <c r="W3642" s="9" t="s">
        <v>1935</v>
      </c>
      <c r="X3642" s="9"/>
    </row>
    <row r="3643" spans="23:24" x14ac:dyDescent="0.3">
      <c r="W3643" s="9" t="s">
        <v>1938</v>
      </c>
      <c r="X3643" s="9"/>
    </row>
    <row r="3644" spans="23:24" x14ac:dyDescent="0.3">
      <c r="W3644" s="9" t="s">
        <v>1941</v>
      </c>
      <c r="X3644" s="9"/>
    </row>
    <row r="3645" spans="23:24" x14ac:dyDescent="0.3">
      <c r="W3645" s="9" t="s">
        <v>1944</v>
      </c>
      <c r="X3645" s="9"/>
    </row>
    <row r="3646" spans="23:24" x14ac:dyDescent="0.3">
      <c r="W3646" s="9" t="s">
        <v>1947</v>
      </c>
      <c r="X3646" s="9"/>
    </row>
    <row r="3647" spans="23:24" x14ac:dyDescent="0.3">
      <c r="W3647" s="9" t="s">
        <v>1948</v>
      </c>
      <c r="X3647" s="9"/>
    </row>
    <row r="3648" spans="23:24" x14ac:dyDescent="0.3">
      <c r="W3648" s="9" t="s">
        <v>1951</v>
      </c>
      <c r="X3648" s="9"/>
    </row>
    <row r="3649" spans="23:24" x14ac:dyDescent="0.3">
      <c r="W3649" s="9" t="s">
        <v>1953</v>
      </c>
      <c r="X3649" s="9"/>
    </row>
    <row r="3650" spans="23:24" x14ac:dyDescent="0.3">
      <c r="W3650" s="9" t="s">
        <v>1956</v>
      </c>
      <c r="X3650" s="9"/>
    </row>
    <row r="3651" spans="23:24" x14ac:dyDescent="0.3">
      <c r="W3651" s="9" t="s">
        <v>1959</v>
      </c>
      <c r="X3651" s="9"/>
    </row>
    <row r="3652" spans="23:24" x14ac:dyDescent="0.3">
      <c r="W3652" s="9" t="s">
        <v>1962</v>
      </c>
      <c r="X3652" s="9"/>
    </row>
    <row r="3653" spans="23:24" x14ac:dyDescent="0.3">
      <c r="W3653" s="9" t="s">
        <v>1965</v>
      </c>
      <c r="X3653" s="9"/>
    </row>
    <row r="3654" spans="23:24" x14ac:dyDescent="0.3">
      <c r="W3654" s="9" t="s">
        <v>1968</v>
      </c>
      <c r="X3654" s="9"/>
    </row>
    <row r="3655" spans="23:24" x14ac:dyDescent="0.3">
      <c r="W3655" s="9" t="s">
        <v>1370</v>
      </c>
      <c r="X3655" s="9"/>
    </row>
    <row r="3656" spans="23:24" x14ac:dyDescent="0.3">
      <c r="W3656" s="9" t="s">
        <v>1973</v>
      </c>
      <c r="X3656" s="9"/>
    </row>
    <row r="3657" spans="23:24" x14ac:dyDescent="0.3">
      <c r="W3657" s="9" t="s">
        <v>1976</v>
      </c>
      <c r="X3657" s="9"/>
    </row>
    <row r="3658" spans="23:24" x14ac:dyDescent="0.3">
      <c r="W3658" s="9" t="s">
        <v>1979</v>
      </c>
      <c r="X3658" s="9"/>
    </row>
    <row r="3659" spans="23:24" x14ac:dyDescent="0.3">
      <c r="W3659" s="9" t="s">
        <v>1982</v>
      </c>
      <c r="X3659" s="9"/>
    </row>
    <row r="3660" spans="23:24" x14ac:dyDescent="0.3">
      <c r="W3660" s="9" t="s">
        <v>1985</v>
      </c>
      <c r="X3660" s="9"/>
    </row>
    <row r="3661" spans="23:24" x14ac:dyDescent="0.3">
      <c r="W3661" s="9" t="s">
        <v>965</v>
      </c>
      <c r="X3661" s="9"/>
    </row>
    <row r="3662" spans="23:24" x14ac:dyDescent="0.3">
      <c r="W3662" s="9" t="s">
        <v>1990</v>
      </c>
      <c r="X3662" s="9"/>
    </row>
    <row r="3663" spans="23:24" x14ac:dyDescent="0.3">
      <c r="W3663" s="9" t="s">
        <v>1993</v>
      </c>
      <c r="X3663" s="9"/>
    </row>
    <row r="3664" spans="23:24" x14ac:dyDescent="0.3">
      <c r="W3664" s="9" t="s">
        <v>1996</v>
      </c>
      <c r="X3664" s="9"/>
    </row>
    <row r="3665" spans="23:24" x14ac:dyDescent="0.3">
      <c r="W3665" s="9" t="s">
        <v>1999</v>
      </c>
      <c r="X3665" s="9"/>
    </row>
    <row r="3666" spans="23:24" x14ac:dyDescent="0.3">
      <c r="W3666" s="9" t="s">
        <v>2002</v>
      </c>
      <c r="X3666" s="9"/>
    </row>
    <row r="3667" spans="23:24" x14ac:dyDescent="0.3">
      <c r="W3667" s="9" t="s">
        <v>2005</v>
      </c>
      <c r="X3667" s="9"/>
    </row>
    <row r="3668" spans="23:24" x14ac:dyDescent="0.3">
      <c r="W3668" s="9" t="s">
        <v>2007</v>
      </c>
      <c r="X3668" s="9"/>
    </row>
    <row r="3669" spans="23:24" x14ac:dyDescent="0.3">
      <c r="W3669" s="9" t="s">
        <v>2009</v>
      </c>
      <c r="X3669" s="9"/>
    </row>
    <row r="3670" spans="23:24" x14ac:dyDescent="0.3">
      <c r="W3670" s="9" t="s">
        <v>2012</v>
      </c>
      <c r="X3670" s="9"/>
    </row>
    <row r="3671" spans="23:24" x14ac:dyDescent="0.3">
      <c r="W3671" s="9" t="s">
        <v>2014</v>
      </c>
      <c r="X3671" s="9"/>
    </row>
    <row r="3672" spans="23:24" x14ac:dyDescent="0.3">
      <c r="W3672" s="9" t="s">
        <v>2016</v>
      </c>
      <c r="X3672" s="9"/>
    </row>
    <row r="3673" spans="23:24" x14ac:dyDescent="0.3">
      <c r="W3673" s="9" t="s">
        <v>2019</v>
      </c>
      <c r="X3673" s="9"/>
    </row>
    <row r="3674" spans="23:24" x14ac:dyDescent="0.3">
      <c r="W3674" s="9" t="s">
        <v>2022</v>
      </c>
      <c r="X3674" s="9"/>
    </row>
    <row r="3675" spans="23:24" x14ac:dyDescent="0.3">
      <c r="W3675" s="9" t="s">
        <v>2024</v>
      </c>
      <c r="X3675" s="9"/>
    </row>
    <row r="3676" spans="23:24" x14ac:dyDescent="0.3">
      <c r="W3676" s="9" t="s">
        <v>2027</v>
      </c>
      <c r="X3676" s="9"/>
    </row>
    <row r="3677" spans="23:24" x14ac:dyDescent="0.3">
      <c r="W3677" s="9" t="s">
        <v>2029</v>
      </c>
      <c r="X3677" s="9"/>
    </row>
    <row r="3678" spans="23:24" x14ac:dyDescent="0.3">
      <c r="W3678" s="9" t="s">
        <v>2032</v>
      </c>
      <c r="X3678" s="9"/>
    </row>
    <row r="3679" spans="23:24" x14ac:dyDescent="0.3">
      <c r="W3679" s="9" t="s">
        <v>2035</v>
      </c>
      <c r="X3679" s="9"/>
    </row>
    <row r="3680" spans="23:24" x14ac:dyDescent="0.3">
      <c r="W3680" s="9" t="s">
        <v>549</v>
      </c>
      <c r="X3680" s="9"/>
    </row>
    <row r="3681" spans="23:24" x14ac:dyDescent="0.3">
      <c r="W3681" s="9" t="s">
        <v>2040</v>
      </c>
      <c r="X3681" s="9"/>
    </row>
    <row r="3682" spans="23:24" x14ac:dyDescent="0.3">
      <c r="W3682" s="9" t="s">
        <v>2043</v>
      </c>
      <c r="X3682" s="9"/>
    </row>
    <row r="3683" spans="23:24" x14ac:dyDescent="0.3">
      <c r="W3683" s="9" t="s">
        <v>2046</v>
      </c>
      <c r="X3683" s="9"/>
    </row>
    <row r="3684" spans="23:24" x14ac:dyDescent="0.3">
      <c r="W3684" s="9" t="s">
        <v>2049</v>
      </c>
      <c r="X3684" s="9"/>
    </row>
    <row r="3685" spans="23:24" x14ac:dyDescent="0.3">
      <c r="W3685" s="9" t="s">
        <v>2052</v>
      </c>
      <c r="X3685" s="9"/>
    </row>
    <row r="3686" spans="23:24" x14ac:dyDescent="0.3">
      <c r="W3686" s="9" t="s">
        <v>2055</v>
      </c>
      <c r="X3686" s="9"/>
    </row>
    <row r="3687" spans="23:24" x14ac:dyDescent="0.3">
      <c r="W3687" s="9" t="s">
        <v>2058</v>
      </c>
      <c r="X3687" s="9"/>
    </row>
    <row r="3688" spans="23:24" x14ac:dyDescent="0.3">
      <c r="W3688" s="9" t="s">
        <v>2061</v>
      </c>
      <c r="X3688" s="9"/>
    </row>
    <row r="3689" spans="23:24" x14ac:dyDescent="0.3">
      <c r="W3689" s="9" t="s">
        <v>2064</v>
      </c>
      <c r="X3689" s="9"/>
    </row>
    <row r="3690" spans="23:24" x14ac:dyDescent="0.3">
      <c r="W3690" s="9" t="s">
        <v>2067</v>
      </c>
      <c r="X3690" s="9"/>
    </row>
    <row r="3691" spans="23:24" x14ac:dyDescent="0.3">
      <c r="W3691" s="9" t="s">
        <v>2070</v>
      </c>
      <c r="X3691" s="9"/>
    </row>
    <row r="3692" spans="23:24" x14ac:dyDescent="0.3">
      <c r="W3692" s="9" t="s">
        <v>2072</v>
      </c>
      <c r="X3692" s="9"/>
    </row>
    <row r="3693" spans="23:24" x14ac:dyDescent="0.3">
      <c r="W3693" s="9" t="s">
        <v>2074</v>
      </c>
      <c r="X3693" s="9"/>
    </row>
    <row r="3694" spans="23:24" x14ac:dyDescent="0.3">
      <c r="W3694" s="9" t="s">
        <v>2077</v>
      </c>
      <c r="X3694" s="9"/>
    </row>
    <row r="3695" spans="23:24" x14ac:dyDescent="0.3">
      <c r="W3695" s="9" t="s">
        <v>2080</v>
      </c>
      <c r="X3695" s="9"/>
    </row>
    <row r="3696" spans="23:24" x14ac:dyDescent="0.3">
      <c r="W3696" s="9" t="s">
        <v>2083</v>
      </c>
      <c r="X3696" s="9"/>
    </row>
    <row r="3697" spans="23:24" x14ac:dyDescent="0.3">
      <c r="W3697" s="9" t="s">
        <v>2086</v>
      </c>
      <c r="X3697" s="9"/>
    </row>
    <row r="3698" spans="23:24" x14ac:dyDescent="0.3">
      <c r="W3698" s="9" t="s">
        <v>1874</v>
      </c>
      <c r="X3698" s="9"/>
    </row>
    <row r="3699" spans="23:24" x14ac:dyDescent="0.3">
      <c r="W3699" s="9" t="s">
        <v>2091</v>
      </c>
      <c r="X3699" s="9"/>
    </row>
    <row r="3700" spans="23:24" x14ac:dyDescent="0.3">
      <c r="W3700" s="9" t="s">
        <v>2094</v>
      </c>
      <c r="X3700" s="9"/>
    </row>
    <row r="3701" spans="23:24" x14ac:dyDescent="0.3">
      <c r="W3701" s="9" t="s">
        <v>2097</v>
      </c>
      <c r="X3701" s="9"/>
    </row>
    <row r="3702" spans="23:24" x14ac:dyDescent="0.3">
      <c r="W3702" s="9" t="s">
        <v>2100</v>
      </c>
      <c r="X3702" s="9"/>
    </row>
    <row r="3703" spans="23:24" x14ac:dyDescent="0.3">
      <c r="W3703" s="9" t="s">
        <v>2103</v>
      </c>
      <c r="X3703" s="9"/>
    </row>
    <row r="3704" spans="23:24" x14ac:dyDescent="0.3">
      <c r="W3704" s="9" t="s">
        <v>2106</v>
      </c>
      <c r="X3704" s="9"/>
    </row>
    <row r="3705" spans="23:24" x14ac:dyDescent="0.3">
      <c r="W3705" s="9" t="s">
        <v>2109</v>
      </c>
      <c r="X3705" s="9"/>
    </row>
    <row r="3706" spans="23:24" x14ac:dyDescent="0.3">
      <c r="W3706" s="9" t="s">
        <v>2112</v>
      </c>
      <c r="X3706" s="9"/>
    </row>
    <row r="3707" spans="23:24" x14ac:dyDescent="0.3">
      <c r="W3707" s="9" t="s">
        <v>2114</v>
      </c>
      <c r="X3707" s="9"/>
    </row>
    <row r="3708" spans="23:24" x14ac:dyDescent="0.3">
      <c r="W3708" s="9" t="s">
        <v>2117</v>
      </c>
      <c r="X3708" s="9"/>
    </row>
    <row r="3709" spans="23:24" x14ac:dyDescent="0.3">
      <c r="W3709" s="9" t="s">
        <v>2121</v>
      </c>
      <c r="X3709" s="9"/>
    </row>
    <row r="3710" spans="23:24" x14ac:dyDescent="0.3">
      <c r="W3710" s="9" t="s">
        <v>2124</v>
      </c>
      <c r="X3710" s="9"/>
    </row>
    <row r="3711" spans="23:24" x14ac:dyDescent="0.3">
      <c r="W3711" s="9" t="s">
        <v>2127</v>
      </c>
      <c r="X3711" s="9"/>
    </row>
    <row r="3712" spans="23:24" x14ac:dyDescent="0.3">
      <c r="W3712" s="9" t="s">
        <v>2128</v>
      </c>
      <c r="X3712" s="9"/>
    </row>
    <row r="3713" spans="23:24" x14ac:dyDescent="0.3">
      <c r="W3713" s="9" t="s">
        <v>2131</v>
      </c>
      <c r="X3713" s="9"/>
    </row>
    <row r="3714" spans="23:24" x14ac:dyDescent="0.3">
      <c r="W3714" s="9" t="s">
        <v>694</v>
      </c>
      <c r="X3714" s="9"/>
    </row>
    <row r="3715" spans="23:24" x14ac:dyDescent="0.3">
      <c r="W3715" s="9" t="s">
        <v>2136</v>
      </c>
      <c r="X3715" s="9"/>
    </row>
    <row r="3716" spans="23:24" x14ac:dyDescent="0.3">
      <c r="W3716" s="9" t="s">
        <v>2139</v>
      </c>
      <c r="X3716" s="9"/>
    </row>
    <row r="3717" spans="23:24" x14ac:dyDescent="0.3">
      <c r="W3717" s="9" t="s">
        <v>2142</v>
      </c>
      <c r="X3717" s="9"/>
    </row>
    <row r="3718" spans="23:24" x14ac:dyDescent="0.3">
      <c r="W3718" s="9" t="s">
        <v>2145</v>
      </c>
      <c r="X3718" s="9"/>
    </row>
    <row r="3719" spans="23:24" x14ac:dyDescent="0.3">
      <c r="W3719" s="9" t="s">
        <v>2148</v>
      </c>
      <c r="X3719" s="9"/>
    </row>
    <row r="3720" spans="23:24" x14ac:dyDescent="0.3">
      <c r="W3720" s="9" t="s">
        <v>2151</v>
      </c>
      <c r="X3720" s="9"/>
    </row>
    <row r="3721" spans="23:24" x14ac:dyDescent="0.3">
      <c r="W3721" s="9" t="s">
        <v>2154</v>
      </c>
      <c r="X3721" s="9"/>
    </row>
    <row r="3722" spans="23:24" x14ac:dyDescent="0.3">
      <c r="W3722" s="9" t="s">
        <v>2157</v>
      </c>
      <c r="X3722" s="9"/>
    </row>
    <row r="3723" spans="23:24" x14ac:dyDescent="0.3">
      <c r="W3723" s="9" t="s">
        <v>301</v>
      </c>
      <c r="X3723" s="9"/>
    </row>
    <row r="3724" spans="23:24" x14ac:dyDescent="0.3">
      <c r="W3724" s="9" t="s">
        <v>2162</v>
      </c>
      <c r="X3724" s="9"/>
    </row>
    <row r="3725" spans="23:24" x14ac:dyDescent="0.3">
      <c r="W3725" s="9" t="s">
        <v>2165</v>
      </c>
      <c r="X3725" s="9"/>
    </row>
    <row r="3726" spans="23:24" x14ac:dyDescent="0.3">
      <c r="W3726" s="9" t="s">
        <v>2167</v>
      </c>
      <c r="X3726" s="9"/>
    </row>
    <row r="3727" spans="23:24" x14ac:dyDescent="0.3">
      <c r="W3727" s="9" t="s">
        <v>269</v>
      </c>
      <c r="X3727" s="9"/>
    </row>
    <row r="3728" spans="23:24" x14ac:dyDescent="0.3">
      <c r="W3728" s="9" t="s">
        <v>2171</v>
      </c>
      <c r="X3728" s="9"/>
    </row>
    <row r="3729" spans="23:24" x14ac:dyDescent="0.3">
      <c r="W3729" s="9" t="s">
        <v>2174</v>
      </c>
      <c r="X3729" s="9"/>
    </row>
    <row r="3730" spans="23:24" x14ac:dyDescent="0.3">
      <c r="W3730" s="9" t="s">
        <v>2177</v>
      </c>
      <c r="X3730" s="9"/>
    </row>
    <row r="3731" spans="23:24" x14ac:dyDescent="0.3">
      <c r="W3731" s="9" t="s">
        <v>2177</v>
      </c>
      <c r="X3731" s="9"/>
    </row>
    <row r="3732" spans="23:24" x14ac:dyDescent="0.3">
      <c r="W3732" s="9" t="s">
        <v>2182</v>
      </c>
      <c r="X3732" s="9"/>
    </row>
    <row r="3733" spans="23:24" x14ac:dyDescent="0.3">
      <c r="W3733" s="9" t="s">
        <v>2185</v>
      </c>
      <c r="X3733" s="9"/>
    </row>
    <row r="3734" spans="23:24" x14ac:dyDescent="0.3">
      <c r="W3734" s="9" t="s">
        <v>2188</v>
      </c>
      <c r="X3734" s="9"/>
    </row>
    <row r="3735" spans="23:24" x14ac:dyDescent="0.3">
      <c r="W3735" s="9" t="s">
        <v>2190</v>
      </c>
      <c r="X3735" s="9"/>
    </row>
    <row r="3736" spans="23:24" x14ac:dyDescent="0.3">
      <c r="W3736" s="9" t="s">
        <v>2193</v>
      </c>
      <c r="X3736" s="9"/>
    </row>
    <row r="3737" spans="23:24" x14ac:dyDescent="0.3">
      <c r="W3737" s="9" t="s">
        <v>2195</v>
      </c>
      <c r="X3737" s="9"/>
    </row>
    <row r="3738" spans="23:24" x14ac:dyDescent="0.3">
      <c r="W3738" s="9" t="s">
        <v>2198</v>
      </c>
      <c r="X3738" s="9"/>
    </row>
    <row r="3739" spans="23:24" x14ac:dyDescent="0.3">
      <c r="W3739" s="9" t="s">
        <v>2201</v>
      </c>
      <c r="X3739" s="9"/>
    </row>
    <row r="3740" spans="23:24" x14ac:dyDescent="0.3">
      <c r="W3740" s="9" t="s">
        <v>2204</v>
      </c>
      <c r="X3740" s="9"/>
    </row>
    <row r="3741" spans="23:24" x14ac:dyDescent="0.3">
      <c r="W3741" s="9" t="s">
        <v>2207</v>
      </c>
      <c r="X3741" s="9"/>
    </row>
    <row r="3742" spans="23:24" x14ac:dyDescent="0.3">
      <c r="W3742" s="9" t="s">
        <v>2210</v>
      </c>
      <c r="X3742" s="9"/>
    </row>
    <row r="3743" spans="23:24" x14ac:dyDescent="0.3">
      <c r="W3743" s="9" t="s">
        <v>2212</v>
      </c>
      <c r="X3743" s="9"/>
    </row>
    <row r="3744" spans="23:24" x14ac:dyDescent="0.3">
      <c r="W3744" s="9" t="s">
        <v>2215</v>
      </c>
      <c r="X3744" s="9"/>
    </row>
    <row r="3745" spans="23:24" x14ac:dyDescent="0.3">
      <c r="W3745" s="9" t="s">
        <v>111</v>
      </c>
      <c r="X3745" s="9"/>
    </row>
    <row r="3746" spans="23:24" x14ac:dyDescent="0.3">
      <c r="W3746" s="9" t="s">
        <v>2220</v>
      </c>
      <c r="X3746" s="9"/>
    </row>
    <row r="3747" spans="23:24" x14ac:dyDescent="0.3">
      <c r="W3747" s="9" t="s">
        <v>2223</v>
      </c>
      <c r="X3747" s="9"/>
    </row>
    <row r="3748" spans="23:24" x14ac:dyDescent="0.3">
      <c r="W3748" s="9" t="s">
        <v>2226</v>
      </c>
      <c r="X3748" s="9"/>
    </row>
    <row r="3749" spans="23:24" x14ac:dyDescent="0.3">
      <c r="W3749" s="9" t="s">
        <v>1211</v>
      </c>
      <c r="X3749" s="9"/>
    </row>
    <row r="3750" spans="23:24" x14ac:dyDescent="0.3">
      <c r="W3750" s="9" t="s">
        <v>2230</v>
      </c>
      <c r="X3750" s="9"/>
    </row>
    <row r="3751" spans="23:24" x14ac:dyDescent="0.3">
      <c r="W3751" s="9" t="s">
        <v>2233</v>
      </c>
      <c r="X3751" s="9"/>
    </row>
    <row r="3752" spans="23:24" x14ac:dyDescent="0.3">
      <c r="W3752" s="9" t="s">
        <v>2235</v>
      </c>
      <c r="X3752" s="9"/>
    </row>
    <row r="3753" spans="23:24" x14ac:dyDescent="0.3">
      <c r="W3753" s="9" t="s">
        <v>2237</v>
      </c>
      <c r="X3753" s="9"/>
    </row>
    <row r="3754" spans="23:24" x14ac:dyDescent="0.3">
      <c r="W3754" s="9" t="s">
        <v>2240</v>
      </c>
      <c r="X3754" s="9"/>
    </row>
    <row r="3755" spans="23:24" x14ac:dyDescent="0.3">
      <c r="W3755" s="9" t="s">
        <v>2243</v>
      </c>
      <c r="X3755" s="9"/>
    </row>
    <row r="3756" spans="23:24" x14ac:dyDescent="0.3">
      <c r="W3756" s="9" t="s">
        <v>2246</v>
      </c>
      <c r="X3756" s="9"/>
    </row>
    <row r="3757" spans="23:24" x14ac:dyDescent="0.3">
      <c r="W3757" s="9" t="s">
        <v>151</v>
      </c>
      <c r="X3757" s="9"/>
    </row>
    <row r="3758" spans="23:24" x14ac:dyDescent="0.3">
      <c r="W3758" s="9" t="s">
        <v>2250</v>
      </c>
      <c r="X3758" s="9"/>
    </row>
    <row r="3759" spans="23:24" x14ac:dyDescent="0.3">
      <c r="W3759" s="9" t="s">
        <v>2253</v>
      </c>
      <c r="X3759" s="9"/>
    </row>
    <row r="3760" spans="23:24" x14ac:dyDescent="0.3">
      <c r="W3760" s="9" t="s">
        <v>2256</v>
      </c>
      <c r="X3760" s="9"/>
    </row>
    <row r="3761" spans="23:24" x14ac:dyDescent="0.3">
      <c r="W3761" s="9" t="s">
        <v>2259</v>
      </c>
      <c r="X3761" s="9"/>
    </row>
    <row r="3762" spans="23:24" x14ac:dyDescent="0.3">
      <c r="W3762" s="9" t="s">
        <v>1058</v>
      </c>
      <c r="X3762" s="9"/>
    </row>
    <row r="3763" spans="23:24" x14ac:dyDescent="0.3">
      <c r="W3763" s="9" t="s">
        <v>2264</v>
      </c>
      <c r="X3763" s="9"/>
    </row>
    <row r="3764" spans="23:24" x14ac:dyDescent="0.3">
      <c r="W3764" s="9" t="s">
        <v>2266</v>
      </c>
      <c r="X3764" s="9"/>
    </row>
    <row r="3765" spans="23:24" x14ac:dyDescent="0.3">
      <c r="W3765" s="9" t="s">
        <v>2269</v>
      </c>
      <c r="X3765" s="9"/>
    </row>
    <row r="3766" spans="23:24" x14ac:dyDescent="0.3">
      <c r="W3766" s="9" t="s">
        <v>2272</v>
      </c>
      <c r="X3766" s="9"/>
    </row>
    <row r="3767" spans="23:24" x14ac:dyDescent="0.3">
      <c r="W3767" s="9" t="s">
        <v>1578</v>
      </c>
      <c r="X3767" s="9"/>
    </row>
    <row r="3768" spans="23:24" x14ac:dyDescent="0.3">
      <c r="W3768" s="9" t="s">
        <v>2277</v>
      </c>
      <c r="X3768" s="9"/>
    </row>
    <row r="3769" spans="23:24" x14ac:dyDescent="0.3">
      <c r="W3769" s="9" t="s">
        <v>222</v>
      </c>
      <c r="X3769" s="9"/>
    </row>
    <row r="3770" spans="23:24" x14ac:dyDescent="0.3">
      <c r="W3770" s="9" t="s">
        <v>2281</v>
      </c>
      <c r="X3770" s="9"/>
    </row>
    <row r="3771" spans="23:24" x14ac:dyDescent="0.3">
      <c r="W3771" s="9" t="s">
        <v>2284</v>
      </c>
      <c r="X3771" s="9"/>
    </row>
    <row r="3772" spans="23:24" x14ac:dyDescent="0.3">
      <c r="W3772" s="9" t="s">
        <v>2287</v>
      </c>
      <c r="X3772" s="9"/>
    </row>
    <row r="3773" spans="23:24" x14ac:dyDescent="0.3">
      <c r="W3773" s="9" t="s">
        <v>2290</v>
      </c>
      <c r="X3773" s="9"/>
    </row>
    <row r="3774" spans="23:24" x14ac:dyDescent="0.3">
      <c r="W3774" s="9" t="s">
        <v>2293</v>
      </c>
      <c r="X3774" s="9"/>
    </row>
    <row r="3775" spans="23:24" x14ac:dyDescent="0.3">
      <c r="W3775" s="9" t="s">
        <v>2295</v>
      </c>
      <c r="X3775" s="9"/>
    </row>
    <row r="3776" spans="23:24" x14ac:dyDescent="0.3">
      <c r="W3776" s="9" t="s">
        <v>2298</v>
      </c>
      <c r="X3776" s="9"/>
    </row>
    <row r="3777" spans="23:24" x14ac:dyDescent="0.3">
      <c r="W3777" s="9" t="s">
        <v>2301</v>
      </c>
      <c r="X3777" s="9"/>
    </row>
    <row r="3778" spans="23:24" x14ac:dyDescent="0.3">
      <c r="W3778" s="9" t="s">
        <v>2304</v>
      </c>
      <c r="X3778" s="9"/>
    </row>
    <row r="3779" spans="23:24" x14ac:dyDescent="0.3">
      <c r="W3779" s="9" t="s">
        <v>1334</v>
      </c>
      <c r="X3779" s="9"/>
    </row>
    <row r="3780" spans="23:24" x14ac:dyDescent="0.3">
      <c r="W3780" s="9" t="s">
        <v>2309</v>
      </c>
      <c r="X3780" s="9"/>
    </row>
    <row r="3781" spans="23:24" x14ac:dyDescent="0.3">
      <c r="W3781" s="9" t="s">
        <v>2312</v>
      </c>
      <c r="X3781" s="9"/>
    </row>
    <row r="3782" spans="23:24" x14ac:dyDescent="0.3">
      <c r="W3782" s="9" t="s">
        <v>2314</v>
      </c>
      <c r="X3782" s="9"/>
    </row>
    <row r="3783" spans="23:24" x14ac:dyDescent="0.3">
      <c r="W3783" s="9" t="s">
        <v>1389</v>
      </c>
      <c r="X3783" s="9"/>
    </row>
    <row r="3784" spans="23:24" x14ac:dyDescent="0.3">
      <c r="W3784" s="9" t="s">
        <v>2319</v>
      </c>
      <c r="X3784" s="9"/>
    </row>
    <row r="3785" spans="23:24" x14ac:dyDescent="0.3">
      <c r="W3785" s="9" t="s">
        <v>2322</v>
      </c>
      <c r="X3785" s="9"/>
    </row>
    <row r="3786" spans="23:24" x14ac:dyDescent="0.3">
      <c r="W3786" s="9" t="s">
        <v>2220</v>
      </c>
      <c r="X3786" s="9"/>
    </row>
    <row r="3787" spans="23:24" x14ac:dyDescent="0.3">
      <c r="W3787" s="9" t="s">
        <v>2325</v>
      </c>
      <c r="X3787" s="9"/>
    </row>
    <row r="3788" spans="23:24" x14ac:dyDescent="0.3">
      <c r="W3788" s="9" t="s">
        <v>2220</v>
      </c>
      <c r="X3788" s="9"/>
    </row>
    <row r="3789" spans="23:24" x14ac:dyDescent="0.3">
      <c r="W3789" s="9" t="s">
        <v>2328</v>
      </c>
      <c r="X3789" s="9"/>
    </row>
    <row r="3790" spans="23:24" x14ac:dyDescent="0.3">
      <c r="W3790" s="9" t="s">
        <v>2331</v>
      </c>
      <c r="X3790" s="9"/>
    </row>
    <row r="3791" spans="23:24" x14ac:dyDescent="0.3">
      <c r="W3791" s="9" t="s">
        <v>2334</v>
      </c>
      <c r="X3791" s="9"/>
    </row>
    <row r="3792" spans="23:24" x14ac:dyDescent="0.3">
      <c r="W3792" s="9" t="s">
        <v>2337</v>
      </c>
      <c r="X3792" s="9"/>
    </row>
    <row r="3793" spans="23:24" x14ac:dyDescent="0.3">
      <c r="W3793" s="9" t="s">
        <v>1329</v>
      </c>
      <c r="X3793" s="9"/>
    </row>
    <row r="3794" spans="23:24" x14ac:dyDescent="0.3">
      <c r="W3794" s="9" t="s">
        <v>2343</v>
      </c>
      <c r="X3794" s="9"/>
    </row>
    <row r="3795" spans="23:24" x14ac:dyDescent="0.3">
      <c r="W3795" s="9" t="s">
        <v>2346</v>
      </c>
      <c r="X3795" s="9"/>
    </row>
    <row r="3796" spans="23:24" x14ac:dyDescent="0.3">
      <c r="W3796" s="9" t="s">
        <v>2349</v>
      </c>
      <c r="X3796" s="9"/>
    </row>
    <row r="3797" spans="23:24" x14ac:dyDescent="0.3">
      <c r="W3797" s="9" t="s">
        <v>2352</v>
      </c>
      <c r="X3797" s="9"/>
    </row>
    <row r="3798" spans="23:24" x14ac:dyDescent="0.3">
      <c r="W3798" s="9" t="s">
        <v>2355</v>
      </c>
      <c r="X3798" s="9"/>
    </row>
    <row r="3799" spans="23:24" x14ac:dyDescent="0.3">
      <c r="W3799" s="9" t="s">
        <v>2357</v>
      </c>
      <c r="X3799" s="9"/>
    </row>
    <row r="3800" spans="23:24" x14ac:dyDescent="0.3">
      <c r="W3800" s="9" t="s">
        <v>2359</v>
      </c>
      <c r="X3800" s="9"/>
    </row>
    <row r="3801" spans="23:24" x14ac:dyDescent="0.3">
      <c r="W3801" s="9" t="s">
        <v>2362</v>
      </c>
      <c r="X3801" s="9"/>
    </row>
    <row r="3802" spans="23:24" x14ac:dyDescent="0.3">
      <c r="W3802" s="9" t="s">
        <v>2365</v>
      </c>
      <c r="X3802" s="9"/>
    </row>
    <row r="3803" spans="23:24" x14ac:dyDescent="0.3">
      <c r="W3803" s="9" t="s">
        <v>2367</v>
      </c>
      <c r="X3803" s="9"/>
    </row>
    <row r="3804" spans="23:24" x14ac:dyDescent="0.3">
      <c r="W3804" s="9" t="s">
        <v>2370</v>
      </c>
      <c r="X3804" s="9"/>
    </row>
    <row r="3805" spans="23:24" x14ac:dyDescent="0.3">
      <c r="W3805" s="9" t="s">
        <v>2373</v>
      </c>
      <c r="X3805" s="9"/>
    </row>
    <row r="3806" spans="23:24" x14ac:dyDescent="0.3">
      <c r="W3806" s="9" t="s">
        <v>2376</v>
      </c>
      <c r="X3806" s="9"/>
    </row>
    <row r="3807" spans="23:24" x14ac:dyDescent="0.3">
      <c r="W3807" s="9" t="s">
        <v>601</v>
      </c>
      <c r="X3807" s="9"/>
    </row>
    <row r="3808" spans="23:24" x14ac:dyDescent="0.3">
      <c r="W3808" s="9" t="s">
        <v>1552</v>
      </c>
      <c r="X3808" s="9"/>
    </row>
    <row r="3809" spans="23:24" x14ac:dyDescent="0.3">
      <c r="W3809" s="9" t="s">
        <v>2382</v>
      </c>
      <c r="X3809" s="9"/>
    </row>
    <row r="3810" spans="23:24" x14ac:dyDescent="0.3">
      <c r="W3810" s="9" t="s">
        <v>2383</v>
      </c>
      <c r="X3810" s="9"/>
    </row>
    <row r="3811" spans="23:24" x14ac:dyDescent="0.3">
      <c r="W3811" s="9" t="s">
        <v>2386</v>
      </c>
      <c r="X3811" s="9"/>
    </row>
    <row r="3812" spans="23:24" x14ac:dyDescent="0.3">
      <c r="W3812" s="9" t="s">
        <v>2389</v>
      </c>
      <c r="X3812" s="9"/>
    </row>
    <row r="3813" spans="23:24" x14ac:dyDescent="0.3">
      <c r="W3813" s="9" t="s">
        <v>2392</v>
      </c>
      <c r="X3813" s="9"/>
    </row>
    <row r="3814" spans="23:24" x14ac:dyDescent="0.3">
      <c r="W3814" s="9" t="s">
        <v>2395</v>
      </c>
      <c r="X3814" s="9"/>
    </row>
    <row r="3815" spans="23:24" x14ac:dyDescent="0.3">
      <c r="W3815" s="9" t="s">
        <v>2398</v>
      </c>
      <c r="X3815" s="9"/>
    </row>
    <row r="3816" spans="23:24" x14ac:dyDescent="0.3">
      <c r="W3816" s="9" t="s">
        <v>2220</v>
      </c>
      <c r="X3816" s="9"/>
    </row>
    <row r="3817" spans="23:24" x14ac:dyDescent="0.3">
      <c r="W3817" s="9" t="s">
        <v>2403</v>
      </c>
      <c r="X3817" s="9"/>
    </row>
    <row r="3818" spans="23:24" x14ac:dyDescent="0.3">
      <c r="W3818" s="9" t="s">
        <v>2406</v>
      </c>
      <c r="X3818" s="9"/>
    </row>
    <row r="3819" spans="23:24" x14ac:dyDescent="0.3">
      <c r="W3819" s="9" t="s">
        <v>2408</v>
      </c>
      <c r="X3819" s="9"/>
    </row>
    <row r="3820" spans="23:24" x14ac:dyDescent="0.3">
      <c r="W3820" s="9" t="s">
        <v>2411</v>
      </c>
      <c r="X3820" s="9"/>
    </row>
    <row r="3821" spans="23:24" x14ac:dyDescent="0.3">
      <c r="W3821" s="9" t="s">
        <v>2413</v>
      </c>
      <c r="X3821" s="9"/>
    </row>
    <row r="3822" spans="23:24" x14ac:dyDescent="0.3">
      <c r="W3822" s="9" t="s">
        <v>2220</v>
      </c>
      <c r="X3822" s="9"/>
    </row>
    <row r="3823" spans="23:24" x14ac:dyDescent="0.3">
      <c r="W3823" s="9" t="s">
        <v>2417</v>
      </c>
      <c r="X3823" s="9"/>
    </row>
    <row r="3824" spans="23:24" x14ac:dyDescent="0.3">
      <c r="W3824" s="9" t="s">
        <v>2420</v>
      </c>
      <c r="X3824" s="9"/>
    </row>
    <row r="3825" spans="23:24" x14ac:dyDescent="0.3">
      <c r="W3825" s="9" t="s">
        <v>2423</v>
      </c>
      <c r="X3825" s="9"/>
    </row>
    <row r="3826" spans="23:24" x14ac:dyDescent="0.3">
      <c r="W3826" s="9" t="s">
        <v>2425</v>
      </c>
      <c r="X3826" s="9"/>
    </row>
    <row r="3827" spans="23:24" x14ac:dyDescent="0.3">
      <c r="W3827" s="9" t="s">
        <v>2428</v>
      </c>
      <c r="X3827" s="9"/>
    </row>
    <row r="3828" spans="23:24" x14ac:dyDescent="0.3">
      <c r="W3828" s="9" t="s">
        <v>2431</v>
      </c>
      <c r="X3828" s="9"/>
    </row>
    <row r="3829" spans="23:24" x14ac:dyDescent="0.3">
      <c r="W3829" s="9" t="s">
        <v>2433</v>
      </c>
      <c r="X3829" s="9"/>
    </row>
    <row r="3830" spans="23:24" x14ac:dyDescent="0.3">
      <c r="W3830" s="9" t="s">
        <v>567</v>
      </c>
      <c r="X3830" s="9"/>
    </row>
    <row r="3831" spans="23:24" x14ac:dyDescent="0.3">
      <c r="W3831" s="9" t="s">
        <v>2438</v>
      </c>
      <c r="X3831" s="9"/>
    </row>
    <row r="3832" spans="23:24" x14ac:dyDescent="0.3">
      <c r="W3832" s="9" t="s">
        <v>2441</v>
      </c>
      <c r="X3832" s="9"/>
    </row>
    <row r="3833" spans="23:24" x14ac:dyDescent="0.3">
      <c r="W3833" s="9" t="s">
        <v>2443</v>
      </c>
      <c r="X3833" s="9"/>
    </row>
    <row r="3834" spans="23:24" x14ac:dyDescent="0.3">
      <c r="W3834" s="9" t="s">
        <v>2445</v>
      </c>
      <c r="X3834" s="9"/>
    </row>
    <row r="3835" spans="23:24" x14ac:dyDescent="0.3">
      <c r="W3835" s="9" t="s">
        <v>1073</v>
      </c>
      <c r="X3835" s="9"/>
    </row>
    <row r="3836" spans="23:24" x14ac:dyDescent="0.3">
      <c r="W3836" s="9" t="s">
        <v>1334</v>
      </c>
      <c r="X3836" s="9"/>
    </row>
    <row r="3837" spans="23:24" x14ac:dyDescent="0.3">
      <c r="W3837" s="9" t="s">
        <v>2450</v>
      </c>
      <c r="X3837" s="9"/>
    </row>
    <row r="3838" spans="23:24" x14ac:dyDescent="0.3">
      <c r="W3838" s="9" t="s">
        <v>2453</v>
      </c>
      <c r="X3838" s="9"/>
    </row>
    <row r="3839" spans="23:24" x14ac:dyDescent="0.3">
      <c r="W3839" s="9" t="s">
        <v>549</v>
      </c>
      <c r="X3839" s="9"/>
    </row>
    <row r="3840" spans="23:24" x14ac:dyDescent="0.3">
      <c r="W3840" s="9" t="s">
        <v>2457</v>
      </c>
      <c r="X3840" s="9"/>
    </row>
    <row r="3841" spans="23:24" x14ac:dyDescent="0.3">
      <c r="W3841" s="9" t="s">
        <v>1334</v>
      </c>
      <c r="X3841" s="9"/>
    </row>
    <row r="3842" spans="23:24" x14ac:dyDescent="0.3">
      <c r="W3842" s="9" t="s">
        <v>1622</v>
      </c>
      <c r="X3842" s="9"/>
    </row>
    <row r="3843" spans="23:24" x14ac:dyDescent="0.3">
      <c r="W3843" s="9" t="s">
        <v>320</v>
      </c>
      <c r="X3843" s="9"/>
    </row>
    <row r="3844" spans="23:24" x14ac:dyDescent="0.3">
      <c r="W3844" s="9" t="s">
        <v>1334</v>
      </c>
      <c r="X3844" s="9"/>
    </row>
    <row r="3845" spans="23:24" x14ac:dyDescent="0.3">
      <c r="W3845" s="9" t="s">
        <v>2467</v>
      </c>
      <c r="X3845" s="9"/>
    </row>
    <row r="3846" spans="23:24" x14ac:dyDescent="0.3">
      <c r="W3846" s="9" t="s">
        <v>2469</v>
      </c>
      <c r="X3846" s="9"/>
    </row>
    <row r="3847" spans="23:24" x14ac:dyDescent="0.3">
      <c r="W3847" s="9" t="s">
        <v>2471</v>
      </c>
      <c r="X3847" s="9"/>
    </row>
    <row r="3848" spans="23:24" x14ac:dyDescent="0.3">
      <c r="W3848" s="9" t="s">
        <v>2473</v>
      </c>
      <c r="X3848" s="9"/>
    </row>
    <row r="3849" spans="23:24" x14ac:dyDescent="0.3">
      <c r="W3849" s="9" t="s">
        <v>2475</v>
      </c>
      <c r="X3849" s="9"/>
    </row>
    <row r="3850" spans="23:24" x14ac:dyDescent="0.3">
      <c r="W3850" s="9" t="s">
        <v>2478</v>
      </c>
      <c r="X3850" s="9"/>
    </row>
    <row r="3851" spans="23:24" x14ac:dyDescent="0.3">
      <c r="W3851" s="9" t="s">
        <v>2481</v>
      </c>
      <c r="X3851" s="9"/>
    </row>
    <row r="3852" spans="23:24" x14ac:dyDescent="0.3">
      <c r="W3852" s="9" t="s">
        <v>2484</v>
      </c>
      <c r="X3852" s="9"/>
    </row>
    <row r="3853" spans="23:24" x14ac:dyDescent="0.3">
      <c r="W3853" s="9" t="s">
        <v>2487</v>
      </c>
      <c r="X3853" s="9"/>
    </row>
    <row r="3854" spans="23:24" x14ac:dyDescent="0.3">
      <c r="W3854" s="9" t="s">
        <v>2490</v>
      </c>
      <c r="X3854" s="9"/>
    </row>
    <row r="3855" spans="23:24" x14ac:dyDescent="0.3">
      <c r="W3855" s="9" t="s">
        <v>2493</v>
      </c>
      <c r="X3855" s="9"/>
    </row>
    <row r="3856" spans="23:24" x14ac:dyDescent="0.3">
      <c r="W3856" s="9" t="s">
        <v>1403</v>
      </c>
      <c r="X3856" s="9"/>
    </row>
    <row r="3857" spans="23:24" x14ac:dyDescent="0.3">
      <c r="W3857" s="9" t="s">
        <v>2498</v>
      </c>
      <c r="X3857" s="9"/>
    </row>
    <row r="3858" spans="23:24" x14ac:dyDescent="0.3">
      <c r="W3858" s="9" t="s">
        <v>2501</v>
      </c>
      <c r="X3858" s="9"/>
    </row>
    <row r="3859" spans="23:24" x14ac:dyDescent="0.3">
      <c r="W3859" s="9" t="s">
        <v>2504</v>
      </c>
      <c r="X3859" s="9"/>
    </row>
    <row r="3860" spans="23:24" x14ac:dyDescent="0.3">
      <c r="W3860" s="9" t="s">
        <v>2507</v>
      </c>
      <c r="X3860" s="9"/>
    </row>
    <row r="3861" spans="23:24" x14ac:dyDescent="0.3">
      <c r="W3861" s="9" t="s">
        <v>2510</v>
      </c>
      <c r="X3861" s="9"/>
    </row>
    <row r="3862" spans="23:24" x14ac:dyDescent="0.3">
      <c r="W3862" s="9" t="s">
        <v>2511</v>
      </c>
      <c r="X3862" s="9"/>
    </row>
    <row r="3863" spans="23:24" x14ac:dyDescent="0.3">
      <c r="W3863" s="9" t="s">
        <v>2514</v>
      </c>
      <c r="X3863" s="9"/>
    </row>
    <row r="3864" spans="23:24" x14ac:dyDescent="0.3">
      <c r="W3864" s="9" t="s">
        <v>2517</v>
      </c>
      <c r="X3864" s="9"/>
    </row>
    <row r="3865" spans="23:24" x14ac:dyDescent="0.3">
      <c r="W3865" s="9" t="s">
        <v>2520</v>
      </c>
      <c r="X3865" s="9"/>
    </row>
    <row r="3866" spans="23:24" x14ac:dyDescent="0.3">
      <c r="W3866" s="9" t="s">
        <v>2522</v>
      </c>
      <c r="X3866" s="9"/>
    </row>
    <row r="3867" spans="23:24" x14ac:dyDescent="0.3">
      <c r="W3867" s="9" t="s">
        <v>151</v>
      </c>
      <c r="X3867" s="9"/>
    </row>
    <row r="3868" spans="23:24" x14ac:dyDescent="0.3">
      <c r="W3868" s="9" t="s">
        <v>2527</v>
      </c>
      <c r="X3868" s="9"/>
    </row>
    <row r="3869" spans="23:24" x14ac:dyDescent="0.3">
      <c r="W3869" s="9" t="s">
        <v>2528</v>
      </c>
      <c r="X3869" s="9"/>
    </row>
    <row r="3870" spans="23:24" x14ac:dyDescent="0.3">
      <c r="W3870" s="9" t="s">
        <v>2531</v>
      </c>
      <c r="X3870" s="9"/>
    </row>
    <row r="3871" spans="23:24" x14ac:dyDescent="0.3">
      <c r="W3871" s="9" t="s">
        <v>2534</v>
      </c>
      <c r="X3871" s="9"/>
    </row>
    <row r="3872" spans="23:24" x14ac:dyDescent="0.3">
      <c r="W3872" s="9" t="s">
        <v>2537</v>
      </c>
      <c r="X3872" s="9"/>
    </row>
    <row r="3873" spans="23:24" x14ac:dyDescent="0.3">
      <c r="W3873" s="9" t="s">
        <v>2539</v>
      </c>
      <c r="X3873" s="9"/>
    </row>
    <row r="3874" spans="23:24" x14ac:dyDescent="0.3">
      <c r="W3874" s="9" t="s">
        <v>2541</v>
      </c>
      <c r="X3874" s="9"/>
    </row>
    <row r="3875" spans="23:24" x14ac:dyDescent="0.3">
      <c r="W3875" s="9" t="s">
        <v>2544</v>
      </c>
      <c r="X3875" s="9"/>
    </row>
    <row r="3876" spans="23:24" x14ac:dyDescent="0.3">
      <c r="W3876" s="9" t="s">
        <v>2546</v>
      </c>
      <c r="X3876" s="9"/>
    </row>
    <row r="3877" spans="23:24" x14ac:dyDescent="0.3">
      <c r="W3877" s="9" t="s">
        <v>2549</v>
      </c>
      <c r="X3877" s="9"/>
    </row>
    <row r="3878" spans="23:24" x14ac:dyDescent="0.3">
      <c r="W3878" s="9" t="s">
        <v>2552</v>
      </c>
      <c r="X3878" s="9"/>
    </row>
    <row r="3879" spans="23:24" x14ac:dyDescent="0.3">
      <c r="W3879" s="9" t="s">
        <v>2555</v>
      </c>
      <c r="X3879" s="9"/>
    </row>
    <row r="3880" spans="23:24" x14ac:dyDescent="0.3">
      <c r="W3880" s="9" t="s">
        <v>2558</v>
      </c>
      <c r="X3880" s="9"/>
    </row>
    <row r="3881" spans="23:24" x14ac:dyDescent="0.3">
      <c r="W3881" s="9" t="s">
        <v>2559</v>
      </c>
      <c r="X3881" s="9"/>
    </row>
    <row r="3882" spans="23:24" x14ac:dyDescent="0.3">
      <c r="W3882" s="9" t="s">
        <v>1543</v>
      </c>
      <c r="X3882" s="9"/>
    </row>
    <row r="3883" spans="23:24" x14ac:dyDescent="0.3">
      <c r="W3883" s="9" t="s">
        <v>2564</v>
      </c>
      <c r="X3883" s="9"/>
    </row>
    <row r="3884" spans="23:24" x14ac:dyDescent="0.3">
      <c r="W3884" s="9" t="s">
        <v>2567</v>
      </c>
      <c r="X3884" s="9"/>
    </row>
    <row r="3885" spans="23:24" x14ac:dyDescent="0.3">
      <c r="W3885" s="9" t="s">
        <v>2569</v>
      </c>
      <c r="X3885" s="9"/>
    </row>
    <row r="3886" spans="23:24" x14ac:dyDescent="0.3">
      <c r="W3886" s="9" t="s">
        <v>2572</v>
      </c>
      <c r="X3886" s="9"/>
    </row>
    <row r="3887" spans="23:24" x14ac:dyDescent="0.3">
      <c r="W3887" s="9" t="s">
        <v>2575</v>
      </c>
      <c r="X3887" s="9"/>
    </row>
    <row r="3888" spans="23:24" x14ac:dyDescent="0.3">
      <c r="W3888" s="9" t="s">
        <v>2578</v>
      </c>
      <c r="X3888" s="9"/>
    </row>
    <row r="3889" spans="23:24" x14ac:dyDescent="0.3">
      <c r="W3889" s="9" t="s">
        <v>2581</v>
      </c>
      <c r="X3889" s="9"/>
    </row>
    <row r="3890" spans="23:24" x14ac:dyDescent="0.3">
      <c r="W3890" s="9" t="s">
        <v>2584</v>
      </c>
      <c r="X3890" s="9"/>
    </row>
    <row r="3891" spans="23:24" x14ac:dyDescent="0.3">
      <c r="W3891" s="9" t="s">
        <v>2587</v>
      </c>
      <c r="X3891" s="9"/>
    </row>
    <row r="3892" spans="23:24" x14ac:dyDescent="0.3">
      <c r="W3892" s="9" t="s">
        <v>1378</v>
      </c>
      <c r="X3892" s="9"/>
    </row>
    <row r="3893" spans="23:24" x14ac:dyDescent="0.3">
      <c r="W3893" s="9" t="s">
        <v>316</v>
      </c>
      <c r="X3893" s="9"/>
    </row>
    <row r="3894" spans="23:24" x14ac:dyDescent="0.3">
      <c r="W3894" s="9" t="s">
        <v>2593</v>
      </c>
      <c r="X3894" s="9"/>
    </row>
    <row r="3895" spans="23:24" x14ac:dyDescent="0.3">
      <c r="W3895" s="9" t="s">
        <v>2596</v>
      </c>
      <c r="X3895" s="9"/>
    </row>
    <row r="3896" spans="23:24" x14ac:dyDescent="0.3">
      <c r="W3896" s="9" t="s">
        <v>182</v>
      </c>
      <c r="X3896" s="9"/>
    </row>
    <row r="3897" spans="23:24" x14ac:dyDescent="0.3">
      <c r="W3897" s="9" t="s">
        <v>1687</v>
      </c>
      <c r="X3897" s="9"/>
    </row>
    <row r="3898" spans="23:24" x14ac:dyDescent="0.3">
      <c r="W3898" s="9" t="s">
        <v>2602</v>
      </c>
      <c r="X3898" s="9"/>
    </row>
    <row r="3899" spans="23:24" x14ac:dyDescent="0.3">
      <c r="W3899" s="9" t="s">
        <v>2605</v>
      </c>
      <c r="X3899" s="9"/>
    </row>
    <row r="3900" spans="23:24" x14ac:dyDescent="0.3">
      <c r="W3900" s="9" t="s">
        <v>2608</v>
      </c>
      <c r="X3900" s="9"/>
    </row>
    <row r="3901" spans="23:24" x14ac:dyDescent="0.3">
      <c r="W3901" s="9" t="s">
        <v>2611</v>
      </c>
      <c r="X3901" s="9"/>
    </row>
    <row r="3902" spans="23:24" x14ac:dyDescent="0.3">
      <c r="W3902" s="9" t="s">
        <v>2614</v>
      </c>
      <c r="X3902" s="9"/>
    </row>
    <row r="3903" spans="23:24" x14ac:dyDescent="0.3">
      <c r="W3903" s="9" t="s">
        <v>2616</v>
      </c>
      <c r="X3903" s="9"/>
    </row>
    <row r="3904" spans="23:24" x14ac:dyDescent="0.3">
      <c r="W3904" s="9" t="s">
        <v>2619</v>
      </c>
      <c r="X3904" s="9"/>
    </row>
    <row r="3905" spans="23:24" x14ac:dyDescent="0.3">
      <c r="W3905" s="9" t="s">
        <v>2622</v>
      </c>
      <c r="X3905" s="9"/>
    </row>
    <row r="3906" spans="23:24" x14ac:dyDescent="0.3">
      <c r="W3906" s="9" t="s">
        <v>1073</v>
      </c>
      <c r="X3906" s="9"/>
    </row>
    <row r="3907" spans="23:24" x14ac:dyDescent="0.3">
      <c r="W3907" s="9" t="s">
        <v>210</v>
      </c>
      <c r="X3907" s="9"/>
    </row>
    <row r="3908" spans="23:24" x14ac:dyDescent="0.3">
      <c r="W3908" s="9" t="s">
        <v>2626</v>
      </c>
      <c r="X3908" s="9"/>
    </row>
    <row r="3909" spans="23:24" x14ac:dyDescent="0.3">
      <c r="W3909" s="9" t="s">
        <v>2629</v>
      </c>
      <c r="X3909" s="9"/>
    </row>
    <row r="3910" spans="23:24" x14ac:dyDescent="0.3">
      <c r="W3910" s="9" t="s">
        <v>2632</v>
      </c>
      <c r="X3910" s="9"/>
    </row>
    <row r="3911" spans="23:24" x14ac:dyDescent="0.3">
      <c r="W3911" s="9" t="s">
        <v>1073</v>
      </c>
      <c r="X3911" s="9"/>
    </row>
    <row r="3912" spans="23:24" x14ac:dyDescent="0.3">
      <c r="W3912" s="9" t="s">
        <v>2637</v>
      </c>
      <c r="X3912" s="9"/>
    </row>
    <row r="3913" spans="23:24" x14ac:dyDescent="0.3">
      <c r="W3913" s="9" t="s">
        <v>2640</v>
      </c>
      <c r="X3913" s="9"/>
    </row>
    <row r="3914" spans="23:24" x14ac:dyDescent="0.3">
      <c r="W3914" s="9" t="s">
        <v>2643</v>
      </c>
      <c r="X3914" s="9"/>
    </row>
    <row r="3915" spans="23:24" x14ac:dyDescent="0.3">
      <c r="W3915" s="9" t="s">
        <v>2646</v>
      </c>
      <c r="X3915" s="9"/>
    </row>
    <row r="3916" spans="23:24" x14ac:dyDescent="0.3">
      <c r="W3916" s="9" t="s">
        <v>2648</v>
      </c>
      <c r="X3916" s="9"/>
    </row>
    <row r="3917" spans="23:24" x14ac:dyDescent="0.3">
      <c r="W3917" s="9" t="s">
        <v>1329</v>
      </c>
      <c r="X3917" s="9"/>
    </row>
    <row r="3918" spans="23:24" x14ac:dyDescent="0.3">
      <c r="W3918" s="9" t="s">
        <v>2653</v>
      </c>
      <c r="X3918" s="9"/>
    </row>
    <row r="3919" spans="23:24" x14ac:dyDescent="0.3">
      <c r="W3919" s="9" t="s">
        <v>1351</v>
      </c>
      <c r="X3919" s="9"/>
    </row>
    <row r="3920" spans="23:24" x14ac:dyDescent="0.3">
      <c r="W3920" s="9" t="s">
        <v>2657</v>
      </c>
      <c r="X3920" s="9"/>
    </row>
    <row r="3921" spans="23:24" x14ac:dyDescent="0.3">
      <c r="W3921" s="9" t="s">
        <v>25</v>
      </c>
      <c r="X3921" s="9"/>
    </row>
    <row r="3922" spans="23:24" x14ac:dyDescent="0.3">
      <c r="W3922" s="9" t="s">
        <v>2662</v>
      </c>
      <c r="X3922" s="9"/>
    </row>
    <row r="3923" spans="23:24" x14ac:dyDescent="0.3">
      <c r="W3923" s="9" t="s">
        <v>2665</v>
      </c>
      <c r="X3923" s="9"/>
    </row>
    <row r="3924" spans="23:24" x14ac:dyDescent="0.3">
      <c r="W3924" s="9" t="s">
        <v>2668</v>
      </c>
      <c r="X3924" s="9"/>
    </row>
    <row r="3925" spans="23:24" x14ac:dyDescent="0.3">
      <c r="W3925" s="9" t="s">
        <v>2596</v>
      </c>
      <c r="X3925" s="9"/>
    </row>
    <row r="3926" spans="23:24" x14ac:dyDescent="0.3">
      <c r="W3926" s="9" t="s">
        <v>2672</v>
      </c>
      <c r="X3926" s="9"/>
    </row>
    <row r="3927" spans="23:24" x14ac:dyDescent="0.3">
      <c r="W3927" s="9" t="s">
        <v>2675</v>
      </c>
      <c r="X3927" s="9"/>
    </row>
    <row r="3928" spans="23:24" x14ac:dyDescent="0.3">
      <c r="W3928" s="9" t="s">
        <v>2678</v>
      </c>
      <c r="X3928" s="9"/>
    </row>
    <row r="3929" spans="23:24" x14ac:dyDescent="0.3">
      <c r="W3929" s="9" t="s">
        <v>2681</v>
      </c>
      <c r="X3929" s="9"/>
    </row>
    <row r="3930" spans="23:24" x14ac:dyDescent="0.3">
      <c r="W3930" s="9" t="s">
        <v>2684</v>
      </c>
      <c r="X3930" s="9"/>
    </row>
    <row r="3931" spans="23:24" x14ac:dyDescent="0.3">
      <c r="W3931" s="9" t="s">
        <v>2687</v>
      </c>
      <c r="X3931" s="9"/>
    </row>
    <row r="3932" spans="23:24" x14ac:dyDescent="0.3">
      <c r="W3932" s="9" t="s">
        <v>2690</v>
      </c>
      <c r="X3932" s="9"/>
    </row>
    <row r="3933" spans="23:24" x14ac:dyDescent="0.3">
      <c r="W3933" s="9" t="s">
        <v>2693</v>
      </c>
      <c r="X3933" s="9"/>
    </row>
    <row r="3934" spans="23:24" x14ac:dyDescent="0.3">
      <c r="W3934" s="9" t="s">
        <v>2696</v>
      </c>
      <c r="X3934" s="9"/>
    </row>
    <row r="3935" spans="23:24" x14ac:dyDescent="0.3">
      <c r="W3935" s="9" t="s">
        <v>1143</v>
      </c>
      <c r="X3935" s="9"/>
    </row>
    <row r="3936" spans="23:24" x14ac:dyDescent="0.3">
      <c r="W3936" s="9" t="s">
        <v>2701</v>
      </c>
      <c r="X3936" s="9"/>
    </row>
    <row r="3937" spans="23:24" x14ac:dyDescent="0.3">
      <c r="W3937" s="9" t="s">
        <v>2704</v>
      </c>
      <c r="X3937" s="9"/>
    </row>
    <row r="3938" spans="23:24" x14ac:dyDescent="0.3">
      <c r="W3938" s="9" t="s">
        <v>2707</v>
      </c>
      <c r="X3938" s="9"/>
    </row>
    <row r="3939" spans="23:24" x14ac:dyDescent="0.3">
      <c r="W3939" s="9" t="s">
        <v>1329</v>
      </c>
      <c r="X3939" s="9"/>
    </row>
    <row r="3940" spans="23:24" x14ac:dyDescent="0.3">
      <c r="W3940" s="9" t="s">
        <v>2712</v>
      </c>
      <c r="X3940" s="9"/>
    </row>
    <row r="3941" spans="23:24" x14ac:dyDescent="0.3">
      <c r="W3941" s="9" t="s">
        <v>2715</v>
      </c>
      <c r="X3941" s="9"/>
    </row>
    <row r="3942" spans="23:24" x14ac:dyDescent="0.3">
      <c r="W3942" s="9" t="s">
        <v>2718</v>
      </c>
      <c r="X3942" s="9"/>
    </row>
    <row r="3943" spans="23:24" x14ac:dyDescent="0.3">
      <c r="W3943" s="9" t="s">
        <v>2721</v>
      </c>
      <c r="X3943" s="9"/>
    </row>
    <row r="3944" spans="23:24" x14ac:dyDescent="0.3">
      <c r="W3944" s="9" t="s">
        <v>2723</v>
      </c>
      <c r="X3944" s="9"/>
    </row>
    <row r="3945" spans="23:24" x14ac:dyDescent="0.3">
      <c r="W3945" s="9" t="s">
        <v>2726</v>
      </c>
      <c r="X3945" s="9"/>
    </row>
    <row r="3946" spans="23:24" x14ac:dyDescent="0.3">
      <c r="W3946" s="9" t="s">
        <v>621</v>
      </c>
      <c r="X3946" s="9"/>
    </row>
    <row r="3947" spans="23:24" x14ac:dyDescent="0.3">
      <c r="W3947" s="9" t="s">
        <v>2730</v>
      </c>
      <c r="X3947" s="9"/>
    </row>
    <row r="3948" spans="23:24" x14ac:dyDescent="0.3">
      <c r="W3948" s="9" t="s">
        <v>2733</v>
      </c>
      <c r="X3948" s="9"/>
    </row>
    <row r="3949" spans="23:24" x14ac:dyDescent="0.3">
      <c r="W3949" s="9" t="s">
        <v>2736</v>
      </c>
      <c r="X3949" s="9"/>
    </row>
    <row r="3950" spans="23:24" x14ac:dyDescent="0.3">
      <c r="W3950" s="9" t="s">
        <v>2067</v>
      </c>
      <c r="X3950" s="9"/>
    </row>
    <row r="3951" spans="23:24" x14ac:dyDescent="0.3">
      <c r="W3951" s="9" t="s">
        <v>2741</v>
      </c>
      <c r="X3951" s="9"/>
    </row>
    <row r="3952" spans="23:24" x14ac:dyDescent="0.3">
      <c r="W3952" s="9" t="s">
        <v>2596</v>
      </c>
      <c r="X3952" s="9"/>
    </row>
    <row r="3953" spans="23:24" x14ac:dyDescent="0.3">
      <c r="W3953" s="9" t="s">
        <v>2746</v>
      </c>
      <c r="X3953" s="9"/>
    </row>
    <row r="3954" spans="23:24" x14ac:dyDescent="0.3">
      <c r="W3954" s="9" t="s">
        <v>2749</v>
      </c>
      <c r="X3954" s="9"/>
    </row>
    <row r="3955" spans="23:24" x14ac:dyDescent="0.3">
      <c r="W3955" s="9" t="s">
        <v>2752</v>
      </c>
      <c r="X3955" s="9"/>
    </row>
    <row r="3956" spans="23:24" x14ac:dyDescent="0.3">
      <c r="W3956" s="9" t="s">
        <v>1687</v>
      </c>
      <c r="X3956" s="9"/>
    </row>
    <row r="3957" spans="23:24" x14ac:dyDescent="0.3">
      <c r="W3957" s="9" t="s">
        <v>2757</v>
      </c>
      <c r="X3957" s="9"/>
    </row>
    <row r="3958" spans="23:24" x14ac:dyDescent="0.3">
      <c r="W3958" s="9" t="s">
        <v>2760</v>
      </c>
      <c r="X3958" s="9"/>
    </row>
    <row r="3959" spans="23:24" x14ac:dyDescent="0.3">
      <c r="W3959" s="9" t="s">
        <v>2762</v>
      </c>
      <c r="X3959" s="9"/>
    </row>
    <row r="3960" spans="23:24" x14ac:dyDescent="0.3">
      <c r="W3960" s="9" t="s">
        <v>2765</v>
      </c>
      <c r="X3960" s="9"/>
    </row>
    <row r="3961" spans="23:24" x14ac:dyDescent="0.3">
      <c r="W3961" s="9" t="s">
        <v>2067</v>
      </c>
      <c r="X3961" s="9"/>
    </row>
    <row r="3962" spans="23:24" x14ac:dyDescent="0.3">
      <c r="W3962" s="9" t="s">
        <v>2768</v>
      </c>
      <c r="X3962" s="9"/>
    </row>
    <row r="3963" spans="23:24" x14ac:dyDescent="0.3">
      <c r="W3963" s="9" t="s">
        <v>2771</v>
      </c>
      <c r="X3963" s="9"/>
    </row>
    <row r="3964" spans="23:24" x14ac:dyDescent="0.3">
      <c r="W3964" s="9" t="s">
        <v>2774</v>
      </c>
      <c r="X3964" s="9"/>
    </row>
    <row r="3965" spans="23:24" x14ac:dyDescent="0.3">
      <c r="W3965" s="9" t="s">
        <v>2777</v>
      </c>
      <c r="X3965" s="9"/>
    </row>
    <row r="3966" spans="23:24" x14ac:dyDescent="0.3">
      <c r="W3966" s="9" t="s">
        <v>2780</v>
      </c>
      <c r="X3966" s="9"/>
    </row>
    <row r="3967" spans="23:24" x14ac:dyDescent="0.3">
      <c r="W3967" s="9" t="s">
        <v>2783</v>
      </c>
      <c r="X3967" s="9"/>
    </row>
    <row r="3968" spans="23:24" x14ac:dyDescent="0.3">
      <c r="W3968" s="9" t="s">
        <v>2786</v>
      </c>
      <c r="X3968" s="9"/>
    </row>
    <row r="3969" spans="23:24" x14ac:dyDescent="0.3">
      <c r="W3969" s="9" t="s">
        <v>2789</v>
      </c>
      <c r="X3969" s="9"/>
    </row>
    <row r="3970" spans="23:24" x14ac:dyDescent="0.3">
      <c r="W3970" s="9" t="s">
        <v>2792</v>
      </c>
      <c r="X3970" s="9"/>
    </row>
    <row r="3971" spans="23:24" x14ac:dyDescent="0.3">
      <c r="W3971" s="9" t="s">
        <v>2794</v>
      </c>
      <c r="X3971" s="9"/>
    </row>
    <row r="3972" spans="23:24" x14ac:dyDescent="0.3">
      <c r="W3972" s="9" t="s">
        <v>2797</v>
      </c>
      <c r="X3972" s="9"/>
    </row>
    <row r="3973" spans="23:24" x14ac:dyDescent="0.3">
      <c r="W3973" s="9" t="s">
        <v>511</v>
      </c>
      <c r="X3973" s="9"/>
    </row>
    <row r="3974" spans="23:24" x14ac:dyDescent="0.3">
      <c r="W3974" s="9" t="s">
        <v>2800</v>
      </c>
      <c r="X3974" s="9"/>
    </row>
    <row r="3975" spans="23:24" x14ac:dyDescent="0.3">
      <c r="W3975" s="9" t="s">
        <v>824</v>
      </c>
      <c r="X3975" s="9"/>
    </row>
    <row r="3976" spans="23:24" x14ac:dyDescent="0.3">
      <c r="W3976" s="9" t="s">
        <v>1334</v>
      </c>
      <c r="X3976" s="9"/>
    </row>
    <row r="3977" spans="23:24" x14ac:dyDescent="0.3">
      <c r="W3977" s="9" t="s">
        <v>2807</v>
      </c>
      <c r="X3977" s="9"/>
    </row>
    <row r="3978" spans="23:24" x14ac:dyDescent="0.3">
      <c r="W3978" s="9" t="s">
        <v>1660</v>
      </c>
      <c r="X3978" s="9"/>
    </row>
    <row r="3979" spans="23:24" x14ac:dyDescent="0.3">
      <c r="W3979" s="9" t="s">
        <v>2810</v>
      </c>
      <c r="X3979" s="9"/>
    </row>
    <row r="3980" spans="23:24" x14ac:dyDescent="0.3">
      <c r="W3980" s="9" t="s">
        <v>2812</v>
      </c>
      <c r="X3980" s="9"/>
    </row>
    <row r="3981" spans="23:24" x14ac:dyDescent="0.3">
      <c r="W3981" s="9" t="s">
        <v>2814</v>
      </c>
      <c r="X3981" s="9"/>
    </row>
    <row r="3982" spans="23:24" x14ac:dyDescent="0.3">
      <c r="W3982" s="9" t="s">
        <v>2816</v>
      </c>
      <c r="X3982" s="9"/>
    </row>
    <row r="3983" spans="23:24" x14ac:dyDescent="0.3">
      <c r="W3983" s="9" t="s">
        <v>2819</v>
      </c>
      <c r="X3983" s="9"/>
    </row>
    <row r="3984" spans="23:24" x14ac:dyDescent="0.3">
      <c r="W3984" s="9" t="s">
        <v>2822</v>
      </c>
      <c r="X3984" s="9"/>
    </row>
    <row r="3985" spans="23:24" x14ac:dyDescent="0.3">
      <c r="W3985" s="9" t="s">
        <v>2824</v>
      </c>
      <c r="X3985" s="9"/>
    </row>
    <row r="3986" spans="23:24" x14ac:dyDescent="0.3">
      <c r="W3986" s="9" t="s">
        <v>2827</v>
      </c>
      <c r="X3986" s="9"/>
    </row>
    <row r="3987" spans="23:24" x14ac:dyDescent="0.3">
      <c r="W3987" s="9" t="s">
        <v>1073</v>
      </c>
      <c r="X3987" s="9"/>
    </row>
    <row r="3988" spans="23:24" x14ac:dyDescent="0.3">
      <c r="W3988" s="9" t="s">
        <v>2831</v>
      </c>
      <c r="X3988" s="9"/>
    </row>
    <row r="3989" spans="23:24" x14ac:dyDescent="0.3">
      <c r="W3989" s="9" t="s">
        <v>2834</v>
      </c>
      <c r="X3989" s="9"/>
    </row>
    <row r="3990" spans="23:24" x14ac:dyDescent="0.3">
      <c r="W3990" s="9" t="s">
        <v>2836</v>
      </c>
      <c r="X3990" s="9"/>
    </row>
    <row r="3991" spans="23:24" x14ac:dyDescent="0.3">
      <c r="W3991" s="9" t="s">
        <v>1334</v>
      </c>
      <c r="X3991" s="9"/>
    </row>
    <row r="3992" spans="23:24" x14ac:dyDescent="0.3">
      <c r="W3992" s="9" t="s">
        <v>2841</v>
      </c>
      <c r="X3992" s="9"/>
    </row>
    <row r="3993" spans="23:24" x14ac:dyDescent="0.3">
      <c r="W3993" s="9" t="s">
        <v>2842</v>
      </c>
      <c r="X3993" s="9"/>
    </row>
    <row r="3994" spans="23:24" x14ac:dyDescent="0.3">
      <c r="W3994" s="9" t="s">
        <v>2845</v>
      </c>
      <c r="X3994" s="9"/>
    </row>
    <row r="3995" spans="23:24" x14ac:dyDescent="0.3">
      <c r="W3995" s="9" t="s">
        <v>2848</v>
      </c>
      <c r="X3995" s="9"/>
    </row>
    <row r="3996" spans="23:24" x14ac:dyDescent="0.3">
      <c r="W3996" s="9" t="s">
        <v>2851</v>
      </c>
      <c r="X3996" s="9"/>
    </row>
    <row r="3997" spans="23:24" x14ac:dyDescent="0.3">
      <c r="W3997" s="9" t="s">
        <v>2854</v>
      </c>
      <c r="X3997" s="9"/>
    </row>
    <row r="3998" spans="23:24" x14ac:dyDescent="0.3">
      <c r="W3998" s="9" t="s">
        <v>2857</v>
      </c>
      <c r="X3998" s="9"/>
    </row>
    <row r="3999" spans="23:24" x14ac:dyDescent="0.3">
      <c r="W3999" s="9" t="s">
        <v>2860</v>
      </c>
      <c r="X3999" s="9"/>
    </row>
    <row r="4000" spans="23:24" x14ac:dyDescent="0.3">
      <c r="W4000" s="9" t="s">
        <v>2863</v>
      </c>
      <c r="X4000" s="9"/>
    </row>
    <row r="4001" spans="23:24" x14ac:dyDescent="0.3">
      <c r="W4001" s="9" t="s">
        <v>2866</v>
      </c>
      <c r="X4001" s="9"/>
    </row>
    <row r="4002" spans="23:24" x14ac:dyDescent="0.3">
      <c r="W4002" s="9" t="s">
        <v>2869</v>
      </c>
      <c r="X4002" s="9"/>
    </row>
    <row r="4003" spans="23:24" x14ac:dyDescent="0.3">
      <c r="W4003" s="9" t="s">
        <v>2871</v>
      </c>
      <c r="X4003" s="9"/>
    </row>
    <row r="4004" spans="23:24" x14ac:dyDescent="0.3">
      <c r="W4004" s="9" t="s">
        <v>2873</v>
      </c>
      <c r="X4004" s="9"/>
    </row>
    <row r="4005" spans="23:24" x14ac:dyDescent="0.3">
      <c r="W4005" s="9" t="s">
        <v>2875</v>
      </c>
      <c r="X4005" s="9"/>
    </row>
    <row r="4006" spans="23:24" x14ac:dyDescent="0.3">
      <c r="W4006" s="9" t="s">
        <v>2878</v>
      </c>
      <c r="X4006" s="9"/>
    </row>
    <row r="4007" spans="23:24" x14ac:dyDescent="0.3">
      <c r="W4007" s="9" t="s">
        <v>2880</v>
      </c>
      <c r="X4007" s="9"/>
    </row>
    <row r="4008" spans="23:24" x14ac:dyDescent="0.3">
      <c r="W4008" s="9" t="s">
        <v>2883</v>
      </c>
      <c r="X4008" s="9"/>
    </row>
    <row r="4009" spans="23:24" x14ac:dyDescent="0.3">
      <c r="W4009" s="9" t="s">
        <v>2886</v>
      </c>
      <c r="X4009" s="9"/>
    </row>
    <row r="4010" spans="23:24" x14ac:dyDescent="0.3">
      <c r="W4010" s="9" t="s">
        <v>2889</v>
      </c>
      <c r="X4010" s="9"/>
    </row>
    <row r="4011" spans="23:24" x14ac:dyDescent="0.3">
      <c r="W4011" s="9" t="s">
        <v>2891</v>
      </c>
      <c r="X4011" s="9"/>
    </row>
    <row r="4012" spans="23:24" x14ac:dyDescent="0.3">
      <c r="W4012" s="9" t="s">
        <v>1315</v>
      </c>
      <c r="X4012" s="9"/>
    </row>
    <row r="4013" spans="23:24" x14ac:dyDescent="0.3">
      <c r="W4013" s="9" t="s">
        <v>2896</v>
      </c>
      <c r="X4013" s="9"/>
    </row>
    <row r="4014" spans="23:24" x14ac:dyDescent="0.3">
      <c r="W4014" s="9" t="s">
        <v>1204</v>
      </c>
      <c r="X4014" s="9"/>
    </row>
    <row r="4015" spans="23:24" x14ac:dyDescent="0.3">
      <c r="W4015" s="9" t="s">
        <v>2900</v>
      </c>
      <c r="X4015" s="9"/>
    </row>
    <row r="4016" spans="23:24" x14ac:dyDescent="0.3">
      <c r="W4016" s="9" t="s">
        <v>2902</v>
      </c>
      <c r="X4016" s="9"/>
    </row>
    <row r="4017" spans="23:24" x14ac:dyDescent="0.3">
      <c r="W4017" s="9" t="s">
        <v>2904</v>
      </c>
      <c r="X4017" s="9"/>
    </row>
    <row r="4018" spans="23:24" x14ac:dyDescent="0.3">
      <c r="W4018" s="9" t="s">
        <v>2908</v>
      </c>
      <c r="X4018" s="9"/>
    </row>
    <row r="4019" spans="23:24" x14ac:dyDescent="0.3">
      <c r="W4019" s="9" t="s">
        <v>2911</v>
      </c>
      <c r="X4019" s="9"/>
    </row>
    <row r="4020" spans="23:24" x14ac:dyDescent="0.3">
      <c r="W4020" s="9" t="s">
        <v>2914</v>
      </c>
      <c r="X4020" s="9"/>
    </row>
    <row r="4021" spans="23:24" x14ac:dyDescent="0.3">
      <c r="W4021" s="9" t="s">
        <v>2917</v>
      </c>
      <c r="X4021" s="9"/>
    </row>
    <row r="4022" spans="23:24" x14ac:dyDescent="0.3">
      <c r="W4022" s="9" t="s">
        <v>2919</v>
      </c>
      <c r="X4022" s="9"/>
    </row>
    <row r="4023" spans="23:24" x14ac:dyDescent="0.3">
      <c r="W4023" s="9" t="s">
        <v>2920</v>
      </c>
      <c r="X4023" s="9"/>
    </row>
    <row r="4024" spans="23:24" x14ac:dyDescent="0.3">
      <c r="W4024" s="9" t="s">
        <v>2923</v>
      </c>
      <c r="X4024" s="9"/>
    </row>
    <row r="4025" spans="23:24" x14ac:dyDescent="0.3">
      <c r="W4025" s="9" t="s">
        <v>2926</v>
      </c>
      <c r="X4025" s="9"/>
    </row>
    <row r="4026" spans="23:24" x14ac:dyDescent="0.3">
      <c r="W4026" s="9" t="s">
        <v>2929</v>
      </c>
      <c r="X4026" s="9"/>
    </row>
    <row r="4027" spans="23:24" x14ac:dyDescent="0.3">
      <c r="W4027" s="9" t="s">
        <v>2929</v>
      </c>
      <c r="X4027" s="9"/>
    </row>
    <row r="4028" spans="23:24" x14ac:dyDescent="0.3">
      <c r="W4028" s="9" t="s">
        <v>2932</v>
      </c>
      <c r="X4028" s="9"/>
    </row>
    <row r="4029" spans="23:24" x14ac:dyDescent="0.3">
      <c r="W4029" s="9" t="s">
        <v>2934</v>
      </c>
      <c r="X4029" s="9"/>
    </row>
    <row r="4030" spans="23:24" x14ac:dyDescent="0.3">
      <c r="W4030" s="9" t="s">
        <v>2929</v>
      </c>
      <c r="X4030" s="9"/>
    </row>
    <row r="4031" spans="23:24" x14ac:dyDescent="0.3">
      <c r="W4031" s="9" t="s">
        <v>2938</v>
      </c>
      <c r="X4031" s="9"/>
    </row>
    <row r="4032" spans="23:24" x14ac:dyDescent="0.3">
      <c r="W4032" s="9" t="s">
        <v>2941</v>
      </c>
      <c r="X4032" s="9"/>
    </row>
    <row r="4033" spans="23:24" x14ac:dyDescent="0.3">
      <c r="W4033" s="9" t="s">
        <v>2944</v>
      </c>
      <c r="X4033" s="9"/>
    </row>
    <row r="4034" spans="23:24" x14ac:dyDescent="0.3">
      <c r="W4034" s="9" t="s">
        <v>2947</v>
      </c>
      <c r="X4034" s="9"/>
    </row>
    <row r="4035" spans="23:24" x14ac:dyDescent="0.3">
      <c r="W4035" s="9" t="s">
        <v>2949</v>
      </c>
      <c r="X4035" s="9"/>
    </row>
    <row r="4036" spans="23:24" x14ac:dyDescent="0.3">
      <c r="W4036" s="9" t="s">
        <v>1334</v>
      </c>
      <c r="X4036" s="9"/>
    </row>
    <row r="4037" spans="23:24" x14ac:dyDescent="0.3">
      <c r="W4037" s="9" t="s">
        <v>2954</v>
      </c>
      <c r="X4037" s="9"/>
    </row>
    <row r="4038" spans="23:24" x14ac:dyDescent="0.3">
      <c r="W4038" s="9" t="s">
        <v>2956</v>
      </c>
      <c r="X4038" s="9"/>
    </row>
    <row r="4039" spans="23:24" x14ac:dyDescent="0.3">
      <c r="W4039" s="9" t="s">
        <v>2959</v>
      </c>
      <c r="X4039" s="9"/>
    </row>
    <row r="4040" spans="23:24" x14ac:dyDescent="0.3">
      <c r="W4040" s="9" t="s">
        <v>2963</v>
      </c>
      <c r="X4040" s="9"/>
    </row>
    <row r="4041" spans="23:24" x14ac:dyDescent="0.3">
      <c r="W4041" s="9" t="s">
        <v>2967</v>
      </c>
      <c r="X4041" s="9"/>
    </row>
    <row r="4042" spans="23:24" x14ac:dyDescent="0.3">
      <c r="W4042" s="9" t="s">
        <v>2970</v>
      </c>
      <c r="X4042" s="9"/>
    </row>
    <row r="4043" spans="23:24" x14ac:dyDescent="0.3">
      <c r="W4043" s="9" t="s">
        <v>1874</v>
      </c>
      <c r="X4043" s="9"/>
    </row>
    <row r="4044" spans="23:24" x14ac:dyDescent="0.3">
      <c r="W4044" s="9" t="s">
        <v>2975</v>
      </c>
      <c r="X4044" s="9"/>
    </row>
    <row r="4045" spans="23:24" x14ac:dyDescent="0.3">
      <c r="W4045" s="9" t="s">
        <v>2978</v>
      </c>
      <c r="X4045" s="9"/>
    </row>
    <row r="4046" spans="23:24" x14ac:dyDescent="0.3">
      <c r="W4046" s="9" t="s">
        <v>2981</v>
      </c>
      <c r="X4046" s="9"/>
    </row>
    <row r="4047" spans="23:24" x14ac:dyDescent="0.3">
      <c r="W4047" s="9" t="s">
        <v>2983</v>
      </c>
      <c r="X4047" s="9"/>
    </row>
    <row r="4048" spans="23:24" x14ac:dyDescent="0.3">
      <c r="W4048" s="9" t="s">
        <v>2986</v>
      </c>
      <c r="X4048" s="9"/>
    </row>
    <row r="4049" spans="23:24" x14ac:dyDescent="0.3">
      <c r="W4049" s="9" t="s">
        <v>2989</v>
      </c>
      <c r="X4049" s="9"/>
    </row>
    <row r="4050" spans="23:24" x14ac:dyDescent="0.3">
      <c r="W4050" s="9" t="s">
        <v>2992</v>
      </c>
      <c r="X4050" s="9"/>
    </row>
    <row r="4051" spans="23:24" x14ac:dyDescent="0.3">
      <c r="W4051" s="9" t="s">
        <v>2995</v>
      </c>
      <c r="X4051" s="9"/>
    </row>
    <row r="4052" spans="23:24" x14ac:dyDescent="0.3">
      <c r="W4052" s="9" t="s">
        <v>2998</v>
      </c>
      <c r="X4052" s="9"/>
    </row>
    <row r="4053" spans="23:24" x14ac:dyDescent="0.3">
      <c r="W4053" s="9" t="s">
        <v>3000</v>
      </c>
      <c r="X4053" s="9"/>
    </row>
    <row r="4054" spans="23:24" x14ac:dyDescent="0.3">
      <c r="W4054" s="9" t="s">
        <v>3003</v>
      </c>
      <c r="X4054" s="9"/>
    </row>
    <row r="4055" spans="23:24" x14ac:dyDescent="0.3">
      <c r="W4055" s="9" t="s">
        <v>3005</v>
      </c>
      <c r="X4055" s="9"/>
    </row>
    <row r="4056" spans="23:24" x14ac:dyDescent="0.3">
      <c r="W4056" s="9" t="s">
        <v>3008</v>
      </c>
      <c r="X4056" s="9"/>
    </row>
    <row r="4057" spans="23:24" x14ac:dyDescent="0.3">
      <c r="W4057" s="9" t="s">
        <v>3011</v>
      </c>
      <c r="X4057" s="9"/>
    </row>
    <row r="4058" spans="23:24" x14ac:dyDescent="0.3">
      <c r="W4058" s="9" t="s">
        <v>3014</v>
      </c>
      <c r="X4058" s="9"/>
    </row>
    <row r="4059" spans="23:24" x14ac:dyDescent="0.3">
      <c r="W4059" s="9" t="s">
        <v>3017</v>
      </c>
      <c r="X4059" s="9"/>
    </row>
    <row r="4060" spans="23:24" x14ac:dyDescent="0.3">
      <c r="W4060" s="9" t="s">
        <v>3020</v>
      </c>
      <c r="X4060" s="9"/>
    </row>
    <row r="4061" spans="23:24" x14ac:dyDescent="0.3">
      <c r="W4061" s="9" t="s">
        <v>3021</v>
      </c>
      <c r="X4061" s="9"/>
    </row>
    <row r="4062" spans="23:24" x14ac:dyDescent="0.3">
      <c r="W4062" s="9" t="s">
        <v>3024</v>
      </c>
      <c r="X4062" s="9"/>
    </row>
    <row r="4063" spans="23:24" x14ac:dyDescent="0.3">
      <c r="W4063" s="9" t="s">
        <v>3027</v>
      </c>
      <c r="X4063" s="9"/>
    </row>
    <row r="4064" spans="23:24" x14ac:dyDescent="0.3">
      <c r="W4064" s="9" t="s">
        <v>3030</v>
      </c>
      <c r="X4064" s="9"/>
    </row>
    <row r="4065" spans="23:24" x14ac:dyDescent="0.3">
      <c r="W4065" s="9" t="s">
        <v>3033</v>
      </c>
      <c r="X4065" s="9"/>
    </row>
    <row r="4066" spans="23:24" x14ac:dyDescent="0.3">
      <c r="W4066" s="9" t="s">
        <v>1334</v>
      </c>
      <c r="X4066" s="9"/>
    </row>
    <row r="4067" spans="23:24" x14ac:dyDescent="0.3">
      <c r="W4067" s="9" t="s">
        <v>3037</v>
      </c>
      <c r="X4067" s="9"/>
    </row>
    <row r="4068" spans="23:24" x14ac:dyDescent="0.3">
      <c r="W4068" s="9" t="s">
        <v>638</v>
      </c>
      <c r="X4068" s="9"/>
    </row>
    <row r="4069" spans="23:24" x14ac:dyDescent="0.3">
      <c r="W4069" s="9" t="s">
        <v>3042</v>
      </c>
      <c r="X4069" s="9"/>
    </row>
    <row r="4070" spans="23:24" x14ac:dyDescent="0.3">
      <c r="W4070" s="9" t="s">
        <v>3045</v>
      </c>
      <c r="X4070" s="9"/>
    </row>
    <row r="4071" spans="23:24" x14ac:dyDescent="0.3">
      <c r="W4071" s="9" t="s">
        <v>2220</v>
      </c>
      <c r="X4071" s="9"/>
    </row>
    <row r="4072" spans="23:24" x14ac:dyDescent="0.3">
      <c r="W4072" s="9" t="s">
        <v>3051</v>
      </c>
      <c r="X4072" s="9"/>
    </row>
    <row r="4073" spans="23:24" x14ac:dyDescent="0.3">
      <c r="W4073" s="9" t="s">
        <v>3054</v>
      </c>
      <c r="X4073" s="9"/>
    </row>
    <row r="4074" spans="23:24" x14ac:dyDescent="0.3">
      <c r="W4074" s="9" t="s">
        <v>3057</v>
      </c>
      <c r="X4074" s="9"/>
    </row>
    <row r="4075" spans="23:24" x14ac:dyDescent="0.3">
      <c r="W4075" s="9" t="s">
        <v>3060</v>
      </c>
      <c r="X4075" s="9"/>
    </row>
    <row r="4076" spans="23:24" x14ac:dyDescent="0.3">
      <c r="W4076" s="9" t="s">
        <v>1334</v>
      </c>
      <c r="X4076" s="9"/>
    </row>
    <row r="4077" spans="23:24" x14ac:dyDescent="0.3">
      <c r="W4077" s="9" t="s">
        <v>3065</v>
      </c>
      <c r="X4077" s="9"/>
    </row>
    <row r="4078" spans="23:24" x14ac:dyDescent="0.3">
      <c r="W4078" s="9" t="s">
        <v>3068</v>
      </c>
      <c r="X4078" s="9"/>
    </row>
    <row r="4079" spans="23:24" x14ac:dyDescent="0.3">
      <c r="W4079" s="9" t="s">
        <v>3072</v>
      </c>
      <c r="X4079" s="9"/>
    </row>
    <row r="4080" spans="23:24" x14ac:dyDescent="0.3">
      <c r="W4080" s="9" t="s">
        <v>3074</v>
      </c>
      <c r="X4080" s="9"/>
    </row>
    <row r="4081" spans="23:24" x14ac:dyDescent="0.3">
      <c r="W4081" s="9" t="s">
        <v>2352</v>
      </c>
      <c r="X4081" s="9"/>
    </row>
    <row r="4082" spans="23:24" x14ac:dyDescent="0.3">
      <c r="W4082" s="9" t="s">
        <v>3078</v>
      </c>
      <c r="X4082" s="9"/>
    </row>
    <row r="4083" spans="23:24" x14ac:dyDescent="0.3">
      <c r="W4083" s="9" t="s">
        <v>3080</v>
      </c>
      <c r="X4083" s="9"/>
    </row>
    <row r="4084" spans="23:24" x14ac:dyDescent="0.3">
      <c r="W4084" s="9" t="s">
        <v>3081</v>
      </c>
      <c r="X4084" s="9"/>
    </row>
    <row r="4085" spans="23:24" x14ac:dyDescent="0.3">
      <c r="W4085" s="9" t="s">
        <v>3084</v>
      </c>
      <c r="X4085" s="9"/>
    </row>
    <row r="4086" spans="23:24" x14ac:dyDescent="0.3">
      <c r="W4086" s="9" t="s">
        <v>3087</v>
      </c>
      <c r="X4086" s="9"/>
    </row>
    <row r="4087" spans="23:24" x14ac:dyDescent="0.3">
      <c r="W4087" s="9" t="s">
        <v>3090</v>
      </c>
      <c r="X4087" s="9"/>
    </row>
    <row r="4088" spans="23:24" x14ac:dyDescent="0.3">
      <c r="W4088" s="9" t="s">
        <v>3093</v>
      </c>
      <c r="X4088" s="9"/>
    </row>
    <row r="4089" spans="23:24" x14ac:dyDescent="0.3">
      <c r="W4089" s="9" t="s">
        <v>3095</v>
      </c>
      <c r="X4089" s="9"/>
    </row>
    <row r="4090" spans="23:24" x14ac:dyDescent="0.3">
      <c r="W4090" s="9" t="s">
        <v>3095</v>
      </c>
      <c r="X4090" s="9"/>
    </row>
    <row r="4091" spans="23:24" x14ac:dyDescent="0.3">
      <c r="W4091" s="9" t="s">
        <v>3100</v>
      </c>
      <c r="X4091" s="9"/>
    </row>
    <row r="4092" spans="23:24" x14ac:dyDescent="0.3">
      <c r="W4092" s="9" t="s">
        <v>3103</v>
      </c>
      <c r="X4092" s="9"/>
    </row>
    <row r="4093" spans="23:24" x14ac:dyDescent="0.3">
      <c r="W4093" s="9" t="s">
        <v>3106</v>
      </c>
      <c r="X4093" s="9"/>
    </row>
    <row r="4094" spans="23:24" x14ac:dyDescent="0.3">
      <c r="W4094" s="9" t="s">
        <v>3109</v>
      </c>
      <c r="X4094" s="9"/>
    </row>
    <row r="4095" spans="23:24" x14ac:dyDescent="0.3">
      <c r="W4095" s="9" t="s">
        <v>3112</v>
      </c>
      <c r="X4095" s="9"/>
    </row>
    <row r="4096" spans="23:24" x14ac:dyDescent="0.3">
      <c r="W4096" s="9" t="s">
        <v>3115</v>
      </c>
      <c r="X4096" s="9"/>
    </row>
    <row r="4097" spans="23:24" x14ac:dyDescent="0.3">
      <c r="W4097" s="9" t="s">
        <v>3118</v>
      </c>
      <c r="X4097" s="9"/>
    </row>
    <row r="4098" spans="23:24" x14ac:dyDescent="0.3">
      <c r="W4098" s="9" t="s">
        <v>3121</v>
      </c>
      <c r="X4098" s="9"/>
    </row>
    <row r="4099" spans="23:24" x14ac:dyDescent="0.3">
      <c r="W4099" s="9" t="s">
        <v>2690</v>
      </c>
      <c r="X4099" s="9"/>
    </row>
    <row r="4100" spans="23:24" x14ac:dyDescent="0.3">
      <c r="W4100" s="9" t="s">
        <v>124</v>
      </c>
      <c r="X4100" s="9"/>
    </row>
    <row r="4101" spans="23:24" x14ac:dyDescent="0.3">
      <c r="W4101" s="9" t="s">
        <v>824</v>
      </c>
      <c r="X4101" s="9"/>
    </row>
    <row r="4102" spans="23:24" x14ac:dyDescent="0.3">
      <c r="W4102" s="9" t="s">
        <v>3130</v>
      </c>
      <c r="X4102" s="9"/>
    </row>
    <row r="4103" spans="23:24" x14ac:dyDescent="0.3">
      <c r="W4103" s="9" t="s">
        <v>3134</v>
      </c>
      <c r="X4103" s="9"/>
    </row>
    <row r="4104" spans="23:24" x14ac:dyDescent="0.3">
      <c r="W4104" s="9" t="s">
        <v>3137</v>
      </c>
      <c r="X4104" s="9"/>
    </row>
    <row r="4105" spans="23:24" x14ac:dyDescent="0.3">
      <c r="W4105" s="9" t="s">
        <v>3140</v>
      </c>
      <c r="X4105" s="9"/>
    </row>
    <row r="4106" spans="23:24" x14ac:dyDescent="0.3">
      <c r="W4106" s="9" t="s">
        <v>3140</v>
      </c>
      <c r="X4106" s="9"/>
    </row>
    <row r="4107" spans="23:24" x14ac:dyDescent="0.3">
      <c r="W4107" s="9" t="s">
        <v>3140</v>
      </c>
      <c r="X4107" s="9"/>
    </row>
    <row r="4108" spans="23:24" x14ac:dyDescent="0.3">
      <c r="W4108" s="9" t="s">
        <v>3146</v>
      </c>
      <c r="X4108" s="9"/>
    </row>
    <row r="4109" spans="23:24" x14ac:dyDescent="0.3">
      <c r="W4109" s="9" t="s">
        <v>1334</v>
      </c>
      <c r="X4109" s="9"/>
    </row>
    <row r="4110" spans="23:24" x14ac:dyDescent="0.3">
      <c r="W4110" s="9" t="s">
        <v>358</v>
      </c>
      <c r="X4110" s="9"/>
    </row>
    <row r="4111" spans="23:24" x14ac:dyDescent="0.3">
      <c r="W4111" s="9" t="s">
        <v>3153</v>
      </c>
      <c r="X4111" s="9"/>
    </row>
    <row r="4112" spans="23:24" x14ac:dyDescent="0.3">
      <c r="W4112" s="9" t="s">
        <v>3156</v>
      </c>
      <c r="X4112" s="9"/>
    </row>
    <row r="4113" spans="23:24" x14ac:dyDescent="0.3">
      <c r="W4113" s="9" t="s">
        <v>3159</v>
      </c>
      <c r="X4113" s="9"/>
    </row>
    <row r="4114" spans="23:24" x14ac:dyDescent="0.3">
      <c r="W4114" s="9" t="s">
        <v>256</v>
      </c>
      <c r="X4114" s="9"/>
    </row>
    <row r="4115" spans="23:24" x14ac:dyDescent="0.3">
      <c r="W4115" s="9" t="s">
        <v>3164</v>
      </c>
      <c r="X4115" s="9"/>
    </row>
    <row r="4116" spans="23:24" x14ac:dyDescent="0.3">
      <c r="W4116" s="9" t="s">
        <v>3167</v>
      </c>
      <c r="X4116" s="9"/>
    </row>
    <row r="4117" spans="23:24" x14ac:dyDescent="0.3">
      <c r="W4117" s="9" t="s">
        <v>3080</v>
      </c>
      <c r="X4117" s="9"/>
    </row>
    <row r="4118" spans="23:24" x14ac:dyDescent="0.3">
      <c r="W4118" s="9" t="s">
        <v>3170</v>
      </c>
      <c r="X4118" s="9"/>
    </row>
    <row r="4119" spans="23:24" x14ac:dyDescent="0.3">
      <c r="W4119" s="9" t="s">
        <v>3172</v>
      </c>
      <c r="X4119" s="9"/>
    </row>
    <row r="4120" spans="23:24" x14ac:dyDescent="0.3">
      <c r="W4120" s="9" t="s">
        <v>3175</v>
      </c>
      <c r="X4120" s="9"/>
    </row>
    <row r="4121" spans="23:24" x14ac:dyDescent="0.3">
      <c r="W4121" s="9" t="s">
        <v>3178</v>
      </c>
      <c r="X4121" s="9"/>
    </row>
    <row r="4122" spans="23:24" x14ac:dyDescent="0.3">
      <c r="W4122" s="9" t="s">
        <v>3181</v>
      </c>
      <c r="X4122" s="9"/>
    </row>
    <row r="4123" spans="23:24" x14ac:dyDescent="0.3">
      <c r="W4123" s="9" t="s">
        <v>3184</v>
      </c>
      <c r="X4123" s="9"/>
    </row>
    <row r="4124" spans="23:24" x14ac:dyDescent="0.3">
      <c r="W4124" s="9" t="s">
        <v>3187</v>
      </c>
      <c r="X4124" s="9"/>
    </row>
    <row r="4125" spans="23:24" x14ac:dyDescent="0.3">
      <c r="W4125" s="9" t="s">
        <v>3190</v>
      </c>
      <c r="X4125" s="9"/>
    </row>
    <row r="4126" spans="23:24" x14ac:dyDescent="0.3">
      <c r="W4126" s="9" t="s">
        <v>3192</v>
      </c>
      <c r="X4126" s="9"/>
    </row>
    <row r="4127" spans="23:24" x14ac:dyDescent="0.3">
      <c r="W4127" s="9" t="s">
        <v>3195</v>
      </c>
      <c r="X4127" s="9"/>
    </row>
    <row r="4128" spans="23:24" x14ac:dyDescent="0.3">
      <c r="W4128" s="9" t="s">
        <v>3198</v>
      </c>
      <c r="X4128" s="9"/>
    </row>
    <row r="4129" spans="23:24" x14ac:dyDescent="0.3">
      <c r="W4129" s="9" t="s">
        <v>3200</v>
      </c>
      <c r="X4129" s="9"/>
    </row>
    <row r="4130" spans="23:24" x14ac:dyDescent="0.3">
      <c r="W4130" s="9" t="s">
        <v>511</v>
      </c>
      <c r="X4130" s="9"/>
    </row>
    <row r="4131" spans="23:24" x14ac:dyDescent="0.3">
      <c r="W4131" s="9" t="s">
        <v>3205</v>
      </c>
      <c r="X4131" s="9"/>
    </row>
    <row r="4132" spans="23:24" x14ac:dyDescent="0.3">
      <c r="W4132" s="9" t="s">
        <v>3207</v>
      </c>
      <c r="X4132" s="9"/>
    </row>
    <row r="4133" spans="23:24" x14ac:dyDescent="0.3">
      <c r="W4133" s="9" t="s">
        <v>358</v>
      </c>
      <c r="X4133" s="9"/>
    </row>
    <row r="4134" spans="23:24" x14ac:dyDescent="0.3">
      <c r="W4134" s="9" t="s">
        <v>3211</v>
      </c>
      <c r="X4134" s="9"/>
    </row>
    <row r="4135" spans="23:24" x14ac:dyDescent="0.3">
      <c r="W4135" s="9" t="s">
        <v>3214</v>
      </c>
      <c r="X4135" s="9"/>
    </row>
    <row r="4136" spans="23:24" x14ac:dyDescent="0.3">
      <c r="W4136" s="9" t="s">
        <v>1334</v>
      </c>
      <c r="X4136" s="9"/>
    </row>
    <row r="4137" spans="23:24" x14ac:dyDescent="0.3">
      <c r="W4137" s="9" t="s">
        <v>2136</v>
      </c>
      <c r="X4137" s="9"/>
    </row>
    <row r="4138" spans="23:24" x14ac:dyDescent="0.3">
      <c r="W4138" s="9" t="s">
        <v>3220</v>
      </c>
      <c r="X4138" s="9"/>
    </row>
    <row r="4139" spans="23:24" x14ac:dyDescent="0.3">
      <c r="W4139" s="9" t="s">
        <v>3223</v>
      </c>
      <c r="X4139" s="9"/>
    </row>
    <row r="4140" spans="23:24" x14ac:dyDescent="0.3">
      <c r="W4140" s="9" t="s">
        <v>1140</v>
      </c>
      <c r="X4140" s="9"/>
    </row>
    <row r="4141" spans="23:24" x14ac:dyDescent="0.3">
      <c r="W4141" s="9" t="s">
        <v>3227</v>
      </c>
      <c r="X4141" s="9"/>
    </row>
    <row r="4142" spans="23:24" x14ac:dyDescent="0.3">
      <c r="W4142" s="9" t="s">
        <v>3229</v>
      </c>
      <c r="X4142" s="9"/>
    </row>
    <row r="4143" spans="23:24" x14ac:dyDescent="0.3">
      <c r="W4143" s="9" t="s">
        <v>3232</v>
      </c>
      <c r="X4143" s="9"/>
    </row>
    <row r="4144" spans="23:24" x14ac:dyDescent="0.3">
      <c r="W4144" s="9" t="s">
        <v>3235</v>
      </c>
      <c r="X4144" s="9"/>
    </row>
    <row r="4145" spans="23:24" x14ac:dyDescent="0.3">
      <c r="W4145" s="9" t="s">
        <v>358</v>
      </c>
      <c r="X4145" s="9"/>
    </row>
    <row r="4146" spans="23:24" x14ac:dyDescent="0.3">
      <c r="W4146" s="9" t="s">
        <v>2365</v>
      </c>
      <c r="X4146" s="9"/>
    </row>
    <row r="4147" spans="23:24" x14ac:dyDescent="0.3">
      <c r="W4147" s="9" t="s">
        <v>3241</v>
      </c>
      <c r="X4147" s="9"/>
    </row>
    <row r="4148" spans="23:24" x14ac:dyDescent="0.3">
      <c r="W4148" s="9" t="s">
        <v>3244</v>
      </c>
      <c r="X4148" s="9"/>
    </row>
    <row r="4149" spans="23:24" x14ac:dyDescent="0.3">
      <c r="W4149" s="9" t="s">
        <v>3247</v>
      </c>
      <c r="X4149" s="9"/>
    </row>
    <row r="4150" spans="23:24" x14ac:dyDescent="0.3">
      <c r="W4150" s="9" t="s">
        <v>3250</v>
      </c>
      <c r="X4150" s="9"/>
    </row>
    <row r="4151" spans="23:24" x14ac:dyDescent="0.3">
      <c r="W4151" s="9" t="s">
        <v>3253</v>
      </c>
      <c r="X4151" s="9"/>
    </row>
    <row r="4152" spans="23:24" x14ac:dyDescent="0.3">
      <c r="W4152" s="9" t="s">
        <v>3256</v>
      </c>
      <c r="X4152" s="9"/>
    </row>
    <row r="4153" spans="23:24" x14ac:dyDescent="0.3">
      <c r="W4153" s="9" t="s">
        <v>3259</v>
      </c>
      <c r="X4153" s="9"/>
    </row>
    <row r="4154" spans="23:24" x14ac:dyDescent="0.3">
      <c r="W4154" s="9" t="s">
        <v>3262</v>
      </c>
      <c r="X4154" s="9"/>
    </row>
    <row r="4155" spans="23:24" x14ac:dyDescent="0.3">
      <c r="W4155" s="9" t="s">
        <v>1566</v>
      </c>
      <c r="X4155" s="9"/>
    </row>
    <row r="4156" spans="23:24" x14ac:dyDescent="0.3">
      <c r="W4156" s="9" t="s">
        <v>3265</v>
      </c>
      <c r="X4156" s="9"/>
    </row>
    <row r="4157" spans="23:24" x14ac:dyDescent="0.3">
      <c r="W4157" s="9" t="s">
        <v>1334</v>
      </c>
      <c r="X4157" s="9"/>
    </row>
    <row r="4158" spans="23:24" x14ac:dyDescent="0.3">
      <c r="W4158" s="9" t="s">
        <v>3270</v>
      </c>
      <c r="X4158" s="9"/>
    </row>
    <row r="4159" spans="23:24" x14ac:dyDescent="0.3">
      <c r="W4159" s="9" t="s">
        <v>3273</v>
      </c>
      <c r="X4159" s="9"/>
    </row>
    <row r="4160" spans="23:24" x14ac:dyDescent="0.3">
      <c r="W4160" s="9" t="s">
        <v>3276</v>
      </c>
      <c r="X4160" s="9"/>
    </row>
    <row r="4161" spans="23:24" x14ac:dyDescent="0.3">
      <c r="W4161" s="9" t="s">
        <v>3278</v>
      </c>
      <c r="X4161" s="9"/>
    </row>
    <row r="4162" spans="23:24" x14ac:dyDescent="0.3">
      <c r="W4162" s="9" t="s">
        <v>3281</v>
      </c>
      <c r="X4162" s="9"/>
    </row>
    <row r="4163" spans="23:24" x14ac:dyDescent="0.3">
      <c r="W4163" s="9" t="s">
        <v>3283</v>
      </c>
      <c r="X4163" s="9"/>
    </row>
    <row r="4164" spans="23:24" x14ac:dyDescent="0.3">
      <c r="W4164" s="9" t="s">
        <v>1289</v>
      </c>
      <c r="X4164" s="9"/>
    </row>
    <row r="4165" spans="23:24" x14ac:dyDescent="0.3">
      <c r="W4165" s="9" t="s">
        <v>3288</v>
      </c>
      <c r="X4165" s="9"/>
    </row>
    <row r="4166" spans="23:24" x14ac:dyDescent="0.3">
      <c r="W4166" s="9" t="s">
        <v>3291</v>
      </c>
      <c r="X4166" s="9"/>
    </row>
    <row r="4167" spans="23:24" x14ac:dyDescent="0.3">
      <c r="W4167" s="9" t="s">
        <v>3294</v>
      </c>
      <c r="X4167" s="9"/>
    </row>
    <row r="4168" spans="23:24" x14ac:dyDescent="0.3">
      <c r="W4168" s="9" t="s">
        <v>3297</v>
      </c>
      <c r="X4168" s="9"/>
    </row>
    <row r="4169" spans="23:24" x14ac:dyDescent="0.3">
      <c r="W4169" s="9" t="s">
        <v>3299</v>
      </c>
      <c r="X4169" s="9"/>
    </row>
    <row r="4170" spans="23:24" x14ac:dyDescent="0.3">
      <c r="W4170" s="9" t="s">
        <v>3302</v>
      </c>
      <c r="X4170" s="9"/>
    </row>
    <row r="4171" spans="23:24" x14ac:dyDescent="0.3">
      <c r="W4171" s="9" t="s">
        <v>3033</v>
      </c>
      <c r="X4171" s="9"/>
    </row>
    <row r="4172" spans="23:24" x14ac:dyDescent="0.3">
      <c r="W4172" s="9" t="s">
        <v>3307</v>
      </c>
      <c r="X4172" s="9"/>
    </row>
    <row r="4173" spans="23:24" x14ac:dyDescent="0.3">
      <c r="W4173" s="9" t="s">
        <v>3310</v>
      </c>
      <c r="X4173" s="9"/>
    </row>
    <row r="4174" spans="23:24" x14ac:dyDescent="0.3">
      <c r="W4174" s="9" t="s">
        <v>3313</v>
      </c>
      <c r="X4174" s="9"/>
    </row>
    <row r="4175" spans="23:24" x14ac:dyDescent="0.3">
      <c r="W4175" s="9" t="s">
        <v>2220</v>
      </c>
      <c r="X4175" s="9"/>
    </row>
    <row r="4176" spans="23:24" x14ac:dyDescent="0.3">
      <c r="W4176" s="9" t="s">
        <v>2240</v>
      </c>
      <c r="X4176" s="9"/>
    </row>
    <row r="4177" spans="23:24" x14ac:dyDescent="0.3">
      <c r="W4177" s="9" t="s">
        <v>3319</v>
      </c>
      <c r="X4177" s="9"/>
    </row>
    <row r="4178" spans="23:24" x14ac:dyDescent="0.3">
      <c r="W4178" s="9" t="s">
        <v>3321</v>
      </c>
      <c r="X4178" s="9"/>
    </row>
    <row r="4179" spans="23:24" x14ac:dyDescent="0.3">
      <c r="W4179" s="9" t="s">
        <v>1351</v>
      </c>
      <c r="X4179" s="9"/>
    </row>
    <row r="4180" spans="23:24" x14ac:dyDescent="0.3">
      <c r="W4180" s="9" t="s">
        <v>3325</v>
      </c>
      <c r="X4180" s="9"/>
    </row>
    <row r="4181" spans="23:24" x14ac:dyDescent="0.3">
      <c r="W4181" s="9" t="s">
        <v>3328</v>
      </c>
      <c r="X4181" s="9"/>
    </row>
    <row r="4182" spans="23:24" x14ac:dyDescent="0.3">
      <c r="W4182" s="9" t="s">
        <v>3331</v>
      </c>
      <c r="X4182" s="9"/>
    </row>
    <row r="4183" spans="23:24" x14ac:dyDescent="0.3">
      <c r="W4183" s="9" t="s">
        <v>3334</v>
      </c>
      <c r="X4183" s="9"/>
    </row>
    <row r="4184" spans="23:24" x14ac:dyDescent="0.3">
      <c r="W4184" s="9" t="s">
        <v>3337</v>
      </c>
      <c r="X4184" s="9"/>
    </row>
    <row r="4185" spans="23:24" x14ac:dyDescent="0.3">
      <c r="W4185" s="9" t="s">
        <v>1334</v>
      </c>
      <c r="X4185" s="9"/>
    </row>
    <row r="4186" spans="23:24" x14ac:dyDescent="0.3">
      <c r="W4186" s="9" t="s">
        <v>3340</v>
      </c>
      <c r="X4186" s="9"/>
    </row>
    <row r="4187" spans="23:24" x14ac:dyDescent="0.3">
      <c r="W4187" s="9" t="s">
        <v>3342</v>
      </c>
      <c r="X4187" s="9"/>
    </row>
    <row r="4188" spans="23:24" x14ac:dyDescent="0.3">
      <c r="W4188" s="9" t="s">
        <v>210</v>
      </c>
      <c r="X4188" s="9"/>
    </row>
    <row r="4189" spans="23:24" x14ac:dyDescent="0.3">
      <c r="W4189" s="9" t="s">
        <v>3347</v>
      </c>
      <c r="X4189" s="9"/>
    </row>
    <row r="4190" spans="23:24" x14ac:dyDescent="0.3">
      <c r="W4190" s="9" t="s">
        <v>3350</v>
      </c>
      <c r="X4190" s="9"/>
    </row>
    <row r="4191" spans="23:24" x14ac:dyDescent="0.3">
      <c r="W4191" s="9" t="s">
        <v>3353</v>
      </c>
      <c r="X4191" s="9"/>
    </row>
    <row r="4192" spans="23:24" x14ac:dyDescent="0.3">
      <c r="W4192" s="9" t="s">
        <v>3356</v>
      </c>
      <c r="X4192" s="9"/>
    </row>
    <row r="4193" spans="23:24" x14ac:dyDescent="0.3">
      <c r="W4193" s="9" t="s">
        <v>3359</v>
      </c>
      <c r="X4193" s="9"/>
    </row>
    <row r="4194" spans="23:24" x14ac:dyDescent="0.3">
      <c r="W4194" s="9" t="s">
        <v>3084</v>
      </c>
      <c r="X4194" s="9"/>
    </row>
    <row r="4195" spans="23:24" x14ac:dyDescent="0.3">
      <c r="W4195" s="9" t="s">
        <v>3364</v>
      </c>
      <c r="X4195" s="9"/>
    </row>
    <row r="4196" spans="23:24" x14ac:dyDescent="0.3">
      <c r="W4196" s="9" t="s">
        <v>3367</v>
      </c>
      <c r="X4196" s="9"/>
    </row>
    <row r="4197" spans="23:24" x14ac:dyDescent="0.3">
      <c r="W4197" s="9" t="s">
        <v>3369</v>
      </c>
      <c r="X4197" s="9"/>
    </row>
    <row r="4198" spans="23:24" x14ac:dyDescent="0.3">
      <c r="W4198" s="9" t="s">
        <v>1789</v>
      </c>
      <c r="X4198" s="9"/>
    </row>
    <row r="4199" spans="23:24" x14ac:dyDescent="0.3">
      <c r="W4199" s="9" t="s">
        <v>3373</v>
      </c>
      <c r="X4199" s="9"/>
    </row>
    <row r="4200" spans="23:24" x14ac:dyDescent="0.3">
      <c r="W4200" s="9" t="s">
        <v>3376</v>
      </c>
      <c r="X4200" s="9"/>
    </row>
    <row r="4201" spans="23:24" x14ac:dyDescent="0.3">
      <c r="W4201" s="9" t="s">
        <v>3378</v>
      </c>
      <c r="X4201" s="9"/>
    </row>
    <row r="4202" spans="23:24" x14ac:dyDescent="0.3">
      <c r="W4202" s="9" t="s">
        <v>3381</v>
      </c>
      <c r="X4202" s="9"/>
    </row>
    <row r="4203" spans="23:24" x14ac:dyDescent="0.3">
      <c r="W4203" s="9" t="s">
        <v>3384</v>
      </c>
      <c r="X4203" s="9"/>
    </row>
    <row r="4204" spans="23:24" x14ac:dyDescent="0.3">
      <c r="W4204" s="9" t="s">
        <v>3387</v>
      </c>
      <c r="X4204" s="9"/>
    </row>
    <row r="4205" spans="23:24" x14ac:dyDescent="0.3">
      <c r="W4205" s="9" t="s">
        <v>2136</v>
      </c>
      <c r="X4205" s="9"/>
    </row>
    <row r="4206" spans="23:24" x14ac:dyDescent="0.3">
      <c r="W4206" s="9" t="s">
        <v>3392</v>
      </c>
      <c r="X4206" s="9"/>
    </row>
    <row r="4207" spans="23:24" x14ac:dyDescent="0.3">
      <c r="W4207" s="9" t="s">
        <v>2501</v>
      </c>
      <c r="X4207" s="9"/>
    </row>
    <row r="4208" spans="23:24" x14ac:dyDescent="0.3">
      <c r="W4208" s="9" t="s">
        <v>153</v>
      </c>
      <c r="X4208" s="9"/>
    </row>
    <row r="4209" spans="23:24" x14ac:dyDescent="0.3">
      <c r="W4209" s="9" t="s">
        <v>3397</v>
      </c>
      <c r="X4209" s="9"/>
    </row>
    <row r="4210" spans="23:24" x14ac:dyDescent="0.3">
      <c r="W4210" s="9" t="s">
        <v>3400</v>
      </c>
      <c r="X4210" s="9"/>
    </row>
    <row r="4211" spans="23:24" x14ac:dyDescent="0.3">
      <c r="W4211" s="9" t="s">
        <v>3403</v>
      </c>
      <c r="X4211" s="9"/>
    </row>
    <row r="4212" spans="23:24" x14ac:dyDescent="0.3">
      <c r="W4212" s="9" t="s">
        <v>3405</v>
      </c>
      <c r="X4212" s="9"/>
    </row>
    <row r="4213" spans="23:24" x14ac:dyDescent="0.3">
      <c r="W4213" s="9" t="s">
        <v>3408</v>
      </c>
      <c r="X4213" s="9"/>
    </row>
    <row r="4214" spans="23:24" x14ac:dyDescent="0.3">
      <c r="W4214" s="9" t="s">
        <v>2067</v>
      </c>
      <c r="X4214" s="9"/>
    </row>
    <row r="4215" spans="23:24" x14ac:dyDescent="0.3">
      <c r="W4215" s="9" t="s">
        <v>3413</v>
      </c>
      <c r="X4215" s="9"/>
    </row>
    <row r="4216" spans="23:24" x14ac:dyDescent="0.3">
      <c r="W4216" s="9" t="s">
        <v>3033</v>
      </c>
      <c r="X4216" s="9"/>
    </row>
    <row r="4217" spans="23:24" x14ac:dyDescent="0.3">
      <c r="W4217" s="9" t="s">
        <v>3418</v>
      </c>
      <c r="X4217" s="9"/>
    </row>
    <row r="4218" spans="23:24" x14ac:dyDescent="0.3">
      <c r="W4218" s="9" t="s">
        <v>3420</v>
      </c>
      <c r="X4218" s="9"/>
    </row>
    <row r="4219" spans="23:24" x14ac:dyDescent="0.3">
      <c r="W4219" s="9" t="s">
        <v>3423</v>
      </c>
      <c r="X4219" s="9"/>
    </row>
    <row r="4220" spans="23:24" x14ac:dyDescent="0.3">
      <c r="W4220" s="9" t="s">
        <v>3426</v>
      </c>
      <c r="X4220" s="9"/>
    </row>
    <row r="4221" spans="23:24" x14ac:dyDescent="0.3">
      <c r="W4221" s="9" t="s">
        <v>3429</v>
      </c>
      <c r="X4221" s="9"/>
    </row>
    <row r="4222" spans="23:24" x14ac:dyDescent="0.3">
      <c r="W4222" s="9" t="s">
        <v>3432</v>
      </c>
      <c r="X4222" s="9"/>
    </row>
    <row r="4223" spans="23:24" x14ac:dyDescent="0.3">
      <c r="W4223" s="9" t="s">
        <v>3435</v>
      </c>
      <c r="X4223" s="9"/>
    </row>
    <row r="4224" spans="23:24" x14ac:dyDescent="0.3">
      <c r="W4224" s="9" t="s">
        <v>3438</v>
      </c>
      <c r="X4224" s="9"/>
    </row>
    <row r="4225" spans="23:24" x14ac:dyDescent="0.3">
      <c r="W4225" s="9" t="s">
        <v>210</v>
      </c>
      <c r="X4225" s="9"/>
    </row>
    <row r="4226" spans="23:24" x14ac:dyDescent="0.3">
      <c r="W4226" s="9" t="s">
        <v>3443</v>
      </c>
      <c r="X4226" s="9"/>
    </row>
    <row r="4227" spans="23:24" x14ac:dyDescent="0.3">
      <c r="W4227" s="9" t="s">
        <v>3446</v>
      </c>
      <c r="X4227" s="9"/>
    </row>
    <row r="4228" spans="23:24" x14ac:dyDescent="0.3">
      <c r="W4228" s="9" t="s">
        <v>3449</v>
      </c>
      <c r="X4228" s="9"/>
    </row>
    <row r="4229" spans="23:24" x14ac:dyDescent="0.3">
      <c r="W4229" s="9" t="s">
        <v>3452</v>
      </c>
      <c r="X4229" s="9"/>
    </row>
    <row r="4230" spans="23:24" x14ac:dyDescent="0.3">
      <c r="W4230" s="9" t="s">
        <v>3453</v>
      </c>
      <c r="X4230" s="9"/>
    </row>
    <row r="4231" spans="23:24" x14ac:dyDescent="0.3">
      <c r="W4231" s="9" t="s">
        <v>3456</v>
      </c>
      <c r="X4231" s="9"/>
    </row>
    <row r="4232" spans="23:24" x14ac:dyDescent="0.3">
      <c r="W4232" s="9" t="s">
        <v>3459</v>
      </c>
      <c r="X4232" s="9"/>
    </row>
    <row r="4233" spans="23:24" x14ac:dyDescent="0.3">
      <c r="W4233" s="9" t="s">
        <v>3461</v>
      </c>
      <c r="X4233" s="9"/>
    </row>
    <row r="4234" spans="23:24" x14ac:dyDescent="0.3">
      <c r="W4234" s="9" t="s">
        <v>3167</v>
      </c>
      <c r="X4234" s="9"/>
    </row>
    <row r="4235" spans="23:24" x14ac:dyDescent="0.3">
      <c r="W4235" s="9" t="s">
        <v>3466</v>
      </c>
      <c r="X4235" s="9"/>
    </row>
    <row r="4236" spans="23:24" x14ac:dyDescent="0.3">
      <c r="W4236" s="9" t="s">
        <v>3469</v>
      </c>
      <c r="X4236" s="9"/>
    </row>
    <row r="4237" spans="23:24" x14ac:dyDescent="0.3">
      <c r="W4237" s="9" t="s">
        <v>3472</v>
      </c>
      <c r="X4237" s="9"/>
    </row>
    <row r="4238" spans="23:24" x14ac:dyDescent="0.3">
      <c r="W4238" s="9" t="s">
        <v>2086</v>
      </c>
      <c r="X4238" s="9"/>
    </row>
    <row r="4239" spans="23:24" x14ac:dyDescent="0.3">
      <c r="W4239" s="9" t="s">
        <v>3476</v>
      </c>
      <c r="X4239" s="9"/>
    </row>
    <row r="4240" spans="23:24" x14ac:dyDescent="0.3">
      <c r="W4240" s="9" t="s">
        <v>1687</v>
      </c>
      <c r="X4240" s="9"/>
    </row>
    <row r="4241" spans="23:24" x14ac:dyDescent="0.3">
      <c r="W4241" s="9" t="s">
        <v>3481</v>
      </c>
      <c r="X4241" s="9"/>
    </row>
    <row r="4242" spans="23:24" x14ac:dyDescent="0.3">
      <c r="W4242" s="9" t="s">
        <v>3484</v>
      </c>
      <c r="X4242" s="9"/>
    </row>
    <row r="4243" spans="23:24" x14ac:dyDescent="0.3">
      <c r="W4243" s="9" t="s">
        <v>3487</v>
      </c>
      <c r="X4243" s="9"/>
    </row>
    <row r="4244" spans="23:24" x14ac:dyDescent="0.3">
      <c r="W4244" s="9" t="s">
        <v>3489</v>
      </c>
      <c r="X4244" s="9"/>
    </row>
    <row r="4245" spans="23:24" x14ac:dyDescent="0.3">
      <c r="W4245" s="9" t="s">
        <v>3492</v>
      </c>
      <c r="X4245" s="9"/>
    </row>
    <row r="4246" spans="23:24" x14ac:dyDescent="0.3">
      <c r="W4246" s="9" t="s">
        <v>3495</v>
      </c>
      <c r="X4246" s="9"/>
    </row>
    <row r="4247" spans="23:24" x14ac:dyDescent="0.3">
      <c r="W4247" s="9" t="s">
        <v>3498</v>
      </c>
      <c r="X4247" s="9"/>
    </row>
    <row r="4248" spans="23:24" x14ac:dyDescent="0.3">
      <c r="W4248" s="9" t="s">
        <v>182</v>
      </c>
      <c r="X4248" s="9"/>
    </row>
    <row r="4249" spans="23:24" x14ac:dyDescent="0.3">
      <c r="W4249" s="9" t="s">
        <v>3033</v>
      </c>
      <c r="X4249" s="9"/>
    </row>
    <row r="4250" spans="23:24" x14ac:dyDescent="0.3">
      <c r="W4250" s="9" t="s">
        <v>3505</v>
      </c>
      <c r="X4250" s="9"/>
    </row>
    <row r="4251" spans="23:24" x14ac:dyDescent="0.3">
      <c r="W4251" s="9" t="s">
        <v>3508</v>
      </c>
      <c r="X4251" s="9"/>
    </row>
    <row r="4252" spans="23:24" x14ac:dyDescent="0.3">
      <c r="W4252" s="9" t="s">
        <v>174</v>
      </c>
      <c r="X4252" s="9"/>
    </row>
    <row r="4253" spans="23:24" x14ac:dyDescent="0.3">
      <c r="W4253" s="9" t="s">
        <v>3512</v>
      </c>
      <c r="X4253" s="9"/>
    </row>
    <row r="4254" spans="23:24" x14ac:dyDescent="0.3">
      <c r="W4254" s="9" t="s">
        <v>3515</v>
      </c>
      <c r="X4254" s="9"/>
    </row>
    <row r="4255" spans="23:24" x14ac:dyDescent="0.3">
      <c r="W4255" s="9" t="s">
        <v>3518</v>
      </c>
      <c r="X4255" s="9"/>
    </row>
    <row r="4256" spans="23:24" x14ac:dyDescent="0.3">
      <c r="W4256" s="9" t="s">
        <v>3521</v>
      </c>
      <c r="X4256" s="9"/>
    </row>
    <row r="4257" spans="23:24" x14ac:dyDescent="0.3">
      <c r="W4257" s="9" t="s">
        <v>3524</v>
      </c>
      <c r="X4257" s="9"/>
    </row>
    <row r="4258" spans="23:24" x14ac:dyDescent="0.3">
      <c r="W4258" s="9" t="s">
        <v>3526</v>
      </c>
      <c r="X4258" s="9"/>
    </row>
    <row r="4259" spans="23:24" x14ac:dyDescent="0.3">
      <c r="W4259" s="9" t="s">
        <v>3529</v>
      </c>
      <c r="X4259" s="9"/>
    </row>
    <row r="4260" spans="23:24" x14ac:dyDescent="0.3">
      <c r="W4260" s="9" t="s">
        <v>3531</v>
      </c>
      <c r="X4260" s="9"/>
    </row>
    <row r="4261" spans="23:24" x14ac:dyDescent="0.3">
      <c r="W4261" s="9" t="s">
        <v>3534</v>
      </c>
      <c r="X4261" s="9"/>
    </row>
    <row r="4262" spans="23:24" x14ac:dyDescent="0.3">
      <c r="W4262" s="9" t="s">
        <v>1126</v>
      </c>
      <c r="X4262" s="9"/>
    </row>
    <row r="4263" spans="23:24" x14ac:dyDescent="0.3">
      <c r="W4263" s="9" t="s">
        <v>3537</v>
      </c>
      <c r="X4263" s="9"/>
    </row>
    <row r="4264" spans="23:24" x14ac:dyDescent="0.3">
      <c r="W4264" s="9" t="s">
        <v>3539</v>
      </c>
      <c r="X4264" s="9"/>
    </row>
    <row r="4265" spans="23:24" x14ac:dyDescent="0.3">
      <c r="W4265" s="9" t="s">
        <v>3542</v>
      </c>
      <c r="X4265" s="9"/>
    </row>
    <row r="4266" spans="23:24" x14ac:dyDescent="0.3">
      <c r="W4266" s="9" t="s">
        <v>3545</v>
      </c>
      <c r="X4266" s="9"/>
    </row>
    <row r="4267" spans="23:24" x14ac:dyDescent="0.3">
      <c r="W4267" s="9" t="s">
        <v>3548</v>
      </c>
      <c r="X4267" s="9"/>
    </row>
    <row r="4268" spans="23:24" x14ac:dyDescent="0.3">
      <c r="W4268" s="9" t="s">
        <v>3551</v>
      </c>
      <c r="X4268" s="9"/>
    </row>
    <row r="4269" spans="23:24" x14ac:dyDescent="0.3">
      <c r="W4269" s="9" t="s">
        <v>3554</v>
      </c>
      <c r="X4269" s="9"/>
    </row>
    <row r="4270" spans="23:24" x14ac:dyDescent="0.3">
      <c r="W4270" s="9" t="s">
        <v>1687</v>
      </c>
      <c r="X4270" s="9"/>
    </row>
    <row r="4271" spans="23:24" x14ac:dyDescent="0.3">
      <c r="W4271" s="9" t="s">
        <v>3559</v>
      </c>
      <c r="X4271" s="9"/>
    </row>
    <row r="4272" spans="23:24" x14ac:dyDescent="0.3">
      <c r="W4272" s="9" t="s">
        <v>3562</v>
      </c>
      <c r="X4272" s="9"/>
    </row>
    <row r="4273" spans="23:24" x14ac:dyDescent="0.3">
      <c r="W4273" s="9" t="s">
        <v>3565</v>
      </c>
      <c r="X4273" s="9"/>
    </row>
    <row r="4274" spans="23:24" x14ac:dyDescent="0.3">
      <c r="W4274" s="9" t="s">
        <v>3568</v>
      </c>
      <c r="X4274" s="9"/>
    </row>
    <row r="4275" spans="23:24" x14ac:dyDescent="0.3">
      <c r="W4275" s="9" t="s">
        <v>1389</v>
      </c>
      <c r="X4275" s="9"/>
    </row>
    <row r="4276" spans="23:24" x14ac:dyDescent="0.3">
      <c r="W4276" s="9" t="s">
        <v>3573</v>
      </c>
      <c r="X4276" s="9"/>
    </row>
    <row r="4277" spans="23:24" x14ac:dyDescent="0.3">
      <c r="W4277" s="9" t="s">
        <v>3575</v>
      </c>
      <c r="X4277" s="9"/>
    </row>
    <row r="4278" spans="23:24" x14ac:dyDescent="0.3">
      <c r="W4278" s="9" t="s">
        <v>3578</v>
      </c>
      <c r="X4278" s="9"/>
    </row>
    <row r="4279" spans="23:24" x14ac:dyDescent="0.3">
      <c r="W4279" s="9" t="s">
        <v>3581</v>
      </c>
      <c r="X4279" s="9"/>
    </row>
    <row r="4280" spans="23:24" x14ac:dyDescent="0.3">
      <c r="W4280" s="9" t="s">
        <v>3584</v>
      </c>
      <c r="X4280" s="9"/>
    </row>
    <row r="4281" spans="23:24" x14ac:dyDescent="0.3">
      <c r="W4281" s="9" t="s">
        <v>3587</v>
      </c>
      <c r="X4281" s="9"/>
    </row>
    <row r="4282" spans="23:24" x14ac:dyDescent="0.3">
      <c r="W4282" s="9" t="s">
        <v>3590</v>
      </c>
      <c r="X4282" s="9"/>
    </row>
    <row r="4283" spans="23:24" x14ac:dyDescent="0.3">
      <c r="W4283" s="9" t="s">
        <v>3593</v>
      </c>
      <c r="X4283" s="9"/>
    </row>
    <row r="4284" spans="23:24" x14ac:dyDescent="0.3">
      <c r="W4284" s="9" t="s">
        <v>3596</v>
      </c>
      <c r="X4284" s="9"/>
    </row>
    <row r="4285" spans="23:24" x14ac:dyDescent="0.3">
      <c r="W4285" s="9" t="s">
        <v>3597</v>
      </c>
      <c r="X4285" s="9"/>
    </row>
    <row r="4286" spans="23:24" x14ac:dyDescent="0.3">
      <c r="W4286" s="9" t="s">
        <v>3600</v>
      </c>
      <c r="X4286" s="9"/>
    </row>
    <row r="4287" spans="23:24" x14ac:dyDescent="0.3">
      <c r="W4287" s="9" t="s">
        <v>2067</v>
      </c>
      <c r="X4287" s="9"/>
    </row>
    <row r="4288" spans="23:24" x14ac:dyDescent="0.3">
      <c r="W4288" s="9" t="s">
        <v>3606</v>
      </c>
      <c r="X4288" s="9"/>
    </row>
    <row r="4289" spans="23:24" x14ac:dyDescent="0.3">
      <c r="W4289" s="9" t="s">
        <v>3609</v>
      </c>
      <c r="X4289" s="9"/>
    </row>
    <row r="4290" spans="23:24" x14ac:dyDescent="0.3">
      <c r="W4290" s="9" t="s">
        <v>256</v>
      </c>
      <c r="X4290" s="9"/>
    </row>
    <row r="4291" spans="23:24" x14ac:dyDescent="0.3">
      <c r="W4291" s="9" t="s">
        <v>345</v>
      </c>
      <c r="X4291" s="9"/>
    </row>
    <row r="4292" spans="23:24" x14ac:dyDescent="0.3">
      <c r="W4292" s="9" t="s">
        <v>3616</v>
      </c>
      <c r="X4292" s="9"/>
    </row>
    <row r="4293" spans="23:24" x14ac:dyDescent="0.3">
      <c r="W4293" s="9" t="s">
        <v>3619</v>
      </c>
      <c r="X4293" s="9"/>
    </row>
    <row r="4294" spans="23:24" x14ac:dyDescent="0.3">
      <c r="W4294" s="9" t="s">
        <v>3622</v>
      </c>
      <c r="X4294" s="9"/>
    </row>
    <row r="4295" spans="23:24" x14ac:dyDescent="0.3">
      <c r="W4295" s="9" t="s">
        <v>3624</v>
      </c>
      <c r="X4295" s="9"/>
    </row>
    <row r="4296" spans="23:24" x14ac:dyDescent="0.3">
      <c r="W4296" s="9" t="s">
        <v>3627</v>
      </c>
      <c r="X4296" s="9"/>
    </row>
    <row r="4297" spans="23:24" x14ac:dyDescent="0.3">
      <c r="W4297" s="9" t="s">
        <v>3630</v>
      </c>
      <c r="X4297" s="9"/>
    </row>
    <row r="4298" spans="23:24" x14ac:dyDescent="0.3">
      <c r="W4298" s="9" t="s">
        <v>3633</v>
      </c>
      <c r="X4298" s="9"/>
    </row>
    <row r="4299" spans="23:24" x14ac:dyDescent="0.3">
      <c r="W4299" s="9" t="s">
        <v>3635</v>
      </c>
      <c r="X4299" s="9"/>
    </row>
    <row r="4300" spans="23:24" x14ac:dyDescent="0.3">
      <c r="W4300" s="9" t="s">
        <v>3637</v>
      </c>
      <c r="X4300" s="9"/>
    </row>
    <row r="4301" spans="23:24" x14ac:dyDescent="0.3">
      <c r="W4301" s="9" t="s">
        <v>3640</v>
      </c>
      <c r="X4301" s="9"/>
    </row>
    <row r="4302" spans="23:24" x14ac:dyDescent="0.3">
      <c r="W4302" s="9" t="s">
        <v>3643</v>
      </c>
      <c r="X4302" s="9"/>
    </row>
    <row r="4303" spans="23:24" x14ac:dyDescent="0.3">
      <c r="W4303" s="9" t="s">
        <v>3646</v>
      </c>
      <c r="X4303" s="9"/>
    </row>
    <row r="4304" spans="23:24" x14ac:dyDescent="0.3">
      <c r="W4304" s="9" t="s">
        <v>2136</v>
      </c>
      <c r="X4304" s="9"/>
    </row>
    <row r="4305" spans="23:24" x14ac:dyDescent="0.3">
      <c r="W4305" s="9" t="s">
        <v>2871</v>
      </c>
      <c r="X4305" s="9"/>
    </row>
    <row r="4306" spans="23:24" x14ac:dyDescent="0.3">
      <c r="W4306" s="9" t="s">
        <v>3653</v>
      </c>
      <c r="X4306" s="9"/>
    </row>
    <row r="4307" spans="23:24" x14ac:dyDescent="0.3">
      <c r="W4307" s="9" t="s">
        <v>3656</v>
      </c>
      <c r="X4307" s="9"/>
    </row>
    <row r="4308" spans="23:24" x14ac:dyDescent="0.3">
      <c r="W4308" s="9" t="s">
        <v>3658</v>
      </c>
      <c r="X4308" s="9"/>
    </row>
    <row r="4309" spans="23:24" x14ac:dyDescent="0.3">
      <c r="W4309" s="9" t="s">
        <v>3660</v>
      </c>
      <c r="X4309" s="9"/>
    </row>
    <row r="4310" spans="23:24" x14ac:dyDescent="0.3">
      <c r="W4310" s="9" t="s">
        <v>3663</v>
      </c>
      <c r="X4310" s="9"/>
    </row>
    <row r="4311" spans="23:24" x14ac:dyDescent="0.3">
      <c r="W4311" s="9" t="s">
        <v>3666</v>
      </c>
      <c r="X4311" s="9"/>
    </row>
    <row r="4312" spans="23:24" x14ac:dyDescent="0.3">
      <c r="W4312" s="9" t="s">
        <v>2003</v>
      </c>
      <c r="X4312" s="9"/>
    </row>
    <row r="4313" spans="23:24" x14ac:dyDescent="0.3">
      <c r="W4313" s="9" t="s">
        <v>3670</v>
      </c>
      <c r="X4313" s="9"/>
    </row>
    <row r="4314" spans="23:24" x14ac:dyDescent="0.3">
      <c r="W4314" s="9" t="s">
        <v>3673</v>
      </c>
      <c r="X4314" s="9"/>
    </row>
    <row r="4315" spans="23:24" x14ac:dyDescent="0.3">
      <c r="W4315" s="9" t="s">
        <v>3675</v>
      </c>
      <c r="X4315" s="9"/>
    </row>
    <row r="4316" spans="23:24" x14ac:dyDescent="0.3">
      <c r="W4316" s="9" t="s">
        <v>3677</v>
      </c>
      <c r="X4316" s="9"/>
    </row>
    <row r="4317" spans="23:24" x14ac:dyDescent="0.3">
      <c r="W4317" s="9" t="s">
        <v>3679</v>
      </c>
      <c r="X4317" s="9"/>
    </row>
    <row r="4318" spans="23:24" x14ac:dyDescent="0.3">
      <c r="W4318" s="9" t="s">
        <v>1058</v>
      </c>
      <c r="X4318" s="9"/>
    </row>
    <row r="4319" spans="23:24" x14ac:dyDescent="0.3">
      <c r="W4319" s="9" t="s">
        <v>3376</v>
      </c>
      <c r="X4319" s="9"/>
    </row>
    <row r="4320" spans="23:24" x14ac:dyDescent="0.3">
      <c r="W4320" s="9" t="s">
        <v>3686</v>
      </c>
      <c r="X4320" s="9"/>
    </row>
    <row r="4321" spans="23:24" x14ac:dyDescent="0.3">
      <c r="W4321" s="9" t="s">
        <v>2331</v>
      </c>
      <c r="X4321" s="9"/>
    </row>
    <row r="4322" spans="23:24" x14ac:dyDescent="0.3">
      <c r="W4322" s="9" t="s">
        <v>3691</v>
      </c>
      <c r="X4322" s="9"/>
    </row>
    <row r="4323" spans="23:24" x14ac:dyDescent="0.3">
      <c r="W4323" s="9" t="s">
        <v>3084</v>
      </c>
      <c r="X4323" s="9"/>
    </row>
    <row r="4324" spans="23:24" x14ac:dyDescent="0.3">
      <c r="W4324" s="9" t="s">
        <v>3695</v>
      </c>
      <c r="X4324" s="9"/>
    </row>
    <row r="4325" spans="23:24" x14ac:dyDescent="0.3">
      <c r="W4325" s="9" t="s">
        <v>3698</v>
      </c>
      <c r="X4325" s="9"/>
    </row>
    <row r="4326" spans="23:24" x14ac:dyDescent="0.3">
      <c r="W4326" s="9" t="s">
        <v>3701</v>
      </c>
      <c r="X4326" s="9"/>
    </row>
    <row r="4327" spans="23:24" x14ac:dyDescent="0.3">
      <c r="W4327" s="9" t="s">
        <v>3703</v>
      </c>
      <c r="X4327" s="9"/>
    </row>
    <row r="4328" spans="23:24" x14ac:dyDescent="0.3">
      <c r="W4328" s="9" t="s">
        <v>3705</v>
      </c>
      <c r="X4328" s="9"/>
    </row>
    <row r="4329" spans="23:24" x14ac:dyDescent="0.3">
      <c r="W4329" s="9" t="s">
        <v>3708</v>
      </c>
      <c r="X4329" s="9"/>
    </row>
    <row r="4330" spans="23:24" x14ac:dyDescent="0.3">
      <c r="W4330" s="9" t="s">
        <v>3205</v>
      </c>
      <c r="X4330" s="9"/>
    </row>
    <row r="4331" spans="23:24" x14ac:dyDescent="0.3">
      <c r="W4331" s="9" t="s">
        <v>3205</v>
      </c>
      <c r="X4331" s="9"/>
    </row>
    <row r="4332" spans="23:24" x14ac:dyDescent="0.3">
      <c r="W4332" s="9" t="s">
        <v>3205</v>
      </c>
      <c r="X4332" s="9"/>
    </row>
    <row r="4333" spans="23:24" x14ac:dyDescent="0.3">
      <c r="W4333" s="9" t="s">
        <v>3717</v>
      </c>
      <c r="X4333" s="9"/>
    </row>
    <row r="4334" spans="23:24" x14ac:dyDescent="0.3">
      <c r="W4334" s="9" t="s">
        <v>3720</v>
      </c>
      <c r="X4334" s="9"/>
    </row>
    <row r="4335" spans="23:24" x14ac:dyDescent="0.3">
      <c r="W4335" s="9" t="s">
        <v>3722</v>
      </c>
      <c r="X4335" s="9"/>
    </row>
    <row r="4336" spans="23:24" x14ac:dyDescent="0.3">
      <c r="W4336" s="9" t="s">
        <v>1329</v>
      </c>
      <c r="X4336" s="9"/>
    </row>
    <row r="4337" spans="23:24" x14ac:dyDescent="0.3">
      <c r="W4337" s="9" t="s">
        <v>3727</v>
      </c>
      <c r="X4337" s="9"/>
    </row>
    <row r="4338" spans="23:24" x14ac:dyDescent="0.3">
      <c r="W4338" s="9" t="s">
        <v>3729</v>
      </c>
      <c r="X4338" s="9"/>
    </row>
    <row r="4339" spans="23:24" x14ac:dyDescent="0.3">
      <c r="W4339" s="9" t="s">
        <v>3732</v>
      </c>
      <c r="X4339" s="9"/>
    </row>
    <row r="4340" spans="23:24" x14ac:dyDescent="0.3">
      <c r="W4340" s="9" t="s">
        <v>3735</v>
      </c>
      <c r="X4340" s="9"/>
    </row>
    <row r="4341" spans="23:24" x14ac:dyDescent="0.3">
      <c r="W4341" s="9" t="s">
        <v>3736</v>
      </c>
      <c r="X4341" s="9"/>
    </row>
    <row r="4342" spans="23:24" x14ac:dyDescent="0.3">
      <c r="W4342" s="9" t="s">
        <v>3738</v>
      </c>
      <c r="X4342" s="9"/>
    </row>
    <row r="4343" spans="23:24" x14ac:dyDescent="0.3">
      <c r="W4343" s="9" t="s">
        <v>1334</v>
      </c>
      <c r="X4343" s="9"/>
    </row>
    <row r="4344" spans="23:24" x14ac:dyDescent="0.3">
      <c r="W4344" s="9" t="s">
        <v>3742</v>
      </c>
      <c r="X4344" s="9"/>
    </row>
    <row r="4345" spans="23:24" x14ac:dyDescent="0.3">
      <c r="W4345" s="9" t="s">
        <v>694</v>
      </c>
      <c r="X4345" s="9"/>
    </row>
    <row r="4346" spans="23:24" x14ac:dyDescent="0.3">
      <c r="W4346" s="9" t="s">
        <v>3746</v>
      </c>
      <c r="X4346" s="9"/>
    </row>
    <row r="4347" spans="23:24" x14ac:dyDescent="0.3">
      <c r="W4347" s="9" t="s">
        <v>3181</v>
      </c>
      <c r="X4347" s="9"/>
    </row>
    <row r="4348" spans="23:24" x14ac:dyDescent="0.3">
      <c r="W4348" s="9" t="s">
        <v>1852</v>
      </c>
      <c r="X4348" s="9"/>
    </row>
    <row r="4349" spans="23:24" x14ac:dyDescent="0.3">
      <c r="W4349" s="9" t="s">
        <v>3752</v>
      </c>
      <c r="X4349" s="9"/>
    </row>
    <row r="4350" spans="23:24" x14ac:dyDescent="0.3">
      <c r="W4350" s="9" t="s">
        <v>3755</v>
      </c>
      <c r="X4350" s="9"/>
    </row>
    <row r="4351" spans="23:24" x14ac:dyDescent="0.3">
      <c r="W4351" s="9" t="s">
        <v>3758</v>
      </c>
      <c r="X4351" s="9"/>
    </row>
    <row r="4352" spans="23:24" x14ac:dyDescent="0.3">
      <c r="W4352" s="9" t="s">
        <v>3760</v>
      </c>
      <c r="X4352" s="9"/>
    </row>
    <row r="4353" spans="23:24" x14ac:dyDescent="0.3">
      <c r="W4353" s="9" t="s">
        <v>2365</v>
      </c>
      <c r="X4353" s="9"/>
    </row>
    <row r="4354" spans="23:24" x14ac:dyDescent="0.3">
      <c r="W4354" s="9" t="s">
        <v>3765</v>
      </c>
      <c r="X4354" s="9"/>
    </row>
    <row r="4355" spans="23:24" x14ac:dyDescent="0.3">
      <c r="W4355" s="9" t="s">
        <v>3768</v>
      </c>
      <c r="X4355" s="9"/>
    </row>
    <row r="4356" spans="23:24" x14ac:dyDescent="0.3">
      <c r="W4356" s="9" t="s">
        <v>3771</v>
      </c>
      <c r="X4356" s="9"/>
    </row>
    <row r="4357" spans="23:24" x14ac:dyDescent="0.3">
      <c r="W4357" s="9" t="s">
        <v>3774</v>
      </c>
      <c r="X4357" s="9"/>
    </row>
    <row r="4358" spans="23:24" x14ac:dyDescent="0.3">
      <c r="W4358" s="9" t="s">
        <v>3777</v>
      </c>
      <c r="X4358" s="9"/>
    </row>
    <row r="4359" spans="23:24" x14ac:dyDescent="0.3">
      <c r="W4359" s="9" t="s">
        <v>3780</v>
      </c>
      <c r="X4359" s="9"/>
    </row>
    <row r="4360" spans="23:24" x14ac:dyDescent="0.3">
      <c r="W4360" s="9" t="s">
        <v>3782</v>
      </c>
      <c r="X4360" s="9"/>
    </row>
    <row r="4361" spans="23:24" x14ac:dyDescent="0.3">
      <c r="W4361" s="9" t="s">
        <v>3785</v>
      </c>
      <c r="X4361" s="9"/>
    </row>
    <row r="4362" spans="23:24" x14ac:dyDescent="0.3">
      <c r="W4362" s="9" t="s">
        <v>3788</v>
      </c>
      <c r="X4362" s="9"/>
    </row>
    <row r="4363" spans="23:24" x14ac:dyDescent="0.3">
      <c r="W4363" s="9" t="s">
        <v>1126</v>
      </c>
      <c r="X4363" s="9"/>
    </row>
    <row r="4364" spans="23:24" x14ac:dyDescent="0.3">
      <c r="W4364" s="9" t="s">
        <v>3793</v>
      </c>
      <c r="X4364" s="9"/>
    </row>
    <row r="4365" spans="23:24" x14ac:dyDescent="0.3">
      <c r="W4365" s="9" t="s">
        <v>3796</v>
      </c>
      <c r="X4365" s="9"/>
    </row>
    <row r="4366" spans="23:24" x14ac:dyDescent="0.3">
      <c r="W4366" s="9" t="s">
        <v>3799</v>
      </c>
      <c r="X4366" s="9"/>
    </row>
    <row r="4367" spans="23:24" x14ac:dyDescent="0.3">
      <c r="W4367" s="9" t="s">
        <v>3802</v>
      </c>
      <c r="X4367" s="9"/>
    </row>
    <row r="4368" spans="23:24" x14ac:dyDescent="0.3">
      <c r="W4368" s="9" t="s">
        <v>3805</v>
      </c>
      <c r="X4368" s="9"/>
    </row>
    <row r="4369" spans="23:24" x14ac:dyDescent="0.3">
      <c r="W4369" s="9" t="s">
        <v>3808</v>
      </c>
      <c r="X4369" s="9"/>
    </row>
    <row r="4370" spans="23:24" x14ac:dyDescent="0.3">
      <c r="W4370" s="9" t="s">
        <v>3810</v>
      </c>
      <c r="X4370" s="9"/>
    </row>
    <row r="4371" spans="23:24" x14ac:dyDescent="0.3">
      <c r="W4371" s="9" t="s">
        <v>345</v>
      </c>
      <c r="X4371" s="9"/>
    </row>
    <row r="4372" spans="23:24" x14ac:dyDescent="0.3">
      <c r="W4372" s="9" t="s">
        <v>3815</v>
      </c>
      <c r="X4372" s="9"/>
    </row>
    <row r="4373" spans="23:24" x14ac:dyDescent="0.3">
      <c r="W4373" s="9" t="s">
        <v>2136</v>
      </c>
      <c r="X4373" s="9"/>
    </row>
    <row r="4374" spans="23:24" x14ac:dyDescent="0.3">
      <c r="W4374" s="9" t="s">
        <v>1329</v>
      </c>
      <c r="X4374" s="9"/>
    </row>
    <row r="4375" spans="23:24" x14ac:dyDescent="0.3">
      <c r="W4375" s="9" t="s">
        <v>3616</v>
      </c>
      <c r="X4375" s="9"/>
    </row>
    <row r="4376" spans="23:24" x14ac:dyDescent="0.3">
      <c r="W4376" s="9" t="s">
        <v>1403</v>
      </c>
      <c r="X4376" s="9"/>
    </row>
    <row r="4377" spans="23:24" x14ac:dyDescent="0.3">
      <c r="W4377" s="9" t="s">
        <v>1459</v>
      </c>
      <c r="X4377" s="9"/>
    </row>
    <row r="4378" spans="23:24" x14ac:dyDescent="0.3">
      <c r="W4378" s="9" t="s">
        <v>903</v>
      </c>
      <c r="X4378" s="9"/>
    </row>
    <row r="4379" spans="23:24" x14ac:dyDescent="0.3">
      <c r="W4379" s="9" t="s">
        <v>3828</v>
      </c>
      <c r="X4379" s="9"/>
    </row>
    <row r="4380" spans="23:24" x14ac:dyDescent="0.3">
      <c r="W4380" s="9" t="s">
        <v>1334</v>
      </c>
      <c r="X4380" s="9"/>
    </row>
    <row r="4381" spans="23:24" x14ac:dyDescent="0.3">
      <c r="W4381" s="9" t="s">
        <v>3833</v>
      </c>
      <c r="X4381" s="9"/>
    </row>
    <row r="4382" spans="23:24" x14ac:dyDescent="0.3">
      <c r="W4382" s="9" t="s">
        <v>3835</v>
      </c>
      <c r="X4382" s="9"/>
    </row>
    <row r="4383" spans="23:24" x14ac:dyDescent="0.3">
      <c r="W4383" s="9" t="s">
        <v>3838</v>
      </c>
      <c r="X4383" s="9"/>
    </row>
    <row r="4384" spans="23:24" x14ac:dyDescent="0.3">
      <c r="W4384" s="9" t="s">
        <v>3840</v>
      </c>
      <c r="X4384" s="9"/>
    </row>
    <row r="4385" spans="23:24" x14ac:dyDescent="0.3">
      <c r="W4385" s="9" t="s">
        <v>1622</v>
      </c>
      <c r="X4385" s="9"/>
    </row>
    <row r="4386" spans="23:24" x14ac:dyDescent="0.3">
      <c r="W4386" s="9" t="s">
        <v>3845</v>
      </c>
      <c r="X4386" s="9"/>
    </row>
    <row r="4387" spans="23:24" x14ac:dyDescent="0.3">
      <c r="W4387" s="9" t="s">
        <v>3848</v>
      </c>
      <c r="X4387" s="9"/>
    </row>
    <row r="4388" spans="23:24" x14ac:dyDescent="0.3">
      <c r="W4388" s="9" t="s">
        <v>1578</v>
      </c>
      <c r="X4388" s="9"/>
    </row>
    <row r="4389" spans="23:24" x14ac:dyDescent="0.3">
      <c r="W4389" s="9" t="s">
        <v>3853</v>
      </c>
      <c r="X4389" s="9"/>
    </row>
    <row r="4390" spans="23:24" x14ac:dyDescent="0.3">
      <c r="W4390" s="9" t="s">
        <v>3856</v>
      </c>
      <c r="X4390" s="9"/>
    </row>
    <row r="4391" spans="23:24" x14ac:dyDescent="0.3">
      <c r="W4391" s="9" t="s">
        <v>3859</v>
      </c>
      <c r="X4391" s="9"/>
    </row>
    <row r="4392" spans="23:24" x14ac:dyDescent="0.3">
      <c r="W4392" s="9" t="s">
        <v>3862</v>
      </c>
      <c r="X4392" s="9"/>
    </row>
    <row r="4393" spans="23:24" x14ac:dyDescent="0.3">
      <c r="W4393" s="9" t="s">
        <v>3865</v>
      </c>
      <c r="X4393" s="9"/>
    </row>
    <row r="4394" spans="23:24" x14ac:dyDescent="0.3">
      <c r="W4394" s="9" t="s">
        <v>3868</v>
      </c>
      <c r="X4394" s="9"/>
    </row>
    <row r="4395" spans="23:24" x14ac:dyDescent="0.3">
      <c r="W4395" s="9" t="s">
        <v>3871</v>
      </c>
      <c r="X4395" s="9"/>
    </row>
    <row r="4396" spans="23:24" x14ac:dyDescent="0.3">
      <c r="W4396" s="9" t="s">
        <v>3873</v>
      </c>
      <c r="X4396" s="9"/>
    </row>
    <row r="4397" spans="23:24" x14ac:dyDescent="0.3">
      <c r="W4397" s="9" t="s">
        <v>3876</v>
      </c>
      <c r="X4397" s="9"/>
    </row>
    <row r="4398" spans="23:24" x14ac:dyDescent="0.3">
      <c r="W4398" s="9" t="s">
        <v>511</v>
      </c>
      <c r="X4398" s="9"/>
    </row>
    <row r="4399" spans="23:24" x14ac:dyDescent="0.3">
      <c r="W4399" s="9" t="s">
        <v>3881</v>
      </c>
      <c r="X4399" s="9"/>
    </row>
    <row r="4400" spans="23:24" x14ac:dyDescent="0.3">
      <c r="W4400" s="9" t="s">
        <v>192</v>
      </c>
      <c r="X4400" s="9"/>
    </row>
    <row r="4401" spans="23:24" x14ac:dyDescent="0.3">
      <c r="W4401" s="9" t="s">
        <v>3885</v>
      </c>
      <c r="X4401" s="9"/>
    </row>
    <row r="4402" spans="23:24" x14ac:dyDescent="0.3">
      <c r="W4402" s="9" t="s">
        <v>3888</v>
      </c>
      <c r="X4402" s="9"/>
    </row>
    <row r="4403" spans="23:24" x14ac:dyDescent="0.3">
      <c r="W4403" s="9" t="s">
        <v>3891</v>
      </c>
      <c r="X4403" s="9"/>
    </row>
    <row r="4404" spans="23:24" x14ac:dyDescent="0.3">
      <c r="W4404" s="9" t="s">
        <v>3894</v>
      </c>
      <c r="X4404" s="9"/>
    </row>
    <row r="4405" spans="23:24" x14ac:dyDescent="0.3">
      <c r="W4405" s="9" t="s">
        <v>2352</v>
      </c>
      <c r="X4405" s="9"/>
    </row>
    <row r="4406" spans="23:24" x14ac:dyDescent="0.3">
      <c r="W4406" s="9" t="s">
        <v>3898</v>
      </c>
      <c r="X4406" s="9"/>
    </row>
    <row r="4407" spans="23:24" x14ac:dyDescent="0.3">
      <c r="W4407" s="9" t="s">
        <v>3901</v>
      </c>
      <c r="X4407" s="9"/>
    </row>
    <row r="4408" spans="23:24" x14ac:dyDescent="0.3">
      <c r="W4408" s="9" t="s">
        <v>3904</v>
      </c>
      <c r="X4408" s="9"/>
    </row>
    <row r="4409" spans="23:24" x14ac:dyDescent="0.3">
      <c r="W4409" s="9" t="s">
        <v>3906</v>
      </c>
      <c r="X4409" s="9"/>
    </row>
    <row r="4410" spans="23:24" x14ac:dyDescent="0.3">
      <c r="W4410" s="9" t="s">
        <v>3909</v>
      </c>
      <c r="X4410" s="9"/>
    </row>
    <row r="4411" spans="23:24" x14ac:dyDescent="0.3">
      <c r="W4411" s="9" t="s">
        <v>601</v>
      </c>
      <c r="X4411" s="9"/>
    </row>
    <row r="4412" spans="23:24" x14ac:dyDescent="0.3">
      <c r="W4412" s="9" t="s">
        <v>3913</v>
      </c>
      <c r="X4412" s="9"/>
    </row>
    <row r="4413" spans="23:24" x14ac:dyDescent="0.3">
      <c r="W4413" s="9" t="s">
        <v>3916</v>
      </c>
      <c r="X4413" s="9"/>
    </row>
    <row r="4414" spans="23:24" x14ac:dyDescent="0.3">
      <c r="W4414" s="9" t="s">
        <v>3918</v>
      </c>
      <c r="X4414" s="9"/>
    </row>
    <row r="4415" spans="23:24" x14ac:dyDescent="0.3">
      <c r="W4415" s="9" t="s">
        <v>3921</v>
      </c>
      <c r="X4415" s="9"/>
    </row>
    <row r="4416" spans="23:24" x14ac:dyDescent="0.3">
      <c r="W4416" s="9" t="s">
        <v>2136</v>
      </c>
      <c r="X4416" s="9"/>
    </row>
    <row r="4417" spans="23:24" x14ac:dyDescent="0.3">
      <c r="W4417" s="9" t="s">
        <v>824</v>
      </c>
      <c r="X4417" s="9"/>
    </row>
    <row r="4418" spans="23:24" x14ac:dyDescent="0.3">
      <c r="W4418" s="9" t="s">
        <v>3928</v>
      </c>
      <c r="X4418" s="9"/>
    </row>
    <row r="4419" spans="23:24" x14ac:dyDescent="0.3">
      <c r="W4419" s="9" t="s">
        <v>3930</v>
      </c>
      <c r="X4419" s="9"/>
    </row>
    <row r="4420" spans="23:24" x14ac:dyDescent="0.3">
      <c r="W4420" s="9" t="s">
        <v>3840</v>
      </c>
      <c r="X4420" s="9"/>
    </row>
    <row r="4421" spans="23:24" x14ac:dyDescent="0.3">
      <c r="W4421" s="9" t="s">
        <v>3935</v>
      </c>
      <c r="X4421" s="9"/>
    </row>
    <row r="4422" spans="23:24" x14ac:dyDescent="0.3">
      <c r="W4422" s="9" t="s">
        <v>3939</v>
      </c>
      <c r="X4422" s="9"/>
    </row>
    <row r="4423" spans="23:24" x14ac:dyDescent="0.3">
      <c r="W4423" s="9" t="s">
        <v>3942</v>
      </c>
      <c r="X4423" s="9"/>
    </row>
    <row r="4424" spans="23:24" x14ac:dyDescent="0.3">
      <c r="W4424" s="9" t="s">
        <v>3945</v>
      </c>
      <c r="X4424" s="9"/>
    </row>
    <row r="4425" spans="23:24" x14ac:dyDescent="0.3">
      <c r="W4425" s="9" t="s">
        <v>1334</v>
      </c>
      <c r="X4425" s="9"/>
    </row>
    <row r="4426" spans="23:24" x14ac:dyDescent="0.3">
      <c r="W4426" s="9" t="s">
        <v>3950</v>
      </c>
      <c r="X4426" s="9"/>
    </row>
    <row r="4427" spans="23:24" x14ac:dyDescent="0.3">
      <c r="W4427" s="9" t="s">
        <v>3952</v>
      </c>
      <c r="X4427" s="9"/>
    </row>
    <row r="4428" spans="23:24" x14ac:dyDescent="0.3">
      <c r="W4428" s="9" t="s">
        <v>3952</v>
      </c>
      <c r="X4428" s="9"/>
    </row>
    <row r="4429" spans="23:24" x14ac:dyDescent="0.3">
      <c r="W4429" s="9" t="s">
        <v>3956</v>
      </c>
      <c r="X4429" s="9"/>
    </row>
    <row r="4430" spans="23:24" x14ac:dyDescent="0.3">
      <c r="W4430" s="9" t="s">
        <v>3958</v>
      </c>
      <c r="X4430" s="9"/>
    </row>
    <row r="4431" spans="23:24" x14ac:dyDescent="0.3">
      <c r="W4431" s="9" t="s">
        <v>3961</v>
      </c>
      <c r="X4431" s="9"/>
    </row>
    <row r="4432" spans="23:24" x14ac:dyDescent="0.3">
      <c r="W4432" s="9" t="s">
        <v>3963</v>
      </c>
      <c r="X4432" s="9"/>
    </row>
    <row r="4433" spans="23:24" x14ac:dyDescent="0.3">
      <c r="W4433" s="9" t="s">
        <v>3966</v>
      </c>
      <c r="X4433" s="9"/>
    </row>
    <row r="4434" spans="23:24" x14ac:dyDescent="0.3">
      <c r="W4434" s="9" t="s">
        <v>3968</v>
      </c>
      <c r="X4434" s="9"/>
    </row>
    <row r="4435" spans="23:24" x14ac:dyDescent="0.3">
      <c r="W4435" s="9" t="s">
        <v>3971</v>
      </c>
      <c r="X4435" s="9"/>
    </row>
    <row r="4436" spans="23:24" x14ac:dyDescent="0.3">
      <c r="W4436" s="9" t="s">
        <v>824</v>
      </c>
      <c r="X4436" s="9"/>
    </row>
    <row r="4437" spans="23:24" x14ac:dyDescent="0.3">
      <c r="W4437" s="9" t="s">
        <v>3976</v>
      </c>
      <c r="X4437" s="9"/>
    </row>
    <row r="4438" spans="23:24" x14ac:dyDescent="0.3">
      <c r="W4438" s="9" t="s">
        <v>1334</v>
      </c>
      <c r="X4438" s="9"/>
    </row>
    <row r="4439" spans="23:24" x14ac:dyDescent="0.3">
      <c r="W4439" s="9" t="s">
        <v>3981</v>
      </c>
      <c r="X4439" s="9"/>
    </row>
    <row r="4440" spans="23:24" x14ac:dyDescent="0.3">
      <c r="W4440" s="9" t="s">
        <v>3984</v>
      </c>
      <c r="X4440" s="9"/>
    </row>
    <row r="4441" spans="23:24" x14ac:dyDescent="0.3">
      <c r="W4441" s="9" t="s">
        <v>3986</v>
      </c>
      <c r="X4441" s="9"/>
    </row>
    <row r="4442" spans="23:24" x14ac:dyDescent="0.3">
      <c r="W4442" s="9" t="s">
        <v>2425</v>
      </c>
      <c r="X4442" s="9"/>
    </row>
    <row r="4443" spans="23:24" x14ac:dyDescent="0.3">
      <c r="W4443" s="9" t="s">
        <v>3990</v>
      </c>
      <c r="X4443" s="9"/>
    </row>
    <row r="4444" spans="23:24" x14ac:dyDescent="0.3">
      <c r="W4444" s="9" t="s">
        <v>3993</v>
      </c>
      <c r="X4444" s="9"/>
    </row>
    <row r="4445" spans="23:24" x14ac:dyDescent="0.3">
      <c r="W4445" s="9" t="s">
        <v>824</v>
      </c>
      <c r="X4445" s="9"/>
    </row>
    <row r="4446" spans="23:24" x14ac:dyDescent="0.3">
      <c r="W4446" s="9" t="s">
        <v>3998</v>
      </c>
      <c r="X4446" s="9"/>
    </row>
    <row r="4447" spans="23:24" x14ac:dyDescent="0.3">
      <c r="W4447" s="9" t="s">
        <v>4001</v>
      </c>
      <c r="X4447" s="9"/>
    </row>
    <row r="4448" spans="23:24" x14ac:dyDescent="0.3">
      <c r="W4448" s="9" t="s">
        <v>4004</v>
      </c>
      <c r="X4448" s="9"/>
    </row>
    <row r="4449" spans="23:24" x14ac:dyDescent="0.3">
      <c r="W4449" s="9" t="s">
        <v>4007</v>
      </c>
      <c r="X4449" s="9"/>
    </row>
    <row r="4450" spans="23:24" x14ac:dyDescent="0.3">
      <c r="W4450" s="9" t="s">
        <v>4010</v>
      </c>
      <c r="X4450" s="9"/>
    </row>
    <row r="4451" spans="23:24" x14ac:dyDescent="0.3">
      <c r="W4451" s="9" t="s">
        <v>2067</v>
      </c>
      <c r="X4451" s="9"/>
    </row>
    <row r="4452" spans="23:24" x14ac:dyDescent="0.3">
      <c r="W4452" s="9" t="s">
        <v>4013</v>
      </c>
      <c r="X4452" s="9"/>
    </row>
    <row r="4453" spans="23:24" x14ac:dyDescent="0.3">
      <c r="W4453" s="9" t="s">
        <v>4017</v>
      </c>
      <c r="X4453" s="9"/>
    </row>
    <row r="4454" spans="23:24" x14ac:dyDescent="0.3">
      <c r="W4454" s="9" t="s">
        <v>824</v>
      </c>
      <c r="X4454" s="9"/>
    </row>
    <row r="4455" spans="23:24" x14ac:dyDescent="0.3">
      <c r="W4455" s="9" t="s">
        <v>2343</v>
      </c>
      <c r="X4455" s="9"/>
    </row>
    <row r="4456" spans="23:24" x14ac:dyDescent="0.3">
      <c r="W4456" s="9" t="s">
        <v>4024</v>
      </c>
      <c r="X4456" s="9"/>
    </row>
    <row r="4457" spans="23:24" x14ac:dyDescent="0.3">
      <c r="W4457" s="9" t="s">
        <v>4026</v>
      </c>
      <c r="X4457" s="9"/>
    </row>
    <row r="4458" spans="23:24" x14ac:dyDescent="0.3">
      <c r="W4458" s="9" t="s">
        <v>4030</v>
      </c>
      <c r="X4458" s="9"/>
    </row>
    <row r="4459" spans="23:24" x14ac:dyDescent="0.3">
      <c r="W4459" s="9" t="s">
        <v>4032</v>
      </c>
      <c r="X4459" s="9"/>
    </row>
    <row r="4460" spans="23:24" x14ac:dyDescent="0.3">
      <c r="W4460" s="9" t="s">
        <v>4035</v>
      </c>
      <c r="X4460" s="9"/>
    </row>
    <row r="4461" spans="23:24" x14ac:dyDescent="0.3">
      <c r="W4461" s="9" t="s">
        <v>4038</v>
      </c>
      <c r="X4461" s="9"/>
    </row>
    <row r="4462" spans="23:24" x14ac:dyDescent="0.3">
      <c r="W4462" s="9" t="s">
        <v>4041</v>
      </c>
      <c r="X4462" s="9"/>
    </row>
    <row r="4463" spans="23:24" x14ac:dyDescent="0.3">
      <c r="W4463" s="9" t="s">
        <v>4044</v>
      </c>
      <c r="X4463" s="9"/>
    </row>
    <row r="4464" spans="23:24" x14ac:dyDescent="0.3">
      <c r="W4464" s="9" t="s">
        <v>4047</v>
      </c>
      <c r="X4464" s="9"/>
    </row>
    <row r="4465" spans="23:24" x14ac:dyDescent="0.3">
      <c r="W4465" s="9" t="s">
        <v>4050</v>
      </c>
      <c r="X4465" s="9"/>
    </row>
    <row r="4466" spans="23:24" x14ac:dyDescent="0.3">
      <c r="W4466" s="9" t="s">
        <v>3205</v>
      </c>
      <c r="X4466" s="9"/>
    </row>
    <row r="4467" spans="23:24" x14ac:dyDescent="0.3">
      <c r="W4467" s="9" t="s">
        <v>3205</v>
      </c>
      <c r="X4467" s="9"/>
    </row>
    <row r="4468" spans="23:24" x14ac:dyDescent="0.3">
      <c r="W4468" s="9" t="s">
        <v>4057</v>
      </c>
      <c r="X4468" s="9"/>
    </row>
    <row r="4469" spans="23:24" x14ac:dyDescent="0.3">
      <c r="W4469" s="9" t="s">
        <v>4060</v>
      </c>
      <c r="X4469" s="9"/>
    </row>
    <row r="4470" spans="23:24" x14ac:dyDescent="0.3">
      <c r="W4470" s="9" t="s">
        <v>4063</v>
      </c>
      <c r="X4470" s="9"/>
    </row>
    <row r="4471" spans="23:24" x14ac:dyDescent="0.3">
      <c r="W4471" s="9" t="s">
        <v>1073</v>
      </c>
      <c r="X4471" s="9"/>
    </row>
    <row r="4472" spans="23:24" x14ac:dyDescent="0.3">
      <c r="W4472" s="9" t="s">
        <v>4067</v>
      </c>
      <c r="X4472" s="9"/>
    </row>
    <row r="4473" spans="23:24" x14ac:dyDescent="0.3">
      <c r="W4473" s="9" t="s">
        <v>4070</v>
      </c>
      <c r="X4473" s="9"/>
    </row>
    <row r="4474" spans="23:24" x14ac:dyDescent="0.3">
      <c r="W4474" s="9" t="s">
        <v>1335</v>
      </c>
      <c r="X4474" s="9"/>
    </row>
    <row r="4475" spans="23:24" x14ac:dyDescent="0.3">
      <c r="W4475" s="9" t="s">
        <v>4075</v>
      </c>
      <c r="X4475" s="9"/>
    </row>
    <row r="4476" spans="23:24" x14ac:dyDescent="0.3">
      <c r="W4476" s="9" t="s">
        <v>4078</v>
      </c>
      <c r="X4476" s="9"/>
    </row>
    <row r="4477" spans="23:24" x14ac:dyDescent="0.3">
      <c r="W4477" s="9" t="s">
        <v>4081</v>
      </c>
      <c r="X4477" s="9"/>
    </row>
    <row r="4478" spans="23:24" x14ac:dyDescent="0.3">
      <c r="W4478" s="9" t="s">
        <v>4084</v>
      </c>
      <c r="X4478" s="9"/>
    </row>
    <row r="4479" spans="23:24" x14ac:dyDescent="0.3">
      <c r="W4479" s="9" t="s">
        <v>4087</v>
      </c>
      <c r="X4479" s="9"/>
    </row>
    <row r="4480" spans="23:24" x14ac:dyDescent="0.3">
      <c r="W4480" s="9" t="s">
        <v>4090</v>
      </c>
      <c r="X4480" s="9"/>
    </row>
    <row r="4481" spans="23:24" x14ac:dyDescent="0.3">
      <c r="W4481" s="9" t="s">
        <v>4093</v>
      </c>
      <c r="X4481" s="9"/>
    </row>
    <row r="4482" spans="23:24" x14ac:dyDescent="0.3">
      <c r="W4482" s="9" t="s">
        <v>4096</v>
      </c>
      <c r="X4482" s="9"/>
    </row>
    <row r="4483" spans="23:24" x14ac:dyDescent="0.3">
      <c r="W4483" s="9" t="s">
        <v>3021</v>
      </c>
      <c r="X4483" s="9"/>
    </row>
    <row r="4484" spans="23:24" x14ac:dyDescent="0.3">
      <c r="W4484" s="9" t="s">
        <v>4101</v>
      </c>
      <c r="X4484" s="9"/>
    </row>
    <row r="4485" spans="23:24" x14ac:dyDescent="0.3">
      <c r="W4485" s="9" t="s">
        <v>4104</v>
      </c>
      <c r="X4485" s="9"/>
    </row>
    <row r="4486" spans="23:24" x14ac:dyDescent="0.3">
      <c r="W4486" s="9" t="s">
        <v>4107</v>
      </c>
      <c r="X4486" s="9"/>
    </row>
    <row r="4487" spans="23:24" x14ac:dyDescent="0.3">
      <c r="W4487" s="9" t="s">
        <v>4110</v>
      </c>
      <c r="X4487" s="9"/>
    </row>
    <row r="4488" spans="23:24" x14ac:dyDescent="0.3">
      <c r="W4488" s="9" t="s">
        <v>4113</v>
      </c>
      <c r="X4488" s="9"/>
    </row>
    <row r="4489" spans="23:24" x14ac:dyDescent="0.3">
      <c r="W4489" s="9" t="s">
        <v>4114</v>
      </c>
      <c r="X4489" s="9"/>
    </row>
    <row r="4490" spans="23:24" x14ac:dyDescent="0.3">
      <c r="W4490" s="9" t="s">
        <v>4117</v>
      </c>
      <c r="X4490" s="9"/>
    </row>
    <row r="4491" spans="23:24" x14ac:dyDescent="0.3">
      <c r="W4491" s="9" t="s">
        <v>694</v>
      </c>
      <c r="X4491" s="9"/>
    </row>
    <row r="4492" spans="23:24" x14ac:dyDescent="0.3">
      <c r="W4492" s="9" t="s">
        <v>4121</v>
      </c>
      <c r="X4492" s="9"/>
    </row>
    <row r="4493" spans="23:24" x14ac:dyDescent="0.3">
      <c r="W4493" s="9" t="s">
        <v>4124</v>
      </c>
      <c r="X4493" s="9"/>
    </row>
    <row r="4494" spans="23:24" x14ac:dyDescent="0.3">
      <c r="W4494" s="9" t="s">
        <v>4127</v>
      </c>
      <c r="X4494" s="9"/>
    </row>
    <row r="4495" spans="23:24" x14ac:dyDescent="0.3">
      <c r="W4495" s="9" t="s">
        <v>4129</v>
      </c>
      <c r="X4495" s="9"/>
    </row>
    <row r="4496" spans="23:24" x14ac:dyDescent="0.3">
      <c r="W4496" s="9" t="s">
        <v>4131</v>
      </c>
      <c r="X4496" s="9"/>
    </row>
    <row r="4497" spans="23:24" x14ac:dyDescent="0.3">
      <c r="W4497" s="9" t="s">
        <v>4133</v>
      </c>
      <c r="X4497" s="9"/>
    </row>
    <row r="4498" spans="23:24" x14ac:dyDescent="0.3">
      <c r="W4498" s="9" t="s">
        <v>4135</v>
      </c>
      <c r="X4498" s="9"/>
    </row>
    <row r="4499" spans="23:24" x14ac:dyDescent="0.3">
      <c r="W4499" s="9" t="s">
        <v>174</v>
      </c>
      <c r="X4499" s="9"/>
    </row>
    <row r="4500" spans="23:24" x14ac:dyDescent="0.3">
      <c r="W4500" s="9" t="s">
        <v>3376</v>
      </c>
      <c r="X4500" s="9"/>
    </row>
    <row r="4501" spans="23:24" x14ac:dyDescent="0.3">
      <c r="W4501" s="9" t="s">
        <v>4142</v>
      </c>
      <c r="X4501" s="9"/>
    </row>
    <row r="4502" spans="23:24" x14ac:dyDescent="0.3">
      <c r="W4502" s="9" t="s">
        <v>4145</v>
      </c>
      <c r="X4502" s="9"/>
    </row>
    <row r="4503" spans="23:24" x14ac:dyDescent="0.3">
      <c r="W4503" s="9" t="s">
        <v>4148</v>
      </c>
      <c r="X4503" s="9"/>
    </row>
    <row r="4504" spans="23:24" x14ac:dyDescent="0.3">
      <c r="W4504" s="9" t="s">
        <v>3606</v>
      </c>
      <c r="X4504" s="9"/>
    </row>
    <row r="4505" spans="23:24" x14ac:dyDescent="0.3">
      <c r="W4505" s="9" t="s">
        <v>4154</v>
      </c>
      <c r="X4505" s="9"/>
    </row>
    <row r="4506" spans="23:24" x14ac:dyDescent="0.3">
      <c r="W4506" s="9" t="s">
        <v>4157</v>
      </c>
      <c r="X4506" s="9"/>
    </row>
    <row r="4507" spans="23:24" x14ac:dyDescent="0.3">
      <c r="W4507" s="9" t="s">
        <v>4159</v>
      </c>
      <c r="X4507" s="9"/>
    </row>
    <row r="4508" spans="23:24" x14ac:dyDescent="0.3">
      <c r="W4508" s="9" t="s">
        <v>4160</v>
      </c>
      <c r="X4508" s="9"/>
    </row>
    <row r="4509" spans="23:24" x14ac:dyDescent="0.3">
      <c r="W4509" s="9" t="s">
        <v>694</v>
      </c>
      <c r="X4509" s="9"/>
    </row>
    <row r="4510" spans="23:24" x14ac:dyDescent="0.3">
      <c r="W4510" s="9" t="s">
        <v>4165</v>
      </c>
      <c r="X4510" s="9"/>
    </row>
    <row r="4511" spans="23:24" x14ac:dyDescent="0.3">
      <c r="W4511" s="9" t="s">
        <v>4168</v>
      </c>
      <c r="X4511" s="9"/>
    </row>
    <row r="4512" spans="23:24" x14ac:dyDescent="0.3">
      <c r="W4512" s="9" t="s">
        <v>4171</v>
      </c>
      <c r="X4512" s="9"/>
    </row>
    <row r="4513" spans="23:24" x14ac:dyDescent="0.3">
      <c r="W4513" s="9" t="s">
        <v>2067</v>
      </c>
      <c r="X4513" s="9"/>
    </row>
    <row r="4514" spans="23:24" x14ac:dyDescent="0.3">
      <c r="W4514" s="9" t="s">
        <v>4176</v>
      </c>
      <c r="X4514" s="9"/>
    </row>
    <row r="4515" spans="23:24" x14ac:dyDescent="0.3">
      <c r="W4515" s="9" t="s">
        <v>4179</v>
      </c>
      <c r="X4515" s="9"/>
    </row>
    <row r="4516" spans="23:24" x14ac:dyDescent="0.3">
      <c r="W4516" s="9" t="s">
        <v>4181</v>
      </c>
      <c r="X4516" s="9"/>
    </row>
    <row r="4517" spans="23:24" x14ac:dyDescent="0.3">
      <c r="W4517" s="9" t="s">
        <v>4183</v>
      </c>
      <c r="X4517" s="9"/>
    </row>
    <row r="4518" spans="23:24" x14ac:dyDescent="0.3">
      <c r="W4518" s="9" t="s">
        <v>4185</v>
      </c>
      <c r="X4518" s="9"/>
    </row>
    <row r="4519" spans="23:24" x14ac:dyDescent="0.3">
      <c r="W4519" s="9" t="s">
        <v>4188</v>
      </c>
      <c r="X4519" s="9"/>
    </row>
    <row r="4520" spans="23:24" x14ac:dyDescent="0.3">
      <c r="W4520" s="9" t="s">
        <v>4191</v>
      </c>
      <c r="X4520" s="9"/>
    </row>
    <row r="4521" spans="23:24" x14ac:dyDescent="0.3">
      <c r="W4521" s="9" t="s">
        <v>1058</v>
      </c>
      <c r="X4521" s="9"/>
    </row>
    <row r="4522" spans="23:24" x14ac:dyDescent="0.3">
      <c r="W4522" s="9" t="s">
        <v>4195</v>
      </c>
      <c r="X4522" s="9"/>
    </row>
    <row r="4523" spans="23:24" x14ac:dyDescent="0.3">
      <c r="W4523" s="9" t="s">
        <v>4198</v>
      </c>
      <c r="X4523" s="9"/>
    </row>
    <row r="4524" spans="23:24" x14ac:dyDescent="0.3">
      <c r="W4524" s="9" t="s">
        <v>4201</v>
      </c>
      <c r="X4524" s="9"/>
    </row>
    <row r="4525" spans="23:24" x14ac:dyDescent="0.3">
      <c r="W4525" s="9" t="s">
        <v>4204</v>
      </c>
      <c r="X4525" s="9"/>
    </row>
    <row r="4526" spans="23:24" x14ac:dyDescent="0.3">
      <c r="W4526" s="9" t="s">
        <v>4207</v>
      </c>
      <c r="X4526" s="9"/>
    </row>
    <row r="4527" spans="23:24" x14ac:dyDescent="0.3">
      <c r="W4527" s="9" t="s">
        <v>4210</v>
      </c>
      <c r="X4527" s="9"/>
    </row>
    <row r="4528" spans="23:24" x14ac:dyDescent="0.3">
      <c r="W4528" s="9" t="s">
        <v>4213</v>
      </c>
      <c r="X4528" s="9"/>
    </row>
    <row r="4529" spans="23:24" x14ac:dyDescent="0.3">
      <c r="W4529" s="9" t="s">
        <v>4215</v>
      </c>
      <c r="X4529" s="9"/>
    </row>
    <row r="4530" spans="23:24" x14ac:dyDescent="0.3">
      <c r="W4530" s="9" t="s">
        <v>1242</v>
      </c>
      <c r="X4530" s="9"/>
    </row>
    <row r="4531" spans="23:24" x14ac:dyDescent="0.3">
      <c r="W4531" s="9" t="s">
        <v>4220</v>
      </c>
      <c r="X4531" s="9"/>
    </row>
    <row r="4532" spans="23:24" x14ac:dyDescent="0.3">
      <c r="W4532" s="9" t="s">
        <v>824</v>
      </c>
      <c r="X4532" s="9"/>
    </row>
    <row r="4533" spans="23:24" x14ac:dyDescent="0.3">
      <c r="W4533" s="9" t="s">
        <v>4224</v>
      </c>
      <c r="X4533" s="9"/>
    </row>
    <row r="4534" spans="23:24" x14ac:dyDescent="0.3">
      <c r="W4534" s="9" t="s">
        <v>1896</v>
      </c>
      <c r="X4534" s="9"/>
    </row>
    <row r="4535" spans="23:24" x14ac:dyDescent="0.3">
      <c r="W4535" s="9" t="s">
        <v>4229</v>
      </c>
      <c r="X4535" s="9"/>
    </row>
    <row r="4536" spans="23:24" x14ac:dyDescent="0.3">
      <c r="W4536" s="9" t="s">
        <v>4232</v>
      </c>
      <c r="X4536" s="9"/>
    </row>
    <row r="4537" spans="23:24" x14ac:dyDescent="0.3">
      <c r="W4537" s="9" t="s">
        <v>2917</v>
      </c>
      <c r="X4537" s="9"/>
    </row>
    <row r="4538" spans="23:24" x14ac:dyDescent="0.3">
      <c r="W4538" s="9" t="s">
        <v>2220</v>
      </c>
      <c r="X4538" s="9"/>
    </row>
    <row r="4539" spans="23:24" x14ac:dyDescent="0.3">
      <c r="W4539" s="9" t="s">
        <v>4239</v>
      </c>
      <c r="X4539" s="9"/>
    </row>
    <row r="4540" spans="23:24" x14ac:dyDescent="0.3">
      <c r="W4540" s="9" t="s">
        <v>4241</v>
      </c>
      <c r="X4540" s="9"/>
    </row>
    <row r="4541" spans="23:24" x14ac:dyDescent="0.3">
      <c r="W4541" s="9" t="s">
        <v>4244</v>
      </c>
      <c r="X4541" s="9"/>
    </row>
    <row r="4542" spans="23:24" x14ac:dyDescent="0.3">
      <c r="W4542" s="9" t="s">
        <v>4247</v>
      </c>
      <c r="X4542" s="9"/>
    </row>
    <row r="4543" spans="23:24" x14ac:dyDescent="0.3">
      <c r="W4543" s="9" t="s">
        <v>2917</v>
      </c>
      <c r="X4543" s="9"/>
    </row>
    <row r="4544" spans="23:24" x14ac:dyDescent="0.3">
      <c r="W4544" s="9" t="s">
        <v>2917</v>
      </c>
      <c r="X4544" s="9"/>
    </row>
    <row r="4545" spans="23:24" x14ac:dyDescent="0.3">
      <c r="W4545" s="9" t="s">
        <v>4253</v>
      </c>
      <c r="X4545" s="9"/>
    </row>
    <row r="4546" spans="23:24" x14ac:dyDescent="0.3">
      <c r="W4546" s="9" t="s">
        <v>4256</v>
      </c>
      <c r="X4546" s="9"/>
    </row>
    <row r="4547" spans="23:24" x14ac:dyDescent="0.3">
      <c r="W4547" s="9" t="s">
        <v>4259</v>
      </c>
      <c r="X4547" s="9"/>
    </row>
    <row r="4548" spans="23:24" x14ac:dyDescent="0.3">
      <c r="W4548" s="9" t="s">
        <v>4262</v>
      </c>
      <c r="X4548" s="9"/>
    </row>
    <row r="4549" spans="23:24" x14ac:dyDescent="0.3">
      <c r="W4549" s="9" t="s">
        <v>4265</v>
      </c>
      <c r="X4549" s="9"/>
    </row>
    <row r="4550" spans="23:24" x14ac:dyDescent="0.3">
      <c r="W4550" s="9" t="s">
        <v>4268</v>
      </c>
      <c r="X4550" s="9"/>
    </row>
    <row r="4551" spans="23:24" x14ac:dyDescent="0.3">
      <c r="W4551" s="9" t="s">
        <v>4271</v>
      </c>
      <c r="X4551" s="9"/>
    </row>
    <row r="4552" spans="23:24" x14ac:dyDescent="0.3">
      <c r="W4552" s="9" t="s">
        <v>1334</v>
      </c>
      <c r="X4552" s="9"/>
    </row>
    <row r="4553" spans="23:24" x14ac:dyDescent="0.3">
      <c r="W4553" s="9" t="s">
        <v>4276</v>
      </c>
      <c r="X4553" s="9"/>
    </row>
    <row r="4554" spans="23:24" x14ac:dyDescent="0.3">
      <c r="W4554" s="9" t="s">
        <v>4279</v>
      </c>
      <c r="X4554" s="9"/>
    </row>
    <row r="4555" spans="23:24" x14ac:dyDescent="0.3">
      <c r="W4555" s="9" t="s">
        <v>4282</v>
      </c>
      <c r="X4555" s="9"/>
    </row>
    <row r="4556" spans="23:24" x14ac:dyDescent="0.3">
      <c r="W4556" s="9" t="s">
        <v>4285</v>
      </c>
      <c r="X4556" s="9"/>
    </row>
    <row r="4557" spans="23:24" x14ac:dyDescent="0.3">
      <c r="W4557" s="9" t="s">
        <v>2067</v>
      </c>
      <c r="X4557" s="9"/>
    </row>
    <row r="4558" spans="23:24" x14ac:dyDescent="0.3">
      <c r="W4558" s="9" t="s">
        <v>4290</v>
      </c>
      <c r="X4558" s="9"/>
    </row>
    <row r="4559" spans="23:24" x14ac:dyDescent="0.3">
      <c r="W4559" s="9" t="s">
        <v>1334</v>
      </c>
      <c r="X4559" s="9"/>
    </row>
    <row r="4560" spans="23:24" x14ac:dyDescent="0.3">
      <c r="W4560" s="9" t="s">
        <v>3192</v>
      </c>
      <c r="X4560" s="9"/>
    </row>
    <row r="4561" spans="23:24" x14ac:dyDescent="0.3">
      <c r="W4561" s="9" t="s">
        <v>4296</v>
      </c>
      <c r="X4561" s="9"/>
    </row>
    <row r="4562" spans="23:24" x14ac:dyDescent="0.3">
      <c r="W4562" s="9" t="s">
        <v>4298</v>
      </c>
      <c r="X4562" s="9"/>
    </row>
    <row r="4563" spans="23:24" x14ac:dyDescent="0.3">
      <c r="W4563" s="9" t="s">
        <v>4301</v>
      </c>
      <c r="X4563" s="9"/>
    </row>
    <row r="4564" spans="23:24" x14ac:dyDescent="0.3">
      <c r="W4564" s="9" t="s">
        <v>511</v>
      </c>
      <c r="X4564" s="9"/>
    </row>
    <row r="4565" spans="23:24" x14ac:dyDescent="0.3">
      <c r="W4565" s="9" t="s">
        <v>4207</v>
      </c>
      <c r="X4565" s="9"/>
    </row>
    <row r="4566" spans="23:24" x14ac:dyDescent="0.3">
      <c r="W4566" s="9" t="s">
        <v>4308</v>
      </c>
      <c r="X4566" s="9"/>
    </row>
    <row r="4567" spans="23:24" x14ac:dyDescent="0.3">
      <c r="W4567" s="9" t="s">
        <v>1687</v>
      </c>
      <c r="X4567" s="9"/>
    </row>
    <row r="4568" spans="23:24" x14ac:dyDescent="0.3">
      <c r="W4568" s="9" t="s">
        <v>4313</v>
      </c>
      <c r="X4568" s="9"/>
    </row>
    <row r="4569" spans="23:24" x14ac:dyDescent="0.3">
      <c r="W4569" s="9" t="s">
        <v>4316</v>
      </c>
      <c r="X4569" s="9"/>
    </row>
    <row r="4570" spans="23:24" x14ac:dyDescent="0.3">
      <c r="W4570" s="9" t="s">
        <v>4318</v>
      </c>
      <c r="X4570" s="9"/>
    </row>
    <row r="4571" spans="23:24" x14ac:dyDescent="0.3">
      <c r="W4571" s="9" t="s">
        <v>4320</v>
      </c>
      <c r="X4571" s="9"/>
    </row>
    <row r="4572" spans="23:24" x14ac:dyDescent="0.3">
      <c r="W4572" s="9" t="s">
        <v>1687</v>
      </c>
      <c r="X4572" s="9"/>
    </row>
    <row r="4573" spans="23:24" x14ac:dyDescent="0.3">
      <c r="W4573" s="9" t="s">
        <v>4325</v>
      </c>
      <c r="X4573" s="9"/>
    </row>
    <row r="4574" spans="23:24" x14ac:dyDescent="0.3">
      <c r="W4574" s="9" t="s">
        <v>3205</v>
      </c>
      <c r="X4574" s="9"/>
    </row>
    <row r="4575" spans="23:24" x14ac:dyDescent="0.3">
      <c r="W4575" s="9" t="s">
        <v>4329</v>
      </c>
      <c r="X4575" s="9"/>
    </row>
    <row r="4576" spans="23:24" x14ac:dyDescent="0.3">
      <c r="W4576" s="9" t="s">
        <v>4332</v>
      </c>
      <c r="X4576" s="9"/>
    </row>
    <row r="4577" spans="23:24" x14ac:dyDescent="0.3">
      <c r="W4577" s="9" t="s">
        <v>2067</v>
      </c>
      <c r="X4577" s="9"/>
    </row>
    <row r="4578" spans="23:24" x14ac:dyDescent="0.3">
      <c r="W4578" s="9" t="s">
        <v>4337</v>
      </c>
      <c r="X4578" s="9"/>
    </row>
    <row r="4579" spans="23:24" x14ac:dyDescent="0.3">
      <c r="W4579" s="9" t="s">
        <v>4340</v>
      </c>
      <c r="X4579" s="9"/>
    </row>
    <row r="4580" spans="23:24" x14ac:dyDescent="0.3">
      <c r="W4580" s="9" t="s">
        <v>4343</v>
      </c>
      <c r="X4580" s="9"/>
    </row>
    <row r="4581" spans="23:24" x14ac:dyDescent="0.3">
      <c r="W4581" s="9" t="s">
        <v>4346</v>
      </c>
      <c r="X4581" s="9"/>
    </row>
    <row r="4582" spans="23:24" x14ac:dyDescent="0.3">
      <c r="W4582" s="9" t="s">
        <v>4349</v>
      </c>
      <c r="X4582" s="9"/>
    </row>
    <row r="4583" spans="23:24" x14ac:dyDescent="0.3">
      <c r="W4583" s="9" t="s">
        <v>4353</v>
      </c>
      <c r="X4583" s="9"/>
    </row>
    <row r="4584" spans="23:24" x14ac:dyDescent="0.3">
      <c r="W4584" s="9" t="s">
        <v>4356</v>
      </c>
      <c r="X4584" s="9"/>
    </row>
    <row r="4585" spans="23:24" x14ac:dyDescent="0.3">
      <c r="W4585" s="9" t="s">
        <v>4359</v>
      </c>
      <c r="X4585" s="9"/>
    </row>
    <row r="4586" spans="23:24" x14ac:dyDescent="0.3">
      <c r="W4586" s="9" t="s">
        <v>1126</v>
      </c>
      <c r="X4586" s="9"/>
    </row>
    <row r="4587" spans="23:24" x14ac:dyDescent="0.3">
      <c r="W4587" s="9" t="s">
        <v>4364</v>
      </c>
      <c r="X4587" s="9"/>
    </row>
    <row r="4588" spans="23:24" x14ac:dyDescent="0.3">
      <c r="W4588" s="9" t="s">
        <v>4367</v>
      </c>
      <c r="X4588" s="9"/>
    </row>
    <row r="4589" spans="23:24" x14ac:dyDescent="0.3">
      <c r="W4589" s="9" t="s">
        <v>3192</v>
      </c>
      <c r="X4589" s="9"/>
    </row>
    <row r="4590" spans="23:24" x14ac:dyDescent="0.3">
      <c r="W4590" s="9" t="s">
        <v>4373</v>
      </c>
      <c r="X4590" s="9"/>
    </row>
    <row r="4591" spans="23:24" x14ac:dyDescent="0.3">
      <c r="W4591" s="9" t="s">
        <v>4376</v>
      </c>
      <c r="X4591" s="9"/>
    </row>
    <row r="4592" spans="23:24" x14ac:dyDescent="0.3">
      <c r="W4592" s="9" t="s">
        <v>4376</v>
      </c>
      <c r="X4592" s="9"/>
    </row>
    <row r="4593" spans="23:24" x14ac:dyDescent="0.3">
      <c r="W4593" s="9" t="s">
        <v>4376</v>
      </c>
      <c r="X4593" s="9"/>
    </row>
    <row r="4594" spans="23:24" x14ac:dyDescent="0.3">
      <c r="W4594" s="9" t="s">
        <v>2337</v>
      </c>
      <c r="X4594" s="9"/>
    </row>
    <row r="4595" spans="23:24" x14ac:dyDescent="0.3">
      <c r="W4595" s="9" t="s">
        <v>3590</v>
      </c>
      <c r="X4595" s="9"/>
    </row>
    <row r="4596" spans="23:24" x14ac:dyDescent="0.3">
      <c r="W4596" s="9" t="s">
        <v>4387</v>
      </c>
      <c r="X4596" s="9"/>
    </row>
    <row r="4597" spans="23:24" x14ac:dyDescent="0.3">
      <c r="W4597" s="9" t="s">
        <v>4390</v>
      </c>
      <c r="X4597" s="9"/>
    </row>
    <row r="4598" spans="23:24" x14ac:dyDescent="0.3">
      <c r="W4598" s="9" t="s">
        <v>4392</v>
      </c>
      <c r="X4598" s="9"/>
    </row>
    <row r="4599" spans="23:24" x14ac:dyDescent="0.3">
      <c r="W4599" s="9" t="s">
        <v>4395</v>
      </c>
      <c r="X4599" s="9"/>
    </row>
    <row r="4600" spans="23:24" x14ac:dyDescent="0.3">
      <c r="W4600" s="9" t="s">
        <v>4398</v>
      </c>
      <c r="X4600" s="9"/>
    </row>
    <row r="4601" spans="23:24" x14ac:dyDescent="0.3">
      <c r="W4601" s="9" t="s">
        <v>4401</v>
      </c>
      <c r="X4601" s="9"/>
    </row>
    <row r="4602" spans="23:24" x14ac:dyDescent="0.3">
      <c r="W4602" s="9" t="s">
        <v>2067</v>
      </c>
      <c r="X4602" s="9"/>
    </row>
    <row r="4603" spans="23:24" x14ac:dyDescent="0.3">
      <c r="W4603" s="9" t="s">
        <v>4406</v>
      </c>
      <c r="X4603" s="9"/>
    </row>
    <row r="4604" spans="23:24" x14ac:dyDescent="0.3">
      <c r="W4604" s="9" t="s">
        <v>694</v>
      </c>
      <c r="X4604" s="9"/>
    </row>
    <row r="4605" spans="23:24" x14ac:dyDescent="0.3">
      <c r="W4605" s="9" t="s">
        <v>694</v>
      </c>
      <c r="X4605" s="9"/>
    </row>
    <row r="4606" spans="23:24" x14ac:dyDescent="0.3">
      <c r="W4606" s="9" t="s">
        <v>4412</v>
      </c>
      <c r="X4606" s="9"/>
    </row>
    <row r="4607" spans="23:24" x14ac:dyDescent="0.3">
      <c r="W4607" s="9" t="s">
        <v>4416</v>
      </c>
      <c r="X4607" s="9"/>
    </row>
    <row r="4608" spans="23:24" x14ac:dyDescent="0.3">
      <c r="W4608" s="9" t="s">
        <v>1058</v>
      </c>
      <c r="X4608" s="9"/>
    </row>
    <row r="4609" spans="23:24" x14ac:dyDescent="0.3">
      <c r="W4609" s="9" t="s">
        <v>4419</v>
      </c>
      <c r="X4609" s="9"/>
    </row>
    <row r="4610" spans="23:24" x14ac:dyDescent="0.3">
      <c r="W4610" s="9" t="s">
        <v>4422</v>
      </c>
      <c r="X4610" s="9"/>
    </row>
    <row r="4611" spans="23:24" x14ac:dyDescent="0.3">
      <c r="W4611" s="9" t="s">
        <v>4425</v>
      </c>
      <c r="X4611" s="9"/>
    </row>
    <row r="4612" spans="23:24" x14ac:dyDescent="0.3">
      <c r="W4612" s="9" t="s">
        <v>4428</v>
      </c>
      <c r="X4612" s="9"/>
    </row>
    <row r="4613" spans="23:24" x14ac:dyDescent="0.3">
      <c r="W4613" s="9" t="s">
        <v>4431</v>
      </c>
      <c r="X4613" s="9"/>
    </row>
    <row r="4614" spans="23:24" x14ac:dyDescent="0.3">
      <c r="W4614" s="9" t="s">
        <v>4434</v>
      </c>
      <c r="X4614" s="9"/>
    </row>
    <row r="4615" spans="23:24" x14ac:dyDescent="0.3">
      <c r="W4615" s="9" t="s">
        <v>3084</v>
      </c>
      <c r="X4615" s="9"/>
    </row>
    <row r="4616" spans="23:24" x14ac:dyDescent="0.3">
      <c r="W4616" s="9" t="s">
        <v>4439</v>
      </c>
      <c r="X4616" s="9"/>
    </row>
    <row r="4617" spans="23:24" x14ac:dyDescent="0.3">
      <c r="W4617" s="9" t="s">
        <v>4442</v>
      </c>
      <c r="X4617" s="9"/>
    </row>
    <row r="4618" spans="23:24" x14ac:dyDescent="0.3">
      <c r="W4618" s="9" t="s">
        <v>4007</v>
      </c>
      <c r="X4618" s="9"/>
    </row>
    <row r="4619" spans="23:24" x14ac:dyDescent="0.3">
      <c r="W4619" s="9" t="s">
        <v>3758</v>
      </c>
      <c r="X4619" s="9"/>
    </row>
    <row r="4620" spans="23:24" x14ac:dyDescent="0.3">
      <c r="W4620" s="9" t="s">
        <v>4448</v>
      </c>
      <c r="X4620" s="9"/>
    </row>
    <row r="4621" spans="23:24" x14ac:dyDescent="0.3">
      <c r="W4621" s="9" t="s">
        <v>4451</v>
      </c>
      <c r="X4621" s="9"/>
    </row>
    <row r="4622" spans="23:24" x14ac:dyDescent="0.3">
      <c r="W4622" s="9" t="s">
        <v>4454</v>
      </c>
      <c r="X4622" s="9"/>
    </row>
    <row r="4623" spans="23:24" x14ac:dyDescent="0.3">
      <c r="W4623" s="9" t="s">
        <v>4457</v>
      </c>
      <c r="X4623" s="9"/>
    </row>
    <row r="4624" spans="23:24" x14ac:dyDescent="0.3">
      <c r="W4624" s="9" t="s">
        <v>4460</v>
      </c>
      <c r="X4624" s="9"/>
    </row>
    <row r="4625" spans="23:24" x14ac:dyDescent="0.3">
      <c r="W4625" s="9" t="s">
        <v>1289</v>
      </c>
      <c r="X4625" s="9"/>
    </row>
    <row r="4626" spans="23:24" x14ac:dyDescent="0.3">
      <c r="W4626" s="9" t="s">
        <v>4465</v>
      </c>
      <c r="X4626" s="9"/>
    </row>
    <row r="4627" spans="23:24" x14ac:dyDescent="0.3">
      <c r="W4627" s="9" t="s">
        <v>4468</v>
      </c>
      <c r="X4627" s="9"/>
    </row>
    <row r="4628" spans="23:24" x14ac:dyDescent="0.3">
      <c r="W4628" s="9" t="s">
        <v>4471</v>
      </c>
      <c r="X4628" s="9"/>
    </row>
    <row r="4629" spans="23:24" x14ac:dyDescent="0.3">
      <c r="W4629" s="9" t="s">
        <v>4474</v>
      </c>
      <c r="X4629" s="9"/>
    </row>
    <row r="4630" spans="23:24" x14ac:dyDescent="0.3">
      <c r="W4630" s="9" t="s">
        <v>2067</v>
      </c>
      <c r="X4630" s="9"/>
    </row>
    <row r="4631" spans="23:24" x14ac:dyDescent="0.3">
      <c r="W4631" s="9" t="s">
        <v>4479</v>
      </c>
      <c r="X4631" s="9"/>
    </row>
    <row r="4632" spans="23:24" x14ac:dyDescent="0.3">
      <c r="W4632" s="9" t="s">
        <v>4482</v>
      </c>
      <c r="X4632" s="9"/>
    </row>
    <row r="4633" spans="23:24" x14ac:dyDescent="0.3">
      <c r="W4633" s="9" t="s">
        <v>345</v>
      </c>
      <c r="X4633" s="9"/>
    </row>
    <row r="4634" spans="23:24" x14ac:dyDescent="0.3">
      <c r="W4634" s="9" t="s">
        <v>3205</v>
      </c>
      <c r="X4634" s="9"/>
    </row>
    <row r="4635" spans="23:24" x14ac:dyDescent="0.3">
      <c r="W4635" s="9" t="s">
        <v>4489</v>
      </c>
      <c r="X4635" s="9"/>
    </row>
    <row r="4636" spans="23:24" x14ac:dyDescent="0.3">
      <c r="W4636" s="9" t="s">
        <v>4492</v>
      </c>
      <c r="X4636" s="9"/>
    </row>
    <row r="4637" spans="23:24" x14ac:dyDescent="0.3">
      <c r="W4637" s="9" t="s">
        <v>3084</v>
      </c>
      <c r="X4637" s="9"/>
    </row>
    <row r="4638" spans="23:24" x14ac:dyDescent="0.3">
      <c r="W4638" s="9" t="s">
        <v>4497</v>
      </c>
      <c r="X4638" s="9"/>
    </row>
    <row r="4639" spans="23:24" x14ac:dyDescent="0.3">
      <c r="W4639" s="9" t="s">
        <v>3084</v>
      </c>
      <c r="X4639" s="9"/>
    </row>
    <row r="4640" spans="23:24" x14ac:dyDescent="0.3">
      <c r="W4640" s="9" t="s">
        <v>4502</v>
      </c>
      <c r="X4640" s="9"/>
    </row>
    <row r="4641" spans="23:24" x14ac:dyDescent="0.3">
      <c r="W4641" s="9" t="s">
        <v>4503</v>
      </c>
      <c r="X4641" s="9"/>
    </row>
    <row r="4642" spans="23:24" x14ac:dyDescent="0.3">
      <c r="W4642" s="9" t="s">
        <v>4505</v>
      </c>
      <c r="X4642" s="9"/>
    </row>
    <row r="4643" spans="23:24" x14ac:dyDescent="0.3">
      <c r="W4643" s="9" t="s">
        <v>1578</v>
      </c>
      <c r="X4643" s="9"/>
    </row>
    <row r="4644" spans="23:24" x14ac:dyDescent="0.3">
      <c r="W4644" s="9" t="s">
        <v>4509</v>
      </c>
      <c r="X4644" s="9"/>
    </row>
    <row r="4645" spans="23:24" x14ac:dyDescent="0.3">
      <c r="W4645" s="9" t="s">
        <v>4511</v>
      </c>
      <c r="X4645" s="9"/>
    </row>
    <row r="4646" spans="23:24" x14ac:dyDescent="0.3">
      <c r="W4646" s="9" t="s">
        <v>4514</v>
      </c>
      <c r="X4646" s="9"/>
    </row>
    <row r="4647" spans="23:24" x14ac:dyDescent="0.3">
      <c r="W4647" s="9" t="s">
        <v>1687</v>
      </c>
      <c r="X4647" s="9"/>
    </row>
    <row r="4648" spans="23:24" x14ac:dyDescent="0.3">
      <c r="W4648" s="9" t="s">
        <v>4519</v>
      </c>
      <c r="X4648" s="9"/>
    </row>
    <row r="4649" spans="23:24" x14ac:dyDescent="0.3">
      <c r="W4649" s="9" t="s">
        <v>4522</v>
      </c>
      <c r="X4649" s="9"/>
    </row>
    <row r="4650" spans="23:24" x14ac:dyDescent="0.3">
      <c r="W4650" s="9" t="s">
        <v>4524</v>
      </c>
      <c r="X4650" s="9"/>
    </row>
    <row r="4651" spans="23:24" x14ac:dyDescent="0.3">
      <c r="W4651" s="9" t="s">
        <v>4527</v>
      </c>
      <c r="X4651" s="9"/>
    </row>
    <row r="4652" spans="23:24" x14ac:dyDescent="0.3">
      <c r="W4652" s="9" t="s">
        <v>824</v>
      </c>
      <c r="X4652" s="9"/>
    </row>
    <row r="4653" spans="23:24" x14ac:dyDescent="0.3">
      <c r="W4653" s="9" t="s">
        <v>4532</v>
      </c>
      <c r="X4653" s="9"/>
    </row>
    <row r="4654" spans="23:24" x14ac:dyDescent="0.3">
      <c r="W4654" s="9" t="s">
        <v>4535</v>
      </c>
      <c r="X4654" s="9"/>
    </row>
    <row r="4655" spans="23:24" x14ac:dyDescent="0.3">
      <c r="W4655" s="9" t="s">
        <v>4538</v>
      </c>
      <c r="X4655" s="9"/>
    </row>
    <row r="4656" spans="23:24" x14ac:dyDescent="0.3">
      <c r="W4656" s="9" t="s">
        <v>4541</v>
      </c>
      <c r="X4656" s="9"/>
    </row>
    <row r="4657" spans="23:24" x14ac:dyDescent="0.3">
      <c r="W4657" s="9" t="s">
        <v>1289</v>
      </c>
      <c r="X4657" s="9"/>
    </row>
    <row r="4658" spans="23:24" x14ac:dyDescent="0.3">
      <c r="W4658" s="9" t="s">
        <v>4544</v>
      </c>
      <c r="X4658" s="9"/>
    </row>
    <row r="4659" spans="23:24" x14ac:dyDescent="0.3">
      <c r="W4659" s="9" t="s">
        <v>4547</v>
      </c>
      <c r="X4659" s="9"/>
    </row>
    <row r="4660" spans="23:24" x14ac:dyDescent="0.3">
      <c r="W4660" s="9" t="s">
        <v>4549</v>
      </c>
      <c r="X4660" s="9"/>
    </row>
    <row r="4661" spans="23:24" x14ac:dyDescent="0.3">
      <c r="W4661" s="9" t="s">
        <v>824</v>
      </c>
      <c r="X4661" s="9"/>
    </row>
    <row r="4662" spans="23:24" x14ac:dyDescent="0.3">
      <c r="W4662" s="9" t="s">
        <v>1578</v>
      </c>
      <c r="X4662" s="9"/>
    </row>
    <row r="4663" spans="23:24" x14ac:dyDescent="0.3">
      <c r="W4663" s="9" t="s">
        <v>1578</v>
      </c>
      <c r="X4663" s="9"/>
    </row>
    <row r="4664" spans="23:24" x14ac:dyDescent="0.3">
      <c r="W4664" s="9" t="s">
        <v>4558</v>
      </c>
      <c r="X4664" s="9"/>
    </row>
    <row r="4665" spans="23:24" x14ac:dyDescent="0.3">
      <c r="W4665" s="9" t="s">
        <v>301</v>
      </c>
      <c r="X4665" s="9"/>
    </row>
    <row r="4666" spans="23:24" x14ac:dyDescent="0.3">
      <c r="W4666" s="9" t="s">
        <v>4563</v>
      </c>
      <c r="X4666" s="9"/>
    </row>
    <row r="4667" spans="23:24" x14ac:dyDescent="0.3">
      <c r="W4667" s="9" t="s">
        <v>4565</v>
      </c>
      <c r="X4667" s="9"/>
    </row>
    <row r="4668" spans="23:24" x14ac:dyDescent="0.3">
      <c r="W4668" s="9" t="s">
        <v>4568</v>
      </c>
      <c r="X4668" s="9"/>
    </row>
    <row r="4669" spans="23:24" x14ac:dyDescent="0.3">
      <c r="W4669" s="9" t="s">
        <v>4571</v>
      </c>
      <c r="X4669" s="9"/>
    </row>
    <row r="4670" spans="23:24" x14ac:dyDescent="0.3">
      <c r="W4670" s="9" t="s">
        <v>4571</v>
      </c>
      <c r="X4670" s="9"/>
    </row>
    <row r="4671" spans="23:24" x14ac:dyDescent="0.3">
      <c r="W4671" s="9" t="s">
        <v>1578</v>
      </c>
      <c r="X4671" s="9"/>
    </row>
    <row r="4672" spans="23:24" x14ac:dyDescent="0.3">
      <c r="W4672" s="9" t="s">
        <v>4577</v>
      </c>
      <c r="X4672" s="9"/>
    </row>
    <row r="4673" spans="23:24" x14ac:dyDescent="0.3">
      <c r="W4673" s="9" t="s">
        <v>4577</v>
      </c>
      <c r="X4673" s="9"/>
    </row>
    <row r="4674" spans="23:24" x14ac:dyDescent="0.3">
      <c r="W4674" s="9" t="s">
        <v>4577</v>
      </c>
      <c r="X4674" s="9"/>
    </row>
    <row r="4675" spans="23:24" x14ac:dyDescent="0.3">
      <c r="W4675" s="9" t="s">
        <v>4582</v>
      </c>
      <c r="X4675" s="9"/>
    </row>
    <row r="4676" spans="23:24" x14ac:dyDescent="0.3">
      <c r="W4676" s="9" t="s">
        <v>4585</v>
      </c>
      <c r="X4676" s="9"/>
    </row>
    <row r="4677" spans="23:24" x14ac:dyDescent="0.3">
      <c r="W4677" s="9" t="s">
        <v>4589</v>
      </c>
      <c r="X4677" s="9"/>
    </row>
    <row r="4678" spans="23:24" x14ac:dyDescent="0.3">
      <c r="W4678" s="9" t="s">
        <v>4591</v>
      </c>
      <c r="X4678" s="9"/>
    </row>
    <row r="4679" spans="23:24" x14ac:dyDescent="0.3">
      <c r="W4679" s="9" t="s">
        <v>1578</v>
      </c>
      <c r="X4679" s="9"/>
    </row>
    <row r="4680" spans="23:24" x14ac:dyDescent="0.3">
      <c r="W4680" s="9" t="s">
        <v>4596</v>
      </c>
      <c r="X4680" s="9"/>
    </row>
    <row r="4681" spans="23:24" x14ac:dyDescent="0.3">
      <c r="W4681" s="9" t="s">
        <v>4599</v>
      </c>
      <c r="X4681" s="9"/>
    </row>
    <row r="4682" spans="23:24" x14ac:dyDescent="0.3">
      <c r="W4682" s="9" t="s">
        <v>4602</v>
      </c>
      <c r="X4682" s="9"/>
    </row>
    <row r="4683" spans="23:24" x14ac:dyDescent="0.3">
      <c r="W4683" s="9" t="s">
        <v>4604</v>
      </c>
      <c r="X4683" s="9"/>
    </row>
    <row r="4684" spans="23:24" x14ac:dyDescent="0.3">
      <c r="W4684" s="9" t="s">
        <v>4606</v>
      </c>
      <c r="X4684" s="9"/>
    </row>
    <row r="4685" spans="23:24" x14ac:dyDescent="0.3">
      <c r="W4685" s="9" t="s">
        <v>4609</v>
      </c>
      <c r="X4685" s="9"/>
    </row>
    <row r="4686" spans="23:24" x14ac:dyDescent="0.3">
      <c r="W4686" s="9" t="s">
        <v>1578</v>
      </c>
      <c r="X4686" s="9"/>
    </row>
    <row r="4687" spans="23:24" x14ac:dyDescent="0.3">
      <c r="W4687" s="9" t="s">
        <v>4612</v>
      </c>
      <c r="X4687" s="9"/>
    </row>
    <row r="4688" spans="23:24" x14ac:dyDescent="0.3">
      <c r="W4688" s="9" t="s">
        <v>1334</v>
      </c>
      <c r="X4688" s="9"/>
    </row>
    <row r="4689" spans="23:24" x14ac:dyDescent="0.3">
      <c r="W4689" s="9" t="s">
        <v>4617</v>
      </c>
      <c r="X4689" s="9"/>
    </row>
    <row r="4690" spans="23:24" x14ac:dyDescent="0.3">
      <c r="W4690" s="9" t="s">
        <v>4620</v>
      </c>
      <c r="X4690" s="9"/>
    </row>
    <row r="4691" spans="23:24" x14ac:dyDescent="0.3">
      <c r="W4691" s="9" t="s">
        <v>4622</v>
      </c>
      <c r="X4691" s="9"/>
    </row>
    <row r="4692" spans="23:24" x14ac:dyDescent="0.3">
      <c r="W4692" s="9" t="s">
        <v>4623</v>
      </c>
      <c r="X4692" s="9"/>
    </row>
    <row r="4693" spans="23:24" x14ac:dyDescent="0.3">
      <c r="W4693" s="9" t="s">
        <v>4626</v>
      </c>
      <c r="X4693" s="9"/>
    </row>
    <row r="4694" spans="23:24" x14ac:dyDescent="0.3">
      <c r="W4694" s="9" t="s">
        <v>4629</v>
      </c>
      <c r="X4694" s="9"/>
    </row>
    <row r="4695" spans="23:24" x14ac:dyDescent="0.3">
      <c r="W4695" s="9" t="s">
        <v>4633</v>
      </c>
      <c r="X4695" s="9"/>
    </row>
    <row r="4696" spans="23:24" x14ac:dyDescent="0.3">
      <c r="W4696" s="9" t="s">
        <v>4636</v>
      </c>
      <c r="X4696" s="9"/>
    </row>
    <row r="4697" spans="23:24" x14ac:dyDescent="0.3">
      <c r="W4697" s="9" t="s">
        <v>4639</v>
      </c>
      <c r="X4697" s="9"/>
    </row>
    <row r="4698" spans="23:24" x14ac:dyDescent="0.3">
      <c r="W4698" s="9" t="s">
        <v>4642</v>
      </c>
      <c r="X4698" s="9"/>
    </row>
    <row r="4699" spans="23:24" x14ac:dyDescent="0.3">
      <c r="W4699" s="9" t="s">
        <v>4645</v>
      </c>
      <c r="X4699" s="9"/>
    </row>
    <row r="4700" spans="23:24" x14ac:dyDescent="0.3">
      <c r="W4700" s="9" t="s">
        <v>4647</v>
      </c>
      <c r="X4700" s="9"/>
    </row>
    <row r="4701" spans="23:24" x14ac:dyDescent="0.3">
      <c r="W4701" s="9" t="s">
        <v>4650</v>
      </c>
      <c r="X4701" s="9"/>
    </row>
    <row r="4702" spans="23:24" x14ac:dyDescent="0.3">
      <c r="W4702" s="9" t="s">
        <v>4653</v>
      </c>
      <c r="X4702" s="9"/>
    </row>
    <row r="4703" spans="23:24" x14ac:dyDescent="0.3">
      <c r="W4703" s="9" t="s">
        <v>4656</v>
      </c>
      <c r="X4703" s="9"/>
    </row>
    <row r="4704" spans="23:24" x14ac:dyDescent="0.3">
      <c r="W4704" s="9" t="s">
        <v>4659</v>
      </c>
      <c r="X4704" s="9"/>
    </row>
    <row r="4705" spans="23:24" x14ac:dyDescent="0.3">
      <c r="W4705" s="9" t="s">
        <v>1743</v>
      </c>
      <c r="X4705" s="9"/>
    </row>
    <row r="4706" spans="23:24" x14ac:dyDescent="0.3">
      <c r="W4706" s="9" t="s">
        <v>4664</v>
      </c>
      <c r="X4706" s="9"/>
    </row>
    <row r="4707" spans="23:24" x14ac:dyDescent="0.3">
      <c r="W4707" s="9" t="s">
        <v>4667</v>
      </c>
      <c r="X4707" s="9"/>
    </row>
    <row r="4708" spans="23:24" x14ac:dyDescent="0.3">
      <c r="W4708" s="9" t="s">
        <v>4670</v>
      </c>
      <c r="X4708" s="9"/>
    </row>
    <row r="4709" spans="23:24" x14ac:dyDescent="0.3">
      <c r="W4709" s="9" t="s">
        <v>301</v>
      </c>
      <c r="X4709" s="9"/>
    </row>
    <row r="4710" spans="23:24" x14ac:dyDescent="0.3">
      <c r="W4710" s="9" t="s">
        <v>4674</v>
      </c>
      <c r="X4710" s="9"/>
    </row>
    <row r="4711" spans="23:24" x14ac:dyDescent="0.3">
      <c r="W4711" s="9" t="s">
        <v>1578</v>
      </c>
      <c r="X4711" s="9"/>
    </row>
    <row r="4712" spans="23:24" x14ac:dyDescent="0.3">
      <c r="W4712" s="9" t="s">
        <v>1126</v>
      </c>
      <c r="X4712" s="9"/>
    </row>
    <row r="4713" spans="23:24" x14ac:dyDescent="0.3">
      <c r="W4713" s="9" t="s">
        <v>3909</v>
      </c>
      <c r="X4713" s="9"/>
    </row>
    <row r="4714" spans="23:24" x14ac:dyDescent="0.3">
      <c r="W4714" s="9" t="s">
        <v>4682</v>
      </c>
      <c r="X4714" s="9"/>
    </row>
    <row r="4715" spans="23:24" x14ac:dyDescent="0.3">
      <c r="W4715" s="9" t="s">
        <v>1334</v>
      </c>
      <c r="X4715" s="9"/>
    </row>
    <row r="4716" spans="23:24" x14ac:dyDescent="0.3">
      <c r="W4716" s="9" t="s">
        <v>4686</v>
      </c>
      <c r="X4716" s="9"/>
    </row>
    <row r="4717" spans="23:24" x14ac:dyDescent="0.3">
      <c r="W4717" s="9" t="s">
        <v>4519</v>
      </c>
      <c r="X4717" s="9"/>
    </row>
    <row r="4718" spans="23:24" x14ac:dyDescent="0.3">
      <c r="W4718" s="9" t="s">
        <v>4690</v>
      </c>
      <c r="X4718" s="9"/>
    </row>
    <row r="4719" spans="23:24" x14ac:dyDescent="0.3">
      <c r="W4719" s="9" t="s">
        <v>3909</v>
      </c>
      <c r="X4719" s="9"/>
    </row>
    <row r="4720" spans="23:24" x14ac:dyDescent="0.3">
      <c r="W4720" s="9" t="s">
        <v>2067</v>
      </c>
      <c r="X4720" s="9"/>
    </row>
    <row r="4721" spans="23:24" x14ac:dyDescent="0.3">
      <c r="W4721" s="9" t="s">
        <v>3616</v>
      </c>
      <c r="X4721" s="9"/>
    </row>
    <row r="4722" spans="23:24" x14ac:dyDescent="0.3">
      <c r="W4722" s="9" t="s">
        <v>4699</v>
      </c>
      <c r="X4722" s="9"/>
    </row>
    <row r="4723" spans="23:24" x14ac:dyDescent="0.3">
      <c r="W4723" s="9" t="s">
        <v>4702</v>
      </c>
      <c r="X4723" s="9"/>
    </row>
    <row r="4724" spans="23:24" x14ac:dyDescent="0.3">
      <c r="W4724" s="9" t="s">
        <v>4704</v>
      </c>
      <c r="X4724" s="9"/>
    </row>
    <row r="4725" spans="23:24" x14ac:dyDescent="0.3">
      <c r="W4725" s="9" t="s">
        <v>4707</v>
      </c>
      <c r="X4725" s="9"/>
    </row>
    <row r="4726" spans="23:24" x14ac:dyDescent="0.3">
      <c r="W4726" s="9" t="s">
        <v>4589</v>
      </c>
      <c r="X4726" s="9"/>
    </row>
    <row r="4727" spans="23:24" x14ac:dyDescent="0.3">
      <c r="W4727" s="9" t="s">
        <v>4712</v>
      </c>
      <c r="X4727" s="9"/>
    </row>
    <row r="4728" spans="23:24" x14ac:dyDescent="0.3">
      <c r="W4728" s="9" t="s">
        <v>4715</v>
      </c>
      <c r="X4728" s="9"/>
    </row>
    <row r="4729" spans="23:24" x14ac:dyDescent="0.3">
      <c r="W4729" s="9" t="s">
        <v>4718</v>
      </c>
      <c r="X4729" s="9"/>
    </row>
    <row r="4730" spans="23:24" x14ac:dyDescent="0.3">
      <c r="W4730" s="9" t="s">
        <v>4720</v>
      </c>
      <c r="X4730" s="9"/>
    </row>
    <row r="4731" spans="23:24" x14ac:dyDescent="0.3">
      <c r="W4731" s="9" t="s">
        <v>4722</v>
      </c>
      <c r="X4731" s="9"/>
    </row>
    <row r="4732" spans="23:24" x14ac:dyDescent="0.3">
      <c r="W4732" s="9" t="s">
        <v>4723</v>
      </c>
      <c r="X4732" s="9"/>
    </row>
    <row r="4733" spans="23:24" x14ac:dyDescent="0.3">
      <c r="W4733" s="9" t="s">
        <v>4725</v>
      </c>
      <c r="X4733" s="9"/>
    </row>
    <row r="4734" spans="23:24" x14ac:dyDescent="0.3">
      <c r="W4734" s="9" t="s">
        <v>1334</v>
      </c>
      <c r="X4734" s="9"/>
    </row>
    <row r="4735" spans="23:24" x14ac:dyDescent="0.3">
      <c r="W4735" s="9" t="s">
        <v>4731</v>
      </c>
      <c r="X4735" s="9"/>
    </row>
    <row r="4736" spans="23:24" x14ac:dyDescent="0.3">
      <c r="W4736" s="9" t="s">
        <v>4734</v>
      </c>
      <c r="X4736" s="9"/>
    </row>
    <row r="4737" spans="23:24" x14ac:dyDescent="0.3">
      <c r="W4737" s="9" t="s">
        <v>4737</v>
      </c>
      <c r="X4737" s="9"/>
    </row>
    <row r="4738" spans="23:24" x14ac:dyDescent="0.3">
      <c r="W4738" s="9" t="s">
        <v>4739</v>
      </c>
      <c r="X4738" s="9"/>
    </row>
    <row r="4739" spans="23:24" x14ac:dyDescent="0.3">
      <c r="W4739" s="9" t="s">
        <v>4742</v>
      </c>
      <c r="X4739" s="9"/>
    </row>
    <row r="4740" spans="23:24" x14ac:dyDescent="0.3">
      <c r="W4740" s="9" t="s">
        <v>4745</v>
      </c>
      <c r="X4740" s="9"/>
    </row>
    <row r="4741" spans="23:24" x14ac:dyDescent="0.3">
      <c r="W4741" s="9" t="s">
        <v>4748</v>
      </c>
      <c r="X4741" s="9"/>
    </row>
    <row r="4742" spans="23:24" x14ac:dyDescent="0.3">
      <c r="W4742" s="9" t="s">
        <v>4751</v>
      </c>
      <c r="X4742" s="9"/>
    </row>
    <row r="4743" spans="23:24" x14ac:dyDescent="0.3">
      <c r="W4743" s="9" t="s">
        <v>2736</v>
      </c>
      <c r="X4743" s="9"/>
    </row>
    <row r="4744" spans="23:24" x14ac:dyDescent="0.3">
      <c r="W4744" s="9" t="s">
        <v>4755</v>
      </c>
      <c r="X4744" s="9"/>
    </row>
    <row r="4745" spans="23:24" x14ac:dyDescent="0.3">
      <c r="W4745" s="9" t="s">
        <v>4758</v>
      </c>
      <c r="X4745" s="9"/>
    </row>
    <row r="4746" spans="23:24" x14ac:dyDescent="0.3">
      <c r="W4746" s="9" t="s">
        <v>4761</v>
      </c>
      <c r="X4746" s="9"/>
    </row>
    <row r="4747" spans="23:24" x14ac:dyDescent="0.3">
      <c r="W4747" s="9" t="s">
        <v>2774</v>
      </c>
      <c r="X4747" s="9"/>
    </row>
    <row r="4748" spans="23:24" x14ac:dyDescent="0.3">
      <c r="W4748" s="9" t="s">
        <v>1566</v>
      </c>
      <c r="X4748" s="9"/>
    </row>
    <row r="4749" spans="23:24" x14ac:dyDescent="0.3">
      <c r="W4749" s="9" t="s">
        <v>4766</v>
      </c>
      <c r="X4749" s="9"/>
    </row>
    <row r="4750" spans="23:24" x14ac:dyDescent="0.3">
      <c r="W4750" s="9" t="s">
        <v>4768</v>
      </c>
      <c r="X4750" s="9"/>
    </row>
    <row r="4751" spans="23:24" x14ac:dyDescent="0.3">
      <c r="W4751" s="9" t="s">
        <v>4771</v>
      </c>
      <c r="X4751" s="9"/>
    </row>
    <row r="4752" spans="23:24" x14ac:dyDescent="0.3">
      <c r="W4752" s="9" t="s">
        <v>4774</v>
      </c>
      <c r="X4752" s="9"/>
    </row>
    <row r="4753" spans="23:24" x14ac:dyDescent="0.3">
      <c r="W4753" s="9" t="s">
        <v>4777</v>
      </c>
      <c r="X4753" s="9"/>
    </row>
    <row r="4754" spans="23:24" x14ac:dyDescent="0.3">
      <c r="W4754" s="9" t="s">
        <v>4780</v>
      </c>
      <c r="X4754" s="9"/>
    </row>
    <row r="4755" spans="23:24" x14ac:dyDescent="0.3">
      <c r="W4755" s="9" t="s">
        <v>4783</v>
      </c>
      <c r="X4755" s="9"/>
    </row>
    <row r="4756" spans="23:24" x14ac:dyDescent="0.3">
      <c r="W4756" s="9" t="s">
        <v>4786</v>
      </c>
      <c r="X4756" s="9"/>
    </row>
    <row r="4757" spans="23:24" x14ac:dyDescent="0.3">
      <c r="W4757" s="9" t="s">
        <v>4789</v>
      </c>
      <c r="X4757" s="9"/>
    </row>
    <row r="4758" spans="23:24" x14ac:dyDescent="0.3">
      <c r="W4758" s="9" t="s">
        <v>4792</v>
      </c>
      <c r="X4758" s="9"/>
    </row>
    <row r="4759" spans="23:24" x14ac:dyDescent="0.3">
      <c r="W4759" s="9" t="s">
        <v>4795</v>
      </c>
      <c r="X4759" s="9"/>
    </row>
    <row r="4760" spans="23:24" x14ac:dyDescent="0.3">
      <c r="W4760" s="9" t="s">
        <v>4798</v>
      </c>
      <c r="X4760" s="9"/>
    </row>
    <row r="4761" spans="23:24" x14ac:dyDescent="0.3">
      <c r="W4761" s="9" t="s">
        <v>4801</v>
      </c>
      <c r="X4761" s="9"/>
    </row>
    <row r="4762" spans="23:24" x14ac:dyDescent="0.3">
      <c r="W4762" s="9" t="s">
        <v>4804</v>
      </c>
      <c r="X4762" s="9"/>
    </row>
    <row r="4763" spans="23:24" x14ac:dyDescent="0.3">
      <c r="W4763" s="9" t="s">
        <v>4807</v>
      </c>
      <c r="X4763" s="9"/>
    </row>
    <row r="4764" spans="23:24" x14ac:dyDescent="0.3">
      <c r="W4764" s="9" t="s">
        <v>4810</v>
      </c>
      <c r="X4764" s="9"/>
    </row>
    <row r="4765" spans="23:24" x14ac:dyDescent="0.3">
      <c r="W4765" s="9" t="s">
        <v>4813</v>
      </c>
      <c r="X4765" s="9"/>
    </row>
    <row r="4766" spans="23:24" x14ac:dyDescent="0.3">
      <c r="W4766" s="9" t="s">
        <v>4816</v>
      </c>
      <c r="X4766" s="9"/>
    </row>
    <row r="4767" spans="23:24" x14ac:dyDescent="0.3">
      <c r="W4767" s="9" t="s">
        <v>4819</v>
      </c>
      <c r="X4767" s="9"/>
    </row>
    <row r="4768" spans="23:24" x14ac:dyDescent="0.3">
      <c r="W4768" s="9" t="s">
        <v>4821</v>
      </c>
      <c r="X4768" s="9"/>
    </row>
    <row r="4769" spans="23:24" x14ac:dyDescent="0.3">
      <c r="W4769" s="9" t="s">
        <v>4824</v>
      </c>
      <c r="X4769" s="9"/>
    </row>
    <row r="4770" spans="23:24" x14ac:dyDescent="0.3">
      <c r="W4770" s="9" t="s">
        <v>4827</v>
      </c>
      <c r="X4770" s="9"/>
    </row>
    <row r="4771" spans="23:24" x14ac:dyDescent="0.3">
      <c r="W4771" s="9" t="s">
        <v>4830</v>
      </c>
      <c r="X4771" s="9"/>
    </row>
    <row r="4772" spans="23:24" x14ac:dyDescent="0.3">
      <c r="W4772" s="9" t="s">
        <v>1334</v>
      </c>
      <c r="X4772" s="9"/>
    </row>
    <row r="4773" spans="23:24" x14ac:dyDescent="0.3">
      <c r="W4773" s="9" t="s">
        <v>501</v>
      </c>
      <c r="X4773" s="9"/>
    </row>
    <row r="4774" spans="23:24" x14ac:dyDescent="0.3">
      <c r="W4774" s="9" t="s">
        <v>153</v>
      </c>
      <c r="X4774" s="9"/>
    </row>
    <row r="4775" spans="23:24" x14ac:dyDescent="0.3">
      <c r="W4775" s="9" t="s">
        <v>4838</v>
      </c>
      <c r="X4775" s="9"/>
    </row>
    <row r="4776" spans="23:24" x14ac:dyDescent="0.3">
      <c r="W4776" s="9" t="s">
        <v>4841</v>
      </c>
      <c r="X4776" s="9"/>
    </row>
    <row r="4777" spans="23:24" x14ac:dyDescent="0.3">
      <c r="W4777" s="9" t="s">
        <v>3606</v>
      </c>
      <c r="X4777" s="9"/>
    </row>
    <row r="4778" spans="23:24" x14ac:dyDescent="0.3">
      <c r="W4778" s="9" t="s">
        <v>4846</v>
      </c>
      <c r="X4778" s="9"/>
    </row>
    <row r="4779" spans="23:24" x14ac:dyDescent="0.3">
      <c r="W4779" s="9" t="s">
        <v>4849</v>
      </c>
      <c r="X4779" s="9"/>
    </row>
    <row r="4780" spans="23:24" x14ac:dyDescent="0.3">
      <c r="W4780" s="9" t="s">
        <v>4853</v>
      </c>
      <c r="X4780" s="9"/>
    </row>
    <row r="4781" spans="23:24" x14ac:dyDescent="0.3">
      <c r="W4781" s="9" t="s">
        <v>4856</v>
      </c>
      <c r="X4781" s="9"/>
    </row>
    <row r="4782" spans="23:24" x14ac:dyDescent="0.3">
      <c r="W4782" s="9" t="s">
        <v>4633</v>
      </c>
      <c r="X4782" s="9"/>
    </row>
    <row r="4783" spans="23:24" x14ac:dyDescent="0.3">
      <c r="W4783" s="9" t="s">
        <v>1126</v>
      </c>
      <c r="X4783" s="9"/>
    </row>
    <row r="4784" spans="23:24" x14ac:dyDescent="0.3">
      <c r="W4784" s="9" t="s">
        <v>4861</v>
      </c>
      <c r="X4784" s="9"/>
    </row>
    <row r="4785" spans="23:24" x14ac:dyDescent="0.3">
      <c r="W4785" s="9" t="s">
        <v>4864</v>
      </c>
      <c r="X4785" s="9"/>
    </row>
    <row r="4786" spans="23:24" x14ac:dyDescent="0.3">
      <c r="W4786" s="9" t="s">
        <v>3095</v>
      </c>
      <c r="X4786" s="9"/>
    </row>
    <row r="4787" spans="23:24" x14ac:dyDescent="0.3">
      <c r="W4787" s="9" t="s">
        <v>824</v>
      </c>
      <c r="X4787" s="9"/>
    </row>
    <row r="4788" spans="23:24" x14ac:dyDescent="0.3">
      <c r="W4788" s="9" t="s">
        <v>4868</v>
      </c>
      <c r="X4788" s="9"/>
    </row>
    <row r="4789" spans="23:24" x14ac:dyDescent="0.3">
      <c r="W4789" s="9" t="s">
        <v>4870</v>
      </c>
      <c r="X4789" s="9"/>
    </row>
    <row r="4790" spans="23:24" x14ac:dyDescent="0.3">
      <c r="W4790" s="9" t="s">
        <v>4873</v>
      </c>
      <c r="X4790" s="9"/>
    </row>
    <row r="4791" spans="23:24" x14ac:dyDescent="0.3">
      <c r="W4791" s="9" t="s">
        <v>4876</v>
      </c>
      <c r="X4791" s="9"/>
    </row>
    <row r="4792" spans="23:24" x14ac:dyDescent="0.3">
      <c r="W4792" s="9" t="s">
        <v>4878</v>
      </c>
      <c r="X4792" s="9"/>
    </row>
    <row r="4793" spans="23:24" x14ac:dyDescent="0.3">
      <c r="W4793" s="9" t="s">
        <v>4881</v>
      </c>
      <c r="X4793" s="9"/>
    </row>
    <row r="4794" spans="23:24" x14ac:dyDescent="0.3">
      <c r="W4794" s="9" t="s">
        <v>4884</v>
      </c>
      <c r="X4794" s="9"/>
    </row>
    <row r="4795" spans="23:24" x14ac:dyDescent="0.3">
      <c r="W4795" s="9" t="s">
        <v>4886</v>
      </c>
      <c r="X4795" s="9"/>
    </row>
    <row r="4796" spans="23:24" x14ac:dyDescent="0.3">
      <c r="W4796" s="9" t="s">
        <v>4889</v>
      </c>
      <c r="X4796" s="9"/>
    </row>
    <row r="4797" spans="23:24" x14ac:dyDescent="0.3">
      <c r="W4797" s="9" t="s">
        <v>4891</v>
      </c>
      <c r="X4797" s="9"/>
    </row>
    <row r="4798" spans="23:24" x14ac:dyDescent="0.3">
      <c r="W4798" s="9" t="s">
        <v>4894</v>
      </c>
      <c r="X4798" s="9"/>
    </row>
    <row r="4799" spans="23:24" x14ac:dyDescent="0.3">
      <c r="W4799" s="9" t="s">
        <v>2337</v>
      </c>
      <c r="X4799" s="9"/>
    </row>
    <row r="4800" spans="23:24" x14ac:dyDescent="0.3">
      <c r="W4800" s="9" t="s">
        <v>301</v>
      </c>
      <c r="X4800" s="9"/>
    </row>
    <row r="4801" spans="23:24" x14ac:dyDescent="0.3">
      <c r="W4801" s="9" t="s">
        <v>4900</v>
      </c>
      <c r="X4801" s="9"/>
    </row>
    <row r="4802" spans="23:24" x14ac:dyDescent="0.3">
      <c r="W4802" s="9" t="s">
        <v>4903</v>
      </c>
      <c r="X4802" s="9"/>
    </row>
    <row r="4803" spans="23:24" x14ac:dyDescent="0.3">
      <c r="W4803" s="9" t="s">
        <v>4906</v>
      </c>
      <c r="X4803" s="9"/>
    </row>
    <row r="4804" spans="23:24" x14ac:dyDescent="0.3">
      <c r="W4804" s="9" t="s">
        <v>544</v>
      </c>
      <c r="X4804" s="9"/>
    </row>
    <row r="4805" spans="23:24" x14ac:dyDescent="0.3">
      <c r="W4805" s="9" t="s">
        <v>4387</v>
      </c>
      <c r="X4805" s="9"/>
    </row>
    <row r="4806" spans="23:24" x14ac:dyDescent="0.3">
      <c r="W4806" s="9" t="s">
        <v>4910</v>
      </c>
      <c r="X4806" s="9"/>
    </row>
    <row r="4807" spans="23:24" x14ac:dyDescent="0.3">
      <c r="W4807" s="9" t="s">
        <v>256</v>
      </c>
      <c r="X4807" s="9"/>
    </row>
    <row r="4808" spans="23:24" x14ac:dyDescent="0.3">
      <c r="W4808" s="9" t="s">
        <v>1566</v>
      </c>
      <c r="X4808" s="9"/>
    </row>
    <row r="4809" spans="23:24" x14ac:dyDescent="0.3">
      <c r="W4809" s="9" t="s">
        <v>4914</v>
      </c>
      <c r="X4809" s="9"/>
    </row>
    <row r="4810" spans="23:24" x14ac:dyDescent="0.3">
      <c r="W4810" s="9" t="s">
        <v>4916</v>
      </c>
      <c r="X4810" s="9"/>
    </row>
    <row r="4811" spans="23:24" x14ac:dyDescent="0.3">
      <c r="W4811" s="9" t="s">
        <v>4919</v>
      </c>
      <c r="X4811" s="9"/>
    </row>
    <row r="4812" spans="23:24" x14ac:dyDescent="0.3">
      <c r="W4812" s="9" t="s">
        <v>4519</v>
      </c>
      <c r="X4812" s="9"/>
    </row>
    <row r="4813" spans="23:24" x14ac:dyDescent="0.3">
      <c r="W4813" s="9" t="s">
        <v>1242</v>
      </c>
      <c r="X4813" s="9"/>
    </row>
    <row r="4814" spans="23:24" x14ac:dyDescent="0.3">
      <c r="W4814" s="9" t="s">
        <v>2136</v>
      </c>
      <c r="X4814" s="9"/>
    </row>
    <row r="4815" spans="23:24" x14ac:dyDescent="0.3">
      <c r="W4815" s="9" t="s">
        <v>4924</v>
      </c>
      <c r="X4815" s="9"/>
    </row>
    <row r="4816" spans="23:24" x14ac:dyDescent="0.3">
      <c r="W4816" s="9" t="s">
        <v>4926</v>
      </c>
      <c r="X4816" s="9"/>
    </row>
    <row r="4817" spans="23:24" x14ac:dyDescent="0.3">
      <c r="W4817" s="9" t="s">
        <v>1743</v>
      </c>
      <c r="X4817" s="9"/>
    </row>
    <row r="4818" spans="23:24" x14ac:dyDescent="0.3">
      <c r="W4818" s="9" t="s">
        <v>4932</v>
      </c>
      <c r="X4818" s="9"/>
    </row>
    <row r="4819" spans="23:24" x14ac:dyDescent="0.3">
      <c r="W4819" s="9" t="s">
        <v>4935</v>
      </c>
      <c r="X4819" s="9"/>
    </row>
    <row r="4820" spans="23:24" x14ac:dyDescent="0.3">
      <c r="W4820" s="9" t="s">
        <v>4938</v>
      </c>
      <c r="X4820" s="9"/>
    </row>
    <row r="4821" spans="23:24" x14ac:dyDescent="0.3">
      <c r="W4821" s="9" t="s">
        <v>4941</v>
      </c>
      <c r="X4821" s="9"/>
    </row>
    <row r="4822" spans="23:24" x14ac:dyDescent="0.3">
      <c r="W4822" s="9" t="s">
        <v>3084</v>
      </c>
      <c r="X4822" s="9"/>
    </row>
    <row r="4823" spans="23:24" x14ac:dyDescent="0.3">
      <c r="W4823" s="9" t="s">
        <v>4945</v>
      </c>
      <c r="X4823" s="9"/>
    </row>
    <row r="4824" spans="23:24" x14ac:dyDescent="0.3">
      <c r="W4824" s="9" t="s">
        <v>4948</v>
      </c>
      <c r="X4824" s="9"/>
    </row>
    <row r="4825" spans="23:24" x14ac:dyDescent="0.3">
      <c r="W4825" s="9" t="s">
        <v>4950</v>
      </c>
      <c r="X4825" s="9"/>
    </row>
    <row r="4826" spans="23:24" x14ac:dyDescent="0.3">
      <c r="W4826" s="9" t="s">
        <v>3115</v>
      </c>
      <c r="X4826" s="9"/>
    </row>
    <row r="4827" spans="23:24" x14ac:dyDescent="0.3">
      <c r="W4827" s="9" t="s">
        <v>4955</v>
      </c>
      <c r="X4827" s="9"/>
    </row>
    <row r="4828" spans="23:24" x14ac:dyDescent="0.3">
      <c r="W4828" s="9" t="s">
        <v>4958</v>
      </c>
      <c r="X4828" s="9"/>
    </row>
    <row r="4829" spans="23:24" x14ac:dyDescent="0.3">
      <c r="W4829" s="9" t="s">
        <v>4961</v>
      </c>
      <c r="X4829" s="9"/>
    </row>
    <row r="4830" spans="23:24" x14ac:dyDescent="0.3">
      <c r="W4830" s="9" t="s">
        <v>4964</v>
      </c>
      <c r="X4830" s="9"/>
    </row>
    <row r="4831" spans="23:24" x14ac:dyDescent="0.3">
      <c r="W4831" s="9" t="s">
        <v>4967</v>
      </c>
      <c r="X4831" s="9"/>
    </row>
    <row r="4832" spans="23:24" x14ac:dyDescent="0.3">
      <c r="W4832" s="9" t="s">
        <v>4969</v>
      </c>
      <c r="X4832" s="9"/>
    </row>
    <row r="4833" spans="23:24" x14ac:dyDescent="0.3">
      <c r="W4833" s="9" t="s">
        <v>4972</v>
      </c>
      <c r="X4833" s="9"/>
    </row>
    <row r="4834" spans="23:24" x14ac:dyDescent="0.3">
      <c r="W4834" s="9" t="s">
        <v>4975</v>
      </c>
      <c r="X4834" s="9"/>
    </row>
    <row r="4835" spans="23:24" x14ac:dyDescent="0.3">
      <c r="W4835" s="9" t="s">
        <v>4977</v>
      </c>
      <c r="X4835" s="9"/>
    </row>
    <row r="4836" spans="23:24" x14ac:dyDescent="0.3">
      <c r="W4836" s="9" t="s">
        <v>4980</v>
      </c>
      <c r="X4836" s="9"/>
    </row>
    <row r="4837" spans="23:24" x14ac:dyDescent="0.3">
      <c r="W4837" s="9" t="s">
        <v>2481</v>
      </c>
      <c r="X4837" s="9"/>
    </row>
    <row r="4838" spans="23:24" x14ac:dyDescent="0.3">
      <c r="W4838" s="9" t="s">
        <v>4984</v>
      </c>
      <c r="X4838" s="9"/>
    </row>
    <row r="4839" spans="23:24" x14ac:dyDescent="0.3">
      <c r="W4839" s="9" t="s">
        <v>4987</v>
      </c>
      <c r="X4839" s="9"/>
    </row>
    <row r="4840" spans="23:24" x14ac:dyDescent="0.3">
      <c r="W4840" s="9" t="s">
        <v>4268</v>
      </c>
      <c r="X4840" s="9"/>
    </row>
    <row r="4841" spans="23:24" x14ac:dyDescent="0.3">
      <c r="W4841" s="9" t="s">
        <v>4992</v>
      </c>
      <c r="X4841" s="9"/>
    </row>
    <row r="4842" spans="23:24" x14ac:dyDescent="0.3">
      <c r="W4842" s="9" t="s">
        <v>4995</v>
      </c>
      <c r="X4842" s="9"/>
    </row>
    <row r="4843" spans="23:24" x14ac:dyDescent="0.3">
      <c r="W4843" s="9" t="s">
        <v>4998</v>
      </c>
      <c r="X4843" s="9"/>
    </row>
    <row r="4844" spans="23:24" x14ac:dyDescent="0.3">
      <c r="W4844" s="9" t="s">
        <v>5001</v>
      </c>
      <c r="X4844" s="9"/>
    </row>
    <row r="4845" spans="23:24" x14ac:dyDescent="0.3">
      <c r="W4845" s="9" t="s">
        <v>5003</v>
      </c>
      <c r="X4845" s="9"/>
    </row>
    <row r="4846" spans="23:24" x14ac:dyDescent="0.3">
      <c r="W4846" s="9" t="s">
        <v>5006</v>
      </c>
      <c r="X4846" s="9"/>
    </row>
    <row r="4847" spans="23:24" x14ac:dyDescent="0.3">
      <c r="W4847" s="9" t="s">
        <v>5009</v>
      </c>
      <c r="X4847" s="9"/>
    </row>
    <row r="4848" spans="23:24" x14ac:dyDescent="0.3">
      <c r="W4848" s="9" t="s">
        <v>5012</v>
      </c>
      <c r="X4848" s="9"/>
    </row>
    <row r="4849" spans="23:24" x14ac:dyDescent="0.3">
      <c r="W4849" s="9" t="s">
        <v>5015</v>
      </c>
      <c r="X4849" s="9"/>
    </row>
    <row r="4850" spans="23:24" x14ac:dyDescent="0.3">
      <c r="W4850" s="9" t="s">
        <v>1578</v>
      </c>
      <c r="X4850" s="9"/>
    </row>
    <row r="4851" spans="23:24" x14ac:dyDescent="0.3">
      <c r="W4851" s="9" t="s">
        <v>5020</v>
      </c>
      <c r="X4851" s="9"/>
    </row>
    <row r="4852" spans="23:24" x14ac:dyDescent="0.3">
      <c r="W4852" s="9" t="s">
        <v>5023</v>
      </c>
      <c r="X4852" s="9"/>
    </row>
    <row r="4853" spans="23:24" x14ac:dyDescent="0.3">
      <c r="W4853" s="9" t="s">
        <v>5026</v>
      </c>
      <c r="X4853" s="9"/>
    </row>
    <row r="4854" spans="23:24" x14ac:dyDescent="0.3">
      <c r="W4854" s="9" t="s">
        <v>5029</v>
      </c>
      <c r="X4854" s="9"/>
    </row>
    <row r="4855" spans="23:24" x14ac:dyDescent="0.3">
      <c r="W4855" s="9" t="s">
        <v>5031</v>
      </c>
      <c r="X4855" s="9"/>
    </row>
    <row r="4856" spans="23:24" x14ac:dyDescent="0.3">
      <c r="W4856" s="9" t="s">
        <v>5034</v>
      </c>
      <c r="X4856" s="9"/>
    </row>
    <row r="4857" spans="23:24" x14ac:dyDescent="0.3">
      <c r="W4857" s="9" t="s">
        <v>5037</v>
      </c>
      <c r="X4857" s="9"/>
    </row>
    <row r="4858" spans="23:24" x14ac:dyDescent="0.3">
      <c r="W4858" s="9" t="s">
        <v>5040</v>
      </c>
      <c r="X4858" s="9"/>
    </row>
    <row r="4859" spans="23:24" x14ac:dyDescent="0.3">
      <c r="W4859" s="9" t="s">
        <v>5043</v>
      </c>
      <c r="X4859" s="9"/>
    </row>
    <row r="4860" spans="23:24" x14ac:dyDescent="0.3">
      <c r="W4860" s="9" t="s">
        <v>5046</v>
      </c>
      <c r="X4860" s="9"/>
    </row>
    <row r="4861" spans="23:24" x14ac:dyDescent="0.3">
      <c r="W4861" s="9" t="s">
        <v>5048</v>
      </c>
      <c r="X4861" s="9"/>
    </row>
    <row r="4862" spans="23:24" x14ac:dyDescent="0.3">
      <c r="W4862" s="9" t="s">
        <v>5050</v>
      </c>
      <c r="X4862" s="9"/>
    </row>
    <row r="4863" spans="23:24" x14ac:dyDescent="0.3">
      <c r="W4863" s="9" t="s">
        <v>1866</v>
      </c>
      <c r="X4863" s="9"/>
    </row>
    <row r="4864" spans="23:24" x14ac:dyDescent="0.3">
      <c r="W4864" s="9" t="s">
        <v>5054</v>
      </c>
      <c r="X4864" s="9"/>
    </row>
    <row r="4865" spans="23:24" x14ac:dyDescent="0.3">
      <c r="W4865" s="9" t="s">
        <v>1578</v>
      </c>
      <c r="X4865" s="9"/>
    </row>
    <row r="4866" spans="23:24" x14ac:dyDescent="0.3">
      <c r="W4866" s="9" t="s">
        <v>3686</v>
      </c>
      <c r="X4866" s="9"/>
    </row>
    <row r="4867" spans="23:24" x14ac:dyDescent="0.3">
      <c r="W4867" s="9" t="s">
        <v>1578</v>
      </c>
      <c r="X4867" s="9"/>
    </row>
    <row r="4868" spans="23:24" x14ac:dyDescent="0.3">
      <c r="W4868" s="9" t="s">
        <v>5063</v>
      </c>
      <c r="X4868" s="9"/>
    </row>
    <row r="4869" spans="23:24" x14ac:dyDescent="0.3">
      <c r="W4869" s="9" t="s">
        <v>5066</v>
      </c>
      <c r="X4869" s="9"/>
    </row>
    <row r="4870" spans="23:24" x14ac:dyDescent="0.3">
      <c r="W4870" s="9" t="s">
        <v>5069</v>
      </c>
      <c r="X4870" s="9"/>
    </row>
    <row r="4871" spans="23:24" x14ac:dyDescent="0.3">
      <c r="W4871" s="9" t="s">
        <v>1242</v>
      </c>
      <c r="X4871" s="9"/>
    </row>
    <row r="4872" spans="23:24" x14ac:dyDescent="0.3">
      <c r="W4872" s="9" t="s">
        <v>5074</v>
      </c>
      <c r="X4872" s="9"/>
    </row>
    <row r="4873" spans="23:24" x14ac:dyDescent="0.3">
      <c r="W4873" s="9" t="s">
        <v>5077</v>
      </c>
      <c r="X4873" s="9"/>
    </row>
    <row r="4874" spans="23:24" x14ac:dyDescent="0.3">
      <c r="W4874" s="9" t="s">
        <v>5079</v>
      </c>
      <c r="X4874" s="9"/>
    </row>
    <row r="4875" spans="23:24" x14ac:dyDescent="0.3">
      <c r="W4875" s="9" t="s">
        <v>5080</v>
      </c>
      <c r="X4875" s="9"/>
    </row>
    <row r="4876" spans="23:24" x14ac:dyDescent="0.3">
      <c r="W4876" s="9" t="s">
        <v>5083</v>
      </c>
      <c r="X4876" s="9"/>
    </row>
    <row r="4877" spans="23:24" x14ac:dyDescent="0.3">
      <c r="W4877" s="9" t="s">
        <v>5086</v>
      </c>
      <c r="X4877" s="9"/>
    </row>
    <row r="4878" spans="23:24" x14ac:dyDescent="0.3">
      <c r="W4878" s="9" t="s">
        <v>5089</v>
      </c>
      <c r="X4878" s="9"/>
    </row>
    <row r="4879" spans="23:24" x14ac:dyDescent="0.3">
      <c r="W4879" s="9" t="s">
        <v>5092</v>
      </c>
      <c r="X4879" s="9"/>
    </row>
    <row r="4880" spans="23:24" x14ac:dyDescent="0.3">
      <c r="W4880" s="9" t="s">
        <v>5095</v>
      </c>
      <c r="X4880" s="9"/>
    </row>
    <row r="4881" spans="23:24" x14ac:dyDescent="0.3">
      <c r="W4881" s="9" t="s">
        <v>5098</v>
      </c>
      <c r="X4881" s="9"/>
    </row>
    <row r="4882" spans="23:24" x14ac:dyDescent="0.3">
      <c r="W4882" s="9" t="s">
        <v>5101</v>
      </c>
      <c r="X4882" s="9"/>
    </row>
    <row r="4883" spans="23:24" x14ac:dyDescent="0.3">
      <c r="W4883" s="9" t="s">
        <v>5102</v>
      </c>
      <c r="X4883" s="9"/>
    </row>
    <row r="4884" spans="23:24" x14ac:dyDescent="0.3">
      <c r="W4884" s="9" t="s">
        <v>5104</v>
      </c>
      <c r="X4884" s="9"/>
    </row>
    <row r="4885" spans="23:24" x14ac:dyDescent="0.3">
      <c r="W4885" s="9" t="s">
        <v>5107</v>
      </c>
      <c r="X4885" s="9"/>
    </row>
    <row r="4886" spans="23:24" x14ac:dyDescent="0.3">
      <c r="W4886" s="9" t="s">
        <v>5110</v>
      </c>
      <c r="X4886" s="9"/>
    </row>
    <row r="4887" spans="23:24" x14ac:dyDescent="0.3">
      <c r="W4887" s="9" t="s">
        <v>1578</v>
      </c>
      <c r="X4887" s="9"/>
    </row>
    <row r="4888" spans="23:24" x14ac:dyDescent="0.3">
      <c r="W4888" s="9" t="s">
        <v>5115</v>
      </c>
      <c r="X4888" s="9"/>
    </row>
    <row r="4889" spans="23:24" x14ac:dyDescent="0.3">
      <c r="W4889" s="9" t="s">
        <v>5118</v>
      </c>
      <c r="X4889" s="9"/>
    </row>
    <row r="4890" spans="23:24" x14ac:dyDescent="0.3">
      <c r="W4890" s="9" t="s">
        <v>5121</v>
      </c>
      <c r="X4890" s="9"/>
    </row>
    <row r="4891" spans="23:24" x14ac:dyDescent="0.3">
      <c r="W4891" s="9" t="s">
        <v>2220</v>
      </c>
      <c r="X4891" s="9"/>
    </row>
    <row r="4892" spans="23:24" x14ac:dyDescent="0.3">
      <c r="W4892" s="9" t="s">
        <v>5126</v>
      </c>
      <c r="X4892" s="9"/>
    </row>
    <row r="4893" spans="23:24" x14ac:dyDescent="0.3">
      <c r="W4893" s="9" t="s">
        <v>5128</v>
      </c>
      <c r="X4893" s="9"/>
    </row>
    <row r="4894" spans="23:24" x14ac:dyDescent="0.3">
      <c r="W4894" s="9" t="s">
        <v>5131</v>
      </c>
      <c r="X4894" s="9"/>
    </row>
    <row r="4895" spans="23:24" x14ac:dyDescent="0.3">
      <c r="W4895" s="9" t="s">
        <v>5134</v>
      </c>
      <c r="X4895" s="9"/>
    </row>
    <row r="4896" spans="23:24" x14ac:dyDescent="0.3">
      <c r="W4896" s="9" t="s">
        <v>2067</v>
      </c>
      <c r="X4896" s="9"/>
    </row>
    <row r="4897" spans="23:24" x14ac:dyDescent="0.3">
      <c r="W4897" s="9" t="s">
        <v>5139</v>
      </c>
      <c r="X4897" s="9"/>
    </row>
    <row r="4898" spans="23:24" x14ac:dyDescent="0.3">
      <c r="W4898" s="9" t="s">
        <v>5142</v>
      </c>
      <c r="X4898" s="9"/>
    </row>
    <row r="4899" spans="23:24" x14ac:dyDescent="0.3">
      <c r="W4899" s="9" t="s">
        <v>5145</v>
      </c>
      <c r="X4899" s="9"/>
    </row>
    <row r="4900" spans="23:24" x14ac:dyDescent="0.3">
      <c r="W4900" s="9" t="s">
        <v>5148</v>
      </c>
      <c r="X4900" s="9"/>
    </row>
    <row r="4901" spans="23:24" x14ac:dyDescent="0.3">
      <c r="W4901" s="9" t="s">
        <v>5148</v>
      </c>
      <c r="X4901" s="9"/>
    </row>
    <row r="4902" spans="23:24" x14ac:dyDescent="0.3">
      <c r="W4902" s="9" t="s">
        <v>5148</v>
      </c>
      <c r="X4902" s="9"/>
    </row>
    <row r="4903" spans="23:24" x14ac:dyDescent="0.3">
      <c r="W4903" s="9" t="s">
        <v>5148</v>
      </c>
      <c r="X4903" s="9"/>
    </row>
    <row r="4904" spans="23:24" x14ac:dyDescent="0.3">
      <c r="W4904" s="9" t="s">
        <v>5158</v>
      </c>
      <c r="X4904" s="9"/>
    </row>
    <row r="4905" spans="23:24" x14ac:dyDescent="0.3">
      <c r="W4905" s="9" t="s">
        <v>5161</v>
      </c>
      <c r="X4905" s="9"/>
    </row>
    <row r="4906" spans="23:24" x14ac:dyDescent="0.3">
      <c r="W4906" s="9" t="s">
        <v>5161</v>
      </c>
      <c r="X4906" s="9"/>
    </row>
    <row r="4907" spans="23:24" x14ac:dyDescent="0.3">
      <c r="W4907" s="9" t="s">
        <v>5166</v>
      </c>
      <c r="X4907" s="9"/>
    </row>
    <row r="4908" spans="23:24" x14ac:dyDescent="0.3">
      <c r="W4908" s="9" t="s">
        <v>5169</v>
      </c>
      <c r="X4908" s="9"/>
    </row>
    <row r="4909" spans="23:24" x14ac:dyDescent="0.3">
      <c r="W4909" s="9" t="s">
        <v>5172</v>
      </c>
      <c r="X4909" s="9"/>
    </row>
    <row r="4910" spans="23:24" x14ac:dyDescent="0.3">
      <c r="W4910" s="9" t="s">
        <v>5176</v>
      </c>
      <c r="X4910" s="9"/>
    </row>
    <row r="4911" spans="23:24" x14ac:dyDescent="0.3">
      <c r="W4911" s="9" t="s">
        <v>5179</v>
      </c>
      <c r="X4911" s="9"/>
    </row>
    <row r="4912" spans="23:24" x14ac:dyDescent="0.3">
      <c r="W4912" s="9" t="s">
        <v>345</v>
      </c>
      <c r="X4912" s="9"/>
    </row>
    <row r="4913" spans="23:24" x14ac:dyDescent="0.3">
      <c r="W4913" s="9" t="s">
        <v>5184</v>
      </c>
      <c r="X4913" s="9"/>
    </row>
    <row r="4914" spans="23:24" x14ac:dyDescent="0.3">
      <c r="W4914" s="9" t="s">
        <v>5187</v>
      </c>
      <c r="X4914" s="9"/>
    </row>
    <row r="4915" spans="23:24" x14ac:dyDescent="0.3">
      <c r="W4915" s="9" t="s">
        <v>1578</v>
      </c>
      <c r="X4915" s="9"/>
    </row>
    <row r="4916" spans="23:24" x14ac:dyDescent="0.3">
      <c r="W4916" s="9" t="s">
        <v>1578</v>
      </c>
      <c r="X4916" s="9"/>
    </row>
    <row r="4917" spans="23:24" x14ac:dyDescent="0.3">
      <c r="W4917" s="9" t="s">
        <v>1578</v>
      </c>
      <c r="X4917" s="9"/>
    </row>
    <row r="4918" spans="23:24" x14ac:dyDescent="0.3">
      <c r="W4918" s="9" t="s">
        <v>5196</v>
      </c>
      <c r="X4918" s="9"/>
    </row>
    <row r="4919" spans="23:24" x14ac:dyDescent="0.3">
      <c r="W4919" s="9" t="s">
        <v>1126</v>
      </c>
      <c r="X4919" s="9"/>
    </row>
    <row r="4920" spans="23:24" x14ac:dyDescent="0.3">
      <c r="W4920" s="9" t="s">
        <v>5161</v>
      </c>
      <c r="X4920" s="9"/>
    </row>
    <row r="4921" spans="23:24" x14ac:dyDescent="0.3">
      <c r="W4921" s="9" t="s">
        <v>5161</v>
      </c>
      <c r="X4921" s="9"/>
    </row>
    <row r="4922" spans="23:24" x14ac:dyDescent="0.3">
      <c r="W4922" s="9" t="s">
        <v>382</v>
      </c>
      <c r="X4922" s="9"/>
    </row>
    <row r="4923" spans="23:24" x14ac:dyDescent="0.3">
      <c r="W4923" s="9" t="s">
        <v>5206</v>
      </c>
      <c r="X4923" s="9"/>
    </row>
    <row r="4924" spans="23:24" x14ac:dyDescent="0.3">
      <c r="W4924" s="9" t="s">
        <v>5209</v>
      </c>
      <c r="X4924" s="9"/>
    </row>
    <row r="4925" spans="23:24" x14ac:dyDescent="0.3">
      <c r="W4925" s="9" t="s">
        <v>5212</v>
      </c>
      <c r="X4925" s="9"/>
    </row>
    <row r="4926" spans="23:24" x14ac:dyDescent="0.3">
      <c r="W4926" s="9" t="s">
        <v>1126</v>
      </c>
      <c r="X4926" s="9"/>
    </row>
    <row r="4927" spans="23:24" x14ac:dyDescent="0.3">
      <c r="W4927" s="9" t="s">
        <v>5216</v>
      </c>
      <c r="X4927" s="9"/>
    </row>
    <row r="4928" spans="23:24" x14ac:dyDescent="0.3">
      <c r="W4928" s="9" t="s">
        <v>5219</v>
      </c>
      <c r="X4928" s="9"/>
    </row>
    <row r="4929" spans="23:24" x14ac:dyDescent="0.3">
      <c r="W4929" s="9" t="s">
        <v>5221</v>
      </c>
      <c r="X4929" s="9"/>
    </row>
    <row r="4930" spans="23:24" x14ac:dyDescent="0.3">
      <c r="W4930" s="9" t="s">
        <v>5223</v>
      </c>
      <c r="X4930" s="9"/>
    </row>
    <row r="4931" spans="23:24" x14ac:dyDescent="0.3">
      <c r="W4931" s="9" t="s">
        <v>5226</v>
      </c>
      <c r="X4931" s="9"/>
    </row>
    <row r="4932" spans="23:24" x14ac:dyDescent="0.3">
      <c r="W4932" s="9" t="s">
        <v>2220</v>
      </c>
      <c r="X4932" s="9"/>
    </row>
    <row r="4933" spans="23:24" x14ac:dyDescent="0.3">
      <c r="W4933" s="9" t="s">
        <v>2220</v>
      </c>
      <c r="X4933" s="9"/>
    </row>
    <row r="4934" spans="23:24" x14ac:dyDescent="0.3">
      <c r="W4934" s="9" t="s">
        <v>5233</v>
      </c>
      <c r="X4934" s="9"/>
    </row>
    <row r="4935" spans="23:24" x14ac:dyDescent="0.3">
      <c r="W4935" s="9" t="s">
        <v>5236</v>
      </c>
      <c r="X4935" s="9"/>
    </row>
    <row r="4936" spans="23:24" x14ac:dyDescent="0.3">
      <c r="W4936" s="9" t="s">
        <v>5239</v>
      </c>
      <c r="X4936" s="9"/>
    </row>
    <row r="4937" spans="23:24" x14ac:dyDescent="0.3">
      <c r="W4937" s="9" t="s">
        <v>5242</v>
      </c>
      <c r="X4937" s="9"/>
    </row>
    <row r="4938" spans="23:24" x14ac:dyDescent="0.3">
      <c r="W4938" s="9" t="s">
        <v>5245</v>
      </c>
      <c r="X4938" s="9"/>
    </row>
    <row r="4939" spans="23:24" x14ac:dyDescent="0.3">
      <c r="W4939" s="9" t="s">
        <v>5247</v>
      </c>
      <c r="X4939" s="9"/>
    </row>
    <row r="4940" spans="23:24" x14ac:dyDescent="0.3">
      <c r="W4940" s="9" t="s">
        <v>5250</v>
      </c>
      <c r="X4940" s="9"/>
    </row>
    <row r="4941" spans="23:24" x14ac:dyDescent="0.3">
      <c r="W4941" s="9" t="s">
        <v>3205</v>
      </c>
      <c r="X4941" s="9"/>
    </row>
    <row r="4942" spans="23:24" x14ac:dyDescent="0.3">
      <c r="W4942" s="9" t="s">
        <v>5255</v>
      </c>
      <c r="X4942" s="9"/>
    </row>
    <row r="4943" spans="23:24" x14ac:dyDescent="0.3">
      <c r="W4943" s="9" t="s">
        <v>5258</v>
      </c>
      <c r="X4943" s="9"/>
    </row>
    <row r="4944" spans="23:24" x14ac:dyDescent="0.3">
      <c r="W4944" s="9" t="s">
        <v>5260</v>
      </c>
      <c r="X4944" s="9"/>
    </row>
    <row r="4945" spans="23:24" x14ac:dyDescent="0.3">
      <c r="W4945" s="9" t="s">
        <v>1126</v>
      </c>
      <c r="X4945" s="9"/>
    </row>
    <row r="4946" spans="23:24" x14ac:dyDescent="0.3">
      <c r="W4946" s="9" t="s">
        <v>5265</v>
      </c>
      <c r="X4946" s="9"/>
    </row>
    <row r="4947" spans="23:24" x14ac:dyDescent="0.3">
      <c r="W4947" s="9" t="s">
        <v>5267</v>
      </c>
      <c r="X4947" s="9"/>
    </row>
    <row r="4948" spans="23:24" x14ac:dyDescent="0.3">
      <c r="W4948" s="9" t="s">
        <v>5270</v>
      </c>
      <c r="X4948" s="9"/>
    </row>
    <row r="4949" spans="23:24" x14ac:dyDescent="0.3">
      <c r="W4949" s="9" t="s">
        <v>5273</v>
      </c>
      <c r="X4949" s="9"/>
    </row>
    <row r="4950" spans="23:24" x14ac:dyDescent="0.3">
      <c r="W4950" s="9" t="s">
        <v>5276</v>
      </c>
      <c r="X4950" s="9"/>
    </row>
    <row r="4951" spans="23:24" x14ac:dyDescent="0.3">
      <c r="W4951" s="9" t="s">
        <v>1242</v>
      </c>
      <c r="X4951" s="9"/>
    </row>
    <row r="4952" spans="23:24" x14ac:dyDescent="0.3">
      <c r="W4952" s="9" t="s">
        <v>5281</v>
      </c>
      <c r="X4952" s="9"/>
    </row>
    <row r="4953" spans="23:24" x14ac:dyDescent="0.3">
      <c r="W4953" s="9" t="s">
        <v>5284</v>
      </c>
      <c r="X4953" s="9"/>
    </row>
    <row r="4954" spans="23:24" x14ac:dyDescent="0.3">
      <c r="W4954" s="9" t="s">
        <v>5287</v>
      </c>
      <c r="X4954" s="9"/>
    </row>
    <row r="4955" spans="23:24" x14ac:dyDescent="0.3">
      <c r="W4955" s="9" t="s">
        <v>5289</v>
      </c>
      <c r="X4955" s="9"/>
    </row>
    <row r="4956" spans="23:24" x14ac:dyDescent="0.3">
      <c r="W4956" s="9" t="s">
        <v>5292</v>
      </c>
      <c r="X4956" s="9"/>
    </row>
    <row r="4957" spans="23:24" x14ac:dyDescent="0.3">
      <c r="W4957" s="9" t="s">
        <v>5295</v>
      </c>
      <c r="X4957" s="9"/>
    </row>
    <row r="4958" spans="23:24" x14ac:dyDescent="0.3">
      <c r="W4958" s="9" t="s">
        <v>5298</v>
      </c>
      <c r="X4958" s="9"/>
    </row>
    <row r="4959" spans="23:24" x14ac:dyDescent="0.3">
      <c r="W4959" s="9" t="s">
        <v>501</v>
      </c>
      <c r="X4959" s="9"/>
    </row>
    <row r="4960" spans="23:24" x14ac:dyDescent="0.3">
      <c r="W4960" s="9" t="s">
        <v>5303</v>
      </c>
      <c r="X4960" s="9"/>
    </row>
    <row r="4961" spans="23:24" x14ac:dyDescent="0.3">
      <c r="W4961" s="9" t="s">
        <v>1126</v>
      </c>
      <c r="X4961" s="9"/>
    </row>
    <row r="4962" spans="23:24" x14ac:dyDescent="0.3">
      <c r="W4962" s="9" t="s">
        <v>5308</v>
      </c>
      <c r="X4962" s="9"/>
    </row>
    <row r="4963" spans="23:24" x14ac:dyDescent="0.3">
      <c r="W4963" s="9" t="s">
        <v>3084</v>
      </c>
      <c r="X4963" s="9"/>
    </row>
    <row r="4964" spans="23:24" x14ac:dyDescent="0.3">
      <c r="W4964" s="9" t="s">
        <v>5313</v>
      </c>
      <c r="X4964" s="9"/>
    </row>
    <row r="4965" spans="23:24" x14ac:dyDescent="0.3">
      <c r="W4965" s="9" t="s">
        <v>5316</v>
      </c>
      <c r="X4965" s="9"/>
    </row>
    <row r="4966" spans="23:24" x14ac:dyDescent="0.3">
      <c r="W4966" s="9" t="s">
        <v>5319</v>
      </c>
      <c r="X4966" s="9"/>
    </row>
    <row r="4967" spans="23:24" x14ac:dyDescent="0.3">
      <c r="W4967" s="9" t="s">
        <v>5322</v>
      </c>
      <c r="X4967" s="9"/>
    </row>
    <row r="4968" spans="23:24" x14ac:dyDescent="0.3">
      <c r="W4968" s="9" t="s">
        <v>5325</v>
      </c>
      <c r="X4968" s="9"/>
    </row>
    <row r="4969" spans="23:24" x14ac:dyDescent="0.3">
      <c r="W4969" s="9" t="s">
        <v>5328</v>
      </c>
      <c r="X4969" s="9"/>
    </row>
    <row r="4970" spans="23:24" x14ac:dyDescent="0.3">
      <c r="W4970" s="9" t="s">
        <v>5331</v>
      </c>
      <c r="X4970" s="9"/>
    </row>
    <row r="4971" spans="23:24" x14ac:dyDescent="0.3">
      <c r="W4971" s="9" t="s">
        <v>5334</v>
      </c>
      <c r="X4971" s="9"/>
    </row>
    <row r="4972" spans="23:24" x14ac:dyDescent="0.3">
      <c r="W4972" s="9" t="s">
        <v>5337</v>
      </c>
      <c r="X4972" s="9"/>
    </row>
    <row r="4973" spans="23:24" x14ac:dyDescent="0.3">
      <c r="W4973" s="9" t="s">
        <v>5340</v>
      </c>
      <c r="X4973" s="9"/>
    </row>
    <row r="4974" spans="23:24" x14ac:dyDescent="0.3">
      <c r="W4974" s="9" t="s">
        <v>5342</v>
      </c>
      <c r="X4974" s="9"/>
    </row>
    <row r="4975" spans="23:24" x14ac:dyDescent="0.3">
      <c r="W4975" s="9" t="s">
        <v>3084</v>
      </c>
      <c r="X4975" s="9"/>
    </row>
    <row r="4976" spans="23:24" x14ac:dyDescent="0.3">
      <c r="W4976" s="9" t="s">
        <v>5346</v>
      </c>
      <c r="X4976" s="9"/>
    </row>
    <row r="4977" spans="23:24" x14ac:dyDescent="0.3">
      <c r="W4977" s="9" t="s">
        <v>5349</v>
      </c>
      <c r="X4977" s="9"/>
    </row>
    <row r="4978" spans="23:24" x14ac:dyDescent="0.3">
      <c r="W4978" s="9" t="s">
        <v>2067</v>
      </c>
      <c r="X4978" s="9"/>
    </row>
    <row r="4979" spans="23:24" x14ac:dyDescent="0.3">
      <c r="W4979" s="9" t="s">
        <v>5354</v>
      </c>
      <c r="X4979" s="9"/>
    </row>
    <row r="4980" spans="23:24" x14ac:dyDescent="0.3">
      <c r="W4980" s="9" t="s">
        <v>5357</v>
      </c>
      <c r="X4980" s="9"/>
    </row>
    <row r="4981" spans="23:24" x14ac:dyDescent="0.3">
      <c r="W4981" s="9" t="s">
        <v>5360</v>
      </c>
      <c r="X4981" s="9"/>
    </row>
    <row r="4982" spans="23:24" x14ac:dyDescent="0.3">
      <c r="W4982" s="9" t="s">
        <v>5363</v>
      </c>
      <c r="X4982" s="9"/>
    </row>
    <row r="4983" spans="23:24" x14ac:dyDescent="0.3">
      <c r="W4983" s="9" t="s">
        <v>5366</v>
      </c>
      <c r="X4983" s="9"/>
    </row>
    <row r="4984" spans="23:24" x14ac:dyDescent="0.3">
      <c r="W4984" s="9" t="s">
        <v>5368</v>
      </c>
      <c r="X4984" s="9"/>
    </row>
    <row r="4985" spans="23:24" x14ac:dyDescent="0.3">
      <c r="W4985" s="9" t="s">
        <v>5371</v>
      </c>
      <c r="X4985" s="9"/>
    </row>
    <row r="4986" spans="23:24" x14ac:dyDescent="0.3">
      <c r="W4986" s="9" t="s">
        <v>3686</v>
      </c>
      <c r="X4986" s="9"/>
    </row>
    <row r="4987" spans="23:24" x14ac:dyDescent="0.3">
      <c r="W4987" s="9" t="s">
        <v>5376</v>
      </c>
      <c r="X4987" s="9"/>
    </row>
    <row r="4988" spans="23:24" x14ac:dyDescent="0.3">
      <c r="W4988" s="9" t="s">
        <v>2481</v>
      </c>
      <c r="X4988" s="9"/>
    </row>
    <row r="4989" spans="23:24" x14ac:dyDescent="0.3">
      <c r="W4989" s="9" t="s">
        <v>5380</v>
      </c>
      <c r="X4989" s="9"/>
    </row>
    <row r="4990" spans="23:24" x14ac:dyDescent="0.3">
      <c r="W4990" s="9" t="s">
        <v>5383</v>
      </c>
      <c r="X4990" s="9"/>
    </row>
    <row r="4991" spans="23:24" x14ac:dyDescent="0.3">
      <c r="W4991" s="9" t="s">
        <v>3909</v>
      </c>
      <c r="X4991" s="9"/>
    </row>
    <row r="4992" spans="23:24" x14ac:dyDescent="0.3">
      <c r="W4992" s="9" t="s">
        <v>5388</v>
      </c>
      <c r="X4992" s="9"/>
    </row>
    <row r="4993" spans="23:24" x14ac:dyDescent="0.3">
      <c r="W4993" s="9" t="s">
        <v>5391</v>
      </c>
      <c r="X4993" s="9"/>
    </row>
    <row r="4994" spans="23:24" x14ac:dyDescent="0.3">
      <c r="W4994" s="9" t="s">
        <v>1126</v>
      </c>
      <c r="X4994" s="9"/>
    </row>
    <row r="4995" spans="23:24" x14ac:dyDescent="0.3">
      <c r="W4995" s="9" t="s">
        <v>1361</v>
      </c>
      <c r="X4995" s="9"/>
    </row>
    <row r="4996" spans="23:24" x14ac:dyDescent="0.3">
      <c r="W4996" s="9" t="s">
        <v>1578</v>
      </c>
      <c r="X4996" s="9"/>
    </row>
    <row r="4997" spans="23:24" x14ac:dyDescent="0.3">
      <c r="W4997" s="9" t="s">
        <v>5398</v>
      </c>
      <c r="X4997" s="9"/>
    </row>
    <row r="4998" spans="23:24" x14ac:dyDescent="0.3">
      <c r="W4998" s="9" t="s">
        <v>1334</v>
      </c>
      <c r="X4998" s="9"/>
    </row>
    <row r="4999" spans="23:24" x14ac:dyDescent="0.3">
      <c r="W4999" s="9" t="s">
        <v>1126</v>
      </c>
      <c r="X4999" s="9"/>
    </row>
    <row r="5000" spans="23:24" x14ac:dyDescent="0.3">
      <c r="W5000" s="9" t="s">
        <v>5405</v>
      </c>
      <c r="X5000" s="9"/>
    </row>
    <row r="5001" spans="23:24" x14ac:dyDescent="0.3">
      <c r="W5001" s="9" t="s">
        <v>5408</v>
      </c>
      <c r="X5001" s="9"/>
    </row>
    <row r="5002" spans="23:24" x14ac:dyDescent="0.3">
      <c r="W5002" s="9" t="s">
        <v>3952</v>
      </c>
      <c r="X5002" s="9"/>
    </row>
    <row r="5003" spans="23:24" x14ac:dyDescent="0.3">
      <c r="W5003" s="9" t="s">
        <v>5413</v>
      </c>
      <c r="X5003" s="9"/>
    </row>
    <row r="5004" spans="23:24" x14ac:dyDescent="0.3">
      <c r="W5004" s="9" t="s">
        <v>5416</v>
      </c>
      <c r="X5004" s="9"/>
    </row>
    <row r="5005" spans="23:24" x14ac:dyDescent="0.3">
      <c r="W5005" s="9" t="s">
        <v>256</v>
      </c>
      <c r="X5005" s="9"/>
    </row>
    <row r="5006" spans="23:24" x14ac:dyDescent="0.3">
      <c r="W5006" s="9" t="s">
        <v>5421</v>
      </c>
      <c r="X5006" s="9"/>
    </row>
    <row r="5007" spans="23:24" x14ac:dyDescent="0.3">
      <c r="W5007" s="9" t="s">
        <v>1126</v>
      </c>
      <c r="X5007" s="9"/>
    </row>
    <row r="5008" spans="23:24" x14ac:dyDescent="0.3">
      <c r="W5008" s="9" t="s">
        <v>5426</v>
      </c>
      <c r="X5008" s="9"/>
    </row>
    <row r="5009" spans="23:24" x14ac:dyDescent="0.3">
      <c r="W5009" s="9" t="s">
        <v>5429</v>
      </c>
      <c r="X5009" s="9"/>
    </row>
    <row r="5010" spans="23:24" x14ac:dyDescent="0.3">
      <c r="W5010" s="9" t="s">
        <v>5432</v>
      </c>
      <c r="X5010" s="9"/>
    </row>
    <row r="5011" spans="23:24" x14ac:dyDescent="0.3">
      <c r="W5011" s="9" t="s">
        <v>5435</v>
      </c>
      <c r="X5011" s="9"/>
    </row>
    <row r="5012" spans="23:24" x14ac:dyDescent="0.3">
      <c r="W5012" s="9" t="s">
        <v>5438</v>
      </c>
      <c r="X5012" s="9"/>
    </row>
    <row r="5013" spans="23:24" x14ac:dyDescent="0.3">
      <c r="W5013" s="9" t="s">
        <v>5441</v>
      </c>
      <c r="X5013" s="9"/>
    </row>
    <row r="5014" spans="23:24" x14ac:dyDescent="0.3">
      <c r="W5014" s="9" t="s">
        <v>5444</v>
      </c>
      <c r="X5014" s="9"/>
    </row>
    <row r="5015" spans="23:24" x14ac:dyDescent="0.3">
      <c r="W5015" s="9" t="s">
        <v>1334</v>
      </c>
      <c r="X5015" s="9"/>
    </row>
    <row r="5016" spans="23:24" x14ac:dyDescent="0.3">
      <c r="W5016" s="9" t="s">
        <v>3758</v>
      </c>
      <c r="X5016" s="9"/>
    </row>
    <row r="5017" spans="23:24" x14ac:dyDescent="0.3">
      <c r="W5017" s="9" t="s">
        <v>5450</v>
      </c>
      <c r="X5017" s="9"/>
    </row>
    <row r="5018" spans="23:24" x14ac:dyDescent="0.3">
      <c r="W5018" s="9" t="s">
        <v>5452</v>
      </c>
      <c r="X5018" s="9"/>
    </row>
    <row r="5019" spans="23:24" x14ac:dyDescent="0.3">
      <c r="W5019" s="9" t="s">
        <v>5455</v>
      </c>
      <c r="X5019" s="9"/>
    </row>
    <row r="5020" spans="23:24" x14ac:dyDescent="0.3">
      <c r="W5020" s="9" t="s">
        <v>5458</v>
      </c>
      <c r="X5020" s="9"/>
    </row>
    <row r="5021" spans="23:24" x14ac:dyDescent="0.3">
      <c r="W5021" s="9" t="s">
        <v>5461</v>
      </c>
      <c r="X5021" s="9"/>
    </row>
    <row r="5022" spans="23:24" x14ac:dyDescent="0.3">
      <c r="W5022" s="9" t="s">
        <v>5464</v>
      </c>
      <c r="X5022" s="9"/>
    </row>
    <row r="5023" spans="23:24" x14ac:dyDescent="0.3">
      <c r="W5023" s="9" t="s">
        <v>1578</v>
      </c>
      <c r="X5023" s="9"/>
    </row>
    <row r="5024" spans="23:24" x14ac:dyDescent="0.3">
      <c r="W5024" s="9" t="s">
        <v>5468</v>
      </c>
      <c r="X5024" s="9"/>
    </row>
    <row r="5025" spans="23:24" x14ac:dyDescent="0.3">
      <c r="W5025" s="9" t="s">
        <v>5471</v>
      </c>
      <c r="X5025" s="9"/>
    </row>
    <row r="5026" spans="23:24" x14ac:dyDescent="0.3">
      <c r="W5026" s="9" t="s">
        <v>5474</v>
      </c>
      <c r="X5026" s="9"/>
    </row>
    <row r="5027" spans="23:24" x14ac:dyDescent="0.3">
      <c r="W5027" s="9" t="s">
        <v>5477</v>
      </c>
      <c r="X5027" s="9"/>
    </row>
    <row r="5028" spans="23:24" x14ac:dyDescent="0.3">
      <c r="W5028" s="9" t="s">
        <v>5480</v>
      </c>
      <c r="X5028" s="9"/>
    </row>
    <row r="5029" spans="23:24" x14ac:dyDescent="0.3">
      <c r="W5029" s="9" t="s">
        <v>5481</v>
      </c>
      <c r="X5029" s="9"/>
    </row>
    <row r="5030" spans="23:24" x14ac:dyDescent="0.3">
      <c r="W5030" s="9" t="s">
        <v>5484</v>
      </c>
      <c r="X5030" s="9"/>
    </row>
    <row r="5031" spans="23:24" x14ac:dyDescent="0.3">
      <c r="W5031" s="9" t="s">
        <v>5487</v>
      </c>
      <c r="X5031" s="9"/>
    </row>
    <row r="5032" spans="23:24" x14ac:dyDescent="0.3">
      <c r="W5032" s="9" t="s">
        <v>5490</v>
      </c>
      <c r="X5032" s="9"/>
    </row>
    <row r="5033" spans="23:24" x14ac:dyDescent="0.3">
      <c r="W5033" s="9" t="s">
        <v>5493</v>
      </c>
      <c r="X5033" s="9"/>
    </row>
    <row r="5034" spans="23:24" x14ac:dyDescent="0.3">
      <c r="W5034" s="9" t="s">
        <v>5496</v>
      </c>
      <c r="X5034" s="9"/>
    </row>
    <row r="5035" spans="23:24" x14ac:dyDescent="0.3">
      <c r="W5035" s="9" t="s">
        <v>3211</v>
      </c>
      <c r="X5035" s="9"/>
    </row>
    <row r="5036" spans="23:24" x14ac:dyDescent="0.3">
      <c r="W5036" s="9" t="s">
        <v>5500</v>
      </c>
      <c r="X5036" s="9"/>
    </row>
    <row r="5037" spans="23:24" x14ac:dyDescent="0.3">
      <c r="W5037" s="9" t="s">
        <v>4215</v>
      </c>
      <c r="X5037" s="9"/>
    </row>
    <row r="5038" spans="23:24" x14ac:dyDescent="0.3">
      <c r="W5038" s="9" t="s">
        <v>2136</v>
      </c>
      <c r="X5038" s="9"/>
    </row>
    <row r="5039" spans="23:24" x14ac:dyDescent="0.3">
      <c r="W5039" s="9" t="s">
        <v>5507</v>
      </c>
      <c r="X5039" s="9"/>
    </row>
    <row r="5040" spans="23:24" x14ac:dyDescent="0.3">
      <c r="W5040" s="9" t="s">
        <v>5510</v>
      </c>
      <c r="X5040" s="9"/>
    </row>
    <row r="5041" spans="23:24" x14ac:dyDescent="0.3">
      <c r="W5041" s="9" t="s">
        <v>2067</v>
      </c>
      <c r="X5041" s="9"/>
    </row>
    <row r="5042" spans="23:24" x14ac:dyDescent="0.3">
      <c r="W5042" s="9" t="s">
        <v>5513</v>
      </c>
      <c r="X5042" s="9"/>
    </row>
    <row r="5043" spans="23:24" x14ac:dyDescent="0.3">
      <c r="W5043" s="9" t="s">
        <v>5516</v>
      </c>
      <c r="X5043" s="9"/>
    </row>
    <row r="5044" spans="23:24" x14ac:dyDescent="0.3">
      <c r="W5044" s="9" t="s">
        <v>5518</v>
      </c>
      <c r="X5044" s="9"/>
    </row>
    <row r="5045" spans="23:24" x14ac:dyDescent="0.3">
      <c r="W5045" s="9" t="s">
        <v>5521</v>
      </c>
      <c r="X5045" s="9"/>
    </row>
    <row r="5046" spans="23:24" x14ac:dyDescent="0.3">
      <c r="W5046" s="9" t="s">
        <v>5523</v>
      </c>
      <c r="X5046" s="9"/>
    </row>
    <row r="5047" spans="23:24" x14ac:dyDescent="0.3">
      <c r="W5047" s="9" t="s">
        <v>5526</v>
      </c>
      <c r="X5047" s="9"/>
    </row>
    <row r="5048" spans="23:24" x14ac:dyDescent="0.3">
      <c r="W5048" s="9" t="s">
        <v>5529</v>
      </c>
      <c r="X5048" s="9"/>
    </row>
    <row r="5049" spans="23:24" x14ac:dyDescent="0.3">
      <c r="W5049" s="9" t="s">
        <v>5532</v>
      </c>
      <c r="X5049" s="9"/>
    </row>
    <row r="5050" spans="23:24" x14ac:dyDescent="0.3">
      <c r="W5050" s="9" t="s">
        <v>5534</v>
      </c>
      <c r="X5050" s="9"/>
    </row>
    <row r="5051" spans="23:24" x14ac:dyDescent="0.3">
      <c r="W5051" s="9" t="s">
        <v>5536</v>
      </c>
      <c r="X5051" s="9"/>
    </row>
    <row r="5052" spans="23:24" x14ac:dyDescent="0.3">
      <c r="W5052" s="9" t="s">
        <v>638</v>
      </c>
      <c r="X5052" s="9"/>
    </row>
    <row r="5053" spans="23:24" x14ac:dyDescent="0.3">
      <c r="W5053" s="9" t="s">
        <v>1126</v>
      </c>
      <c r="X5053" s="9"/>
    </row>
    <row r="5054" spans="23:24" x14ac:dyDescent="0.3">
      <c r="W5054" s="9" t="s">
        <v>5542</v>
      </c>
      <c r="X5054" s="9"/>
    </row>
    <row r="5055" spans="23:24" x14ac:dyDescent="0.3">
      <c r="W5055" s="9" t="s">
        <v>5545</v>
      </c>
      <c r="X5055" s="9"/>
    </row>
    <row r="5056" spans="23:24" x14ac:dyDescent="0.3">
      <c r="W5056" s="9" t="s">
        <v>5547</v>
      </c>
      <c r="X5056" s="9"/>
    </row>
    <row r="5057" spans="23:24" x14ac:dyDescent="0.3">
      <c r="W5057" s="9" t="s">
        <v>5550</v>
      </c>
      <c r="X5057" s="9"/>
    </row>
    <row r="5058" spans="23:24" x14ac:dyDescent="0.3">
      <c r="W5058" s="9" t="s">
        <v>5552</v>
      </c>
      <c r="X5058" s="9"/>
    </row>
    <row r="5059" spans="23:24" x14ac:dyDescent="0.3">
      <c r="W5059" s="9" t="s">
        <v>4232</v>
      </c>
      <c r="X5059" s="9"/>
    </row>
    <row r="5060" spans="23:24" x14ac:dyDescent="0.3">
      <c r="W5060" s="9" t="s">
        <v>1073</v>
      </c>
      <c r="X5060" s="9"/>
    </row>
    <row r="5061" spans="23:24" x14ac:dyDescent="0.3">
      <c r="W5061" s="9" t="s">
        <v>804</v>
      </c>
      <c r="X5061" s="9"/>
    </row>
    <row r="5062" spans="23:24" x14ac:dyDescent="0.3">
      <c r="W5062" s="9" t="s">
        <v>5562</v>
      </c>
      <c r="X5062" s="9"/>
    </row>
    <row r="5063" spans="23:24" x14ac:dyDescent="0.3">
      <c r="W5063" s="9" t="s">
        <v>5566</v>
      </c>
      <c r="X5063" s="9"/>
    </row>
    <row r="5064" spans="23:24" x14ac:dyDescent="0.3">
      <c r="W5064" s="9" t="s">
        <v>5569</v>
      </c>
      <c r="X5064" s="9"/>
    </row>
    <row r="5065" spans="23:24" x14ac:dyDescent="0.3">
      <c r="W5065" s="9" t="s">
        <v>1126</v>
      </c>
      <c r="X5065" s="9"/>
    </row>
    <row r="5066" spans="23:24" x14ac:dyDescent="0.3">
      <c r="W5066" s="9" t="s">
        <v>5573</v>
      </c>
      <c r="X5066" s="9"/>
    </row>
    <row r="5067" spans="23:24" x14ac:dyDescent="0.3">
      <c r="W5067" s="9" t="s">
        <v>5575</v>
      </c>
      <c r="X5067" s="9"/>
    </row>
    <row r="5068" spans="23:24" x14ac:dyDescent="0.3">
      <c r="W5068" s="9" t="s">
        <v>5576</v>
      </c>
      <c r="X5068" s="9"/>
    </row>
    <row r="5069" spans="23:24" x14ac:dyDescent="0.3">
      <c r="W5069" s="9" t="s">
        <v>5579</v>
      </c>
      <c r="X5069" s="9"/>
    </row>
    <row r="5070" spans="23:24" x14ac:dyDescent="0.3">
      <c r="W5070" s="9" t="s">
        <v>5582</v>
      </c>
      <c r="X5070" s="9"/>
    </row>
    <row r="5071" spans="23:24" x14ac:dyDescent="0.3">
      <c r="W5071" s="9" t="s">
        <v>5585</v>
      </c>
      <c r="X5071" s="9"/>
    </row>
    <row r="5072" spans="23:24" x14ac:dyDescent="0.3">
      <c r="W5072" s="9" t="s">
        <v>5588</v>
      </c>
      <c r="X5072" s="9"/>
    </row>
    <row r="5073" spans="23:24" x14ac:dyDescent="0.3">
      <c r="W5073" s="9" t="s">
        <v>5590</v>
      </c>
      <c r="X5073" s="9"/>
    </row>
    <row r="5074" spans="23:24" x14ac:dyDescent="0.3">
      <c r="W5074" s="9" t="s">
        <v>5593</v>
      </c>
      <c r="X5074" s="9"/>
    </row>
    <row r="5075" spans="23:24" x14ac:dyDescent="0.3">
      <c r="W5075" s="9" t="s">
        <v>1289</v>
      </c>
      <c r="X5075" s="9"/>
    </row>
    <row r="5076" spans="23:24" x14ac:dyDescent="0.3">
      <c r="W5076" s="9" t="s">
        <v>5598</v>
      </c>
      <c r="X5076" s="9"/>
    </row>
    <row r="5077" spans="23:24" x14ac:dyDescent="0.3">
      <c r="W5077" s="9" t="s">
        <v>5600</v>
      </c>
      <c r="X5077" s="9"/>
    </row>
    <row r="5078" spans="23:24" x14ac:dyDescent="0.3">
      <c r="W5078" s="9" t="s">
        <v>5603</v>
      </c>
      <c r="X5078" s="9"/>
    </row>
    <row r="5079" spans="23:24" x14ac:dyDescent="0.3">
      <c r="W5079" s="9" t="s">
        <v>511</v>
      </c>
      <c r="X5079" s="9"/>
    </row>
    <row r="5080" spans="23:24" x14ac:dyDescent="0.3">
      <c r="W5080" s="9" t="s">
        <v>5607</v>
      </c>
      <c r="X5080" s="9"/>
    </row>
    <row r="5081" spans="23:24" x14ac:dyDescent="0.3">
      <c r="W5081" s="9" t="s">
        <v>5610</v>
      </c>
      <c r="X5081" s="9"/>
    </row>
    <row r="5082" spans="23:24" x14ac:dyDescent="0.3">
      <c r="W5082" s="9" t="s">
        <v>1126</v>
      </c>
      <c r="X5082" s="9"/>
    </row>
    <row r="5083" spans="23:24" x14ac:dyDescent="0.3">
      <c r="W5083" s="9" t="s">
        <v>5615</v>
      </c>
      <c r="X5083" s="9"/>
    </row>
    <row r="5084" spans="23:24" x14ac:dyDescent="0.3">
      <c r="W5084" s="9" t="s">
        <v>1578</v>
      </c>
      <c r="X5084" s="9"/>
    </row>
    <row r="5085" spans="23:24" x14ac:dyDescent="0.3">
      <c r="W5085" s="9" t="s">
        <v>5619</v>
      </c>
      <c r="X5085" s="9"/>
    </row>
    <row r="5086" spans="23:24" x14ac:dyDescent="0.3">
      <c r="W5086" s="9" t="s">
        <v>5622</v>
      </c>
      <c r="X5086" s="9"/>
    </row>
    <row r="5087" spans="23:24" x14ac:dyDescent="0.3">
      <c r="W5087" s="9" t="s">
        <v>5625</v>
      </c>
      <c r="X5087" s="9"/>
    </row>
    <row r="5088" spans="23:24" x14ac:dyDescent="0.3">
      <c r="W5088" s="9" t="s">
        <v>5629</v>
      </c>
      <c r="X5088" s="9"/>
    </row>
    <row r="5089" spans="23:24" x14ac:dyDescent="0.3">
      <c r="W5089" s="9" t="s">
        <v>5632</v>
      </c>
      <c r="X5089" s="9"/>
    </row>
    <row r="5090" spans="23:24" x14ac:dyDescent="0.3">
      <c r="W5090" s="9" t="s">
        <v>5635</v>
      </c>
      <c r="X5090" s="9"/>
    </row>
    <row r="5091" spans="23:24" x14ac:dyDescent="0.3">
      <c r="W5091" s="9" t="s">
        <v>3758</v>
      </c>
      <c r="X5091" s="9"/>
    </row>
    <row r="5092" spans="23:24" x14ac:dyDescent="0.3">
      <c r="W5092" s="9" t="s">
        <v>5639</v>
      </c>
      <c r="X5092" s="9"/>
    </row>
    <row r="5093" spans="23:24" x14ac:dyDescent="0.3">
      <c r="W5093" s="9" t="s">
        <v>5641</v>
      </c>
      <c r="X5093" s="9"/>
    </row>
    <row r="5094" spans="23:24" x14ac:dyDescent="0.3">
      <c r="W5094" s="9" t="s">
        <v>5643</v>
      </c>
      <c r="X5094" s="9"/>
    </row>
    <row r="5095" spans="23:24" x14ac:dyDescent="0.3">
      <c r="W5095" s="9" t="s">
        <v>5645</v>
      </c>
      <c r="X5095" s="9"/>
    </row>
    <row r="5096" spans="23:24" x14ac:dyDescent="0.3">
      <c r="W5096" s="9" t="s">
        <v>694</v>
      </c>
      <c r="X5096" s="9"/>
    </row>
    <row r="5097" spans="23:24" x14ac:dyDescent="0.3">
      <c r="W5097" s="9" t="s">
        <v>5649</v>
      </c>
      <c r="X5097" s="9"/>
    </row>
    <row r="5098" spans="23:24" x14ac:dyDescent="0.3">
      <c r="W5098" s="9" t="s">
        <v>5652</v>
      </c>
      <c r="X5098" s="9"/>
    </row>
    <row r="5099" spans="23:24" x14ac:dyDescent="0.3">
      <c r="W5099" s="9" t="s">
        <v>5655</v>
      </c>
      <c r="X5099" s="9"/>
    </row>
    <row r="5100" spans="23:24" x14ac:dyDescent="0.3">
      <c r="W5100" s="9" t="s">
        <v>2067</v>
      </c>
      <c r="X5100" s="9"/>
    </row>
    <row r="5101" spans="23:24" x14ac:dyDescent="0.3">
      <c r="W5101" s="9" t="s">
        <v>4884</v>
      </c>
      <c r="X5101" s="9"/>
    </row>
    <row r="5102" spans="23:24" x14ac:dyDescent="0.3">
      <c r="W5102" s="9" t="s">
        <v>2235</v>
      </c>
      <c r="X5102" s="9"/>
    </row>
    <row r="5103" spans="23:24" x14ac:dyDescent="0.3">
      <c r="W5103" s="9" t="s">
        <v>5663</v>
      </c>
      <c r="X5103" s="9"/>
    </row>
    <row r="5104" spans="23:24" x14ac:dyDescent="0.3">
      <c r="W5104" s="9" t="s">
        <v>5666</v>
      </c>
      <c r="X5104" s="9"/>
    </row>
    <row r="5105" spans="23:24" x14ac:dyDescent="0.3">
      <c r="W5105" s="9" t="s">
        <v>5668</v>
      </c>
      <c r="X5105" s="9"/>
    </row>
    <row r="5106" spans="23:24" x14ac:dyDescent="0.3">
      <c r="W5106" s="9" t="s">
        <v>549</v>
      </c>
      <c r="X5106" s="9"/>
    </row>
    <row r="5107" spans="23:24" x14ac:dyDescent="0.3">
      <c r="W5107" s="9" t="s">
        <v>5673</v>
      </c>
      <c r="X5107" s="9"/>
    </row>
    <row r="5108" spans="23:24" x14ac:dyDescent="0.3">
      <c r="W5108" s="9" t="s">
        <v>5676</v>
      </c>
      <c r="X5108" s="9"/>
    </row>
    <row r="5109" spans="23:24" x14ac:dyDescent="0.3">
      <c r="W5109" s="9" t="s">
        <v>5679</v>
      </c>
      <c r="X5109" s="9"/>
    </row>
    <row r="5110" spans="23:24" x14ac:dyDescent="0.3">
      <c r="W5110" s="9" t="s">
        <v>5682</v>
      </c>
      <c r="X5110" s="9"/>
    </row>
    <row r="5111" spans="23:24" x14ac:dyDescent="0.3">
      <c r="W5111" s="9" t="s">
        <v>1578</v>
      </c>
      <c r="X5111" s="9"/>
    </row>
    <row r="5112" spans="23:24" x14ac:dyDescent="0.3">
      <c r="W5112" s="9" t="s">
        <v>5686</v>
      </c>
      <c r="X5112" s="9"/>
    </row>
    <row r="5113" spans="23:24" x14ac:dyDescent="0.3">
      <c r="W5113" s="9" t="s">
        <v>5689</v>
      </c>
      <c r="X5113" s="9"/>
    </row>
    <row r="5114" spans="23:24" x14ac:dyDescent="0.3">
      <c r="W5114" s="9" t="s">
        <v>5692</v>
      </c>
      <c r="X5114" s="9"/>
    </row>
    <row r="5115" spans="23:24" x14ac:dyDescent="0.3">
      <c r="W5115" s="9" t="s">
        <v>5695</v>
      </c>
      <c r="X5115" s="9"/>
    </row>
    <row r="5116" spans="23:24" x14ac:dyDescent="0.3">
      <c r="W5116" s="9" t="s">
        <v>5695</v>
      </c>
      <c r="X5116" s="9"/>
    </row>
    <row r="5117" spans="23:24" x14ac:dyDescent="0.3">
      <c r="W5117" s="9" t="s">
        <v>5700</v>
      </c>
      <c r="X5117" s="9"/>
    </row>
    <row r="5118" spans="23:24" x14ac:dyDescent="0.3">
      <c r="W5118" s="9" t="s">
        <v>5703</v>
      </c>
      <c r="X5118" s="9"/>
    </row>
    <row r="5119" spans="23:24" x14ac:dyDescent="0.3">
      <c r="W5119" s="9" t="s">
        <v>301</v>
      </c>
      <c r="X5119" s="9"/>
    </row>
    <row r="5120" spans="23:24" x14ac:dyDescent="0.3">
      <c r="W5120" s="9" t="s">
        <v>5707</v>
      </c>
      <c r="X5120" s="9"/>
    </row>
    <row r="5121" spans="23:24" x14ac:dyDescent="0.3">
      <c r="W5121" s="9" t="s">
        <v>5708</v>
      </c>
      <c r="X5121" s="9"/>
    </row>
    <row r="5122" spans="23:24" x14ac:dyDescent="0.3">
      <c r="W5122" s="9" t="s">
        <v>5711</v>
      </c>
      <c r="X5122" s="9"/>
    </row>
    <row r="5123" spans="23:24" x14ac:dyDescent="0.3">
      <c r="W5123" s="9" t="s">
        <v>5714</v>
      </c>
      <c r="X5123" s="9"/>
    </row>
    <row r="5124" spans="23:24" x14ac:dyDescent="0.3">
      <c r="W5124" s="9" t="s">
        <v>5717</v>
      </c>
      <c r="X5124" s="9"/>
    </row>
    <row r="5125" spans="23:24" x14ac:dyDescent="0.3">
      <c r="W5125" s="9" t="s">
        <v>1578</v>
      </c>
      <c r="X5125" s="9"/>
    </row>
    <row r="5126" spans="23:24" x14ac:dyDescent="0.3">
      <c r="W5126" s="9" t="s">
        <v>2377</v>
      </c>
      <c r="X5126" s="9"/>
    </row>
    <row r="5127" spans="23:24" x14ac:dyDescent="0.3">
      <c r="W5127" s="9" t="s">
        <v>5725</v>
      </c>
      <c r="X5127" s="9"/>
    </row>
    <row r="5128" spans="23:24" x14ac:dyDescent="0.3">
      <c r="W5128" s="9" t="s">
        <v>5233</v>
      </c>
      <c r="X5128" s="9"/>
    </row>
    <row r="5129" spans="23:24" x14ac:dyDescent="0.3">
      <c r="W5129" s="9" t="s">
        <v>5729</v>
      </c>
      <c r="X5129" s="9"/>
    </row>
    <row r="5130" spans="23:24" x14ac:dyDescent="0.3">
      <c r="W5130" s="9" t="s">
        <v>1687</v>
      </c>
      <c r="X5130" s="9"/>
    </row>
    <row r="5131" spans="23:24" x14ac:dyDescent="0.3">
      <c r="W5131" s="9" t="s">
        <v>5732</v>
      </c>
      <c r="X5131" s="9"/>
    </row>
    <row r="5132" spans="23:24" x14ac:dyDescent="0.3">
      <c r="W5132" s="9" t="s">
        <v>3364</v>
      </c>
      <c r="X5132" s="9"/>
    </row>
    <row r="5133" spans="23:24" x14ac:dyDescent="0.3">
      <c r="W5133" s="9" t="s">
        <v>5736</v>
      </c>
      <c r="X5133" s="9"/>
    </row>
    <row r="5134" spans="23:24" x14ac:dyDescent="0.3">
      <c r="W5134" s="9" t="s">
        <v>5739</v>
      </c>
      <c r="X5134" s="9"/>
    </row>
    <row r="5135" spans="23:24" x14ac:dyDescent="0.3">
      <c r="W5135" s="9" t="s">
        <v>5001</v>
      </c>
      <c r="X5135" s="9"/>
    </row>
    <row r="5136" spans="23:24" x14ac:dyDescent="0.3">
      <c r="W5136" s="9" t="s">
        <v>5744</v>
      </c>
      <c r="X5136" s="9"/>
    </row>
    <row r="5137" spans="23:24" x14ac:dyDescent="0.3">
      <c r="W5137" s="9" t="s">
        <v>5747</v>
      </c>
      <c r="X5137" s="9"/>
    </row>
    <row r="5138" spans="23:24" x14ac:dyDescent="0.3">
      <c r="W5138" s="9" t="s">
        <v>5750</v>
      </c>
      <c r="X5138" s="9"/>
    </row>
    <row r="5139" spans="23:24" x14ac:dyDescent="0.3">
      <c r="W5139" s="9" t="s">
        <v>5753</v>
      </c>
      <c r="X5139" s="9"/>
    </row>
    <row r="5140" spans="23:24" x14ac:dyDescent="0.3">
      <c r="W5140" s="9" t="s">
        <v>5756</v>
      </c>
      <c r="X5140" s="9"/>
    </row>
    <row r="5141" spans="23:24" x14ac:dyDescent="0.3">
      <c r="W5141" s="9" t="s">
        <v>5760</v>
      </c>
      <c r="X5141" s="9"/>
    </row>
    <row r="5142" spans="23:24" x14ac:dyDescent="0.3">
      <c r="W5142" s="9" t="s">
        <v>4702</v>
      </c>
      <c r="X5142" s="9"/>
    </row>
    <row r="5143" spans="23:24" x14ac:dyDescent="0.3">
      <c r="W5143" s="9" t="s">
        <v>1578</v>
      </c>
      <c r="X5143" s="9"/>
    </row>
    <row r="5144" spans="23:24" x14ac:dyDescent="0.3">
      <c r="W5144" s="9" t="s">
        <v>1126</v>
      </c>
      <c r="X5144" s="9"/>
    </row>
    <row r="5145" spans="23:24" x14ac:dyDescent="0.3">
      <c r="W5145" s="9" t="s">
        <v>5768</v>
      </c>
      <c r="X5145" s="9"/>
    </row>
    <row r="5146" spans="23:24" x14ac:dyDescent="0.3">
      <c r="W5146" s="9" t="s">
        <v>5771</v>
      </c>
      <c r="X5146" s="9"/>
    </row>
    <row r="5147" spans="23:24" x14ac:dyDescent="0.3">
      <c r="W5147" s="9" t="s">
        <v>5773</v>
      </c>
      <c r="X5147" s="9"/>
    </row>
    <row r="5148" spans="23:24" x14ac:dyDescent="0.3">
      <c r="W5148" s="9" t="s">
        <v>3313</v>
      </c>
      <c r="X5148" s="9"/>
    </row>
    <row r="5149" spans="23:24" x14ac:dyDescent="0.3">
      <c r="W5149" s="9" t="s">
        <v>5779</v>
      </c>
      <c r="X5149" s="9"/>
    </row>
    <row r="5150" spans="23:24" x14ac:dyDescent="0.3">
      <c r="W5150" s="9" t="s">
        <v>5615</v>
      </c>
      <c r="X5150" s="9"/>
    </row>
    <row r="5151" spans="23:24" x14ac:dyDescent="0.3">
      <c r="W5151" s="9" t="s">
        <v>5784</v>
      </c>
      <c r="X5151" s="9"/>
    </row>
    <row r="5152" spans="23:24" x14ac:dyDescent="0.3">
      <c r="W5152" s="9" t="s">
        <v>5788</v>
      </c>
      <c r="X5152" s="9"/>
    </row>
    <row r="5153" spans="23:24" x14ac:dyDescent="0.3">
      <c r="W5153" s="9" t="s">
        <v>5790</v>
      </c>
      <c r="X5153" s="9"/>
    </row>
    <row r="5154" spans="23:24" x14ac:dyDescent="0.3">
      <c r="W5154" s="9" t="s">
        <v>5793</v>
      </c>
      <c r="X5154" s="9"/>
    </row>
    <row r="5155" spans="23:24" x14ac:dyDescent="0.3">
      <c r="W5155" s="9" t="s">
        <v>256</v>
      </c>
      <c r="X5155" s="9"/>
    </row>
    <row r="5156" spans="23:24" x14ac:dyDescent="0.3">
      <c r="W5156" s="9" t="s">
        <v>5798</v>
      </c>
      <c r="X5156" s="9"/>
    </row>
    <row r="5157" spans="23:24" x14ac:dyDescent="0.3">
      <c r="W5157" s="9" t="s">
        <v>5801</v>
      </c>
      <c r="X5157" s="9"/>
    </row>
    <row r="5158" spans="23:24" x14ac:dyDescent="0.3">
      <c r="W5158" s="9" t="s">
        <v>5804</v>
      </c>
      <c r="X5158" s="9"/>
    </row>
    <row r="5159" spans="23:24" x14ac:dyDescent="0.3">
      <c r="W5159" s="9" t="s">
        <v>5807</v>
      </c>
      <c r="X5159" s="9"/>
    </row>
    <row r="5160" spans="23:24" x14ac:dyDescent="0.3">
      <c r="W5160" s="9" t="s">
        <v>5809</v>
      </c>
      <c r="X5160" s="9"/>
    </row>
    <row r="5161" spans="23:24" x14ac:dyDescent="0.3">
      <c r="W5161" s="9" t="s">
        <v>5812</v>
      </c>
      <c r="X5161" s="9"/>
    </row>
    <row r="5162" spans="23:24" x14ac:dyDescent="0.3">
      <c r="W5162" s="9" t="s">
        <v>3205</v>
      </c>
      <c r="X5162" s="9"/>
    </row>
    <row r="5163" spans="23:24" x14ac:dyDescent="0.3">
      <c r="W5163" s="9" t="s">
        <v>5817</v>
      </c>
      <c r="X5163" s="9"/>
    </row>
    <row r="5164" spans="23:24" x14ac:dyDescent="0.3">
      <c r="W5164" s="9" t="s">
        <v>5820</v>
      </c>
      <c r="X5164" s="9"/>
    </row>
    <row r="5165" spans="23:24" x14ac:dyDescent="0.3">
      <c r="W5165" s="9" t="s">
        <v>5823</v>
      </c>
      <c r="X5165" s="9"/>
    </row>
    <row r="5166" spans="23:24" x14ac:dyDescent="0.3">
      <c r="W5166" s="9" t="s">
        <v>5827</v>
      </c>
      <c r="X5166" s="9"/>
    </row>
    <row r="5167" spans="23:24" x14ac:dyDescent="0.3">
      <c r="W5167" s="9" t="s">
        <v>5830</v>
      </c>
      <c r="X5167" s="9"/>
    </row>
    <row r="5168" spans="23:24" x14ac:dyDescent="0.3">
      <c r="W5168" s="9" t="s">
        <v>1684</v>
      </c>
      <c r="X5168" s="9"/>
    </row>
    <row r="5169" spans="23:24" x14ac:dyDescent="0.3">
      <c r="W5169" s="9" t="s">
        <v>5835</v>
      </c>
      <c r="X5169" s="9"/>
    </row>
    <row r="5170" spans="23:24" x14ac:dyDescent="0.3">
      <c r="W5170" s="9" t="s">
        <v>5837</v>
      </c>
      <c r="X5170" s="9"/>
    </row>
    <row r="5171" spans="23:24" x14ac:dyDescent="0.3">
      <c r="W5171" s="9" t="s">
        <v>5840</v>
      </c>
      <c r="X5171" s="9"/>
    </row>
    <row r="5172" spans="23:24" x14ac:dyDescent="0.3">
      <c r="W5172" s="9" t="s">
        <v>5416</v>
      </c>
      <c r="X5172" s="9"/>
    </row>
    <row r="5173" spans="23:24" x14ac:dyDescent="0.3">
      <c r="W5173" s="9" t="s">
        <v>5843</v>
      </c>
      <c r="X5173" s="9"/>
    </row>
    <row r="5174" spans="23:24" x14ac:dyDescent="0.3">
      <c r="W5174" s="9" t="s">
        <v>5847</v>
      </c>
      <c r="X5174" s="9"/>
    </row>
    <row r="5175" spans="23:24" x14ac:dyDescent="0.3">
      <c r="W5175" s="9" t="s">
        <v>5849</v>
      </c>
      <c r="X5175" s="9"/>
    </row>
    <row r="5176" spans="23:24" x14ac:dyDescent="0.3">
      <c r="W5176" s="9" t="s">
        <v>5851</v>
      </c>
      <c r="X5176" s="9"/>
    </row>
    <row r="5177" spans="23:24" x14ac:dyDescent="0.3">
      <c r="W5177" s="9" t="s">
        <v>5853</v>
      </c>
      <c r="X5177" s="9"/>
    </row>
    <row r="5178" spans="23:24" x14ac:dyDescent="0.3">
      <c r="W5178" s="9" t="s">
        <v>5857</v>
      </c>
      <c r="X5178" s="9"/>
    </row>
    <row r="5179" spans="23:24" x14ac:dyDescent="0.3">
      <c r="W5179" s="9" t="s">
        <v>5859</v>
      </c>
      <c r="X5179" s="9"/>
    </row>
    <row r="5180" spans="23:24" x14ac:dyDescent="0.3">
      <c r="W5180" s="9" t="s">
        <v>5862</v>
      </c>
      <c r="X5180" s="9"/>
    </row>
    <row r="5181" spans="23:24" x14ac:dyDescent="0.3">
      <c r="W5181" s="9" t="s">
        <v>5864</v>
      </c>
      <c r="X5181" s="9"/>
    </row>
    <row r="5182" spans="23:24" x14ac:dyDescent="0.3">
      <c r="W5182" s="9" t="s">
        <v>5867</v>
      </c>
      <c r="X5182" s="9"/>
    </row>
    <row r="5183" spans="23:24" x14ac:dyDescent="0.3">
      <c r="W5183" s="9" t="s">
        <v>5870</v>
      </c>
      <c r="X5183" s="9"/>
    </row>
    <row r="5184" spans="23:24" x14ac:dyDescent="0.3">
      <c r="W5184" s="9" t="s">
        <v>694</v>
      </c>
      <c r="X5184" s="9"/>
    </row>
    <row r="5185" spans="23:24" x14ac:dyDescent="0.3">
      <c r="W5185" s="9" t="s">
        <v>5874</v>
      </c>
      <c r="X5185" s="9"/>
    </row>
    <row r="5186" spans="23:24" x14ac:dyDescent="0.3">
      <c r="W5186" s="9" t="s">
        <v>174</v>
      </c>
      <c r="X5186" s="9"/>
    </row>
    <row r="5187" spans="23:24" x14ac:dyDescent="0.3">
      <c r="W5187" s="9" t="s">
        <v>5879</v>
      </c>
      <c r="X5187" s="9"/>
    </row>
    <row r="5188" spans="23:24" x14ac:dyDescent="0.3">
      <c r="W5188" s="9" t="s">
        <v>5881</v>
      </c>
      <c r="X5188" s="9"/>
    </row>
    <row r="5189" spans="23:24" x14ac:dyDescent="0.3">
      <c r="W5189" s="9" t="s">
        <v>2121</v>
      </c>
      <c r="X5189" s="9"/>
    </row>
    <row r="5190" spans="23:24" x14ac:dyDescent="0.3">
      <c r="W5190" s="9" t="s">
        <v>5885</v>
      </c>
      <c r="X5190" s="9"/>
    </row>
    <row r="5191" spans="23:24" x14ac:dyDescent="0.3">
      <c r="W5191" s="9" t="s">
        <v>1370</v>
      </c>
      <c r="X5191" s="9"/>
    </row>
    <row r="5192" spans="23:24" x14ac:dyDescent="0.3">
      <c r="W5192" s="9" t="s">
        <v>5890</v>
      </c>
      <c r="X5192" s="9"/>
    </row>
    <row r="5193" spans="23:24" x14ac:dyDescent="0.3">
      <c r="W5193" s="9" t="s">
        <v>1126</v>
      </c>
      <c r="X5193" s="9"/>
    </row>
    <row r="5194" spans="23:24" x14ac:dyDescent="0.3">
      <c r="W5194" s="9" t="s">
        <v>5896</v>
      </c>
      <c r="X5194" s="9"/>
    </row>
    <row r="5195" spans="23:24" x14ac:dyDescent="0.3">
      <c r="W5195" s="9" t="s">
        <v>5899</v>
      </c>
      <c r="X5195" s="9"/>
    </row>
    <row r="5196" spans="23:24" x14ac:dyDescent="0.3">
      <c r="W5196" s="9" t="s">
        <v>5902</v>
      </c>
      <c r="X5196" s="9"/>
    </row>
    <row r="5197" spans="23:24" x14ac:dyDescent="0.3">
      <c r="W5197" s="9" t="s">
        <v>549</v>
      </c>
      <c r="X5197" s="9"/>
    </row>
    <row r="5198" spans="23:24" x14ac:dyDescent="0.3">
      <c r="W5198" s="9" t="s">
        <v>5907</v>
      </c>
      <c r="X5198" s="9"/>
    </row>
    <row r="5199" spans="23:24" x14ac:dyDescent="0.3">
      <c r="W5199" s="9" t="s">
        <v>5911</v>
      </c>
      <c r="X5199" s="9"/>
    </row>
    <row r="5200" spans="23:24" x14ac:dyDescent="0.3">
      <c r="W5200" s="9" t="s">
        <v>4633</v>
      </c>
      <c r="X5200" s="9"/>
    </row>
    <row r="5201" spans="23:24" x14ac:dyDescent="0.3">
      <c r="W5201" s="9" t="s">
        <v>1459</v>
      </c>
      <c r="X5201" s="9"/>
    </row>
    <row r="5202" spans="23:24" x14ac:dyDescent="0.3">
      <c r="W5202" s="9" t="s">
        <v>5916</v>
      </c>
      <c r="X5202" s="9"/>
    </row>
    <row r="5203" spans="23:24" x14ac:dyDescent="0.3">
      <c r="W5203" s="9" t="s">
        <v>5919</v>
      </c>
      <c r="X5203" s="9"/>
    </row>
    <row r="5204" spans="23:24" x14ac:dyDescent="0.3">
      <c r="W5204" s="9" t="s">
        <v>1578</v>
      </c>
      <c r="X5204" s="9"/>
    </row>
    <row r="5205" spans="23:24" x14ac:dyDescent="0.3">
      <c r="W5205" s="9" t="s">
        <v>5924</v>
      </c>
      <c r="X5205" s="9"/>
    </row>
    <row r="5206" spans="23:24" x14ac:dyDescent="0.3">
      <c r="W5206" s="9" t="s">
        <v>2067</v>
      </c>
      <c r="X5206" s="9"/>
    </row>
    <row r="5207" spans="23:24" x14ac:dyDescent="0.3">
      <c r="W5207" s="9" t="s">
        <v>3909</v>
      </c>
      <c r="X5207" s="9"/>
    </row>
    <row r="5208" spans="23:24" x14ac:dyDescent="0.3">
      <c r="W5208" s="9" t="s">
        <v>5931</v>
      </c>
      <c r="X5208" s="9"/>
    </row>
    <row r="5209" spans="23:24" x14ac:dyDescent="0.3">
      <c r="W5209" s="9" t="s">
        <v>5934</v>
      </c>
      <c r="X5209" s="9"/>
    </row>
    <row r="5210" spans="23:24" x14ac:dyDescent="0.3">
      <c r="W5210" s="9" t="s">
        <v>5937</v>
      </c>
      <c r="X5210" s="9"/>
    </row>
    <row r="5211" spans="23:24" x14ac:dyDescent="0.3">
      <c r="W5211" s="9" t="s">
        <v>5940</v>
      </c>
      <c r="X5211" s="9"/>
    </row>
    <row r="5212" spans="23:24" x14ac:dyDescent="0.3">
      <c r="W5212" s="9" t="s">
        <v>5944</v>
      </c>
      <c r="X5212" s="9"/>
    </row>
    <row r="5213" spans="23:24" x14ac:dyDescent="0.3">
      <c r="W5213" s="9" t="s">
        <v>5947</v>
      </c>
      <c r="X5213" s="9"/>
    </row>
    <row r="5214" spans="23:24" x14ac:dyDescent="0.3">
      <c r="W5214" s="9" t="s">
        <v>5950</v>
      </c>
      <c r="X5214" s="9"/>
    </row>
    <row r="5215" spans="23:24" x14ac:dyDescent="0.3">
      <c r="W5215" s="9" t="s">
        <v>1501</v>
      </c>
      <c r="X5215" s="9"/>
    </row>
    <row r="5216" spans="23:24" x14ac:dyDescent="0.3">
      <c r="W5216" s="9" t="s">
        <v>5954</v>
      </c>
      <c r="X5216" s="9"/>
    </row>
    <row r="5217" spans="23:24" x14ac:dyDescent="0.3">
      <c r="W5217" s="9" t="s">
        <v>5957</v>
      </c>
      <c r="X5217" s="9"/>
    </row>
    <row r="5218" spans="23:24" x14ac:dyDescent="0.3">
      <c r="W5218" s="9" t="s">
        <v>3590</v>
      </c>
      <c r="X5218" s="9"/>
    </row>
    <row r="5219" spans="23:24" x14ac:dyDescent="0.3">
      <c r="W5219" s="9" t="s">
        <v>5962</v>
      </c>
      <c r="X5219" s="9"/>
    </row>
    <row r="5220" spans="23:24" x14ac:dyDescent="0.3">
      <c r="W5220" s="9" t="s">
        <v>5964</v>
      </c>
      <c r="X5220" s="9"/>
    </row>
    <row r="5221" spans="23:24" x14ac:dyDescent="0.3">
      <c r="W5221" s="9" t="s">
        <v>5967</v>
      </c>
      <c r="X5221" s="9"/>
    </row>
    <row r="5222" spans="23:24" x14ac:dyDescent="0.3">
      <c r="W5222" s="9" t="s">
        <v>5970</v>
      </c>
      <c r="X5222" s="9"/>
    </row>
    <row r="5223" spans="23:24" x14ac:dyDescent="0.3">
      <c r="W5223" s="9" t="s">
        <v>5972</v>
      </c>
      <c r="X5223" s="9"/>
    </row>
    <row r="5224" spans="23:24" x14ac:dyDescent="0.3">
      <c r="W5224" s="9" t="s">
        <v>382</v>
      </c>
      <c r="X5224" s="9"/>
    </row>
    <row r="5225" spans="23:24" x14ac:dyDescent="0.3">
      <c r="W5225" s="9" t="s">
        <v>5328</v>
      </c>
      <c r="X5225" s="9"/>
    </row>
    <row r="5226" spans="23:24" x14ac:dyDescent="0.3">
      <c r="W5226" s="9" t="s">
        <v>5979</v>
      </c>
      <c r="X5226" s="9"/>
    </row>
    <row r="5227" spans="23:24" x14ac:dyDescent="0.3">
      <c r="W5227" s="9" t="s">
        <v>3205</v>
      </c>
      <c r="X5227" s="9"/>
    </row>
    <row r="5228" spans="23:24" x14ac:dyDescent="0.3">
      <c r="W5228" s="9" t="s">
        <v>5984</v>
      </c>
      <c r="X5228" s="9"/>
    </row>
    <row r="5229" spans="23:24" x14ac:dyDescent="0.3">
      <c r="W5229" s="9" t="s">
        <v>5986</v>
      </c>
      <c r="X5229" s="9"/>
    </row>
    <row r="5230" spans="23:24" x14ac:dyDescent="0.3">
      <c r="W5230" s="9" t="s">
        <v>5989</v>
      </c>
      <c r="X5230" s="9"/>
    </row>
    <row r="5231" spans="23:24" x14ac:dyDescent="0.3">
      <c r="W5231" s="9" t="s">
        <v>5992</v>
      </c>
      <c r="X5231" s="9"/>
    </row>
    <row r="5232" spans="23:24" x14ac:dyDescent="0.3">
      <c r="W5232" s="9" t="s">
        <v>5994</v>
      </c>
      <c r="X5232" s="9"/>
    </row>
    <row r="5233" spans="23:24" x14ac:dyDescent="0.3">
      <c r="W5233" s="9" t="s">
        <v>5997</v>
      </c>
      <c r="X5233" s="9"/>
    </row>
    <row r="5234" spans="23:24" x14ac:dyDescent="0.3">
      <c r="W5234" s="9" t="s">
        <v>5999</v>
      </c>
      <c r="X5234" s="9"/>
    </row>
    <row r="5235" spans="23:24" x14ac:dyDescent="0.3">
      <c r="W5235" s="9" t="s">
        <v>6002</v>
      </c>
      <c r="X5235" s="9"/>
    </row>
    <row r="5236" spans="23:24" x14ac:dyDescent="0.3">
      <c r="W5236" s="9" t="s">
        <v>6005</v>
      </c>
      <c r="X5236" s="9"/>
    </row>
    <row r="5237" spans="23:24" x14ac:dyDescent="0.3">
      <c r="W5237" s="9" t="s">
        <v>6007</v>
      </c>
      <c r="X5237" s="9"/>
    </row>
    <row r="5238" spans="23:24" x14ac:dyDescent="0.3">
      <c r="W5238" s="9" t="s">
        <v>345</v>
      </c>
      <c r="X5238" s="9"/>
    </row>
    <row r="5239" spans="23:24" x14ac:dyDescent="0.3">
      <c r="W5239" s="9" t="s">
        <v>3205</v>
      </c>
      <c r="X5239" s="9"/>
    </row>
    <row r="5240" spans="23:24" x14ac:dyDescent="0.3">
      <c r="W5240" s="9" t="s">
        <v>6014</v>
      </c>
      <c r="X5240" s="9"/>
    </row>
    <row r="5241" spans="23:24" x14ac:dyDescent="0.3">
      <c r="W5241" s="9" t="s">
        <v>6016</v>
      </c>
      <c r="X5241" s="9"/>
    </row>
    <row r="5242" spans="23:24" x14ac:dyDescent="0.3">
      <c r="W5242" s="9" t="s">
        <v>6019</v>
      </c>
      <c r="X5242" s="9"/>
    </row>
    <row r="5243" spans="23:24" x14ac:dyDescent="0.3">
      <c r="W5243" s="9" t="s">
        <v>4633</v>
      </c>
      <c r="X5243" s="9"/>
    </row>
    <row r="5244" spans="23:24" x14ac:dyDescent="0.3">
      <c r="W5244" s="9" t="s">
        <v>6022</v>
      </c>
      <c r="X5244" s="9"/>
    </row>
    <row r="5245" spans="23:24" x14ac:dyDescent="0.3">
      <c r="W5245" s="9" t="s">
        <v>6026</v>
      </c>
      <c r="X5245" s="9"/>
    </row>
    <row r="5246" spans="23:24" x14ac:dyDescent="0.3">
      <c r="W5246" s="9" t="s">
        <v>6029</v>
      </c>
      <c r="X5246" s="9"/>
    </row>
    <row r="5247" spans="23:24" x14ac:dyDescent="0.3">
      <c r="W5247" s="9" t="s">
        <v>2067</v>
      </c>
      <c r="X5247" s="9"/>
    </row>
    <row r="5248" spans="23:24" x14ac:dyDescent="0.3">
      <c r="W5248" s="9" t="s">
        <v>6033</v>
      </c>
      <c r="X5248" s="9"/>
    </row>
    <row r="5249" spans="23:24" x14ac:dyDescent="0.3">
      <c r="W5249" s="9" t="s">
        <v>6036</v>
      </c>
      <c r="X5249" s="9"/>
    </row>
    <row r="5250" spans="23:24" x14ac:dyDescent="0.3">
      <c r="W5250" s="9" t="s">
        <v>6037</v>
      </c>
      <c r="X5250" s="9"/>
    </row>
    <row r="5251" spans="23:24" x14ac:dyDescent="0.3">
      <c r="W5251" s="9" t="s">
        <v>1578</v>
      </c>
      <c r="X5251" s="9"/>
    </row>
    <row r="5252" spans="23:24" x14ac:dyDescent="0.3">
      <c r="W5252" s="9" t="s">
        <v>6042</v>
      </c>
      <c r="X5252" s="9"/>
    </row>
    <row r="5253" spans="23:24" x14ac:dyDescent="0.3">
      <c r="W5253" s="9" t="s">
        <v>6045</v>
      </c>
      <c r="X5253" s="9"/>
    </row>
    <row r="5254" spans="23:24" x14ac:dyDescent="0.3">
      <c r="W5254" s="9" t="s">
        <v>6048</v>
      </c>
      <c r="X5254" s="9"/>
    </row>
    <row r="5255" spans="23:24" x14ac:dyDescent="0.3">
      <c r="W5255" s="9" t="s">
        <v>1578</v>
      </c>
      <c r="X5255" s="9"/>
    </row>
    <row r="5256" spans="23:24" x14ac:dyDescent="0.3">
      <c r="W5256" s="9" t="s">
        <v>6053</v>
      </c>
      <c r="X5256" s="9"/>
    </row>
    <row r="5257" spans="23:24" x14ac:dyDescent="0.3">
      <c r="W5257" s="9" t="s">
        <v>6056</v>
      </c>
      <c r="X5257" s="9"/>
    </row>
    <row r="5258" spans="23:24" x14ac:dyDescent="0.3">
      <c r="W5258" s="9" t="s">
        <v>6058</v>
      </c>
      <c r="X5258" s="9"/>
    </row>
    <row r="5259" spans="23:24" x14ac:dyDescent="0.3">
      <c r="W5259" s="9" t="s">
        <v>6061</v>
      </c>
      <c r="X5259" s="9"/>
    </row>
    <row r="5260" spans="23:24" x14ac:dyDescent="0.3">
      <c r="W5260" s="9" t="s">
        <v>6064</v>
      </c>
      <c r="X5260" s="9"/>
    </row>
    <row r="5261" spans="23:24" x14ac:dyDescent="0.3">
      <c r="W5261" s="9" t="s">
        <v>1126</v>
      </c>
      <c r="X5261" s="9"/>
    </row>
    <row r="5262" spans="23:24" x14ac:dyDescent="0.3">
      <c r="W5262" s="9" t="s">
        <v>6069</v>
      </c>
      <c r="X5262" s="9"/>
    </row>
    <row r="5263" spans="23:24" x14ac:dyDescent="0.3">
      <c r="W5263" s="9" t="s">
        <v>6072</v>
      </c>
      <c r="X5263" s="9"/>
    </row>
    <row r="5264" spans="23:24" x14ac:dyDescent="0.3">
      <c r="W5264" s="9" t="s">
        <v>6075</v>
      </c>
      <c r="X5264" s="9"/>
    </row>
    <row r="5265" spans="23:24" x14ac:dyDescent="0.3">
      <c r="W5265" s="9" t="s">
        <v>2854</v>
      </c>
      <c r="X5265" s="9"/>
    </row>
    <row r="5266" spans="23:24" x14ac:dyDescent="0.3">
      <c r="W5266" s="9" t="s">
        <v>6080</v>
      </c>
      <c r="X5266" s="9"/>
    </row>
    <row r="5267" spans="23:24" x14ac:dyDescent="0.3">
      <c r="W5267" s="9" t="s">
        <v>6082</v>
      </c>
      <c r="X5267" s="9"/>
    </row>
    <row r="5268" spans="23:24" x14ac:dyDescent="0.3">
      <c r="W5268" s="9" t="s">
        <v>6085</v>
      </c>
      <c r="X5268" s="9"/>
    </row>
    <row r="5269" spans="23:24" x14ac:dyDescent="0.3">
      <c r="W5269" s="9" t="s">
        <v>6088</v>
      </c>
      <c r="X5269" s="9"/>
    </row>
    <row r="5270" spans="23:24" x14ac:dyDescent="0.3">
      <c r="W5270" s="9" t="s">
        <v>6091</v>
      </c>
      <c r="X5270" s="9"/>
    </row>
    <row r="5271" spans="23:24" x14ac:dyDescent="0.3">
      <c r="W5271" s="9" t="s">
        <v>549</v>
      </c>
      <c r="X5271" s="9"/>
    </row>
    <row r="5272" spans="23:24" x14ac:dyDescent="0.3">
      <c r="W5272" s="9" t="s">
        <v>4725</v>
      </c>
      <c r="X5272" s="9"/>
    </row>
    <row r="5273" spans="23:24" x14ac:dyDescent="0.3">
      <c r="W5273" s="9" t="s">
        <v>6097</v>
      </c>
      <c r="X5273" s="9"/>
    </row>
    <row r="5274" spans="23:24" x14ac:dyDescent="0.3">
      <c r="W5274" s="9" t="s">
        <v>6100</v>
      </c>
      <c r="X5274" s="9"/>
    </row>
    <row r="5275" spans="23:24" x14ac:dyDescent="0.3">
      <c r="W5275" s="9" t="s">
        <v>6103</v>
      </c>
      <c r="X5275" s="9"/>
    </row>
    <row r="5276" spans="23:24" x14ac:dyDescent="0.3">
      <c r="W5276" s="9" t="s">
        <v>6105</v>
      </c>
      <c r="X5276" s="9"/>
    </row>
    <row r="5277" spans="23:24" x14ac:dyDescent="0.3">
      <c r="W5277" s="9" t="s">
        <v>3630</v>
      </c>
      <c r="X5277" s="9"/>
    </row>
    <row r="5278" spans="23:24" x14ac:dyDescent="0.3">
      <c r="W5278" s="9" t="s">
        <v>6110</v>
      </c>
      <c r="X5278" s="9"/>
    </row>
    <row r="5279" spans="23:24" x14ac:dyDescent="0.3">
      <c r="W5279" s="9" t="s">
        <v>6113</v>
      </c>
      <c r="X5279" s="9"/>
    </row>
    <row r="5280" spans="23:24" x14ac:dyDescent="0.3">
      <c r="W5280" s="9" t="s">
        <v>1578</v>
      </c>
      <c r="X5280" s="9"/>
    </row>
    <row r="5281" spans="23:24" x14ac:dyDescent="0.3">
      <c r="W5281" s="9" t="s">
        <v>6118</v>
      </c>
      <c r="X5281" s="9"/>
    </row>
    <row r="5282" spans="23:24" x14ac:dyDescent="0.3">
      <c r="W5282" s="9" t="s">
        <v>6120</v>
      </c>
      <c r="X5282" s="9"/>
    </row>
    <row r="5283" spans="23:24" x14ac:dyDescent="0.3">
      <c r="W5283" s="9" t="s">
        <v>1570</v>
      </c>
      <c r="X5283" s="9"/>
    </row>
    <row r="5284" spans="23:24" x14ac:dyDescent="0.3">
      <c r="W5284" s="9" t="s">
        <v>1566</v>
      </c>
      <c r="X5284" s="9"/>
    </row>
    <row r="5285" spans="23:24" x14ac:dyDescent="0.3">
      <c r="W5285" s="9" t="s">
        <v>6126</v>
      </c>
      <c r="X5285" s="9"/>
    </row>
    <row r="5286" spans="23:24" x14ac:dyDescent="0.3">
      <c r="W5286" s="9" t="s">
        <v>6129</v>
      </c>
      <c r="X5286" s="9"/>
    </row>
    <row r="5287" spans="23:24" x14ac:dyDescent="0.3">
      <c r="W5287" s="9" t="s">
        <v>6129</v>
      </c>
      <c r="X5287" s="9"/>
    </row>
    <row r="5288" spans="23:24" x14ac:dyDescent="0.3">
      <c r="W5288" s="9" t="s">
        <v>3205</v>
      </c>
      <c r="X5288" s="9"/>
    </row>
    <row r="5289" spans="23:24" x14ac:dyDescent="0.3">
      <c r="W5289" s="9" t="s">
        <v>1058</v>
      </c>
      <c r="X5289" s="9"/>
    </row>
    <row r="5290" spans="23:24" x14ac:dyDescent="0.3">
      <c r="W5290" s="9" t="s">
        <v>6134</v>
      </c>
      <c r="X5290" s="9"/>
    </row>
    <row r="5291" spans="23:24" x14ac:dyDescent="0.3">
      <c r="W5291" s="9" t="s">
        <v>6137</v>
      </c>
      <c r="X5291" s="9"/>
    </row>
    <row r="5292" spans="23:24" x14ac:dyDescent="0.3">
      <c r="W5292" s="9" t="s">
        <v>6139</v>
      </c>
      <c r="X5292" s="9"/>
    </row>
    <row r="5293" spans="23:24" x14ac:dyDescent="0.3">
      <c r="W5293" s="9" t="s">
        <v>6143</v>
      </c>
      <c r="X5293" s="9"/>
    </row>
    <row r="5294" spans="23:24" x14ac:dyDescent="0.3">
      <c r="W5294" s="9" t="s">
        <v>6146</v>
      </c>
      <c r="X5294" s="9"/>
    </row>
    <row r="5295" spans="23:24" x14ac:dyDescent="0.3">
      <c r="W5295" s="9" t="s">
        <v>6148</v>
      </c>
      <c r="X5295" s="9"/>
    </row>
    <row r="5296" spans="23:24" x14ac:dyDescent="0.3">
      <c r="W5296" s="9" t="s">
        <v>6151</v>
      </c>
      <c r="X5296" s="9"/>
    </row>
    <row r="5297" spans="23:24" x14ac:dyDescent="0.3">
      <c r="W5297" s="9" t="s">
        <v>2235</v>
      </c>
      <c r="X5297" s="9"/>
    </row>
    <row r="5298" spans="23:24" x14ac:dyDescent="0.3">
      <c r="W5298" s="9" t="s">
        <v>6155</v>
      </c>
      <c r="X5298" s="9"/>
    </row>
    <row r="5299" spans="23:24" x14ac:dyDescent="0.3">
      <c r="W5299" s="9" t="s">
        <v>6158</v>
      </c>
      <c r="X5299" s="9"/>
    </row>
    <row r="5300" spans="23:24" x14ac:dyDescent="0.3">
      <c r="W5300" s="9" t="s">
        <v>6161</v>
      </c>
      <c r="X5300" s="9"/>
    </row>
    <row r="5301" spans="23:24" x14ac:dyDescent="0.3">
      <c r="W5301" s="9" t="s">
        <v>5529</v>
      </c>
      <c r="X5301" s="9"/>
    </row>
    <row r="5302" spans="23:24" x14ac:dyDescent="0.3">
      <c r="W5302" s="9" t="s">
        <v>5256</v>
      </c>
      <c r="X5302" s="9"/>
    </row>
    <row r="5303" spans="23:24" x14ac:dyDescent="0.3">
      <c r="W5303" s="9" t="s">
        <v>6168</v>
      </c>
      <c r="X5303" s="9"/>
    </row>
    <row r="5304" spans="23:24" x14ac:dyDescent="0.3">
      <c r="W5304" s="9" t="s">
        <v>6170</v>
      </c>
      <c r="X5304" s="9"/>
    </row>
    <row r="5305" spans="23:24" x14ac:dyDescent="0.3">
      <c r="W5305" s="9" t="s">
        <v>6173</v>
      </c>
      <c r="X5305" s="9"/>
    </row>
    <row r="5306" spans="23:24" x14ac:dyDescent="0.3">
      <c r="W5306" s="9" t="s">
        <v>6176</v>
      </c>
      <c r="X5306" s="9"/>
    </row>
    <row r="5307" spans="23:24" x14ac:dyDescent="0.3">
      <c r="W5307" s="9" t="s">
        <v>6179</v>
      </c>
      <c r="X5307" s="9"/>
    </row>
    <row r="5308" spans="23:24" x14ac:dyDescent="0.3">
      <c r="W5308" s="9" t="s">
        <v>6182</v>
      </c>
      <c r="X5308" s="9"/>
    </row>
    <row r="5309" spans="23:24" x14ac:dyDescent="0.3">
      <c r="W5309" s="9" t="s">
        <v>6185</v>
      </c>
      <c r="X5309" s="9"/>
    </row>
    <row r="5310" spans="23:24" x14ac:dyDescent="0.3">
      <c r="W5310" s="9" t="s">
        <v>1334</v>
      </c>
      <c r="X5310" s="9"/>
    </row>
    <row r="5311" spans="23:24" x14ac:dyDescent="0.3">
      <c r="W5311" s="9" t="s">
        <v>2136</v>
      </c>
      <c r="X5311" s="9"/>
    </row>
    <row r="5312" spans="23:24" x14ac:dyDescent="0.3">
      <c r="W5312" s="9" t="s">
        <v>6191</v>
      </c>
      <c r="X5312" s="9"/>
    </row>
    <row r="5313" spans="23:24" x14ac:dyDescent="0.3">
      <c r="W5313" s="9" t="s">
        <v>6194</v>
      </c>
      <c r="X5313" s="9"/>
    </row>
    <row r="5314" spans="23:24" x14ac:dyDescent="0.3">
      <c r="W5314" s="9" t="s">
        <v>4018</v>
      </c>
      <c r="X5314" s="9"/>
    </row>
    <row r="5315" spans="23:24" x14ac:dyDescent="0.3">
      <c r="W5315" s="9" t="s">
        <v>6199</v>
      </c>
      <c r="X5315" s="9"/>
    </row>
    <row r="5316" spans="23:24" x14ac:dyDescent="0.3">
      <c r="W5316" s="9" t="s">
        <v>6202</v>
      </c>
      <c r="X5316" s="9"/>
    </row>
    <row r="5317" spans="23:24" x14ac:dyDescent="0.3">
      <c r="W5317" s="9" t="s">
        <v>6204</v>
      </c>
      <c r="X5317" s="9"/>
    </row>
    <row r="5318" spans="23:24" x14ac:dyDescent="0.3">
      <c r="W5318" s="9" t="s">
        <v>6206</v>
      </c>
      <c r="X5318" s="9"/>
    </row>
    <row r="5319" spans="23:24" x14ac:dyDescent="0.3">
      <c r="W5319" s="9" t="s">
        <v>1329</v>
      </c>
      <c r="X5319" s="9"/>
    </row>
    <row r="5320" spans="23:24" x14ac:dyDescent="0.3">
      <c r="W5320" s="9" t="s">
        <v>903</v>
      </c>
      <c r="X5320" s="9"/>
    </row>
    <row r="5321" spans="23:24" x14ac:dyDescent="0.3">
      <c r="W5321" s="9" t="s">
        <v>6211</v>
      </c>
      <c r="X5321" s="9"/>
    </row>
    <row r="5322" spans="23:24" x14ac:dyDescent="0.3">
      <c r="W5322" s="9" t="s">
        <v>1329</v>
      </c>
      <c r="X5322" s="9"/>
    </row>
    <row r="5323" spans="23:24" x14ac:dyDescent="0.3">
      <c r="W5323" s="9" t="s">
        <v>174</v>
      </c>
      <c r="X5323" s="9"/>
    </row>
    <row r="5324" spans="23:24" x14ac:dyDescent="0.3">
      <c r="W5324" s="9" t="s">
        <v>6218</v>
      </c>
      <c r="X5324" s="9"/>
    </row>
    <row r="5325" spans="23:24" x14ac:dyDescent="0.3">
      <c r="W5325" s="9" t="s">
        <v>5820</v>
      </c>
      <c r="X5325" s="9"/>
    </row>
    <row r="5326" spans="23:24" x14ac:dyDescent="0.3">
      <c r="W5326" s="9" t="s">
        <v>1101</v>
      </c>
      <c r="X5326" s="9"/>
    </row>
    <row r="5327" spans="23:24" x14ac:dyDescent="0.3">
      <c r="W5327" s="9" t="s">
        <v>1334</v>
      </c>
      <c r="X5327" s="9"/>
    </row>
    <row r="5328" spans="23:24" x14ac:dyDescent="0.3">
      <c r="W5328" s="9" t="s">
        <v>6226</v>
      </c>
      <c r="X5328" s="9"/>
    </row>
    <row r="5329" spans="23:24" x14ac:dyDescent="0.3">
      <c r="W5329" s="9" t="s">
        <v>6229</v>
      </c>
      <c r="X5329" s="9"/>
    </row>
    <row r="5330" spans="23:24" x14ac:dyDescent="0.3">
      <c r="W5330" s="9" t="s">
        <v>6232</v>
      </c>
      <c r="X5330" s="9"/>
    </row>
    <row r="5331" spans="23:24" x14ac:dyDescent="0.3">
      <c r="W5331" s="9" t="s">
        <v>6235</v>
      </c>
      <c r="X5331" s="9"/>
    </row>
    <row r="5332" spans="23:24" x14ac:dyDescent="0.3">
      <c r="W5332" s="9" t="s">
        <v>6238</v>
      </c>
      <c r="X5332" s="9"/>
    </row>
    <row r="5333" spans="23:24" x14ac:dyDescent="0.3">
      <c r="W5333" s="9" t="s">
        <v>4301</v>
      </c>
      <c r="X5333" s="9"/>
    </row>
    <row r="5334" spans="23:24" x14ac:dyDescent="0.3">
      <c r="W5334" s="9" t="s">
        <v>6242</v>
      </c>
      <c r="X5334" s="9"/>
    </row>
    <row r="5335" spans="23:24" x14ac:dyDescent="0.3">
      <c r="W5335" s="9" t="s">
        <v>6245</v>
      </c>
      <c r="X5335" s="9"/>
    </row>
    <row r="5336" spans="23:24" x14ac:dyDescent="0.3">
      <c r="W5336" s="9" t="s">
        <v>6248</v>
      </c>
      <c r="X5336" s="9"/>
    </row>
    <row r="5337" spans="23:24" x14ac:dyDescent="0.3">
      <c r="W5337" s="9" t="s">
        <v>6251</v>
      </c>
      <c r="X5337" s="9"/>
    </row>
    <row r="5338" spans="23:24" x14ac:dyDescent="0.3">
      <c r="W5338" s="9" t="s">
        <v>6254</v>
      </c>
      <c r="X5338" s="9"/>
    </row>
    <row r="5339" spans="23:24" x14ac:dyDescent="0.3">
      <c r="W5339" s="9" t="s">
        <v>6257</v>
      </c>
      <c r="X5339" s="9"/>
    </row>
    <row r="5340" spans="23:24" x14ac:dyDescent="0.3">
      <c r="W5340" s="9" t="s">
        <v>6260</v>
      </c>
      <c r="X5340" s="9"/>
    </row>
    <row r="5341" spans="23:24" x14ac:dyDescent="0.3">
      <c r="W5341" s="9" t="s">
        <v>2067</v>
      </c>
      <c r="X5341" s="9"/>
    </row>
    <row r="5342" spans="23:24" x14ac:dyDescent="0.3">
      <c r="W5342" s="9" t="s">
        <v>6266</v>
      </c>
      <c r="X5342" s="9"/>
    </row>
    <row r="5343" spans="23:24" x14ac:dyDescent="0.3">
      <c r="W5343" s="9" t="s">
        <v>6269</v>
      </c>
      <c r="X5343" s="9"/>
    </row>
    <row r="5344" spans="23:24" x14ac:dyDescent="0.3">
      <c r="W5344" s="9" t="s">
        <v>6272</v>
      </c>
      <c r="X5344" s="9"/>
    </row>
    <row r="5345" spans="23:24" x14ac:dyDescent="0.3">
      <c r="W5345" s="9" t="s">
        <v>6275</v>
      </c>
      <c r="X5345" s="9"/>
    </row>
    <row r="5346" spans="23:24" x14ac:dyDescent="0.3">
      <c r="W5346" s="9" t="s">
        <v>6277</v>
      </c>
      <c r="X5346" s="9"/>
    </row>
    <row r="5347" spans="23:24" x14ac:dyDescent="0.3">
      <c r="W5347" s="9" t="s">
        <v>6280</v>
      </c>
      <c r="X5347" s="9"/>
    </row>
    <row r="5348" spans="23:24" x14ac:dyDescent="0.3">
      <c r="W5348" s="9" t="s">
        <v>6280</v>
      </c>
      <c r="X5348" s="9"/>
    </row>
    <row r="5349" spans="23:24" x14ac:dyDescent="0.3">
      <c r="W5349" s="9" t="s">
        <v>6284</v>
      </c>
      <c r="X5349" s="9"/>
    </row>
    <row r="5350" spans="23:24" x14ac:dyDescent="0.3">
      <c r="W5350" s="9" t="s">
        <v>6287</v>
      </c>
      <c r="X5350" s="9"/>
    </row>
    <row r="5351" spans="23:24" x14ac:dyDescent="0.3">
      <c r="W5351" s="9" t="s">
        <v>2434</v>
      </c>
      <c r="X5351" s="9"/>
    </row>
    <row r="5352" spans="23:24" x14ac:dyDescent="0.3">
      <c r="W5352" s="9" t="s">
        <v>6292</v>
      </c>
      <c r="X5352" s="9"/>
    </row>
    <row r="5353" spans="23:24" x14ac:dyDescent="0.3">
      <c r="W5353" s="9" t="s">
        <v>6295</v>
      </c>
      <c r="X5353" s="9"/>
    </row>
    <row r="5354" spans="23:24" x14ac:dyDescent="0.3">
      <c r="W5354" s="9" t="s">
        <v>6297</v>
      </c>
      <c r="X5354" s="9"/>
    </row>
    <row r="5355" spans="23:24" x14ac:dyDescent="0.3">
      <c r="W5355" s="9" t="s">
        <v>6298</v>
      </c>
      <c r="X5355" s="9"/>
    </row>
    <row r="5356" spans="23:24" x14ac:dyDescent="0.3">
      <c r="W5356" s="9" t="s">
        <v>6301</v>
      </c>
      <c r="X5356" s="9"/>
    </row>
    <row r="5357" spans="23:24" x14ac:dyDescent="0.3">
      <c r="W5357" s="9" t="s">
        <v>6304</v>
      </c>
      <c r="X5357" s="9"/>
    </row>
    <row r="5358" spans="23:24" x14ac:dyDescent="0.3">
      <c r="W5358" s="9" t="s">
        <v>3376</v>
      </c>
      <c r="X5358" s="9"/>
    </row>
    <row r="5359" spans="23:24" x14ac:dyDescent="0.3">
      <c r="W5359" s="9" t="s">
        <v>6307</v>
      </c>
      <c r="X5359" s="9"/>
    </row>
    <row r="5360" spans="23:24" x14ac:dyDescent="0.3">
      <c r="W5360" s="9" t="s">
        <v>6310</v>
      </c>
      <c r="X5360" s="9"/>
    </row>
    <row r="5361" spans="23:24" x14ac:dyDescent="0.3">
      <c r="W5361" s="9" t="s">
        <v>6314</v>
      </c>
      <c r="X5361" s="9"/>
    </row>
    <row r="5362" spans="23:24" x14ac:dyDescent="0.3">
      <c r="W5362" s="9" t="s">
        <v>6317</v>
      </c>
      <c r="X5362" s="9"/>
    </row>
    <row r="5363" spans="23:24" x14ac:dyDescent="0.3">
      <c r="W5363" s="9" t="s">
        <v>6318</v>
      </c>
      <c r="X5363" s="9"/>
    </row>
    <row r="5364" spans="23:24" x14ac:dyDescent="0.3">
      <c r="W5364" s="9" t="s">
        <v>5366</v>
      </c>
      <c r="X5364" s="9"/>
    </row>
    <row r="5365" spans="23:24" x14ac:dyDescent="0.3">
      <c r="W5365" s="9" t="s">
        <v>6322</v>
      </c>
      <c r="X5365" s="9"/>
    </row>
    <row r="5366" spans="23:24" x14ac:dyDescent="0.3">
      <c r="W5366" s="9" t="s">
        <v>6325</v>
      </c>
      <c r="X5366" s="9"/>
    </row>
    <row r="5367" spans="23:24" x14ac:dyDescent="0.3">
      <c r="W5367" s="9" t="s">
        <v>5575</v>
      </c>
      <c r="X5367" s="9"/>
    </row>
    <row r="5368" spans="23:24" x14ac:dyDescent="0.3">
      <c r="W5368" s="9" t="s">
        <v>6329</v>
      </c>
      <c r="X5368" s="9"/>
    </row>
    <row r="5369" spans="23:24" x14ac:dyDescent="0.3">
      <c r="W5369" s="9" t="s">
        <v>6332</v>
      </c>
      <c r="X5369" s="9"/>
    </row>
    <row r="5370" spans="23:24" x14ac:dyDescent="0.3">
      <c r="W5370" s="9" t="s">
        <v>6335</v>
      </c>
      <c r="X5370" s="9"/>
    </row>
    <row r="5371" spans="23:24" x14ac:dyDescent="0.3">
      <c r="W5371" s="9" t="s">
        <v>601</v>
      </c>
      <c r="X5371" s="9"/>
    </row>
    <row r="5372" spans="23:24" x14ac:dyDescent="0.3">
      <c r="W5372" s="9" t="s">
        <v>6340</v>
      </c>
      <c r="X5372" s="9"/>
    </row>
    <row r="5373" spans="23:24" x14ac:dyDescent="0.3">
      <c r="W5373" s="9" t="s">
        <v>6342</v>
      </c>
      <c r="X5373" s="9"/>
    </row>
    <row r="5374" spans="23:24" x14ac:dyDescent="0.3">
      <c r="W5374" s="9" t="s">
        <v>151</v>
      </c>
      <c r="X5374" s="9"/>
    </row>
    <row r="5375" spans="23:24" x14ac:dyDescent="0.3">
      <c r="W5375" s="9" t="s">
        <v>6346</v>
      </c>
      <c r="X5375" s="9"/>
    </row>
    <row r="5376" spans="23:24" x14ac:dyDescent="0.3">
      <c r="W5376" s="9" t="s">
        <v>638</v>
      </c>
      <c r="X5376" s="9"/>
    </row>
    <row r="5377" spans="23:24" x14ac:dyDescent="0.3">
      <c r="W5377" s="9" t="s">
        <v>6352</v>
      </c>
      <c r="X5377" s="9"/>
    </row>
    <row r="5378" spans="23:24" x14ac:dyDescent="0.3">
      <c r="W5378" s="9" t="s">
        <v>6355</v>
      </c>
      <c r="X5378" s="9"/>
    </row>
    <row r="5379" spans="23:24" x14ac:dyDescent="0.3">
      <c r="W5379" s="9" t="s">
        <v>1126</v>
      </c>
      <c r="X5379" s="9"/>
    </row>
    <row r="5380" spans="23:24" x14ac:dyDescent="0.3">
      <c r="W5380" s="9" t="s">
        <v>6359</v>
      </c>
      <c r="X5380" s="9"/>
    </row>
    <row r="5381" spans="23:24" x14ac:dyDescent="0.3">
      <c r="W5381" s="9" t="s">
        <v>6362</v>
      </c>
      <c r="X5381" s="9"/>
    </row>
    <row r="5382" spans="23:24" x14ac:dyDescent="0.3">
      <c r="W5382" s="9" t="s">
        <v>6365</v>
      </c>
      <c r="X5382" s="9"/>
    </row>
    <row r="5383" spans="23:24" x14ac:dyDescent="0.3">
      <c r="W5383" s="9" t="s">
        <v>6367</v>
      </c>
      <c r="X5383" s="9"/>
    </row>
    <row r="5384" spans="23:24" x14ac:dyDescent="0.3">
      <c r="W5384" s="9" t="s">
        <v>6370</v>
      </c>
      <c r="X5384" s="9"/>
    </row>
    <row r="5385" spans="23:24" x14ac:dyDescent="0.3">
      <c r="W5385" s="9" t="s">
        <v>6373</v>
      </c>
      <c r="X5385" s="9"/>
    </row>
    <row r="5386" spans="23:24" x14ac:dyDescent="0.3">
      <c r="W5386" s="9" t="s">
        <v>6376</v>
      </c>
      <c r="X5386" s="9"/>
    </row>
    <row r="5387" spans="23:24" x14ac:dyDescent="0.3">
      <c r="W5387" s="9" t="s">
        <v>6379</v>
      </c>
      <c r="X5387" s="9"/>
    </row>
    <row r="5388" spans="23:24" x14ac:dyDescent="0.3">
      <c r="W5388" s="9" t="s">
        <v>6382</v>
      </c>
      <c r="X5388" s="9"/>
    </row>
    <row r="5389" spans="23:24" x14ac:dyDescent="0.3">
      <c r="W5389" s="9" t="s">
        <v>6385</v>
      </c>
      <c r="X5389" s="9"/>
    </row>
    <row r="5390" spans="23:24" x14ac:dyDescent="0.3">
      <c r="W5390" s="9" t="s">
        <v>6386</v>
      </c>
      <c r="X5390" s="9"/>
    </row>
    <row r="5391" spans="23:24" x14ac:dyDescent="0.3">
      <c r="W5391" s="9" t="s">
        <v>6388</v>
      </c>
      <c r="X5391" s="9"/>
    </row>
    <row r="5392" spans="23:24" x14ac:dyDescent="0.3">
      <c r="W5392" s="9" t="s">
        <v>6391</v>
      </c>
      <c r="X5392" s="9"/>
    </row>
    <row r="5393" spans="23:24" x14ac:dyDescent="0.3">
      <c r="W5393" s="9" t="s">
        <v>301</v>
      </c>
      <c r="X5393" s="9"/>
    </row>
    <row r="5394" spans="23:24" x14ac:dyDescent="0.3">
      <c r="W5394" s="9" t="s">
        <v>3095</v>
      </c>
      <c r="X5394" s="9"/>
    </row>
    <row r="5395" spans="23:24" x14ac:dyDescent="0.3">
      <c r="W5395" s="9" t="s">
        <v>3095</v>
      </c>
      <c r="X5395" s="9"/>
    </row>
    <row r="5396" spans="23:24" x14ac:dyDescent="0.3">
      <c r="W5396" s="9" t="s">
        <v>6400</v>
      </c>
      <c r="X5396" s="9"/>
    </row>
    <row r="5397" spans="23:24" x14ac:dyDescent="0.3">
      <c r="W5397" s="9" t="s">
        <v>6402</v>
      </c>
      <c r="X5397" s="9"/>
    </row>
    <row r="5398" spans="23:24" x14ac:dyDescent="0.3">
      <c r="W5398" s="9" t="s">
        <v>6405</v>
      </c>
      <c r="X5398" s="9"/>
    </row>
    <row r="5399" spans="23:24" x14ac:dyDescent="0.3">
      <c r="W5399" s="9" t="s">
        <v>6408</v>
      </c>
      <c r="X5399" s="9"/>
    </row>
    <row r="5400" spans="23:24" x14ac:dyDescent="0.3">
      <c r="W5400" s="9" t="s">
        <v>6411</v>
      </c>
      <c r="X5400" s="9"/>
    </row>
    <row r="5401" spans="23:24" x14ac:dyDescent="0.3">
      <c r="W5401" s="9" t="s">
        <v>549</v>
      </c>
      <c r="X5401" s="9"/>
    </row>
    <row r="5402" spans="23:24" x14ac:dyDescent="0.3">
      <c r="W5402" s="9" t="s">
        <v>6415</v>
      </c>
      <c r="X5402" s="9"/>
    </row>
    <row r="5403" spans="23:24" x14ac:dyDescent="0.3">
      <c r="W5403" s="9" t="s">
        <v>6418</v>
      </c>
      <c r="X5403" s="9"/>
    </row>
    <row r="5404" spans="23:24" x14ac:dyDescent="0.3">
      <c r="W5404" s="9" t="s">
        <v>6421</v>
      </c>
      <c r="X5404" s="9"/>
    </row>
    <row r="5405" spans="23:24" x14ac:dyDescent="0.3">
      <c r="W5405" s="9" t="s">
        <v>1403</v>
      </c>
      <c r="X5405" s="9"/>
    </row>
    <row r="5406" spans="23:24" x14ac:dyDescent="0.3">
      <c r="W5406" s="9" t="s">
        <v>2240</v>
      </c>
      <c r="X5406" s="9"/>
    </row>
    <row r="5407" spans="23:24" x14ac:dyDescent="0.3">
      <c r="W5407" s="9" t="s">
        <v>6429</v>
      </c>
      <c r="X5407" s="9"/>
    </row>
    <row r="5408" spans="23:24" x14ac:dyDescent="0.3">
      <c r="W5408" s="9" t="s">
        <v>6431</v>
      </c>
      <c r="X5408" s="9"/>
    </row>
    <row r="5409" spans="23:24" x14ac:dyDescent="0.3">
      <c r="W5409" s="9" t="s">
        <v>6433</v>
      </c>
      <c r="X5409" s="9"/>
    </row>
    <row r="5410" spans="23:24" x14ac:dyDescent="0.3">
      <c r="W5410" s="9" t="s">
        <v>6436</v>
      </c>
      <c r="X5410" s="9"/>
    </row>
    <row r="5411" spans="23:24" x14ac:dyDescent="0.3">
      <c r="W5411" s="9" t="s">
        <v>3319</v>
      </c>
      <c r="X5411" s="9"/>
    </row>
    <row r="5412" spans="23:24" x14ac:dyDescent="0.3">
      <c r="W5412" s="9" t="s">
        <v>6440</v>
      </c>
      <c r="X5412" s="9"/>
    </row>
    <row r="5413" spans="23:24" x14ac:dyDescent="0.3">
      <c r="W5413" s="9" t="s">
        <v>6443</v>
      </c>
      <c r="X5413" s="9"/>
    </row>
    <row r="5414" spans="23:24" x14ac:dyDescent="0.3">
      <c r="W5414" s="9" t="s">
        <v>6446</v>
      </c>
      <c r="X5414" s="9"/>
    </row>
    <row r="5415" spans="23:24" x14ac:dyDescent="0.3">
      <c r="W5415" s="9" t="s">
        <v>2240</v>
      </c>
      <c r="X5415" s="9"/>
    </row>
    <row r="5416" spans="23:24" x14ac:dyDescent="0.3">
      <c r="W5416" s="9" t="s">
        <v>2067</v>
      </c>
      <c r="X5416" s="9"/>
    </row>
    <row r="5417" spans="23:24" x14ac:dyDescent="0.3">
      <c r="W5417" s="9" t="s">
        <v>6453</v>
      </c>
      <c r="X5417" s="9"/>
    </row>
    <row r="5418" spans="23:24" x14ac:dyDescent="0.3">
      <c r="W5418" s="9" t="s">
        <v>3205</v>
      </c>
      <c r="X5418" s="9"/>
    </row>
    <row r="5419" spans="23:24" x14ac:dyDescent="0.3">
      <c r="W5419" s="9" t="s">
        <v>6458</v>
      </c>
      <c r="X5419" s="9"/>
    </row>
    <row r="5420" spans="23:24" x14ac:dyDescent="0.3">
      <c r="W5420" s="9" t="s">
        <v>6460</v>
      </c>
      <c r="X5420" s="9"/>
    </row>
    <row r="5421" spans="23:24" x14ac:dyDescent="0.3">
      <c r="W5421" s="9" t="s">
        <v>6463</v>
      </c>
      <c r="X5421" s="9"/>
    </row>
    <row r="5422" spans="23:24" x14ac:dyDescent="0.3">
      <c r="W5422" s="9" t="s">
        <v>6466</v>
      </c>
      <c r="X5422" s="9"/>
    </row>
    <row r="5423" spans="23:24" x14ac:dyDescent="0.3">
      <c r="W5423" s="9" t="s">
        <v>6468</v>
      </c>
      <c r="X5423" s="9"/>
    </row>
    <row r="5424" spans="23:24" x14ac:dyDescent="0.3">
      <c r="W5424" s="9" t="s">
        <v>256</v>
      </c>
      <c r="X5424" s="9"/>
    </row>
    <row r="5425" spans="23:24" x14ac:dyDescent="0.3">
      <c r="W5425" s="9" t="s">
        <v>6473</v>
      </c>
      <c r="X5425" s="9"/>
    </row>
    <row r="5426" spans="23:24" x14ac:dyDescent="0.3">
      <c r="W5426" s="9" t="s">
        <v>6475</v>
      </c>
      <c r="X5426" s="9"/>
    </row>
    <row r="5427" spans="23:24" x14ac:dyDescent="0.3">
      <c r="W5427" s="9" t="s">
        <v>6478</v>
      </c>
      <c r="X5427" s="9"/>
    </row>
    <row r="5428" spans="23:24" x14ac:dyDescent="0.3">
      <c r="W5428" s="9" t="s">
        <v>2343</v>
      </c>
      <c r="X5428" s="9"/>
    </row>
    <row r="5429" spans="23:24" x14ac:dyDescent="0.3">
      <c r="W5429" s="9" t="s">
        <v>6483</v>
      </c>
      <c r="X5429" s="9"/>
    </row>
    <row r="5430" spans="23:24" x14ac:dyDescent="0.3">
      <c r="W5430" s="9" t="s">
        <v>4232</v>
      </c>
      <c r="X5430" s="9"/>
    </row>
    <row r="5431" spans="23:24" x14ac:dyDescent="0.3">
      <c r="W5431" s="9" t="s">
        <v>6488</v>
      </c>
      <c r="X5431" s="9"/>
    </row>
    <row r="5432" spans="23:24" x14ac:dyDescent="0.3">
      <c r="W5432" s="9" t="s">
        <v>6491</v>
      </c>
      <c r="X5432" s="9"/>
    </row>
    <row r="5433" spans="23:24" x14ac:dyDescent="0.3">
      <c r="W5433" s="9" t="s">
        <v>6494</v>
      </c>
      <c r="X5433" s="9"/>
    </row>
    <row r="5434" spans="23:24" x14ac:dyDescent="0.3">
      <c r="W5434" s="9" t="s">
        <v>5292</v>
      </c>
      <c r="X5434" s="9"/>
    </row>
    <row r="5435" spans="23:24" x14ac:dyDescent="0.3">
      <c r="W5435" s="9" t="s">
        <v>6498</v>
      </c>
      <c r="X5435" s="9"/>
    </row>
    <row r="5436" spans="23:24" x14ac:dyDescent="0.3">
      <c r="W5436" s="9" t="s">
        <v>6501</v>
      </c>
      <c r="X5436" s="9"/>
    </row>
    <row r="5437" spans="23:24" x14ac:dyDescent="0.3">
      <c r="W5437" s="9" t="s">
        <v>6504</v>
      </c>
      <c r="X5437" s="9"/>
    </row>
    <row r="5438" spans="23:24" x14ac:dyDescent="0.3">
      <c r="W5438" s="9" t="s">
        <v>151</v>
      </c>
      <c r="X5438" s="9"/>
    </row>
    <row r="5439" spans="23:24" x14ac:dyDescent="0.3">
      <c r="W5439" s="9" t="s">
        <v>6509</v>
      </c>
      <c r="X5439" s="9"/>
    </row>
    <row r="5440" spans="23:24" x14ac:dyDescent="0.3">
      <c r="W5440" s="9" t="s">
        <v>6512</v>
      </c>
      <c r="X5440" s="9"/>
    </row>
    <row r="5441" spans="23:24" x14ac:dyDescent="0.3">
      <c r="W5441" s="9" t="s">
        <v>6515</v>
      </c>
      <c r="X5441" s="9"/>
    </row>
    <row r="5442" spans="23:24" x14ac:dyDescent="0.3">
      <c r="W5442" s="9" t="s">
        <v>6519</v>
      </c>
      <c r="X5442" s="9"/>
    </row>
    <row r="5443" spans="23:24" x14ac:dyDescent="0.3">
      <c r="W5443" s="9" t="s">
        <v>6522</v>
      </c>
      <c r="X5443" s="9"/>
    </row>
    <row r="5444" spans="23:24" x14ac:dyDescent="0.3">
      <c r="W5444" s="9" t="s">
        <v>6523</v>
      </c>
      <c r="X5444" s="9"/>
    </row>
    <row r="5445" spans="23:24" x14ac:dyDescent="0.3">
      <c r="W5445" s="9" t="s">
        <v>6526</v>
      </c>
      <c r="X5445" s="9"/>
    </row>
    <row r="5446" spans="23:24" x14ac:dyDescent="0.3">
      <c r="W5446" s="9" t="s">
        <v>6529</v>
      </c>
      <c r="X5446" s="9"/>
    </row>
    <row r="5447" spans="23:24" x14ac:dyDescent="0.3">
      <c r="W5447" s="9" t="s">
        <v>6532</v>
      </c>
      <c r="X5447" s="9"/>
    </row>
    <row r="5448" spans="23:24" x14ac:dyDescent="0.3">
      <c r="W5448" s="9" t="s">
        <v>6533</v>
      </c>
      <c r="X5448" s="9"/>
    </row>
    <row r="5449" spans="23:24" x14ac:dyDescent="0.3">
      <c r="W5449" s="9" t="s">
        <v>6536</v>
      </c>
      <c r="X5449" s="9"/>
    </row>
    <row r="5450" spans="23:24" x14ac:dyDescent="0.3">
      <c r="W5450" s="9" t="s">
        <v>6538</v>
      </c>
      <c r="X5450" s="9"/>
    </row>
    <row r="5451" spans="23:24" x14ac:dyDescent="0.3">
      <c r="W5451" s="9" t="s">
        <v>6540</v>
      </c>
      <c r="X5451" s="9"/>
    </row>
    <row r="5452" spans="23:24" x14ac:dyDescent="0.3">
      <c r="W5452" s="9" t="s">
        <v>6543</v>
      </c>
      <c r="X5452" s="9"/>
    </row>
    <row r="5453" spans="23:24" x14ac:dyDescent="0.3">
      <c r="W5453" s="9" t="s">
        <v>6547</v>
      </c>
      <c r="X5453" s="9"/>
    </row>
    <row r="5454" spans="23:24" x14ac:dyDescent="0.3">
      <c r="W5454" s="9" t="s">
        <v>6549</v>
      </c>
      <c r="X5454" s="9"/>
    </row>
    <row r="5455" spans="23:24" x14ac:dyDescent="0.3">
      <c r="W5455" s="9" t="s">
        <v>6552</v>
      </c>
      <c r="X5455" s="9"/>
    </row>
    <row r="5456" spans="23:24" x14ac:dyDescent="0.3">
      <c r="W5456" s="9" t="s">
        <v>1289</v>
      </c>
      <c r="X5456" s="9"/>
    </row>
    <row r="5457" spans="23:24" x14ac:dyDescent="0.3">
      <c r="W5457" s="9" t="s">
        <v>6556</v>
      </c>
      <c r="X5457" s="9"/>
    </row>
    <row r="5458" spans="23:24" x14ac:dyDescent="0.3">
      <c r="W5458" s="9" t="s">
        <v>6559</v>
      </c>
      <c r="X5458" s="9"/>
    </row>
    <row r="5459" spans="23:24" x14ac:dyDescent="0.3">
      <c r="W5459" s="9" t="s">
        <v>6563</v>
      </c>
      <c r="X5459" s="9"/>
    </row>
    <row r="5460" spans="23:24" x14ac:dyDescent="0.3">
      <c r="W5460" s="9" t="s">
        <v>2417</v>
      </c>
      <c r="X5460" s="9"/>
    </row>
    <row r="5461" spans="23:24" x14ac:dyDescent="0.3">
      <c r="W5461" s="9" t="s">
        <v>6568</v>
      </c>
      <c r="X5461" s="9"/>
    </row>
    <row r="5462" spans="23:24" x14ac:dyDescent="0.3">
      <c r="W5462" s="9" t="s">
        <v>6572</v>
      </c>
      <c r="X5462" s="9"/>
    </row>
    <row r="5463" spans="23:24" x14ac:dyDescent="0.3">
      <c r="W5463" s="9" t="s">
        <v>6574</v>
      </c>
      <c r="X5463" s="9"/>
    </row>
    <row r="5464" spans="23:24" x14ac:dyDescent="0.3">
      <c r="W5464" s="9" t="s">
        <v>6578</v>
      </c>
      <c r="X5464" s="9"/>
    </row>
    <row r="5465" spans="23:24" x14ac:dyDescent="0.3">
      <c r="W5465" s="9" t="s">
        <v>6581</v>
      </c>
      <c r="X5465" s="9"/>
    </row>
    <row r="5466" spans="23:24" x14ac:dyDescent="0.3">
      <c r="W5466" s="9" t="s">
        <v>5325</v>
      </c>
      <c r="X5466" s="9"/>
    </row>
    <row r="5467" spans="23:24" x14ac:dyDescent="0.3">
      <c r="W5467" s="9" t="s">
        <v>6584</v>
      </c>
      <c r="X5467" s="9"/>
    </row>
    <row r="5468" spans="23:24" x14ac:dyDescent="0.3">
      <c r="W5468" s="9" t="s">
        <v>6587</v>
      </c>
      <c r="X5468" s="9"/>
    </row>
    <row r="5469" spans="23:24" x14ac:dyDescent="0.3">
      <c r="W5469" s="9" t="s">
        <v>6590</v>
      </c>
      <c r="X5469" s="9"/>
    </row>
    <row r="5470" spans="23:24" x14ac:dyDescent="0.3">
      <c r="W5470" s="9" t="s">
        <v>4425</v>
      </c>
      <c r="X5470" s="9"/>
    </row>
    <row r="5471" spans="23:24" x14ac:dyDescent="0.3">
      <c r="W5471" s="9" t="s">
        <v>6595</v>
      </c>
      <c r="X5471" s="9"/>
    </row>
    <row r="5472" spans="23:24" x14ac:dyDescent="0.3">
      <c r="W5472" s="9" t="s">
        <v>6598</v>
      </c>
      <c r="X5472" s="9"/>
    </row>
    <row r="5473" spans="23:24" x14ac:dyDescent="0.3">
      <c r="W5473" s="9" t="s">
        <v>6601</v>
      </c>
      <c r="X5473" s="9"/>
    </row>
    <row r="5474" spans="23:24" x14ac:dyDescent="0.3">
      <c r="W5474" s="9" t="s">
        <v>6602</v>
      </c>
      <c r="X5474" s="9"/>
    </row>
    <row r="5475" spans="23:24" x14ac:dyDescent="0.3">
      <c r="W5475" s="9" t="s">
        <v>6605</v>
      </c>
      <c r="X5475" s="9"/>
    </row>
    <row r="5476" spans="23:24" x14ac:dyDescent="0.3">
      <c r="W5476" s="9" t="s">
        <v>6608</v>
      </c>
      <c r="X5476" s="9"/>
    </row>
    <row r="5477" spans="23:24" x14ac:dyDescent="0.3">
      <c r="W5477" s="9" t="s">
        <v>6611</v>
      </c>
      <c r="X5477" s="9"/>
    </row>
    <row r="5478" spans="23:24" x14ac:dyDescent="0.3">
      <c r="W5478" s="9" t="s">
        <v>6614</v>
      </c>
      <c r="X5478" s="9"/>
    </row>
    <row r="5479" spans="23:24" x14ac:dyDescent="0.3">
      <c r="W5479" s="9" t="s">
        <v>6617</v>
      </c>
      <c r="X5479" s="9"/>
    </row>
    <row r="5480" spans="23:24" x14ac:dyDescent="0.3">
      <c r="W5480" s="9" t="s">
        <v>6620</v>
      </c>
      <c r="X5480" s="9"/>
    </row>
    <row r="5481" spans="23:24" x14ac:dyDescent="0.3">
      <c r="W5481" s="9" t="s">
        <v>6623</v>
      </c>
      <c r="X5481" s="9"/>
    </row>
    <row r="5482" spans="23:24" x14ac:dyDescent="0.3">
      <c r="W5482" s="9" t="s">
        <v>6627</v>
      </c>
      <c r="X5482" s="9"/>
    </row>
    <row r="5483" spans="23:24" x14ac:dyDescent="0.3">
      <c r="W5483" s="9" t="s">
        <v>6630</v>
      </c>
      <c r="X5483" s="9"/>
    </row>
    <row r="5484" spans="23:24" x14ac:dyDescent="0.3">
      <c r="W5484" s="9" t="s">
        <v>6633</v>
      </c>
      <c r="X5484" s="9"/>
    </row>
    <row r="5485" spans="23:24" x14ac:dyDescent="0.3">
      <c r="W5485" s="9" t="s">
        <v>6636</v>
      </c>
      <c r="X5485" s="9"/>
    </row>
    <row r="5486" spans="23:24" x14ac:dyDescent="0.3">
      <c r="W5486" s="9" t="s">
        <v>6638</v>
      </c>
      <c r="X5486" s="9"/>
    </row>
    <row r="5487" spans="23:24" x14ac:dyDescent="0.3">
      <c r="W5487" s="9" t="s">
        <v>6641</v>
      </c>
      <c r="X5487" s="9"/>
    </row>
    <row r="5488" spans="23:24" x14ac:dyDescent="0.3">
      <c r="W5488" s="9" t="s">
        <v>2235</v>
      </c>
      <c r="X5488" s="9"/>
    </row>
    <row r="5489" spans="23:24" x14ac:dyDescent="0.3">
      <c r="W5489" s="9" t="s">
        <v>6646</v>
      </c>
      <c r="X5489" s="9"/>
    </row>
    <row r="5490" spans="23:24" x14ac:dyDescent="0.3">
      <c r="W5490" s="9" t="s">
        <v>6649</v>
      </c>
      <c r="X5490" s="9"/>
    </row>
    <row r="5491" spans="23:24" x14ac:dyDescent="0.3">
      <c r="W5491" s="9" t="s">
        <v>6652</v>
      </c>
      <c r="X5491" s="9"/>
    </row>
    <row r="5492" spans="23:24" x14ac:dyDescent="0.3">
      <c r="W5492" s="9" t="s">
        <v>6654</v>
      </c>
      <c r="X5492" s="9"/>
    </row>
    <row r="5493" spans="23:24" x14ac:dyDescent="0.3">
      <c r="W5493" s="9" t="s">
        <v>6656</v>
      </c>
      <c r="X5493" s="9"/>
    </row>
    <row r="5494" spans="23:24" x14ac:dyDescent="0.3">
      <c r="W5494" s="9" t="s">
        <v>6659</v>
      </c>
      <c r="X5494" s="9"/>
    </row>
    <row r="5495" spans="23:24" x14ac:dyDescent="0.3">
      <c r="W5495" s="9" t="s">
        <v>6663</v>
      </c>
      <c r="X5495" s="9"/>
    </row>
    <row r="5496" spans="23:24" x14ac:dyDescent="0.3">
      <c r="W5496" s="9" t="s">
        <v>6666</v>
      </c>
      <c r="X5496" s="9"/>
    </row>
    <row r="5497" spans="23:24" x14ac:dyDescent="0.3">
      <c r="W5497" s="9" t="s">
        <v>1058</v>
      </c>
      <c r="X5497" s="9"/>
    </row>
    <row r="5498" spans="23:24" x14ac:dyDescent="0.3">
      <c r="W5498" s="9" t="s">
        <v>6671</v>
      </c>
      <c r="X5498" s="9"/>
    </row>
    <row r="5499" spans="23:24" x14ac:dyDescent="0.3">
      <c r="W5499" s="9" t="s">
        <v>6674</v>
      </c>
      <c r="X5499" s="9"/>
    </row>
    <row r="5500" spans="23:24" x14ac:dyDescent="0.3">
      <c r="W5500" s="9" t="s">
        <v>14</v>
      </c>
      <c r="X5500" s="9"/>
    </row>
    <row r="5501" spans="23:24" x14ac:dyDescent="0.3">
      <c r="W5501" s="9" t="s">
        <v>6679</v>
      </c>
      <c r="X5501" s="9"/>
    </row>
    <row r="5502" spans="23:24" x14ac:dyDescent="0.3">
      <c r="W5502" s="9" t="s">
        <v>2067</v>
      </c>
      <c r="X5502" s="9"/>
    </row>
    <row r="5503" spans="23:24" x14ac:dyDescent="0.3">
      <c r="W5503" s="9" t="s">
        <v>6682</v>
      </c>
      <c r="X5503" s="9"/>
    </row>
    <row r="5504" spans="23:24" x14ac:dyDescent="0.3">
      <c r="W5504" s="9" t="s">
        <v>6685</v>
      </c>
      <c r="X5504" s="9"/>
    </row>
    <row r="5505" spans="23:24" x14ac:dyDescent="0.3">
      <c r="W5505" s="9" t="s">
        <v>6688</v>
      </c>
      <c r="X5505" s="9"/>
    </row>
    <row r="5506" spans="23:24" x14ac:dyDescent="0.3">
      <c r="W5506" s="9" t="s">
        <v>6690</v>
      </c>
      <c r="X5506" s="9"/>
    </row>
    <row r="5507" spans="23:24" x14ac:dyDescent="0.3">
      <c r="W5507" s="9" t="s">
        <v>1403</v>
      </c>
      <c r="X5507" s="9"/>
    </row>
    <row r="5508" spans="23:24" x14ac:dyDescent="0.3">
      <c r="W5508" s="9" t="s">
        <v>6693</v>
      </c>
      <c r="X5508" s="9"/>
    </row>
    <row r="5509" spans="23:24" x14ac:dyDescent="0.3">
      <c r="W5509" s="9" t="s">
        <v>6695</v>
      </c>
      <c r="X5509" s="9"/>
    </row>
    <row r="5510" spans="23:24" x14ac:dyDescent="0.3">
      <c r="W5510" s="9" t="s">
        <v>6698</v>
      </c>
      <c r="X5510" s="9"/>
    </row>
    <row r="5511" spans="23:24" x14ac:dyDescent="0.3">
      <c r="W5511" s="9" t="s">
        <v>6701</v>
      </c>
      <c r="X5511" s="9"/>
    </row>
    <row r="5512" spans="23:24" x14ac:dyDescent="0.3">
      <c r="W5512" s="9" t="s">
        <v>6704</v>
      </c>
      <c r="X5512" s="9"/>
    </row>
    <row r="5513" spans="23:24" x14ac:dyDescent="0.3">
      <c r="W5513" s="9" t="s">
        <v>1370</v>
      </c>
      <c r="X5513" s="9"/>
    </row>
    <row r="5514" spans="23:24" x14ac:dyDescent="0.3">
      <c r="W5514" s="9" t="s">
        <v>6708</v>
      </c>
      <c r="X5514" s="9"/>
    </row>
    <row r="5515" spans="23:24" x14ac:dyDescent="0.3">
      <c r="W5515" s="9" t="s">
        <v>6710</v>
      </c>
      <c r="X5515" s="9"/>
    </row>
    <row r="5516" spans="23:24" x14ac:dyDescent="0.3">
      <c r="W5516" s="9" t="s">
        <v>6712</v>
      </c>
      <c r="X5516" s="9"/>
    </row>
    <row r="5517" spans="23:24" x14ac:dyDescent="0.3">
      <c r="W5517" s="9" t="s">
        <v>6715</v>
      </c>
      <c r="X5517" s="9"/>
    </row>
    <row r="5518" spans="23:24" x14ac:dyDescent="0.3">
      <c r="W5518" s="9" t="s">
        <v>6717</v>
      </c>
      <c r="X5518" s="9"/>
    </row>
    <row r="5519" spans="23:24" x14ac:dyDescent="0.3">
      <c r="W5519" s="9" t="s">
        <v>6720</v>
      </c>
      <c r="X5519" s="9"/>
    </row>
    <row r="5520" spans="23:24" x14ac:dyDescent="0.3">
      <c r="W5520" s="9" t="s">
        <v>6723</v>
      </c>
      <c r="X5520" s="9"/>
    </row>
    <row r="5521" spans="23:24" x14ac:dyDescent="0.3">
      <c r="W5521" s="9" t="s">
        <v>6584</v>
      </c>
      <c r="X5521" s="9"/>
    </row>
    <row r="5522" spans="23:24" x14ac:dyDescent="0.3">
      <c r="W5522" s="9" t="s">
        <v>6729</v>
      </c>
      <c r="X5522" s="9"/>
    </row>
    <row r="5523" spans="23:24" x14ac:dyDescent="0.3">
      <c r="W5523" s="9" t="s">
        <v>6732</v>
      </c>
      <c r="X5523" s="9"/>
    </row>
    <row r="5524" spans="23:24" x14ac:dyDescent="0.3">
      <c r="W5524" s="9" t="s">
        <v>6734</v>
      </c>
      <c r="X5524" s="9"/>
    </row>
    <row r="5525" spans="23:24" x14ac:dyDescent="0.3">
      <c r="W5525" s="9" t="s">
        <v>501</v>
      </c>
      <c r="X5525" s="9"/>
    </row>
    <row r="5526" spans="23:24" x14ac:dyDescent="0.3">
      <c r="W5526" s="9" t="s">
        <v>6736</v>
      </c>
      <c r="X5526" s="9"/>
    </row>
    <row r="5527" spans="23:24" x14ac:dyDescent="0.3">
      <c r="W5527" s="9" t="s">
        <v>6739</v>
      </c>
      <c r="X5527" s="9"/>
    </row>
    <row r="5528" spans="23:24" x14ac:dyDescent="0.3">
      <c r="W5528" s="9" t="s">
        <v>6742</v>
      </c>
      <c r="X5528" s="9"/>
    </row>
    <row r="5529" spans="23:24" x14ac:dyDescent="0.3">
      <c r="W5529" s="9" t="s">
        <v>6745</v>
      </c>
      <c r="X5529" s="9"/>
    </row>
    <row r="5530" spans="23:24" x14ac:dyDescent="0.3">
      <c r="W5530" s="9" t="s">
        <v>2136</v>
      </c>
      <c r="X5530" s="9"/>
    </row>
    <row r="5531" spans="23:24" x14ac:dyDescent="0.3">
      <c r="W5531" s="9" t="s">
        <v>6750</v>
      </c>
      <c r="X5531" s="9"/>
    </row>
    <row r="5532" spans="23:24" x14ac:dyDescent="0.3">
      <c r="W5532" s="9" t="s">
        <v>5575</v>
      </c>
      <c r="X5532" s="9"/>
    </row>
    <row r="5533" spans="23:24" x14ac:dyDescent="0.3">
      <c r="W5533" s="9" t="s">
        <v>6754</v>
      </c>
      <c r="X5533" s="9"/>
    </row>
    <row r="5534" spans="23:24" x14ac:dyDescent="0.3">
      <c r="W5534" s="9" t="s">
        <v>6756</v>
      </c>
      <c r="X5534" s="9"/>
    </row>
    <row r="5535" spans="23:24" x14ac:dyDescent="0.3">
      <c r="W5535" s="9" t="s">
        <v>6759</v>
      </c>
      <c r="X5535" s="9"/>
    </row>
    <row r="5536" spans="23:24" x14ac:dyDescent="0.3">
      <c r="W5536" s="9" t="s">
        <v>2067</v>
      </c>
      <c r="X5536" s="9"/>
    </row>
    <row r="5537" spans="23:24" x14ac:dyDescent="0.3">
      <c r="W5537" s="9" t="s">
        <v>6764</v>
      </c>
      <c r="X5537" s="9"/>
    </row>
    <row r="5538" spans="23:24" x14ac:dyDescent="0.3">
      <c r="W5538" s="9" t="s">
        <v>6766</v>
      </c>
      <c r="X5538" s="9"/>
    </row>
    <row r="5539" spans="23:24" x14ac:dyDescent="0.3">
      <c r="W5539" s="9" t="s">
        <v>6769</v>
      </c>
      <c r="X5539" s="9"/>
    </row>
    <row r="5540" spans="23:24" x14ac:dyDescent="0.3">
      <c r="W5540" s="9" t="s">
        <v>6772</v>
      </c>
      <c r="X5540" s="9"/>
    </row>
    <row r="5541" spans="23:24" x14ac:dyDescent="0.3">
      <c r="W5541" s="9" t="s">
        <v>6775</v>
      </c>
      <c r="X5541" s="9"/>
    </row>
    <row r="5542" spans="23:24" x14ac:dyDescent="0.3">
      <c r="W5542" s="9" t="s">
        <v>6778</v>
      </c>
      <c r="X5542" s="9"/>
    </row>
    <row r="5543" spans="23:24" x14ac:dyDescent="0.3">
      <c r="W5543" s="9" t="s">
        <v>6781</v>
      </c>
      <c r="X5543" s="9"/>
    </row>
    <row r="5544" spans="23:24" x14ac:dyDescent="0.3">
      <c r="W5544" s="9" t="s">
        <v>1828</v>
      </c>
      <c r="X5544" s="9"/>
    </row>
    <row r="5545" spans="23:24" x14ac:dyDescent="0.3">
      <c r="W5545" s="9" t="s">
        <v>6785</v>
      </c>
      <c r="X5545" s="9"/>
    </row>
    <row r="5546" spans="23:24" x14ac:dyDescent="0.3">
      <c r="W5546" s="9" t="s">
        <v>6759</v>
      </c>
      <c r="X5546" s="9"/>
    </row>
    <row r="5547" spans="23:24" x14ac:dyDescent="0.3">
      <c r="W5547" s="9" t="s">
        <v>5695</v>
      </c>
      <c r="X5547" s="9"/>
    </row>
    <row r="5548" spans="23:24" x14ac:dyDescent="0.3">
      <c r="W5548" s="9" t="s">
        <v>6790</v>
      </c>
      <c r="X5548" s="9"/>
    </row>
    <row r="5549" spans="23:24" x14ac:dyDescent="0.3">
      <c r="W5549" s="9" t="s">
        <v>4425</v>
      </c>
      <c r="X5549" s="9"/>
    </row>
    <row r="5550" spans="23:24" x14ac:dyDescent="0.3">
      <c r="W5550" s="9" t="s">
        <v>1687</v>
      </c>
      <c r="X5550" s="9"/>
    </row>
    <row r="5551" spans="23:24" x14ac:dyDescent="0.3">
      <c r="W5551" s="9" t="s">
        <v>6796</v>
      </c>
      <c r="X5551" s="9"/>
    </row>
    <row r="5552" spans="23:24" x14ac:dyDescent="0.3">
      <c r="W5552" s="9" t="s">
        <v>6798</v>
      </c>
      <c r="X5552" s="9"/>
    </row>
    <row r="5553" spans="23:24" x14ac:dyDescent="0.3">
      <c r="W5553" s="9" t="s">
        <v>6801</v>
      </c>
      <c r="X5553" s="9"/>
    </row>
    <row r="5554" spans="23:24" x14ac:dyDescent="0.3">
      <c r="W5554" s="9" t="s">
        <v>6804</v>
      </c>
      <c r="X5554" s="9"/>
    </row>
    <row r="5555" spans="23:24" x14ac:dyDescent="0.3">
      <c r="W5555" s="9" t="s">
        <v>6806</v>
      </c>
      <c r="X5555" s="9"/>
    </row>
    <row r="5556" spans="23:24" x14ac:dyDescent="0.3">
      <c r="W5556" s="9" t="s">
        <v>6809</v>
      </c>
      <c r="X5556" s="9"/>
    </row>
    <row r="5557" spans="23:24" x14ac:dyDescent="0.3">
      <c r="W5557" s="9" t="s">
        <v>6812</v>
      </c>
      <c r="X5557" s="9"/>
    </row>
    <row r="5558" spans="23:24" x14ac:dyDescent="0.3">
      <c r="W5558" s="9" t="s">
        <v>6815</v>
      </c>
      <c r="X5558" s="9"/>
    </row>
    <row r="5559" spans="23:24" x14ac:dyDescent="0.3">
      <c r="W5559" s="9" t="s">
        <v>6818</v>
      </c>
      <c r="X5559" s="9"/>
    </row>
    <row r="5560" spans="23:24" x14ac:dyDescent="0.3">
      <c r="W5560" s="9" t="s">
        <v>6821</v>
      </c>
      <c r="X5560" s="9"/>
    </row>
    <row r="5561" spans="23:24" x14ac:dyDescent="0.3">
      <c r="W5561" s="9" t="s">
        <v>6822</v>
      </c>
      <c r="X5561" s="9"/>
    </row>
    <row r="5562" spans="23:24" x14ac:dyDescent="0.3">
      <c r="W5562" s="9" t="s">
        <v>3703</v>
      </c>
      <c r="X5562" s="9"/>
    </row>
    <row r="5563" spans="23:24" x14ac:dyDescent="0.3">
      <c r="W5563" s="9" t="s">
        <v>6827</v>
      </c>
      <c r="X5563" s="9"/>
    </row>
    <row r="5564" spans="23:24" x14ac:dyDescent="0.3">
      <c r="W5564" s="9" t="s">
        <v>6828</v>
      </c>
      <c r="X5564" s="9"/>
    </row>
    <row r="5565" spans="23:24" x14ac:dyDescent="0.3">
      <c r="W5565" s="9" t="s">
        <v>1126</v>
      </c>
      <c r="X5565" s="9"/>
    </row>
    <row r="5566" spans="23:24" x14ac:dyDescent="0.3">
      <c r="W5566" s="9" t="s">
        <v>6832</v>
      </c>
      <c r="X5566" s="9"/>
    </row>
    <row r="5567" spans="23:24" x14ac:dyDescent="0.3">
      <c r="W5567" s="9" t="s">
        <v>6835</v>
      </c>
      <c r="X5567" s="9"/>
    </row>
    <row r="5568" spans="23:24" x14ac:dyDescent="0.3">
      <c r="W5568" s="9" t="s">
        <v>174</v>
      </c>
      <c r="X5568" s="9"/>
    </row>
    <row r="5569" spans="23:24" x14ac:dyDescent="0.3">
      <c r="W5569" s="9" t="s">
        <v>6839</v>
      </c>
      <c r="X5569" s="9"/>
    </row>
    <row r="5570" spans="23:24" x14ac:dyDescent="0.3">
      <c r="W5570" s="9" t="s">
        <v>501</v>
      </c>
      <c r="X5570" s="9"/>
    </row>
    <row r="5571" spans="23:24" x14ac:dyDescent="0.3">
      <c r="W5571" s="9" t="s">
        <v>153</v>
      </c>
      <c r="X5571" s="9"/>
    </row>
    <row r="5572" spans="23:24" x14ac:dyDescent="0.3">
      <c r="W5572" s="9" t="s">
        <v>6845</v>
      </c>
      <c r="X5572" s="9"/>
    </row>
    <row r="5573" spans="23:24" x14ac:dyDescent="0.3">
      <c r="W5573" s="9" t="s">
        <v>6847</v>
      </c>
      <c r="X5573" s="9"/>
    </row>
    <row r="5574" spans="23:24" x14ac:dyDescent="0.3">
      <c r="W5574" s="9" t="s">
        <v>6850</v>
      </c>
      <c r="X5574" s="9"/>
    </row>
    <row r="5575" spans="23:24" x14ac:dyDescent="0.3">
      <c r="W5575" s="9" t="s">
        <v>6712</v>
      </c>
      <c r="X5575" s="9"/>
    </row>
    <row r="5576" spans="23:24" x14ac:dyDescent="0.3">
      <c r="W5576" s="9" t="s">
        <v>6854</v>
      </c>
      <c r="X5576" s="9"/>
    </row>
    <row r="5577" spans="23:24" x14ac:dyDescent="0.3">
      <c r="W5577" s="9" t="s">
        <v>6857</v>
      </c>
      <c r="X5577" s="9"/>
    </row>
    <row r="5578" spans="23:24" x14ac:dyDescent="0.3">
      <c r="W5578" s="9" t="s">
        <v>6860</v>
      </c>
      <c r="X5578" s="9"/>
    </row>
    <row r="5579" spans="23:24" x14ac:dyDescent="0.3">
      <c r="W5579" s="9" t="s">
        <v>6863</v>
      </c>
      <c r="X5579" s="9"/>
    </row>
    <row r="5580" spans="23:24" x14ac:dyDescent="0.3">
      <c r="W5580" s="9" t="s">
        <v>6866</v>
      </c>
      <c r="X5580" s="9"/>
    </row>
    <row r="5581" spans="23:24" x14ac:dyDescent="0.3">
      <c r="W5581" s="9" t="s">
        <v>6868</v>
      </c>
      <c r="X5581" s="9"/>
    </row>
    <row r="5582" spans="23:24" x14ac:dyDescent="0.3">
      <c r="W5582" s="9" t="s">
        <v>6869</v>
      </c>
      <c r="X5582" s="9"/>
    </row>
    <row r="5583" spans="23:24" x14ac:dyDescent="0.3">
      <c r="W5583" s="9" t="s">
        <v>6872</v>
      </c>
      <c r="X5583" s="9"/>
    </row>
    <row r="5584" spans="23:24" x14ac:dyDescent="0.3">
      <c r="W5584" s="9" t="s">
        <v>6874</v>
      </c>
      <c r="X5584" s="9"/>
    </row>
    <row r="5585" spans="23:24" x14ac:dyDescent="0.3">
      <c r="W5585" s="9" t="s">
        <v>6877</v>
      </c>
      <c r="X5585" s="9"/>
    </row>
    <row r="5586" spans="23:24" x14ac:dyDescent="0.3">
      <c r="W5586" s="9" t="s">
        <v>6880</v>
      </c>
      <c r="X5586" s="9"/>
    </row>
    <row r="5587" spans="23:24" x14ac:dyDescent="0.3">
      <c r="W5587" s="9" t="s">
        <v>6883</v>
      </c>
      <c r="X5587" s="9"/>
    </row>
    <row r="5588" spans="23:24" x14ac:dyDescent="0.3">
      <c r="W5588" s="9" t="s">
        <v>1126</v>
      </c>
      <c r="X5588" s="9"/>
    </row>
    <row r="5589" spans="23:24" x14ac:dyDescent="0.3">
      <c r="W5589" s="9" t="s">
        <v>6888</v>
      </c>
      <c r="X5589" s="9"/>
    </row>
    <row r="5590" spans="23:24" x14ac:dyDescent="0.3">
      <c r="W5590" s="9" t="s">
        <v>1329</v>
      </c>
      <c r="X5590" s="9"/>
    </row>
    <row r="5591" spans="23:24" x14ac:dyDescent="0.3">
      <c r="W5591" s="9" t="s">
        <v>6892</v>
      </c>
      <c r="X5591" s="9"/>
    </row>
    <row r="5592" spans="23:24" x14ac:dyDescent="0.3">
      <c r="W5592" s="9" t="s">
        <v>6895</v>
      </c>
      <c r="X5592" s="9"/>
    </row>
    <row r="5593" spans="23:24" x14ac:dyDescent="0.3">
      <c r="W5593" s="9" t="s">
        <v>6897</v>
      </c>
      <c r="X5593" s="9"/>
    </row>
    <row r="5594" spans="23:24" x14ac:dyDescent="0.3">
      <c r="W5594" s="9" t="s">
        <v>6900</v>
      </c>
      <c r="X5594" s="9"/>
    </row>
    <row r="5595" spans="23:24" x14ac:dyDescent="0.3">
      <c r="W5595" s="9" t="s">
        <v>6904</v>
      </c>
      <c r="X5595" s="9"/>
    </row>
    <row r="5596" spans="23:24" x14ac:dyDescent="0.3">
      <c r="W5596" s="9" t="s">
        <v>6907</v>
      </c>
      <c r="X5596" s="9"/>
    </row>
    <row r="5597" spans="23:24" x14ac:dyDescent="0.3">
      <c r="W5597" s="9" t="s">
        <v>6910</v>
      </c>
      <c r="X5597" s="9"/>
    </row>
    <row r="5598" spans="23:24" x14ac:dyDescent="0.3">
      <c r="W5598" s="9" t="s">
        <v>6913</v>
      </c>
      <c r="X5598" s="9"/>
    </row>
    <row r="5599" spans="23:24" x14ac:dyDescent="0.3">
      <c r="W5599" s="9" t="s">
        <v>6916</v>
      </c>
      <c r="X5599" s="9"/>
    </row>
    <row r="5600" spans="23:24" x14ac:dyDescent="0.3">
      <c r="W5600" s="9" t="s">
        <v>6920</v>
      </c>
      <c r="X5600" s="9"/>
    </row>
    <row r="5601" spans="23:24" x14ac:dyDescent="0.3">
      <c r="W5601" s="9" t="s">
        <v>6924</v>
      </c>
      <c r="X5601" s="9"/>
    </row>
    <row r="5602" spans="23:24" x14ac:dyDescent="0.3">
      <c r="W5602" s="9" t="s">
        <v>6927</v>
      </c>
      <c r="X5602" s="9"/>
    </row>
    <row r="5603" spans="23:24" x14ac:dyDescent="0.3">
      <c r="W5603" s="9" t="s">
        <v>6930</v>
      </c>
      <c r="X5603" s="9"/>
    </row>
    <row r="5604" spans="23:24" x14ac:dyDescent="0.3">
      <c r="W5604" s="9" t="s">
        <v>6932</v>
      </c>
      <c r="X5604" s="9"/>
    </row>
    <row r="5605" spans="23:24" x14ac:dyDescent="0.3">
      <c r="W5605" s="9" t="s">
        <v>6935</v>
      </c>
      <c r="X5605" s="9"/>
    </row>
    <row r="5606" spans="23:24" x14ac:dyDescent="0.3">
      <c r="W5606" s="9" t="s">
        <v>6938</v>
      </c>
      <c r="X5606" s="9"/>
    </row>
    <row r="5607" spans="23:24" x14ac:dyDescent="0.3">
      <c r="W5607" s="9" t="s">
        <v>256</v>
      </c>
      <c r="X5607" s="9"/>
    </row>
    <row r="5608" spans="23:24" x14ac:dyDescent="0.3">
      <c r="W5608" s="9" t="s">
        <v>6941</v>
      </c>
      <c r="X5608" s="9"/>
    </row>
    <row r="5609" spans="23:24" x14ac:dyDescent="0.3">
      <c r="W5609" s="9" t="s">
        <v>6943</v>
      </c>
      <c r="X5609" s="9"/>
    </row>
    <row r="5610" spans="23:24" x14ac:dyDescent="0.3">
      <c r="W5610" s="9" t="s">
        <v>2417</v>
      </c>
      <c r="X5610" s="9"/>
    </row>
    <row r="5611" spans="23:24" x14ac:dyDescent="0.3">
      <c r="W5611" s="9" t="s">
        <v>6947</v>
      </c>
      <c r="X5611" s="9"/>
    </row>
    <row r="5612" spans="23:24" x14ac:dyDescent="0.3">
      <c r="W5612" s="9" t="s">
        <v>6949</v>
      </c>
      <c r="X5612" s="9"/>
    </row>
    <row r="5613" spans="23:24" x14ac:dyDescent="0.3">
      <c r="W5613" s="9" t="s">
        <v>6950</v>
      </c>
      <c r="X5613" s="9"/>
    </row>
    <row r="5614" spans="23:24" x14ac:dyDescent="0.3">
      <c r="W5614" s="9" t="s">
        <v>5139</v>
      </c>
      <c r="X5614" s="9"/>
    </row>
    <row r="5615" spans="23:24" x14ac:dyDescent="0.3">
      <c r="W5615" s="9" t="s">
        <v>6956</v>
      </c>
      <c r="X5615" s="9"/>
    </row>
    <row r="5616" spans="23:24" x14ac:dyDescent="0.3">
      <c r="W5616" s="9" t="s">
        <v>6957</v>
      </c>
      <c r="X5616" s="9"/>
    </row>
    <row r="5617" spans="23:24" x14ac:dyDescent="0.3">
      <c r="W5617" s="9" t="s">
        <v>6960</v>
      </c>
      <c r="X5617" s="9"/>
    </row>
    <row r="5618" spans="23:24" x14ac:dyDescent="0.3">
      <c r="W5618" s="9" t="s">
        <v>6963</v>
      </c>
      <c r="X5618" s="9"/>
    </row>
    <row r="5619" spans="23:24" x14ac:dyDescent="0.3">
      <c r="W5619" s="9" t="s">
        <v>6966</v>
      </c>
      <c r="X5619" s="9"/>
    </row>
    <row r="5620" spans="23:24" x14ac:dyDescent="0.3">
      <c r="W5620" s="9" t="s">
        <v>182</v>
      </c>
      <c r="X5620" s="9"/>
    </row>
    <row r="5621" spans="23:24" x14ac:dyDescent="0.3">
      <c r="W5621" s="9" t="s">
        <v>6970</v>
      </c>
      <c r="X5621" s="9"/>
    </row>
    <row r="5622" spans="23:24" x14ac:dyDescent="0.3">
      <c r="W5622" s="9" t="s">
        <v>6972</v>
      </c>
      <c r="X5622" s="9"/>
    </row>
    <row r="5623" spans="23:24" x14ac:dyDescent="0.3">
      <c r="W5623" s="9" t="s">
        <v>6974</v>
      </c>
      <c r="X5623" s="9"/>
    </row>
    <row r="5624" spans="23:24" x14ac:dyDescent="0.3">
      <c r="W5624" s="9" t="s">
        <v>1473</v>
      </c>
      <c r="X5624" s="9"/>
    </row>
    <row r="5625" spans="23:24" x14ac:dyDescent="0.3">
      <c r="W5625" s="9" t="s">
        <v>1058</v>
      </c>
      <c r="X5625" s="9"/>
    </row>
    <row r="5626" spans="23:24" x14ac:dyDescent="0.3">
      <c r="W5626" s="9" t="s">
        <v>627</v>
      </c>
      <c r="X5626" s="9"/>
    </row>
    <row r="5627" spans="23:24" x14ac:dyDescent="0.3">
      <c r="W5627" s="9" t="s">
        <v>182</v>
      </c>
      <c r="X5627" s="9"/>
    </row>
    <row r="5628" spans="23:24" x14ac:dyDescent="0.3">
      <c r="W5628" s="9" t="s">
        <v>6982</v>
      </c>
      <c r="X5628" s="9"/>
    </row>
    <row r="5629" spans="23:24" x14ac:dyDescent="0.3">
      <c r="W5629" s="9" t="s">
        <v>6984</v>
      </c>
      <c r="X5629" s="9"/>
    </row>
    <row r="5630" spans="23:24" x14ac:dyDescent="0.3">
      <c r="W5630" s="9" t="s">
        <v>5342</v>
      </c>
      <c r="X5630" s="9"/>
    </row>
    <row r="5631" spans="23:24" x14ac:dyDescent="0.3">
      <c r="W5631" s="9" t="s">
        <v>2067</v>
      </c>
      <c r="X5631" s="9"/>
    </row>
    <row r="5632" spans="23:24" x14ac:dyDescent="0.3">
      <c r="W5632" s="9" t="s">
        <v>6991</v>
      </c>
      <c r="X5632" s="9"/>
    </row>
    <row r="5633" spans="23:24" x14ac:dyDescent="0.3">
      <c r="W5633" s="9" t="s">
        <v>1329</v>
      </c>
      <c r="X5633" s="9"/>
    </row>
    <row r="5634" spans="23:24" x14ac:dyDescent="0.3">
      <c r="W5634" s="9" t="s">
        <v>2672</v>
      </c>
      <c r="X5634" s="9"/>
    </row>
    <row r="5635" spans="23:24" x14ac:dyDescent="0.3">
      <c r="W5635" s="9" t="s">
        <v>6997</v>
      </c>
      <c r="X5635" s="9"/>
    </row>
    <row r="5636" spans="23:24" x14ac:dyDescent="0.3">
      <c r="W5636" s="9" t="s">
        <v>6999</v>
      </c>
      <c r="X5636" s="9"/>
    </row>
    <row r="5637" spans="23:24" x14ac:dyDescent="0.3">
      <c r="W5637" s="9" t="s">
        <v>7001</v>
      </c>
      <c r="X5637" s="9"/>
    </row>
    <row r="5638" spans="23:24" x14ac:dyDescent="0.3">
      <c r="W5638" s="9" t="s">
        <v>7003</v>
      </c>
      <c r="X5638" s="9"/>
    </row>
    <row r="5639" spans="23:24" x14ac:dyDescent="0.3">
      <c r="W5639" s="9" t="s">
        <v>7006</v>
      </c>
      <c r="X5639" s="9"/>
    </row>
    <row r="5640" spans="23:24" x14ac:dyDescent="0.3">
      <c r="W5640" s="9" t="s">
        <v>7007</v>
      </c>
      <c r="X5640" s="9"/>
    </row>
    <row r="5641" spans="23:24" x14ac:dyDescent="0.3">
      <c r="W5641" s="9" t="s">
        <v>7010</v>
      </c>
      <c r="X5641" s="9"/>
    </row>
    <row r="5642" spans="23:24" x14ac:dyDescent="0.3">
      <c r="W5642" s="9" t="s">
        <v>7013</v>
      </c>
      <c r="X5642" s="9"/>
    </row>
    <row r="5643" spans="23:24" x14ac:dyDescent="0.3">
      <c r="W5643" s="9" t="s">
        <v>7016</v>
      </c>
      <c r="X5643" s="9"/>
    </row>
    <row r="5644" spans="23:24" x14ac:dyDescent="0.3">
      <c r="W5644" s="9" t="s">
        <v>7019</v>
      </c>
      <c r="X5644" s="9"/>
    </row>
    <row r="5645" spans="23:24" x14ac:dyDescent="0.3">
      <c r="W5645" s="9" t="s">
        <v>7022</v>
      </c>
      <c r="X5645" s="9"/>
    </row>
    <row r="5646" spans="23:24" x14ac:dyDescent="0.3">
      <c r="W5646" s="9" t="s">
        <v>7025</v>
      </c>
      <c r="X5646" s="9"/>
    </row>
    <row r="5647" spans="23:24" x14ac:dyDescent="0.3">
      <c r="W5647" s="9" t="s">
        <v>7028</v>
      </c>
      <c r="X5647" s="9"/>
    </row>
    <row r="5648" spans="23:24" x14ac:dyDescent="0.3">
      <c r="W5648" s="9" t="s">
        <v>7030</v>
      </c>
      <c r="X5648" s="9"/>
    </row>
    <row r="5649" spans="23:24" x14ac:dyDescent="0.3">
      <c r="W5649" s="9" t="s">
        <v>7033</v>
      </c>
      <c r="X5649" s="9"/>
    </row>
    <row r="5650" spans="23:24" x14ac:dyDescent="0.3">
      <c r="W5650" s="9" t="s">
        <v>7035</v>
      </c>
      <c r="X5650" s="9"/>
    </row>
    <row r="5651" spans="23:24" x14ac:dyDescent="0.3">
      <c r="W5651" s="9" t="s">
        <v>7038</v>
      </c>
      <c r="X5651" s="9"/>
    </row>
    <row r="5652" spans="23:24" x14ac:dyDescent="0.3">
      <c r="W5652" s="9" t="s">
        <v>7041</v>
      </c>
      <c r="X5652" s="9"/>
    </row>
    <row r="5653" spans="23:24" x14ac:dyDescent="0.3">
      <c r="W5653" s="9" t="s">
        <v>7044</v>
      </c>
      <c r="X5653" s="9"/>
    </row>
    <row r="5654" spans="23:24" x14ac:dyDescent="0.3">
      <c r="W5654" s="9" t="s">
        <v>7047</v>
      </c>
      <c r="X5654" s="9"/>
    </row>
    <row r="5655" spans="23:24" x14ac:dyDescent="0.3">
      <c r="W5655" s="9" t="s">
        <v>627</v>
      </c>
      <c r="X5655" s="9"/>
    </row>
    <row r="5656" spans="23:24" x14ac:dyDescent="0.3">
      <c r="W5656" s="9" t="s">
        <v>7050</v>
      </c>
      <c r="X5656" s="9"/>
    </row>
    <row r="5657" spans="23:24" x14ac:dyDescent="0.3">
      <c r="W5657" s="9" t="s">
        <v>7053</v>
      </c>
      <c r="X5657" s="9"/>
    </row>
    <row r="5658" spans="23:24" x14ac:dyDescent="0.3">
      <c r="W5658" s="9" t="s">
        <v>7054</v>
      </c>
      <c r="X5658" s="9"/>
    </row>
    <row r="5659" spans="23:24" x14ac:dyDescent="0.3">
      <c r="W5659" s="9" t="s">
        <v>1048</v>
      </c>
      <c r="X5659" s="9"/>
    </row>
    <row r="5660" spans="23:24" x14ac:dyDescent="0.3">
      <c r="W5660" s="9" t="s">
        <v>7058</v>
      </c>
      <c r="X5660" s="9"/>
    </row>
    <row r="5661" spans="23:24" x14ac:dyDescent="0.3">
      <c r="W5661" s="9" t="s">
        <v>7060</v>
      </c>
      <c r="X5661" s="9"/>
    </row>
    <row r="5662" spans="23:24" x14ac:dyDescent="0.3">
      <c r="W5662" s="9" t="s">
        <v>7063</v>
      </c>
      <c r="X5662" s="9"/>
    </row>
    <row r="5663" spans="23:24" x14ac:dyDescent="0.3">
      <c r="W5663" s="9" t="s">
        <v>4425</v>
      </c>
      <c r="X5663" s="9"/>
    </row>
    <row r="5664" spans="23:24" x14ac:dyDescent="0.3">
      <c r="W5664" s="9" t="s">
        <v>7068</v>
      </c>
      <c r="X5664" s="9"/>
    </row>
    <row r="5665" spans="23:24" x14ac:dyDescent="0.3">
      <c r="W5665" s="9" t="s">
        <v>7071</v>
      </c>
      <c r="X5665" s="9"/>
    </row>
    <row r="5666" spans="23:24" x14ac:dyDescent="0.3">
      <c r="W5666" s="9" t="s">
        <v>7074</v>
      </c>
      <c r="X5666" s="9"/>
    </row>
    <row r="5667" spans="23:24" x14ac:dyDescent="0.3">
      <c r="W5667" s="9" t="s">
        <v>7076</v>
      </c>
      <c r="X5667" s="9"/>
    </row>
    <row r="5668" spans="23:24" x14ac:dyDescent="0.3">
      <c r="W5668" s="9" t="s">
        <v>7079</v>
      </c>
      <c r="X5668" s="9"/>
    </row>
    <row r="5669" spans="23:24" x14ac:dyDescent="0.3">
      <c r="W5669" s="9" t="s">
        <v>7082</v>
      </c>
      <c r="X5669" s="9"/>
    </row>
    <row r="5670" spans="23:24" x14ac:dyDescent="0.3">
      <c r="W5670" s="9" t="s">
        <v>6408</v>
      </c>
      <c r="X5670" s="9"/>
    </row>
    <row r="5671" spans="23:24" x14ac:dyDescent="0.3">
      <c r="W5671" s="9" t="s">
        <v>345</v>
      </c>
      <c r="X5671" s="9"/>
    </row>
    <row r="5672" spans="23:24" x14ac:dyDescent="0.3">
      <c r="W5672" s="9" t="s">
        <v>7088</v>
      </c>
      <c r="X5672" s="9"/>
    </row>
    <row r="5673" spans="23:24" x14ac:dyDescent="0.3">
      <c r="W5673" s="9" t="s">
        <v>7090</v>
      </c>
      <c r="X5673" s="9"/>
    </row>
    <row r="5674" spans="23:24" x14ac:dyDescent="0.3">
      <c r="W5674" s="9" t="s">
        <v>7093</v>
      </c>
      <c r="X5674" s="9"/>
    </row>
    <row r="5675" spans="23:24" x14ac:dyDescent="0.3">
      <c r="W5675" s="9" t="s">
        <v>1126</v>
      </c>
      <c r="X5675" s="9"/>
    </row>
    <row r="5676" spans="23:24" x14ac:dyDescent="0.3">
      <c r="W5676" s="9" t="s">
        <v>1789</v>
      </c>
      <c r="X5676" s="9"/>
    </row>
    <row r="5677" spans="23:24" x14ac:dyDescent="0.3">
      <c r="W5677" s="9" t="s">
        <v>1403</v>
      </c>
      <c r="X5677" s="9"/>
    </row>
    <row r="5678" spans="23:24" x14ac:dyDescent="0.3">
      <c r="W5678" s="9" t="s">
        <v>7099</v>
      </c>
      <c r="X5678" s="9"/>
    </row>
    <row r="5679" spans="23:24" x14ac:dyDescent="0.3">
      <c r="W5679" s="9" t="s">
        <v>7101</v>
      </c>
      <c r="X5679" s="9"/>
    </row>
    <row r="5680" spans="23:24" x14ac:dyDescent="0.3">
      <c r="W5680" s="9" t="s">
        <v>549</v>
      </c>
      <c r="X5680" s="9"/>
    </row>
    <row r="5681" spans="23:24" x14ac:dyDescent="0.3">
      <c r="W5681" s="9" t="s">
        <v>7105</v>
      </c>
      <c r="X5681" s="9"/>
    </row>
    <row r="5682" spans="23:24" x14ac:dyDescent="0.3">
      <c r="W5682" s="9" t="s">
        <v>7107</v>
      </c>
      <c r="X5682" s="9"/>
    </row>
    <row r="5683" spans="23:24" x14ac:dyDescent="0.3">
      <c r="W5683" s="9" t="s">
        <v>7110</v>
      </c>
      <c r="X5683" s="9"/>
    </row>
    <row r="5684" spans="23:24" x14ac:dyDescent="0.3">
      <c r="W5684" s="9" t="s">
        <v>7113</v>
      </c>
      <c r="X5684" s="9"/>
    </row>
    <row r="5685" spans="23:24" x14ac:dyDescent="0.3">
      <c r="W5685" s="9" t="s">
        <v>3115</v>
      </c>
      <c r="X5685" s="9"/>
    </row>
    <row r="5686" spans="23:24" x14ac:dyDescent="0.3">
      <c r="W5686" s="9" t="s">
        <v>7116</v>
      </c>
      <c r="X5686" s="9"/>
    </row>
    <row r="5687" spans="23:24" x14ac:dyDescent="0.3">
      <c r="W5687" s="9" t="s">
        <v>6759</v>
      </c>
      <c r="X5687" s="9"/>
    </row>
    <row r="5688" spans="23:24" x14ac:dyDescent="0.3">
      <c r="W5688" s="9" t="s">
        <v>7025</v>
      </c>
      <c r="X5688" s="9"/>
    </row>
    <row r="5689" spans="23:24" x14ac:dyDescent="0.3">
      <c r="W5689" s="9" t="s">
        <v>7123</v>
      </c>
      <c r="X5689" s="9"/>
    </row>
    <row r="5690" spans="23:24" x14ac:dyDescent="0.3">
      <c r="W5690" s="9" t="s">
        <v>7125</v>
      </c>
      <c r="X5690" s="9"/>
    </row>
    <row r="5691" spans="23:24" x14ac:dyDescent="0.3">
      <c r="W5691" s="9" t="s">
        <v>7127</v>
      </c>
      <c r="X5691" s="9"/>
    </row>
    <row r="5692" spans="23:24" x14ac:dyDescent="0.3">
      <c r="W5692" s="9" t="s">
        <v>7130</v>
      </c>
      <c r="X5692" s="9"/>
    </row>
    <row r="5693" spans="23:24" x14ac:dyDescent="0.3">
      <c r="W5693" s="9" t="s">
        <v>7131</v>
      </c>
      <c r="X5693" s="9"/>
    </row>
    <row r="5694" spans="23:24" x14ac:dyDescent="0.3">
      <c r="W5694" s="9" t="s">
        <v>1058</v>
      </c>
      <c r="X5694" s="9"/>
    </row>
    <row r="5695" spans="23:24" x14ac:dyDescent="0.3">
      <c r="W5695" s="9" t="s">
        <v>1058</v>
      </c>
      <c r="X5695" s="9"/>
    </row>
    <row r="5696" spans="23:24" x14ac:dyDescent="0.3">
      <c r="W5696" s="9" t="s">
        <v>1242</v>
      </c>
      <c r="X5696" s="9"/>
    </row>
    <row r="5697" spans="23:24" x14ac:dyDescent="0.3">
      <c r="W5697" s="9" t="s">
        <v>7140</v>
      </c>
      <c r="X5697" s="9"/>
    </row>
    <row r="5698" spans="23:24" x14ac:dyDescent="0.3">
      <c r="W5698" s="9" t="s">
        <v>6712</v>
      </c>
      <c r="X5698" s="9"/>
    </row>
    <row r="5699" spans="23:24" x14ac:dyDescent="0.3">
      <c r="W5699" s="9" t="s">
        <v>7145</v>
      </c>
      <c r="X5699" s="9"/>
    </row>
    <row r="5700" spans="23:24" x14ac:dyDescent="0.3">
      <c r="W5700" s="9" t="s">
        <v>7148</v>
      </c>
      <c r="X5700" s="9"/>
    </row>
    <row r="5701" spans="23:24" x14ac:dyDescent="0.3">
      <c r="W5701" s="9" t="s">
        <v>7151</v>
      </c>
      <c r="X5701" s="9"/>
    </row>
    <row r="5702" spans="23:24" x14ac:dyDescent="0.3">
      <c r="W5702" s="9" t="s">
        <v>7153</v>
      </c>
      <c r="X5702" s="9"/>
    </row>
    <row r="5703" spans="23:24" x14ac:dyDescent="0.3">
      <c r="W5703" s="9" t="s">
        <v>7157</v>
      </c>
      <c r="X5703" s="9"/>
    </row>
    <row r="5704" spans="23:24" x14ac:dyDescent="0.3">
      <c r="W5704" s="9" t="s">
        <v>2235</v>
      </c>
      <c r="X5704" s="9"/>
    </row>
    <row r="5705" spans="23:24" x14ac:dyDescent="0.3">
      <c r="W5705" s="9" t="s">
        <v>7161</v>
      </c>
      <c r="X5705" s="9"/>
    </row>
    <row r="5706" spans="23:24" x14ac:dyDescent="0.3">
      <c r="W5706" s="9" t="s">
        <v>7164</v>
      </c>
      <c r="X5706" s="9"/>
    </row>
    <row r="5707" spans="23:24" x14ac:dyDescent="0.3">
      <c r="W5707" s="9" t="s">
        <v>7165</v>
      </c>
      <c r="X5707" s="9"/>
    </row>
    <row r="5708" spans="23:24" x14ac:dyDescent="0.3">
      <c r="W5708" s="9" t="s">
        <v>7168</v>
      </c>
      <c r="X5708" s="9"/>
    </row>
    <row r="5709" spans="23:24" x14ac:dyDescent="0.3">
      <c r="W5709" s="9" t="s">
        <v>320</v>
      </c>
      <c r="X5709" s="9"/>
    </row>
    <row r="5710" spans="23:24" x14ac:dyDescent="0.3">
      <c r="W5710" s="9" t="s">
        <v>7171</v>
      </c>
      <c r="X5710" s="9"/>
    </row>
    <row r="5711" spans="23:24" x14ac:dyDescent="0.3">
      <c r="W5711" s="9" t="s">
        <v>7174</v>
      </c>
      <c r="X5711" s="9"/>
    </row>
    <row r="5712" spans="23:24" x14ac:dyDescent="0.3">
      <c r="W5712" s="9" t="s">
        <v>7176</v>
      </c>
      <c r="X5712" s="9"/>
    </row>
    <row r="5713" spans="23:24" x14ac:dyDescent="0.3">
      <c r="W5713" s="9" t="s">
        <v>4183</v>
      </c>
      <c r="X5713" s="9"/>
    </row>
    <row r="5714" spans="23:24" x14ac:dyDescent="0.3">
      <c r="W5714" s="9" t="s">
        <v>7180</v>
      </c>
      <c r="X5714" s="9"/>
    </row>
    <row r="5715" spans="23:24" x14ac:dyDescent="0.3">
      <c r="W5715" s="9" t="s">
        <v>6168</v>
      </c>
      <c r="X5715" s="9"/>
    </row>
    <row r="5716" spans="23:24" x14ac:dyDescent="0.3">
      <c r="W5716" s="9" t="s">
        <v>7184</v>
      </c>
      <c r="X5716" s="9"/>
    </row>
    <row r="5717" spans="23:24" x14ac:dyDescent="0.3">
      <c r="W5717" s="9" t="s">
        <v>7187</v>
      </c>
      <c r="X5717" s="9"/>
    </row>
    <row r="5718" spans="23:24" x14ac:dyDescent="0.3">
      <c r="W5718" s="9" t="s">
        <v>7191</v>
      </c>
      <c r="X5718" s="9"/>
    </row>
    <row r="5719" spans="23:24" x14ac:dyDescent="0.3">
      <c r="W5719" s="9" t="s">
        <v>1058</v>
      </c>
      <c r="X5719" s="9"/>
    </row>
    <row r="5720" spans="23:24" x14ac:dyDescent="0.3">
      <c r="W5720" s="9" t="s">
        <v>7195</v>
      </c>
      <c r="X5720" s="9"/>
    </row>
    <row r="5721" spans="23:24" x14ac:dyDescent="0.3">
      <c r="W5721" s="9" t="s">
        <v>7198</v>
      </c>
      <c r="X5721" s="9"/>
    </row>
    <row r="5722" spans="23:24" x14ac:dyDescent="0.3">
      <c r="W5722" s="9" t="s">
        <v>2235</v>
      </c>
      <c r="X5722" s="9"/>
    </row>
    <row r="5723" spans="23:24" x14ac:dyDescent="0.3">
      <c r="W5723" s="9" t="s">
        <v>1242</v>
      </c>
      <c r="X5723" s="9"/>
    </row>
    <row r="5724" spans="23:24" x14ac:dyDescent="0.3">
      <c r="W5724" s="9" t="s">
        <v>5328</v>
      </c>
      <c r="X5724" s="9"/>
    </row>
    <row r="5725" spans="23:24" x14ac:dyDescent="0.3">
      <c r="W5725" s="9" t="s">
        <v>6453</v>
      </c>
      <c r="X5725" s="9"/>
    </row>
    <row r="5726" spans="23:24" x14ac:dyDescent="0.3">
      <c r="W5726" s="9" t="s">
        <v>7206</v>
      </c>
      <c r="X5726" s="9"/>
    </row>
    <row r="5727" spans="23:24" x14ac:dyDescent="0.3">
      <c r="W5727" s="9" t="s">
        <v>7209</v>
      </c>
      <c r="X5727" s="9"/>
    </row>
    <row r="5728" spans="23:24" x14ac:dyDescent="0.3">
      <c r="W5728" s="9" t="s">
        <v>7212</v>
      </c>
      <c r="X5728" s="9"/>
    </row>
    <row r="5729" spans="23:24" x14ac:dyDescent="0.3">
      <c r="W5729" s="9" t="s">
        <v>7215</v>
      </c>
      <c r="X5729" s="9"/>
    </row>
    <row r="5730" spans="23:24" x14ac:dyDescent="0.3">
      <c r="W5730" s="9" t="s">
        <v>7217</v>
      </c>
      <c r="X5730" s="9"/>
    </row>
    <row r="5731" spans="23:24" x14ac:dyDescent="0.3">
      <c r="W5731" s="9" t="s">
        <v>1578</v>
      </c>
      <c r="X5731" s="9"/>
    </row>
    <row r="5732" spans="23:24" x14ac:dyDescent="0.3">
      <c r="W5732" s="9" t="s">
        <v>7220</v>
      </c>
      <c r="X5732" s="9"/>
    </row>
    <row r="5733" spans="23:24" x14ac:dyDescent="0.3">
      <c r="W5733" s="9" t="s">
        <v>7222</v>
      </c>
      <c r="X5733" s="9"/>
    </row>
    <row r="5734" spans="23:24" x14ac:dyDescent="0.3">
      <c r="W5734" s="9" t="s">
        <v>7225</v>
      </c>
      <c r="X5734" s="9"/>
    </row>
    <row r="5735" spans="23:24" x14ac:dyDescent="0.3">
      <c r="W5735" s="9" t="s">
        <v>7226</v>
      </c>
      <c r="X5735" s="9"/>
    </row>
    <row r="5736" spans="23:24" x14ac:dyDescent="0.3">
      <c r="W5736" s="9" t="s">
        <v>7228</v>
      </c>
      <c r="X5736" s="9"/>
    </row>
    <row r="5737" spans="23:24" x14ac:dyDescent="0.3">
      <c r="W5737" s="9" t="s">
        <v>7230</v>
      </c>
      <c r="X5737" s="9"/>
    </row>
    <row r="5738" spans="23:24" x14ac:dyDescent="0.3">
      <c r="W5738" s="9" t="s">
        <v>6796</v>
      </c>
      <c r="X5738" s="9"/>
    </row>
    <row r="5739" spans="23:24" x14ac:dyDescent="0.3">
      <c r="W5739" s="9" t="s">
        <v>7235</v>
      </c>
      <c r="X5739" s="9"/>
    </row>
    <row r="5740" spans="23:24" x14ac:dyDescent="0.3">
      <c r="W5740" s="9" t="s">
        <v>7238</v>
      </c>
      <c r="X5740" s="9"/>
    </row>
    <row r="5741" spans="23:24" x14ac:dyDescent="0.3">
      <c r="W5741" s="9" t="s">
        <v>7240</v>
      </c>
      <c r="X5741" s="9"/>
    </row>
    <row r="5742" spans="23:24" x14ac:dyDescent="0.3">
      <c r="W5742" s="9" t="s">
        <v>7243</v>
      </c>
      <c r="X5742" s="9"/>
    </row>
    <row r="5743" spans="23:24" x14ac:dyDescent="0.3">
      <c r="W5743" s="9" t="s">
        <v>7245</v>
      </c>
      <c r="X5743" s="9"/>
    </row>
    <row r="5744" spans="23:24" x14ac:dyDescent="0.3">
      <c r="W5744" s="9" t="s">
        <v>7247</v>
      </c>
      <c r="X5744" s="9"/>
    </row>
    <row r="5745" spans="23:24" x14ac:dyDescent="0.3">
      <c r="W5745" s="9" t="s">
        <v>174</v>
      </c>
      <c r="X5745" s="9"/>
    </row>
    <row r="5746" spans="23:24" x14ac:dyDescent="0.3">
      <c r="W5746" s="9" t="s">
        <v>6391</v>
      </c>
      <c r="X5746" s="9"/>
    </row>
    <row r="5747" spans="23:24" x14ac:dyDescent="0.3">
      <c r="W5747" s="9" t="s">
        <v>6391</v>
      </c>
      <c r="X5747" s="9"/>
    </row>
    <row r="5748" spans="23:24" x14ac:dyDescent="0.3">
      <c r="W5748" s="9" t="s">
        <v>1334</v>
      </c>
      <c r="X5748" s="9"/>
    </row>
    <row r="5749" spans="23:24" x14ac:dyDescent="0.3">
      <c r="W5749" s="9" t="s">
        <v>7256</v>
      </c>
      <c r="X5749" s="9"/>
    </row>
    <row r="5750" spans="23:24" x14ac:dyDescent="0.3">
      <c r="W5750" s="9" t="s">
        <v>7258</v>
      </c>
      <c r="X5750" s="9"/>
    </row>
    <row r="5751" spans="23:24" x14ac:dyDescent="0.3">
      <c r="W5751" s="9" t="s">
        <v>7260</v>
      </c>
      <c r="X5751" s="9"/>
    </row>
    <row r="5752" spans="23:24" x14ac:dyDescent="0.3">
      <c r="W5752" s="9" t="s">
        <v>2177</v>
      </c>
      <c r="X5752" s="9"/>
    </row>
    <row r="5753" spans="23:24" x14ac:dyDescent="0.3">
      <c r="W5753" s="9" t="s">
        <v>7261</v>
      </c>
      <c r="X5753" s="9"/>
    </row>
    <row r="5754" spans="23:24" x14ac:dyDescent="0.3">
      <c r="W5754" s="9" t="s">
        <v>4492</v>
      </c>
      <c r="X5754" s="9"/>
    </row>
    <row r="5755" spans="23:24" x14ac:dyDescent="0.3">
      <c r="W5755" s="9" t="s">
        <v>7262</v>
      </c>
      <c r="X5755" s="9"/>
    </row>
    <row r="5756" spans="23:24" x14ac:dyDescent="0.3">
      <c r="W5756" s="9" t="s">
        <v>7263</v>
      </c>
      <c r="X5756" s="9"/>
    </row>
    <row r="5757" spans="23:24" x14ac:dyDescent="0.3">
      <c r="W5757" s="9" t="s">
        <v>7266</v>
      </c>
      <c r="X5757" s="9"/>
    </row>
    <row r="5758" spans="23:24" x14ac:dyDescent="0.3">
      <c r="W5758" s="9" t="s">
        <v>6206</v>
      </c>
      <c r="X5758" s="9"/>
    </row>
    <row r="5759" spans="23:24" x14ac:dyDescent="0.3">
      <c r="W5759" s="9" t="s">
        <v>7270</v>
      </c>
      <c r="X5759" s="9"/>
    </row>
    <row r="5760" spans="23:24" x14ac:dyDescent="0.3">
      <c r="W5760" s="9" t="s">
        <v>7274</v>
      </c>
      <c r="X5760" s="9"/>
    </row>
    <row r="5761" spans="23:24" x14ac:dyDescent="0.3">
      <c r="W5761" s="9" t="s">
        <v>6168</v>
      </c>
      <c r="X5761" s="9"/>
    </row>
    <row r="5762" spans="23:24" x14ac:dyDescent="0.3">
      <c r="W5762" s="9" t="s">
        <v>7277</v>
      </c>
      <c r="X5762" s="9"/>
    </row>
    <row r="5763" spans="23:24" x14ac:dyDescent="0.3">
      <c r="W5763" s="9" t="s">
        <v>7279</v>
      </c>
      <c r="X5763" s="9"/>
    </row>
    <row r="5764" spans="23:24" x14ac:dyDescent="0.3">
      <c r="W5764" s="9" t="s">
        <v>1334</v>
      </c>
      <c r="X5764" s="9"/>
    </row>
    <row r="5765" spans="23:24" x14ac:dyDescent="0.3">
      <c r="W5765" s="9" t="s">
        <v>7283</v>
      </c>
      <c r="X5765" s="9"/>
    </row>
    <row r="5766" spans="23:24" x14ac:dyDescent="0.3">
      <c r="W5766" s="9" t="s">
        <v>5292</v>
      </c>
      <c r="X5766" s="9"/>
    </row>
    <row r="5767" spans="23:24" x14ac:dyDescent="0.3">
      <c r="W5767" s="9" t="s">
        <v>7288</v>
      </c>
      <c r="X5767" s="9"/>
    </row>
    <row r="5768" spans="23:24" x14ac:dyDescent="0.3">
      <c r="W5768" s="9" t="s">
        <v>1334</v>
      </c>
      <c r="X5768" s="9"/>
    </row>
    <row r="5769" spans="23:24" x14ac:dyDescent="0.3">
      <c r="W5769" s="9" t="s">
        <v>7293</v>
      </c>
      <c r="X5769" s="9"/>
    </row>
    <row r="5770" spans="23:24" x14ac:dyDescent="0.3">
      <c r="W5770" s="9" t="s">
        <v>7296</v>
      </c>
      <c r="X5770" s="9"/>
    </row>
    <row r="5771" spans="23:24" x14ac:dyDescent="0.3">
      <c r="W5771" s="9" t="s">
        <v>7299</v>
      </c>
      <c r="X5771" s="9"/>
    </row>
    <row r="5772" spans="23:24" x14ac:dyDescent="0.3">
      <c r="W5772" s="9" t="s">
        <v>14</v>
      </c>
      <c r="X5772" s="9"/>
    </row>
    <row r="5773" spans="23:24" x14ac:dyDescent="0.3">
      <c r="W5773" s="9" t="s">
        <v>1058</v>
      </c>
      <c r="X5773" s="9"/>
    </row>
    <row r="5774" spans="23:24" x14ac:dyDescent="0.3">
      <c r="W5774" s="9" t="s">
        <v>7305</v>
      </c>
      <c r="X5774" s="9"/>
    </row>
    <row r="5775" spans="23:24" x14ac:dyDescent="0.3">
      <c r="W5775" s="9" t="s">
        <v>7308</v>
      </c>
      <c r="X5775" s="9"/>
    </row>
    <row r="5776" spans="23:24" x14ac:dyDescent="0.3">
      <c r="W5776" s="9" t="s">
        <v>6930</v>
      </c>
      <c r="X5776" s="9"/>
    </row>
    <row r="5777" spans="23:24" x14ac:dyDescent="0.3">
      <c r="W5777" s="9" t="s">
        <v>7313</v>
      </c>
      <c r="X5777" s="9"/>
    </row>
    <row r="5778" spans="23:24" x14ac:dyDescent="0.3">
      <c r="W5778" s="9" t="s">
        <v>7315</v>
      </c>
      <c r="X5778" s="9"/>
    </row>
    <row r="5779" spans="23:24" x14ac:dyDescent="0.3">
      <c r="W5779" s="9" t="s">
        <v>7318</v>
      </c>
      <c r="X5779" s="9"/>
    </row>
    <row r="5780" spans="23:24" x14ac:dyDescent="0.3">
      <c r="W5780" s="9" t="s">
        <v>7320</v>
      </c>
      <c r="X5780" s="9"/>
    </row>
    <row r="5781" spans="23:24" x14ac:dyDescent="0.3">
      <c r="W5781" s="9" t="s">
        <v>7322</v>
      </c>
      <c r="X5781" s="9"/>
    </row>
    <row r="5782" spans="23:24" x14ac:dyDescent="0.3">
      <c r="W5782" s="9" t="s">
        <v>7326</v>
      </c>
      <c r="X5782" s="9"/>
    </row>
    <row r="5783" spans="23:24" x14ac:dyDescent="0.3">
      <c r="W5783" s="9" t="s">
        <v>3624</v>
      </c>
      <c r="X5783" s="9"/>
    </row>
    <row r="5784" spans="23:24" x14ac:dyDescent="0.3">
      <c r="W5784" s="9" t="s">
        <v>7329</v>
      </c>
      <c r="X5784" s="9"/>
    </row>
    <row r="5785" spans="23:24" x14ac:dyDescent="0.3">
      <c r="W5785" s="9" t="s">
        <v>7332</v>
      </c>
      <c r="X5785" s="9"/>
    </row>
    <row r="5786" spans="23:24" x14ac:dyDescent="0.3">
      <c r="W5786" s="9" t="s">
        <v>7335</v>
      </c>
      <c r="X5786" s="9"/>
    </row>
    <row r="5787" spans="23:24" x14ac:dyDescent="0.3">
      <c r="W5787" s="9" t="s">
        <v>7337</v>
      </c>
      <c r="X5787" s="9"/>
    </row>
    <row r="5788" spans="23:24" x14ac:dyDescent="0.3">
      <c r="W5788" s="9" t="s">
        <v>7340</v>
      </c>
      <c r="X5788" s="9"/>
    </row>
    <row r="5789" spans="23:24" x14ac:dyDescent="0.3">
      <c r="W5789" s="9" t="s">
        <v>345</v>
      </c>
      <c r="X5789" s="9"/>
    </row>
    <row r="5790" spans="23:24" x14ac:dyDescent="0.3">
      <c r="W5790" s="9" t="s">
        <v>7344</v>
      </c>
      <c r="X5790" s="9"/>
    </row>
    <row r="5791" spans="23:24" x14ac:dyDescent="0.3">
      <c r="W5791" s="9" t="s">
        <v>7347</v>
      </c>
      <c r="X5791" s="9"/>
    </row>
    <row r="5792" spans="23:24" x14ac:dyDescent="0.3">
      <c r="W5792" s="9" t="s">
        <v>7350</v>
      </c>
      <c r="X5792" s="9"/>
    </row>
    <row r="5793" spans="23:24" x14ac:dyDescent="0.3">
      <c r="W5793" s="9" t="s">
        <v>1058</v>
      </c>
      <c r="X5793" s="9"/>
    </row>
    <row r="5794" spans="23:24" x14ac:dyDescent="0.3">
      <c r="W5794" s="9" t="s">
        <v>3205</v>
      </c>
      <c r="X5794" s="9"/>
    </row>
    <row r="5795" spans="23:24" x14ac:dyDescent="0.3">
      <c r="W5795" s="9" t="s">
        <v>501</v>
      </c>
      <c r="X5795" s="9"/>
    </row>
    <row r="5796" spans="23:24" x14ac:dyDescent="0.3">
      <c r="W5796" s="9" t="s">
        <v>7356</v>
      </c>
      <c r="X5796" s="9"/>
    </row>
    <row r="5797" spans="23:24" x14ac:dyDescent="0.3">
      <c r="W5797" s="9" t="s">
        <v>7359</v>
      </c>
      <c r="X5797" s="9"/>
    </row>
    <row r="5798" spans="23:24" x14ac:dyDescent="0.3">
      <c r="W5798" s="9" t="s">
        <v>7364</v>
      </c>
      <c r="X5798" s="9"/>
    </row>
    <row r="5799" spans="23:24" x14ac:dyDescent="0.3">
      <c r="W5799" s="9" t="s">
        <v>7367</v>
      </c>
      <c r="X5799" s="9"/>
    </row>
    <row r="5800" spans="23:24" x14ac:dyDescent="0.3">
      <c r="W5800" s="9" t="s">
        <v>7369</v>
      </c>
      <c r="X5800" s="9"/>
    </row>
    <row r="5801" spans="23:24" x14ac:dyDescent="0.3">
      <c r="W5801" s="9" t="s">
        <v>7373</v>
      </c>
      <c r="X5801" s="9"/>
    </row>
    <row r="5802" spans="23:24" x14ac:dyDescent="0.3">
      <c r="W5802" s="9" t="s">
        <v>7374</v>
      </c>
      <c r="X5802" s="9"/>
    </row>
    <row r="5803" spans="23:24" x14ac:dyDescent="0.3">
      <c r="W5803" s="9" t="s">
        <v>7376</v>
      </c>
      <c r="X5803" s="9"/>
    </row>
    <row r="5804" spans="23:24" x14ac:dyDescent="0.3">
      <c r="W5804" s="9" t="s">
        <v>7379</v>
      </c>
      <c r="X5804" s="9"/>
    </row>
    <row r="5805" spans="23:24" x14ac:dyDescent="0.3">
      <c r="W5805" s="9" t="s">
        <v>7382</v>
      </c>
      <c r="X5805" s="9"/>
    </row>
    <row r="5806" spans="23:24" x14ac:dyDescent="0.3">
      <c r="W5806" s="9" t="s">
        <v>7385</v>
      </c>
      <c r="X5806" s="9"/>
    </row>
    <row r="5807" spans="23:24" x14ac:dyDescent="0.3">
      <c r="W5807" s="9" t="s">
        <v>7387</v>
      </c>
      <c r="X5807" s="9"/>
    </row>
    <row r="5808" spans="23:24" x14ac:dyDescent="0.3">
      <c r="W5808" s="9" t="s">
        <v>7389</v>
      </c>
      <c r="X5808" s="9"/>
    </row>
    <row r="5809" spans="23:24" x14ac:dyDescent="0.3">
      <c r="W5809" s="9" t="s">
        <v>7391</v>
      </c>
      <c r="X5809" s="9"/>
    </row>
    <row r="5810" spans="23:24" x14ac:dyDescent="0.3">
      <c r="W5810" s="9" t="s">
        <v>7393</v>
      </c>
      <c r="X5810" s="9"/>
    </row>
    <row r="5811" spans="23:24" x14ac:dyDescent="0.3">
      <c r="W5811" s="9" t="s">
        <v>7395</v>
      </c>
      <c r="X5811" s="9"/>
    </row>
    <row r="5812" spans="23:24" x14ac:dyDescent="0.3">
      <c r="W5812" s="9" t="s">
        <v>1242</v>
      </c>
      <c r="X5812" s="9"/>
    </row>
    <row r="5813" spans="23:24" x14ac:dyDescent="0.3">
      <c r="W5813" s="9" t="s">
        <v>3175</v>
      </c>
      <c r="X5813" s="9"/>
    </row>
    <row r="5814" spans="23:24" x14ac:dyDescent="0.3">
      <c r="W5814" s="9" t="s">
        <v>7400</v>
      </c>
      <c r="X5814" s="9"/>
    </row>
    <row r="5815" spans="23:24" x14ac:dyDescent="0.3">
      <c r="W5815" s="9" t="s">
        <v>7402</v>
      </c>
      <c r="X5815" s="9"/>
    </row>
    <row r="5816" spans="23:24" x14ac:dyDescent="0.3">
      <c r="W5816" s="9" t="s">
        <v>2417</v>
      </c>
      <c r="X5816" s="9"/>
    </row>
    <row r="5817" spans="23:24" x14ac:dyDescent="0.3">
      <c r="W5817" s="9" t="s">
        <v>4401</v>
      </c>
      <c r="X5817" s="9"/>
    </row>
    <row r="5818" spans="23:24" x14ac:dyDescent="0.3">
      <c r="W5818" s="9" t="s">
        <v>7408</v>
      </c>
      <c r="X5818" s="9"/>
    </row>
    <row r="5819" spans="23:24" x14ac:dyDescent="0.3">
      <c r="W5819" s="9" t="s">
        <v>7410</v>
      </c>
      <c r="X5819" s="9"/>
    </row>
    <row r="5820" spans="23:24" x14ac:dyDescent="0.3">
      <c r="W5820" s="9" t="s">
        <v>7412</v>
      </c>
      <c r="X5820" s="9"/>
    </row>
    <row r="5821" spans="23:24" x14ac:dyDescent="0.3">
      <c r="W5821" s="9" t="s">
        <v>7414</v>
      </c>
      <c r="X5821" s="9"/>
    </row>
    <row r="5822" spans="23:24" x14ac:dyDescent="0.3">
      <c r="W5822" s="9" t="s">
        <v>7416</v>
      </c>
      <c r="X5822" s="9"/>
    </row>
    <row r="5823" spans="23:24" x14ac:dyDescent="0.3">
      <c r="W5823" s="9" t="s">
        <v>7418</v>
      </c>
      <c r="X5823" s="9"/>
    </row>
    <row r="5824" spans="23:24" x14ac:dyDescent="0.3">
      <c r="W5824" s="9" t="s">
        <v>7421</v>
      </c>
      <c r="X5824" s="9"/>
    </row>
    <row r="5825" spans="23:24" x14ac:dyDescent="0.3">
      <c r="W5825" s="9" t="s">
        <v>7423</v>
      </c>
      <c r="X5825" s="9"/>
    </row>
    <row r="5826" spans="23:24" x14ac:dyDescent="0.3">
      <c r="W5826" s="9" t="s">
        <v>2235</v>
      </c>
      <c r="X5826" s="9"/>
    </row>
    <row r="5827" spans="23:24" x14ac:dyDescent="0.3">
      <c r="W5827" s="9" t="s">
        <v>5707</v>
      </c>
      <c r="X5827" s="9"/>
    </row>
    <row r="5828" spans="23:24" x14ac:dyDescent="0.3">
      <c r="W5828" s="9" t="s">
        <v>7429</v>
      </c>
      <c r="X5828" s="9"/>
    </row>
    <row r="5829" spans="23:24" x14ac:dyDescent="0.3">
      <c r="W5829" s="9" t="s">
        <v>7432</v>
      </c>
      <c r="X5829" s="9"/>
    </row>
    <row r="5830" spans="23:24" x14ac:dyDescent="0.3">
      <c r="W5830" s="9" t="s">
        <v>7435</v>
      </c>
      <c r="X5830" s="9"/>
    </row>
    <row r="5831" spans="23:24" x14ac:dyDescent="0.3">
      <c r="W5831" s="9" t="s">
        <v>7437</v>
      </c>
      <c r="X5831" s="9"/>
    </row>
    <row r="5832" spans="23:24" x14ac:dyDescent="0.3">
      <c r="W5832" s="9" t="s">
        <v>1687</v>
      </c>
      <c r="X5832" s="9"/>
    </row>
    <row r="5833" spans="23:24" x14ac:dyDescent="0.3">
      <c r="W5833" s="9" t="s">
        <v>7441</v>
      </c>
      <c r="X5833" s="9"/>
    </row>
    <row r="5834" spans="23:24" x14ac:dyDescent="0.3">
      <c r="W5834" s="9" t="s">
        <v>7442</v>
      </c>
      <c r="X5834" s="9"/>
    </row>
    <row r="5835" spans="23:24" x14ac:dyDescent="0.3">
      <c r="W5835" s="9" t="s">
        <v>7445</v>
      </c>
      <c r="X5835" s="9"/>
    </row>
    <row r="5836" spans="23:24" x14ac:dyDescent="0.3">
      <c r="W5836" s="9" t="s">
        <v>7448</v>
      </c>
      <c r="X5836" s="9"/>
    </row>
    <row r="5837" spans="23:24" x14ac:dyDescent="0.3">
      <c r="W5837" s="9" t="s">
        <v>7187</v>
      </c>
      <c r="X5837" s="9"/>
    </row>
    <row r="5838" spans="23:24" x14ac:dyDescent="0.3">
      <c r="W5838" s="9" t="s">
        <v>7451</v>
      </c>
      <c r="X5838" s="9"/>
    </row>
    <row r="5839" spans="23:24" x14ac:dyDescent="0.3">
      <c r="W5839" s="9" t="s">
        <v>7453</v>
      </c>
      <c r="X5839" s="9"/>
    </row>
    <row r="5840" spans="23:24" x14ac:dyDescent="0.3">
      <c r="W5840" s="9" t="s">
        <v>7456</v>
      </c>
      <c r="X5840" s="9"/>
    </row>
    <row r="5841" spans="23:24" x14ac:dyDescent="0.3">
      <c r="W5841" s="9" t="s">
        <v>7457</v>
      </c>
      <c r="X5841" s="9"/>
    </row>
    <row r="5842" spans="23:24" x14ac:dyDescent="0.3">
      <c r="W5842" s="9" t="s">
        <v>7460</v>
      </c>
      <c r="X5842" s="9"/>
    </row>
    <row r="5843" spans="23:24" x14ac:dyDescent="0.3">
      <c r="W5843" s="9" t="s">
        <v>7462</v>
      </c>
      <c r="X5843" s="9"/>
    </row>
    <row r="5844" spans="23:24" x14ac:dyDescent="0.3">
      <c r="W5844" s="9" t="s">
        <v>7465</v>
      </c>
      <c r="X5844" s="9"/>
    </row>
    <row r="5845" spans="23:24" x14ac:dyDescent="0.3">
      <c r="W5845" s="9" t="s">
        <v>7468</v>
      </c>
      <c r="X5845" s="9"/>
    </row>
    <row r="5846" spans="23:24" x14ac:dyDescent="0.3">
      <c r="W5846" s="9" t="s">
        <v>7471</v>
      </c>
      <c r="X5846" s="9"/>
    </row>
    <row r="5847" spans="23:24" x14ac:dyDescent="0.3">
      <c r="W5847" s="9" t="s">
        <v>7473</v>
      </c>
      <c r="X5847" s="9"/>
    </row>
    <row r="5848" spans="23:24" x14ac:dyDescent="0.3">
      <c r="W5848" s="9" t="s">
        <v>7476</v>
      </c>
      <c r="X5848" s="9"/>
    </row>
    <row r="5849" spans="23:24" x14ac:dyDescent="0.3">
      <c r="W5849" s="9" t="s">
        <v>7479</v>
      </c>
      <c r="X5849" s="9"/>
    </row>
    <row r="5850" spans="23:24" x14ac:dyDescent="0.3">
      <c r="W5850" s="9" t="s">
        <v>7482</v>
      </c>
      <c r="X5850" s="9"/>
    </row>
    <row r="5851" spans="23:24" x14ac:dyDescent="0.3">
      <c r="W5851" s="9" t="s">
        <v>7484</v>
      </c>
      <c r="X5851" s="9"/>
    </row>
    <row r="5852" spans="23:24" x14ac:dyDescent="0.3">
      <c r="W5852" s="9" t="s">
        <v>174</v>
      </c>
      <c r="X5852" s="9"/>
    </row>
    <row r="5853" spans="23:24" x14ac:dyDescent="0.3">
      <c r="W5853" s="9" t="s">
        <v>7488</v>
      </c>
      <c r="X5853" s="9"/>
    </row>
    <row r="5854" spans="23:24" x14ac:dyDescent="0.3">
      <c r="W5854" s="9" t="s">
        <v>2343</v>
      </c>
      <c r="X5854" s="9"/>
    </row>
    <row r="5855" spans="23:24" x14ac:dyDescent="0.3">
      <c r="W5855" s="9" t="s">
        <v>7493</v>
      </c>
      <c r="X5855" s="9"/>
    </row>
    <row r="5856" spans="23:24" x14ac:dyDescent="0.3">
      <c r="W5856" s="9" t="s">
        <v>7494</v>
      </c>
      <c r="X5856" s="9"/>
    </row>
    <row r="5857" spans="23:24" x14ac:dyDescent="0.3">
      <c r="W5857" s="9" t="s">
        <v>7496</v>
      </c>
      <c r="X5857" s="9"/>
    </row>
    <row r="5858" spans="23:24" x14ac:dyDescent="0.3">
      <c r="W5858" s="9" t="s">
        <v>6759</v>
      </c>
      <c r="X5858" s="9"/>
    </row>
    <row r="5859" spans="23:24" x14ac:dyDescent="0.3">
      <c r="W5859" s="9" t="s">
        <v>7498</v>
      </c>
      <c r="X5859" s="9"/>
    </row>
    <row r="5860" spans="23:24" x14ac:dyDescent="0.3">
      <c r="W5860" s="9" t="s">
        <v>7500</v>
      </c>
      <c r="X5860" s="9"/>
    </row>
    <row r="5861" spans="23:24" x14ac:dyDescent="0.3">
      <c r="W5861" s="9" t="s">
        <v>174</v>
      </c>
      <c r="X5861" s="9"/>
    </row>
    <row r="5862" spans="23:24" x14ac:dyDescent="0.3">
      <c r="W5862" s="9" t="s">
        <v>7503</v>
      </c>
      <c r="X5862" s="9"/>
    </row>
    <row r="5863" spans="23:24" x14ac:dyDescent="0.3">
      <c r="W5863" s="9" t="s">
        <v>7505</v>
      </c>
      <c r="X5863" s="9"/>
    </row>
    <row r="5864" spans="23:24" x14ac:dyDescent="0.3">
      <c r="W5864" s="9" t="s">
        <v>3205</v>
      </c>
      <c r="X5864" s="9"/>
    </row>
    <row r="5865" spans="23:24" x14ac:dyDescent="0.3">
      <c r="W5865" s="9" t="s">
        <v>7508</v>
      </c>
      <c r="X5865" s="9"/>
    </row>
    <row r="5866" spans="23:24" x14ac:dyDescent="0.3">
      <c r="W5866" s="9" t="s">
        <v>7510</v>
      </c>
      <c r="X5866" s="9"/>
    </row>
    <row r="5867" spans="23:24" x14ac:dyDescent="0.3">
      <c r="W5867" s="9" t="s">
        <v>1334</v>
      </c>
      <c r="X5867" s="9"/>
    </row>
    <row r="5868" spans="23:24" x14ac:dyDescent="0.3">
      <c r="W5868" s="9" t="s">
        <v>7513</v>
      </c>
      <c r="X5868" s="9"/>
    </row>
    <row r="5869" spans="23:24" x14ac:dyDescent="0.3">
      <c r="W5869" s="9" t="s">
        <v>7515</v>
      </c>
      <c r="X5869" s="9"/>
    </row>
    <row r="5870" spans="23:24" x14ac:dyDescent="0.3">
      <c r="W5870" s="9" t="s">
        <v>1058</v>
      </c>
      <c r="X5870" s="9"/>
    </row>
    <row r="5871" spans="23:24" x14ac:dyDescent="0.3">
      <c r="W5871" s="9" t="s">
        <v>7517</v>
      </c>
      <c r="X5871" s="9"/>
    </row>
    <row r="5872" spans="23:24" x14ac:dyDescent="0.3">
      <c r="W5872" s="9" t="s">
        <v>7519</v>
      </c>
      <c r="X5872" s="9"/>
    </row>
    <row r="5873" spans="23:24" x14ac:dyDescent="0.3">
      <c r="W5873" s="9" t="s">
        <v>7520</v>
      </c>
      <c r="X5873" s="9"/>
    </row>
    <row r="5874" spans="23:24" x14ac:dyDescent="0.3">
      <c r="W5874" s="9" t="s">
        <v>1126</v>
      </c>
      <c r="X5874" s="9"/>
    </row>
    <row r="5875" spans="23:24" x14ac:dyDescent="0.3">
      <c r="W5875" s="9" t="s">
        <v>7523</v>
      </c>
      <c r="X5875" s="9"/>
    </row>
    <row r="5876" spans="23:24" x14ac:dyDescent="0.3">
      <c r="W5876" s="9" t="s">
        <v>7525</v>
      </c>
      <c r="X5876" s="9"/>
    </row>
    <row r="5877" spans="23:24" x14ac:dyDescent="0.3">
      <c r="W5877" s="9" t="s">
        <v>7527</v>
      </c>
      <c r="X5877" s="9"/>
    </row>
    <row r="5878" spans="23:24" x14ac:dyDescent="0.3">
      <c r="W5878" s="9" t="s">
        <v>7528</v>
      </c>
      <c r="X5878" s="9"/>
    </row>
    <row r="5879" spans="23:24" x14ac:dyDescent="0.3">
      <c r="W5879" s="9" t="s">
        <v>7030</v>
      </c>
      <c r="X5879" s="9"/>
    </row>
    <row r="5880" spans="23:24" x14ac:dyDescent="0.3">
      <c r="W5880" s="9" t="s">
        <v>7531</v>
      </c>
      <c r="X5880" s="9"/>
    </row>
    <row r="5881" spans="23:24" x14ac:dyDescent="0.3">
      <c r="W5881" s="9" t="s">
        <v>7532</v>
      </c>
      <c r="X5881" s="9"/>
    </row>
    <row r="5882" spans="23:24" x14ac:dyDescent="0.3">
      <c r="W5882" s="9" t="s">
        <v>7534</v>
      </c>
      <c r="X5882" s="9"/>
    </row>
    <row r="5883" spans="23:24" x14ac:dyDescent="0.3">
      <c r="W5883" s="9" t="s">
        <v>7535</v>
      </c>
      <c r="X5883" s="9"/>
    </row>
    <row r="5884" spans="23:24" x14ac:dyDescent="0.3">
      <c r="W5884" s="9" t="s">
        <v>1743</v>
      </c>
      <c r="X5884" s="9"/>
    </row>
    <row r="5885" spans="23:24" x14ac:dyDescent="0.3">
      <c r="W5885" s="9" t="s">
        <v>7537</v>
      </c>
      <c r="X5885" s="9"/>
    </row>
    <row r="5886" spans="23:24" x14ac:dyDescent="0.3">
      <c r="W5886" s="9" t="s">
        <v>6759</v>
      </c>
      <c r="X5886" s="9"/>
    </row>
    <row r="5887" spans="23:24" x14ac:dyDescent="0.3">
      <c r="W5887" s="9" t="s">
        <v>5256</v>
      </c>
      <c r="X5887" s="9"/>
    </row>
    <row r="5888" spans="23:24" x14ac:dyDescent="0.3">
      <c r="W5888" s="9" t="s">
        <v>7540</v>
      </c>
      <c r="X5888" s="9"/>
    </row>
    <row r="5889" spans="23:24" x14ac:dyDescent="0.3">
      <c r="W5889" s="9" t="s">
        <v>7542</v>
      </c>
      <c r="X5889" s="9"/>
    </row>
    <row r="5890" spans="23:24" x14ac:dyDescent="0.3">
      <c r="W5890" s="9" t="s">
        <v>7544</v>
      </c>
      <c r="X5890" s="9"/>
    </row>
    <row r="5891" spans="23:24" x14ac:dyDescent="0.3">
      <c r="W5891" s="9" t="s">
        <v>7546</v>
      </c>
      <c r="X5891" s="9"/>
    </row>
    <row r="5892" spans="23:24" x14ac:dyDescent="0.3">
      <c r="W5892" s="9" t="s">
        <v>903</v>
      </c>
      <c r="X5892" s="9"/>
    </row>
    <row r="5893" spans="23:24" x14ac:dyDescent="0.3">
      <c r="W5893" s="9" t="s">
        <v>7549</v>
      </c>
      <c r="X5893" s="9"/>
    </row>
    <row r="5894" spans="23:24" x14ac:dyDescent="0.3">
      <c r="W5894" s="9" t="s">
        <v>7551</v>
      </c>
      <c r="X5894" s="9"/>
    </row>
    <row r="5895" spans="23:24" x14ac:dyDescent="0.3">
      <c r="W5895" s="9" t="s">
        <v>621</v>
      </c>
      <c r="X5895" s="9"/>
    </row>
    <row r="5896" spans="23:24" x14ac:dyDescent="0.3">
      <c r="W5896" s="9" t="s">
        <v>7553</v>
      </c>
      <c r="X5896" s="9"/>
    </row>
    <row r="5897" spans="23:24" x14ac:dyDescent="0.3">
      <c r="W5897" s="9" t="s">
        <v>7554</v>
      </c>
      <c r="X5897" s="9"/>
    </row>
    <row r="5898" spans="23:24" x14ac:dyDescent="0.3">
      <c r="W5898" s="9" t="s">
        <v>7556</v>
      </c>
      <c r="X5898" s="9"/>
    </row>
    <row r="5899" spans="23:24" x14ac:dyDescent="0.3">
      <c r="W5899" s="9" t="s">
        <v>7557</v>
      </c>
      <c r="X5899" s="9"/>
    </row>
    <row r="5900" spans="23:24" x14ac:dyDescent="0.3">
      <c r="W5900" s="9" t="s">
        <v>7559</v>
      </c>
      <c r="X5900" s="9"/>
    </row>
    <row r="5901" spans="23:24" x14ac:dyDescent="0.3">
      <c r="W5901" s="9" t="s">
        <v>7561</v>
      </c>
      <c r="X5901" s="9"/>
    </row>
    <row r="5902" spans="23:24" x14ac:dyDescent="0.3">
      <c r="W5902" s="9" t="s">
        <v>7563</v>
      </c>
      <c r="X5902" s="9"/>
    </row>
    <row r="5903" spans="23:24" x14ac:dyDescent="0.3">
      <c r="W5903" s="9" t="s">
        <v>7564</v>
      </c>
      <c r="X5903" s="9"/>
    </row>
    <row r="5904" spans="23:24" x14ac:dyDescent="0.3">
      <c r="W5904" s="9" t="s">
        <v>7566</v>
      </c>
      <c r="X5904" s="9"/>
    </row>
    <row r="5905" spans="23:24" x14ac:dyDescent="0.3">
      <c r="W5905" s="9" t="s">
        <v>7568</v>
      </c>
      <c r="X5905" s="9"/>
    </row>
    <row r="5906" spans="23:24" x14ac:dyDescent="0.3">
      <c r="W5906" s="9" t="s">
        <v>256</v>
      </c>
      <c r="X5906" s="9"/>
    </row>
    <row r="5907" spans="23:24" x14ac:dyDescent="0.3">
      <c r="W5907" s="9" t="s">
        <v>7570</v>
      </c>
      <c r="X5907" s="9"/>
    </row>
    <row r="5908" spans="23:24" x14ac:dyDescent="0.3">
      <c r="W5908" s="9" t="s">
        <v>7572</v>
      </c>
      <c r="X5908" s="9"/>
    </row>
    <row r="5909" spans="23:24" x14ac:dyDescent="0.3">
      <c r="W5909" s="9" t="s">
        <v>7574</v>
      </c>
      <c r="X5909" s="9"/>
    </row>
    <row r="5910" spans="23:24" x14ac:dyDescent="0.3">
      <c r="W5910" s="9" t="s">
        <v>7576</v>
      </c>
      <c r="X5910" s="9"/>
    </row>
    <row r="5911" spans="23:24" x14ac:dyDescent="0.3">
      <c r="W5911" s="9" t="s">
        <v>7578</v>
      </c>
      <c r="X5911" s="9"/>
    </row>
    <row r="5912" spans="23:24" x14ac:dyDescent="0.3">
      <c r="W5912" s="9" t="s">
        <v>7580</v>
      </c>
      <c r="X5912" s="9"/>
    </row>
    <row r="5913" spans="23:24" x14ac:dyDescent="0.3">
      <c r="W5913" s="9" t="s">
        <v>7582</v>
      </c>
      <c r="X5913" s="9"/>
    </row>
    <row r="5914" spans="23:24" x14ac:dyDescent="0.3">
      <c r="W5914" s="9" t="s">
        <v>7585</v>
      </c>
      <c r="X5914" s="9"/>
    </row>
    <row r="5915" spans="23:24" x14ac:dyDescent="0.3">
      <c r="W5915" s="9" t="s">
        <v>7588</v>
      </c>
      <c r="X5915" s="9"/>
    </row>
    <row r="5916" spans="23:24" x14ac:dyDescent="0.3">
      <c r="W5916" s="9" t="s">
        <v>7590</v>
      </c>
      <c r="X5916" s="9"/>
    </row>
    <row r="5917" spans="23:24" x14ac:dyDescent="0.3">
      <c r="W5917" s="9" t="s">
        <v>6759</v>
      </c>
      <c r="X5917" s="9"/>
    </row>
    <row r="5918" spans="23:24" x14ac:dyDescent="0.3">
      <c r="W5918" s="9" t="s">
        <v>6759</v>
      </c>
      <c r="X5918" s="9"/>
    </row>
    <row r="5919" spans="23:24" x14ac:dyDescent="0.3">
      <c r="W5919" s="9" t="s">
        <v>6759</v>
      </c>
      <c r="X5919" s="9"/>
    </row>
    <row r="5920" spans="23:24" x14ac:dyDescent="0.3">
      <c r="W5920" s="9" t="s">
        <v>6759</v>
      </c>
      <c r="X5920" s="9"/>
    </row>
    <row r="5921" spans="23:24" x14ac:dyDescent="0.3">
      <c r="W5921" s="9" t="s">
        <v>6759</v>
      </c>
      <c r="X5921" s="9"/>
    </row>
    <row r="5922" spans="23:24" x14ac:dyDescent="0.3">
      <c r="W5922" s="9" t="s">
        <v>6759</v>
      </c>
      <c r="X5922" s="9"/>
    </row>
    <row r="5923" spans="23:24" x14ac:dyDescent="0.3">
      <c r="W5923" s="9" t="s">
        <v>7600</v>
      </c>
      <c r="X5923" s="9"/>
    </row>
    <row r="5924" spans="23:24" x14ac:dyDescent="0.3">
      <c r="W5924" s="9" t="s">
        <v>7602</v>
      </c>
      <c r="X5924" s="9"/>
    </row>
    <row r="5925" spans="23:24" x14ac:dyDescent="0.3">
      <c r="W5925" s="9" t="s">
        <v>1140</v>
      </c>
      <c r="X5925" s="9"/>
    </row>
    <row r="5926" spans="23:24" x14ac:dyDescent="0.3">
      <c r="W5926" s="9" t="s">
        <v>7603</v>
      </c>
      <c r="X5926" s="9"/>
    </row>
    <row r="5927" spans="23:24" x14ac:dyDescent="0.3">
      <c r="W5927" s="9" t="s">
        <v>3376</v>
      </c>
      <c r="X5927" s="9"/>
    </row>
    <row r="5928" spans="23:24" x14ac:dyDescent="0.3">
      <c r="W5928" s="9" t="s">
        <v>7605</v>
      </c>
      <c r="X5928" s="9"/>
    </row>
    <row r="5929" spans="23:24" x14ac:dyDescent="0.3">
      <c r="W5929" s="9" t="s">
        <v>7607</v>
      </c>
      <c r="X5929" s="9"/>
    </row>
    <row r="5930" spans="23:24" x14ac:dyDescent="0.3">
      <c r="W5930" s="9" t="s">
        <v>7609</v>
      </c>
      <c r="X5930" s="9"/>
    </row>
    <row r="5931" spans="23:24" x14ac:dyDescent="0.3">
      <c r="W5931" s="9" t="s">
        <v>7611</v>
      </c>
      <c r="X5931" s="9"/>
    </row>
    <row r="5932" spans="23:24" x14ac:dyDescent="0.3">
      <c r="W5932" s="9" t="s">
        <v>7612</v>
      </c>
      <c r="X5932" s="9"/>
    </row>
    <row r="5933" spans="23:24" x14ac:dyDescent="0.3">
      <c r="W5933" s="9" t="s">
        <v>7615</v>
      </c>
      <c r="X5933" s="9"/>
    </row>
    <row r="5934" spans="23:24" x14ac:dyDescent="0.3">
      <c r="W5934" s="9" t="s">
        <v>7616</v>
      </c>
      <c r="X5934" s="9"/>
    </row>
    <row r="5935" spans="23:24" x14ac:dyDescent="0.3">
      <c r="W5935" s="9" t="s">
        <v>7618</v>
      </c>
      <c r="X5935" s="9"/>
    </row>
    <row r="5936" spans="23:24" x14ac:dyDescent="0.3">
      <c r="W5936" s="9" t="s">
        <v>1370</v>
      </c>
      <c r="X5936" s="9"/>
    </row>
    <row r="5937" spans="23:24" x14ac:dyDescent="0.3">
      <c r="W5937" s="9" t="s">
        <v>1126</v>
      </c>
      <c r="X5937" s="9"/>
    </row>
    <row r="5938" spans="23:24" x14ac:dyDescent="0.3">
      <c r="W5938" s="9" t="s">
        <v>5455</v>
      </c>
      <c r="X5938" s="9"/>
    </row>
    <row r="5939" spans="23:24" x14ac:dyDescent="0.3">
      <c r="W5939" s="9" t="s">
        <v>7623</v>
      </c>
      <c r="X5939" s="9"/>
    </row>
    <row r="5940" spans="23:24" x14ac:dyDescent="0.3">
      <c r="W5940" s="9" t="s">
        <v>7624</v>
      </c>
      <c r="X5940" s="9"/>
    </row>
    <row r="5941" spans="23:24" x14ac:dyDescent="0.3">
      <c r="W5941" s="9" t="s">
        <v>7625</v>
      </c>
      <c r="X5941" s="9"/>
    </row>
    <row r="5942" spans="23:24" x14ac:dyDescent="0.3">
      <c r="W5942" s="9" t="s">
        <v>7187</v>
      </c>
      <c r="X5942" s="9"/>
    </row>
    <row r="5943" spans="23:24" x14ac:dyDescent="0.3">
      <c r="W5943" s="9" t="s">
        <v>6759</v>
      </c>
      <c r="X5943" s="9"/>
    </row>
    <row r="5944" spans="23:24" x14ac:dyDescent="0.3">
      <c r="W5944" s="9" t="s">
        <v>7628</v>
      </c>
      <c r="X5944" s="9"/>
    </row>
    <row r="5945" spans="23:24" x14ac:dyDescent="0.3">
      <c r="W5945" s="9" t="s">
        <v>7630</v>
      </c>
      <c r="X5945" s="9"/>
    </row>
    <row r="5946" spans="23:24" x14ac:dyDescent="0.3">
      <c r="W5946" s="9" t="s">
        <v>6335</v>
      </c>
      <c r="X5946" s="9"/>
    </row>
    <row r="5947" spans="23:24" x14ac:dyDescent="0.3">
      <c r="W5947" s="9" t="s">
        <v>7632</v>
      </c>
      <c r="X5947" s="9"/>
    </row>
    <row r="5948" spans="23:24" x14ac:dyDescent="0.3">
      <c r="W5948" s="9" t="s">
        <v>7634</v>
      </c>
      <c r="X5948" s="9"/>
    </row>
    <row r="5949" spans="23:24" x14ac:dyDescent="0.3">
      <c r="W5949" s="9" t="s">
        <v>7636</v>
      </c>
      <c r="X5949" s="9"/>
    </row>
    <row r="5950" spans="23:24" x14ac:dyDescent="0.3">
      <c r="W5950" s="9" t="s">
        <v>7639</v>
      </c>
      <c r="X5950" s="9"/>
    </row>
    <row r="5951" spans="23:24" x14ac:dyDescent="0.3">
      <c r="W5951" s="9" t="s">
        <v>4633</v>
      </c>
      <c r="X5951" s="9"/>
    </row>
    <row r="5952" spans="23:24" x14ac:dyDescent="0.3">
      <c r="W5952" s="9" t="s">
        <v>7642</v>
      </c>
      <c r="X5952" s="9"/>
    </row>
    <row r="5953" spans="23:24" x14ac:dyDescent="0.3">
      <c r="W5953" s="9" t="s">
        <v>7644</v>
      </c>
      <c r="X5953" s="9"/>
    </row>
    <row r="5954" spans="23:24" x14ac:dyDescent="0.3">
      <c r="W5954" s="9" t="s">
        <v>7646</v>
      </c>
      <c r="X5954" s="9"/>
    </row>
    <row r="5955" spans="23:24" x14ac:dyDescent="0.3">
      <c r="W5955" s="9" t="s">
        <v>7648</v>
      </c>
      <c r="X5955" s="9"/>
    </row>
    <row r="5956" spans="23:24" x14ac:dyDescent="0.3">
      <c r="W5956" s="9" t="s">
        <v>7649</v>
      </c>
      <c r="X5956" s="9"/>
    </row>
    <row r="5957" spans="23:24" x14ac:dyDescent="0.3">
      <c r="W5957" s="9" t="s">
        <v>7651</v>
      </c>
      <c r="X5957" s="9"/>
    </row>
    <row r="5958" spans="23:24" x14ac:dyDescent="0.3">
      <c r="W5958" s="9" t="s">
        <v>7653</v>
      </c>
      <c r="X5958" s="9"/>
    </row>
    <row r="5959" spans="23:24" x14ac:dyDescent="0.3">
      <c r="W5959" s="9" t="s">
        <v>7655</v>
      </c>
      <c r="X5959" s="9"/>
    </row>
    <row r="5960" spans="23:24" x14ac:dyDescent="0.3">
      <c r="W5960" s="9" t="s">
        <v>256</v>
      </c>
      <c r="X5960" s="9"/>
    </row>
    <row r="5961" spans="23:24" x14ac:dyDescent="0.3">
      <c r="W5961" s="9" t="s">
        <v>7657</v>
      </c>
      <c r="X5961" s="9"/>
    </row>
    <row r="5962" spans="23:24" x14ac:dyDescent="0.3">
      <c r="W5962" s="9" t="s">
        <v>7659</v>
      </c>
      <c r="X5962" s="9"/>
    </row>
    <row r="5963" spans="23:24" x14ac:dyDescent="0.3">
      <c r="W5963" s="9" t="s">
        <v>7661</v>
      </c>
      <c r="X5963" s="9"/>
    </row>
    <row r="5964" spans="23:24" x14ac:dyDescent="0.3">
      <c r="W5964" s="9" t="s">
        <v>7663</v>
      </c>
      <c r="X5964" s="9"/>
    </row>
    <row r="5965" spans="23:24" x14ac:dyDescent="0.3">
      <c r="W5965" s="9" t="s">
        <v>7664</v>
      </c>
      <c r="X5965" s="9"/>
    </row>
    <row r="5966" spans="23:24" x14ac:dyDescent="0.3">
      <c r="W5966" s="9" t="s">
        <v>1058</v>
      </c>
      <c r="X5966" s="9"/>
    </row>
    <row r="5967" spans="23:24" x14ac:dyDescent="0.3">
      <c r="W5967" s="9" t="s">
        <v>7665</v>
      </c>
      <c r="X5967" s="9"/>
    </row>
    <row r="5968" spans="23:24" x14ac:dyDescent="0.3">
      <c r="W5968" s="9" t="s">
        <v>174</v>
      </c>
      <c r="X5968" s="9"/>
    </row>
    <row r="5969" spans="23:24" x14ac:dyDescent="0.3">
      <c r="W5969" s="9" t="s">
        <v>7667</v>
      </c>
      <c r="X5969" s="9"/>
    </row>
    <row r="5970" spans="23:24" x14ac:dyDescent="0.3">
      <c r="W5970" s="9" t="s">
        <v>7668</v>
      </c>
      <c r="X5970" s="9"/>
    </row>
    <row r="5971" spans="23:24" x14ac:dyDescent="0.3">
      <c r="W5971" s="9" t="s">
        <v>7670</v>
      </c>
      <c r="X5971" s="9"/>
    </row>
    <row r="5972" spans="23:24" x14ac:dyDescent="0.3">
      <c r="W5972" s="9" t="s">
        <v>7671</v>
      </c>
      <c r="X5972" s="9"/>
    </row>
    <row r="5973" spans="23:24" x14ac:dyDescent="0.3">
      <c r="W5973" s="9" t="s">
        <v>7672</v>
      </c>
      <c r="X5973" s="9"/>
    </row>
    <row r="5974" spans="23:24" x14ac:dyDescent="0.3">
      <c r="W5974" s="9" t="s">
        <v>7674</v>
      </c>
      <c r="X5974" s="9"/>
    </row>
    <row r="5975" spans="23:24" x14ac:dyDescent="0.3">
      <c r="W5975" s="9" t="s">
        <v>7675</v>
      </c>
      <c r="X5975" s="9"/>
    </row>
    <row r="5976" spans="23:24" x14ac:dyDescent="0.3">
      <c r="W5976" s="9" t="s">
        <v>7677</v>
      </c>
      <c r="X5976" s="9"/>
    </row>
    <row r="5977" spans="23:24" x14ac:dyDescent="0.3">
      <c r="W5977" s="9" t="s">
        <v>7678</v>
      </c>
      <c r="X5977" s="9"/>
    </row>
    <row r="5978" spans="23:24" x14ac:dyDescent="0.3">
      <c r="W5978" s="9" t="s">
        <v>7680</v>
      </c>
      <c r="X5978" s="9"/>
    </row>
    <row r="5979" spans="23:24" x14ac:dyDescent="0.3">
      <c r="W5979" s="9" t="s">
        <v>3115</v>
      </c>
      <c r="X5979" s="9"/>
    </row>
    <row r="5980" spans="23:24" x14ac:dyDescent="0.3">
      <c r="W5980" s="9" t="s">
        <v>2917</v>
      </c>
      <c r="X5980" s="9"/>
    </row>
    <row r="5981" spans="23:24" x14ac:dyDescent="0.3">
      <c r="W5981" s="9" t="s">
        <v>7684</v>
      </c>
      <c r="X5981" s="9"/>
    </row>
    <row r="5982" spans="23:24" x14ac:dyDescent="0.3">
      <c r="W5982" s="9" t="s">
        <v>320</v>
      </c>
      <c r="X5982" s="9"/>
    </row>
    <row r="5983" spans="23:24" x14ac:dyDescent="0.3">
      <c r="W5983" s="9" t="s">
        <v>7687</v>
      </c>
      <c r="X5983" s="9"/>
    </row>
    <row r="5984" spans="23:24" x14ac:dyDescent="0.3">
      <c r="W5984" s="9" t="s">
        <v>7689</v>
      </c>
      <c r="X5984" s="9"/>
    </row>
    <row r="5985" spans="23:24" x14ac:dyDescent="0.3">
      <c r="W5985" s="9" t="s">
        <v>7692</v>
      </c>
      <c r="X5985" s="9"/>
    </row>
    <row r="5986" spans="23:24" x14ac:dyDescent="0.3">
      <c r="W5986" s="9" t="s">
        <v>7694</v>
      </c>
      <c r="X5986" s="9"/>
    </row>
    <row r="5987" spans="23:24" x14ac:dyDescent="0.3">
      <c r="W5987" s="9" t="s">
        <v>5074</v>
      </c>
      <c r="X5987" s="9"/>
    </row>
    <row r="5988" spans="23:24" x14ac:dyDescent="0.3">
      <c r="W5988" s="9" t="s">
        <v>7698</v>
      </c>
      <c r="X5988" s="9"/>
    </row>
    <row r="5989" spans="23:24" x14ac:dyDescent="0.3">
      <c r="W5989" s="9" t="s">
        <v>7699</v>
      </c>
      <c r="X5989" s="9"/>
    </row>
    <row r="5990" spans="23:24" x14ac:dyDescent="0.3">
      <c r="W5990" s="9" t="s">
        <v>7701</v>
      </c>
      <c r="X5990" s="9"/>
    </row>
    <row r="5991" spans="23:24" x14ac:dyDescent="0.3">
      <c r="W5991" s="9" t="s">
        <v>7703</v>
      </c>
      <c r="X5991" s="9"/>
    </row>
    <row r="5992" spans="23:24" x14ac:dyDescent="0.3">
      <c r="W5992" s="9" t="s">
        <v>1334</v>
      </c>
      <c r="X5992" s="9"/>
    </row>
    <row r="5993" spans="23:24" x14ac:dyDescent="0.3">
      <c r="W5993" s="9" t="s">
        <v>7705</v>
      </c>
      <c r="X5993" s="9"/>
    </row>
    <row r="5994" spans="23:24" x14ac:dyDescent="0.3">
      <c r="W5994" s="9" t="s">
        <v>7582</v>
      </c>
      <c r="X5994" s="9"/>
    </row>
    <row r="5995" spans="23:24" x14ac:dyDescent="0.3">
      <c r="W5995" s="9" t="s">
        <v>7707</v>
      </c>
      <c r="X5995" s="9"/>
    </row>
    <row r="5996" spans="23:24" x14ac:dyDescent="0.3">
      <c r="W5996" s="9" t="s">
        <v>7709</v>
      </c>
      <c r="X5996" s="9"/>
    </row>
    <row r="5997" spans="23:24" x14ac:dyDescent="0.3">
      <c r="W5997" s="9" t="s">
        <v>7712</v>
      </c>
      <c r="X5997" s="9"/>
    </row>
    <row r="5998" spans="23:24" x14ac:dyDescent="0.3">
      <c r="W5998" s="9" t="s">
        <v>7714</v>
      </c>
      <c r="X5998" s="9"/>
    </row>
    <row r="5999" spans="23:24" x14ac:dyDescent="0.3">
      <c r="W5999" s="9" t="s">
        <v>6759</v>
      </c>
      <c r="X5999" s="9"/>
    </row>
    <row r="6000" spans="23:24" x14ac:dyDescent="0.3">
      <c r="W6000" s="9" t="s">
        <v>7717</v>
      </c>
      <c r="X6000" s="9"/>
    </row>
    <row r="6001" spans="23:24" x14ac:dyDescent="0.3">
      <c r="W6001" s="9" t="s">
        <v>7717</v>
      </c>
      <c r="X6001" s="9"/>
    </row>
    <row r="6002" spans="23:24" x14ac:dyDescent="0.3">
      <c r="W6002" s="9" t="s">
        <v>7717</v>
      </c>
      <c r="X6002" s="9"/>
    </row>
    <row r="6003" spans="23:24" x14ac:dyDescent="0.3">
      <c r="W6003" s="9" t="s">
        <v>7717</v>
      </c>
      <c r="X6003" s="9"/>
    </row>
    <row r="6004" spans="23:24" x14ac:dyDescent="0.3">
      <c r="W6004" s="9" t="s">
        <v>7717</v>
      </c>
      <c r="X6004" s="9"/>
    </row>
    <row r="6005" spans="23:24" x14ac:dyDescent="0.3">
      <c r="W6005" s="9" t="s">
        <v>7722</v>
      </c>
      <c r="X6005" s="9"/>
    </row>
    <row r="6006" spans="23:24" x14ac:dyDescent="0.3">
      <c r="W6006" s="9" t="s">
        <v>7723</v>
      </c>
      <c r="X6006" s="9"/>
    </row>
    <row r="6007" spans="23:24" x14ac:dyDescent="0.3">
      <c r="W6007" s="9" t="s">
        <v>6759</v>
      </c>
      <c r="X6007" s="9"/>
    </row>
    <row r="6008" spans="23:24" x14ac:dyDescent="0.3">
      <c r="W6008" s="9" t="s">
        <v>7724</v>
      </c>
      <c r="X6008" s="9"/>
    </row>
    <row r="6009" spans="23:24" x14ac:dyDescent="0.3">
      <c r="W6009" s="9" t="s">
        <v>1334</v>
      </c>
      <c r="X6009" s="9"/>
    </row>
    <row r="6010" spans="23:24" x14ac:dyDescent="0.3">
      <c r="W6010" s="9" t="s">
        <v>7726</v>
      </c>
      <c r="X6010" s="9"/>
    </row>
    <row r="6011" spans="23:24" x14ac:dyDescent="0.3">
      <c r="W6011" s="9" t="s">
        <v>5303</v>
      </c>
      <c r="X6011" s="9"/>
    </row>
    <row r="6012" spans="23:24" x14ac:dyDescent="0.3">
      <c r="W6012" s="9" t="s">
        <v>7729</v>
      </c>
      <c r="X6012" s="9"/>
    </row>
    <row r="6013" spans="23:24" x14ac:dyDescent="0.3">
      <c r="W6013" s="9" t="s">
        <v>7731</v>
      </c>
      <c r="X6013" s="9"/>
    </row>
    <row r="6014" spans="23:24" x14ac:dyDescent="0.3">
      <c r="W6014" s="9" t="s">
        <v>7734</v>
      </c>
      <c r="X6014" s="9"/>
    </row>
    <row r="6015" spans="23:24" x14ac:dyDescent="0.3">
      <c r="W6015" s="9" t="s">
        <v>501</v>
      </c>
      <c r="X6015" s="9"/>
    </row>
    <row r="6016" spans="23:24" x14ac:dyDescent="0.3">
      <c r="W6016" s="9" t="s">
        <v>7736</v>
      </c>
      <c r="X6016" s="9"/>
    </row>
    <row r="6017" spans="23:24" x14ac:dyDescent="0.3">
      <c r="W6017" s="9" t="s">
        <v>7738</v>
      </c>
      <c r="X6017" s="9"/>
    </row>
    <row r="6018" spans="23:24" x14ac:dyDescent="0.3">
      <c r="W6018" s="9" t="s">
        <v>7740</v>
      </c>
      <c r="X6018" s="9"/>
    </row>
    <row r="6019" spans="23:24" x14ac:dyDescent="0.3">
      <c r="W6019" s="9" t="s">
        <v>7741</v>
      </c>
      <c r="X6019" s="9"/>
    </row>
    <row r="6020" spans="23:24" x14ac:dyDescent="0.3">
      <c r="W6020" s="9" t="s">
        <v>7743</v>
      </c>
      <c r="X6020" s="9"/>
    </row>
    <row r="6021" spans="23:24" x14ac:dyDescent="0.3">
      <c r="W6021" s="9" t="s">
        <v>7745</v>
      </c>
      <c r="X6021" s="9"/>
    </row>
    <row r="6022" spans="23:24" x14ac:dyDescent="0.3">
      <c r="W6022" s="9" t="s">
        <v>7747</v>
      </c>
      <c r="X6022" s="9"/>
    </row>
    <row r="6023" spans="23:24" x14ac:dyDescent="0.3">
      <c r="W6023" s="9" t="s">
        <v>7749</v>
      </c>
      <c r="X6023" s="9"/>
    </row>
    <row r="6024" spans="23:24" x14ac:dyDescent="0.3">
      <c r="W6024" s="9" t="s">
        <v>627</v>
      </c>
      <c r="X6024" s="9"/>
    </row>
    <row r="6025" spans="23:24" x14ac:dyDescent="0.3">
      <c r="W6025" s="9" t="s">
        <v>7753</v>
      </c>
      <c r="X6025" s="9"/>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CB247-FB88-4E0F-B357-075886536912}">
  <dimension ref="A1:B3031"/>
  <sheetViews>
    <sheetView workbookViewId="0">
      <selection activeCell="C1" sqref="C1"/>
    </sheetView>
  </sheetViews>
  <sheetFormatPr defaultRowHeight="14.4" x14ac:dyDescent="0.3"/>
  <cols>
    <col min="1" max="1" width="46" bestFit="1" customWidth="1"/>
    <col min="2" max="2" width="21.33203125" bestFit="1" customWidth="1"/>
  </cols>
  <sheetData>
    <row r="1" spans="1:2" x14ac:dyDescent="0.3">
      <c r="A1" s="4" t="s">
        <v>2</v>
      </c>
      <c r="B1" s="4" t="s">
        <v>5</v>
      </c>
    </row>
    <row r="2" spans="1:2" x14ac:dyDescent="0.3">
      <c r="A2" t="s">
        <v>10</v>
      </c>
      <c r="B2" t="s">
        <v>13</v>
      </c>
    </row>
    <row r="3" spans="1:2" x14ac:dyDescent="0.3">
      <c r="A3" t="s">
        <v>16</v>
      </c>
      <c r="B3" t="s">
        <v>19</v>
      </c>
    </row>
    <row r="4" spans="1:2" x14ac:dyDescent="0.3">
      <c r="A4" t="s">
        <v>22</v>
      </c>
      <c r="B4" t="s">
        <v>13</v>
      </c>
    </row>
    <row r="5" spans="1:2" x14ac:dyDescent="0.3">
      <c r="A5" t="s">
        <v>27</v>
      </c>
      <c r="B5" t="s">
        <v>30</v>
      </c>
    </row>
    <row r="6" spans="1:2" x14ac:dyDescent="0.3">
      <c r="A6" t="s">
        <v>33</v>
      </c>
      <c r="B6" t="s">
        <v>36</v>
      </c>
    </row>
    <row r="7" spans="1:2" x14ac:dyDescent="0.3">
      <c r="A7" t="s">
        <v>39</v>
      </c>
      <c r="B7" t="s">
        <v>42</v>
      </c>
    </row>
    <row r="8" spans="1:2" x14ac:dyDescent="0.3">
      <c r="A8" t="s">
        <v>45</v>
      </c>
      <c r="B8" t="s">
        <v>19</v>
      </c>
    </row>
    <row r="9" spans="1:2" x14ac:dyDescent="0.3">
      <c r="A9" t="s">
        <v>49</v>
      </c>
      <c r="B9" t="s">
        <v>52</v>
      </c>
    </row>
    <row r="10" spans="1:2" x14ac:dyDescent="0.3">
      <c r="A10" t="s">
        <v>54</v>
      </c>
      <c r="B10" t="s">
        <v>19</v>
      </c>
    </row>
    <row r="11" spans="1:2" x14ac:dyDescent="0.3">
      <c r="A11" t="s">
        <v>59</v>
      </c>
      <c r="B11" t="s">
        <v>13</v>
      </c>
    </row>
    <row r="12" spans="1:2" x14ac:dyDescent="0.3">
      <c r="A12" t="s">
        <v>64</v>
      </c>
      <c r="B12" t="s">
        <v>19</v>
      </c>
    </row>
    <row r="13" spans="1:2" x14ac:dyDescent="0.3">
      <c r="A13" t="s">
        <v>68</v>
      </c>
      <c r="B13" t="s">
        <v>13</v>
      </c>
    </row>
    <row r="14" spans="1:2" x14ac:dyDescent="0.3">
      <c r="A14" t="s">
        <v>72</v>
      </c>
      <c r="B14" t="s">
        <v>13</v>
      </c>
    </row>
    <row r="15" spans="1:2" x14ac:dyDescent="0.3">
      <c r="A15" t="s">
        <v>76</v>
      </c>
      <c r="B15" t="s">
        <v>36</v>
      </c>
    </row>
    <row r="16" spans="1:2" x14ac:dyDescent="0.3">
      <c r="A16" t="s">
        <v>80</v>
      </c>
      <c r="B16" t="s">
        <v>13</v>
      </c>
    </row>
    <row r="17" spans="1:2" x14ac:dyDescent="0.3">
      <c r="A17" t="s">
        <v>84</v>
      </c>
      <c r="B17" t="s">
        <v>87</v>
      </c>
    </row>
    <row r="18" spans="1:2" x14ac:dyDescent="0.3">
      <c r="A18" t="s">
        <v>89</v>
      </c>
      <c r="B18" t="s">
        <v>91</v>
      </c>
    </row>
    <row r="19" spans="1:2" x14ac:dyDescent="0.3">
      <c r="A19" t="s">
        <v>94</v>
      </c>
      <c r="B19" t="s">
        <v>97</v>
      </c>
    </row>
    <row r="20" spans="1:2" x14ac:dyDescent="0.3">
      <c r="A20" t="s">
        <v>100</v>
      </c>
      <c r="B20" t="s">
        <v>19</v>
      </c>
    </row>
    <row r="21" spans="1:2" x14ac:dyDescent="0.3">
      <c r="A21" t="s">
        <v>104</v>
      </c>
      <c r="B21" t="s">
        <v>19</v>
      </c>
    </row>
    <row r="22" spans="1:2" x14ac:dyDescent="0.3">
      <c r="A22" t="s">
        <v>108</v>
      </c>
      <c r="B22" t="s">
        <v>19</v>
      </c>
    </row>
    <row r="23" spans="1:2" x14ac:dyDescent="0.3">
      <c r="A23" t="s">
        <v>68</v>
      </c>
      <c r="B23" t="s">
        <v>19</v>
      </c>
    </row>
    <row r="24" spans="1:2" x14ac:dyDescent="0.3">
      <c r="A24" t="s">
        <v>116</v>
      </c>
      <c r="B24" t="s">
        <v>13</v>
      </c>
    </row>
    <row r="25" spans="1:2" x14ac:dyDescent="0.3">
      <c r="A25" t="s">
        <v>119</v>
      </c>
      <c r="B25" t="s">
        <v>19</v>
      </c>
    </row>
    <row r="26" spans="1:2" x14ac:dyDescent="0.3">
      <c r="A26" t="s">
        <v>121</v>
      </c>
      <c r="B26" t="s">
        <v>52</v>
      </c>
    </row>
    <row r="27" spans="1:2" x14ac:dyDescent="0.3">
      <c r="A27" t="s">
        <v>126</v>
      </c>
      <c r="B27" t="s">
        <v>129</v>
      </c>
    </row>
    <row r="28" spans="1:2" x14ac:dyDescent="0.3">
      <c r="A28" t="s">
        <v>131</v>
      </c>
      <c r="B28" t="s">
        <v>134</v>
      </c>
    </row>
    <row r="29" spans="1:2" x14ac:dyDescent="0.3">
      <c r="A29" t="s">
        <v>136</v>
      </c>
      <c r="B29" t="s">
        <v>138</v>
      </c>
    </row>
    <row r="30" spans="1:2" x14ac:dyDescent="0.3">
      <c r="A30" t="s">
        <v>140</v>
      </c>
      <c r="B30" t="s">
        <v>36</v>
      </c>
    </row>
    <row r="31" spans="1:2" x14ac:dyDescent="0.3">
      <c r="A31" t="s">
        <v>144</v>
      </c>
      <c r="B31" t="s">
        <v>146</v>
      </c>
    </row>
    <row r="32" spans="1:2" x14ac:dyDescent="0.3">
      <c r="A32" t="s">
        <v>148</v>
      </c>
      <c r="B32" t="s">
        <v>149</v>
      </c>
    </row>
    <row r="33" spans="1:2" x14ac:dyDescent="0.3">
      <c r="A33" t="s">
        <v>151</v>
      </c>
      <c r="B33" t="s">
        <v>87</v>
      </c>
    </row>
    <row r="34" spans="1:2" x14ac:dyDescent="0.3">
      <c r="A34" t="s">
        <v>155</v>
      </c>
      <c r="B34" t="s">
        <v>13</v>
      </c>
    </row>
    <row r="35" spans="1:2" x14ac:dyDescent="0.3">
      <c r="A35" t="s">
        <v>159</v>
      </c>
      <c r="B35" t="s">
        <v>13</v>
      </c>
    </row>
    <row r="36" spans="1:2" x14ac:dyDescent="0.3">
      <c r="A36" t="s">
        <v>163</v>
      </c>
      <c r="B36" t="s">
        <v>19</v>
      </c>
    </row>
    <row r="37" spans="1:2" x14ac:dyDescent="0.3">
      <c r="A37" t="s">
        <v>168</v>
      </c>
      <c r="B37" t="s">
        <v>52</v>
      </c>
    </row>
    <row r="38" spans="1:2" x14ac:dyDescent="0.3">
      <c r="A38" t="s">
        <v>172</v>
      </c>
      <c r="B38" t="s">
        <v>36</v>
      </c>
    </row>
    <row r="39" spans="1:2" x14ac:dyDescent="0.3">
      <c r="A39" t="s">
        <v>175</v>
      </c>
      <c r="B39" t="s">
        <v>36</v>
      </c>
    </row>
    <row r="40" spans="1:2" x14ac:dyDescent="0.3">
      <c r="A40" t="s">
        <v>179</v>
      </c>
      <c r="B40" t="s">
        <v>181</v>
      </c>
    </row>
    <row r="41" spans="1:2" x14ac:dyDescent="0.3">
      <c r="A41" t="s">
        <v>184</v>
      </c>
      <c r="B41" t="s">
        <v>187</v>
      </c>
    </row>
    <row r="42" spans="1:2" x14ac:dyDescent="0.3">
      <c r="A42" t="s">
        <v>189</v>
      </c>
      <c r="B42" t="s">
        <v>13</v>
      </c>
    </row>
    <row r="43" spans="1:2" x14ac:dyDescent="0.3">
      <c r="A43" t="s">
        <v>193</v>
      </c>
      <c r="B43" t="s">
        <v>36</v>
      </c>
    </row>
    <row r="44" spans="1:2" x14ac:dyDescent="0.3">
      <c r="A44" t="s">
        <v>197</v>
      </c>
      <c r="B44" t="s">
        <v>199</v>
      </c>
    </row>
    <row r="45" spans="1:2" x14ac:dyDescent="0.3">
      <c r="A45" t="s">
        <v>201</v>
      </c>
      <c r="B45" t="s">
        <v>13</v>
      </c>
    </row>
    <row r="46" spans="1:2" x14ac:dyDescent="0.3">
      <c r="A46" t="s">
        <v>54</v>
      </c>
      <c r="B46" t="s">
        <v>19</v>
      </c>
    </row>
    <row r="47" spans="1:2" x14ac:dyDescent="0.3">
      <c r="A47" t="s">
        <v>208</v>
      </c>
      <c r="B47" t="s">
        <v>30</v>
      </c>
    </row>
    <row r="48" spans="1:2" x14ac:dyDescent="0.3">
      <c r="A48" t="s">
        <v>211</v>
      </c>
      <c r="B48" t="s">
        <v>13</v>
      </c>
    </row>
    <row r="49" spans="1:2" x14ac:dyDescent="0.3">
      <c r="A49" t="s">
        <v>213</v>
      </c>
      <c r="B49" t="s">
        <v>36</v>
      </c>
    </row>
    <row r="50" spans="1:2" x14ac:dyDescent="0.3">
      <c r="A50" t="s">
        <v>217</v>
      </c>
      <c r="B50" t="s">
        <v>87</v>
      </c>
    </row>
    <row r="51" spans="1:2" x14ac:dyDescent="0.3">
      <c r="A51" t="s">
        <v>220</v>
      </c>
      <c r="B51" t="s">
        <v>13</v>
      </c>
    </row>
    <row r="52" spans="1:2" x14ac:dyDescent="0.3">
      <c r="A52" t="s">
        <v>223</v>
      </c>
      <c r="B52" t="s">
        <v>225</v>
      </c>
    </row>
    <row r="53" spans="1:2" x14ac:dyDescent="0.3">
      <c r="A53" t="s">
        <v>227</v>
      </c>
      <c r="B53" t="s">
        <v>230</v>
      </c>
    </row>
    <row r="54" spans="1:2" x14ac:dyDescent="0.3">
      <c r="A54" t="s">
        <v>232</v>
      </c>
      <c r="B54" t="s">
        <v>97</v>
      </c>
    </row>
    <row r="55" spans="1:2" x14ac:dyDescent="0.3">
      <c r="A55" t="s">
        <v>235</v>
      </c>
      <c r="B55" t="s">
        <v>13</v>
      </c>
    </row>
    <row r="56" spans="1:2" x14ac:dyDescent="0.3">
      <c r="A56" t="s">
        <v>238</v>
      </c>
      <c r="B56" t="s">
        <v>240</v>
      </c>
    </row>
    <row r="57" spans="1:2" x14ac:dyDescent="0.3">
      <c r="A57" t="s">
        <v>242</v>
      </c>
      <c r="B57" t="s">
        <v>19</v>
      </c>
    </row>
    <row r="58" spans="1:2" x14ac:dyDescent="0.3">
      <c r="A58" t="s">
        <v>245</v>
      </c>
      <c r="B58" t="s">
        <v>13</v>
      </c>
    </row>
    <row r="59" spans="1:2" x14ac:dyDescent="0.3">
      <c r="A59" t="s">
        <v>248</v>
      </c>
      <c r="B59" t="s">
        <v>87</v>
      </c>
    </row>
    <row r="60" spans="1:2" x14ac:dyDescent="0.3">
      <c r="A60" t="s">
        <v>252</v>
      </c>
      <c r="B60" t="s">
        <v>19</v>
      </c>
    </row>
    <row r="61" spans="1:2" x14ac:dyDescent="0.3">
      <c r="A61" t="s">
        <v>257</v>
      </c>
      <c r="B61" t="s">
        <v>19</v>
      </c>
    </row>
    <row r="62" spans="1:2" x14ac:dyDescent="0.3">
      <c r="A62" t="s">
        <v>260</v>
      </c>
      <c r="B62" t="s">
        <v>13</v>
      </c>
    </row>
    <row r="63" spans="1:2" x14ac:dyDescent="0.3">
      <c r="A63" t="s">
        <v>263</v>
      </c>
      <c r="B63" t="s">
        <v>19</v>
      </c>
    </row>
    <row r="64" spans="1:2" x14ac:dyDescent="0.3">
      <c r="A64" t="s">
        <v>266</v>
      </c>
      <c r="B64" t="s">
        <v>268</v>
      </c>
    </row>
    <row r="65" spans="1:2" x14ac:dyDescent="0.3">
      <c r="A65" t="s">
        <v>271</v>
      </c>
      <c r="B65" t="s">
        <v>30</v>
      </c>
    </row>
    <row r="66" spans="1:2" x14ac:dyDescent="0.3">
      <c r="A66" t="s">
        <v>276</v>
      </c>
      <c r="B66" t="s">
        <v>146</v>
      </c>
    </row>
    <row r="67" spans="1:2" x14ac:dyDescent="0.3">
      <c r="A67" t="s">
        <v>227</v>
      </c>
      <c r="B67" t="s">
        <v>283</v>
      </c>
    </row>
    <row r="68" spans="1:2" x14ac:dyDescent="0.3">
      <c r="A68" t="s">
        <v>284</v>
      </c>
      <c r="B68" t="s">
        <v>30</v>
      </c>
    </row>
    <row r="69" spans="1:2" x14ac:dyDescent="0.3">
      <c r="A69" t="s">
        <v>287</v>
      </c>
      <c r="B69" t="s">
        <v>13</v>
      </c>
    </row>
    <row r="70" spans="1:2" x14ac:dyDescent="0.3">
      <c r="A70" t="s">
        <v>289</v>
      </c>
      <c r="B70" t="s">
        <v>268</v>
      </c>
    </row>
    <row r="71" spans="1:2" x14ac:dyDescent="0.3">
      <c r="A71" t="s">
        <v>292</v>
      </c>
      <c r="B71" t="s">
        <v>268</v>
      </c>
    </row>
    <row r="72" spans="1:2" x14ac:dyDescent="0.3">
      <c r="A72" t="s">
        <v>294</v>
      </c>
      <c r="B72" t="s">
        <v>296</v>
      </c>
    </row>
    <row r="73" spans="1:2" x14ac:dyDescent="0.3">
      <c r="A73" t="s">
        <v>298</v>
      </c>
      <c r="B73" t="s">
        <v>36</v>
      </c>
    </row>
    <row r="74" spans="1:2" x14ac:dyDescent="0.3">
      <c r="A74" t="s">
        <v>302</v>
      </c>
      <c r="B74" t="s">
        <v>36</v>
      </c>
    </row>
    <row r="75" spans="1:2" x14ac:dyDescent="0.3">
      <c r="A75" t="s">
        <v>306</v>
      </c>
      <c r="B75" t="s">
        <v>308</v>
      </c>
    </row>
    <row r="76" spans="1:2" x14ac:dyDescent="0.3">
      <c r="A76" t="s">
        <v>311</v>
      </c>
      <c r="B76" t="s">
        <v>13</v>
      </c>
    </row>
    <row r="77" spans="1:2" x14ac:dyDescent="0.3">
      <c r="A77" t="s">
        <v>314</v>
      </c>
      <c r="B77" t="s">
        <v>30</v>
      </c>
    </row>
    <row r="78" spans="1:2" x14ac:dyDescent="0.3">
      <c r="A78" t="s">
        <v>317</v>
      </c>
      <c r="B78" t="s">
        <v>19</v>
      </c>
    </row>
    <row r="79" spans="1:2" x14ac:dyDescent="0.3">
      <c r="A79" t="s">
        <v>319</v>
      </c>
      <c r="B79" t="s">
        <v>13</v>
      </c>
    </row>
    <row r="80" spans="1:2" x14ac:dyDescent="0.3">
      <c r="A80" t="s">
        <v>321</v>
      </c>
      <c r="B80" t="s">
        <v>30</v>
      </c>
    </row>
    <row r="81" spans="1:2" x14ac:dyDescent="0.3">
      <c r="A81" t="s">
        <v>323</v>
      </c>
      <c r="B81" t="s">
        <v>181</v>
      </c>
    </row>
    <row r="82" spans="1:2" x14ac:dyDescent="0.3">
      <c r="A82" t="s">
        <v>328</v>
      </c>
      <c r="B82" t="s">
        <v>13</v>
      </c>
    </row>
    <row r="83" spans="1:2" x14ac:dyDescent="0.3">
      <c r="A83" t="s">
        <v>331</v>
      </c>
      <c r="B83" t="s">
        <v>333</v>
      </c>
    </row>
    <row r="84" spans="1:2" x14ac:dyDescent="0.3">
      <c r="A84" t="s">
        <v>335</v>
      </c>
      <c r="B84" t="s">
        <v>30</v>
      </c>
    </row>
    <row r="85" spans="1:2" x14ac:dyDescent="0.3">
      <c r="A85" t="s">
        <v>339</v>
      </c>
      <c r="B85" t="s">
        <v>13</v>
      </c>
    </row>
    <row r="86" spans="1:2" x14ac:dyDescent="0.3">
      <c r="A86" t="s">
        <v>343</v>
      </c>
      <c r="B86" t="s">
        <v>13</v>
      </c>
    </row>
    <row r="87" spans="1:2" x14ac:dyDescent="0.3">
      <c r="A87" t="s">
        <v>346</v>
      </c>
      <c r="B87" t="s">
        <v>347</v>
      </c>
    </row>
    <row r="88" spans="1:2" x14ac:dyDescent="0.3">
      <c r="A88" t="s">
        <v>348</v>
      </c>
      <c r="B88" t="s">
        <v>350</v>
      </c>
    </row>
    <row r="89" spans="1:2" x14ac:dyDescent="0.3">
      <c r="A89" t="s">
        <v>352</v>
      </c>
      <c r="B89" t="s">
        <v>354</v>
      </c>
    </row>
    <row r="90" spans="1:2" x14ac:dyDescent="0.3">
      <c r="A90" t="s">
        <v>355</v>
      </c>
      <c r="B90" t="s">
        <v>357</v>
      </c>
    </row>
    <row r="91" spans="1:2" x14ac:dyDescent="0.3">
      <c r="A91" t="s">
        <v>359</v>
      </c>
      <c r="B91" t="s">
        <v>13</v>
      </c>
    </row>
    <row r="92" spans="1:2" x14ac:dyDescent="0.3">
      <c r="A92" t="s">
        <v>361</v>
      </c>
      <c r="B92" t="s">
        <v>13</v>
      </c>
    </row>
    <row r="93" spans="1:2" x14ac:dyDescent="0.3">
      <c r="A93" t="s">
        <v>364</v>
      </c>
      <c r="B93" t="s">
        <v>138</v>
      </c>
    </row>
    <row r="94" spans="1:2" x14ac:dyDescent="0.3">
      <c r="A94" t="s">
        <v>368</v>
      </c>
      <c r="B94" t="s">
        <v>13</v>
      </c>
    </row>
    <row r="95" spans="1:2" x14ac:dyDescent="0.3">
      <c r="A95" t="s">
        <v>370</v>
      </c>
      <c r="B95" t="s">
        <v>181</v>
      </c>
    </row>
    <row r="96" spans="1:2" x14ac:dyDescent="0.3">
      <c r="A96" t="s">
        <v>373</v>
      </c>
      <c r="B96" t="s">
        <v>13</v>
      </c>
    </row>
    <row r="97" spans="1:2" x14ac:dyDescent="0.3">
      <c r="A97" t="s">
        <v>376</v>
      </c>
      <c r="B97" t="s">
        <v>36</v>
      </c>
    </row>
    <row r="98" spans="1:2" x14ac:dyDescent="0.3">
      <c r="A98" t="s">
        <v>380</v>
      </c>
      <c r="B98" t="s">
        <v>13</v>
      </c>
    </row>
    <row r="99" spans="1:2" x14ac:dyDescent="0.3">
      <c r="A99" t="s">
        <v>314</v>
      </c>
      <c r="B99" t="s">
        <v>30</v>
      </c>
    </row>
    <row r="100" spans="1:2" x14ac:dyDescent="0.3">
      <c r="A100" t="s">
        <v>383</v>
      </c>
      <c r="B100" t="s">
        <v>13</v>
      </c>
    </row>
    <row r="101" spans="1:2" x14ac:dyDescent="0.3">
      <c r="A101" t="s">
        <v>385</v>
      </c>
      <c r="B101" t="s">
        <v>13</v>
      </c>
    </row>
    <row r="102" spans="1:2" x14ac:dyDescent="0.3">
      <c r="A102" t="s">
        <v>389</v>
      </c>
      <c r="B102" t="s">
        <v>391</v>
      </c>
    </row>
    <row r="103" spans="1:2" x14ac:dyDescent="0.3">
      <c r="A103" t="s">
        <v>393</v>
      </c>
      <c r="B103" t="s">
        <v>30</v>
      </c>
    </row>
    <row r="104" spans="1:2" x14ac:dyDescent="0.3">
      <c r="A104" t="s">
        <v>397</v>
      </c>
      <c r="B104" t="s">
        <v>225</v>
      </c>
    </row>
    <row r="105" spans="1:2" x14ac:dyDescent="0.3">
      <c r="A105" t="s">
        <v>400</v>
      </c>
      <c r="B105" t="s">
        <v>13</v>
      </c>
    </row>
    <row r="106" spans="1:2" x14ac:dyDescent="0.3">
      <c r="A106" t="s">
        <v>404</v>
      </c>
      <c r="B106" t="s">
        <v>36</v>
      </c>
    </row>
    <row r="107" spans="1:2" x14ac:dyDescent="0.3">
      <c r="A107" t="s">
        <v>408</v>
      </c>
      <c r="B107" t="s">
        <v>36</v>
      </c>
    </row>
    <row r="108" spans="1:2" x14ac:dyDescent="0.3">
      <c r="A108" t="s">
        <v>411</v>
      </c>
      <c r="B108" t="s">
        <v>13</v>
      </c>
    </row>
    <row r="109" spans="1:2" x14ac:dyDescent="0.3">
      <c r="A109" t="s">
        <v>414</v>
      </c>
      <c r="B109" t="s">
        <v>36</v>
      </c>
    </row>
    <row r="110" spans="1:2" x14ac:dyDescent="0.3">
      <c r="A110" t="s">
        <v>417</v>
      </c>
      <c r="B110" t="s">
        <v>419</v>
      </c>
    </row>
    <row r="111" spans="1:2" x14ac:dyDescent="0.3">
      <c r="A111" t="s">
        <v>420</v>
      </c>
      <c r="B111" t="s">
        <v>13</v>
      </c>
    </row>
    <row r="112" spans="1:2" x14ac:dyDescent="0.3">
      <c r="A112" t="s">
        <v>16</v>
      </c>
      <c r="B112" t="s">
        <v>225</v>
      </c>
    </row>
    <row r="113" spans="1:2" x14ac:dyDescent="0.3">
      <c r="A113" t="s">
        <v>427</v>
      </c>
      <c r="B113" t="s">
        <v>13</v>
      </c>
    </row>
    <row r="114" spans="1:2" x14ac:dyDescent="0.3">
      <c r="A114" t="s">
        <v>430</v>
      </c>
      <c r="B114" t="s">
        <v>19</v>
      </c>
    </row>
    <row r="115" spans="1:2" x14ac:dyDescent="0.3">
      <c r="A115" t="s">
        <v>434</v>
      </c>
      <c r="B115" t="s">
        <v>437</v>
      </c>
    </row>
    <row r="116" spans="1:2" x14ac:dyDescent="0.3">
      <c r="A116" t="s">
        <v>439</v>
      </c>
      <c r="B116" t="s">
        <v>30</v>
      </c>
    </row>
    <row r="117" spans="1:2" x14ac:dyDescent="0.3">
      <c r="A117" t="s">
        <v>443</v>
      </c>
      <c r="B117" t="s">
        <v>19</v>
      </c>
    </row>
    <row r="118" spans="1:2" x14ac:dyDescent="0.3">
      <c r="A118" t="s">
        <v>54</v>
      </c>
      <c r="B118" t="s">
        <v>448</v>
      </c>
    </row>
    <row r="119" spans="1:2" x14ac:dyDescent="0.3">
      <c r="A119" t="s">
        <v>450</v>
      </c>
      <c r="B119" t="s">
        <v>452</v>
      </c>
    </row>
    <row r="120" spans="1:2" x14ac:dyDescent="0.3">
      <c r="A120" t="s">
        <v>454</v>
      </c>
      <c r="B120" t="s">
        <v>42</v>
      </c>
    </row>
    <row r="121" spans="1:2" x14ac:dyDescent="0.3">
      <c r="A121" t="s">
        <v>458</v>
      </c>
      <c r="B121" t="s">
        <v>138</v>
      </c>
    </row>
    <row r="122" spans="1:2" x14ac:dyDescent="0.3">
      <c r="A122" t="s">
        <v>461</v>
      </c>
      <c r="B122" t="s">
        <v>30</v>
      </c>
    </row>
    <row r="123" spans="1:2" x14ac:dyDescent="0.3">
      <c r="A123" t="s">
        <v>465</v>
      </c>
      <c r="B123" t="s">
        <v>36</v>
      </c>
    </row>
    <row r="124" spans="1:2" x14ac:dyDescent="0.3">
      <c r="A124" t="s">
        <v>469</v>
      </c>
      <c r="B124" t="s">
        <v>225</v>
      </c>
    </row>
    <row r="125" spans="1:2" x14ac:dyDescent="0.3">
      <c r="A125" t="s">
        <v>472</v>
      </c>
      <c r="B125" t="s">
        <v>474</v>
      </c>
    </row>
    <row r="126" spans="1:2" x14ac:dyDescent="0.3">
      <c r="A126" t="s">
        <v>476</v>
      </c>
      <c r="B126" t="s">
        <v>477</v>
      </c>
    </row>
    <row r="127" spans="1:2" x14ac:dyDescent="0.3">
      <c r="A127" t="s">
        <v>479</v>
      </c>
      <c r="B127" t="s">
        <v>225</v>
      </c>
    </row>
    <row r="128" spans="1:2" x14ac:dyDescent="0.3">
      <c r="A128" t="s">
        <v>483</v>
      </c>
      <c r="B128" t="s">
        <v>13</v>
      </c>
    </row>
    <row r="129" spans="1:2" x14ac:dyDescent="0.3">
      <c r="A129" t="s">
        <v>486</v>
      </c>
      <c r="B129" t="s">
        <v>42</v>
      </c>
    </row>
    <row r="130" spans="1:2" x14ac:dyDescent="0.3">
      <c r="A130" t="s">
        <v>220</v>
      </c>
      <c r="B130" t="s">
        <v>13</v>
      </c>
    </row>
    <row r="131" spans="1:2" x14ac:dyDescent="0.3">
      <c r="A131" t="s">
        <v>491</v>
      </c>
      <c r="B131" t="s">
        <v>13</v>
      </c>
    </row>
    <row r="132" spans="1:2" x14ac:dyDescent="0.3">
      <c r="A132" t="s">
        <v>493</v>
      </c>
      <c r="B132" t="s">
        <v>448</v>
      </c>
    </row>
    <row r="133" spans="1:2" x14ac:dyDescent="0.3">
      <c r="A133" t="s">
        <v>497</v>
      </c>
      <c r="B133" t="s">
        <v>500</v>
      </c>
    </row>
    <row r="134" spans="1:2" x14ac:dyDescent="0.3">
      <c r="A134" t="s">
        <v>502</v>
      </c>
      <c r="B134" t="s">
        <v>30</v>
      </c>
    </row>
    <row r="135" spans="1:2" x14ac:dyDescent="0.3">
      <c r="A135" t="s">
        <v>505</v>
      </c>
      <c r="B135" t="s">
        <v>13</v>
      </c>
    </row>
    <row r="136" spans="1:2" x14ac:dyDescent="0.3">
      <c r="A136" t="s">
        <v>509</v>
      </c>
      <c r="B136" t="s">
        <v>13</v>
      </c>
    </row>
    <row r="137" spans="1:2" x14ac:dyDescent="0.3">
      <c r="A137" t="s">
        <v>512</v>
      </c>
      <c r="B137" t="s">
        <v>515</v>
      </c>
    </row>
    <row r="138" spans="1:2" x14ac:dyDescent="0.3">
      <c r="A138" t="s">
        <v>516</v>
      </c>
      <c r="B138" t="s">
        <v>13</v>
      </c>
    </row>
    <row r="139" spans="1:2" x14ac:dyDescent="0.3">
      <c r="A139" t="s">
        <v>520</v>
      </c>
      <c r="B139" t="s">
        <v>87</v>
      </c>
    </row>
    <row r="140" spans="1:2" x14ac:dyDescent="0.3">
      <c r="A140" t="s">
        <v>523</v>
      </c>
      <c r="B140" t="s">
        <v>36</v>
      </c>
    </row>
    <row r="141" spans="1:2" x14ac:dyDescent="0.3">
      <c r="A141" t="s">
        <v>528</v>
      </c>
      <c r="B141" t="s">
        <v>225</v>
      </c>
    </row>
    <row r="142" spans="1:2" x14ac:dyDescent="0.3">
      <c r="A142" t="s">
        <v>531</v>
      </c>
      <c r="B142" t="s">
        <v>357</v>
      </c>
    </row>
    <row r="143" spans="1:2" x14ac:dyDescent="0.3">
      <c r="A143" t="s">
        <v>535</v>
      </c>
      <c r="B143" t="s">
        <v>452</v>
      </c>
    </row>
    <row r="144" spans="1:2" x14ac:dyDescent="0.3">
      <c r="A144" t="s">
        <v>538</v>
      </c>
      <c r="B144" t="s">
        <v>540</v>
      </c>
    </row>
    <row r="145" spans="1:2" x14ac:dyDescent="0.3">
      <c r="A145" t="s">
        <v>542</v>
      </c>
      <c r="B145" t="s">
        <v>138</v>
      </c>
    </row>
    <row r="146" spans="1:2" x14ac:dyDescent="0.3">
      <c r="A146" t="s">
        <v>545</v>
      </c>
      <c r="B146" t="s">
        <v>138</v>
      </c>
    </row>
    <row r="147" spans="1:2" x14ac:dyDescent="0.3">
      <c r="A147" t="s">
        <v>550</v>
      </c>
      <c r="B147" t="s">
        <v>181</v>
      </c>
    </row>
    <row r="148" spans="1:2" x14ac:dyDescent="0.3">
      <c r="A148" t="s">
        <v>553</v>
      </c>
      <c r="B148" t="s">
        <v>36</v>
      </c>
    </row>
    <row r="149" spans="1:2" x14ac:dyDescent="0.3">
      <c r="A149" t="s">
        <v>556</v>
      </c>
      <c r="B149" t="s">
        <v>19</v>
      </c>
    </row>
    <row r="150" spans="1:2" x14ac:dyDescent="0.3">
      <c r="A150" t="s">
        <v>559</v>
      </c>
      <c r="B150" t="s">
        <v>30</v>
      </c>
    </row>
    <row r="151" spans="1:2" x14ac:dyDescent="0.3">
      <c r="A151" t="s">
        <v>497</v>
      </c>
      <c r="B151" t="s">
        <v>13</v>
      </c>
    </row>
    <row r="152" spans="1:2" x14ac:dyDescent="0.3">
      <c r="A152" t="s">
        <v>565</v>
      </c>
      <c r="B152" t="s">
        <v>13</v>
      </c>
    </row>
    <row r="153" spans="1:2" x14ac:dyDescent="0.3">
      <c r="A153" t="s">
        <v>568</v>
      </c>
      <c r="B153" t="s">
        <v>42</v>
      </c>
    </row>
    <row r="154" spans="1:2" x14ac:dyDescent="0.3">
      <c r="A154" t="s">
        <v>159</v>
      </c>
      <c r="B154" t="s">
        <v>13</v>
      </c>
    </row>
    <row r="155" spans="1:2" x14ac:dyDescent="0.3">
      <c r="A155" t="s">
        <v>575</v>
      </c>
      <c r="B155" t="s">
        <v>13</v>
      </c>
    </row>
    <row r="156" spans="1:2" x14ac:dyDescent="0.3">
      <c r="A156" t="s">
        <v>578</v>
      </c>
      <c r="B156" t="s">
        <v>138</v>
      </c>
    </row>
    <row r="157" spans="1:2" x14ac:dyDescent="0.3">
      <c r="A157" t="s">
        <v>581</v>
      </c>
      <c r="B157" t="s">
        <v>225</v>
      </c>
    </row>
    <row r="158" spans="1:2" x14ac:dyDescent="0.3">
      <c r="A158" t="s">
        <v>584</v>
      </c>
      <c r="B158" t="s">
        <v>36</v>
      </c>
    </row>
    <row r="159" spans="1:2" x14ac:dyDescent="0.3">
      <c r="A159" t="s">
        <v>587</v>
      </c>
      <c r="B159" t="s">
        <v>42</v>
      </c>
    </row>
    <row r="160" spans="1:2" x14ac:dyDescent="0.3">
      <c r="A160" t="s">
        <v>590</v>
      </c>
      <c r="B160" t="s">
        <v>36</v>
      </c>
    </row>
    <row r="161" spans="1:2" x14ac:dyDescent="0.3">
      <c r="A161" t="s">
        <v>593</v>
      </c>
      <c r="B161" t="s">
        <v>225</v>
      </c>
    </row>
    <row r="162" spans="1:2" x14ac:dyDescent="0.3">
      <c r="A162" t="s">
        <v>596</v>
      </c>
      <c r="B162" t="s">
        <v>13</v>
      </c>
    </row>
    <row r="163" spans="1:2" x14ac:dyDescent="0.3">
      <c r="A163" t="s">
        <v>599</v>
      </c>
      <c r="B163" t="s">
        <v>36</v>
      </c>
    </row>
    <row r="164" spans="1:2" x14ac:dyDescent="0.3">
      <c r="A164" t="s">
        <v>602</v>
      </c>
      <c r="B164" t="s">
        <v>36</v>
      </c>
    </row>
    <row r="165" spans="1:2" x14ac:dyDescent="0.3">
      <c r="A165" t="s">
        <v>606</v>
      </c>
      <c r="B165" t="s">
        <v>36</v>
      </c>
    </row>
    <row r="166" spans="1:2" x14ac:dyDescent="0.3">
      <c r="A166" t="s">
        <v>609</v>
      </c>
      <c r="B166" t="s">
        <v>13</v>
      </c>
    </row>
    <row r="167" spans="1:2" x14ac:dyDescent="0.3">
      <c r="A167" t="s">
        <v>613</v>
      </c>
      <c r="B167" t="s">
        <v>52</v>
      </c>
    </row>
    <row r="168" spans="1:2" x14ac:dyDescent="0.3">
      <c r="A168" t="s">
        <v>616</v>
      </c>
      <c r="B168" t="s">
        <v>181</v>
      </c>
    </row>
    <row r="169" spans="1:2" x14ac:dyDescent="0.3">
      <c r="A169" t="s">
        <v>619</v>
      </c>
      <c r="B169" t="s">
        <v>225</v>
      </c>
    </row>
    <row r="170" spans="1:2" x14ac:dyDescent="0.3">
      <c r="A170" t="s">
        <v>622</v>
      </c>
      <c r="B170" t="s">
        <v>36</v>
      </c>
    </row>
    <row r="171" spans="1:2" x14ac:dyDescent="0.3">
      <c r="A171" t="s">
        <v>624</v>
      </c>
      <c r="B171" t="s">
        <v>13</v>
      </c>
    </row>
    <row r="172" spans="1:2" x14ac:dyDescent="0.3">
      <c r="A172" t="s">
        <v>627</v>
      </c>
      <c r="B172" t="s">
        <v>225</v>
      </c>
    </row>
    <row r="173" spans="1:2" x14ac:dyDescent="0.3">
      <c r="A173" t="s">
        <v>630</v>
      </c>
      <c r="B173" t="s">
        <v>13</v>
      </c>
    </row>
    <row r="174" spans="1:2" x14ac:dyDescent="0.3">
      <c r="A174" t="s">
        <v>633</v>
      </c>
      <c r="B174" t="s">
        <v>13</v>
      </c>
    </row>
    <row r="175" spans="1:2" x14ac:dyDescent="0.3">
      <c r="A175" t="s">
        <v>636</v>
      </c>
      <c r="B175" t="s">
        <v>13</v>
      </c>
    </row>
    <row r="176" spans="1:2" x14ac:dyDescent="0.3">
      <c r="A176" t="s">
        <v>639</v>
      </c>
      <c r="B176" t="s">
        <v>13</v>
      </c>
    </row>
    <row r="177" spans="1:2" x14ac:dyDescent="0.3">
      <c r="A177" t="s">
        <v>643</v>
      </c>
      <c r="B177" t="s">
        <v>13</v>
      </c>
    </row>
    <row r="178" spans="1:2" x14ac:dyDescent="0.3">
      <c r="A178" t="s">
        <v>646</v>
      </c>
      <c r="B178" t="s">
        <v>42</v>
      </c>
    </row>
    <row r="179" spans="1:2" x14ac:dyDescent="0.3">
      <c r="A179" t="s">
        <v>649</v>
      </c>
      <c r="B179" t="s">
        <v>13</v>
      </c>
    </row>
    <row r="180" spans="1:2" x14ac:dyDescent="0.3">
      <c r="A180" t="s">
        <v>652</v>
      </c>
      <c r="B180" t="s">
        <v>653</v>
      </c>
    </row>
    <row r="181" spans="1:2" x14ac:dyDescent="0.3">
      <c r="A181" t="s">
        <v>654</v>
      </c>
      <c r="B181" t="s">
        <v>225</v>
      </c>
    </row>
    <row r="182" spans="1:2" x14ac:dyDescent="0.3">
      <c r="A182" t="s">
        <v>657</v>
      </c>
      <c r="B182" t="s">
        <v>13</v>
      </c>
    </row>
    <row r="183" spans="1:2" x14ac:dyDescent="0.3">
      <c r="A183" t="s">
        <v>659</v>
      </c>
      <c r="B183" t="s">
        <v>36</v>
      </c>
    </row>
    <row r="184" spans="1:2" x14ac:dyDescent="0.3">
      <c r="A184" t="s">
        <v>661</v>
      </c>
      <c r="B184" t="s">
        <v>13</v>
      </c>
    </row>
    <row r="185" spans="1:2" x14ac:dyDescent="0.3">
      <c r="A185" t="s">
        <v>664</v>
      </c>
      <c r="B185" t="s">
        <v>225</v>
      </c>
    </row>
    <row r="186" spans="1:2" x14ac:dyDescent="0.3">
      <c r="A186" t="s">
        <v>667</v>
      </c>
      <c r="B186" t="s">
        <v>13</v>
      </c>
    </row>
    <row r="187" spans="1:2" x14ac:dyDescent="0.3">
      <c r="A187" t="s">
        <v>669</v>
      </c>
      <c r="B187" t="s">
        <v>13</v>
      </c>
    </row>
    <row r="188" spans="1:2" x14ac:dyDescent="0.3">
      <c r="A188" t="s">
        <v>672</v>
      </c>
      <c r="B188" t="s">
        <v>138</v>
      </c>
    </row>
    <row r="189" spans="1:2" x14ac:dyDescent="0.3">
      <c r="A189" t="s">
        <v>675</v>
      </c>
      <c r="B189" t="s">
        <v>13</v>
      </c>
    </row>
    <row r="190" spans="1:2" x14ac:dyDescent="0.3">
      <c r="A190" t="s">
        <v>679</v>
      </c>
      <c r="B190" t="s">
        <v>36</v>
      </c>
    </row>
    <row r="191" spans="1:2" x14ac:dyDescent="0.3">
      <c r="A191" t="s">
        <v>681</v>
      </c>
      <c r="B191" t="s">
        <v>225</v>
      </c>
    </row>
    <row r="192" spans="1:2" x14ac:dyDescent="0.3">
      <c r="A192" t="s">
        <v>683</v>
      </c>
      <c r="B192" t="s">
        <v>225</v>
      </c>
    </row>
    <row r="193" spans="1:2" x14ac:dyDescent="0.3">
      <c r="A193" t="s">
        <v>686</v>
      </c>
      <c r="B193" t="s">
        <v>52</v>
      </c>
    </row>
    <row r="194" spans="1:2" x14ac:dyDescent="0.3">
      <c r="A194" t="s">
        <v>689</v>
      </c>
      <c r="B194" t="s">
        <v>225</v>
      </c>
    </row>
    <row r="195" spans="1:2" x14ac:dyDescent="0.3">
      <c r="A195" t="s">
        <v>692</v>
      </c>
      <c r="B195" t="s">
        <v>13</v>
      </c>
    </row>
    <row r="196" spans="1:2" x14ac:dyDescent="0.3">
      <c r="A196" t="s">
        <v>695</v>
      </c>
      <c r="B196" t="s">
        <v>13</v>
      </c>
    </row>
    <row r="197" spans="1:2" x14ac:dyDescent="0.3">
      <c r="A197" t="s">
        <v>698</v>
      </c>
      <c r="B197" t="s">
        <v>225</v>
      </c>
    </row>
    <row r="198" spans="1:2" x14ac:dyDescent="0.3">
      <c r="A198" t="s">
        <v>701</v>
      </c>
      <c r="B198" t="s">
        <v>138</v>
      </c>
    </row>
    <row r="199" spans="1:2" x14ac:dyDescent="0.3">
      <c r="A199" t="s">
        <v>703</v>
      </c>
      <c r="B199" t="s">
        <v>13</v>
      </c>
    </row>
    <row r="200" spans="1:2" x14ac:dyDescent="0.3">
      <c r="A200" t="s">
        <v>706</v>
      </c>
      <c r="B200" t="s">
        <v>36</v>
      </c>
    </row>
    <row r="201" spans="1:2" x14ac:dyDescent="0.3">
      <c r="A201" t="s">
        <v>709</v>
      </c>
      <c r="B201" t="s">
        <v>711</v>
      </c>
    </row>
    <row r="202" spans="1:2" x14ac:dyDescent="0.3">
      <c r="A202" t="s">
        <v>713</v>
      </c>
      <c r="B202" t="s">
        <v>225</v>
      </c>
    </row>
    <row r="203" spans="1:2" x14ac:dyDescent="0.3">
      <c r="A203" t="s">
        <v>716</v>
      </c>
      <c r="B203" t="s">
        <v>13</v>
      </c>
    </row>
    <row r="204" spans="1:2" x14ac:dyDescent="0.3">
      <c r="A204" t="s">
        <v>719</v>
      </c>
      <c r="B204" t="s">
        <v>448</v>
      </c>
    </row>
    <row r="205" spans="1:2" x14ac:dyDescent="0.3">
      <c r="A205" t="s">
        <v>722</v>
      </c>
      <c r="B205" t="s">
        <v>225</v>
      </c>
    </row>
    <row r="206" spans="1:2" x14ac:dyDescent="0.3">
      <c r="A206" t="s">
        <v>223</v>
      </c>
      <c r="B206" t="s">
        <v>225</v>
      </c>
    </row>
    <row r="207" spans="1:2" x14ac:dyDescent="0.3">
      <c r="A207" t="s">
        <v>727</v>
      </c>
      <c r="B207" t="s">
        <v>13</v>
      </c>
    </row>
    <row r="208" spans="1:2" x14ac:dyDescent="0.3">
      <c r="A208" t="s">
        <v>730</v>
      </c>
      <c r="B208" t="s">
        <v>36</v>
      </c>
    </row>
    <row r="209" spans="1:2" x14ac:dyDescent="0.3">
      <c r="A209" t="s">
        <v>733</v>
      </c>
      <c r="B209" t="s">
        <v>13</v>
      </c>
    </row>
    <row r="210" spans="1:2" x14ac:dyDescent="0.3">
      <c r="A210" t="s">
        <v>735</v>
      </c>
      <c r="B210" t="s">
        <v>36</v>
      </c>
    </row>
    <row r="211" spans="1:2" x14ac:dyDescent="0.3">
      <c r="A211" t="s">
        <v>738</v>
      </c>
      <c r="B211" t="s">
        <v>13</v>
      </c>
    </row>
    <row r="212" spans="1:2" x14ac:dyDescent="0.3">
      <c r="A212" t="s">
        <v>740</v>
      </c>
      <c r="B212" t="s">
        <v>225</v>
      </c>
    </row>
    <row r="213" spans="1:2" x14ac:dyDescent="0.3">
      <c r="A213" t="s">
        <v>743</v>
      </c>
      <c r="B213" t="s">
        <v>13</v>
      </c>
    </row>
    <row r="214" spans="1:2" x14ac:dyDescent="0.3">
      <c r="A214" t="s">
        <v>746</v>
      </c>
      <c r="B214" t="s">
        <v>13</v>
      </c>
    </row>
    <row r="215" spans="1:2" x14ac:dyDescent="0.3">
      <c r="A215" t="s">
        <v>749</v>
      </c>
      <c r="B215" t="s">
        <v>52</v>
      </c>
    </row>
    <row r="216" spans="1:2" x14ac:dyDescent="0.3">
      <c r="A216" t="s">
        <v>752</v>
      </c>
      <c r="B216" t="s">
        <v>36</v>
      </c>
    </row>
    <row r="217" spans="1:2" x14ac:dyDescent="0.3">
      <c r="A217" t="s">
        <v>80</v>
      </c>
      <c r="B217" t="s">
        <v>13</v>
      </c>
    </row>
    <row r="218" spans="1:2" x14ac:dyDescent="0.3">
      <c r="A218" t="s">
        <v>756</v>
      </c>
      <c r="B218" t="s">
        <v>13</v>
      </c>
    </row>
    <row r="219" spans="1:2" x14ac:dyDescent="0.3">
      <c r="A219" t="s">
        <v>759</v>
      </c>
      <c r="B219" t="s">
        <v>13</v>
      </c>
    </row>
    <row r="220" spans="1:2" x14ac:dyDescent="0.3">
      <c r="A220" t="s">
        <v>762</v>
      </c>
      <c r="B220" t="s">
        <v>13</v>
      </c>
    </row>
    <row r="221" spans="1:2" x14ac:dyDescent="0.3">
      <c r="A221" t="s">
        <v>764</v>
      </c>
      <c r="B221" t="s">
        <v>181</v>
      </c>
    </row>
    <row r="222" spans="1:2" x14ac:dyDescent="0.3">
      <c r="A222" t="s">
        <v>16</v>
      </c>
      <c r="B222" t="s">
        <v>225</v>
      </c>
    </row>
    <row r="223" spans="1:2" x14ac:dyDescent="0.3">
      <c r="A223" t="s">
        <v>769</v>
      </c>
      <c r="B223" t="s">
        <v>13</v>
      </c>
    </row>
    <row r="224" spans="1:2" x14ac:dyDescent="0.3">
      <c r="A224" t="s">
        <v>772</v>
      </c>
      <c r="B224" t="s">
        <v>42</v>
      </c>
    </row>
    <row r="225" spans="1:2" x14ac:dyDescent="0.3">
      <c r="A225" t="s">
        <v>775</v>
      </c>
      <c r="B225" t="s">
        <v>181</v>
      </c>
    </row>
    <row r="226" spans="1:2" x14ac:dyDescent="0.3">
      <c r="A226" t="s">
        <v>778</v>
      </c>
      <c r="B226" t="s">
        <v>225</v>
      </c>
    </row>
    <row r="227" spans="1:2" x14ac:dyDescent="0.3">
      <c r="A227" t="s">
        <v>781</v>
      </c>
      <c r="B227" t="s">
        <v>13</v>
      </c>
    </row>
    <row r="228" spans="1:2" x14ac:dyDescent="0.3">
      <c r="A228" t="s">
        <v>784</v>
      </c>
      <c r="B228" t="s">
        <v>786</v>
      </c>
    </row>
    <row r="229" spans="1:2" x14ac:dyDescent="0.3">
      <c r="A229" t="s">
        <v>788</v>
      </c>
      <c r="B229" t="s">
        <v>474</v>
      </c>
    </row>
    <row r="230" spans="1:2" x14ac:dyDescent="0.3">
      <c r="A230" t="s">
        <v>791</v>
      </c>
      <c r="B230" t="s">
        <v>36</v>
      </c>
    </row>
    <row r="231" spans="1:2" x14ac:dyDescent="0.3">
      <c r="A231" t="s">
        <v>794</v>
      </c>
      <c r="B231" t="s">
        <v>795</v>
      </c>
    </row>
    <row r="232" spans="1:2" x14ac:dyDescent="0.3">
      <c r="A232" t="s">
        <v>220</v>
      </c>
      <c r="B232" t="s">
        <v>13</v>
      </c>
    </row>
    <row r="233" spans="1:2" x14ac:dyDescent="0.3">
      <c r="A233" t="s">
        <v>799</v>
      </c>
      <c r="B233" t="s">
        <v>225</v>
      </c>
    </row>
    <row r="234" spans="1:2" x14ac:dyDescent="0.3">
      <c r="A234" t="s">
        <v>801</v>
      </c>
      <c r="B234" t="s">
        <v>181</v>
      </c>
    </row>
    <row r="235" spans="1:2" x14ac:dyDescent="0.3">
      <c r="A235" t="s">
        <v>804</v>
      </c>
      <c r="B235" t="s">
        <v>36</v>
      </c>
    </row>
    <row r="236" spans="1:2" x14ac:dyDescent="0.3">
      <c r="A236" t="s">
        <v>806</v>
      </c>
      <c r="B236" t="s">
        <v>42</v>
      </c>
    </row>
    <row r="237" spans="1:2" x14ac:dyDescent="0.3">
      <c r="A237" t="s">
        <v>809</v>
      </c>
      <c r="B237" t="s">
        <v>13</v>
      </c>
    </row>
    <row r="238" spans="1:2" x14ac:dyDescent="0.3">
      <c r="A238" t="s">
        <v>812</v>
      </c>
      <c r="B238" t="s">
        <v>225</v>
      </c>
    </row>
    <row r="239" spans="1:2" x14ac:dyDescent="0.3">
      <c r="A239" t="s">
        <v>816</v>
      </c>
      <c r="B239" t="s">
        <v>87</v>
      </c>
    </row>
    <row r="240" spans="1:2" x14ac:dyDescent="0.3">
      <c r="A240" t="s">
        <v>819</v>
      </c>
      <c r="B240" t="s">
        <v>225</v>
      </c>
    </row>
    <row r="241" spans="1:2" x14ac:dyDescent="0.3">
      <c r="A241" t="s">
        <v>822</v>
      </c>
      <c r="B241" t="s">
        <v>13</v>
      </c>
    </row>
    <row r="242" spans="1:2" x14ac:dyDescent="0.3">
      <c r="A242" t="s">
        <v>825</v>
      </c>
      <c r="B242" t="s">
        <v>36</v>
      </c>
    </row>
    <row r="243" spans="1:2" x14ac:dyDescent="0.3">
      <c r="A243" t="s">
        <v>828</v>
      </c>
      <c r="B243" t="s">
        <v>830</v>
      </c>
    </row>
    <row r="244" spans="1:2" x14ac:dyDescent="0.3">
      <c r="A244" t="s">
        <v>832</v>
      </c>
      <c r="B244" t="s">
        <v>834</v>
      </c>
    </row>
    <row r="245" spans="1:2" x14ac:dyDescent="0.3">
      <c r="A245" t="s">
        <v>836</v>
      </c>
      <c r="B245" t="s">
        <v>52</v>
      </c>
    </row>
    <row r="246" spans="1:2" x14ac:dyDescent="0.3">
      <c r="A246" t="s">
        <v>839</v>
      </c>
      <c r="B246" t="s">
        <v>13</v>
      </c>
    </row>
    <row r="247" spans="1:2" x14ac:dyDescent="0.3">
      <c r="A247" t="s">
        <v>842</v>
      </c>
      <c r="B247" t="s">
        <v>36</v>
      </c>
    </row>
    <row r="248" spans="1:2" x14ac:dyDescent="0.3">
      <c r="A248" t="s">
        <v>845</v>
      </c>
      <c r="B248" t="s">
        <v>13</v>
      </c>
    </row>
    <row r="249" spans="1:2" x14ac:dyDescent="0.3">
      <c r="A249" t="s">
        <v>689</v>
      </c>
      <c r="B249" t="s">
        <v>225</v>
      </c>
    </row>
    <row r="250" spans="1:2" x14ac:dyDescent="0.3">
      <c r="A250" t="s">
        <v>849</v>
      </c>
      <c r="B250" t="s">
        <v>13</v>
      </c>
    </row>
    <row r="251" spans="1:2" x14ac:dyDescent="0.3">
      <c r="A251" t="s">
        <v>852</v>
      </c>
      <c r="B251" t="s">
        <v>225</v>
      </c>
    </row>
    <row r="252" spans="1:2" x14ac:dyDescent="0.3">
      <c r="A252" t="s">
        <v>151</v>
      </c>
      <c r="B252" t="s">
        <v>87</v>
      </c>
    </row>
    <row r="253" spans="1:2" x14ac:dyDescent="0.3">
      <c r="A253" t="s">
        <v>857</v>
      </c>
      <c r="B253" t="s">
        <v>13</v>
      </c>
    </row>
    <row r="254" spans="1:2" x14ac:dyDescent="0.3">
      <c r="A254" t="s">
        <v>860</v>
      </c>
      <c r="B254" t="s">
        <v>36</v>
      </c>
    </row>
    <row r="255" spans="1:2" x14ac:dyDescent="0.3">
      <c r="A255" t="s">
        <v>863</v>
      </c>
      <c r="B255" t="s">
        <v>13</v>
      </c>
    </row>
    <row r="256" spans="1:2" x14ac:dyDescent="0.3">
      <c r="A256" t="s">
        <v>866</v>
      </c>
      <c r="B256" t="s">
        <v>13</v>
      </c>
    </row>
    <row r="257" spans="1:2" x14ac:dyDescent="0.3">
      <c r="A257" t="s">
        <v>869</v>
      </c>
      <c r="B257" t="s">
        <v>871</v>
      </c>
    </row>
    <row r="258" spans="1:2" x14ac:dyDescent="0.3">
      <c r="A258" t="s">
        <v>873</v>
      </c>
      <c r="B258" t="s">
        <v>42</v>
      </c>
    </row>
    <row r="259" spans="1:2" x14ac:dyDescent="0.3">
      <c r="A259" t="s">
        <v>875</v>
      </c>
      <c r="B259" t="s">
        <v>36</v>
      </c>
    </row>
    <row r="260" spans="1:2" x14ac:dyDescent="0.3">
      <c r="A260" t="s">
        <v>878</v>
      </c>
      <c r="B260" t="s">
        <v>42</v>
      </c>
    </row>
    <row r="261" spans="1:2" x14ac:dyDescent="0.3">
      <c r="A261" t="s">
        <v>880</v>
      </c>
      <c r="B261" t="s">
        <v>36</v>
      </c>
    </row>
    <row r="262" spans="1:2" x14ac:dyDescent="0.3">
      <c r="A262" t="s">
        <v>882</v>
      </c>
      <c r="B262" t="s">
        <v>36</v>
      </c>
    </row>
    <row r="263" spans="1:2" x14ac:dyDescent="0.3">
      <c r="A263" t="s">
        <v>885</v>
      </c>
      <c r="B263" t="s">
        <v>52</v>
      </c>
    </row>
    <row r="264" spans="1:2" x14ac:dyDescent="0.3">
      <c r="A264" t="s">
        <v>584</v>
      </c>
      <c r="B264" t="s">
        <v>36</v>
      </c>
    </row>
    <row r="265" spans="1:2" x14ac:dyDescent="0.3">
      <c r="A265" t="s">
        <v>890</v>
      </c>
      <c r="B265" t="s">
        <v>13</v>
      </c>
    </row>
    <row r="266" spans="1:2" x14ac:dyDescent="0.3">
      <c r="A266" t="s">
        <v>893</v>
      </c>
      <c r="B266" t="s">
        <v>13</v>
      </c>
    </row>
    <row r="267" spans="1:2" x14ac:dyDescent="0.3">
      <c r="A267" t="s">
        <v>896</v>
      </c>
      <c r="B267" t="s">
        <v>225</v>
      </c>
    </row>
    <row r="268" spans="1:2" x14ac:dyDescent="0.3">
      <c r="A268" t="s">
        <v>899</v>
      </c>
      <c r="B268" t="s">
        <v>13</v>
      </c>
    </row>
    <row r="269" spans="1:2" x14ac:dyDescent="0.3">
      <c r="A269" t="s">
        <v>902</v>
      </c>
      <c r="B269" t="s">
        <v>13</v>
      </c>
    </row>
    <row r="270" spans="1:2" x14ac:dyDescent="0.3">
      <c r="A270" t="s">
        <v>904</v>
      </c>
      <c r="B270" t="s">
        <v>13</v>
      </c>
    </row>
    <row r="271" spans="1:2" x14ac:dyDescent="0.3">
      <c r="A271" t="s">
        <v>907</v>
      </c>
      <c r="B271" t="s">
        <v>909</v>
      </c>
    </row>
    <row r="272" spans="1:2" x14ac:dyDescent="0.3">
      <c r="A272" t="s">
        <v>911</v>
      </c>
      <c r="B272" t="s">
        <v>138</v>
      </c>
    </row>
    <row r="273" spans="1:2" x14ac:dyDescent="0.3">
      <c r="A273" t="s">
        <v>915</v>
      </c>
      <c r="B273" t="s">
        <v>138</v>
      </c>
    </row>
    <row r="274" spans="1:2" x14ac:dyDescent="0.3">
      <c r="A274" t="s">
        <v>919</v>
      </c>
      <c r="B274" t="s">
        <v>36</v>
      </c>
    </row>
    <row r="275" spans="1:2" x14ac:dyDescent="0.3">
      <c r="A275" t="s">
        <v>922</v>
      </c>
      <c r="B275" t="s">
        <v>36</v>
      </c>
    </row>
    <row r="276" spans="1:2" x14ac:dyDescent="0.3">
      <c r="A276" t="s">
        <v>925</v>
      </c>
      <c r="B276" t="s">
        <v>225</v>
      </c>
    </row>
    <row r="277" spans="1:2" x14ac:dyDescent="0.3">
      <c r="A277" t="s">
        <v>927</v>
      </c>
      <c r="B277" t="s">
        <v>13</v>
      </c>
    </row>
    <row r="278" spans="1:2" x14ac:dyDescent="0.3">
      <c r="A278" t="s">
        <v>930</v>
      </c>
      <c r="B278" t="s">
        <v>13</v>
      </c>
    </row>
    <row r="279" spans="1:2" x14ac:dyDescent="0.3">
      <c r="A279" t="s">
        <v>933</v>
      </c>
      <c r="B279" t="s">
        <v>13</v>
      </c>
    </row>
    <row r="280" spans="1:2" x14ac:dyDescent="0.3">
      <c r="A280" t="s">
        <v>936</v>
      </c>
      <c r="B280" t="s">
        <v>181</v>
      </c>
    </row>
    <row r="281" spans="1:2" x14ac:dyDescent="0.3">
      <c r="A281" t="s">
        <v>940</v>
      </c>
      <c r="B281" t="s">
        <v>36</v>
      </c>
    </row>
    <row r="282" spans="1:2" x14ac:dyDescent="0.3">
      <c r="A282" t="s">
        <v>943</v>
      </c>
      <c r="B282" t="s">
        <v>945</v>
      </c>
    </row>
    <row r="283" spans="1:2" x14ac:dyDescent="0.3">
      <c r="A283" t="s">
        <v>947</v>
      </c>
      <c r="B283" t="s">
        <v>225</v>
      </c>
    </row>
    <row r="284" spans="1:2" x14ac:dyDescent="0.3">
      <c r="A284" t="s">
        <v>657</v>
      </c>
      <c r="B284" t="s">
        <v>13</v>
      </c>
    </row>
    <row r="285" spans="1:2" x14ac:dyDescent="0.3">
      <c r="A285" t="s">
        <v>950</v>
      </c>
      <c r="B285" t="s">
        <v>13</v>
      </c>
    </row>
    <row r="286" spans="1:2" x14ac:dyDescent="0.3">
      <c r="A286" t="s">
        <v>953</v>
      </c>
      <c r="B286" t="s">
        <v>181</v>
      </c>
    </row>
    <row r="287" spans="1:2" x14ac:dyDescent="0.3">
      <c r="A287" t="s">
        <v>955</v>
      </c>
      <c r="B287" t="s">
        <v>957</v>
      </c>
    </row>
    <row r="288" spans="1:2" x14ac:dyDescent="0.3">
      <c r="A288" t="s">
        <v>959</v>
      </c>
      <c r="B288" t="s">
        <v>42</v>
      </c>
    </row>
    <row r="289" spans="1:2" x14ac:dyDescent="0.3">
      <c r="A289" t="s">
        <v>963</v>
      </c>
      <c r="B289" t="s">
        <v>36</v>
      </c>
    </row>
    <row r="290" spans="1:2" x14ac:dyDescent="0.3">
      <c r="A290" t="s">
        <v>967</v>
      </c>
      <c r="B290" t="s">
        <v>36</v>
      </c>
    </row>
    <row r="291" spans="1:2" x14ac:dyDescent="0.3">
      <c r="A291" t="s">
        <v>970</v>
      </c>
      <c r="B291" t="s">
        <v>138</v>
      </c>
    </row>
    <row r="292" spans="1:2" x14ac:dyDescent="0.3">
      <c r="A292" t="s">
        <v>972</v>
      </c>
      <c r="B292" t="s">
        <v>13</v>
      </c>
    </row>
    <row r="293" spans="1:2" x14ac:dyDescent="0.3">
      <c r="A293" t="s">
        <v>975</v>
      </c>
      <c r="B293" t="s">
        <v>225</v>
      </c>
    </row>
    <row r="294" spans="1:2" x14ac:dyDescent="0.3">
      <c r="A294" t="s">
        <v>978</v>
      </c>
      <c r="B294" t="s">
        <v>138</v>
      </c>
    </row>
    <row r="295" spans="1:2" x14ac:dyDescent="0.3">
      <c r="A295" t="s">
        <v>799</v>
      </c>
      <c r="B295" t="s">
        <v>225</v>
      </c>
    </row>
    <row r="296" spans="1:2" x14ac:dyDescent="0.3">
      <c r="A296" t="s">
        <v>983</v>
      </c>
      <c r="B296" t="s">
        <v>36</v>
      </c>
    </row>
    <row r="297" spans="1:2" x14ac:dyDescent="0.3">
      <c r="A297" t="s">
        <v>985</v>
      </c>
      <c r="B297" t="s">
        <v>138</v>
      </c>
    </row>
    <row r="298" spans="1:2" x14ac:dyDescent="0.3">
      <c r="A298" t="s">
        <v>988</v>
      </c>
      <c r="B298" t="s">
        <v>13</v>
      </c>
    </row>
    <row r="299" spans="1:2" x14ac:dyDescent="0.3">
      <c r="A299" t="s">
        <v>991</v>
      </c>
      <c r="B299" t="s">
        <v>36</v>
      </c>
    </row>
    <row r="300" spans="1:2" x14ac:dyDescent="0.3">
      <c r="A300" t="s">
        <v>994</v>
      </c>
      <c r="B300" t="s">
        <v>91</v>
      </c>
    </row>
    <row r="301" spans="1:2" x14ac:dyDescent="0.3">
      <c r="A301" t="s">
        <v>997</v>
      </c>
      <c r="B301" t="s">
        <v>225</v>
      </c>
    </row>
    <row r="302" spans="1:2" x14ac:dyDescent="0.3">
      <c r="A302" t="s">
        <v>1000</v>
      </c>
      <c r="B302" t="s">
        <v>13</v>
      </c>
    </row>
    <row r="303" spans="1:2" x14ac:dyDescent="0.3">
      <c r="A303" t="s">
        <v>1004</v>
      </c>
      <c r="B303" t="s">
        <v>225</v>
      </c>
    </row>
    <row r="304" spans="1:2" x14ac:dyDescent="0.3">
      <c r="A304" t="s">
        <v>1007</v>
      </c>
      <c r="B304" t="s">
        <v>138</v>
      </c>
    </row>
    <row r="305" spans="1:2" x14ac:dyDescent="0.3">
      <c r="A305" t="s">
        <v>1010</v>
      </c>
      <c r="B305" t="s">
        <v>36</v>
      </c>
    </row>
    <row r="306" spans="1:2" x14ac:dyDescent="0.3">
      <c r="A306" t="s">
        <v>584</v>
      </c>
      <c r="B306" t="s">
        <v>36</v>
      </c>
    </row>
    <row r="307" spans="1:2" x14ac:dyDescent="0.3">
      <c r="A307" t="s">
        <v>1013</v>
      </c>
      <c r="B307" t="s">
        <v>36</v>
      </c>
    </row>
    <row r="308" spans="1:2" x14ac:dyDescent="0.3">
      <c r="A308" t="s">
        <v>1015</v>
      </c>
      <c r="B308" t="s">
        <v>13</v>
      </c>
    </row>
    <row r="309" spans="1:2" x14ac:dyDescent="0.3">
      <c r="A309" t="s">
        <v>1017</v>
      </c>
      <c r="B309" t="s">
        <v>138</v>
      </c>
    </row>
    <row r="310" spans="1:2" x14ac:dyDescent="0.3">
      <c r="A310" t="s">
        <v>1019</v>
      </c>
      <c r="B310" t="s">
        <v>138</v>
      </c>
    </row>
    <row r="311" spans="1:2" x14ac:dyDescent="0.3">
      <c r="A311" t="s">
        <v>1022</v>
      </c>
      <c r="B311" t="s">
        <v>87</v>
      </c>
    </row>
    <row r="312" spans="1:2" x14ac:dyDescent="0.3">
      <c r="A312" t="s">
        <v>1025</v>
      </c>
      <c r="B312" t="s">
        <v>225</v>
      </c>
    </row>
    <row r="313" spans="1:2" x14ac:dyDescent="0.3">
      <c r="A313" t="s">
        <v>1028</v>
      </c>
      <c r="B313" t="s">
        <v>36</v>
      </c>
    </row>
    <row r="314" spans="1:2" x14ac:dyDescent="0.3">
      <c r="A314" t="s">
        <v>1031</v>
      </c>
      <c r="B314" t="s">
        <v>36</v>
      </c>
    </row>
    <row r="315" spans="1:2" x14ac:dyDescent="0.3">
      <c r="A315" t="s">
        <v>1034</v>
      </c>
      <c r="B315" t="s">
        <v>19</v>
      </c>
    </row>
    <row r="316" spans="1:2" x14ac:dyDescent="0.3">
      <c r="A316" t="s">
        <v>1037</v>
      </c>
      <c r="B316" t="s">
        <v>36</v>
      </c>
    </row>
    <row r="317" spans="1:2" x14ac:dyDescent="0.3">
      <c r="A317" t="s">
        <v>1039</v>
      </c>
      <c r="B317" t="s">
        <v>87</v>
      </c>
    </row>
    <row r="318" spans="1:2" x14ac:dyDescent="0.3">
      <c r="A318" t="s">
        <v>1042</v>
      </c>
      <c r="B318" t="s">
        <v>13</v>
      </c>
    </row>
    <row r="319" spans="1:2" x14ac:dyDescent="0.3">
      <c r="A319" t="s">
        <v>383</v>
      </c>
      <c r="B319" t="s">
        <v>13</v>
      </c>
    </row>
    <row r="320" spans="1:2" x14ac:dyDescent="0.3">
      <c r="A320" t="s">
        <v>1047</v>
      </c>
      <c r="B320" t="s">
        <v>477</v>
      </c>
    </row>
    <row r="321" spans="1:2" x14ac:dyDescent="0.3">
      <c r="A321" t="s">
        <v>1050</v>
      </c>
      <c r="B321" t="s">
        <v>36</v>
      </c>
    </row>
    <row r="322" spans="1:2" x14ac:dyDescent="0.3">
      <c r="A322" t="s">
        <v>1053</v>
      </c>
      <c r="B322" t="s">
        <v>13</v>
      </c>
    </row>
    <row r="323" spans="1:2" x14ac:dyDescent="0.3">
      <c r="A323" t="s">
        <v>1056</v>
      </c>
      <c r="B323" t="s">
        <v>448</v>
      </c>
    </row>
    <row r="324" spans="1:2" x14ac:dyDescent="0.3">
      <c r="A324" t="s">
        <v>1059</v>
      </c>
      <c r="B324" t="s">
        <v>87</v>
      </c>
    </row>
    <row r="325" spans="1:2" x14ac:dyDescent="0.3">
      <c r="A325" t="s">
        <v>1062</v>
      </c>
      <c r="B325" t="s">
        <v>52</v>
      </c>
    </row>
    <row r="326" spans="1:2" x14ac:dyDescent="0.3">
      <c r="A326" t="s">
        <v>1064</v>
      </c>
      <c r="B326" t="s">
        <v>42</v>
      </c>
    </row>
    <row r="327" spans="1:2" x14ac:dyDescent="0.3">
      <c r="A327" t="s">
        <v>991</v>
      </c>
      <c r="B327" t="s">
        <v>36</v>
      </c>
    </row>
    <row r="328" spans="1:2" x14ac:dyDescent="0.3">
      <c r="A328" t="s">
        <v>1068</v>
      </c>
      <c r="B328" t="s">
        <v>36</v>
      </c>
    </row>
    <row r="329" spans="1:2" x14ac:dyDescent="0.3">
      <c r="A329" t="s">
        <v>1071</v>
      </c>
      <c r="B329" t="s">
        <v>225</v>
      </c>
    </row>
    <row r="330" spans="1:2" x14ac:dyDescent="0.3">
      <c r="A330" t="s">
        <v>1074</v>
      </c>
      <c r="B330" t="s">
        <v>36</v>
      </c>
    </row>
    <row r="331" spans="1:2" x14ac:dyDescent="0.3">
      <c r="A331" t="s">
        <v>1077</v>
      </c>
      <c r="B331" t="s">
        <v>36</v>
      </c>
    </row>
    <row r="332" spans="1:2" x14ac:dyDescent="0.3">
      <c r="A332" t="s">
        <v>1079</v>
      </c>
      <c r="B332" t="s">
        <v>181</v>
      </c>
    </row>
    <row r="333" spans="1:2" x14ac:dyDescent="0.3">
      <c r="A333" t="s">
        <v>1082</v>
      </c>
      <c r="B333" t="s">
        <v>13</v>
      </c>
    </row>
    <row r="334" spans="1:2" x14ac:dyDescent="0.3">
      <c r="A334" t="s">
        <v>257</v>
      </c>
      <c r="B334" t="s">
        <v>225</v>
      </c>
    </row>
    <row r="335" spans="1:2" x14ac:dyDescent="0.3">
      <c r="A335" t="s">
        <v>1086</v>
      </c>
      <c r="B335" t="s">
        <v>36</v>
      </c>
    </row>
    <row r="336" spans="1:2" x14ac:dyDescent="0.3">
      <c r="A336" t="s">
        <v>1088</v>
      </c>
      <c r="B336" t="s">
        <v>1090</v>
      </c>
    </row>
    <row r="337" spans="1:2" x14ac:dyDescent="0.3">
      <c r="A337" t="s">
        <v>1092</v>
      </c>
      <c r="B337" t="s">
        <v>225</v>
      </c>
    </row>
    <row r="338" spans="1:2" x14ac:dyDescent="0.3">
      <c r="A338" t="s">
        <v>1096</v>
      </c>
      <c r="B338" t="s">
        <v>225</v>
      </c>
    </row>
    <row r="339" spans="1:2" x14ac:dyDescent="0.3">
      <c r="A339" t="s">
        <v>1099</v>
      </c>
      <c r="B339" t="s">
        <v>549</v>
      </c>
    </row>
    <row r="340" spans="1:2" x14ac:dyDescent="0.3">
      <c r="A340" t="s">
        <v>1102</v>
      </c>
      <c r="B340" t="s">
        <v>52</v>
      </c>
    </row>
    <row r="341" spans="1:2" x14ac:dyDescent="0.3">
      <c r="A341" t="s">
        <v>1105</v>
      </c>
      <c r="B341" t="s">
        <v>42</v>
      </c>
    </row>
    <row r="342" spans="1:2" x14ac:dyDescent="0.3">
      <c r="A342" t="s">
        <v>1108</v>
      </c>
      <c r="B342" t="s">
        <v>87</v>
      </c>
    </row>
    <row r="343" spans="1:2" x14ac:dyDescent="0.3">
      <c r="A343" t="s">
        <v>1111</v>
      </c>
      <c r="B343" t="s">
        <v>13</v>
      </c>
    </row>
    <row r="344" spans="1:2" x14ac:dyDescent="0.3">
      <c r="A344" t="s">
        <v>1113</v>
      </c>
      <c r="B344" t="s">
        <v>13</v>
      </c>
    </row>
    <row r="345" spans="1:2" x14ac:dyDescent="0.3">
      <c r="A345" t="s">
        <v>1116</v>
      </c>
      <c r="B345" t="s">
        <v>138</v>
      </c>
    </row>
    <row r="346" spans="1:2" x14ac:dyDescent="0.3">
      <c r="A346" t="s">
        <v>1118</v>
      </c>
      <c r="B346" t="s">
        <v>138</v>
      </c>
    </row>
    <row r="347" spans="1:2" x14ac:dyDescent="0.3">
      <c r="A347" t="s">
        <v>1120</v>
      </c>
      <c r="B347" t="s">
        <v>13</v>
      </c>
    </row>
    <row r="348" spans="1:2" x14ac:dyDescent="0.3">
      <c r="A348" t="s">
        <v>1123</v>
      </c>
      <c r="B348" t="s">
        <v>138</v>
      </c>
    </row>
    <row r="349" spans="1:2" x14ac:dyDescent="0.3">
      <c r="A349" t="s">
        <v>505</v>
      </c>
      <c r="B349" t="s">
        <v>13</v>
      </c>
    </row>
    <row r="350" spans="1:2" x14ac:dyDescent="0.3">
      <c r="A350" t="s">
        <v>1129</v>
      </c>
      <c r="B350" t="s">
        <v>36</v>
      </c>
    </row>
    <row r="351" spans="1:2" x14ac:dyDescent="0.3">
      <c r="A351" t="s">
        <v>1132</v>
      </c>
      <c r="B351" t="s">
        <v>13</v>
      </c>
    </row>
    <row r="352" spans="1:2" x14ac:dyDescent="0.3">
      <c r="A352" t="s">
        <v>45</v>
      </c>
      <c r="B352" t="s">
        <v>225</v>
      </c>
    </row>
    <row r="353" spans="1:2" x14ac:dyDescent="0.3">
      <c r="A353" t="s">
        <v>339</v>
      </c>
      <c r="B353" t="s">
        <v>13</v>
      </c>
    </row>
    <row r="354" spans="1:2" x14ac:dyDescent="0.3">
      <c r="A354" t="s">
        <v>1141</v>
      </c>
      <c r="B354" t="s">
        <v>91</v>
      </c>
    </row>
    <row r="355" spans="1:2" x14ac:dyDescent="0.3">
      <c r="A355" t="s">
        <v>1144</v>
      </c>
      <c r="B355" t="s">
        <v>225</v>
      </c>
    </row>
    <row r="356" spans="1:2" x14ac:dyDescent="0.3">
      <c r="A356" t="s">
        <v>1147</v>
      </c>
      <c r="B356" t="s">
        <v>1149</v>
      </c>
    </row>
    <row r="357" spans="1:2" x14ac:dyDescent="0.3">
      <c r="A357" t="s">
        <v>1152</v>
      </c>
      <c r="B357" t="s">
        <v>13</v>
      </c>
    </row>
    <row r="358" spans="1:2" x14ac:dyDescent="0.3">
      <c r="A358" t="s">
        <v>1155</v>
      </c>
      <c r="B358" t="s">
        <v>13</v>
      </c>
    </row>
    <row r="359" spans="1:2" x14ac:dyDescent="0.3">
      <c r="A359" t="s">
        <v>1156</v>
      </c>
      <c r="B359" t="s">
        <v>52</v>
      </c>
    </row>
    <row r="360" spans="1:2" x14ac:dyDescent="0.3">
      <c r="A360" t="s">
        <v>1160</v>
      </c>
      <c r="B360" t="s">
        <v>52</v>
      </c>
    </row>
    <row r="361" spans="1:2" x14ac:dyDescent="0.3">
      <c r="A361" t="s">
        <v>1163</v>
      </c>
      <c r="B361" t="s">
        <v>13</v>
      </c>
    </row>
    <row r="362" spans="1:2" x14ac:dyDescent="0.3">
      <c r="A362" t="s">
        <v>1166</v>
      </c>
      <c r="B362" t="s">
        <v>1168</v>
      </c>
    </row>
    <row r="363" spans="1:2" x14ac:dyDescent="0.3">
      <c r="A363" t="s">
        <v>1170</v>
      </c>
      <c r="B363" t="s">
        <v>13</v>
      </c>
    </row>
    <row r="364" spans="1:2" x14ac:dyDescent="0.3">
      <c r="A364" t="s">
        <v>1173</v>
      </c>
      <c r="B364" t="s">
        <v>36</v>
      </c>
    </row>
    <row r="365" spans="1:2" x14ac:dyDescent="0.3">
      <c r="A365" t="s">
        <v>1176</v>
      </c>
      <c r="B365" t="s">
        <v>13</v>
      </c>
    </row>
    <row r="366" spans="1:2" x14ac:dyDescent="0.3">
      <c r="A366" t="s">
        <v>1178</v>
      </c>
      <c r="B366" t="s">
        <v>225</v>
      </c>
    </row>
    <row r="367" spans="1:2" x14ac:dyDescent="0.3">
      <c r="A367" t="s">
        <v>1181</v>
      </c>
      <c r="B367" t="s">
        <v>225</v>
      </c>
    </row>
    <row r="368" spans="1:2" x14ac:dyDescent="0.3">
      <c r="A368" t="s">
        <v>1183</v>
      </c>
      <c r="B368" t="s">
        <v>36</v>
      </c>
    </row>
    <row r="369" spans="1:2" x14ac:dyDescent="0.3">
      <c r="A369" t="s">
        <v>1185</v>
      </c>
      <c r="B369" t="s">
        <v>1187</v>
      </c>
    </row>
    <row r="370" spans="1:2" x14ac:dyDescent="0.3">
      <c r="A370" t="s">
        <v>1189</v>
      </c>
      <c r="B370" t="s">
        <v>13</v>
      </c>
    </row>
    <row r="371" spans="1:2" x14ac:dyDescent="0.3">
      <c r="A371" t="s">
        <v>1192</v>
      </c>
      <c r="B371" t="s">
        <v>42</v>
      </c>
    </row>
    <row r="372" spans="1:2" x14ac:dyDescent="0.3">
      <c r="A372" t="s">
        <v>404</v>
      </c>
      <c r="B372" t="s">
        <v>36</v>
      </c>
    </row>
    <row r="373" spans="1:2" x14ac:dyDescent="0.3">
      <c r="A373" t="s">
        <v>1195</v>
      </c>
      <c r="B373" t="s">
        <v>36</v>
      </c>
    </row>
    <row r="374" spans="1:2" x14ac:dyDescent="0.3">
      <c r="A374" t="s">
        <v>1198</v>
      </c>
      <c r="B374" t="s">
        <v>36</v>
      </c>
    </row>
    <row r="375" spans="1:2" x14ac:dyDescent="0.3">
      <c r="A375" t="s">
        <v>1201</v>
      </c>
      <c r="B375" t="s">
        <v>225</v>
      </c>
    </row>
    <row r="376" spans="1:2" x14ac:dyDescent="0.3">
      <c r="A376" t="s">
        <v>1204</v>
      </c>
      <c r="B376" t="s">
        <v>653</v>
      </c>
    </row>
    <row r="377" spans="1:2" x14ac:dyDescent="0.3">
      <c r="A377" t="s">
        <v>1207</v>
      </c>
      <c r="B377" t="s">
        <v>13</v>
      </c>
    </row>
    <row r="378" spans="1:2" x14ac:dyDescent="0.3">
      <c r="A378" t="s">
        <v>1210</v>
      </c>
      <c r="B378" t="s">
        <v>36</v>
      </c>
    </row>
    <row r="379" spans="1:2" x14ac:dyDescent="0.3">
      <c r="A379" t="s">
        <v>799</v>
      </c>
      <c r="B379" t="s">
        <v>225</v>
      </c>
    </row>
    <row r="380" spans="1:2" x14ac:dyDescent="0.3">
      <c r="A380" t="s">
        <v>1213</v>
      </c>
      <c r="B380" t="s">
        <v>36</v>
      </c>
    </row>
    <row r="381" spans="1:2" x14ac:dyDescent="0.3">
      <c r="A381" t="s">
        <v>159</v>
      </c>
      <c r="B381" t="s">
        <v>13</v>
      </c>
    </row>
    <row r="382" spans="1:2" x14ac:dyDescent="0.3">
      <c r="A382" t="s">
        <v>1216</v>
      </c>
      <c r="B382" t="s">
        <v>13</v>
      </c>
    </row>
    <row r="383" spans="1:2" x14ac:dyDescent="0.3">
      <c r="A383" t="s">
        <v>1218</v>
      </c>
      <c r="B383" t="s">
        <v>225</v>
      </c>
    </row>
    <row r="384" spans="1:2" x14ac:dyDescent="0.3">
      <c r="A384" t="s">
        <v>1221</v>
      </c>
      <c r="B384" t="s">
        <v>181</v>
      </c>
    </row>
    <row r="385" spans="1:2" x14ac:dyDescent="0.3">
      <c r="A385" t="s">
        <v>1224</v>
      </c>
      <c r="B385" t="s">
        <v>138</v>
      </c>
    </row>
    <row r="386" spans="1:2" x14ac:dyDescent="0.3">
      <c r="A386" t="s">
        <v>1226</v>
      </c>
      <c r="B386" t="s">
        <v>42</v>
      </c>
    </row>
    <row r="387" spans="1:2" x14ac:dyDescent="0.3">
      <c r="A387" t="s">
        <v>1229</v>
      </c>
      <c r="B387" t="s">
        <v>13</v>
      </c>
    </row>
    <row r="388" spans="1:2" x14ac:dyDescent="0.3">
      <c r="A388" t="s">
        <v>1232</v>
      </c>
      <c r="B388" t="s">
        <v>36</v>
      </c>
    </row>
    <row r="389" spans="1:2" x14ac:dyDescent="0.3">
      <c r="A389" t="s">
        <v>1235</v>
      </c>
      <c r="B389" t="s">
        <v>225</v>
      </c>
    </row>
    <row r="390" spans="1:2" x14ac:dyDescent="0.3">
      <c r="A390" t="s">
        <v>1238</v>
      </c>
      <c r="B390" t="s">
        <v>13</v>
      </c>
    </row>
    <row r="391" spans="1:2" x14ac:dyDescent="0.3">
      <c r="A391" t="s">
        <v>1240</v>
      </c>
      <c r="B391" t="s">
        <v>13</v>
      </c>
    </row>
    <row r="392" spans="1:2" x14ac:dyDescent="0.3">
      <c r="A392" t="s">
        <v>414</v>
      </c>
      <c r="B392" t="s">
        <v>36</v>
      </c>
    </row>
    <row r="393" spans="1:2" x14ac:dyDescent="0.3">
      <c r="A393" t="s">
        <v>1246</v>
      </c>
      <c r="B393" t="s">
        <v>52</v>
      </c>
    </row>
    <row r="394" spans="1:2" x14ac:dyDescent="0.3">
      <c r="A394" t="s">
        <v>1249</v>
      </c>
      <c r="B394" t="s">
        <v>13</v>
      </c>
    </row>
    <row r="395" spans="1:2" x14ac:dyDescent="0.3">
      <c r="A395" t="s">
        <v>1251</v>
      </c>
      <c r="B395" t="s">
        <v>13</v>
      </c>
    </row>
    <row r="396" spans="1:2" x14ac:dyDescent="0.3">
      <c r="A396" t="s">
        <v>1176</v>
      </c>
      <c r="B396" t="s">
        <v>1187</v>
      </c>
    </row>
    <row r="397" spans="1:2" x14ac:dyDescent="0.3">
      <c r="A397" t="s">
        <v>1255</v>
      </c>
      <c r="B397" t="s">
        <v>36</v>
      </c>
    </row>
    <row r="398" spans="1:2" x14ac:dyDescent="0.3">
      <c r="A398" t="s">
        <v>1258</v>
      </c>
      <c r="B398" t="s">
        <v>13</v>
      </c>
    </row>
    <row r="399" spans="1:2" x14ac:dyDescent="0.3">
      <c r="A399" t="s">
        <v>1261</v>
      </c>
      <c r="B399" t="s">
        <v>138</v>
      </c>
    </row>
    <row r="400" spans="1:2" x14ac:dyDescent="0.3">
      <c r="A400" t="s">
        <v>1263</v>
      </c>
      <c r="B400" t="s">
        <v>42</v>
      </c>
    </row>
    <row r="401" spans="1:2" x14ac:dyDescent="0.3">
      <c r="A401" t="s">
        <v>1266</v>
      </c>
      <c r="B401" t="s">
        <v>1268</v>
      </c>
    </row>
    <row r="402" spans="1:2" x14ac:dyDescent="0.3">
      <c r="A402" t="s">
        <v>1270</v>
      </c>
      <c r="B402" t="s">
        <v>19</v>
      </c>
    </row>
    <row r="403" spans="1:2" x14ac:dyDescent="0.3">
      <c r="A403" t="s">
        <v>1273</v>
      </c>
      <c r="B403" t="s">
        <v>13</v>
      </c>
    </row>
    <row r="404" spans="1:2" x14ac:dyDescent="0.3">
      <c r="A404" t="s">
        <v>1276</v>
      </c>
      <c r="B404" t="s">
        <v>13</v>
      </c>
    </row>
    <row r="405" spans="1:2" x14ac:dyDescent="0.3">
      <c r="A405" t="s">
        <v>1278</v>
      </c>
      <c r="B405" t="s">
        <v>13</v>
      </c>
    </row>
    <row r="406" spans="1:2" x14ac:dyDescent="0.3">
      <c r="A406" t="s">
        <v>1281</v>
      </c>
      <c r="B406" t="s">
        <v>30</v>
      </c>
    </row>
    <row r="407" spans="1:2" x14ac:dyDescent="0.3">
      <c r="A407" t="s">
        <v>1283</v>
      </c>
      <c r="B407" t="s">
        <v>52</v>
      </c>
    </row>
    <row r="408" spans="1:2" x14ac:dyDescent="0.3">
      <c r="A408" t="s">
        <v>1285</v>
      </c>
      <c r="B408" t="s">
        <v>13</v>
      </c>
    </row>
    <row r="409" spans="1:2" x14ac:dyDescent="0.3">
      <c r="A409" t="s">
        <v>1288</v>
      </c>
      <c r="B409" t="s">
        <v>42</v>
      </c>
    </row>
    <row r="410" spans="1:2" x14ac:dyDescent="0.3">
      <c r="A410" t="s">
        <v>245</v>
      </c>
      <c r="B410" t="s">
        <v>957</v>
      </c>
    </row>
    <row r="411" spans="1:2" x14ac:dyDescent="0.3">
      <c r="A411" t="s">
        <v>1291</v>
      </c>
      <c r="B411" t="s">
        <v>13</v>
      </c>
    </row>
    <row r="412" spans="1:2" x14ac:dyDescent="0.3">
      <c r="A412" t="s">
        <v>1294</v>
      </c>
      <c r="B412" t="s">
        <v>42</v>
      </c>
    </row>
    <row r="413" spans="1:2" x14ac:dyDescent="0.3">
      <c r="A413" t="s">
        <v>1297</v>
      </c>
      <c r="B413" t="s">
        <v>13</v>
      </c>
    </row>
    <row r="414" spans="1:2" x14ac:dyDescent="0.3">
      <c r="A414" t="s">
        <v>1299</v>
      </c>
      <c r="B414" t="s">
        <v>225</v>
      </c>
    </row>
    <row r="415" spans="1:2" x14ac:dyDescent="0.3">
      <c r="A415" t="s">
        <v>1302</v>
      </c>
      <c r="B415" t="s">
        <v>36</v>
      </c>
    </row>
    <row r="416" spans="1:2" x14ac:dyDescent="0.3">
      <c r="A416" t="s">
        <v>1305</v>
      </c>
      <c r="B416" t="s">
        <v>36</v>
      </c>
    </row>
    <row r="417" spans="1:2" x14ac:dyDescent="0.3">
      <c r="A417" t="s">
        <v>119</v>
      </c>
      <c r="B417" t="s">
        <v>225</v>
      </c>
    </row>
    <row r="418" spans="1:2" x14ac:dyDescent="0.3">
      <c r="A418" t="s">
        <v>1311</v>
      </c>
      <c r="B418" t="s">
        <v>13</v>
      </c>
    </row>
    <row r="419" spans="1:2" x14ac:dyDescent="0.3">
      <c r="A419" t="s">
        <v>1314</v>
      </c>
      <c r="B419" t="s">
        <v>36</v>
      </c>
    </row>
    <row r="420" spans="1:2" x14ac:dyDescent="0.3">
      <c r="A420" t="s">
        <v>1316</v>
      </c>
      <c r="B420" t="s">
        <v>13</v>
      </c>
    </row>
    <row r="421" spans="1:2" x14ac:dyDescent="0.3">
      <c r="A421" t="s">
        <v>1319</v>
      </c>
      <c r="B421" t="s">
        <v>181</v>
      </c>
    </row>
    <row r="422" spans="1:2" x14ac:dyDescent="0.3">
      <c r="A422" t="s">
        <v>1321</v>
      </c>
      <c r="B422" t="s">
        <v>36</v>
      </c>
    </row>
    <row r="423" spans="1:2" x14ac:dyDescent="0.3">
      <c r="A423" t="s">
        <v>1324</v>
      </c>
      <c r="B423" t="s">
        <v>225</v>
      </c>
    </row>
    <row r="424" spans="1:2" x14ac:dyDescent="0.3">
      <c r="A424" t="s">
        <v>1327</v>
      </c>
      <c r="B424" t="s">
        <v>36</v>
      </c>
    </row>
    <row r="425" spans="1:2" x14ac:dyDescent="0.3">
      <c r="A425" t="s">
        <v>1330</v>
      </c>
      <c r="B425" t="s">
        <v>13</v>
      </c>
    </row>
    <row r="426" spans="1:2" x14ac:dyDescent="0.3">
      <c r="A426" t="s">
        <v>1198</v>
      </c>
      <c r="B426" t="s">
        <v>36</v>
      </c>
    </row>
    <row r="427" spans="1:2" x14ac:dyDescent="0.3">
      <c r="A427" t="s">
        <v>1335</v>
      </c>
      <c r="B427" t="s">
        <v>13</v>
      </c>
    </row>
    <row r="428" spans="1:2" x14ac:dyDescent="0.3">
      <c r="A428" t="s">
        <v>1338</v>
      </c>
      <c r="B428" t="s">
        <v>13</v>
      </c>
    </row>
    <row r="429" spans="1:2" x14ac:dyDescent="0.3">
      <c r="A429" t="s">
        <v>1340</v>
      </c>
      <c r="B429" t="s">
        <v>36</v>
      </c>
    </row>
    <row r="430" spans="1:2" x14ac:dyDescent="0.3">
      <c r="A430" t="s">
        <v>155</v>
      </c>
      <c r="B430" t="s">
        <v>957</v>
      </c>
    </row>
    <row r="431" spans="1:2" x14ac:dyDescent="0.3">
      <c r="A431" t="s">
        <v>1345</v>
      </c>
      <c r="B431" t="s">
        <v>36</v>
      </c>
    </row>
    <row r="432" spans="1:2" x14ac:dyDescent="0.3">
      <c r="A432" t="s">
        <v>1348</v>
      </c>
      <c r="B432" t="s">
        <v>1350</v>
      </c>
    </row>
    <row r="433" spans="1:2" x14ac:dyDescent="0.3">
      <c r="A433" t="s">
        <v>1352</v>
      </c>
      <c r="B433" t="s">
        <v>19</v>
      </c>
    </row>
    <row r="434" spans="1:2" x14ac:dyDescent="0.3">
      <c r="A434" t="s">
        <v>1354</v>
      </c>
      <c r="B434" t="s">
        <v>36</v>
      </c>
    </row>
    <row r="435" spans="1:2" x14ac:dyDescent="0.3">
      <c r="A435" t="s">
        <v>1357</v>
      </c>
      <c r="B435" t="s">
        <v>42</v>
      </c>
    </row>
    <row r="436" spans="1:2" x14ac:dyDescent="0.3">
      <c r="A436" t="s">
        <v>1359</v>
      </c>
      <c r="B436" t="s">
        <v>36</v>
      </c>
    </row>
    <row r="437" spans="1:2" x14ac:dyDescent="0.3">
      <c r="A437" t="s">
        <v>1362</v>
      </c>
      <c r="B437" t="s">
        <v>36</v>
      </c>
    </row>
    <row r="438" spans="1:2" x14ac:dyDescent="0.3">
      <c r="A438" t="s">
        <v>1365</v>
      </c>
      <c r="B438" t="s">
        <v>19</v>
      </c>
    </row>
    <row r="439" spans="1:2" x14ac:dyDescent="0.3">
      <c r="A439" t="s">
        <v>1368</v>
      </c>
      <c r="B439" t="s">
        <v>42</v>
      </c>
    </row>
    <row r="440" spans="1:2" x14ac:dyDescent="0.3">
      <c r="A440" t="s">
        <v>1371</v>
      </c>
      <c r="B440" t="s">
        <v>87</v>
      </c>
    </row>
    <row r="441" spans="1:2" x14ac:dyDescent="0.3">
      <c r="A441" t="s">
        <v>1373</v>
      </c>
      <c r="B441" t="s">
        <v>138</v>
      </c>
    </row>
    <row r="442" spans="1:2" x14ac:dyDescent="0.3">
      <c r="A442" t="s">
        <v>1376</v>
      </c>
      <c r="B442" t="s">
        <v>36</v>
      </c>
    </row>
    <row r="443" spans="1:2" x14ac:dyDescent="0.3">
      <c r="A443" t="s">
        <v>1379</v>
      </c>
      <c r="B443" t="s">
        <v>13</v>
      </c>
    </row>
    <row r="444" spans="1:2" x14ac:dyDescent="0.3">
      <c r="A444" t="s">
        <v>1381</v>
      </c>
      <c r="B444" t="s">
        <v>13</v>
      </c>
    </row>
    <row r="445" spans="1:2" x14ac:dyDescent="0.3">
      <c r="A445" t="s">
        <v>1384</v>
      </c>
      <c r="B445" t="s">
        <v>138</v>
      </c>
    </row>
    <row r="446" spans="1:2" x14ac:dyDescent="0.3">
      <c r="A446" t="s">
        <v>1387</v>
      </c>
      <c r="B446" t="s">
        <v>13</v>
      </c>
    </row>
    <row r="447" spans="1:2" x14ac:dyDescent="0.3">
      <c r="A447" t="s">
        <v>1390</v>
      </c>
      <c r="B447" t="s">
        <v>181</v>
      </c>
    </row>
    <row r="448" spans="1:2" x14ac:dyDescent="0.3">
      <c r="A448" t="s">
        <v>1392</v>
      </c>
      <c r="B448" t="s">
        <v>19</v>
      </c>
    </row>
    <row r="449" spans="1:2" x14ac:dyDescent="0.3">
      <c r="A449" t="s">
        <v>1395</v>
      </c>
      <c r="B449" t="s">
        <v>52</v>
      </c>
    </row>
    <row r="450" spans="1:2" x14ac:dyDescent="0.3">
      <c r="A450" t="s">
        <v>1398</v>
      </c>
      <c r="B450" t="s">
        <v>36</v>
      </c>
    </row>
    <row r="451" spans="1:2" x14ac:dyDescent="0.3">
      <c r="A451" t="s">
        <v>1401</v>
      </c>
      <c r="B451" t="s">
        <v>13</v>
      </c>
    </row>
    <row r="452" spans="1:2" x14ac:dyDescent="0.3">
      <c r="A452" t="s">
        <v>1404</v>
      </c>
      <c r="B452" t="s">
        <v>36</v>
      </c>
    </row>
    <row r="453" spans="1:2" x14ac:dyDescent="0.3">
      <c r="A453" t="s">
        <v>1407</v>
      </c>
      <c r="B453" t="s">
        <v>13</v>
      </c>
    </row>
    <row r="454" spans="1:2" x14ac:dyDescent="0.3">
      <c r="A454" t="s">
        <v>1409</v>
      </c>
      <c r="B454" t="s">
        <v>13</v>
      </c>
    </row>
    <row r="455" spans="1:2" x14ac:dyDescent="0.3">
      <c r="A455" t="s">
        <v>1411</v>
      </c>
      <c r="B455" t="s">
        <v>19</v>
      </c>
    </row>
    <row r="456" spans="1:2" x14ac:dyDescent="0.3">
      <c r="A456" t="s">
        <v>822</v>
      </c>
      <c r="B456" t="s">
        <v>13</v>
      </c>
    </row>
    <row r="457" spans="1:2" x14ac:dyDescent="0.3">
      <c r="A457" t="s">
        <v>1416</v>
      </c>
      <c r="B457" t="s">
        <v>138</v>
      </c>
    </row>
    <row r="458" spans="1:2" x14ac:dyDescent="0.3">
      <c r="A458" t="s">
        <v>1418</v>
      </c>
      <c r="B458" t="s">
        <v>36</v>
      </c>
    </row>
    <row r="459" spans="1:2" x14ac:dyDescent="0.3">
      <c r="A459" t="s">
        <v>1116</v>
      </c>
      <c r="B459" t="s">
        <v>138</v>
      </c>
    </row>
    <row r="460" spans="1:2" x14ac:dyDescent="0.3">
      <c r="A460" t="s">
        <v>1422</v>
      </c>
      <c r="B460" t="s">
        <v>87</v>
      </c>
    </row>
    <row r="461" spans="1:2" x14ac:dyDescent="0.3">
      <c r="A461" t="s">
        <v>1425</v>
      </c>
      <c r="B461" t="s">
        <v>13</v>
      </c>
    </row>
    <row r="462" spans="1:2" x14ac:dyDescent="0.3">
      <c r="A462" t="s">
        <v>1428</v>
      </c>
      <c r="B462" t="s">
        <v>36</v>
      </c>
    </row>
    <row r="463" spans="1:2" x14ac:dyDescent="0.3">
      <c r="A463" t="s">
        <v>1430</v>
      </c>
      <c r="B463" t="s">
        <v>138</v>
      </c>
    </row>
    <row r="464" spans="1:2" x14ac:dyDescent="0.3">
      <c r="A464" t="s">
        <v>1433</v>
      </c>
      <c r="B464" t="s">
        <v>13</v>
      </c>
    </row>
    <row r="465" spans="1:2" x14ac:dyDescent="0.3">
      <c r="A465" t="s">
        <v>1436</v>
      </c>
      <c r="B465" t="s">
        <v>181</v>
      </c>
    </row>
    <row r="466" spans="1:2" x14ac:dyDescent="0.3">
      <c r="A466" t="s">
        <v>294</v>
      </c>
      <c r="B466" t="s">
        <v>36</v>
      </c>
    </row>
    <row r="467" spans="1:2" x14ac:dyDescent="0.3">
      <c r="A467" t="s">
        <v>1440</v>
      </c>
      <c r="B467" t="s">
        <v>13</v>
      </c>
    </row>
    <row r="468" spans="1:2" x14ac:dyDescent="0.3">
      <c r="A468" t="s">
        <v>1443</v>
      </c>
      <c r="B468" t="s">
        <v>1445</v>
      </c>
    </row>
    <row r="469" spans="1:2" x14ac:dyDescent="0.3">
      <c r="A469" t="s">
        <v>1446</v>
      </c>
      <c r="B469" t="s">
        <v>42</v>
      </c>
    </row>
    <row r="470" spans="1:2" x14ac:dyDescent="0.3">
      <c r="A470" t="s">
        <v>1448</v>
      </c>
      <c r="B470" t="s">
        <v>87</v>
      </c>
    </row>
    <row r="471" spans="1:2" x14ac:dyDescent="0.3">
      <c r="A471" t="s">
        <v>1451</v>
      </c>
      <c r="B471" t="s">
        <v>181</v>
      </c>
    </row>
    <row r="472" spans="1:2" x14ac:dyDescent="0.3">
      <c r="A472" t="s">
        <v>1454</v>
      </c>
      <c r="B472" t="s">
        <v>30</v>
      </c>
    </row>
    <row r="473" spans="1:2" x14ac:dyDescent="0.3">
      <c r="A473" t="s">
        <v>1457</v>
      </c>
      <c r="B473" t="s">
        <v>52</v>
      </c>
    </row>
    <row r="474" spans="1:2" x14ac:dyDescent="0.3">
      <c r="A474" t="s">
        <v>1460</v>
      </c>
      <c r="B474" t="s">
        <v>957</v>
      </c>
    </row>
    <row r="475" spans="1:2" x14ac:dyDescent="0.3">
      <c r="A475" t="s">
        <v>1464</v>
      </c>
      <c r="B475" t="s">
        <v>957</v>
      </c>
    </row>
    <row r="476" spans="1:2" x14ac:dyDescent="0.3">
      <c r="A476" t="s">
        <v>1466</v>
      </c>
      <c r="B476" t="s">
        <v>36</v>
      </c>
    </row>
    <row r="477" spans="1:2" x14ac:dyDescent="0.3">
      <c r="A477" t="s">
        <v>1469</v>
      </c>
      <c r="B477" t="s">
        <v>957</v>
      </c>
    </row>
    <row r="478" spans="1:2" x14ac:dyDescent="0.3">
      <c r="A478" t="s">
        <v>1471</v>
      </c>
      <c r="B478" t="s">
        <v>957</v>
      </c>
    </row>
    <row r="479" spans="1:2" x14ac:dyDescent="0.3">
      <c r="A479" t="s">
        <v>1474</v>
      </c>
      <c r="B479" t="s">
        <v>957</v>
      </c>
    </row>
    <row r="480" spans="1:2" x14ac:dyDescent="0.3">
      <c r="A480" t="s">
        <v>1476</v>
      </c>
      <c r="B480" t="s">
        <v>30</v>
      </c>
    </row>
    <row r="481" spans="1:2" x14ac:dyDescent="0.3">
      <c r="A481" t="s">
        <v>1478</v>
      </c>
      <c r="B481" t="s">
        <v>30</v>
      </c>
    </row>
    <row r="482" spans="1:2" x14ac:dyDescent="0.3">
      <c r="A482" t="s">
        <v>1481</v>
      </c>
      <c r="B482" t="s">
        <v>36</v>
      </c>
    </row>
    <row r="483" spans="1:2" x14ac:dyDescent="0.3">
      <c r="A483" t="s">
        <v>1484</v>
      </c>
      <c r="B483" t="s">
        <v>957</v>
      </c>
    </row>
    <row r="484" spans="1:2" x14ac:dyDescent="0.3">
      <c r="A484" t="s">
        <v>1487</v>
      </c>
      <c r="B484" t="s">
        <v>957</v>
      </c>
    </row>
    <row r="485" spans="1:2" x14ac:dyDescent="0.3">
      <c r="A485" t="s">
        <v>1490</v>
      </c>
      <c r="B485" t="s">
        <v>957</v>
      </c>
    </row>
    <row r="486" spans="1:2" x14ac:dyDescent="0.3">
      <c r="A486" t="s">
        <v>1493</v>
      </c>
      <c r="B486" t="s">
        <v>36</v>
      </c>
    </row>
    <row r="487" spans="1:2" x14ac:dyDescent="0.3">
      <c r="A487" t="s">
        <v>1496</v>
      </c>
      <c r="B487" t="s">
        <v>957</v>
      </c>
    </row>
    <row r="488" spans="1:2" x14ac:dyDescent="0.3">
      <c r="A488" t="s">
        <v>1499</v>
      </c>
      <c r="B488" t="s">
        <v>138</v>
      </c>
    </row>
    <row r="489" spans="1:2" x14ac:dyDescent="0.3">
      <c r="A489" t="s">
        <v>1502</v>
      </c>
      <c r="B489" t="s">
        <v>957</v>
      </c>
    </row>
    <row r="490" spans="1:2" x14ac:dyDescent="0.3">
      <c r="A490" t="s">
        <v>1504</v>
      </c>
      <c r="B490" t="s">
        <v>957</v>
      </c>
    </row>
    <row r="491" spans="1:2" x14ac:dyDescent="0.3">
      <c r="A491" t="s">
        <v>1507</v>
      </c>
      <c r="B491" t="s">
        <v>957</v>
      </c>
    </row>
    <row r="492" spans="1:2" x14ac:dyDescent="0.3">
      <c r="A492" t="s">
        <v>1510</v>
      </c>
      <c r="B492" t="s">
        <v>1512</v>
      </c>
    </row>
    <row r="493" spans="1:2" x14ac:dyDescent="0.3">
      <c r="A493" t="s">
        <v>1514</v>
      </c>
      <c r="B493" t="s">
        <v>36</v>
      </c>
    </row>
    <row r="494" spans="1:2" x14ac:dyDescent="0.3">
      <c r="A494" t="s">
        <v>1517</v>
      </c>
      <c r="B494" t="s">
        <v>19</v>
      </c>
    </row>
    <row r="495" spans="1:2" x14ac:dyDescent="0.3">
      <c r="A495" t="s">
        <v>1520</v>
      </c>
      <c r="B495" t="s">
        <v>957</v>
      </c>
    </row>
    <row r="496" spans="1:2" x14ac:dyDescent="0.3">
      <c r="A496" t="s">
        <v>1522</v>
      </c>
      <c r="B496" t="s">
        <v>957</v>
      </c>
    </row>
    <row r="497" spans="1:2" x14ac:dyDescent="0.3">
      <c r="A497" t="s">
        <v>1524</v>
      </c>
      <c r="B497" t="s">
        <v>957</v>
      </c>
    </row>
    <row r="498" spans="1:2" x14ac:dyDescent="0.3">
      <c r="A498" t="s">
        <v>1528</v>
      </c>
      <c r="B498" t="s">
        <v>138</v>
      </c>
    </row>
    <row r="499" spans="1:2" x14ac:dyDescent="0.3">
      <c r="A499" t="s">
        <v>1530</v>
      </c>
      <c r="B499" t="s">
        <v>19</v>
      </c>
    </row>
    <row r="500" spans="1:2" x14ac:dyDescent="0.3">
      <c r="A500" t="s">
        <v>1534</v>
      </c>
      <c r="B500" t="s">
        <v>30</v>
      </c>
    </row>
    <row r="501" spans="1:2" x14ac:dyDescent="0.3">
      <c r="A501" t="s">
        <v>1537</v>
      </c>
      <c r="B501" t="s">
        <v>181</v>
      </c>
    </row>
    <row r="502" spans="1:2" x14ac:dyDescent="0.3">
      <c r="A502" t="s">
        <v>1538</v>
      </c>
      <c r="B502" t="s">
        <v>138</v>
      </c>
    </row>
    <row r="503" spans="1:2" x14ac:dyDescent="0.3">
      <c r="A503" t="s">
        <v>1541</v>
      </c>
      <c r="B503" t="s">
        <v>36</v>
      </c>
    </row>
    <row r="504" spans="1:2" x14ac:dyDescent="0.3">
      <c r="A504" t="s">
        <v>1544</v>
      </c>
      <c r="B504" t="s">
        <v>181</v>
      </c>
    </row>
    <row r="505" spans="1:2" x14ac:dyDescent="0.3">
      <c r="A505" t="s">
        <v>1547</v>
      </c>
      <c r="B505" t="s">
        <v>36</v>
      </c>
    </row>
    <row r="506" spans="1:2" x14ac:dyDescent="0.3">
      <c r="A506" t="s">
        <v>1550</v>
      </c>
      <c r="B506" t="s">
        <v>36</v>
      </c>
    </row>
    <row r="507" spans="1:2" x14ac:dyDescent="0.3">
      <c r="A507" t="s">
        <v>1553</v>
      </c>
      <c r="B507" t="s">
        <v>36</v>
      </c>
    </row>
    <row r="508" spans="1:2" x14ac:dyDescent="0.3">
      <c r="A508" t="s">
        <v>1556</v>
      </c>
      <c r="B508" t="s">
        <v>957</v>
      </c>
    </row>
    <row r="509" spans="1:2" x14ac:dyDescent="0.3">
      <c r="A509" t="s">
        <v>1559</v>
      </c>
      <c r="B509" t="s">
        <v>36</v>
      </c>
    </row>
    <row r="510" spans="1:2" x14ac:dyDescent="0.3">
      <c r="A510" t="s">
        <v>1561</v>
      </c>
      <c r="B510" t="s">
        <v>36</v>
      </c>
    </row>
    <row r="511" spans="1:2" x14ac:dyDescent="0.3">
      <c r="A511" t="s">
        <v>1564</v>
      </c>
      <c r="B511" t="s">
        <v>957</v>
      </c>
    </row>
    <row r="512" spans="1:2" x14ac:dyDescent="0.3">
      <c r="A512" t="s">
        <v>1567</v>
      </c>
      <c r="B512" t="s">
        <v>477</v>
      </c>
    </row>
    <row r="513" spans="1:2" x14ac:dyDescent="0.3">
      <c r="A513" t="s">
        <v>1370</v>
      </c>
      <c r="B513" t="s">
        <v>957</v>
      </c>
    </row>
    <row r="514" spans="1:2" x14ac:dyDescent="0.3">
      <c r="A514" t="s">
        <v>1573</v>
      </c>
      <c r="B514" t="s">
        <v>1350</v>
      </c>
    </row>
    <row r="515" spans="1:2" x14ac:dyDescent="0.3">
      <c r="A515" t="s">
        <v>1576</v>
      </c>
      <c r="B515" t="s">
        <v>36</v>
      </c>
    </row>
    <row r="516" spans="1:2" x14ac:dyDescent="0.3">
      <c r="A516" t="s">
        <v>1579</v>
      </c>
      <c r="B516" t="s">
        <v>36</v>
      </c>
    </row>
    <row r="517" spans="1:2" x14ac:dyDescent="0.3">
      <c r="A517" t="s">
        <v>1582</v>
      </c>
      <c r="B517" t="s">
        <v>36</v>
      </c>
    </row>
    <row r="518" spans="1:2" x14ac:dyDescent="0.3">
      <c r="A518" t="s">
        <v>1584</v>
      </c>
      <c r="B518" t="s">
        <v>957</v>
      </c>
    </row>
    <row r="519" spans="1:2" x14ac:dyDescent="0.3">
      <c r="A519" t="s">
        <v>1588</v>
      </c>
      <c r="B519" t="s">
        <v>42</v>
      </c>
    </row>
    <row r="520" spans="1:2" x14ac:dyDescent="0.3">
      <c r="A520" t="s">
        <v>1590</v>
      </c>
      <c r="B520" t="s">
        <v>1350</v>
      </c>
    </row>
    <row r="521" spans="1:2" x14ac:dyDescent="0.3">
      <c r="A521" t="s">
        <v>1593</v>
      </c>
      <c r="B521" t="s">
        <v>138</v>
      </c>
    </row>
    <row r="522" spans="1:2" x14ac:dyDescent="0.3">
      <c r="A522" t="s">
        <v>1596</v>
      </c>
      <c r="B522" t="s">
        <v>19</v>
      </c>
    </row>
    <row r="523" spans="1:2" x14ac:dyDescent="0.3">
      <c r="A523" t="s">
        <v>1599</v>
      </c>
      <c r="B523" t="s">
        <v>36</v>
      </c>
    </row>
    <row r="524" spans="1:2" x14ac:dyDescent="0.3">
      <c r="A524" t="s">
        <v>276</v>
      </c>
      <c r="B524" t="s">
        <v>957</v>
      </c>
    </row>
    <row r="525" spans="1:2" x14ac:dyDescent="0.3">
      <c r="A525" t="s">
        <v>1603</v>
      </c>
      <c r="B525" t="s">
        <v>957</v>
      </c>
    </row>
    <row r="526" spans="1:2" x14ac:dyDescent="0.3">
      <c r="A526" t="s">
        <v>1606</v>
      </c>
      <c r="B526" t="s">
        <v>957</v>
      </c>
    </row>
    <row r="527" spans="1:2" x14ac:dyDescent="0.3">
      <c r="A527" t="s">
        <v>1609</v>
      </c>
      <c r="B527" t="s">
        <v>957</v>
      </c>
    </row>
    <row r="528" spans="1:2" x14ac:dyDescent="0.3">
      <c r="A528" t="s">
        <v>1611</v>
      </c>
      <c r="B528" t="s">
        <v>30</v>
      </c>
    </row>
    <row r="529" spans="1:2" x14ac:dyDescent="0.3">
      <c r="A529" t="s">
        <v>1614</v>
      </c>
      <c r="B529" t="s">
        <v>36</v>
      </c>
    </row>
    <row r="530" spans="1:2" x14ac:dyDescent="0.3">
      <c r="A530" t="s">
        <v>1617</v>
      </c>
      <c r="B530" t="s">
        <v>957</v>
      </c>
    </row>
    <row r="531" spans="1:2" x14ac:dyDescent="0.3">
      <c r="A531" t="s">
        <v>1620</v>
      </c>
      <c r="B531" t="s">
        <v>30</v>
      </c>
    </row>
    <row r="532" spans="1:2" x14ac:dyDescent="0.3">
      <c r="A532" t="s">
        <v>1623</v>
      </c>
      <c r="B532" t="s">
        <v>957</v>
      </c>
    </row>
    <row r="533" spans="1:2" x14ac:dyDescent="0.3">
      <c r="A533" t="s">
        <v>1626</v>
      </c>
      <c r="B533" t="s">
        <v>957</v>
      </c>
    </row>
    <row r="534" spans="1:2" x14ac:dyDescent="0.3">
      <c r="A534" t="s">
        <v>1629</v>
      </c>
      <c r="B534" t="s">
        <v>957</v>
      </c>
    </row>
    <row r="535" spans="1:2" x14ac:dyDescent="0.3">
      <c r="A535" t="s">
        <v>1632</v>
      </c>
      <c r="B535" t="s">
        <v>19</v>
      </c>
    </row>
    <row r="536" spans="1:2" x14ac:dyDescent="0.3">
      <c r="A536" t="s">
        <v>1635</v>
      </c>
      <c r="B536" t="s">
        <v>957</v>
      </c>
    </row>
    <row r="537" spans="1:2" x14ac:dyDescent="0.3">
      <c r="A537" t="s">
        <v>1638</v>
      </c>
      <c r="B537" t="s">
        <v>957</v>
      </c>
    </row>
    <row r="538" spans="1:2" x14ac:dyDescent="0.3">
      <c r="A538" t="s">
        <v>1641</v>
      </c>
      <c r="B538" t="s">
        <v>957</v>
      </c>
    </row>
    <row r="539" spans="1:2" x14ac:dyDescent="0.3">
      <c r="A539" t="s">
        <v>1644</v>
      </c>
      <c r="B539" t="s">
        <v>30</v>
      </c>
    </row>
    <row r="540" spans="1:2" x14ac:dyDescent="0.3">
      <c r="A540" t="s">
        <v>1647</v>
      </c>
      <c r="B540" t="s">
        <v>19</v>
      </c>
    </row>
    <row r="541" spans="1:2" x14ac:dyDescent="0.3">
      <c r="A541" t="s">
        <v>1650</v>
      </c>
      <c r="B541" t="s">
        <v>19</v>
      </c>
    </row>
    <row r="542" spans="1:2" x14ac:dyDescent="0.3">
      <c r="A542" t="s">
        <v>1653</v>
      </c>
      <c r="B542" t="s">
        <v>19</v>
      </c>
    </row>
    <row r="543" spans="1:2" x14ac:dyDescent="0.3">
      <c r="A543" t="s">
        <v>220</v>
      </c>
      <c r="B543" t="s">
        <v>957</v>
      </c>
    </row>
    <row r="544" spans="1:2" x14ac:dyDescent="0.3">
      <c r="A544" t="s">
        <v>1658</v>
      </c>
      <c r="B544" t="s">
        <v>181</v>
      </c>
    </row>
    <row r="545" spans="1:2" x14ac:dyDescent="0.3">
      <c r="A545" t="s">
        <v>1661</v>
      </c>
      <c r="B545" t="s">
        <v>181</v>
      </c>
    </row>
    <row r="546" spans="1:2" x14ac:dyDescent="0.3">
      <c r="A546" t="s">
        <v>1663</v>
      </c>
      <c r="B546" t="s">
        <v>19</v>
      </c>
    </row>
    <row r="547" spans="1:2" x14ac:dyDescent="0.3">
      <c r="A547" t="s">
        <v>1666</v>
      </c>
      <c r="B547" t="s">
        <v>957</v>
      </c>
    </row>
    <row r="548" spans="1:2" x14ac:dyDescent="0.3">
      <c r="A548" t="s">
        <v>1669</v>
      </c>
      <c r="B548" t="s">
        <v>19</v>
      </c>
    </row>
    <row r="549" spans="1:2" x14ac:dyDescent="0.3">
      <c r="A549" t="s">
        <v>420</v>
      </c>
      <c r="B549" t="s">
        <v>957</v>
      </c>
    </row>
    <row r="550" spans="1:2" x14ac:dyDescent="0.3">
      <c r="A550" t="s">
        <v>1673</v>
      </c>
      <c r="B550" t="s">
        <v>30</v>
      </c>
    </row>
    <row r="551" spans="1:2" x14ac:dyDescent="0.3">
      <c r="A551" t="s">
        <v>1086</v>
      </c>
      <c r="B551" t="s">
        <v>957</v>
      </c>
    </row>
    <row r="552" spans="1:2" x14ac:dyDescent="0.3">
      <c r="A552" t="s">
        <v>1677</v>
      </c>
      <c r="B552" t="s">
        <v>42</v>
      </c>
    </row>
    <row r="553" spans="1:2" x14ac:dyDescent="0.3">
      <c r="A553" t="s">
        <v>1680</v>
      </c>
      <c r="B553" t="s">
        <v>42</v>
      </c>
    </row>
    <row r="554" spans="1:2" x14ac:dyDescent="0.3">
      <c r="A554" t="s">
        <v>368</v>
      </c>
      <c r="B554" t="s">
        <v>957</v>
      </c>
    </row>
    <row r="555" spans="1:2" x14ac:dyDescent="0.3">
      <c r="A555" t="s">
        <v>1685</v>
      </c>
      <c r="B555" t="s">
        <v>36</v>
      </c>
    </row>
    <row r="556" spans="1:2" x14ac:dyDescent="0.3">
      <c r="A556" t="s">
        <v>404</v>
      </c>
      <c r="B556" t="s">
        <v>36</v>
      </c>
    </row>
    <row r="557" spans="1:2" x14ac:dyDescent="0.3">
      <c r="A557" t="s">
        <v>1690</v>
      </c>
      <c r="B557" t="s">
        <v>36</v>
      </c>
    </row>
    <row r="558" spans="1:2" x14ac:dyDescent="0.3">
      <c r="A558" t="s">
        <v>1694</v>
      </c>
      <c r="B558" t="s">
        <v>36</v>
      </c>
    </row>
    <row r="559" spans="1:2" x14ac:dyDescent="0.3">
      <c r="A559" t="s">
        <v>1696</v>
      </c>
      <c r="B559" t="s">
        <v>909</v>
      </c>
    </row>
    <row r="560" spans="1:2" x14ac:dyDescent="0.3">
      <c r="A560" t="s">
        <v>1699</v>
      </c>
      <c r="B560" t="s">
        <v>957</v>
      </c>
    </row>
    <row r="561" spans="1:2" x14ac:dyDescent="0.3">
      <c r="A561" t="s">
        <v>1702</v>
      </c>
      <c r="B561" t="s">
        <v>36</v>
      </c>
    </row>
    <row r="562" spans="1:2" x14ac:dyDescent="0.3">
      <c r="A562" t="s">
        <v>1704</v>
      </c>
      <c r="B562" t="s">
        <v>30</v>
      </c>
    </row>
    <row r="563" spans="1:2" x14ac:dyDescent="0.3">
      <c r="A563" t="s">
        <v>1707</v>
      </c>
      <c r="B563" t="s">
        <v>957</v>
      </c>
    </row>
    <row r="564" spans="1:2" x14ac:dyDescent="0.3">
      <c r="A564" t="s">
        <v>1710</v>
      </c>
      <c r="B564" t="s">
        <v>36</v>
      </c>
    </row>
    <row r="565" spans="1:2" x14ac:dyDescent="0.3">
      <c r="A565" t="s">
        <v>1713</v>
      </c>
      <c r="B565" t="s">
        <v>19</v>
      </c>
    </row>
    <row r="566" spans="1:2" x14ac:dyDescent="0.3">
      <c r="A566" t="s">
        <v>1716</v>
      </c>
      <c r="B566" t="s">
        <v>19</v>
      </c>
    </row>
    <row r="567" spans="1:2" x14ac:dyDescent="0.3">
      <c r="A567" t="s">
        <v>1719</v>
      </c>
      <c r="B567" t="s">
        <v>957</v>
      </c>
    </row>
    <row r="568" spans="1:2" x14ac:dyDescent="0.3">
      <c r="A568" t="s">
        <v>1722</v>
      </c>
      <c r="B568" t="s">
        <v>19</v>
      </c>
    </row>
    <row r="569" spans="1:2" x14ac:dyDescent="0.3">
      <c r="A569" t="s">
        <v>1725</v>
      </c>
      <c r="B569" t="s">
        <v>30</v>
      </c>
    </row>
    <row r="570" spans="1:2" x14ac:dyDescent="0.3">
      <c r="A570" t="s">
        <v>1728</v>
      </c>
      <c r="B570" t="s">
        <v>30</v>
      </c>
    </row>
    <row r="571" spans="1:2" x14ac:dyDescent="0.3">
      <c r="A571" t="s">
        <v>276</v>
      </c>
      <c r="B571" t="s">
        <v>957</v>
      </c>
    </row>
    <row r="572" spans="1:2" x14ac:dyDescent="0.3">
      <c r="A572" t="s">
        <v>1731</v>
      </c>
      <c r="B572" t="s">
        <v>945</v>
      </c>
    </row>
    <row r="573" spans="1:2" x14ac:dyDescent="0.3">
      <c r="A573" t="s">
        <v>1734</v>
      </c>
      <c r="B573" t="s">
        <v>42</v>
      </c>
    </row>
    <row r="574" spans="1:2" x14ac:dyDescent="0.3">
      <c r="A574" t="s">
        <v>1737</v>
      </c>
      <c r="B574" t="s">
        <v>36</v>
      </c>
    </row>
    <row r="575" spans="1:2" x14ac:dyDescent="0.3">
      <c r="A575" t="s">
        <v>1740</v>
      </c>
      <c r="B575" t="s">
        <v>42</v>
      </c>
    </row>
    <row r="576" spans="1:2" x14ac:dyDescent="0.3">
      <c r="A576" t="s">
        <v>1744</v>
      </c>
      <c r="B576" t="s">
        <v>957</v>
      </c>
    </row>
    <row r="577" spans="1:2" x14ac:dyDescent="0.3">
      <c r="A577" t="s">
        <v>1747</v>
      </c>
      <c r="B577" t="s">
        <v>36</v>
      </c>
    </row>
    <row r="578" spans="1:2" x14ac:dyDescent="0.3">
      <c r="A578" t="s">
        <v>1749</v>
      </c>
      <c r="B578" t="s">
        <v>52</v>
      </c>
    </row>
    <row r="579" spans="1:2" x14ac:dyDescent="0.3">
      <c r="A579" t="s">
        <v>669</v>
      </c>
      <c r="B579" t="s">
        <v>957</v>
      </c>
    </row>
    <row r="580" spans="1:2" x14ac:dyDescent="0.3">
      <c r="A580" t="s">
        <v>1754</v>
      </c>
      <c r="B580" t="s">
        <v>19</v>
      </c>
    </row>
    <row r="581" spans="1:2" x14ac:dyDescent="0.3">
      <c r="A581" t="s">
        <v>1757</v>
      </c>
      <c r="B581" t="s">
        <v>1187</v>
      </c>
    </row>
    <row r="582" spans="1:2" x14ac:dyDescent="0.3">
      <c r="A582" t="s">
        <v>1759</v>
      </c>
      <c r="B582" t="s">
        <v>30</v>
      </c>
    </row>
    <row r="583" spans="1:2" x14ac:dyDescent="0.3">
      <c r="A583" t="s">
        <v>1762</v>
      </c>
      <c r="B583" t="s">
        <v>957</v>
      </c>
    </row>
    <row r="584" spans="1:2" x14ac:dyDescent="0.3">
      <c r="A584" t="s">
        <v>1765</v>
      </c>
      <c r="B584" t="s">
        <v>19</v>
      </c>
    </row>
    <row r="585" spans="1:2" x14ac:dyDescent="0.3">
      <c r="A585" t="s">
        <v>1768</v>
      </c>
      <c r="B585" t="s">
        <v>36</v>
      </c>
    </row>
    <row r="586" spans="1:2" x14ac:dyDescent="0.3">
      <c r="A586" t="s">
        <v>1770</v>
      </c>
      <c r="B586" t="s">
        <v>957</v>
      </c>
    </row>
    <row r="587" spans="1:2" x14ac:dyDescent="0.3">
      <c r="A587" t="s">
        <v>1773</v>
      </c>
      <c r="B587" t="s">
        <v>19</v>
      </c>
    </row>
    <row r="588" spans="1:2" x14ac:dyDescent="0.3">
      <c r="A588" t="s">
        <v>1776</v>
      </c>
      <c r="B588" t="s">
        <v>52</v>
      </c>
    </row>
    <row r="589" spans="1:2" x14ac:dyDescent="0.3">
      <c r="A589" t="s">
        <v>593</v>
      </c>
      <c r="B589" t="s">
        <v>19</v>
      </c>
    </row>
    <row r="590" spans="1:2" x14ac:dyDescent="0.3">
      <c r="A590" t="s">
        <v>1779</v>
      </c>
      <c r="B590" t="s">
        <v>52</v>
      </c>
    </row>
    <row r="591" spans="1:2" x14ac:dyDescent="0.3">
      <c r="A591" t="s">
        <v>1782</v>
      </c>
      <c r="B591" t="s">
        <v>30</v>
      </c>
    </row>
    <row r="592" spans="1:2" x14ac:dyDescent="0.3">
      <c r="A592" t="s">
        <v>1784</v>
      </c>
      <c r="B592" t="s">
        <v>957</v>
      </c>
    </row>
    <row r="593" spans="1:2" x14ac:dyDescent="0.3">
      <c r="A593" t="s">
        <v>1787</v>
      </c>
      <c r="B593" t="s">
        <v>30</v>
      </c>
    </row>
    <row r="594" spans="1:2" x14ac:dyDescent="0.3">
      <c r="A594" t="s">
        <v>1790</v>
      </c>
      <c r="B594" t="s">
        <v>181</v>
      </c>
    </row>
    <row r="595" spans="1:2" x14ac:dyDescent="0.3">
      <c r="A595" t="s">
        <v>1793</v>
      </c>
      <c r="B595" t="s">
        <v>30</v>
      </c>
    </row>
    <row r="596" spans="1:2" x14ac:dyDescent="0.3">
      <c r="A596" t="s">
        <v>578</v>
      </c>
      <c r="B596" t="s">
        <v>30</v>
      </c>
    </row>
    <row r="597" spans="1:2" x14ac:dyDescent="0.3">
      <c r="A597" t="s">
        <v>1797</v>
      </c>
      <c r="B597" t="s">
        <v>957</v>
      </c>
    </row>
    <row r="598" spans="1:2" x14ac:dyDescent="0.3">
      <c r="A598" t="s">
        <v>1800</v>
      </c>
      <c r="B598" t="s">
        <v>30</v>
      </c>
    </row>
    <row r="599" spans="1:2" x14ac:dyDescent="0.3">
      <c r="A599" t="s">
        <v>1567</v>
      </c>
      <c r="B599" t="s">
        <v>477</v>
      </c>
    </row>
    <row r="600" spans="1:2" x14ac:dyDescent="0.3">
      <c r="A600" t="s">
        <v>1805</v>
      </c>
      <c r="B600" t="s">
        <v>957</v>
      </c>
    </row>
    <row r="601" spans="1:2" x14ac:dyDescent="0.3">
      <c r="A601" t="s">
        <v>1773</v>
      </c>
      <c r="B601" t="s">
        <v>19</v>
      </c>
    </row>
    <row r="602" spans="1:2" x14ac:dyDescent="0.3">
      <c r="A602" t="s">
        <v>411</v>
      </c>
      <c r="B602" t="s">
        <v>36</v>
      </c>
    </row>
    <row r="603" spans="1:2" x14ac:dyDescent="0.3">
      <c r="A603" t="s">
        <v>1812</v>
      </c>
      <c r="B603" t="s">
        <v>42</v>
      </c>
    </row>
    <row r="604" spans="1:2" x14ac:dyDescent="0.3">
      <c r="A604" t="s">
        <v>1815</v>
      </c>
      <c r="B604" t="s">
        <v>30</v>
      </c>
    </row>
    <row r="605" spans="1:2" x14ac:dyDescent="0.3">
      <c r="A605" t="s">
        <v>1582</v>
      </c>
      <c r="B605" t="s">
        <v>36</v>
      </c>
    </row>
    <row r="606" spans="1:2" x14ac:dyDescent="0.3">
      <c r="A606" t="s">
        <v>1820</v>
      </c>
      <c r="B606" t="s">
        <v>957</v>
      </c>
    </row>
    <row r="607" spans="1:2" x14ac:dyDescent="0.3">
      <c r="A607" t="s">
        <v>1823</v>
      </c>
      <c r="B607" t="s">
        <v>30</v>
      </c>
    </row>
    <row r="608" spans="1:2" x14ac:dyDescent="0.3">
      <c r="A608" t="s">
        <v>1826</v>
      </c>
      <c r="B608" t="s">
        <v>19</v>
      </c>
    </row>
    <row r="609" spans="1:2" x14ac:dyDescent="0.3">
      <c r="A609" t="s">
        <v>1829</v>
      </c>
      <c r="B609" t="s">
        <v>957</v>
      </c>
    </row>
    <row r="610" spans="1:2" x14ac:dyDescent="0.3">
      <c r="A610" t="s">
        <v>1832</v>
      </c>
      <c r="B610" t="s">
        <v>181</v>
      </c>
    </row>
    <row r="611" spans="1:2" x14ac:dyDescent="0.3">
      <c r="A611" t="s">
        <v>1835</v>
      </c>
      <c r="B611" t="s">
        <v>36</v>
      </c>
    </row>
    <row r="612" spans="1:2" x14ac:dyDescent="0.3">
      <c r="A612" t="s">
        <v>1837</v>
      </c>
      <c r="B612" t="s">
        <v>1839</v>
      </c>
    </row>
    <row r="613" spans="1:2" x14ac:dyDescent="0.3">
      <c r="A613" t="s">
        <v>1841</v>
      </c>
      <c r="B613" t="s">
        <v>30</v>
      </c>
    </row>
    <row r="614" spans="1:2" x14ac:dyDescent="0.3">
      <c r="A614" t="s">
        <v>1844</v>
      </c>
      <c r="B614" t="s">
        <v>30</v>
      </c>
    </row>
    <row r="615" spans="1:2" x14ac:dyDescent="0.3">
      <c r="A615" t="s">
        <v>1847</v>
      </c>
      <c r="B615" t="s">
        <v>957</v>
      </c>
    </row>
    <row r="616" spans="1:2" x14ac:dyDescent="0.3">
      <c r="A616" t="s">
        <v>1850</v>
      </c>
      <c r="B616" t="s">
        <v>19</v>
      </c>
    </row>
    <row r="617" spans="1:2" x14ac:dyDescent="0.3">
      <c r="A617" t="s">
        <v>1853</v>
      </c>
      <c r="B617" t="s">
        <v>957</v>
      </c>
    </row>
    <row r="618" spans="1:2" x14ac:dyDescent="0.3">
      <c r="A618" t="s">
        <v>1855</v>
      </c>
      <c r="B618" t="s">
        <v>957</v>
      </c>
    </row>
    <row r="619" spans="1:2" x14ac:dyDescent="0.3">
      <c r="A619" t="s">
        <v>1858</v>
      </c>
      <c r="B619" t="s">
        <v>957</v>
      </c>
    </row>
    <row r="620" spans="1:2" x14ac:dyDescent="0.3">
      <c r="A620" t="s">
        <v>1861</v>
      </c>
      <c r="B620" t="s">
        <v>181</v>
      </c>
    </row>
    <row r="621" spans="1:2" x14ac:dyDescent="0.3">
      <c r="A621" t="s">
        <v>1864</v>
      </c>
      <c r="B621" t="s">
        <v>957</v>
      </c>
    </row>
    <row r="622" spans="1:2" x14ac:dyDescent="0.3">
      <c r="A622" t="s">
        <v>1544</v>
      </c>
      <c r="B622" t="s">
        <v>957</v>
      </c>
    </row>
    <row r="623" spans="1:2" x14ac:dyDescent="0.3">
      <c r="A623" t="s">
        <v>1869</v>
      </c>
      <c r="B623" t="s">
        <v>36</v>
      </c>
    </row>
    <row r="624" spans="1:2" x14ac:dyDescent="0.3">
      <c r="A624" t="s">
        <v>1872</v>
      </c>
      <c r="B624" t="s">
        <v>957</v>
      </c>
    </row>
    <row r="625" spans="1:2" x14ac:dyDescent="0.3">
      <c r="A625" t="s">
        <v>1875</v>
      </c>
      <c r="B625" t="s">
        <v>19</v>
      </c>
    </row>
    <row r="626" spans="1:2" x14ac:dyDescent="0.3">
      <c r="A626" t="s">
        <v>1878</v>
      </c>
      <c r="B626" t="s">
        <v>957</v>
      </c>
    </row>
    <row r="627" spans="1:2" x14ac:dyDescent="0.3">
      <c r="A627" t="s">
        <v>1881</v>
      </c>
      <c r="B627" t="s">
        <v>36</v>
      </c>
    </row>
    <row r="628" spans="1:2" x14ac:dyDescent="0.3">
      <c r="A628" t="s">
        <v>1884</v>
      </c>
      <c r="B628" t="s">
        <v>19</v>
      </c>
    </row>
    <row r="629" spans="1:2" x14ac:dyDescent="0.3">
      <c r="A629" t="s">
        <v>1887</v>
      </c>
      <c r="B629" t="s">
        <v>957</v>
      </c>
    </row>
    <row r="630" spans="1:2" x14ac:dyDescent="0.3">
      <c r="A630" t="s">
        <v>1890</v>
      </c>
      <c r="B630" t="s">
        <v>19</v>
      </c>
    </row>
    <row r="631" spans="1:2" x14ac:dyDescent="0.3">
      <c r="A631" t="s">
        <v>672</v>
      </c>
      <c r="B631" t="s">
        <v>30</v>
      </c>
    </row>
    <row r="632" spans="1:2" x14ac:dyDescent="0.3">
      <c r="A632" t="s">
        <v>1894</v>
      </c>
      <c r="B632" t="s">
        <v>957</v>
      </c>
    </row>
    <row r="633" spans="1:2" x14ac:dyDescent="0.3">
      <c r="A633" t="s">
        <v>1897</v>
      </c>
      <c r="B633" t="s">
        <v>957</v>
      </c>
    </row>
    <row r="634" spans="1:2" x14ac:dyDescent="0.3">
      <c r="A634" t="s">
        <v>1899</v>
      </c>
      <c r="B634" t="s">
        <v>36</v>
      </c>
    </row>
    <row r="635" spans="1:2" x14ac:dyDescent="0.3">
      <c r="A635" t="s">
        <v>1476</v>
      </c>
      <c r="B635" t="s">
        <v>30</v>
      </c>
    </row>
    <row r="636" spans="1:2" x14ac:dyDescent="0.3">
      <c r="A636" t="s">
        <v>1903</v>
      </c>
      <c r="B636" t="s">
        <v>36</v>
      </c>
    </row>
    <row r="637" spans="1:2" x14ac:dyDescent="0.3">
      <c r="A637" t="s">
        <v>1906</v>
      </c>
      <c r="B637" t="s">
        <v>181</v>
      </c>
    </row>
    <row r="638" spans="1:2" x14ac:dyDescent="0.3">
      <c r="A638" t="s">
        <v>1909</v>
      </c>
      <c r="B638" t="s">
        <v>36</v>
      </c>
    </row>
    <row r="639" spans="1:2" x14ac:dyDescent="0.3">
      <c r="A639" t="s">
        <v>1912</v>
      </c>
      <c r="B639" t="s">
        <v>448</v>
      </c>
    </row>
    <row r="640" spans="1:2" x14ac:dyDescent="0.3">
      <c r="A640" t="s">
        <v>1915</v>
      </c>
      <c r="B640" t="s">
        <v>957</v>
      </c>
    </row>
    <row r="641" spans="1:2" x14ac:dyDescent="0.3">
      <c r="A641" t="s">
        <v>791</v>
      </c>
      <c r="B641" t="s">
        <v>36</v>
      </c>
    </row>
    <row r="642" spans="1:2" x14ac:dyDescent="0.3">
      <c r="A642" t="s">
        <v>1920</v>
      </c>
      <c r="B642" t="s">
        <v>30</v>
      </c>
    </row>
    <row r="643" spans="1:2" x14ac:dyDescent="0.3">
      <c r="A643" t="s">
        <v>1923</v>
      </c>
      <c r="B643" t="s">
        <v>36</v>
      </c>
    </row>
    <row r="644" spans="1:2" x14ac:dyDescent="0.3">
      <c r="A644" t="s">
        <v>1926</v>
      </c>
      <c r="B644" t="s">
        <v>36</v>
      </c>
    </row>
    <row r="645" spans="1:2" x14ac:dyDescent="0.3">
      <c r="A645" t="s">
        <v>1929</v>
      </c>
      <c r="B645" t="s">
        <v>42</v>
      </c>
    </row>
    <row r="646" spans="1:2" x14ac:dyDescent="0.3">
      <c r="A646" t="s">
        <v>1931</v>
      </c>
      <c r="B646" t="s">
        <v>42</v>
      </c>
    </row>
    <row r="647" spans="1:2" x14ac:dyDescent="0.3">
      <c r="A647" t="s">
        <v>1933</v>
      </c>
      <c r="B647" t="s">
        <v>30</v>
      </c>
    </row>
    <row r="648" spans="1:2" x14ac:dyDescent="0.3">
      <c r="A648" t="s">
        <v>1936</v>
      </c>
      <c r="B648" t="s">
        <v>30</v>
      </c>
    </row>
    <row r="649" spans="1:2" x14ac:dyDescent="0.3">
      <c r="A649" t="s">
        <v>1939</v>
      </c>
      <c r="B649" t="s">
        <v>19</v>
      </c>
    </row>
    <row r="650" spans="1:2" x14ac:dyDescent="0.3">
      <c r="A650" t="s">
        <v>1942</v>
      </c>
      <c r="B650" t="s">
        <v>957</v>
      </c>
    </row>
    <row r="651" spans="1:2" x14ac:dyDescent="0.3">
      <c r="A651" t="s">
        <v>1945</v>
      </c>
      <c r="B651" t="s">
        <v>957</v>
      </c>
    </row>
    <row r="652" spans="1:2" x14ac:dyDescent="0.3">
      <c r="A652" t="s">
        <v>638</v>
      </c>
      <c r="B652" t="s">
        <v>957</v>
      </c>
    </row>
    <row r="653" spans="1:2" x14ac:dyDescent="0.3">
      <c r="A653" t="s">
        <v>1949</v>
      </c>
      <c r="B653" t="s">
        <v>30</v>
      </c>
    </row>
    <row r="654" spans="1:2" x14ac:dyDescent="0.3">
      <c r="A654" t="s">
        <v>276</v>
      </c>
      <c r="B654" t="s">
        <v>19</v>
      </c>
    </row>
    <row r="655" spans="1:2" x14ac:dyDescent="0.3">
      <c r="A655" t="s">
        <v>1954</v>
      </c>
      <c r="B655" t="s">
        <v>30</v>
      </c>
    </row>
    <row r="656" spans="1:2" x14ac:dyDescent="0.3">
      <c r="A656" t="s">
        <v>1957</v>
      </c>
      <c r="B656" t="s">
        <v>36</v>
      </c>
    </row>
    <row r="657" spans="1:2" x14ac:dyDescent="0.3">
      <c r="A657" t="s">
        <v>1960</v>
      </c>
      <c r="B657" t="s">
        <v>957</v>
      </c>
    </row>
    <row r="658" spans="1:2" x14ac:dyDescent="0.3">
      <c r="A658" t="s">
        <v>1963</v>
      </c>
      <c r="B658" t="s">
        <v>36</v>
      </c>
    </row>
    <row r="659" spans="1:2" x14ac:dyDescent="0.3">
      <c r="A659" t="s">
        <v>1966</v>
      </c>
      <c r="B659" t="s">
        <v>30</v>
      </c>
    </row>
    <row r="660" spans="1:2" x14ac:dyDescent="0.3">
      <c r="A660" t="s">
        <v>227</v>
      </c>
      <c r="B660" t="s">
        <v>42</v>
      </c>
    </row>
    <row r="661" spans="1:2" x14ac:dyDescent="0.3">
      <c r="A661" t="s">
        <v>1970</v>
      </c>
      <c r="B661" t="s">
        <v>1972</v>
      </c>
    </row>
    <row r="662" spans="1:2" x14ac:dyDescent="0.3">
      <c r="A662" t="s">
        <v>1974</v>
      </c>
      <c r="B662" t="s">
        <v>36</v>
      </c>
    </row>
    <row r="663" spans="1:2" x14ac:dyDescent="0.3">
      <c r="A663" t="s">
        <v>1977</v>
      </c>
      <c r="B663" t="s">
        <v>87</v>
      </c>
    </row>
    <row r="664" spans="1:2" x14ac:dyDescent="0.3">
      <c r="A664" t="s">
        <v>1980</v>
      </c>
      <c r="B664" t="s">
        <v>19</v>
      </c>
    </row>
    <row r="665" spans="1:2" x14ac:dyDescent="0.3">
      <c r="A665" t="s">
        <v>1983</v>
      </c>
      <c r="B665" t="s">
        <v>52</v>
      </c>
    </row>
    <row r="666" spans="1:2" x14ac:dyDescent="0.3">
      <c r="A666" t="s">
        <v>1986</v>
      </c>
      <c r="B666" t="s">
        <v>30</v>
      </c>
    </row>
    <row r="667" spans="1:2" x14ac:dyDescent="0.3">
      <c r="A667" t="s">
        <v>1988</v>
      </c>
      <c r="B667" t="s">
        <v>957</v>
      </c>
    </row>
    <row r="668" spans="1:2" x14ac:dyDescent="0.3">
      <c r="A668" t="s">
        <v>1991</v>
      </c>
      <c r="B668" t="s">
        <v>957</v>
      </c>
    </row>
    <row r="669" spans="1:2" x14ac:dyDescent="0.3">
      <c r="A669" t="s">
        <v>1994</v>
      </c>
      <c r="B669" t="s">
        <v>957</v>
      </c>
    </row>
    <row r="670" spans="1:2" x14ac:dyDescent="0.3">
      <c r="A670" t="s">
        <v>1997</v>
      </c>
      <c r="B670" t="s">
        <v>42</v>
      </c>
    </row>
    <row r="671" spans="1:2" x14ac:dyDescent="0.3">
      <c r="A671" t="s">
        <v>2000</v>
      </c>
      <c r="B671" t="s">
        <v>957</v>
      </c>
    </row>
    <row r="672" spans="1:2" x14ac:dyDescent="0.3">
      <c r="A672" t="s">
        <v>2003</v>
      </c>
      <c r="B672" t="s">
        <v>52</v>
      </c>
    </row>
    <row r="673" spans="1:2" x14ac:dyDescent="0.3">
      <c r="A673" t="s">
        <v>1335</v>
      </c>
      <c r="B673" t="s">
        <v>957</v>
      </c>
    </row>
    <row r="674" spans="1:2" x14ac:dyDescent="0.3">
      <c r="A674" t="s">
        <v>1010</v>
      </c>
      <c r="B674" t="s">
        <v>36</v>
      </c>
    </row>
    <row r="675" spans="1:2" x14ac:dyDescent="0.3">
      <c r="A675" t="s">
        <v>2010</v>
      </c>
      <c r="B675" t="s">
        <v>19</v>
      </c>
    </row>
    <row r="676" spans="1:2" x14ac:dyDescent="0.3">
      <c r="A676" t="s">
        <v>932</v>
      </c>
      <c r="B676" t="s">
        <v>957</v>
      </c>
    </row>
    <row r="677" spans="1:2" x14ac:dyDescent="0.3">
      <c r="A677" t="s">
        <v>1053</v>
      </c>
      <c r="B677" t="s">
        <v>957</v>
      </c>
    </row>
    <row r="678" spans="1:2" x14ac:dyDescent="0.3">
      <c r="A678" t="s">
        <v>2017</v>
      </c>
      <c r="B678" t="s">
        <v>957</v>
      </c>
    </row>
    <row r="679" spans="1:2" x14ac:dyDescent="0.3">
      <c r="A679" t="s">
        <v>2020</v>
      </c>
      <c r="B679" t="s">
        <v>1187</v>
      </c>
    </row>
    <row r="680" spans="1:2" x14ac:dyDescent="0.3">
      <c r="A680" t="s">
        <v>556</v>
      </c>
      <c r="B680" t="s">
        <v>19</v>
      </c>
    </row>
    <row r="681" spans="1:2" x14ac:dyDescent="0.3">
      <c r="A681" t="s">
        <v>2025</v>
      </c>
      <c r="B681" t="s">
        <v>957</v>
      </c>
    </row>
    <row r="682" spans="1:2" x14ac:dyDescent="0.3">
      <c r="A682" t="s">
        <v>289</v>
      </c>
      <c r="B682" t="s">
        <v>87</v>
      </c>
    </row>
    <row r="683" spans="1:2" x14ac:dyDescent="0.3">
      <c r="A683" t="s">
        <v>2030</v>
      </c>
      <c r="B683" t="s">
        <v>36</v>
      </c>
    </row>
    <row r="684" spans="1:2" x14ac:dyDescent="0.3">
      <c r="A684" t="s">
        <v>2033</v>
      </c>
      <c r="B684" t="s">
        <v>957</v>
      </c>
    </row>
    <row r="685" spans="1:2" x14ac:dyDescent="0.3">
      <c r="A685" t="s">
        <v>2036</v>
      </c>
      <c r="B685" t="s">
        <v>19</v>
      </c>
    </row>
    <row r="686" spans="1:2" x14ac:dyDescent="0.3">
      <c r="A686" t="s">
        <v>2038</v>
      </c>
      <c r="B686" t="s">
        <v>957</v>
      </c>
    </row>
    <row r="687" spans="1:2" x14ac:dyDescent="0.3">
      <c r="A687" t="s">
        <v>2041</v>
      </c>
      <c r="B687" t="s">
        <v>957</v>
      </c>
    </row>
    <row r="688" spans="1:2" x14ac:dyDescent="0.3">
      <c r="A688" t="s">
        <v>2044</v>
      </c>
      <c r="B688" t="s">
        <v>181</v>
      </c>
    </row>
    <row r="689" spans="1:2" x14ac:dyDescent="0.3">
      <c r="A689" t="s">
        <v>2047</v>
      </c>
      <c r="B689" t="s">
        <v>52</v>
      </c>
    </row>
    <row r="690" spans="1:2" x14ac:dyDescent="0.3">
      <c r="A690" t="s">
        <v>2050</v>
      </c>
      <c r="B690" t="s">
        <v>36</v>
      </c>
    </row>
    <row r="691" spans="1:2" x14ac:dyDescent="0.3">
      <c r="A691" t="s">
        <v>2053</v>
      </c>
      <c r="B691" t="s">
        <v>957</v>
      </c>
    </row>
    <row r="692" spans="1:2" x14ac:dyDescent="0.3">
      <c r="A692" t="s">
        <v>2056</v>
      </c>
      <c r="B692" t="s">
        <v>957</v>
      </c>
    </row>
    <row r="693" spans="1:2" x14ac:dyDescent="0.3">
      <c r="A693" t="s">
        <v>2059</v>
      </c>
      <c r="B693" t="s">
        <v>181</v>
      </c>
    </row>
    <row r="694" spans="1:2" x14ac:dyDescent="0.3">
      <c r="A694" t="s">
        <v>2062</v>
      </c>
      <c r="B694" t="s">
        <v>957</v>
      </c>
    </row>
    <row r="695" spans="1:2" x14ac:dyDescent="0.3">
      <c r="A695" t="s">
        <v>2065</v>
      </c>
      <c r="B695" t="s">
        <v>52</v>
      </c>
    </row>
    <row r="696" spans="1:2" x14ac:dyDescent="0.3">
      <c r="A696" t="s">
        <v>2068</v>
      </c>
      <c r="B696" t="s">
        <v>957</v>
      </c>
    </row>
    <row r="697" spans="1:2" x14ac:dyDescent="0.3">
      <c r="A697" t="s">
        <v>1584</v>
      </c>
      <c r="B697" t="s">
        <v>957</v>
      </c>
    </row>
    <row r="698" spans="1:2" x14ac:dyDescent="0.3">
      <c r="A698" t="s">
        <v>427</v>
      </c>
      <c r="B698" t="s">
        <v>957</v>
      </c>
    </row>
    <row r="699" spans="1:2" x14ac:dyDescent="0.3">
      <c r="A699" t="s">
        <v>2075</v>
      </c>
      <c r="B699" t="s">
        <v>52</v>
      </c>
    </row>
    <row r="700" spans="1:2" x14ac:dyDescent="0.3">
      <c r="A700" t="s">
        <v>2078</v>
      </c>
      <c r="B700" t="s">
        <v>87</v>
      </c>
    </row>
    <row r="701" spans="1:2" x14ac:dyDescent="0.3">
      <c r="A701" t="s">
        <v>2081</v>
      </c>
      <c r="B701" t="s">
        <v>181</v>
      </c>
    </row>
    <row r="702" spans="1:2" x14ac:dyDescent="0.3">
      <c r="A702" t="s">
        <v>2084</v>
      </c>
      <c r="B702" t="s">
        <v>909</v>
      </c>
    </row>
    <row r="703" spans="1:2" x14ac:dyDescent="0.3">
      <c r="A703" t="s">
        <v>2087</v>
      </c>
      <c r="B703" t="s">
        <v>957</v>
      </c>
    </row>
    <row r="704" spans="1:2" x14ac:dyDescent="0.3">
      <c r="A704" t="s">
        <v>2089</v>
      </c>
      <c r="B704" t="s">
        <v>957</v>
      </c>
    </row>
    <row r="705" spans="1:2" x14ac:dyDescent="0.3">
      <c r="A705" t="s">
        <v>2092</v>
      </c>
      <c r="B705" t="s">
        <v>957</v>
      </c>
    </row>
    <row r="706" spans="1:2" x14ac:dyDescent="0.3">
      <c r="A706" t="s">
        <v>2095</v>
      </c>
      <c r="B706" t="s">
        <v>957</v>
      </c>
    </row>
    <row r="707" spans="1:2" x14ac:dyDescent="0.3">
      <c r="A707" t="s">
        <v>2098</v>
      </c>
      <c r="B707" t="s">
        <v>19</v>
      </c>
    </row>
    <row r="708" spans="1:2" x14ac:dyDescent="0.3">
      <c r="A708" t="s">
        <v>2101</v>
      </c>
      <c r="B708" t="s">
        <v>19</v>
      </c>
    </row>
    <row r="709" spans="1:2" x14ac:dyDescent="0.3">
      <c r="A709" t="s">
        <v>2104</v>
      </c>
      <c r="B709" t="s">
        <v>30</v>
      </c>
    </row>
    <row r="710" spans="1:2" x14ac:dyDescent="0.3">
      <c r="A710" t="s">
        <v>2107</v>
      </c>
      <c r="B710" t="s">
        <v>30</v>
      </c>
    </row>
    <row r="711" spans="1:2" x14ac:dyDescent="0.3">
      <c r="A711" t="s">
        <v>2110</v>
      </c>
      <c r="B711" t="s">
        <v>957</v>
      </c>
    </row>
    <row r="712" spans="1:2" x14ac:dyDescent="0.3">
      <c r="A712" t="s">
        <v>1829</v>
      </c>
      <c r="B712" t="s">
        <v>957</v>
      </c>
    </row>
    <row r="713" spans="1:2" x14ac:dyDescent="0.3">
      <c r="A713" t="s">
        <v>2115</v>
      </c>
      <c r="B713" t="s">
        <v>957</v>
      </c>
    </row>
    <row r="714" spans="1:2" x14ac:dyDescent="0.3">
      <c r="A714" t="s">
        <v>2118</v>
      </c>
      <c r="B714" t="s">
        <v>30</v>
      </c>
    </row>
    <row r="715" spans="1:2" x14ac:dyDescent="0.3">
      <c r="A715" t="s">
        <v>2122</v>
      </c>
      <c r="B715" t="s">
        <v>30</v>
      </c>
    </row>
    <row r="716" spans="1:2" x14ac:dyDescent="0.3">
      <c r="A716" t="s">
        <v>2125</v>
      </c>
      <c r="B716" t="s">
        <v>957</v>
      </c>
    </row>
    <row r="717" spans="1:2" x14ac:dyDescent="0.3">
      <c r="A717" t="s">
        <v>1025</v>
      </c>
      <c r="B717" t="s">
        <v>19</v>
      </c>
    </row>
    <row r="718" spans="1:2" x14ac:dyDescent="0.3">
      <c r="A718" t="s">
        <v>2129</v>
      </c>
      <c r="B718" t="s">
        <v>36</v>
      </c>
    </row>
    <row r="719" spans="1:2" x14ac:dyDescent="0.3">
      <c r="A719" t="s">
        <v>2132</v>
      </c>
      <c r="B719" t="s">
        <v>36</v>
      </c>
    </row>
    <row r="720" spans="1:2" x14ac:dyDescent="0.3">
      <c r="A720" t="s">
        <v>2134</v>
      </c>
      <c r="B720" t="s">
        <v>957</v>
      </c>
    </row>
    <row r="721" spans="1:2" x14ac:dyDescent="0.3">
      <c r="A721" t="s">
        <v>2137</v>
      </c>
      <c r="B721" t="s">
        <v>957</v>
      </c>
    </row>
    <row r="722" spans="1:2" x14ac:dyDescent="0.3">
      <c r="A722" t="s">
        <v>2140</v>
      </c>
      <c r="B722" t="s">
        <v>957</v>
      </c>
    </row>
    <row r="723" spans="1:2" x14ac:dyDescent="0.3">
      <c r="A723" t="s">
        <v>2143</v>
      </c>
      <c r="B723" t="s">
        <v>36</v>
      </c>
    </row>
    <row r="724" spans="1:2" x14ac:dyDescent="0.3">
      <c r="A724" t="s">
        <v>2146</v>
      </c>
      <c r="B724" t="s">
        <v>36</v>
      </c>
    </row>
    <row r="725" spans="1:2" x14ac:dyDescent="0.3">
      <c r="A725" t="s">
        <v>2149</v>
      </c>
      <c r="B725" t="s">
        <v>19</v>
      </c>
    </row>
    <row r="726" spans="1:2" x14ac:dyDescent="0.3">
      <c r="A726" t="s">
        <v>2152</v>
      </c>
      <c r="B726" t="s">
        <v>909</v>
      </c>
    </row>
    <row r="727" spans="1:2" x14ac:dyDescent="0.3">
      <c r="A727" t="s">
        <v>2155</v>
      </c>
      <c r="B727" t="s">
        <v>36</v>
      </c>
    </row>
    <row r="728" spans="1:2" x14ac:dyDescent="0.3">
      <c r="A728" t="s">
        <v>2158</v>
      </c>
      <c r="B728" t="s">
        <v>957</v>
      </c>
    </row>
    <row r="729" spans="1:2" x14ac:dyDescent="0.3">
      <c r="A729" t="s">
        <v>2160</v>
      </c>
      <c r="B729" t="s">
        <v>30</v>
      </c>
    </row>
    <row r="730" spans="1:2" x14ac:dyDescent="0.3">
      <c r="A730" t="s">
        <v>2163</v>
      </c>
      <c r="B730" t="s">
        <v>30</v>
      </c>
    </row>
    <row r="731" spans="1:2" x14ac:dyDescent="0.3">
      <c r="A731" t="s">
        <v>1517</v>
      </c>
      <c r="B731" t="s">
        <v>19</v>
      </c>
    </row>
    <row r="732" spans="1:2" x14ac:dyDescent="0.3">
      <c r="A732" t="s">
        <v>1704</v>
      </c>
      <c r="B732" t="s">
        <v>30</v>
      </c>
    </row>
    <row r="733" spans="1:2" x14ac:dyDescent="0.3">
      <c r="A733" t="s">
        <v>2169</v>
      </c>
      <c r="B733" t="s">
        <v>36</v>
      </c>
    </row>
    <row r="734" spans="1:2" x14ac:dyDescent="0.3">
      <c r="A734" t="s">
        <v>2172</v>
      </c>
      <c r="B734" t="s">
        <v>181</v>
      </c>
    </row>
    <row r="735" spans="1:2" x14ac:dyDescent="0.3">
      <c r="A735" t="s">
        <v>2175</v>
      </c>
      <c r="B735" t="s">
        <v>181</v>
      </c>
    </row>
    <row r="736" spans="1:2" x14ac:dyDescent="0.3">
      <c r="A736" t="s">
        <v>2178</v>
      </c>
      <c r="B736" t="s">
        <v>957</v>
      </c>
    </row>
    <row r="737" spans="1:2" x14ac:dyDescent="0.3">
      <c r="A737" t="s">
        <v>2180</v>
      </c>
      <c r="B737" t="s">
        <v>957</v>
      </c>
    </row>
    <row r="738" spans="1:2" x14ac:dyDescent="0.3">
      <c r="A738" t="s">
        <v>2183</v>
      </c>
      <c r="B738" t="s">
        <v>36</v>
      </c>
    </row>
    <row r="739" spans="1:2" x14ac:dyDescent="0.3">
      <c r="A739" t="s">
        <v>2186</v>
      </c>
      <c r="B739" t="s">
        <v>181</v>
      </c>
    </row>
    <row r="740" spans="1:2" x14ac:dyDescent="0.3">
      <c r="A740" t="s">
        <v>2189</v>
      </c>
      <c r="B740" t="s">
        <v>957</v>
      </c>
    </row>
    <row r="741" spans="1:2" x14ac:dyDescent="0.3">
      <c r="A741" t="s">
        <v>2191</v>
      </c>
      <c r="B741" t="s">
        <v>1187</v>
      </c>
    </row>
    <row r="742" spans="1:2" x14ac:dyDescent="0.3">
      <c r="A742" t="s">
        <v>2194</v>
      </c>
      <c r="B742" t="s">
        <v>957</v>
      </c>
    </row>
    <row r="743" spans="1:2" x14ac:dyDescent="0.3">
      <c r="A743" t="s">
        <v>2196</v>
      </c>
      <c r="B743" t="s">
        <v>30</v>
      </c>
    </row>
    <row r="744" spans="1:2" x14ac:dyDescent="0.3">
      <c r="A744" t="s">
        <v>2199</v>
      </c>
      <c r="B744" t="s">
        <v>36</v>
      </c>
    </row>
    <row r="745" spans="1:2" x14ac:dyDescent="0.3">
      <c r="A745" t="s">
        <v>2202</v>
      </c>
      <c r="B745" t="s">
        <v>36</v>
      </c>
    </row>
    <row r="746" spans="1:2" x14ac:dyDescent="0.3">
      <c r="A746" t="s">
        <v>2205</v>
      </c>
      <c r="B746" t="s">
        <v>30</v>
      </c>
    </row>
    <row r="747" spans="1:2" x14ac:dyDescent="0.3">
      <c r="A747" t="s">
        <v>2208</v>
      </c>
      <c r="B747" t="s">
        <v>957</v>
      </c>
    </row>
    <row r="748" spans="1:2" x14ac:dyDescent="0.3">
      <c r="A748" t="s">
        <v>749</v>
      </c>
      <c r="B748" t="s">
        <v>957</v>
      </c>
    </row>
    <row r="749" spans="1:2" x14ac:dyDescent="0.3">
      <c r="A749" t="s">
        <v>2213</v>
      </c>
      <c r="B749" t="s">
        <v>957</v>
      </c>
    </row>
    <row r="750" spans="1:2" x14ac:dyDescent="0.3">
      <c r="A750" t="s">
        <v>2216</v>
      </c>
      <c r="B750" t="s">
        <v>36</v>
      </c>
    </row>
    <row r="751" spans="1:2" x14ac:dyDescent="0.3">
      <c r="A751" t="s">
        <v>2218</v>
      </c>
      <c r="B751" t="s">
        <v>87</v>
      </c>
    </row>
    <row r="752" spans="1:2" x14ac:dyDescent="0.3">
      <c r="A752" t="s">
        <v>2221</v>
      </c>
      <c r="B752" t="s">
        <v>957</v>
      </c>
    </row>
    <row r="753" spans="1:2" x14ac:dyDescent="0.3">
      <c r="A753" t="s">
        <v>2224</v>
      </c>
      <c r="B753" t="s">
        <v>957</v>
      </c>
    </row>
    <row r="754" spans="1:2" x14ac:dyDescent="0.3">
      <c r="A754" t="s">
        <v>1210</v>
      </c>
      <c r="B754" t="s">
        <v>36</v>
      </c>
    </row>
    <row r="755" spans="1:2" x14ac:dyDescent="0.3">
      <c r="A755" t="s">
        <v>2228</v>
      </c>
      <c r="B755" t="s">
        <v>87</v>
      </c>
    </row>
    <row r="756" spans="1:2" x14ac:dyDescent="0.3">
      <c r="A756" t="s">
        <v>2231</v>
      </c>
      <c r="B756" t="s">
        <v>181</v>
      </c>
    </row>
    <row r="757" spans="1:2" x14ac:dyDescent="0.3">
      <c r="A757" t="s">
        <v>654</v>
      </c>
      <c r="B757" t="s">
        <v>19</v>
      </c>
    </row>
    <row r="758" spans="1:2" x14ac:dyDescent="0.3">
      <c r="A758" t="s">
        <v>2236</v>
      </c>
      <c r="B758" t="s">
        <v>30</v>
      </c>
    </row>
    <row r="759" spans="1:2" x14ac:dyDescent="0.3">
      <c r="A759" t="s">
        <v>2238</v>
      </c>
      <c r="B759" t="s">
        <v>957</v>
      </c>
    </row>
    <row r="760" spans="1:2" x14ac:dyDescent="0.3">
      <c r="A760" t="s">
        <v>2241</v>
      </c>
      <c r="B760" t="s">
        <v>181</v>
      </c>
    </row>
    <row r="761" spans="1:2" x14ac:dyDescent="0.3">
      <c r="A761" t="s">
        <v>2244</v>
      </c>
      <c r="B761" t="s">
        <v>957</v>
      </c>
    </row>
    <row r="762" spans="1:2" x14ac:dyDescent="0.3">
      <c r="A762" t="s">
        <v>2247</v>
      </c>
      <c r="B762" t="s">
        <v>36</v>
      </c>
    </row>
    <row r="763" spans="1:2" x14ac:dyDescent="0.3">
      <c r="A763" t="s">
        <v>1129</v>
      </c>
      <c r="B763" t="s">
        <v>36</v>
      </c>
    </row>
    <row r="764" spans="1:2" x14ac:dyDescent="0.3">
      <c r="A764" t="s">
        <v>2251</v>
      </c>
      <c r="B764" t="s">
        <v>957</v>
      </c>
    </row>
    <row r="765" spans="1:2" x14ac:dyDescent="0.3">
      <c r="A765" t="s">
        <v>2254</v>
      </c>
      <c r="B765" t="s">
        <v>181</v>
      </c>
    </row>
    <row r="766" spans="1:2" x14ac:dyDescent="0.3">
      <c r="A766" t="s">
        <v>2257</v>
      </c>
      <c r="B766" t="s">
        <v>36</v>
      </c>
    </row>
    <row r="767" spans="1:2" x14ac:dyDescent="0.3">
      <c r="A767" t="s">
        <v>2260</v>
      </c>
      <c r="B767" t="s">
        <v>36</v>
      </c>
    </row>
    <row r="768" spans="1:2" x14ac:dyDescent="0.3">
      <c r="A768" t="s">
        <v>2262</v>
      </c>
      <c r="B768" t="s">
        <v>957</v>
      </c>
    </row>
    <row r="769" spans="1:2" x14ac:dyDescent="0.3">
      <c r="A769" t="s">
        <v>606</v>
      </c>
      <c r="B769" t="s">
        <v>36</v>
      </c>
    </row>
    <row r="770" spans="1:2" x14ac:dyDescent="0.3">
      <c r="A770" t="s">
        <v>2267</v>
      </c>
      <c r="B770" t="s">
        <v>957</v>
      </c>
    </row>
    <row r="771" spans="1:2" x14ac:dyDescent="0.3">
      <c r="A771" t="s">
        <v>2270</v>
      </c>
      <c r="B771" t="s">
        <v>36</v>
      </c>
    </row>
    <row r="772" spans="1:2" x14ac:dyDescent="0.3">
      <c r="A772" t="s">
        <v>2273</v>
      </c>
      <c r="B772" t="s">
        <v>36</v>
      </c>
    </row>
    <row r="773" spans="1:2" x14ac:dyDescent="0.3">
      <c r="A773" t="s">
        <v>2275</v>
      </c>
      <c r="B773" t="s">
        <v>181</v>
      </c>
    </row>
    <row r="774" spans="1:2" x14ac:dyDescent="0.3">
      <c r="A774" t="s">
        <v>638</v>
      </c>
      <c r="B774" t="s">
        <v>957</v>
      </c>
    </row>
    <row r="775" spans="1:2" x14ac:dyDescent="0.3">
      <c r="A775" t="s">
        <v>2279</v>
      </c>
      <c r="B775" t="s">
        <v>87</v>
      </c>
    </row>
    <row r="776" spans="1:2" x14ac:dyDescent="0.3">
      <c r="A776" t="s">
        <v>2282</v>
      </c>
      <c r="B776" t="s">
        <v>30</v>
      </c>
    </row>
    <row r="777" spans="1:2" x14ac:dyDescent="0.3">
      <c r="A777" t="s">
        <v>2285</v>
      </c>
      <c r="B777" t="s">
        <v>957</v>
      </c>
    </row>
    <row r="778" spans="1:2" x14ac:dyDescent="0.3">
      <c r="A778" t="s">
        <v>2288</v>
      </c>
      <c r="B778" t="s">
        <v>52</v>
      </c>
    </row>
    <row r="779" spans="1:2" x14ac:dyDescent="0.3">
      <c r="A779" t="s">
        <v>2291</v>
      </c>
      <c r="B779" t="s">
        <v>30</v>
      </c>
    </row>
    <row r="780" spans="1:2" x14ac:dyDescent="0.3">
      <c r="A780" t="s">
        <v>1028</v>
      </c>
      <c r="B780" t="s">
        <v>36</v>
      </c>
    </row>
    <row r="781" spans="1:2" x14ac:dyDescent="0.3">
      <c r="A781" t="s">
        <v>2296</v>
      </c>
      <c r="B781" t="s">
        <v>957</v>
      </c>
    </row>
    <row r="782" spans="1:2" x14ac:dyDescent="0.3">
      <c r="A782" t="s">
        <v>2299</v>
      </c>
      <c r="B782" t="s">
        <v>30</v>
      </c>
    </row>
    <row r="783" spans="1:2" x14ac:dyDescent="0.3">
      <c r="A783" t="s">
        <v>2302</v>
      </c>
      <c r="B783" t="s">
        <v>36</v>
      </c>
    </row>
    <row r="784" spans="1:2" x14ac:dyDescent="0.3">
      <c r="A784" t="s">
        <v>2305</v>
      </c>
      <c r="B784" t="s">
        <v>957</v>
      </c>
    </row>
    <row r="785" spans="1:2" x14ac:dyDescent="0.3">
      <c r="A785" t="s">
        <v>2307</v>
      </c>
      <c r="B785" t="s">
        <v>19</v>
      </c>
    </row>
    <row r="786" spans="1:2" x14ac:dyDescent="0.3">
      <c r="A786" t="s">
        <v>2310</v>
      </c>
      <c r="B786" t="s">
        <v>181</v>
      </c>
    </row>
    <row r="787" spans="1:2" x14ac:dyDescent="0.3">
      <c r="A787" t="s">
        <v>1765</v>
      </c>
      <c r="B787" t="s">
        <v>19</v>
      </c>
    </row>
    <row r="788" spans="1:2" x14ac:dyDescent="0.3">
      <c r="A788" t="s">
        <v>2315</v>
      </c>
      <c r="B788" t="s">
        <v>181</v>
      </c>
    </row>
    <row r="789" spans="1:2" x14ac:dyDescent="0.3">
      <c r="A789" t="s">
        <v>2317</v>
      </c>
      <c r="B789" t="s">
        <v>957</v>
      </c>
    </row>
    <row r="790" spans="1:2" x14ac:dyDescent="0.3">
      <c r="A790" t="s">
        <v>2320</v>
      </c>
      <c r="B790" t="s">
        <v>36</v>
      </c>
    </row>
    <row r="791" spans="1:2" x14ac:dyDescent="0.3">
      <c r="A791" t="s">
        <v>2323</v>
      </c>
      <c r="B791" t="s">
        <v>957</v>
      </c>
    </row>
    <row r="792" spans="1:2" x14ac:dyDescent="0.3">
      <c r="A792" t="s">
        <v>2213</v>
      </c>
      <c r="B792" t="s">
        <v>957</v>
      </c>
    </row>
    <row r="793" spans="1:2" x14ac:dyDescent="0.3">
      <c r="A793" t="s">
        <v>1522</v>
      </c>
      <c r="B793" t="s">
        <v>957</v>
      </c>
    </row>
    <row r="794" spans="1:2" x14ac:dyDescent="0.3">
      <c r="A794" t="s">
        <v>68</v>
      </c>
      <c r="B794" t="s">
        <v>30</v>
      </c>
    </row>
    <row r="795" spans="1:2" x14ac:dyDescent="0.3">
      <c r="A795" t="s">
        <v>2329</v>
      </c>
      <c r="B795" t="s">
        <v>30</v>
      </c>
    </row>
    <row r="796" spans="1:2" x14ac:dyDescent="0.3">
      <c r="A796" t="s">
        <v>2332</v>
      </c>
      <c r="B796" t="s">
        <v>36</v>
      </c>
    </row>
    <row r="797" spans="1:2" x14ac:dyDescent="0.3">
      <c r="A797" t="s">
        <v>2335</v>
      </c>
      <c r="B797" t="s">
        <v>181</v>
      </c>
    </row>
    <row r="798" spans="1:2" x14ac:dyDescent="0.3">
      <c r="A798" t="s">
        <v>2338</v>
      </c>
      <c r="B798" t="s">
        <v>2340</v>
      </c>
    </row>
    <row r="799" spans="1:2" x14ac:dyDescent="0.3">
      <c r="A799" t="s">
        <v>2341</v>
      </c>
      <c r="B799" t="s">
        <v>957</v>
      </c>
    </row>
    <row r="800" spans="1:2" x14ac:dyDescent="0.3">
      <c r="A800" t="s">
        <v>2344</v>
      </c>
      <c r="B800" t="s">
        <v>19</v>
      </c>
    </row>
    <row r="801" spans="1:2" x14ac:dyDescent="0.3">
      <c r="A801" t="s">
        <v>2347</v>
      </c>
      <c r="B801" t="s">
        <v>30</v>
      </c>
    </row>
    <row r="802" spans="1:2" x14ac:dyDescent="0.3">
      <c r="A802" t="s">
        <v>2350</v>
      </c>
      <c r="B802" t="s">
        <v>52</v>
      </c>
    </row>
    <row r="803" spans="1:2" x14ac:dyDescent="0.3">
      <c r="A803" t="s">
        <v>2353</v>
      </c>
      <c r="B803" t="s">
        <v>30</v>
      </c>
    </row>
    <row r="804" spans="1:2" x14ac:dyDescent="0.3">
      <c r="A804" t="s">
        <v>1853</v>
      </c>
      <c r="B804" t="s">
        <v>957</v>
      </c>
    </row>
    <row r="805" spans="1:2" x14ac:dyDescent="0.3">
      <c r="A805" t="s">
        <v>1335</v>
      </c>
      <c r="B805" t="s">
        <v>957</v>
      </c>
    </row>
    <row r="806" spans="1:2" x14ac:dyDescent="0.3">
      <c r="A806" t="s">
        <v>2360</v>
      </c>
      <c r="B806" t="s">
        <v>30</v>
      </c>
    </row>
    <row r="807" spans="1:2" x14ac:dyDescent="0.3">
      <c r="A807" t="s">
        <v>2363</v>
      </c>
      <c r="B807" t="s">
        <v>957</v>
      </c>
    </row>
    <row r="808" spans="1:2" x14ac:dyDescent="0.3">
      <c r="A808" t="s">
        <v>686</v>
      </c>
      <c r="B808" t="s">
        <v>52</v>
      </c>
    </row>
    <row r="809" spans="1:2" x14ac:dyDescent="0.3">
      <c r="A809" t="s">
        <v>2368</v>
      </c>
      <c r="B809" t="s">
        <v>36</v>
      </c>
    </row>
    <row r="810" spans="1:2" x14ac:dyDescent="0.3">
      <c r="A810" t="s">
        <v>2371</v>
      </c>
      <c r="B810" t="s">
        <v>30</v>
      </c>
    </row>
    <row r="811" spans="1:2" x14ac:dyDescent="0.3">
      <c r="A811" t="s">
        <v>2374</v>
      </c>
      <c r="B811" t="s">
        <v>87</v>
      </c>
    </row>
    <row r="812" spans="1:2" x14ac:dyDescent="0.3">
      <c r="A812" t="s">
        <v>2377</v>
      </c>
      <c r="B812" t="s">
        <v>19</v>
      </c>
    </row>
    <row r="813" spans="1:2" x14ac:dyDescent="0.3">
      <c r="A813" t="s">
        <v>2378</v>
      </c>
      <c r="B813" t="s">
        <v>957</v>
      </c>
    </row>
    <row r="814" spans="1:2" x14ac:dyDescent="0.3">
      <c r="A814" t="s">
        <v>2380</v>
      </c>
      <c r="B814" t="s">
        <v>957</v>
      </c>
    </row>
    <row r="815" spans="1:2" x14ac:dyDescent="0.3">
      <c r="A815" t="s">
        <v>1776</v>
      </c>
      <c r="B815" t="s">
        <v>52</v>
      </c>
    </row>
    <row r="816" spans="1:2" x14ac:dyDescent="0.3">
      <c r="A816" t="s">
        <v>2384</v>
      </c>
      <c r="B816" t="s">
        <v>36</v>
      </c>
    </row>
    <row r="817" spans="1:2" x14ac:dyDescent="0.3">
      <c r="A817" t="s">
        <v>2387</v>
      </c>
      <c r="B817" t="s">
        <v>36</v>
      </c>
    </row>
    <row r="818" spans="1:2" x14ac:dyDescent="0.3">
      <c r="A818" t="s">
        <v>2390</v>
      </c>
      <c r="B818" t="s">
        <v>30</v>
      </c>
    </row>
    <row r="819" spans="1:2" x14ac:dyDescent="0.3">
      <c r="A819" t="s">
        <v>2393</v>
      </c>
      <c r="B819" t="s">
        <v>957</v>
      </c>
    </row>
    <row r="820" spans="1:2" x14ac:dyDescent="0.3">
      <c r="A820" t="s">
        <v>2396</v>
      </c>
      <c r="B820" t="s">
        <v>36</v>
      </c>
    </row>
    <row r="821" spans="1:2" x14ac:dyDescent="0.3">
      <c r="A821" t="s">
        <v>2399</v>
      </c>
      <c r="B821" t="s">
        <v>957</v>
      </c>
    </row>
    <row r="822" spans="1:2" x14ac:dyDescent="0.3">
      <c r="A822" t="s">
        <v>2401</v>
      </c>
      <c r="B822" t="s">
        <v>957</v>
      </c>
    </row>
    <row r="823" spans="1:2" x14ac:dyDescent="0.3">
      <c r="A823" t="s">
        <v>2404</v>
      </c>
      <c r="B823" t="s">
        <v>957</v>
      </c>
    </row>
    <row r="824" spans="1:2" x14ac:dyDescent="0.3">
      <c r="A824" t="s">
        <v>2296</v>
      </c>
      <c r="B824" t="s">
        <v>957</v>
      </c>
    </row>
    <row r="825" spans="1:2" x14ac:dyDescent="0.3">
      <c r="A825" t="s">
        <v>2409</v>
      </c>
      <c r="B825" t="s">
        <v>36</v>
      </c>
    </row>
    <row r="826" spans="1:2" x14ac:dyDescent="0.3">
      <c r="A826" t="s">
        <v>1129</v>
      </c>
      <c r="B826" t="s">
        <v>36</v>
      </c>
    </row>
    <row r="827" spans="1:2" x14ac:dyDescent="0.3">
      <c r="A827" t="s">
        <v>2414</v>
      </c>
      <c r="B827" t="s">
        <v>42</v>
      </c>
    </row>
    <row r="828" spans="1:2" x14ac:dyDescent="0.3">
      <c r="A828" t="s">
        <v>2416</v>
      </c>
      <c r="B828" t="s">
        <v>36</v>
      </c>
    </row>
    <row r="829" spans="1:2" x14ac:dyDescent="0.3">
      <c r="A829" t="s">
        <v>2418</v>
      </c>
      <c r="B829" t="s">
        <v>36</v>
      </c>
    </row>
    <row r="830" spans="1:2" x14ac:dyDescent="0.3">
      <c r="A830" t="s">
        <v>2421</v>
      </c>
      <c r="B830" t="s">
        <v>830</v>
      </c>
    </row>
    <row r="831" spans="1:2" x14ac:dyDescent="0.3">
      <c r="A831" t="s">
        <v>151</v>
      </c>
      <c r="B831" t="s">
        <v>957</v>
      </c>
    </row>
    <row r="832" spans="1:2" x14ac:dyDescent="0.3">
      <c r="A832" t="s">
        <v>2426</v>
      </c>
      <c r="B832" t="s">
        <v>957</v>
      </c>
    </row>
    <row r="833" spans="1:2" x14ac:dyDescent="0.3">
      <c r="A833" t="s">
        <v>2429</v>
      </c>
      <c r="B833" t="s">
        <v>181</v>
      </c>
    </row>
    <row r="834" spans="1:2" x14ac:dyDescent="0.3">
      <c r="A834" t="s">
        <v>2344</v>
      </c>
      <c r="B834" t="s">
        <v>30</v>
      </c>
    </row>
    <row r="835" spans="1:2" x14ac:dyDescent="0.3">
      <c r="A835" t="s">
        <v>2434</v>
      </c>
      <c r="B835" t="s">
        <v>30</v>
      </c>
    </row>
    <row r="836" spans="1:2" x14ac:dyDescent="0.3">
      <c r="A836" t="s">
        <v>2436</v>
      </c>
      <c r="B836" t="s">
        <v>36</v>
      </c>
    </row>
    <row r="837" spans="1:2" x14ac:dyDescent="0.3">
      <c r="A837" t="s">
        <v>2439</v>
      </c>
      <c r="B837" t="s">
        <v>181</v>
      </c>
    </row>
    <row r="838" spans="1:2" x14ac:dyDescent="0.3">
      <c r="A838" t="s">
        <v>1071</v>
      </c>
      <c r="B838" t="s">
        <v>19</v>
      </c>
    </row>
    <row r="839" spans="1:2" x14ac:dyDescent="0.3">
      <c r="A839" t="s">
        <v>1123</v>
      </c>
      <c r="B839" t="s">
        <v>30</v>
      </c>
    </row>
    <row r="840" spans="1:2" x14ac:dyDescent="0.3">
      <c r="A840" t="s">
        <v>2446</v>
      </c>
      <c r="B840" t="s">
        <v>36</v>
      </c>
    </row>
    <row r="841" spans="1:2" x14ac:dyDescent="0.3">
      <c r="A841" t="s">
        <v>2448</v>
      </c>
      <c r="B841" t="s">
        <v>36</v>
      </c>
    </row>
    <row r="842" spans="1:2" x14ac:dyDescent="0.3">
      <c r="A842" t="s">
        <v>119</v>
      </c>
      <c r="B842" t="s">
        <v>19</v>
      </c>
    </row>
    <row r="843" spans="1:2" x14ac:dyDescent="0.3">
      <c r="A843" t="s">
        <v>2451</v>
      </c>
      <c r="B843" t="s">
        <v>957</v>
      </c>
    </row>
    <row r="844" spans="1:2" x14ac:dyDescent="0.3">
      <c r="A844" t="s">
        <v>2454</v>
      </c>
      <c r="B844" t="s">
        <v>36</v>
      </c>
    </row>
    <row r="845" spans="1:2" x14ac:dyDescent="0.3">
      <c r="A845" t="s">
        <v>816</v>
      </c>
      <c r="B845" t="s">
        <v>87</v>
      </c>
    </row>
    <row r="846" spans="1:2" x14ac:dyDescent="0.3">
      <c r="A846" t="s">
        <v>2458</v>
      </c>
      <c r="B846" t="s">
        <v>30</v>
      </c>
    </row>
    <row r="847" spans="1:2" x14ac:dyDescent="0.3">
      <c r="A847" t="s">
        <v>2460</v>
      </c>
      <c r="B847" t="s">
        <v>36</v>
      </c>
    </row>
    <row r="848" spans="1:2" x14ac:dyDescent="0.3">
      <c r="A848" t="s">
        <v>2462</v>
      </c>
      <c r="B848" t="s">
        <v>957</v>
      </c>
    </row>
    <row r="849" spans="1:2" x14ac:dyDescent="0.3">
      <c r="A849" t="s">
        <v>2464</v>
      </c>
      <c r="B849" t="s">
        <v>30</v>
      </c>
    </row>
    <row r="850" spans="1:2" x14ac:dyDescent="0.3">
      <c r="A850" t="s">
        <v>2465</v>
      </c>
      <c r="B850" t="s">
        <v>36</v>
      </c>
    </row>
    <row r="851" spans="1:2" x14ac:dyDescent="0.3">
      <c r="A851" t="s">
        <v>1155</v>
      </c>
      <c r="B851" t="s">
        <v>957</v>
      </c>
    </row>
    <row r="852" spans="1:2" x14ac:dyDescent="0.3">
      <c r="A852" t="s">
        <v>2470</v>
      </c>
      <c r="B852" t="s">
        <v>909</v>
      </c>
    </row>
    <row r="853" spans="1:2" x14ac:dyDescent="0.3">
      <c r="A853" t="s">
        <v>1071</v>
      </c>
      <c r="B853" t="s">
        <v>19</v>
      </c>
    </row>
    <row r="854" spans="1:2" x14ac:dyDescent="0.3">
      <c r="A854" t="s">
        <v>1694</v>
      </c>
      <c r="B854" t="s">
        <v>36</v>
      </c>
    </row>
    <row r="855" spans="1:2" x14ac:dyDescent="0.3">
      <c r="A855" t="s">
        <v>2476</v>
      </c>
      <c r="B855" t="s">
        <v>36</v>
      </c>
    </row>
    <row r="856" spans="1:2" x14ac:dyDescent="0.3">
      <c r="A856" t="s">
        <v>2479</v>
      </c>
      <c r="B856" t="s">
        <v>36</v>
      </c>
    </row>
    <row r="857" spans="1:2" x14ac:dyDescent="0.3">
      <c r="A857" t="s">
        <v>2482</v>
      </c>
      <c r="B857" t="s">
        <v>87</v>
      </c>
    </row>
    <row r="858" spans="1:2" x14ac:dyDescent="0.3">
      <c r="A858" t="s">
        <v>2485</v>
      </c>
      <c r="B858" t="s">
        <v>36</v>
      </c>
    </row>
    <row r="859" spans="1:2" x14ac:dyDescent="0.3">
      <c r="A859" t="s">
        <v>2488</v>
      </c>
      <c r="B859" t="s">
        <v>957</v>
      </c>
    </row>
    <row r="860" spans="1:2" x14ac:dyDescent="0.3">
      <c r="A860" t="s">
        <v>2491</v>
      </c>
      <c r="B860" t="s">
        <v>42</v>
      </c>
    </row>
    <row r="861" spans="1:2" x14ac:dyDescent="0.3">
      <c r="A861" t="s">
        <v>2494</v>
      </c>
      <c r="B861" t="s">
        <v>957</v>
      </c>
    </row>
    <row r="862" spans="1:2" x14ac:dyDescent="0.3">
      <c r="A862" t="s">
        <v>2496</v>
      </c>
      <c r="B862" t="s">
        <v>957</v>
      </c>
    </row>
    <row r="863" spans="1:2" x14ac:dyDescent="0.3">
      <c r="A863" t="s">
        <v>2499</v>
      </c>
      <c r="B863" t="s">
        <v>52</v>
      </c>
    </row>
    <row r="864" spans="1:2" x14ac:dyDescent="0.3">
      <c r="A864" t="s">
        <v>2502</v>
      </c>
      <c r="B864" t="s">
        <v>1187</v>
      </c>
    </row>
    <row r="865" spans="1:2" x14ac:dyDescent="0.3">
      <c r="A865" t="s">
        <v>2505</v>
      </c>
      <c r="B865" t="s">
        <v>30</v>
      </c>
    </row>
    <row r="866" spans="1:2" x14ac:dyDescent="0.3">
      <c r="A866" t="s">
        <v>2508</v>
      </c>
      <c r="B866" t="s">
        <v>36</v>
      </c>
    </row>
    <row r="867" spans="1:2" x14ac:dyDescent="0.3">
      <c r="A867" t="s">
        <v>1086</v>
      </c>
      <c r="B867" t="s">
        <v>36</v>
      </c>
    </row>
    <row r="868" spans="1:2" x14ac:dyDescent="0.3">
      <c r="A868" t="s">
        <v>2512</v>
      </c>
      <c r="B868" t="s">
        <v>957</v>
      </c>
    </row>
    <row r="869" spans="1:2" x14ac:dyDescent="0.3">
      <c r="A869" t="s">
        <v>2515</v>
      </c>
      <c r="B869" t="s">
        <v>957</v>
      </c>
    </row>
    <row r="870" spans="1:2" x14ac:dyDescent="0.3">
      <c r="A870" t="s">
        <v>2518</v>
      </c>
      <c r="B870" t="s">
        <v>957</v>
      </c>
    </row>
    <row r="871" spans="1:2" x14ac:dyDescent="0.3">
      <c r="A871" t="s">
        <v>135</v>
      </c>
      <c r="B871" t="s">
        <v>19</v>
      </c>
    </row>
    <row r="872" spans="1:2" x14ac:dyDescent="0.3">
      <c r="A872" t="s">
        <v>2523</v>
      </c>
      <c r="B872" t="s">
        <v>87</v>
      </c>
    </row>
    <row r="873" spans="1:2" x14ac:dyDescent="0.3">
      <c r="A873" t="s">
        <v>2525</v>
      </c>
      <c r="B873" t="s">
        <v>19</v>
      </c>
    </row>
    <row r="874" spans="1:2" x14ac:dyDescent="0.3">
      <c r="A874" t="s">
        <v>1037</v>
      </c>
      <c r="B874" t="s">
        <v>36</v>
      </c>
    </row>
    <row r="875" spans="1:2" x14ac:dyDescent="0.3">
      <c r="A875" t="s">
        <v>2529</v>
      </c>
      <c r="B875" t="s">
        <v>36</v>
      </c>
    </row>
    <row r="876" spans="1:2" x14ac:dyDescent="0.3">
      <c r="A876" t="s">
        <v>2532</v>
      </c>
      <c r="B876" t="s">
        <v>19</v>
      </c>
    </row>
    <row r="877" spans="1:2" x14ac:dyDescent="0.3">
      <c r="A877" t="s">
        <v>2535</v>
      </c>
      <c r="B877" t="s">
        <v>957</v>
      </c>
    </row>
    <row r="878" spans="1:2" x14ac:dyDescent="0.3">
      <c r="A878" t="s">
        <v>1015</v>
      </c>
      <c r="B878" t="s">
        <v>957</v>
      </c>
    </row>
    <row r="879" spans="1:2" x14ac:dyDescent="0.3">
      <c r="A879" t="s">
        <v>116</v>
      </c>
      <c r="B879" t="s">
        <v>957</v>
      </c>
    </row>
    <row r="880" spans="1:2" x14ac:dyDescent="0.3">
      <c r="A880" t="s">
        <v>2542</v>
      </c>
      <c r="B880" t="s">
        <v>957</v>
      </c>
    </row>
    <row r="881" spans="1:2" x14ac:dyDescent="0.3">
      <c r="A881" t="s">
        <v>1954</v>
      </c>
      <c r="B881" t="s">
        <v>30</v>
      </c>
    </row>
    <row r="882" spans="1:2" x14ac:dyDescent="0.3">
      <c r="A882" t="s">
        <v>2547</v>
      </c>
      <c r="B882" t="s">
        <v>30</v>
      </c>
    </row>
    <row r="883" spans="1:2" x14ac:dyDescent="0.3">
      <c r="A883" t="s">
        <v>2550</v>
      </c>
      <c r="B883" t="s">
        <v>36</v>
      </c>
    </row>
    <row r="884" spans="1:2" x14ac:dyDescent="0.3">
      <c r="A884" t="s">
        <v>2553</v>
      </c>
      <c r="B884" t="s">
        <v>957</v>
      </c>
    </row>
    <row r="885" spans="1:2" x14ac:dyDescent="0.3">
      <c r="A885" t="s">
        <v>2556</v>
      </c>
      <c r="B885" t="s">
        <v>87</v>
      </c>
    </row>
    <row r="886" spans="1:2" x14ac:dyDescent="0.3">
      <c r="A886" t="s">
        <v>1861</v>
      </c>
      <c r="B886" t="s">
        <v>181</v>
      </c>
    </row>
    <row r="887" spans="1:2" x14ac:dyDescent="0.3">
      <c r="A887" t="s">
        <v>2560</v>
      </c>
      <c r="B887" t="s">
        <v>36</v>
      </c>
    </row>
    <row r="888" spans="1:2" x14ac:dyDescent="0.3">
      <c r="A888" t="s">
        <v>2562</v>
      </c>
      <c r="B888" t="s">
        <v>19</v>
      </c>
    </row>
    <row r="889" spans="1:2" x14ac:dyDescent="0.3">
      <c r="A889" t="s">
        <v>2565</v>
      </c>
      <c r="B889" t="s">
        <v>19</v>
      </c>
    </row>
    <row r="890" spans="1:2" x14ac:dyDescent="0.3">
      <c r="A890" t="s">
        <v>276</v>
      </c>
      <c r="B890" t="s">
        <v>957</v>
      </c>
    </row>
    <row r="891" spans="1:2" x14ac:dyDescent="0.3">
      <c r="A891" t="s">
        <v>2570</v>
      </c>
      <c r="B891" t="s">
        <v>448</v>
      </c>
    </row>
    <row r="892" spans="1:2" x14ac:dyDescent="0.3">
      <c r="A892" t="s">
        <v>2573</v>
      </c>
      <c r="B892" t="s">
        <v>19</v>
      </c>
    </row>
    <row r="893" spans="1:2" x14ac:dyDescent="0.3">
      <c r="A893" t="s">
        <v>2576</v>
      </c>
      <c r="B893" t="s">
        <v>30</v>
      </c>
    </row>
    <row r="894" spans="1:2" x14ac:dyDescent="0.3">
      <c r="A894" t="s">
        <v>2579</v>
      </c>
      <c r="B894" t="s">
        <v>36</v>
      </c>
    </row>
    <row r="895" spans="1:2" x14ac:dyDescent="0.3">
      <c r="A895" t="s">
        <v>2582</v>
      </c>
      <c r="B895" t="s">
        <v>36</v>
      </c>
    </row>
    <row r="896" spans="1:2" x14ac:dyDescent="0.3">
      <c r="A896" t="s">
        <v>2585</v>
      </c>
      <c r="B896" t="s">
        <v>30</v>
      </c>
    </row>
    <row r="897" spans="1:2" x14ac:dyDescent="0.3">
      <c r="A897" t="s">
        <v>2588</v>
      </c>
      <c r="B897" t="s">
        <v>30</v>
      </c>
    </row>
    <row r="898" spans="1:2" x14ac:dyDescent="0.3">
      <c r="A898" t="s">
        <v>2191</v>
      </c>
      <c r="B898" t="s">
        <v>1187</v>
      </c>
    </row>
    <row r="899" spans="1:2" x14ac:dyDescent="0.3">
      <c r="A899" t="s">
        <v>2591</v>
      </c>
      <c r="B899" t="s">
        <v>30</v>
      </c>
    </row>
    <row r="900" spans="1:2" x14ac:dyDescent="0.3">
      <c r="A900" t="s">
        <v>2594</v>
      </c>
      <c r="B900" t="s">
        <v>957</v>
      </c>
    </row>
    <row r="901" spans="1:2" x14ac:dyDescent="0.3">
      <c r="A901" t="s">
        <v>2597</v>
      </c>
      <c r="B901" t="s">
        <v>957</v>
      </c>
    </row>
    <row r="902" spans="1:2" x14ac:dyDescent="0.3">
      <c r="A902" t="s">
        <v>2599</v>
      </c>
      <c r="B902" t="s">
        <v>30</v>
      </c>
    </row>
    <row r="903" spans="1:2" x14ac:dyDescent="0.3">
      <c r="A903" t="s">
        <v>2601</v>
      </c>
      <c r="B903" t="s">
        <v>36</v>
      </c>
    </row>
    <row r="904" spans="1:2" x14ac:dyDescent="0.3">
      <c r="A904" t="s">
        <v>2603</v>
      </c>
      <c r="B904" t="s">
        <v>957</v>
      </c>
    </row>
    <row r="905" spans="1:2" x14ac:dyDescent="0.3">
      <c r="A905" t="s">
        <v>2606</v>
      </c>
      <c r="B905" t="s">
        <v>957</v>
      </c>
    </row>
    <row r="906" spans="1:2" x14ac:dyDescent="0.3">
      <c r="A906" t="s">
        <v>2609</v>
      </c>
      <c r="B906" t="s">
        <v>52</v>
      </c>
    </row>
    <row r="907" spans="1:2" x14ac:dyDescent="0.3">
      <c r="A907" t="s">
        <v>2612</v>
      </c>
      <c r="B907" t="s">
        <v>19</v>
      </c>
    </row>
    <row r="908" spans="1:2" x14ac:dyDescent="0.3">
      <c r="A908" t="s">
        <v>404</v>
      </c>
      <c r="B908" t="s">
        <v>36</v>
      </c>
    </row>
    <row r="909" spans="1:2" x14ac:dyDescent="0.3">
      <c r="A909" t="s">
        <v>2617</v>
      </c>
      <c r="B909" t="s">
        <v>957</v>
      </c>
    </row>
    <row r="910" spans="1:2" x14ac:dyDescent="0.3">
      <c r="A910" t="s">
        <v>2620</v>
      </c>
      <c r="B910" t="s">
        <v>19</v>
      </c>
    </row>
    <row r="911" spans="1:2" x14ac:dyDescent="0.3">
      <c r="A911" t="s">
        <v>2307</v>
      </c>
      <c r="B911" t="s">
        <v>19</v>
      </c>
    </row>
    <row r="912" spans="1:2" x14ac:dyDescent="0.3">
      <c r="A912" t="s">
        <v>2623</v>
      </c>
      <c r="B912" t="s">
        <v>36</v>
      </c>
    </row>
    <row r="913" spans="1:2" x14ac:dyDescent="0.3">
      <c r="A913" t="s">
        <v>2625</v>
      </c>
      <c r="B913" t="s">
        <v>957</v>
      </c>
    </row>
    <row r="914" spans="1:2" x14ac:dyDescent="0.3">
      <c r="A914" t="s">
        <v>2627</v>
      </c>
      <c r="B914" t="s">
        <v>36</v>
      </c>
    </row>
    <row r="915" spans="1:2" x14ac:dyDescent="0.3">
      <c r="A915" t="s">
        <v>2630</v>
      </c>
      <c r="B915" t="s">
        <v>42</v>
      </c>
    </row>
    <row r="916" spans="1:2" x14ac:dyDescent="0.3">
      <c r="A916" t="s">
        <v>2633</v>
      </c>
      <c r="B916" t="s">
        <v>30</v>
      </c>
    </row>
    <row r="917" spans="1:2" x14ac:dyDescent="0.3">
      <c r="A917" t="s">
        <v>2635</v>
      </c>
      <c r="B917" t="s">
        <v>957</v>
      </c>
    </row>
    <row r="918" spans="1:2" x14ac:dyDescent="0.3">
      <c r="A918" t="s">
        <v>2638</v>
      </c>
      <c r="B918" t="s">
        <v>36</v>
      </c>
    </row>
    <row r="919" spans="1:2" x14ac:dyDescent="0.3">
      <c r="A919" t="s">
        <v>2641</v>
      </c>
      <c r="B919" t="s">
        <v>52</v>
      </c>
    </row>
    <row r="920" spans="1:2" x14ac:dyDescent="0.3">
      <c r="A920" t="s">
        <v>2644</v>
      </c>
      <c r="B920" t="s">
        <v>448</v>
      </c>
    </row>
    <row r="921" spans="1:2" x14ac:dyDescent="0.3">
      <c r="A921" t="s">
        <v>1338</v>
      </c>
      <c r="B921" t="s">
        <v>957</v>
      </c>
    </row>
    <row r="922" spans="1:2" x14ac:dyDescent="0.3">
      <c r="A922" t="s">
        <v>2649</v>
      </c>
      <c r="B922" t="s">
        <v>30</v>
      </c>
    </row>
    <row r="923" spans="1:2" x14ac:dyDescent="0.3">
      <c r="A923" t="s">
        <v>2651</v>
      </c>
      <c r="B923" t="s">
        <v>36</v>
      </c>
    </row>
    <row r="924" spans="1:2" x14ac:dyDescent="0.3">
      <c r="A924" t="s">
        <v>2654</v>
      </c>
      <c r="B924" t="s">
        <v>448</v>
      </c>
    </row>
    <row r="925" spans="1:2" x14ac:dyDescent="0.3">
      <c r="A925" t="s">
        <v>2213</v>
      </c>
      <c r="B925" t="s">
        <v>957</v>
      </c>
    </row>
    <row r="926" spans="1:2" x14ac:dyDescent="0.3">
      <c r="A926" t="s">
        <v>2658</v>
      </c>
      <c r="B926" t="s">
        <v>957</v>
      </c>
    </row>
    <row r="927" spans="1:2" x14ac:dyDescent="0.3">
      <c r="A927" t="s">
        <v>2660</v>
      </c>
      <c r="B927" t="s">
        <v>909</v>
      </c>
    </row>
    <row r="928" spans="1:2" x14ac:dyDescent="0.3">
      <c r="A928" t="s">
        <v>2663</v>
      </c>
      <c r="B928" t="s">
        <v>30</v>
      </c>
    </row>
    <row r="929" spans="1:2" x14ac:dyDescent="0.3">
      <c r="A929" t="s">
        <v>2666</v>
      </c>
      <c r="B929" t="s">
        <v>181</v>
      </c>
    </row>
    <row r="930" spans="1:2" x14ac:dyDescent="0.3">
      <c r="A930" t="s">
        <v>2669</v>
      </c>
      <c r="B930" t="s">
        <v>42</v>
      </c>
    </row>
    <row r="931" spans="1:2" x14ac:dyDescent="0.3">
      <c r="A931" t="s">
        <v>2671</v>
      </c>
      <c r="B931" t="s">
        <v>19</v>
      </c>
    </row>
    <row r="932" spans="1:2" x14ac:dyDescent="0.3">
      <c r="A932" t="s">
        <v>2673</v>
      </c>
      <c r="B932" t="s">
        <v>1972</v>
      </c>
    </row>
    <row r="933" spans="1:2" x14ac:dyDescent="0.3">
      <c r="A933" t="s">
        <v>2676</v>
      </c>
      <c r="B933" t="s">
        <v>42</v>
      </c>
    </row>
    <row r="934" spans="1:2" x14ac:dyDescent="0.3">
      <c r="A934" t="s">
        <v>2679</v>
      </c>
      <c r="B934" t="s">
        <v>957</v>
      </c>
    </row>
    <row r="935" spans="1:2" x14ac:dyDescent="0.3">
      <c r="A935" t="s">
        <v>2682</v>
      </c>
      <c r="B935" t="s">
        <v>957</v>
      </c>
    </row>
    <row r="936" spans="1:2" x14ac:dyDescent="0.3">
      <c r="A936" t="s">
        <v>2685</v>
      </c>
      <c r="B936" t="s">
        <v>448</v>
      </c>
    </row>
    <row r="937" spans="1:2" x14ac:dyDescent="0.3">
      <c r="A937" t="s">
        <v>2688</v>
      </c>
      <c r="B937" t="s">
        <v>1187</v>
      </c>
    </row>
    <row r="938" spans="1:2" x14ac:dyDescent="0.3">
      <c r="A938" t="s">
        <v>2691</v>
      </c>
      <c r="B938" t="s">
        <v>181</v>
      </c>
    </row>
    <row r="939" spans="1:2" x14ac:dyDescent="0.3">
      <c r="A939" t="s">
        <v>2694</v>
      </c>
      <c r="B939" t="s">
        <v>957</v>
      </c>
    </row>
    <row r="940" spans="1:2" x14ac:dyDescent="0.3">
      <c r="A940" t="s">
        <v>2697</v>
      </c>
      <c r="B940" t="s">
        <v>36</v>
      </c>
    </row>
    <row r="941" spans="1:2" x14ac:dyDescent="0.3">
      <c r="A941" t="s">
        <v>2699</v>
      </c>
      <c r="B941" t="s">
        <v>36</v>
      </c>
    </row>
    <row r="942" spans="1:2" x14ac:dyDescent="0.3">
      <c r="A942" t="s">
        <v>2702</v>
      </c>
      <c r="B942" t="s">
        <v>19</v>
      </c>
    </row>
    <row r="943" spans="1:2" x14ac:dyDescent="0.3">
      <c r="A943" t="s">
        <v>2705</v>
      </c>
      <c r="B943" t="s">
        <v>36</v>
      </c>
    </row>
    <row r="944" spans="1:2" x14ac:dyDescent="0.3">
      <c r="A944" t="s">
        <v>2708</v>
      </c>
      <c r="B944" t="s">
        <v>52</v>
      </c>
    </row>
    <row r="945" spans="1:2" x14ac:dyDescent="0.3">
      <c r="A945" t="s">
        <v>2710</v>
      </c>
      <c r="B945" t="s">
        <v>957</v>
      </c>
    </row>
    <row r="946" spans="1:2" x14ac:dyDescent="0.3">
      <c r="A946" t="s">
        <v>2713</v>
      </c>
      <c r="B946" t="s">
        <v>87</v>
      </c>
    </row>
    <row r="947" spans="1:2" x14ac:dyDescent="0.3">
      <c r="A947" t="s">
        <v>2716</v>
      </c>
      <c r="B947" t="s">
        <v>30</v>
      </c>
    </row>
    <row r="948" spans="1:2" x14ac:dyDescent="0.3">
      <c r="A948" t="s">
        <v>2719</v>
      </c>
      <c r="B948" t="s">
        <v>957</v>
      </c>
    </row>
    <row r="949" spans="1:2" x14ac:dyDescent="0.3">
      <c r="A949" t="s">
        <v>64</v>
      </c>
      <c r="B949" t="s">
        <v>19</v>
      </c>
    </row>
    <row r="950" spans="1:2" x14ac:dyDescent="0.3">
      <c r="A950" t="s">
        <v>2724</v>
      </c>
      <c r="B950" t="s">
        <v>42</v>
      </c>
    </row>
    <row r="951" spans="1:2" x14ac:dyDescent="0.3">
      <c r="A951" t="s">
        <v>2465</v>
      </c>
      <c r="B951" t="s">
        <v>36</v>
      </c>
    </row>
    <row r="952" spans="1:2" x14ac:dyDescent="0.3">
      <c r="A952" t="s">
        <v>2728</v>
      </c>
      <c r="B952" t="s">
        <v>19</v>
      </c>
    </row>
    <row r="953" spans="1:2" x14ac:dyDescent="0.3">
      <c r="A953" t="s">
        <v>2731</v>
      </c>
      <c r="B953" t="s">
        <v>957</v>
      </c>
    </row>
    <row r="954" spans="1:2" x14ac:dyDescent="0.3">
      <c r="A954" t="s">
        <v>2734</v>
      </c>
      <c r="B954" t="s">
        <v>36</v>
      </c>
    </row>
    <row r="955" spans="1:2" x14ac:dyDescent="0.3">
      <c r="A955" t="s">
        <v>2737</v>
      </c>
      <c r="B955" t="s">
        <v>30</v>
      </c>
    </row>
    <row r="956" spans="1:2" x14ac:dyDescent="0.3">
      <c r="A956" t="s">
        <v>2739</v>
      </c>
      <c r="B956" t="s">
        <v>30</v>
      </c>
    </row>
    <row r="957" spans="1:2" x14ac:dyDescent="0.3">
      <c r="A957" t="s">
        <v>2742</v>
      </c>
      <c r="B957" t="s">
        <v>957</v>
      </c>
    </row>
    <row r="958" spans="1:2" x14ac:dyDescent="0.3">
      <c r="A958" t="s">
        <v>2744</v>
      </c>
      <c r="B958" t="s">
        <v>957</v>
      </c>
    </row>
    <row r="959" spans="1:2" x14ac:dyDescent="0.3">
      <c r="A959" t="s">
        <v>2747</v>
      </c>
      <c r="B959" t="s">
        <v>30</v>
      </c>
    </row>
    <row r="960" spans="1:2" x14ac:dyDescent="0.3">
      <c r="A960" t="s">
        <v>2750</v>
      </c>
      <c r="B960" t="s">
        <v>181</v>
      </c>
    </row>
    <row r="961" spans="1:2" x14ac:dyDescent="0.3">
      <c r="A961" t="s">
        <v>2753</v>
      </c>
      <c r="B961" t="s">
        <v>909</v>
      </c>
    </row>
    <row r="962" spans="1:2" x14ac:dyDescent="0.3">
      <c r="A962" t="s">
        <v>2755</v>
      </c>
      <c r="B962" t="s">
        <v>36</v>
      </c>
    </row>
    <row r="963" spans="1:2" x14ac:dyDescent="0.3">
      <c r="A963" t="s">
        <v>2758</v>
      </c>
      <c r="B963" t="s">
        <v>1268</v>
      </c>
    </row>
    <row r="964" spans="1:2" x14ac:dyDescent="0.3">
      <c r="A964" t="s">
        <v>1019</v>
      </c>
      <c r="B964" t="s">
        <v>30</v>
      </c>
    </row>
    <row r="965" spans="1:2" x14ac:dyDescent="0.3">
      <c r="A965" t="s">
        <v>2763</v>
      </c>
      <c r="B965" t="s">
        <v>19</v>
      </c>
    </row>
    <row r="966" spans="1:2" x14ac:dyDescent="0.3">
      <c r="A966" t="s">
        <v>2766</v>
      </c>
      <c r="B966" t="s">
        <v>19</v>
      </c>
    </row>
    <row r="967" spans="1:2" x14ac:dyDescent="0.3">
      <c r="A967" t="s">
        <v>638</v>
      </c>
      <c r="B967" t="s">
        <v>957</v>
      </c>
    </row>
    <row r="968" spans="1:2" x14ac:dyDescent="0.3">
      <c r="A968" t="s">
        <v>2769</v>
      </c>
      <c r="B968" t="s">
        <v>36</v>
      </c>
    </row>
    <row r="969" spans="1:2" x14ac:dyDescent="0.3">
      <c r="A969" t="s">
        <v>2772</v>
      </c>
      <c r="B969" t="s">
        <v>36</v>
      </c>
    </row>
    <row r="970" spans="1:2" x14ac:dyDescent="0.3">
      <c r="A970" t="s">
        <v>2775</v>
      </c>
      <c r="B970" t="s">
        <v>30</v>
      </c>
    </row>
    <row r="971" spans="1:2" x14ac:dyDescent="0.3">
      <c r="A971" t="s">
        <v>2778</v>
      </c>
      <c r="B971" t="s">
        <v>957</v>
      </c>
    </row>
    <row r="972" spans="1:2" x14ac:dyDescent="0.3">
      <c r="A972" t="s">
        <v>2781</v>
      </c>
      <c r="B972" t="s">
        <v>19</v>
      </c>
    </row>
    <row r="973" spans="1:2" x14ac:dyDescent="0.3">
      <c r="A973" t="s">
        <v>2784</v>
      </c>
      <c r="B973" t="s">
        <v>52</v>
      </c>
    </row>
    <row r="974" spans="1:2" x14ac:dyDescent="0.3">
      <c r="A974" t="s">
        <v>2787</v>
      </c>
      <c r="B974" t="s">
        <v>957</v>
      </c>
    </row>
    <row r="975" spans="1:2" x14ac:dyDescent="0.3">
      <c r="A975" t="s">
        <v>2790</v>
      </c>
      <c r="B975" t="s">
        <v>957</v>
      </c>
    </row>
    <row r="976" spans="1:2" x14ac:dyDescent="0.3">
      <c r="A976" t="s">
        <v>2434</v>
      </c>
      <c r="B976" t="s">
        <v>30</v>
      </c>
    </row>
    <row r="977" spans="1:2" x14ac:dyDescent="0.3">
      <c r="A977" t="s">
        <v>2795</v>
      </c>
      <c r="B977" t="s">
        <v>30</v>
      </c>
    </row>
    <row r="978" spans="1:2" x14ac:dyDescent="0.3">
      <c r="A978" t="s">
        <v>1129</v>
      </c>
      <c r="B978" t="s">
        <v>36</v>
      </c>
    </row>
    <row r="979" spans="1:2" x14ac:dyDescent="0.3">
      <c r="A979" t="s">
        <v>2798</v>
      </c>
      <c r="B979" t="s">
        <v>30</v>
      </c>
    </row>
    <row r="980" spans="1:2" x14ac:dyDescent="0.3">
      <c r="A980" t="s">
        <v>2801</v>
      </c>
      <c r="B980" t="s">
        <v>19</v>
      </c>
    </row>
    <row r="981" spans="1:2" x14ac:dyDescent="0.3">
      <c r="A981" t="s">
        <v>2803</v>
      </c>
      <c r="B981" t="s">
        <v>957</v>
      </c>
    </row>
    <row r="982" spans="1:2" x14ac:dyDescent="0.3">
      <c r="A982" t="s">
        <v>2805</v>
      </c>
      <c r="B982" t="s">
        <v>36</v>
      </c>
    </row>
    <row r="983" spans="1:2" x14ac:dyDescent="0.3">
      <c r="A983" t="s">
        <v>2808</v>
      </c>
      <c r="B983" t="s">
        <v>957</v>
      </c>
    </row>
    <row r="984" spans="1:2" x14ac:dyDescent="0.3">
      <c r="A984" t="s">
        <v>2115</v>
      </c>
      <c r="B984" t="s">
        <v>957</v>
      </c>
    </row>
    <row r="985" spans="1:2" x14ac:dyDescent="0.3">
      <c r="A985" t="s">
        <v>72</v>
      </c>
      <c r="B985" t="s">
        <v>957</v>
      </c>
    </row>
    <row r="986" spans="1:2" x14ac:dyDescent="0.3">
      <c r="A986" t="s">
        <v>2000</v>
      </c>
      <c r="B986" t="s">
        <v>957</v>
      </c>
    </row>
    <row r="987" spans="1:2" x14ac:dyDescent="0.3">
      <c r="A987" t="s">
        <v>294</v>
      </c>
      <c r="B987" t="s">
        <v>36</v>
      </c>
    </row>
    <row r="988" spans="1:2" x14ac:dyDescent="0.3">
      <c r="A988" t="s">
        <v>2817</v>
      </c>
      <c r="B988" t="s">
        <v>957</v>
      </c>
    </row>
    <row r="989" spans="1:2" x14ac:dyDescent="0.3">
      <c r="A989" t="s">
        <v>2820</v>
      </c>
      <c r="B989" t="s">
        <v>19</v>
      </c>
    </row>
    <row r="990" spans="1:2" x14ac:dyDescent="0.3">
      <c r="A990" t="s">
        <v>2129</v>
      </c>
      <c r="B990" t="s">
        <v>36</v>
      </c>
    </row>
    <row r="991" spans="1:2" x14ac:dyDescent="0.3">
      <c r="A991" t="s">
        <v>2825</v>
      </c>
      <c r="B991" t="s">
        <v>36</v>
      </c>
    </row>
    <row r="992" spans="1:2" x14ac:dyDescent="0.3">
      <c r="A992" t="s">
        <v>1132</v>
      </c>
      <c r="B992" t="s">
        <v>957</v>
      </c>
    </row>
    <row r="993" spans="1:2" x14ac:dyDescent="0.3">
      <c r="A993" t="s">
        <v>2829</v>
      </c>
      <c r="B993" t="s">
        <v>30</v>
      </c>
    </row>
    <row r="994" spans="1:2" x14ac:dyDescent="0.3">
      <c r="A994" t="s">
        <v>2832</v>
      </c>
      <c r="B994" t="s">
        <v>957</v>
      </c>
    </row>
    <row r="995" spans="1:2" x14ac:dyDescent="0.3">
      <c r="A995" t="s">
        <v>1160</v>
      </c>
      <c r="B995" t="s">
        <v>52</v>
      </c>
    </row>
    <row r="996" spans="1:2" x14ac:dyDescent="0.3">
      <c r="A996" t="s">
        <v>2837</v>
      </c>
      <c r="B996" t="s">
        <v>52</v>
      </c>
    </row>
    <row r="997" spans="1:2" x14ac:dyDescent="0.3">
      <c r="A997" t="s">
        <v>2839</v>
      </c>
      <c r="B997" t="s">
        <v>181</v>
      </c>
    </row>
    <row r="998" spans="1:2" x14ac:dyDescent="0.3">
      <c r="A998" t="s">
        <v>1015</v>
      </c>
      <c r="B998" t="s">
        <v>957</v>
      </c>
    </row>
    <row r="999" spans="1:2" x14ac:dyDescent="0.3">
      <c r="A999" t="s">
        <v>2843</v>
      </c>
      <c r="B999" t="s">
        <v>909</v>
      </c>
    </row>
    <row r="1000" spans="1:2" x14ac:dyDescent="0.3">
      <c r="A1000" t="s">
        <v>2846</v>
      </c>
      <c r="B1000" t="s">
        <v>36</v>
      </c>
    </row>
    <row r="1001" spans="1:2" x14ac:dyDescent="0.3">
      <c r="A1001" t="s">
        <v>2849</v>
      </c>
      <c r="B1001" t="s">
        <v>87</v>
      </c>
    </row>
    <row r="1002" spans="1:2" x14ac:dyDescent="0.3">
      <c r="A1002" t="s">
        <v>2852</v>
      </c>
      <c r="B1002" t="s">
        <v>957</v>
      </c>
    </row>
    <row r="1003" spans="1:2" x14ac:dyDescent="0.3">
      <c r="A1003" t="s">
        <v>2855</v>
      </c>
      <c r="B1003" t="s">
        <v>19</v>
      </c>
    </row>
    <row r="1004" spans="1:2" x14ac:dyDescent="0.3">
      <c r="A1004" t="s">
        <v>2858</v>
      </c>
      <c r="B1004" t="s">
        <v>36</v>
      </c>
    </row>
    <row r="1005" spans="1:2" x14ac:dyDescent="0.3">
      <c r="A1005" t="s">
        <v>2861</v>
      </c>
      <c r="B1005" t="s">
        <v>87</v>
      </c>
    </row>
    <row r="1006" spans="1:2" x14ac:dyDescent="0.3">
      <c r="A1006" t="s">
        <v>2864</v>
      </c>
      <c r="B1006" t="s">
        <v>19</v>
      </c>
    </row>
    <row r="1007" spans="1:2" x14ac:dyDescent="0.3">
      <c r="A1007" t="s">
        <v>2867</v>
      </c>
      <c r="B1007" t="s">
        <v>957</v>
      </c>
    </row>
    <row r="1008" spans="1:2" x14ac:dyDescent="0.3">
      <c r="A1008" t="s">
        <v>1552</v>
      </c>
      <c r="B1008" t="s">
        <v>36</v>
      </c>
    </row>
    <row r="1009" spans="1:2" x14ac:dyDescent="0.3">
      <c r="A1009" t="s">
        <v>2603</v>
      </c>
      <c r="B1009" t="s">
        <v>957</v>
      </c>
    </row>
    <row r="1010" spans="1:2" x14ac:dyDescent="0.3">
      <c r="A1010" t="s">
        <v>2874</v>
      </c>
      <c r="B1010" t="s">
        <v>957</v>
      </c>
    </row>
    <row r="1011" spans="1:2" x14ac:dyDescent="0.3">
      <c r="A1011" t="s">
        <v>2876</v>
      </c>
      <c r="B1011" t="s">
        <v>36</v>
      </c>
    </row>
    <row r="1012" spans="1:2" x14ac:dyDescent="0.3">
      <c r="A1012" t="s">
        <v>857</v>
      </c>
      <c r="B1012" t="s">
        <v>957</v>
      </c>
    </row>
    <row r="1013" spans="1:2" x14ac:dyDescent="0.3">
      <c r="A1013" t="s">
        <v>2881</v>
      </c>
      <c r="B1013" t="s">
        <v>957</v>
      </c>
    </row>
    <row r="1014" spans="1:2" x14ac:dyDescent="0.3">
      <c r="A1014" t="s">
        <v>2884</v>
      </c>
      <c r="B1014" t="s">
        <v>42</v>
      </c>
    </row>
    <row r="1015" spans="1:2" x14ac:dyDescent="0.3">
      <c r="A1015" t="s">
        <v>2887</v>
      </c>
      <c r="B1015" t="s">
        <v>19</v>
      </c>
    </row>
    <row r="1016" spans="1:2" x14ac:dyDescent="0.3">
      <c r="A1016" t="s">
        <v>2890</v>
      </c>
      <c r="B1016" t="s">
        <v>30</v>
      </c>
    </row>
    <row r="1017" spans="1:2" x14ac:dyDescent="0.3">
      <c r="A1017" t="s">
        <v>2892</v>
      </c>
      <c r="B1017" t="s">
        <v>957</v>
      </c>
    </row>
    <row r="1018" spans="1:2" x14ac:dyDescent="0.3">
      <c r="A1018" t="s">
        <v>2894</v>
      </c>
      <c r="B1018" t="s">
        <v>42</v>
      </c>
    </row>
    <row r="1019" spans="1:2" x14ac:dyDescent="0.3">
      <c r="A1019" t="s">
        <v>2897</v>
      </c>
      <c r="B1019" t="s">
        <v>36</v>
      </c>
    </row>
    <row r="1020" spans="1:2" x14ac:dyDescent="0.3">
      <c r="A1020" t="s">
        <v>2898</v>
      </c>
      <c r="B1020" t="s">
        <v>30</v>
      </c>
    </row>
    <row r="1021" spans="1:2" x14ac:dyDescent="0.3">
      <c r="A1021" t="s">
        <v>559</v>
      </c>
      <c r="B1021" t="s">
        <v>30</v>
      </c>
    </row>
    <row r="1022" spans="1:2" x14ac:dyDescent="0.3">
      <c r="A1022" t="s">
        <v>667</v>
      </c>
      <c r="B1022" t="s">
        <v>957</v>
      </c>
    </row>
    <row r="1023" spans="1:2" x14ac:dyDescent="0.3">
      <c r="A1023" t="s">
        <v>2905</v>
      </c>
      <c r="B1023" t="s">
        <v>2907</v>
      </c>
    </row>
    <row r="1024" spans="1:2" x14ac:dyDescent="0.3">
      <c r="A1024" t="s">
        <v>2909</v>
      </c>
      <c r="B1024" t="s">
        <v>36</v>
      </c>
    </row>
    <row r="1025" spans="1:2" x14ac:dyDescent="0.3">
      <c r="A1025" t="s">
        <v>2912</v>
      </c>
      <c r="B1025" t="s">
        <v>957</v>
      </c>
    </row>
    <row r="1026" spans="1:2" x14ac:dyDescent="0.3">
      <c r="A1026" t="s">
        <v>2915</v>
      </c>
      <c r="B1026" t="s">
        <v>181</v>
      </c>
    </row>
    <row r="1027" spans="1:2" x14ac:dyDescent="0.3">
      <c r="A1027" t="s">
        <v>727</v>
      </c>
      <c r="B1027" t="s">
        <v>957</v>
      </c>
    </row>
    <row r="1028" spans="1:2" x14ac:dyDescent="0.3">
      <c r="A1028" t="s">
        <v>1042</v>
      </c>
      <c r="B1028" t="s">
        <v>957</v>
      </c>
    </row>
    <row r="1029" spans="1:2" x14ac:dyDescent="0.3">
      <c r="A1029" t="s">
        <v>2921</v>
      </c>
      <c r="B1029" t="s">
        <v>957</v>
      </c>
    </row>
    <row r="1030" spans="1:2" x14ac:dyDescent="0.3">
      <c r="A1030" t="s">
        <v>2924</v>
      </c>
      <c r="B1030" t="s">
        <v>52</v>
      </c>
    </row>
    <row r="1031" spans="1:2" x14ac:dyDescent="0.3">
      <c r="A1031" t="s">
        <v>2927</v>
      </c>
      <c r="B1031" t="s">
        <v>36</v>
      </c>
    </row>
    <row r="1032" spans="1:2" x14ac:dyDescent="0.3">
      <c r="A1032" t="s">
        <v>2930</v>
      </c>
      <c r="B1032" t="s">
        <v>19</v>
      </c>
    </row>
    <row r="1033" spans="1:2" x14ac:dyDescent="0.3">
      <c r="A1033" t="s">
        <v>638</v>
      </c>
      <c r="B1033" t="s">
        <v>957</v>
      </c>
    </row>
    <row r="1034" spans="1:2" x14ac:dyDescent="0.3">
      <c r="A1034" t="s">
        <v>1004</v>
      </c>
      <c r="B1034" t="s">
        <v>19</v>
      </c>
    </row>
    <row r="1035" spans="1:2" x14ac:dyDescent="0.3">
      <c r="A1035" t="s">
        <v>2935</v>
      </c>
      <c r="B1035" t="s">
        <v>957</v>
      </c>
    </row>
    <row r="1036" spans="1:2" x14ac:dyDescent="0.3">
      <c r="A1036" t="s">
        <v>1800</v>
      </c>
      <c r="B1036" t="s">
        <v>30</v>
      </c>
    </row>
    <row r="1037" spans="1:2" x14ac:dyDescent="0.3">
      <c r="A1037" t="s">
        <v>2939</v>
      </c>
      <c r="B1037" t="s">
        <v>36</v>
      </c>
    </row>
    <row r="1038" spans="1:2" x14ac:dyDescent="0.3">
      <c r="A1038" t="s">
        <v>2942</v>
      </c>
      <c r="B1038" t="s">
        <v>87</v>
      </c>
    </row>
    <row r="1039" spans="1:2" x14ac:dyDescent="0.3">
      <c r="A1039" t="s">
        <v>2945</v>
      </c>
      <c r="B1039" t="s">
        <v>957</v>
      </c>
    </row>
    <row r="1040" spans="1:2" x14ac:dyDescent="0.3">
      <c r="A1040" t="s">
        <v>683</v>
      </c>
      <c r="B1040" t="s">
        <v>19</v>
      </c>
    </row>
    <row r="1041" spans="1:2" x14ac:dyDescent="0.3">
      <c r="A1041" t="s">
        <v>2950</v>
      </c>
      <c r="B1041" t="s">
        <v>957</v>
      </c>
    </row>
    <row r="1042" spans="1:2" x14ac:dyDescent="0.3">
      <c r="A1042" t="s">
        <v>2952</v>
      </c>
      <c r="B1042" t="s">
        <v>30</v>
      </c>
    </row>
    <row r="1043" spans="1:2" x14ac:dyDescent="0.3">
      <c r="A1043" t="s">
        <v>497</v>
      </c>
      <c r="B1043" t="s">
        <v>957</v>
      </c>
    </row>
    <row r="1044" spans="1:2" x14ac:dyDescent="0.3">
      <c r="A1044" t="s">
        <v>2957</v>
      </c>
      <c r="B1044" t="s">
        <v>52</v>
      </c>
    </row>
    <row r="1045" spans="1:2" x14ac:dyDescent="0.3">
      <c r="A1045" t="s">
        <v>2960</v>
      </c>
      <c r="B1045" t="s">
        <v>2962</v>
      </c>
    </row>
    <row r="1046" spans="1:2" x14ac:dyDescent="0.3">
      <c r="A1046" t="s">
        <v>2964</v>
      </c>
      <c r="B1046" t="s">
        <v>36</v>
      </c>
    </row>
    <row r="1047" spans="1:2" x14ac:dyDescent="0.3">
      <c r="A1047" t="s">
        <v>2968</v>
      </c>
      <c r="B1047" t="s">
        <v>19</v>
      </c>
    </row>
    <row r="1048" spans="1:2" x14ac:dyDescent="0.3">
      <c r="A1048" t="s">
        <v>2971</v>
      </c>
      <c r="B1048" t="s">
        <v>42</v>
      </c>
    </row>
    <row r="1049" spans="1:2" x14ac:dyDescent="0.3">
      <c r="A1049" t="s">
        <v>2973</v>
      </c>
      <c r="B1049" t="s">
        <v>957</v>
      </c>
    </row>
    <row r="1050" spans="1:2" x14ac:dyDescent="0.3">
      <c r="A1050" t="s">
        <v>2976</v>
      </c>
      <c r="B1050" t="s">
        <v>957</v>
      </c>
    </row>
    <row r="1051" spans="1:2" x14ac:dyDescent="0.3">
      <c r="A1051" t="s">
        <v>2979</v>
      </c>
      <c r="B1051" t="s">
        <v>36</v>
      </c>
    </row>
    <row r="1052" spans="1:2" x14ac:dyDescent="0.3">
      <c r="A1052" t="s">
        <v>2982</v>
      </c>
      <c r="B1052" t="s">
        <v>36</v>
      </c>
    </row>
    <row r="1053" spans="1:2" x14ac:dyDescent="0.3">
      <c r="A1053" t="s">
        <v>2984</v>
      </c>
      <c r="B1053" t="s">
        <v>42</v>
      </c>
    </row>
    <row r="1054" spans="1:2" x14ac:dyDescent="0.3">
      <c r="A1054" t="s">
        <v>2987</v>
      </c>
      <c r="B1054" t="s">
        <v>36</v>
      </c>
    </row>
    <row r="1055" spans="1:2" x14ac:dyDescent="0.3">
      <c r="A1055" t="s">
        <v>2990</v>
      </c>
      <c r="B1055" t="s">
        <v>36</v>
      </c>
    </row>
    <row r="1056" spans="1:2" x14ac:dyDescent="0.3">
      <c r="A1056" t="s">
        <v>2993</v>
      </c>
      <c r="B1056" t="s">
        <v>19</v>
      </c>
    </row>
    <row r="1057" spans="1:2" x14ac:dyDescent="0.3">
      <c r="A1057" t="s">
        <v>2996</v>
      </c>
      <c r="B1057" t="s">
        <v>957</v>
      </c>
    </row>
    <row r="1058" spans="1:2" x14ac:dyDescent="0.3">
      <c r="A1058" t="s">
        <v>2000</v>
      </c>
      <c r="B1058" t="s">
        <v>957</v>
      </c>
    </row>
    <row r="1059" spans="1:2" x14ac:dyDescent="0.3">
      <c r="A1059" t="s">
        <v>3001</v>
      </c>
      <c r="B1059" t="s">
        <v>957</v>
      </c>
    </row>
    <row r="1060" spans="1:2" x14ac:dyDescent="0.3">
      <c r="A1060" t="s">
        <v>3004</v>
      </c>
      <c r="B1060" t="s">
        <v>19</v>
      </c>
    </row>
    <row r="1061" spans="1:2" x14ac:dyDescent="0.3">
      <c r="A1061" t="s">
        <v>3006</v>
      </c>
      <c r="B1061" t="s">
        <v>957</v>
      </c>
    </row>
    <row r="1062" spans="1:2" x14ac:dyDescent="0.3">
      <c r="A1062" t="s">
        <v>3009</v>
      </c>
      <c r="B1062" t="s">
        <v>19</v>
      </c>
    </row>
    <row r="1063" spans="1:2" x14ac:dyDescent="0.3">
      <c r="A1063" t="s">
        <v>3012</v>
      </c>
      <c r="B1063" t="s">
        <v>36</v>
      </c>
    </row>
    <row r="1064" spans="1:2" x14ac:dyDescent="0.3">
      <c r="A1064" t="s">
        <v>3015</v>
      </c>
      <c r="B1064" t="s">
        <v>957</v>
      </c>
    </row>
    <row r="1065" spans="1:2" x14ac:dyDescent="0.3">
      <c r="A1065" t="s">
        <v>3018</v>
      </c>
      <c r="B1065" t="s">
        <v>957</v>
      </c>
    </row>
    <row r="1066" spans="1:2" x14ac:dyDescent="0.3">
      <c r="A1066" t="s">
        <v>411</v>
      </c>
      <c r="B1066" t="s">
        <v>957</v>
      </c>
    </row>
    <row r="1067" spans="1:2" x14ac:dyDescent="0.3">
      <c r="A1067" t="s">
        <v>3022</v>
      </c>
      <c r="B1067" t="s">
        <v>957</v>
      </c>
    </row>
    <row r="1068" spans="1:2" x14ac:dyDescent="0.3">
      <c r="A1068" t="s">
        <v>3025</v>
      </c>
      <c r="B1068" t="s">
        <v>957</v>
      </c>
    </row>
    <row r="1069" spans="1:2" x14ac:dyDescent="0.3">
      <c r="A1069" t="s">
        <v>3028</v>
      </c>
      <c r="B1069" t="s">
        <v>957</v>
      </c>
    </row>
    <row r="1070" spans="1:2" x14ac:dyDescent="0.3">
      <c r="A1070" t="s">
        <v>3031</v>
      </c>
      <c r="B1070" t="s">
        <v>30</v>
      </c>
    </row>
    <row r="1071" spans="1:2" x14ac:dyDescent="0.3">
      <c r="A1071" t="s">
        <v>3034</v>
      </c>
      <c r="B1071" t="s">
        <v>36</v>
      </c>
    </row>
    <row r="1072" spans="1:2" x14ac:dyDescent="0.3">
      <c r="A1072" t="s">
        <v>3036</v>
      </c>
      <c r="B1072" t="s">
        <v>957</v>
      </c>
    </row>
    <row r="1073" spans="1:2" x14ac:dyDescent="0.3">
      <c r="A1073" t="s">
        <v>3038</v>
      </c>
      <c r="B1073" t="s">
        <v>957</v>
      </c>
    </row>
    <row r="1074" spans="1:2" x14ac:dyDescent="0.3">
      <c r="A1074" t="s">
        <v>3040</v>
      </c>
      <c r="B1074" t="s">
        <v>957</v>
      </c>
    </row>
    <row r="1075" spans="1:2" x14ac:dyDescent="0.3">
      <c r="A1075" t="s">
        <v>3043</v>
      </c>
      <c r="B1075" t="s">
        <v>30</v>
      </c>
    </row>
    <row r="1076" spans="1:2" x14ac:dyDescent="0.3">
      <c r="A1076" t="s">
        <v>3046</v>
      </c>
      <c r="B1076" t="s">
        <v>3048</v>
      </c>
    </row>
    <row r="1077" spans="1:2" x14ac:dyDescent="0.3">
      <c r="A1077" t="s">
        <v>3049</v>
      </c>
      <c r="B1077" t="s">
        <v>957</v>
      </c>
    </row>
    <row r="1078" spans="1:2" x14ac:dyDescent="0.3">
      <c r="A1078" t="s">
        <v>3052</v>
      </c>
      <c r="B1078" t="s">
        <v>30</v>
      </c>
    </row>
    <row r="1079" spans="1:2" x14ac:dyDescent="0.3">
      <c r="A1079" t="s">
        <v>3055</v>
      </c>
      <c r="B1079" t="s">
        <v>19</v>
      </c>
    </row>
    <row r="1080" spans="1:2" x14ac:dyDescent="0.3">
      <c r="A1080" t="s">
        <v>3058</v>
      </c>
      <c r="B1080" t="s">
        <v>30</v>
      </c>
    </row>
    <row r="1081" spans="1:2" x14ac:dyDescent="0.3">
      <c r="A1081" t="s">
        <v>3061</v>
      </c>
      <c r="B1081" t="s">
        <v>957</v>
      </c>
    </row>
    <row r="1082" spans="1:2" x14ac:dyDescent="0.3">
      <c r="A1082" t="s">
        <v>3063</v>
      </c>
      <c r="B1082" t="s">
        <v>957</v>
      </c>
    </row>
    <row r="1083" spans="1:2" x14ac:dyDescent="0.3">
      <c r="A1083" t="s">
        <v>3066</v>
      </c>
      <c r="B1083" t="s">
        <v>36</v>
      </c>
    </row>
    <row r="1084" spans="1:2" x14ac:dyDescent="0.3">
      <c r="A1084" t="s">
        <v>3069</v>
      </c>
      <c r="B1084" t="s">
        <v>3071</v>
      </c>
    </row>
    <row r="1085" spans="1:2" x14ac:dyDescent="0.3">
      <c r="A1085" t="s">
        <v>3073</v>
      </c>
      <c r="B1085" t="s">
        <v>87</v>
      </c>
    </row>
    <row r="1086" spans="1:2" x14ac:dyDescent="0.3">
      <c r="A1086" t="s">
        <v>3075</v>
      </c>
      <c r="B1086" t="s">
        <v>52</v>
      </c>
    </row>
    <row r="1087" spans="1:2" x14ac:dyDescent="0.3">
      <c r="A1087" t="s">
        <v>1178</v>
      </c>
      <c r="B1087" t="s">
        <v>19</v>
      </c>
    </row>
    <row r="1088" spans="1:2" x14ac:dyDescent="0.3">
      <c r="A1088" t="s">
        <v>2485</v>
      </c>
      <c r="B1088" t="s">
        <v>36</v>
      </c>
    </row>
    <row r="1089" spans="1:2" x14ac:dyDescent="0.3">
      <c r="A1089" t="s">
        <v>2898</v>
      </c>
      <c r="B1089" t="s">
        <v>30</v>
      </c>
    </row>
    <row r="1090" spans="1:2" x14ac:dyDescent="0.3">
      <c r="A1090" t="s">
        <v>3082</v>
      </c>
      <c r="B1090" t="s">
        <v>30</v>
      </c>
    </row>
    <row r="1091" spans="1:2" x14ac:dyDescent="0.3">
      <c r="A1091" t="s">
        <v>3085</v>
      </c>
      <c r="B1091" t="s">
        <v>52</v>
      </c>
    </row>
    <row r="1092" spans="1:2" x14ac:dyDescent="0.3">
      <c r="A1092" t="s">
        <v>3088</v>
      </c>
      <c r="B1092" t="s">
        <v>30</v>
      </c>
    </row>
    <row r="1093" spans="1:2" x14ac:dyDescent="0.3">
      <c r="A1093" t="s">
        <v>3091</v>
      </c>
      <c r="B1093" t="s">
        <v>30</v>
      </c>
    </row>
    <row r="1094" spans="1:2" x14ac:dyDescent="0.3">
      <c r="A1094" t="s">
        <v>3094</v>
      </c>
      <c r="B1094" t="s">
        <v>957</v>
      </c>
    </row>
    <row r="1095" spans="1:2" x14ac:dyDescent="0.3">
      <c r="A1095" t="s">
        <v>3096</v>
      </c>
      <c r="B1095" t="s">
        <v>36</v>
      </c>
    </row>
    <row r="1096" spans="1:2" x14ac:dyDescent="0.3">
      <c r="A1096" t="s">
        <v>3098</v>
      </c>
      <c r="B1096" t="s">
        <v>957</v>
      </c>
    </row>
    <row r="1097" spans="1:2" x14ac:dyDescent="0.3">
      <c r="A1097" t="s">
        <v>3101</v>
      </c>
      <c r="B1097" t="s">
        <v>181</v>
      </c>
    </row>
    <row r="1098" spans="1:2" x14ac:dyDescent="0.3">
      <c r="A1098" t="s">
        <v>3104</v>
      </c>
      <c r="B1098" t="s">
        <v>957</v>
      </c>
    </row>
    <row r="1099" spans="1:2" x14ac:dyDescent="0.3">
      <c r="A1099" t="s">
        <v>3107</v>
      </c>
      <c r="B1099" t="s">
        <v>87</v>
      </c>
    </row>
    <row r="1100" spans="1:2" x14ac:dyDescent="0.3">
      <c r="A1100" t="s">
        <v>3110</v>
      </c>
      <c r="B1100" t="s">
        <v>36</v>
      </c>
    </row>
    <row r="1101" spans="1:2" x14ac:dyDescent="0.3">
      <c r="A1101" t="s">
        <v>3113</v>
      </c>
      <c r="B1101" t="s">
        <v>52</v>
      </c>
    </row>
    <row r="1102" spans="1:2" x14ac:dyDescent="0.3">
      <c r="A1102" t="s">
        <v>3116</v>
      </c>
      <c r="B1102" t="s">
        <v>30</v>
      </c>
    </row>
    <row r="1103" spans="1:2" x14ac:dyDescent="0.3">
      <c r="A1103" t="s">
        <v>3119</v>
      </c>
      <c r="B1103" t="s">
        <v>957</v>
      </c>
    </row>
    <row r="1104" spans="1:2" x14ac:dyDescent="0.3">
      <c r="A1104" t="s">
        <v>1204</v>
      </c>
      <c r="B1104" t="s">
        <v>1187</v>
      </c>
    </row>
    <row r="1105" spans="1:2" x14ac:dyDescent="0.3">
      <c r="A1105" t="s">
        <v>3123</v>
      </c>
      <c r="B1105" t="s">
        <v>3125</v>
      </c>
    </row>
    <row r="1106" spans="1:2" x14ac:dyDescent="0.3">
      <c r="A1106" t="s">
        <v>3126</v>
      </c>
      <c r="B1106" t="s">
        <v>1187</v>
      </c>
    </row>
    <row r="1107" spans="1:2" x14ac:dyDescent="0.3">
      <c r="A1107" t="s">
        <v>3128</v>
      </c>
      <c r="B1107" t="s">
        <v>42</v>
      </c>
    </row>
    <row r="1108" spans="1:2" x14ac:dyDescent="0.3">
      <c r="A1108" t="s">
        <v>3131</v>
      </c>
      <c r="B1108" t="s">
        <v>3133</v>
      </c>
    </row>
    <row r="1109" spans="1:2" x14ac:dyDescent="0.3">
      <c r="A1109" t="s">
        <v>3135</v>
      </c>
      <c r="B1109" t="s">
        <v>36</v>
      </c>
    </row>
    <row r="1110" spans="1:2" x14ac:dyDescent="0.3">
      <c r="A1110" t="s">
        <v>3138</v>
      </c>
      <c r="B1110" t="s">
        <v>30</v>
      </c>
    </row>
    <row r="1111" spans="1:2" x14ac:dyDescent="0.3">
      <c r="A1111" t="s">
        <v>3141</v>
      </c>
      <c r="B1111" t="s">
        <v>36</v>
      </c>
    </row>
    <row r="1112" spans="1:2" x14ac:dyDescent="0.3">
      <c r="A1112" t="s">
        <v>3143</v>
      </c>
      <c r="B1112" t="s">
        <v>957</v>
      </c>
    </row>
    <row r="1113" spans="1:2" x14ac:dyDescent="0.3">
      <c r="A1113" t="s">
        <v>3145</v>
      </c>
      <c r="B1113" t="s">
        <v>36</v>
      </c>
    </row>
    <row r="1114" spans="1:2" x14ac:dyDescent="0.3">
      <c r="A1114" t="s">
        <v>3147</v>
      </c>
      <c r="B1114" t="s">
        <v>30</v>
      </c>
    </row>
    <row r="1115" spans="1:2" x14ac:dyDescent="0.3">
      <c r="A1115" t="s">
        <v>3149</v>
      </c>
      <c r="B1115" t="s">
        <v>30</v>
      </c>
    </row>
    <row r="1116" spans="1:2" x14ac:dyDescent="0.3">
      <c r="A1116" t="s">
        <v>3151</v>
      </c>
      <c r="B1116" t="s">
        <v>87</v>
      </c>
    </row>
    <row r="1117" spans="1:2" x14ac:dyDescent="0.3">
      <c r="A1117" t="s">
        <v>3154</v>
      </c>
      <c r="B1117" t="s">
        <v>30</v>
      </c>
    </row>
    <row r="1118" spans="1:2" x14ac:dyDescent="0.3">
      <c r="A1118" t="s">
        <v>3157</v>
      </c>
      <c r="B1118" t="s">
        <v>30</v>
      </c>
    </row>
    <row r="1119" spans="1:2" x14ac:dyDescent="0.3">
      <c r="A1119" t="s">
        <v>3160</v>
      </c>
      <c r="B1119" t="s">
        <v>30</v>
      </c>
    </row>
    <row r="1120" spans="1:2" x14ac:dyDescent="0.3">
      <c r="A1120" t="s">
        <v>3162</v>
      </c>
      <c r="B1120" t="s">
        <v>957</v>
      </c>
    </row>
    <row r="1121" spans="1:2" x14ac:dyDescent="0.3">
      <c r="A1121" t="s">
        <v>3165</v>
      </c>
      <c r="B1121" t="s">
        <v>36</v>
      </c>
    </row>
    <row r="1122" spans="1:2" x14ac:dyDescent="0.3">
      <c r="A1122" t="s">
        <v>3168</v>
      </c>
      <c r="B1122" t="s">
        <v>477</v>
      </c>
    </row>
    <row r="1123" spans="1:2" x14ac:dyDescent="0.3">
      <c r="A1123" t="s">
        <v>3169</v>
      </c>
      <c r="B1123" t="s">
        <v>957</v>
      </c>
    </row>
    <row r="1124" spans="1:2" x14ac:dyDescent="0.3">
      <c r="A1124" t="s">
        <v>1541</v>
      </c>
      <c r="B1124" t="s">
        <v>36</v>
      </c>
    </row>
    <row r="1125" spans="1:2" x14ac:dyDescent="0.3">
      <c r="A1125" t="s">
        <v>3173</v>
      </c>
      <c r="B1125" t="s">
        <v>30</v>
      </c>
    </row>
    <row r="1126" spans="1:2" x14ac:dyDescent="0.3">
      <c r="A1126" t="s">
        <v>3176</v>
      </c>
      <c r="B1126" t="s">
        <v>19</v>
      </c>
    </row>
    <row r="1127" spans="1:2" x14ac:dyDescent="0.3">
      <c r="A1127" t="s">
        <v>3179</v>
      </c>
      <c r="B1127" t="s">
        <v>268</v>
      </c>
    </row>
    <row r="1128" spans="1:2" x14ac:dyDescent="0.3">
      <c r="A1128" t="s">
        <v>3182</v>
      </c>
      <c r="B1128" t="s">
        <v>30</v>
      </c>
    </row>
    <row r="1129" spans="1:2" x14ac:dyDescent="0.3">
      <c r="A1129" t="s">
        <v>3185</v>
      </c>
      <c r="B1129" t="s">
        <v>36</v>
      </c>
    </row>
    <row r="1130" spans="1:2" x14ac:dyDescent="0.3">
      <c r="A1130" t="s">
        <v>3188</v>
      </c>
      <c r="B1130" t="s">
        <v>957</v>
      </c>
    </row>
    <row r="1131" spans="1:2" x14ac:dyDescent="0.3">
      <c r="A1131" t="s">
        <v>664</v>
      </c>
      <c r="B1131" t="s">
        <v>30</v>
      </c>
    </row>
    <row r="1132" spans="1:2" x14ac:dyDescent="0.3">
      <c r="A1132" t="s">
        <v>3193</v>
      </c>
      <c r="B1132" t="s">
        <v>957</v>
      </c>
    </row>
    <row r="1133" spans="1:2" x14ac:dyDescent="0.3">
      <c r="A1133" t="s">
        <v>3196</v>
      </c>
      <c r="B1133" t="s">
        <v>957</v>
      </c>
    </row>
    <row r="1134" spans="1:2" x14ac:dyDescent="0.3">
      <c r="A1134" t="s">
        <v>3199</v>
      </c>
      <c r="B1134" t="s">
        <v>36</v>
      </c>
    </row>
    <row r="1135" spans="1:2" x14ac:dyDescent="0.3">
      <c r="A1135" t="s">
        <v>3201</v>
      </c>
      <c r="B1135" t="s">
        <v>19</v>
      </c>
    </row>
    <row r="1136" spans="1:2" x14ac:dyDescent="0.3">
      <c r="A1136" t="s">
        <v>3203</v>
      </c>
      <c r="B1136" t="s">
        <v>30</v>
      </c>
    </row>
    <row r="1137" spans="1:2" x14ac:dyDescent="0.3">
      <c r="A1137" t="s">
        <v>584</v>
      </c>
      <c r="B1137" t="s">
        <v>36</v>
      </c>
    </row>
    <row r="1138" spans="1:2" x14ac:dyDescent="0.3">
      <c r="A1138" t="s">
        <v>3208</v>
      </c>
      <c r="B1138" t="s">
        <v>957</v>
      </c>
    </row>
    <row r="1139" spans="1:2" x14ac:dyDescent="0.3">
      <c r="A1139" t="s">
        <v>3210</v>
      </c>
      <c r="B1139" t="s">
        <v>448</v>
      </c>
    </row>
    <row r="1140" spans="1:2" x14ac:dyDescent="0.3">
      <c r="A1140" t="s">
        <v>3212</v>
      </c>
      <c r="B1140" t="s">
        <v>957</v>
      </c>
    </row>
    <row r="1141" spans="1:2" x14ac:dyDescent="0.3">
      <c r="A1141" t="s">
        <v>3215</v>
      </c>
      <c r="B1141" t="s">
        <v>30</v>
      </c>
    </row>
    <row r="1142" spans="1:2" x14ac:dyDescent="0.3">
      <c r="A1142" t="s">
        <v>3217</v>
      </c>
      <c r="B1142" t="s">
        <v>19</v>
      </c>
    </row>
    <row r="1143" spans="1:2" x14ac:dyDescent="0.3">
      <c r="A1143" t="s">
        <v>1113</v>
      </c>
      <c r="B1143" t="s">
        <v>957</v>
      </c>
    </row>
    <row r="1144" spans="1:2" x14ac:dyDescent="0.3">
      <c r="A1144" t="s">
        <v>3221</v>
      </c>
      <c r="B1144" t="s">
        <v>30</v>
      </c>
    </row>
    <row r="1145" spans="1:2" x14ac:dyDescent="0.3">
      <c r="A1145" t="s">
        <v>3224</v>
      </c>
      <c r="B1145" t="s">
        <v>19</v>
      </c>
    </row>
    <row r="1146" spans="1:2" x14ac:dyDescent="0.3">
      <c r="A1146" t="s">
        <v>3225</v>
      </c>
      <c r="B1146" t="s">
        <v>36</v>
      </c>
    </row>
    <row r="1147" spans="1:2" x14ac:dyDescent="0.3">
      <c r="A1147" t="s">
        <v>1722</v>
      </c>
      <c r="B1147" t="s">
        <v>19</v>
      </c>
    </row>
    <row r="1148" spans="1:2" x14ac:dyDescent="0.3">
      <c r="A1148" t="s">
        <v>3230</v>
      </c>
      <c r="B1148" t="s">
        <v>30</v>
      </c>
    </row>
    <row r="1149" spans="1:2" x14ac:dyDescent="0.3">
      <c r="A1149" t="s">
        <v>3233</v>
      </c>
      <c r="B1149" t="s">
        <v>19</v>
      </c>
    </row>
    <row r="1150" spans="1:2" x14ac:dyDescent="0.3">
      <c r="A1150" t="s">
        <v>2299</v>
      </c>
      <c r="B1150" t="s">
        <v>30</v>
      </c>
    </row>
    <row r="1151" spans="1:2" x14ac:dyDescent="0.3">
      <c r="A1151" t="s">
        <v>3237</v>
      </c>
      <c r="B1151" t="s">
        <v>957</v>
      </c>
    </row>
    <row r="1152" spans="1:2" x14ac:dyDescent="0.3">
      <c r="A1152" t="s">
        <v>3239</v>
      </c>
      <c r="B1152" t="s">
        <v>957</v>
      </c>
    </row>
    <row r="1153" spans="1:2" x14ac:dyDescent="0.3">
      <c r="A1153" t="s">
        <v>3242</v>
      </c>
      <c r="B1153" t="s">
        <v>477</v>
      </c>
    </row>
    <row r="1154" spans="1:2" x14ac:dyDescent="0.3">
      <c r="A1154" t="s">
        <v>3245</v>
      </c>
      <c r="B1154" t="s">
        <v>52</v>
      </c>
    </row>
    <row r="1155" spans="1:2" x14ac:dyDescent="0.3">
      <c r="A1155" t="s">
        <v>3248</v>
      </c>
      <c r="B1155" t="s">
        <v>36</v>
      </c>
    </row>
    <row r="1156" spans="1:2" x14ac:dyDescent="0.3">
      <c r="A1156" t="s">
        <v>3251</v>
      </c>
      <c r="B1156" t="s">
        <v>36</v>
      </c>
    </row>
    <row r="1157" spans="1:2" x14ac:dyDescent="0.3">
      <c r="A1157" t="s">
        <v>3254</v>
      </c>
      <c r="B1157" t="s">
        <v>36</v>
      </c>
    </row>
    <row r="1158" spans="1:2" x14ac:dyDescent="0.3">
      <c r="A1158" t="s">
        <v>3257</v>
      </c>
      <c r="B1158" t="s">
        <v>181</v>
      </c>
    </row>
    <row r="1159" spans="1:2" x14ac:dyDescent="0.3">
      <c r="A1159" t="s">
        <v>3260</v>
      </c>
      <c r="B1159" t="s">
        <v>30</v>
      </c>
    </row>
    <row r="1160" spans="1:2" x14ac:dyDescent="0.3">
      <c r="A1160" t="s">
        <v>930</v>
      </c>
      <c r="B1160" t="s">
        <v>957</v>
      </c>
    </row>
    <row r="1161" spans="1:2" x14ac:dyDescent="0.3">
      <c r="A1161" t="s">
        <v>311</v>
      </c>
      <c r="B1161" t="s">
        <v>957</v>
      </c>
    </row>
    <row r="1162" spans="1:2" x14ac:dyDescent="0.3">
      <c r="A1162" t="s">
        <v>3266</v>
      </c>
      <c r="B1162" t="s">
        <v>36</v>
      </c>
    </row>
    <row r="1163" spans="1:2" x14ac:dyDescent="0.3">
      <c r="A1163" t="s">
        <v>3268</v>
      </c>
      <c r="B1163" t="s">
        <v>909</v>
      </c>
    </row>
    <row r="1164" spans="1:2" x14ac:dyDescent="0.3">
      <c r="A1164" t="s">
        <v>3271</v>
      </c>
      <c r="B1164" t="s">
        <v>957</v>
      </c>
    </row>
    <row r="1165" spans="1:2" x14ac:dyDescent="0.3">
      <c r="A1165" t="s">
        <v>3274</v>
      </c>
      <c r="B1165" t="s">
        <v>957</v>
      </c>
    </row>
    <row r="1166" spans="1:2" x14ac:dyDescent="0.3">
      <c r="A1166" t="s">
        <v>2465</v>
      </c>
      <c r="B1166" t="s">
        <v>36</v>
      </c>
    </row>
    <row r="1167" spans="1:2" x14ac:dyDescent="0.3">
      <c r="A1167" t="s">
        <v>3279</v>
      </c>
      <c r="B1167" t="s">
        <v>957</v>
      </c>
    </row>
    <row r="1168" spans="1:2" x14ac:dyDescent="0.3">
      <c r="A1168" t="s">
        <v>593</v>
      </c>
      <c r="B1168" t="s">
        <v>30</v>
      </c>
    </row>
    <row r="1169" spans="1:2" x14ac:dyDescent="0.3">
      <c r="A1169" t="s">
        <v>3284</v>
      </c>
      <c r="B1169" t="s">
        <v>42</v>
      </c>
    </row>
    <row r="1170" spans="1:2" x14ac:dyDescent="0.3">
      <c r="A1170" t="s">
        <v>3286</v>
      </c>
      <c r="B1170" t="s">
        <v>52</v>
      </c>
    </row>
    <row r="1171" spans="1:2" x14ac:dyDescent="0.3">
      <c r="A1171" t="s">
        <v>3289</v>
      </c>
      <c r="B1171" t="s">
        <v>30</v>
      </c>
    </row>
    <row r="1172" spans="1:2" x14ac:dyDescent="0.3">
      <c r="A1172" t="s">
        <v>3292</v>
      </c>
      <c r="B1172" t="s">
        <v>957</v>
      </c>
    </row>
    <row r="1173" spans="1:2" x14ac:dyDescent="0.3">
      <c r="A1173" t="s">
        <v>3295</v>
      </c>
      <c r="B1173" t="s">
        <v>957</v>
      </c>
    </row>
    <row r="1174" spans="1:2" x14ac:dyDescent="0.3">
      <c r="A1174" t="s">
        <v>476</v>
      </c>
      <c r="B1174" t="s">
        <v>477</v>
      </c>
    </row>
    <row r="1175" spans="1:2" x14ac:dyDescent="0.3">
      <c r="A1175" t="s">
        <v>3300</v>
      </c>
      <c r="B1175" t="s">
        <v>30</v>
      </c>
    </row>
    <row r="1176" spans="1:2" x14ac:dyDescent="0.3">
      <c r="A1176" t="s">
        <v>3303</v>
      </c>
      <c r="B1176" t="s">
        <v>87</v>
      </c>
    </row>
    <row r="1177" spans="1:2" x14ac:dyDescent="0.3">
      <c r="A1177" t="s">
        <v>3305</v>
      </c>
      <c r="B1177" t="s">
        <v>30</v>
      </c>
    </row>
    <row r="1178" spans="1:2" x14ac:dyDescent="0.3">
      <c r="A1178" t="s">
        <v>3308</v>
      </c>
      <c r="B1178" t="s">
        <v>42</v>
      </c>
    </row>
    <row r="1179" spans="1:2" x14ac:dyDescent="0.3">
      <c r="A1179" t="s">
        <v>3311</v>
      </c>
      <c r="B1179" t="s">
        <v>957</v>
      </c>
    </row>
    <row r="1180" spans="1:2" x14ac:dyDescent="0.3">
      <c r="A1180" t="s">
        <v>3314</v>
      </c>
      <c r="B1180" t="s">
        <v>36</v>
      </c>
    </row>
    <row r="1181" spans="1:2" x14ac:dyDescent="0.3">
      <c r="A1181" t="s">
        <v>3316</v>
      </c>
      <c r="B1181" t="s">
        <v>19</v>
      </c>
    </row>
    <row r="1182" spans="1:2" x14ac:dyDescent="0.3">
      <c r="A1182" t="s">
        <v>624</v>
      </c>
      <c r="B1182" t="s">
        <v>957</v>
      </c>
    </row>
    <row r="1183" spans="1:2" x14ac:dyDescent="0.3">
      <c r="A1183" t="s">
        <v>3185</v>
      </c>
      <c r="B1183" t="s">
        <v>36</v>
      </c>
    </row>
    <row r="1184" spans="1:2" x14ac:dyDescent="0.3">
      <c r="A1184" t="s">
        <v>3322</v>
      </c>
      <c r="B1184" t="s">
        <v>957</v>
      </c>
    </row>
    <row r="1185" spans="1:2" x14ac:dyDescent="0.3">
      <c r="A1185" t="s">
        <v>3323</v>
      </c>
      <c r="B1185" t="s">
        <v>30</v>
      </c>
    </row>
    <row r="1186" spans="1:2" x14ac:dyDescent="0.3">
      <c r="A1186" t="s">
        <v>3326</v>
      </c>
      <c r="B1186" t="s">
        <v>957</v>
      </c>
    </row>
    <row r="1187" spans="1:2" x14ac:dyDescent="0.3">
      <c r="A1187" t="s">
        <v>3329</v>
      </c>
      <c r="B1187" t="s">
        <v>30</v>
      </c>
    </row>
    <row r="1188" spans="1:2" x14ac:dyDescent="0.3">
      <c r="A1188" t="s">
        <v>3332</v>
      </c>
      <c r="B1188" t="s">
        <v>30</v>
      </c>
    </row>
    <row r="1189" spans="1:2" x14ac:dyDescent="0.3">
      <c r="A1189" t="s">
        <v>3335</v>
      </c>
      <c r="B1189" t="s">
        <v>42</v>
      </c>
    </row>
    <row r="1190" spans="1:2" x14ac:dyDescent="0.3">
      <c r="A1190" t="s">
        <v>3338</v>
      </c>
      <c r="B1190" t="s">
        <v>957</v>
      </c>
    </row>
    <row r="1191" spans="1:2" x14ac:dyDescent="0.3">
      <c r="A1191" t="s">
        <v>3323</v>
      </c>
      <c r="B1191" t="s">
        <v>30</v>
      </c>
    </row>
    <row r="1192" spans="1:2" x14ac:dyDescent="0.3">
      <c r="A1192" t="s">
        <v>1793</v>
      </c>
      <c r="B1192" t="s">
        <v>30</v>
      </c>
    </row>
    <row r="1193" spans="1:2" x14ac:dyDescent="0.3">
      <c r="A1193" t="s">
        <v>3343</v>
      </c>
      <c r="B1193" t="s">
        <v>42</v>
      </c>
    </row>
    <row r="1194" spans="1:2" x14ac:dyDescent="0.3">
      <c r="A1194" t="s">
        <v>3345</v>
      </c>
      <c r="B1194" t="s">
        <v>957</v>
      </c>
    </row>
    <row r="1195" spans="1:2" x14ac:dyDescent="0.3">
      <c r="A1195" t="s">
        <v>3348</v>
      </c>
      <c r="B1195" t="s">
        <v>87</v>
      </c>
    </row>
    <row r="1196" spans="1:2" x14ac:dyDescent="0.3">
      <c r="A1196" t="s">
        <v>3351</v>
      </c>
      <c r="B1196" t="s">
        <v>1350</v>
      </c>
    </row>
    <row r="1197" spans="1:2" x14ac:dyDescent="0.3">
      <c r="A1197" t="s">
        <v>3354</v>
      </c>
      <c r="B1197" t="s">
        <v>957</v>
      </c>
    </row>
    <row r="1198" spans="1:2" x14ac:dyDescent="0.3">
      <c r="A1198" t="s">
        <v>3357</v>
      </c>
      <c r="B1198" t="s">
        <v>30</v>
      </c>
    </row>
    <row r="1199" spans="1:2" x14ac:dyDescent="0.3">
      <c r="A1199" t="s">
        <v>3360</v>
      </c>
      <c r="B1199" t="s">
        <v>957</v>
      </c>
    </row>
    <row r="1200" spans="1:2" x14ac:dyDescent="0.3">
      <c r="A1200" t="s">
        <v>3362</v>
      </c>
      <c r="B1200" t="s">
        <v>87</v>
      </c>
    </row>
    <row r="1201" spans="1:2" x14ac:dyDescent="0.3">
      <c r="A1201" t="s">
        <v>3365</v>
      </c>
      <c r="B1201" t="s">
        <v>30</v>
      </c>
    </row>
    <row r="1202" spans="1:2" x14ac:dyDescent="0.3">
      <c r="A1202" t="s">
        <v>875</v>
      </c>
      <c r="B1202" t="s">
        <v>36</v>
      </c>
    </row>
    <row r="1203" spans="1:2" x14ac:dyDescent="0.3">
      <c r="A1203" t="s">
        <v>64</v>
      </c>
      <c r="B1203" t="s">
        <v>19</v>
      </c>
    </row>
    <row r="1204" spans="1:2" x14ac:dyDescent="0.3">
      <c r="A1204" t="s">
        <v>3371</v>
      </c>
      <c r="B1204" t="s">
        <v>36</v>
      </c>
    </row>
    <row r="1205" spans="1:2" x14ac:dyDescent="0.3">
      <c r="A1205" t="s">
        <v>3374</v>
      </c>
      <c r="B1205" t="s">
        <v>30</v>
      </c>
    </row>
    <row r="1206" spans="1:2" x14ac:dyDescent="0.3">
      <c r="A1206" t="s">
        <v>3009</v>
      </c>
      <c r="B1206" t="s">
        <v>19</v>
      </c>
    </row>
    <row r="1207" spans="1:2" x14ac:dyDescent="0.3">
      <c r="A1207" t="s">
        <v>3379</v>
      </c>
      <c r="B1207" t="s">
        <v>30</v>
      </c>
    </row>
    <row r="1208" spans="1:2" x14ac:dyDescent="0.3">
      <c r="A1208" t="s">
        <v>3382</v>
      </c>
      <c r="B1208" t="s">
        <v>957</v>
      </c>
    </row>
    <row r="1209" spans="1:2" x14ac:dyDescent="0.3">
      <c r="A1209" t="s">
        <v>3385</v>
      </c>
      <c r="B1209" t="s">
        <v>957</v>
      </c>
    </row>
    <row r="1210" spans="1:2" x14ac:dyDescent="0.3">
      <c r="A1210" t="s">
        <v>3388</v>
      </c>
      <c r="B1210" t="s">
        <v>19</v>
      </c>
    </row>
    <row r="1211" spans="1:2" x14ac:dyDescent="0.3">
      <c r="A1211" t="s">
        <v>3390</v>
      </c>
      <c r="B1211" t="s">
        <v>268</v>
      </c>
    </row>
    <row r="1212" spans="1:2" x14ac:dyDescent="0.3">
      <c r="A1212" t="s">
        <v>3393</v>
      </c>
      <c r="B1212" t="s">
        <v>52</v>
      </c>
    </row>
    <row r="1213" spans="1:2" x14ac:dyDescent="0.3">
      <c r="A1213" t="s">
        <v>311</v>
      </c>
      <c r="B1213" t="s">
        <v>957</v>
      </c>
    </row>
    <row r="1214" spans="1:2" x14ac:dyDescent="0.3">
      <c r="A1214" t="s">
        <v>1617</v>
      </c>
      <c r="B1214" t="s">
        <v>957</v>
      </c>
    </row>
    <row r="1215" spans="1:2" x14ac:dyDescent="0.3">
      <c r="A1215" t="s">
        <v>3398</v>
      </c>
      <c r="B1215" t="s">
        <v>957</v>
      </c>
    </row>
    <row r="1216" spans="1:2" x14ac:dyDescent="0.3">
      <c r="A1216" t="s">
        <v>3401</v>
      </c>
      <c r="B1216" t="s">
        <v>957</v>
      </c>
    </row>
    <row r="1217" spans="1:2" x14ac:dyDescent="0.3">
      <c r="A1217" t="s">
        <v>3404</v>
      </c>
      <c r="B1217" t="s">
        <v>957</v>
      </c>
    </row>
    <row r="1218" spans="1:2" x14ac:dyDescent="0.3">
      <c r="A1218" t="s">
        <v>3406</v>
      </c>
      <c r="B1218" t="s">
        <v>30</v>
      </c>
    </row>
    <row r="1219" spans="1:2" x14ac:dyDescent="0.3">
      <c r="A1219" t="s">
        <v>3409</v>
      </c>
      <c r="B1219" t="s">
        <v>30</v>
      </c>
    </row>
    <row r="1220" spans="1:2" x14ac:dyDescent="0.3">
      <c r="A1220" t="s">
        <v>3411</v>
      </c>
      <c r="B1220" t="s">
        <v>19</v>
      </c>
    </row>
    <row r="1221" spans="1:2" x14ac:dyDescent="0.3">
      <c r="A1221" t="s">
        <v>3414</v>
      </c>
      <c r="B1221" t="s">
        <v>36</v>
      </c>
    </row>
    <row r="1222" spans="1:2" x14ac:dyDescent="0.3">
      <c r="A1222" t="s">
        <v>3416</v>
      </c>
      <c r="B1222" t="s">
        <v>30</v>
      </c>
    </row>
    <row r="1223" spans="1:2" x14ac:dyDescent="0.3">
      <c r="A1223" t="s">
        <v>3419</v>
      </c>
      <c r="B1223" t="s">
        <v>36</v>
      </c>
    </row>
    <row r="1224" spans="1:2" x14ac:dyDescent="0.3">
      <c r="A1224" t="s">
        <v>3421</v>
      </c>
      <c r="B1224" t="s">
        <v>36</v>
      </c>
    </row>
    <row r="1225" spans="1:2" x14ac:dyDescent="0.3">
      <c r="A1225" t="s">
        <v>3424</v>
      </c>
      <c r="B1225" t="s">
        <v>19</v>
      </c>
    </row>
    <row r="1226" spans="1:2" x14ac:dyDescent="0.3">
      <c r="A1226" t="s">
        <v>3427</v>
      </c>
      <c r="B1226" t="s">
        <v>19</v>
      </c>
    </row>
    <row r="1227" spans="1:2" x14ac:dyDescent="0.3">
      <c r="A1227" t="s">
        <v>3430</v>
      </c>
      <c r="B1227" t="s">
        <v>36</v>
      </c>
    </row>
    <row r="1228" spans="1:2" x14ac:dyDescent="0.3">
      <c r="A1228" t="s">
        <v>3433</v>
      </c>
      <c r="B1228" t="s">
        <v>957</v>
      </c>
    </row>
    <row r="1229" spans="1:2" x14ac:dyDescent="0.3">
      <c r="A1229" t="s">
        <v>3436</v>
      </c>
      <c r="B1229" t="s">
        <v>36</v>
      </c>
    </row>
    <row r="1230" spans="1:2" x14ac:dyDescent="0.3">
      <c r="A1230" t="s">
        <v>3439</v>
      </c>
      <c r="B1230" t="s">
        <v>957</v>
      </c>
    </row>
    <row r="1231" spans="1:2" x14ac:dyDescent="0.3">
      <c r="A1231" t="s">
        <v>3441</v>
      </c>
      <c r="B1231" t="s">
        <v>957</v>
      </c>
    </row>
    <row r="1232" spans="1:2" x14ac:dyDescent="0.3">
      <c r="A1232" t="s">
        <v>3444</v>
      </c>
      <c r="B1232" t="s">
        <v>36</v>
      </c>
    </row>
    <row r="1233" spans="1:2" x14ac:dyDescent="0.3">
      <c r="A1233" t="s">
        <v>3447</v>
      </c>
      <c r="B1233" t="s">
        <v>957</v>
      </c>
    </row>
    <row r="1234" spans="1:2" x14ac:dyDescent="0.3">
      <c r="A1234" t="s">
        <v>3450</v>
      </c>
      <c r="B1234" t="s">
        <v>36</v>
      </c>
    </row>
    <row r="1235" spans="1:2" x14ac:dyDescent="0.3">
      <c r="A1235" t="s">
        <v>159</v>
      </c>
      <c r="B1235" t="s">
        <v>957</v>
      </c>
    </row>
    <row r="1236" spans="1:2" x14ac:dyDescent="0.3">
      <c r="A1236" t="s">
        <v>3454</v>
      </c>
      <c r="B1236" t="s">
        <v>477</v>
      </c>
    </row>
    <row r="1237" spans="1:2" x14ac:dyDescent="0.3">
      <c r="A1237" t="s">
        <v>3457</v>
      </c>
      <c r="B1237" t="s">
        <v>957</v>
      </c>
    </row>
    <row r="1238" spans="1:2" x14ac:dyDescent="0.3">
      <c r="A1238" t="s">
        <v>1285</v>
      </c>
      <c r="B1238" t="s">
        <v>36</v>
      </c>
    </row>
    <row r="1239" spans="1:2" x14ac:dyDescent="0.3">
      <c r="A1239" t="s">
        <v>3462</v>
      </c>
      <c r="B1239" t="s">
        <v>19</v>
      </c>
    </row>
    <row r="1240" spans="1:2" x14ac:dyDescent="0.3">
      <c r="A1240" t="s">
        <v>3464</v>
      </c>
      <c r="B1240" t="s">
        <v>36</v>
      </c>
    </row>
    <row r="1241" spans="1:2" x14ac:dyDescent="0.3">
      <c r="A1241" t="s">
        <v>3467</v>
      </c>
      <c r="B1241" t="s">
        <v>1187</v>
      </c>
    </row>
    <row r="1242" spans="1:2" x14ac:dyDescent="0.3">
      <c r="A1242" t="s">
        <v>3470</v>
      </c>
      <c r="B1242" t="s">
        <v>36</v>
      </c>
    </row>
    <row r="1243" spans="1:2" x14ac:dyDescent="0.3">
      <c r="A1243" t="s">
        <v>3473</v>
      </c>
      <c r="B1243" t="s">
        <v>909</v>
      </c>
    </row>
    <row r="1244" spans="1:2" x14ac:dyDescent="0.3">
      <c r="A1244" t="s">
        <v>3474</v>
      </c>
      <c r="B1244" t="s">
        <v>957</v>
      </c>
    </row>
    <row r="1245" spans="1:2" x14ac:dyDescent="0.3">
      <c r="A1245" t="s">
        <v>3477</v>
      </c>
      <c r="B1245" t="s">
        <v>957</v>
      </c>
    </row>
    <row r="1246" spans="1:2" x14ac:dyDescent="0.3">
      <c r="A1246" t="s">
        <v>3479</v>
      </c>
      <c r="B1246" t="s">
        <v>448</v>
      </c>
    </row>
    <row r="1247" spans="1:2" x14ac:dyDescent="0.3">
      <c r="A1247" t="s">
        <v>3482</v>
      </c>
      <c r="B1247" t="s">
        <v>87</v>
      </c>
    </row>
    <row r="1248" spans="1:2" x14ac:dyDescent="0.3">
      <c r="A1248" t="s">
        <v>3485</v>
      </c>
      <c r="B1248" t="s">
        <v>30</v>
      </c>
    </row>
    <row r="1249" spans="1:2" x14ac:dyDescent="0.3">
      <c r="A1249" t="s">
        <v>1348</v>
      </c>
      <c r="B1249" t="s">
        <v>1350</v>
      </c>
    </row>
    <row r="1250" spans="1:2" x14ac:dyDescent="0.3">
      <c r="A1250" t="s">
        <v>3490</v>
      </c>
      <c r="B1250" t="s">
        <v>957</v>
      </c>
    </row>
    <row r="1251" spans="1:2" x14ac:dyDescent="0.3">
      <c r="A1251" t="s">
        <v>3493</v>
      </c>
      <c r="B1251" t="s">
        <v>957</v>
      </c>
    </row>
    <row r="1252" spans="1:2" x14ac:dyDescent="0.3">
      <c r="A1252" t="s">
        <v>3496</v>
      </c>
      <c r="B1252" t="s">
        <v>957</v>
      </c>
    </row>
    <row r="1253" spans="1:2" x14ac:dyDescent="0.3">
      <c r="A1253" t="s">
        <v>3499</v>
      </c>
      <c r="B1253" t="s">
        <v>957</v>
      </c>
    </row>
    <row r="1254" spans="1:2" x14ac:dyDescent="0.3">
      <c r="A1254" t="s">
        <v>3501</v>
      </c>
      <c r="B1254" t="s">
        <v>87</v>
      </c>
    </row>
    <row r="1255" spans="1:2" x14ac:dyDescent="0.3">
      <c r="A1255" t="s">
        <v>3503</v>
      </c>
      <c r="B1255" t="s">
        <v>52</v>
      </c>
    </row>
    <row r="1256" spans="1:2" x14ac:dyDescent="0.3">
      <c r="A1256" t="s">
        <v>3506</v>
      </c>
      <c r="B1256" t="s">
        <v>1972</v>
      </c>
    </row>
    <row r="1257" spans="1:2" x14ac:dyDescent="0.3">
      <c r="A1257" t="s">
        <v>3509</v>
      </c>
      <c r="B1257" t="s">
        <v>957</v>
      </c>
    </row>
    <row r="1258" spans="1:2" x14ac:dyDescent="0.3">
      <c r="A1258" t="s">
        <v>2110</v>
      </c>
      <c r="B1258" t="s">
        <v>957</v>
      </c>
    </row>
    <row r="1259" spans="1:2" x14ac:dyDescent="0.3">
      <c r="A1259" t="s">
        <v>3513</v>
      </c>
      <c r="B1259" t="s">
        <v>36</v>
      </c>
    </row>
    <row r="1260" spans="1:2" x14ac:dyDescent="0.3">
      <c r="A1260" t="s">
        <v>3516</v>
      </c>
      <c r="B1260" t="s">
        <v>957</v>
      </c>
    </row>
    <row r="1261" spans="1:2" x14ac:dyDescent="0.3">
      <c r="A1261" t="s">
        <v>3519</v>
      </c>
      <c r="B1261" t="s">
        <v>957</v>
      </c>
    </row>
    <row r="1262" spans="1:2" x14ac:dyDescent="0.3">
      <c r="A1262" t="s">
        <v>3522</v>
      </c>
      <c r="B1262" t="s">
        <v>957</v>
      </c>
    </row>
    <row r="1263" spans="1:2" x14ac:dyDescent="0.3">
      <c r="A1263" t="s">
        <v>227</v>
      </c>
      <c r="B1263" t="s">
        <v>42</v>
      </c>
    </row>
    <row r="1264" spans="1:2" x14ac:dyDescent="0.3">
      <c r="A1264" t="s">
        <v>3527</v>
      </c>
      <c r="B1264" t="s">
        <v>19</v>
      </c>
    </row>
    <row r="1265" spans="1:2" x14ac:dyDescent="0.3">
      <c r="A1265" t="s">
        <v>3530</v>
      </c>
      <c r="B1265" t="s">
        <v>957</v>
      </c>
    </row>
    <row r="1266" spans="1:2" x14ac:dyDescent="0.3">
      <c r="A1266" t="s">
        <v>3532</v>
      </c>
      <c r="B1266" t="s">
        <v>36</v>
      </c>
    </row>
    <row r="1267" spans="1:2" x14ac:dyDescent="0.3">
      <c r="A1267" t="s">
        <v>197</v>
      </c>
      <c r="B1267" t="s">
        <v>36</v>
      </c>
    </row>
    <row r="1268" spans="1:2" x14ac:dyDescent="0.3">
      <c r="A1268" t="s">
        <v>3536</v>
      </c>
      <c r="B1268" t="s">
        <v>87</v>
      </c>
    </row>
    <row r="1269" spans="1:2" x14ac:dyDescent="0.3">
      <c r="A1269" t="s">
        <v>289</v>
      </c>
      <c r="B1269" t="s">
        <v>87</v>
      </c>
    </row>
    <row r="1270" spans="1:2" x14ac:dyDescent="0.3">
      <c r="A1270" t="s">
        <v>3540</v>
      </c>
      <c r="B1270" t="s">
        <v>181</v>
      </c>
    </row>
    <row r="1271" spans="1:2" x14ac:dyDescent="0.3">
      <c r="A1271" t="s">
        <v>3543</v>
      </c>
      <c r="B1271" t="s">
        <v>52</v>
      </c>
    </row>
    <row r="1272" spans="1:2" x14ac:dyDescent="0.3">
      <c r="A1272" t="s">
        <v>3546</v>
      </c>
      <c r="B1272" t="s">
        <v>36</v>
      </c>
    </row>
    <row r="1273" spans="1:2" x14ac:dyDescent="0.3">
      <c r="A1273" t="s">
        <v>3549</v>
      </c>
      <c r="B1273" t="s">
        <v>19</v>
      </c>
    </row>
    <row r="1274" spans="1:2" x14ac:dyDescent="0.3">
      <c r="A1274" t="s">
        <v>3552</v>
      </c>
      <c r="B1274" t="s">
        <v>36</v>
      </c>
    </row>
    <row r="1275" spans="1:2" x14ac:dyDescent="0.3">
      <c r="A1275" t="s">
        <v>3555</v>
      </c>
      <c r="B1275" t="s">
        <v>52</v>
      </c>
    </row>
    <row r="1276" spans="1:2" x14ac:dyDescent="0.3">
      <c r="A1276" t="s">
        <v>3557</v>
      </c>
      <c r="B1276" t="s">
        <v>36</v>
      </c>
    </row>
    <row r="1277" spans="1:2" x14ac:dyDescent="0.3">
      <c r="A1277" t="s">
        <v>3560</v>
      </c>
      <c r="B1277" t="s">
        <v>957</v>
      </c>
    </row>
    <row r="1278" spans="1:2" x14ac:dyDescent="0.3">
      <c r="A1278" t="s">
        <v>3563</v>
      </c>
      <c r="B1278" t="s">
        <v>36</v>
      </c>
    </row>
    <row r="1279" spans="1:2" x14ac:dyDescent="0.3">
      <c r="A1279" t="s">
        <v>3566</v>
      </c>
      <c r="B1279" t="s">
        <v>957</v>
      </c>
    </row>
    <row r="1280" spans="1:2" x14ac:dyDescent="0.3">
      <c r="A1280" t="s">
        <v>3569</v>
      </c>
      <c r="B1280" t="s">
        <v>87</v>
      </c>
    </row>
    <row r="1281" spans="1:2" x14ac:dyDescent="0.3">
      <c r="A1281" t="s">
        <v>3571</v>
      </c>
      <c r="B1281" t="s">
        <v>87</v>
      </c>
    </row>
    <row r="1282" spans="1:2" x14ac:dyDescent="0.3">
      <c r="A1282" t="s">
        <v>3574</v>
      </c>
      <c r="B1282" t="s">
        <v>957</v>
      </c>
    </row>
    <row r="1283" spans="1:2" x14ac:dyDescent="0.3">
      <c r="A1283" t="s">
        <v>3576</v>
      </c>
      <c r="B1283" t="s">
        <v>957</v>
      </c>
    </row>
    <row r="1284" spans="1:2" x14ac:dyDescent="0.3">
      <c r="A1284" t="s">
        <v>3579</v>
      </c>
      <c r="B1284" t="s">
        <v>36</v>
      </c>
    </row>
    <row r="1285" spans="1:2" x14ac:dyDescent="0.3">
      <c r="A1285" t="s">
        <v>3582</v>
      </c>
      <c r="B1285" t="s">
        <v>36</v>
      </c>
    </row>
    <row r="1286" spans="1:2" x14ac:dyDescent="0.3">
      <c r="A1286" t="s">
        <v>3585</v>
      </c>
      <c r="B1286" t="s">
        <v>909</v>
      </c>
    </row>
    <row r="1287" spans="1:2" x14ac:dyDescent="0.3">
      <c r="A1287" t="s">
        <v>3588</v>
      </c>
      <c r="B1287" t="s">
        <v>30</v>
      </c>
    </row>
    <row r="1288" spans="1:2" x14ac:dyDescent="0.3">
      <c r="A1288" t="s">
        <v>3591</v>
      </c>
      <c r="B1288" t="s">
        <v>957</v>
      </c>
    </row>
    <row r="1289" spans="1:2" x14ac:dyDescent="0.3">
      <c r="A1289" t="s">
        <v>3594</v>
      </c>
      <c r="B1289" t="s">
        <v>19</v>
      </c>
    </row>
    <row r="1290" spans="1:2" x14ac:dyDescent="0.3">
      <c r="A1290" t="s">
        <v>1704</v>
      </c>
      <c r="B1290" t="s">
        <v>30</v>
      </c>
    </row>
    <row r="1291" spans="1:2" x14ac:dyDescent="0.3">
      <c r="A1291" t="s">
        <v>3598</v>
      </c>
      <c r="B1291" t="s">
        <v>87</v>
      </c>
    </row>
    <row r="1292" spans="1:2" x14ac:dyDescent="0.3">
      <c r="A1292" t="s">
        <v>3601</v>
      </c>
      <c r="B1292" t="s">
        <v>3603</v>
      </c>
    </row>
    <row r="1293" spans="1:2" x14ac:dyDescent="0.3">
      <c r="A1293" t="s">
        <v>3604</v>
      </c>
      <c r="B1293" t="s">
        <v>957</v>
      </c>
    </row>
    <row r="1294" spans="1:2" x14ac:dyDescent="0.3">
      <c r="A1294" t="s">
        <v>3607</v>
      </c>
      <c r="B1294" t="s">
        <v>1187</v>
      </c>
    </row>
    <row r="1295" spans="1:2" x14ac:dyDescent="0.3">
      <c r="A1295" t="s">
        <v>3610</v>
      </c>
      <c r="B1295" t="s">
        <v>30</v>
      </c>
    </row>
    <row r="1296" spans="1:2" x14ac:dyDescent="0.3">
      <c r="A1296" t="s">
        <v>3612</v>
      </c>
      <c r="B1296" t="s">
        <v>957</v>
      </c>
    </row>
    <row r="1297" spans="1:2" x14ac:dyDescent="0.3">
      <c r="A1297" t="s">
        <v>3614</v>
      </c>
      <c r="B1297" t="s">
        <v>181</v>
      </c>
    </row>
    <row r="1298" spans="1:2" x14ac:dyDescent="0.3">
      <c r="A1298" t="s">
        <v>3617</v>
      </c>
      <c r="B1298" t="s">
        <v>19</v>
      </c>
    </row>
    <row r="1299" spans="1:2" x14ac:dyDescent="0.3">
      <c r="A1299" t="s">
        <v>3620</v>
      </c>
      <c r="B1299" t="s">
        <v>36</v>
      </c>
    </row>
    <row r="1300" spans="1:2" x14ac:dyDescent="0.3">
      <c r="A1300" t="s">
        <v>559</v>
      </c>
      <c r="B1300" t="s">
        <v>957</v>
      </c>
    </row>
    <row r="1301" spans="1:2" x14ac:dyDescent="0.3">
      <c r="A1301" t="s">
        <v>3625</v>
      </c>
      <c r="B1301" t="s">
        <v>957</v>
      </c>
    </row>
    <row r="1302" spans="1:2" x14ac:dyDescent="0.3">
      <c r="A1302" t="s">
        <v>3628</v>
      </c>
      <c r="B1302" t="s">
        <v>181</v>
      </c>
    </row>
    <row r="1303" spans="1:2" x14ac:dyDescent="0.3">
      <c r="A1303" t="s">
        <v>3631</v>
      </c>
      <c r="B1303" t="s">
        <v>36</v>
      </c>
    </row>
    <row r="1304" spans="1:2" x14ac:dyDescent="0.3">
      <c r="A1304" t="s">
        <v>1232</v>
      </c>
      <c r="B1304" t="s">
        <v>957</v>
      </c>
    </row>
    <row r="1305" spans="1:2" x14ac:dyDescent="0.3">
      <c r="A1305" t="s">
        <v>2829</v>
      </c>
      <c r="B1305" t="s">
        <v>30</v>
      </c>
    </row>
    <row r="1306" spans="1:2" x14ac:dyDescent="0.3">
      <c r="A1306" t="s">
        <v>3638</v>
      </c>
      <c r="B1306" t="s">
        <v>19</v>
      </c>
    </row>
    <row r="1307" spans="1:2" x14ac:dyDescent="0.3">
      <c r="A1307" t="s">
        <v>3641</v>
      </c>
      <c r="B1307" t="s">
        <v>36</v>
      </c>
    </row>
    <row r="1308" spans="1:2" x14ac:dyDescent="0.3">
      <c r="A1308" t="s">
        <v>3644</v>
      </c>
      <c r="B1308" t="s">
        <v>30</v>
      </c>
    </row>
    <row r="1309" spans="1:2" x14ac:dyDescent="0.3">
      <c r="A1309" t="s">
        <v>3647</v>
      </c>
      <c r="B1309" t="s">
        <v>36</v>
      </c>
    </row>
    <row r="1310" spans="1:2" x14ac:dyDescent="0.3">
      <c r="A1310" t="s">
        <v>3649</v>
      </c>
      <c r="B1310" t="s">
        <v>52</v>
      </c>
    </row>
    <row r="1311" spans="1:2" x14ac:dyDescent="0.3">
      <c r="A1311" t="s">
        <v>3651</v>
      </c>
      <c r="B1311" t="s">
        <v>87</v>
      </c>
    </row>
    <row r="1312" spans="1:2" x14ac:dyDescent="0.3">
      <c r="A1312" t="s">
        <v>3654</v>
      </c>
      <c r="B1312" t="s">
        <v>957</v>
      </c>
    </row>
    <row r="1313" spans="1:2" x14ac:dyDescent="0.3">
      <c r="A1313" t="s">
        <v>1381</v>
      </c>
      <c r="B1313" t="s">
        <v>957</v>
      </c>
    </row>
    <row r="1314" spans="1:2" x14ac:dyDescent="0.3">
      <c r="A1314" t="s">
        <v>1490</v>
      </c>
      <c r="B1314" t="s">
        <v>957</v>
      </c>
    </row>
    <row r="1315" spans="1:2" x14ac:dyDescent="0.3">
      <c r="A1315" t="s">
        <v>3661</v>
      </c>
      <c r="B1315" t="s">
        <v>36</v>
      </c>
    </row>
    <row r="1316" spans="1:2" x14ac:dyDescent="0.3">
      <c r="A1316" t="s">
        <v>3664</v>
      </c>
      <c r="B1316" t="s">
        <v>957</v>
      </c>
    </row>
    <row r="1317" spans="1:2" x14ac:dyDescent="0.3">
      <c r="A1317" t="s">
        <v>3667</v>
      </c>
      <c r="B1317" t="s">
        <v>36</v>
      </c>
    </row>
    <row r="1318" spans="1:2" x14ac:dyDescent="0.3">
      <c r="A1318" t="s">
        <v>1022</v>
      </c>
      <c r="B1318" t="s">
        <v>87</v>
      </c>
    </row>
    <row r="1319" spans="1:2" x14ac:dyDescent="0.3">
      <c r="A1319" t="s">
        <v>3671</v>
      </c>
      <c r="B1319" t="s">
        <v>36</v>
      </c>
    </row>
    <row r="1320" spans="1:2" x14ac:dyDescent="0.3">
      <c r="A1320" t="s">
        <v>1249</v>
      </c>
      <c r="B1320" t="s">
        <v>957</v>
      </c>
    </row>
    <row r="1321" spans="1:2" x14ac:dyDescent="0.3">
      <c r="A1321" t="s">
        <v>68</v>
      </c>
      <c r="B1321" t="s">
        <v>19</v>
      </c>
    </row>
    <row r="1322" spans="1:2" x14ac:dyDescent="0.3">
      <c r="A1322" t="s">
        <v>2446</v>
      </c>
      <c r="B1322" t="s">
        <v>36</v>
      </c>
    </row>
    <row r="1323" spans="1:2" x14ac:dyDescent="0.3">
      <c r="A1323" t="s">
        <v>3680</v>
      </c>
      <c r="B1323" t="s">
        <v>957</v>
      </c>
    </row>
    <row r="1324" spans="1:2" x14ac:dyDescent="0.3">
      <c r="A1324" t="s">
        <v>3682</v>
      </c>
      <c r="B1324" t="s">
        <v>36</v>
      </c>
    </row>
    <row r="1325" spans="1:2" x14ac:dyDescent="0.3">
      <c r="A1325" t="s">
        <v>3684</v>
      </c>
      <c r="B1325" t="s">
        <v>30</v>
      </c>
    </row>
    <row r="1326" spans="1:2" x14ac:dyDescent="0.3">
      <c r="A1326" t="s">
        <v>3687</v>
      </c>
      <c r="B1326" t="s">
        <v>19</v>
      </c>
    </row>
    <row r="1327" spans="1:2" x14ac:dyDescent="0.3">
      <c r="A1327" t="s">
        <v>3689</v>
      </c>
      <c r="B1327" t="s">
        <v>19</v>
      </c>
    </row>
    <row r="1328" spans="1:2" x14ac:dyDescent="0.3">
      <c r="A1328" t="s">
        <v>3692</v>
      </c>
      <c r="B1328" t="s">
        <v>30</v>
      </c>
    </row>
    <row r="1329" spans="1:2" x14ac:dyDescent="0.3">
      <c r="A1329" t="s">
        <v>2603</v>
      </c>
      <c r="B1329" t="s">
        <v>957</v>
      </c>
    </row>
    <row r="1330" spans="1:2" x14ac:dyDescent="0.3">
      <c r="A1330" t="s">
        <v>3696</v>
      </c>
      <c r="B1330" t="s">
        <v>1187</v>
      </c>
    </row>
    <row r="1331" spans="1:2" x14ac:dyDescent="0.3">
      <c r="A1331" t="s">
        <v>3699</v>
      </c>
      <c r="B1331" t="s">
        <v>957</v>
      </c>
    </row>
    <row r="1332" spans="1:2" x14ac:dyDescent="0.3">
      <c r="A1332" t="s">
        <v>1588</v>
      </c>
      <c r="B1332" t="s">
        <v>42</v>
      </c>
    </row>
    <row r="1333" spans="1:2" x14ac:dyDescent="0.3">
      <c r="A1333" t="s">
        <v>373</v>
      </c>
      <c r="B1333" t="s">
        <v>957</v>
      </c>
    </row>
    <row r="1334" spans="1:2" x14ac:dyDescent="0.3">
      <c r="A1334" t="s">
        <v>3706</v>
      </c>
      <c r="B1334" t="s">
        <v>957</v>
      </c>
    </row>
    <row r="1335" spans="1:2" x14ac:dyDescent="0.3">
      <c r="A1335" t="s">
        <v>3709</v>
      </c>
      <c r="B1335" t="s">
        <v>30</v>
      </c>
    </row>
    <row r="1336" spans="1:2" x14ac:dyDescent="0.3">
      <c r="A1336" t="s">
        <v>3711</v>
      </c>
      <c r="B1336" t="s">
        <v>42</v>
      </c>
    </row>
    <row r="1337" spans="1:2" x14ac:dyDescent="0.3">
      <c r="A1337" t="s">
        <v>3713</v>
      </c>
      <c r="B1337" t="s">
        <v>957</v>
      </c>
    </row>
    <row r="1338" spans="1:2" x14ac:dyDescent="0.3">
      <c r="A1338" t="s">
        <v>3715</v>
      </c>
      <c r="B1338" t="s">
        <v>957</v>
      </c>
    </row>
    <row r="1339" spans="1:2" x14ac:dyDescent="0.3">
      <c r="A1339" t="s">
        <v>3718</v>
      </c>
      <c r="B1339" t="s">
        <v>36</v>
      </c>
    </row>
    <row r="1340" spans="1:2" x14ac:dyDescent="0.3">
      <c r="A1340" t="s">
        <v>587</v>
      </c>
      <c r="B1340" t="s">
        <v>42</v>
      </c>
    </row>
    <row r="1341" spans="1:2" x14ac:dyDescent="0.3">
      <c r="A1341" t="s">
        <v>3723</v>
      </c>
      <c r="B1341" t="s">
        <v>909</v>
      </c>
    </row>
    <row r="1342" spans="1:2" x14ac:dyDescent="0.3">
      <c r="A1342" t="s">
        <v>3725</v>
      </c>
      <c r="B1342" t="s">
        <v>181</v>
      </c>
    </row>
    <row r="1343" spans="1:2" x14ac:dyDescent="0.3">
      <c r="A1343" t="s">
        <v>2371</v>
      </c>
      <c r="B1343" t="s">
        <v>30</v>
      </c>
    </row>
    <row r="1344" spans="1:2" x14ac:dyDescent="0.3">
      <c r="A1344" t="s">
        <v>3730</v>
      </c>
      <c r="B1344" t="s">
        <v>3133</v>
      </c>
    </row>
    <row r="1345" spans="1:2" x14ac:dyDescent="0.3">
      <c r="A1345" t="s">
        <v>3733</v>
      </c>
      <c r="B1345" t="s">
        <v>36</v>
      </c>
    </row>
    <row r="1346" spans="1:2" x14ac:dyDescent="0.3">
      <c r="A1346" t="s">
        <v>3203</v>
      </c>
      <c r="B1346" t="s">
        <v>30</v>
      </c>
    </row>
    <row r="1347" spans="1:2" x14ac:dyDescent="0.3">
      <c r="A1347" t="s">
        <v>1368</v>
      </c>
      <c r="B1347" t="s">
        <v>42</v>
      </c>
    </row>
    <row r="1348" spans="1:2" x14ac:dyDescent="0.3">
      <c r="A1348" t="s">
        <v>3739</v>
      </c>
      <c r="B1348" t="s">
        <v>36</v>
      </c>
    </row>
    <row r="1349" spans="1:2" x14ac:dyDescent="0.3">
      <c r="A1349" t="s">
        <v>994</v>
      </c>
      <c r="B1349" t="s">
        <v>30</v>
      </c>
    </row>
    <row r="1350" spans="1:2" x14ac:dyDescent="0.3">
      <c r="A1350" t="s">
        <v>2132</v>
      </c>
      <c r="B1350" t="s">
        <v>36</v>
      </c>
    </row>
    <row r="1351" spans="1:2" x14ac:dyDescent="0.3">
      <c r="A1351" t="s">
        <v>434</v>
      </c>
      <c r="B1351" t="s">
        <v>3745</v>
      </c>
    </row>
    <row r="1352" spans="1:2" x14ac:dyDescent="0.3">
      <c r="A1352" t="s">
        <v>3747</v>
      </c>
      <c r="B1352" t="s">
        <v>30</v>
      </c>
    </row>
    <row r="1353" spans="1:2" x14ac:dyDescent="0.3">
      <c r="A1353" t="s">
        <v>3748</v>
      </c>
      <c r="B1353" t="s">
        <v>957</v>
      </c>
    </row>
    <row r="1354" spans="1:2" x14ac:dyDescent="0.3">
      <c r="A1354" t="s">
        <v>3750</v>
      </c>
      <c r="B1354" t="s">
        <v>19</v>
      </c>
    </row>
    <row r="1355" spans="1:2" x14ac:dyDescent="0.3">
      <c r="A1355" t="s">
        <v>3753</v>
      </c>
      <c r="B1355" t="s">
        <v>957</v>
      </c>
    </row>
    <row r="1356" spans="1:2" x14ac:dyDescent="0.3">
      <c r="A1356" t="s">
        <v>3756</v>
      </c>
      <c r="B1356" t="s">
        <v>957</v>
      </c>
    </row>
    <row r="1357" spans="1:2" x14ac:dyDescent="0.3">
      <c r="A1357" t="s">
        <v>2115</v>
      </c>
      <c r="B1357" t="s">
        <v>957</v>
      </c>
    </row>
    <row r="1358" spans="1:2" x14ac:dyDescent="0.3">
      <c r="A1358" t="s">
        <v>311</v>
      </c>
      <c r="B1358" t="s">
        <v>957</v>
      </c>
    </row>
    <row r="1359" spans="1:2" x14ac:dyDescent="0.3">
      <c r="A1359" t="s">
        <v>3762</v>
      </c>
      <c r="B1359" t="s">
        <v>3764</v>
      </c>
    </row>
    <row r="1360" spans="1:2" x14ac:dyDescent="0.3">
      <c r="A1360" t="s">
        <v>3766</v>
      </c>
      <c r="B1360" t="s">
        <v>30</v>
      </c>
    </row>
    <row r="1361" spans="1:2" x14ac:dyDescent="0.3">
      <c r="A1361" t="s">
        <v>3769</v>
      </c>
      <c r="B1361" t="s">
        <v>87</v>
      </c>
    </row>
    <row r="1362" spans="1:2" x14ac:dyDescent="0.3">
      <c r="A1362" t="s">
        <v>3772</v>
      </c>
      <c r="B1362" t="s">
        <v>30</v>
      </c>
    </row>
    <row r="1363" spans="1:2" x14ac:dyDescent="0.3">
      <c r="A1363" t="s">
        <v>3775</v>
      </c>
      <c r="B1363" t="s">
        <v>36</v>
      </c>
    </row>
    <row r="1364" spans="1:2" x14ac:dyDescent="0.3">
      <c r="A1364" t="s">
        <v>3778</v>
      </c>
      <c r="B1364" t="s">
        <v>52</v>
      </c>
    </row>
    <row r="1365" spans="1:2" x14ac:dyDescent="0.3">
      <c r="A1365" t="s">
        <v>584</v>
      </c>
      <c r="B1365" t="s">
        <v>36</v>
      </c>
    </row>
    <row r="1366" spans="1:2" x14ac:dyDescent="0.3">
      <c r="A1366" t="s">
        <v>3783</v>
      </c>
      <c r="B1366" t="s">
        <v>87</v>
      </c>
    </row>
    <row r="1367" spans="1:2" x14ac:dyDescent="0.3">
      <c r="A1367" t="s">
        <v>3786</v>
      </c>
      <c r="B1367" t="s">
        <v>957</v>
      </c>
    </row>
    <row r="1368" spans="1:2" x14ac:dyDescent="0.3">
      <c r="A1368" t="s">
        <v>3789</v>
      </c>
      <c r="B1368" t="s">
        <v>138</v>
      </c>
    </row>
    <row r="1369" spans="1:2" x14ac:dyDescent="0.3">
      <c r="A1369" t="s">
        <v>3791</v>
      </c>
      <c r="B1369" t="s">
        <v>3603</v>
      </c>
    </row>
    <row r="1370" spans="1:2" x14ac:dyDescent="0.3">
      <c r="A1370" t="s">
        <v>3794</v>
      </c>
      <c r="B1370" t="s">
        <v>19</v>
      </c>
    </row>
    <row r="1371" spans="1:2" x14ac:dyDescent="0.3">
      <c r="A1371" t="s">
        <v>3797</v>
      </c>
      <c r="B1371" t="s">
        <v>909</v>
      </c>
    </row>
    <row r="1372" spans="1:2" x14ac:dyDescent="0.3">
      <c r="A1372" t="s">
        <v>3800</v>
      </c>
      <c r="B1372" t="s">
        <v>957</v>
      </c>
    </row>
    <row r="1373" spans="1:2" x14ac:dyDescent="0.3">
      <c r="A1373" t="s">
        <v>3803</v>
      </c>
      <c r="B1373" t="s">
        <v>957</v>
      </c>
    </row>
    <row r="1374" spans="1:2" x14ac:dyDescent="0.3">
      <c r="A1374" t="s">
        <v>3806</v>
      </c>
      <c r="B1374" t="s">
        <v>19</v>
      </c>
    </row>
    <row r="1375" spans="1:2" x14ac:dyDescent="0.3">
      <c r="A1375" t="s">
        <v>1381</v>
      </c>
      <c r="B1375" t="s">
        <v>957</v>
      </c>
    </row>
    <row r="1376" spans="1:2" x14ac:dyDescent="0.3">
      <c r="A1376" t="s">
        <v>3811</v>
      </c>
      <c r="B1376" t="s">
        <v>957</v>
      </c>
    </row>
    <row r="1377" spans="1:2" x14ac:dyDescent="0.3">
      <c r="A1377" t="s">
        <v>3813</v>
      </c>
      <c r="B1377" t="s">
        <v>181</v>
      </c>
    </row>
    <row r="1378" spans="1:2" x14ac:dyDescent="0.3">
      <c r="A1378" t="s">
        <v>3816</v>
      </c>
      <c r="B1378" t="s">
        <v>19</v>
      </c>
    </row>
    <row r="1379" spans="1:2" x14ac:dyDescent="0.3">
      <c r="A1379" t="s">
        <v>3818</v>
      </c>
      <c r="B1379" t="s">
        <v>957</v>
      </c>
    </row>
    <row r="1380" spans="1:2" x14ac:dyDescent="0.3">
      <c r="A1380" t="s">
        <v>3820</v>
      </c>
      <c r="B1380" t="s">
        <v>30</v>
      </c>
    </row>
    <row r="1381" spans="1:2" x14ac:dyDescent="0.3">
      <c r="A1381" t="s">
        <v>1155</v>
      </c>
      <c r="B1381" t="s">
        <v>957</v>
      </c>
    </row>
    <row r="1382" spans="1:2" x14ac:dyDescent="0.3">
      <c r="A1382" t="s">
        <v>3823</v>
      </c>
      <c r="B1382" t="s">
        <v>957</v>
      </c>
    </row>
    <row r="1383" spans="1:2" x14ac:dyDescent="0.3">
      <c r="A1383" t="s">
        <v>3824</v>
      </c>
      <c r="B1383" t="s">
        <v>181</v>
      </c>
    </row>
    <row r="1384" spans="1:2" x14ac:dyDescent="0.3">
      <c r="A1384" t="s">
        <v>3826</v>
      </c>
      <c r="B1384" t="s">
        <v>30</v>
      </c>
    </row>
    <row r="1385" spans="1:2" x14ac:dyDescent="0.3">
      <c r="A1385" t="s">
        <v>3829</v>
      </c>
      <c r="B1385" t="s">
        <v>957</v>
      </c>
    </row>
    <row r="1386" spans="1:2" x14ac:dyDescent="0.3">
      <c r="A1386" t="s">
        <v>3831</v>
      </c>
      <c r="B1386" t="s">
        <v>1972</v>
      </c>
    </row>
    <row r="1387" spans="1:2" x14ac:dyDescent="0.3">
      <c r="A1387" t="s">
        <v>1068</v>
      </c>
      <c r="B1387" t="s">
        <v>36</v>
      </c>
    </row>
    <row r="1388" spans="1:2" x14ac:dyDescent="0.3">
      <c r="A1388" t="s">
        <v>3836</v>
      </c>
      <c r="B1388" t="s">
        <v>1187</v>
      </c>
    </row>
    <row r="1389" spans="1:2" x14ac:dyDescent="0.3">
      <c r="A1389" t="s">
        <v>3098</v>
      </c>
      <c r="B1389" t="s">
        <v>30</v>
      </c>
    </row>
    <row r="1390" spans="1:2" x14ac:dyDescent="0.3">
      <c r="A1390" t="s">
        <v>3841</v>
      </c>
      <c r="B1390" t="s">
        <v>30</v>
      </c>
    </row>
    <row r="1391" spans="1:2" x14ac:dyDescent="0.3">
      <c r="A1391" t="s">
        <v>3843</v>
      </c>
      <c r="B1391" t="s">
        <v>957</v>
      </c>
    </row>
    <row r="1392" spans="1:2" x14ac:dyDescent="0.3">
      <c r="A1392" t="s">
        <v>3846</v>
      </c>
      <c r="B1392" t="s">
        <v>957</v>
      </c>
    </row>
    <row r="1393" spans="1:2" x14ac:dyDescent="0.3">
      <c r="A1393" t="s">
        <v>3849</v>
      </c>
      <c r="B1393" t="s">
        <v>957</v>
      </c>
    </row>
    <row r="1394" spans="1:2" x14ac:dyDescent="0.3">
      <c r="A1394" t="s">
        <v>3851</v>
      </c>
      <c r="B1394" t="s">
        <v>52</v>
      </c>
    </row>
    <row r="1395" spans="1:2" x14ac:dyDescent="0.3">
      <c r="A1395" t="s">
        <v>3854</v>
      </c>
      <c r="B1395" t="s">
        <v>42</v>
      </c>
    </row>
    <row r="1396" spans="1:2" x14ac:dyDescent="0.3">
      <c r="A1396" t="s">
        <v>3857</v>
      </c>
      <c r="B1396" t="s">
        <v>957</v>
      </c>
    </row>
    <row r="1397" spans="1:2" x14ac:dyDescent="0.3">
      <c r="A1397" t="s">
        <v>3860</v>
      </c>
      <c r="B1397" t="s">
        <v>36</v>
      </c>
    </row>
    <row r="1398" spans="1:2" x14ac:dyDescent="0.3">
      <c r="A1398" t="s">
        <v>3863</v>
      </c>
      <c r="B1398" t="s">
        <v>87</v>
      </c>
    </row>
    <row r="1399" spans="1:2" x14ac:dyDescent="0.3">
      <c r="A1399" t="s">
        <v>3866</v>
      </c>
      <c r="B1399" t="s">
        <v>30</v>
      </c>
    </row>
    <row r="1400" spans="1:2" x14ac:dyDescent="0.3">
      <c r="A1400" t="s">
        <v>3869</v>
      </c>
      <c r="B1400" t="s">
        <v>42</v>
      </c>
    </row>
    <row r="1401" spans="1:2" x14ac:dyDescent="0.3">
      <c r="A1401" t="s">
        <v>3038</v>
      </c>
      <c r="B1401" t="s">
        <v>957</v>
      </c>
    </row>
    <row r="1402" spans="1:2" x14ac:dyDescent="0.3">
      <c r="A1402" t="s">
        <v>3874</v>
      </c>
      <c r="B1402" t="s">
        <v>36</v>
      </c>
    </row>
    <row r="1403" spans="1:2" x14ac:dyDescent="0.3">
      <c r="A1403" t="s">
        <v>3877</v>
      </c>
      <c r="B1403" t="s">
        <v>1187</v>
      </c>
    </row>
    <row r="1404" spans="1:2" x14ac:dyDescent="0.3">
      <c r="A1404" t="s">
        <v>3879</v>
      </c>
      <c r="B1404" t="s">
        <v>477</v>
      </c>
    </row>
    <row r="1405" spans="1:2" x14ac:dyDescent="0.3">
      <c r="A1405" t="s">
        <v>2666</v>
      </c>
      <c r="B1405" t="s">
        <v>181</v>
      </c>
    </row>
    <row r="1406" spans="1:2" x14ac:dyDescent="0.3">
      <c r="A1406" t="s">
        <v>3883</v>
      </c>
      <c r="B1406" t="s">
        <v>52</v>
      </c>
    </row>
    <row r="1407" spans="1:2" x14ac:dyDescent="0.3">
      <c r="A1407" t="s">
        <v>3886</v>
      </c>
      <c r="B1407" t="s">
        <v>30</v>
      </c>
    </row>
    <row r="1408" spans="1:2" x14ac:dyDescent="0.3">
      <c r="A1408" t="s">
        <v>3889</v>
      </c>
      <c r="B1408" t="s">
        <v>87</v>
      </c>
    </row>
    <row r="1409" spans="1:2" x14ac:dyDescent="0.3">
      <c r="A1409" t="s">
        <v>3892</v>
      </c>
      <c r="B1409" t="s">
        <v>957</v>
      </c>
    </row>
    <row r="1410" spans="1:2" x14ac:dyDescent="0.3">
      <c r="A1410" t="s">
        <v>3895</v>
      </c>
      <c r="B1410" t="s">
        <v>52</v>
      </c>
    </row>
    <row r="1411" spans="1:2" x14ac:dyDescent="0.3">
      <c r="A1411" t="s">
        <v>2304</v>
      </c>
      <c r="B1411" t="s">
        <v>36</v>
      </c>
    </row>
    <row r="1412" spans="1:2" x14ac:dyDescent="0.3">
      <c r="A1412" t="s">
        <v>3899</v>
      </c>
      <c r="B1412" t="s">
        <v>448</v>
      </c>
    </row>
    <row r="1413" spans="1:2" x14ac:dyDescent="0.3">
      <c r="A1413" t="s">
        <v>3902</v>
      </c>
      <c r="B1413" t="s">
        <v>19</v>
      </c>
    </row>
    <row r="1414" spans="1:2" x14ac:dyDescent="0.3">
      <c r="A1414" t="s">
        <v>2000</v>
      </c>
      <c r="B1414" t="s">
        <v>957</v>
      </c>
    </row>
    <row r="1415" spans="1:2" x14ac:dyDescent="0.3">
      <c r="A1415" t="s">
        <v>3907</v>
      </c>
      <c r="B1415" t="s">
        <v>52</v>
      </c>
    </row>
    <row r="1416" spans="1:2" x14ac:dyDescent="0.3">
      <c r="A1416" t="s">
        <v>2867</v>
      </c>
      <c r="B1416" t="s">
        <v>957</v>
      </c>
    </row>
    <row r="1417" spans="1:2" x14ac:dyDescent="0.3">
      <c r="A1417" t="s">
        <v>3911</v>
      </c>
      <c r="B1417" t="s">
        <v>52</v>
      </c>
    </row>
    <row r="1418" spans="1:2" x14ac:dyDescent="0.3">
      <c r="A1418" t="s">
        <v>3914</v>
      </c>
      <c r="B1418" t="s">
        <v>87</v>
      </c>
    </row>
    <row r="1419" spans="1:2" x14ac:dyDescent="0.3">
      <c r="A1419" t="s">
        <v>809</v>
      </c>
      <c r="B1419" t="s">
        <v>957</v>
      </c>
    </row>
    <row r="1420" spans="1:2" x14ac:dyDescent="0.3">
      <c r="A1420" t="s">
        <v>3919</v>
      </c>
      <c r="B1420" t="s">
        <v>36</v>
      </c>
    </row>
    <row r="1421" spans="1:2" x14ac:dyDescent="0.3">
      <c r="A1421" t="s">
        <v>3922</v>
      </c>
      <c r="B1421" t="s">
        <v>42</v>
      </c>
    </row>
    <row r="1422" spans="1:2" x14ac:dyDescent="0.3">
      <c r="A1422" t="s">
        <v>3924</v>
      </c>
      <c r="B1422" t="s">
        <v>19</v>
      </c>
    </row>
    <row r="1423" spans="1:2" x14ac:dyDescent="0.3">
      <c r="A1423" t="s">
        <v>3926</v>
      </c>
      <c r="B1423" t="s">
        <v>36</v>
      </c>
    </row>
    <row r="1424" spans="1:2" x14ac:dyDescent="0.3">
      <c r="A1424" t="s">
        <v>3929</v>
      </c>
      <c r="B1424" t="s">
        <v>957</v>
      </c>
    </row>
    <row r="1425" spans="1:2" x14ac:dyDescent="0.3">
      <c r="A1425" t="s">
        <v>3931</v>
      </c>
      <c r="B1425" t="s">
        <v>30</v>
      </c>
    </row>
    <row r="1426" spans="1:2" x14ac:dyDescent="0.3">
      <c r="A1426" t="s">
        <v>3933</v>
      </c>
      <c r="B1426" t="s">
        <v>957</v>
      </c>
    </row>
    <row r="1427" spans="1:2" x14ac:dyDescent="0.3">
      <c r="A1427" t="s">
        <v>3936</v>
      </c>
      <c r="B1427" t="s">
        <v>3938</v>
      </c>
    </row>
    <row r="1428" spans="1:2" x14ac:dyDescent="0.3">
      <c r="A1428" t="s">
        <v>3940</v>
      </c>
      <c r="B1428" t="s">
        <v>30</v>
      </c>
    </row>
    <row r="1429" spans="1:2" x14ac:dyDescent="0.3">
      <c r="A1429" t="s">
        <v>3943</v>
      </c>
      <c r="B1429" t="s">
        <v>36</v>
      </c>
    </row>
    <row r="1430" spans="1:2" x14ac:dyDescent="0.3">
      <c r="A1430" t="s">
        <v>3946</v>
      </c>
      <c r="B1430" t="s">
        <v>19</v>
      </c>
    </row>
    <row r="1431" spans="1:2" x14ac:dyDescent="0.3">
      <c r="A1431" t="s">
        <v>3948</v>
      </c>
      <c r="B1431" t="s">
        <v>36</v>
      </c>
    </row>
    <row r="1432" spans="1:2" x14ac:dyDescent="0.3">
      <c r="A1432" t="s">
        <v>2973</v>
      </c>
      <c r="B1432" t="s">
        <v>957</v>
      </c>
    </row>
    <row r="1433" spans="1:2" x14ac:dyDescent="0.3">
      <c r="A1433" t="s">
        <v>3953</v>
      </c>
      <c r="B1433" t="s">
        <v>30</v>
      </c>
    </row>
    <row r="1434" spans="1:2" x14ac:dyDescent="0.3">
      <c r="A1434" t="s">
        <v>2935</v>
      </c>
      <c r="B1434" t="s">
        <v>957</v>
      </c>
    </row>
    <row r="1435" spans="1:2" x14ac:dyDescent="0.3">
      <c r="A1435" t="s">
        <v>1986</v>
      </c>
      <c r="B1435" t="s">
        <v>30</v>
      </c>
    </row>
    <row r="1436" spans="1:2" x14ac:dyDescent="0.3">
      <c r="A1436" t="s">
        <v>3959</v>
      </c>
      <c r="B1436" t="s">
        <v>957</v>
      </c>
    </row>
    <row r="1437" spans="1:2" x14ac:dyDescent="0.3">
      <c r="A1437" t="s">
        <v>1844</v>
      </c>
      <c r="B1437" t="s">
        <v>36</v>
      </c>
    </row>
    <row r="1438" spans="1:2" x14ac:dyDescent="0.3">
      <c r="A1438" t="s">
        <v>3964</v>
      </c>
      <c r="B1438" t="s">
        <v>36</v>
      </c>
    </row>
    <row r="1439" spans="1:2" x14ac:dyDescent="0.3">
      <c r="A1439" t="s">
        <v>370</v>
      </c>
      <c r="B1439" t="s">
        <v>181</v>
      </c>
    </row>
    <row r="1440" spans="1:2" x14ac:dyDescent="0.3">
      <c r="A1440" t="s">
        <v>3969</v>
      </c>
      <c r="B1440" t="s">
        <v>19</v>
      </c>
    </row>
    <row r="1441" spans="1:2" x14ac:dyDescent="0.3">
      <c r="A1441" t="s">
        <v>3972</v>
      </c>
      <c r="B1441" t="s">
        <v>19</v>
      </c>
    </row>
    <row r="1442" spans="1:2" x14ac:dyDescent="0.3">
      <c r="A1442" t="s">
        <v>3974</v>
      </c>
      <c r="B1442" t="s">
        <v>87</v>
      </c>
    </row>
    <row r="1443" spans="1:2" x14ac:dyDescent="0.3">
      <c r="A1443" t="s">
        <v>3977</v>
      </c>
      <c r="B1443" t="s">
        <v>19</v>
      </c>
    </row>
    <row r="1444" spans="1:2" x14ac:dyDescent="0.3">
      <c r="A1444" t="s">
        <v>3979</v>
      </c>
      <c r="B1444" t="s">
        <v>30</v>
      </c>
    </row>
    <row r="1445" spans="1:2" x14ac:dyDescent="0.3">
      <c r="A1445" t="s">
        <v>3982</v>
      </c>
      <c r="B1445" t="s">
        <v>957</v>
      </c>
    </row>
    <row r="1446" spans="1:2" x14ac:dyDescent="0.3">
      <c r="A1446" t="s">
        <v>1092</v>
      </c>
      <c r="B1446" t="s">
        <v>19</v>
      </c>
    </row>
    <row r="1447" spans="1:2" x14ac:dyDescent="0.3">
      <c r="A1447" t="s">
        <v>443</v>
      </c>
      <c r="B1447" t="s">
        <v>30</v>
      </c>
    </row>
    <row r="1448" spans="1:2" x14ac:dyDescent="0.3">
      <c r="A1448" t="s">
        <v>3988</v>
      </c>
      <c r="B1448" t="s">
        <v>30</v>
      </c>
    </row>
    <row r="1449" spans="1:2" x14ac:dyDescent="0.3">
      <c r="A1449" t="s">
        <v>3991</v>
      </c>
      <c r="B1449" t="s">
        <v>36</v>
      </c>
    </row>
    <row r="1450" spans="1:2" x14ac:dyDescent="0.3">
      <c r="A1450" t="s">
        <v>3994</v>
      </c>
      <c r="B1450" t="s">
        <v>1187</v>
      </c>
    </row>
    <row r="1451" spans="1:2" x14ac:dyDescent="0.3">
      <c r="A1451" t="s">
        <v>3996</v>
      </c>
      <c r="B1451" t="s">
        <v>52</v>
      </c>
    </row>
    <row r="1452" spans="1:2" x14ac:dyDescent="0.3">
      <c r="A1452" t="s">
        <v>3999</v>
      </c>
      <c r="B1452" t="s">
        <v>36</v>
      </c>
    </row>
    <row r="1453" spans="1:2" x14ac:dyDescent="0.3">
      <c r="A1453" t="s">
        <v>4002</v>
      </c>
      <c r="B1453" t="s">
        <v>477</v>
      </c>
    </row>
    <row r="1454" spans="1:2" x14ac:dyDescent="0.3">
      <c r="A1454" t="s">
        <v>4005</v>
      </c>
      <c r="B1454" t="s">
        <v>957</v>
      </c>
    </row>
    <row r="1455" spans="1:2" x14ac:dyDescent="0.3">
      <c r="A1455" t="s">
        <v>4008</v>
      </c>
      <c r="B1455" t="s">
        <v>957</v>
      </c>
    </row>
    <row r="1456" spans="1:2" x14ac:dyDescent="0.3">
      <c r="A1456" t="s">
        <v>3706</v>
      </c>
      <c r="B1456" t="s">
        <v>957</v>
      </c>
    </row>
    <row r="1457" spans="1:2" x14ac:dyDescent="0.3">
      <c r="A1457" t="s">
        <v>220</v>
      </c>
      <c r="B1457" t="s">
        <v>957</v>
      </c>
    </row>
    <row r="1458" spans="1:2" x14ac:dyDescent="0.3">
      <c r="A1458" t="s">
        <v>4014</v>
      </c>
      <c r="B1458" t="s">
        <v>4016</v>
      </c>
    </row>
    <row r="1459" spans="1:2" x14ac:dyDescent="0.3">
      <c r="A1459" t="s">
        <v>4018</v>
      </c>
      <c r="B1459" t="s">
        <v>36</v>
      </c>
    </row>
    <row r="1460" spans="1:2" x14ac:dyDescent="0.3">
      <c r="A1460" t="s">
        <v>4020</v>
      </c>
      <c r="B1460" t="s">
        <v>957</v>
      </c>
    </row>
    <row r="1461" spans="1:2" x14ac:dyDescent="0.3">
      <c r="A1461" t="s">
        <v>4022</v>
      </c>
      <c r="B1461" t="s">
        <v>42</v>
      </c>
    </row>
    <row r="1462" spans="1:2" x14ac:dyDescent="0.3">
      <c r="A1462" t="s">
        <v>4025</v>
      </c>
      <c r="B1462" t="s">
        <v>957</v>
      </c>
    </row>
    <row r="1463" spans="1:2" x14ac:dyDescent="0.3">
      <c r="A1463" t="s">
        <v>4027</v>
      </c>
      <c r="B1463" t="s">
        <v>36</v>
      </c>
    </row>
    <row r="1464" spans="1:2" x14ac:dyDescent="0.3">
      <c r="A1464" t="s">
        <v>940</v>
      </c>
      <c r="B1464" t="s">
        <v>36</v>
      </c>
    </row>
    <row r="1465" spans="1:2" x14ac:dyDescent="0.3">
      <c r="A1465" t="s">
        <v>4033</v>
      </c>
      <c r="B1465" t="s">
        <v>30</v>
      </c>
    </row>
    <row r="1466" spans="1:2" x14ac:dyDescent="0.3">
      <c r="A1466" t="s">
        <v>4036</v>
      </c>
      <c r="B1466" t="s">
        <v>30</v>
      </c>
    </row>
    <row r="1467" spans="1:2" x14ac:dyDescent="0.3">
      <c r="A1467" t="s">
        <v>4039</v>
      </c>
      <c r="B1467" t="s">
        <v>36</v>
      </c>
    </row>
    <row r="1468" spans="1:2" x14ac:dyDescent="0.3">
      <c r="A1468" t="s">
        <v>4042</v>
      </c>
      <c r="B1468" t="s">
        <v>30</v>
      </c>
    </row>
    <row r="1469" spans="1:2" x14ac:dyDescent="0.3">
      <c r="A1469" t="s">
        <v>4045</v>
      </c>
      <c r="B1469" t="s">
        <v>30</v>
      </c>
    </row>
    <row r="1470" spans="1:2" x14ac:dyDescent="0.3">
      <c r="A1470" t="s">
        <v>4048</v>
      </c>
      <c r="B1470" t="s">
        <v>957</v>
      </c>
    </row>
    <row r="1471" spans="1:2" x14ac:dyDescent="0.3">
      <c r="A1471" t="s">
        <v>4051</v>
      </c>
      <c r="B1471" t="s">
        <v>830</v>
      </c>
    </row>
    <row r="1472" spans="1:2" x14ac:dyDescent="0.3">
      <c r="A1472" t="s">
        <v>4053</v>
      </c>
      <c r="B1472" t="s">
        <v>957</v>
      </c>
    </row>
    <row r="1473" spans="1:2" x14ac:dyDescent="0.3">
      <c r="A1473" t="s">
        <v>4055</v>
      </c>
      <c r="B1473" t="s">
        <v>19</v>
      </c>
    </row>
    <row r="1474" spans="1:2" x14ac:dyDescent="0.3">
      <c r="A1474" t="s">
        <v>4058</v>
      </c>
      <c r="B1474" t="s">
        <v>36</v>
      </c>
    </row>
    <row r="1475" spans="1:2" x14ac:dyDescent="0.3">
      <c r="A1475" t="s">
        <v>4061</v>
      </c>
      <c r="B1475" t="s">
        <v>87</v>
      </c>
    </row>
    <row r="1476" spans="1:2" x14ac:dyDescent="0.3">
      <c r="A1476" t="s">
        <v>4064</v>
      </c>
      <c r="B1476" t="s">
        <v>36</v>
      </c>
    </row>
    <row r="1477" spans="1:2" x14ac:dyDescent="0.3">
      <c r="A1477" t="s">
        <v>4065</v>
      </c>
      <c r="B1477" t="s">
        <v>957</v>
      </c>
    </row>
    <row r="1478" spans="1:2" x14ac:dyDescent="0.3">
      <c r="A1478" t="s">
        <v>4068</v>
      </c>
      <c r="B1478" t="s">
        <v>477</v>
      </c>
    </row>
    <row r="1479" spans="1:2" x14ac:dyDescent="0.3">
      <c r="A1479" t="s">
        <v>4071</v>
      </c>
      <c r="B1479" t="s">
        <v>957</v>
      </c>
    </row>
    <row r="1480" spans="1:2" x14ac:dyDescent="0.3">
      <c r="A1480" t="s">
        <v>4073</v>
      </c>
      <c r="B1480" t="s">
        <v>957</v>
      </c>
    </row>
    <row r="1481" spans="1:2" x14ac:dyDescent="0.3">
      <c r="A1481" t="s">
        <v>4076</v>
      </c>
      <c r="B1481" t="s">
        <v>36</v>
      </c>
    </row>
    <row r="1482" spans="1:2" x14ac:dyDescent="0.3">
      <c r="A1482" t="s">
        <v>4079</v>
      </c>
      <c r="B1482" t="s">
        <v>957</v>
      </c>
    </row>
    <row r="1483" spans="1:2" x14ac:dyDescent="0.3">
      <c r="A1483" t="s">
        <v>4082</v>
      </c>
      <c r="B1483" t="s">
        <v>19</v>
      </c>
    </row>
    <row r="1484" spans="1:2" x14ac:dyDescent="0.3">
      <c r="A1484" t="s">
        <v>4085</v>
      </c>
      <c r="B1484" t="s">
        <v>19</v>
      </c>
    </row>
    <row r="1485" spans="1:2" x14ac:dyDescent="0.3">
      <c r="A1485" t="s">
        <v>4088</v>
      </c>
      <c r="B1485" t="s">
        <v>36</v>
      </c>
    </row>
    <row r="1486" spans="1:2" x14ac:dyDescent="0.3">
      <c r="A1486" t="s">
        <v>4091</v>
      </c>
      <c r="B1486" t="s">
        <v>19</v>
      </c>
    </row>
    <row r="1487" spans="1:2" x14ac:dyDescent="0.3">
      <c r="A1487" t="s">
        <v>4094</v>
      </c>
      <c r="B1487" t="s">
        <v>36</v>
      </c>
    </row>
    <row r="1488" spans="1:2" x14ac:dyDescent="0.3">
      <c r="A1488" t="s">
        <v>4097</v>
      </c>
      <c r="B1488" t="s">
        <v>957</v>
      </c>
    </row>
    <row r="1489" spans="1:2" x14ac:dyDescent="0.3">
      <c r="A1489" t="s">
        <v>4099</v>
      </c>
      <c r="B1489" t="s">
        <v>87</v>
      </c>
    </row>
    <row r="1490" spans="1:2" x14ac:dyDescent="0.3">
      <c r="A1490" t="s">
        <v>4102</v>
      </c>
      <c r="B1490" t="s">
        <v>42</v>
      </c>
    </row>
    <row r="1491" spans="1:2" x14ac:dyDescent="0.3">
      <c r="A1491" t="s">
        <v>4105</v>
      </c>
      <c r="B1491" t="s">
        <v>957</v>
      </c>
    </row>
    <row r="1492" spans="1:2" x14ac:dyDescent="0.3">
      <c r="A1492" t="s">
        <v>4108</v>
      </c>
      <c r="B1492" t="s">
        <v>19</v>
      </c>
    </row>
    <row r="1493" spans="1:2" x14ac:dyDescent="0.3">
      <c r="A1493" t="s">
        <v>4111</v>
      </c>
      <c r="B1493" t="s">
        <v>30</v>
      </c>
    </row>
    <row r="1494" spans="1:2" x14ac:dyDescent="0.3">
      <c r="A1494" t="s">
        <v>151</v>
      </c>
      <c r="B1494" t="s">
        <v>957</v>
      </c>
    </row>
    <row r="1495" spans="1:2" x14ac:dyDescent="0.3">
      <c r="A1495" t="s">
        <v>4115</v>
      </c>
      <c r="B1495" t="s">
        <v>957</v>
      </c>
    </row>
    <row r="1496" spans="1:2" x14ac:dyDescent="0.3">
      <c r="A1496" t="s">
        <v>1747</v>
      </c>
      <c r="B1496" t="s">
        <v>957</v>
      </c>
    </row>
    <row r="1497" spans="1:2" x14ac:dyDescent="0.3">
      <c r="A1497" t="s">
        <v>4119</v>
      </c>
      <c r="B1497" t="s">
        <v>36</v>
      </c>
    </row>
    <row r="1498" spans="1:2" x14ac:dyDescent="0.3">
      <c r="A1498" t="s">
        <v>4122</v>
      </c>
      <c r="B1498" t="s">
        <v>36</v>
      </c>
    </row>
    <row r="1499" spans="1:2" x14ac:dyDescent="0.3">
      <c r="A1499" t="s">
        <v>4125</v>
      </c>
      <c r="B1499" t="s">
        <v>36</v>
      </c>
    </row>
    <row r="1500" spans="1:2" x14ac:dyDescent="0.3">
      <c r="A1500" t="s">
        <v>4128</v>
      </c>
      <c r="B1500" t="s">
        <v>957</v>
      </c>
    </row>
    <row r="1501" spans="1:2" x14ac:dyDescent="0.3">
      <c r="A1501" t="s">
        <v>2241</v>
      </c>
      <c r="B1501" t="s">
        <v>181</v>
      </c>
    </row>
    <row r="1502" spans="1:2" x14ac:dyDescent="0.3">
      <c r="A1502" t="s">
        <v>511</v>
      </c>
      <c r="B1502" t="s">
        <v>36</v>
      </c>
    </row>
    <row r="1503" spans="1:2" x14ac:dyDescent="0.3">
      <c r="A1503" t="s">
        <v>4134</v>
      </c>
      <c r="B1503" t="s">
        <v>30</v>
      </c>
    </row>
    <row r="1504" spans="1:2" x14ac:dyDescent="0.3">
      <c r="A1504" t="s">
        <v>4136</v>
      </c>
      <c r="B1504" t="s">
        <v>957</v>
      </c>
    </row>
    <row r="1505" spans="1:2" x14ac:dyDescent="0.3">
      <c r="A1505" t="s">
        <v>4138</v>
      </c>
      <c r="B1505" t="s">
        <v>36</v>
      </c>
    </row>
    <row r="1506" spans="1:2" x14ac:dyDescent="0.3">
      <c r="A1506" t="s">
        <v>4140</v>
      </c>
      <c r="B1506" t="s">
        <v>957</v>
      </c>
    </row>
    <row r="1507" spans="1:2" x14ac:dyDescent="0.3">
      <c r="A1507" t="s">
        <v>4143</v>
      </c>
      <c r="B1507" t="s">
        <v>36</v>
      </c>
    </row>
    <row r="1508" spans="1:2" x14ac:dyDescent="0.3">
      <c r="A1508" t="s">
        <v>4146</v>
      </c>
      <c r="B1508" t="s">
        <v>36</v>
      </c>
    </row>
    <row r="1509" spans="1:2" x14ac:dyDescent="0.3">
      <c r="A1509" t="s">
        <v>4149</v>
      </c>
      <c r="B1509" t="s">
        <v>4151</v>
      </c>
    </row>
    <row r="1510" spans="1:2" x14ac:dyDescent="0.3">
      <c r="A1510" t="s">
        <v>4152</v>
      </c>
      <c r="B1510" t="s">
        <v>36</v>
      </c>
    </row>
    <row r="1511" spans="1:2" x14ac:dyDescent="0.3">
      <c r="A1511" t="s">
        <v>4155</v>
      </c>
      <c r="B1511" t="s">
        <v>19</v>
      </c>
    </row>
    <row r="1512" spans="1:2" x14ac:dyDescent="0.3">
      <c r="A1512" t="s">
        <v>2926</v>
      </c>
      <c r="B1512" t="s">
        <v>36</v>
      </c>
    </row>
    <row r="1513" spans="1:2" x14ac:dyDescent="0.3">
      <c r="A1513" t="s">
        <v>4122</v>
      </c>
      <c r="B1513" t="s">
        <v>36</v>
      </c>
    </row>
    <row r="1514" spans="1:2" x14ac:dyDescent="0.3">
      <c r="A1514" t="s">
        <v>4161</v>
      </c>
      <c r="B1514" t="s">
        <v>30</v>
      </c>
    </row>
    <row r="1515" spans="1:2" x14ac:dyDescent="0.3">
      <c r="A1515" t="s">
        <v>4163</v>
      </c>
      <c r="B1515" t="s">
        <v>1187</v>
      </c>
    </row>
    <row r="1516" spans="1:2" x14ac:dyDescent="0.3">
      <c r="A1516" t="s">
        <v>4166</v>
      </c>
      <c r="B1516" t="s">
        <v>42</v>
      </c>
    </row>
    <row r="1517" spans="1:2" x14ac:dyDescent="0.3">
      <c r="A1517" t="s">
        <v>4169</v>
      </c>
      <c r="B1517" t="s">
        <v>36</v>
      </c>
    </row>
    <row r="1518" spans="1:2" x14ac:dyDescent="0.3">
      <c r="A1518" t="s">
        <v>4172</v>
      </c>
      <c r="B1518" t="s">
        <v>30</v>
      </c>
    </row>
    <row r="1519" spans="1:2" x14ac:dyDescent="0.3">
      <c r="A1519" t="s">
        <v>4174</v>
      </c>
      <c r="B1519" t="s">
        <v>19</v>
      </c>
    </row>
    <row r="1520" spans="1:2" x14ac:dyDescent="0.3">
      <c r="A1520" t="s">
        <v>4177</v>
      </c>
      <c r="B1520" t="s">
        <v>36</v>
      </c>
    </row>
    <row r="1521" spans="1:2" x14ac:dyDescent="0.3">
      <c r="A1521" t="s">
        <v>1887</v>
      </c>
      <c r="B1521" t="s">
        <v>957</v>
      </c>
    </row>
    <row r="1522" spans="1:2" x14ac:dyDescent="0.3">
      <c r="A1522" t="s">
        <v>2601</v>
      </c>
      <c r="B1522" t="s">
        <v>36</v>
      </c>
    </row>
    <row r="1523" spans="1:2" x14ac:dyDescent="0.3">
      <c r="A1523" t="s">
        <v>1418</v>
      </c>
      <c r="B1523" t="s">
        <v>36</v>
      </c>
    </row>
    <row r="1524" spans="1:2" x14ac:dyDescent="0.3">
      <c r="A1524" t="s">
        <v>4186</v>
      </c>
      <c r="B1524" t="s">
        <v>19</v>
      </c>
    </row>
    <row r="1525" spans="1:2" x14ac:dyDescent="0.3">
      <c r="A1525" t="s">
        <v>4189</v>
      </c>
      <c r="B1525" t="s">
        <v>19</v>
      </c>
    </row>
    <row r="1526" spans="1:2" x14ac:dyDescent="0.3">
      <c r="A1526" t="s">
        <v>4192</v>
      </c>
      <c r="B1526" t="s">
        <v>19</v>
      </c>
    </row>
    <row r="1527" spans="1:2" x14ac:dyDescent="0.3">
      <c r="A1527" t="s">
        <v>2163</v>
      </c>
      <c r="B1527" t="s">
        <v>30</v>
      </c>
    </row>
    <row r="1528" spans="1:2" x14ac:dyDescent="0.3">
      <c r="A1528" t="s">
        <v>4196</v>
      </c>
      <c r="B1528" t="s">
        <v>957</v>
      </c>
    </row>
    <row r="1529" spans="1:2" x14ac:dyDescent="0.3">
      <c r="A1529" t="s">
        <v>4199</v>
      </c>
      <c r="B1529" t="s">
        <v>830</v>
      </c>
    </row>
    <row r="1530" spans="1:2" x14ac:dyDescent="0.3">
      <c r="A1530" t="s">
        <v>4202</v>
      </c>
      <c r="B1530" t="s">
        <v>30</v>
      </c>
    </row>
    <row r="1531" spans="1:2" x14ac:dyDescent="0.3">
      <c r="A1531" t="s">
        <v>4205</v>
      </c>
      <c r="B1531" t="s">
        <v>30</v>
      </c>
    </row>
    <row r="1532" spans="1:2" x14ac:dyDescent="0.3">
      <c r="A1532" t="s">
        <v>4208</v>
      </c>
      <c r="B1532" t="s">
        <v>42</v>
      </c>
    </row>
    <row r="1533" spans="1:2" x14ac:dyDescent="0.3">
      <c r="A1533" t="s">
        <v>4211</v>
      </c>
      <c r="B1533" t="s">
        <v>19</v>
      </c>
    </row>
    <row r="1534" spans="1:2" x14ac:dyDescent="0.3">
      <c r="A1534" t="s">
        <v>1285</v>
      </c>
      <c r="B1534" t="s">
        <v>957</v>
      </c>
    </row>
    <row r="1535" spans="1:2" x14ac:dyDescent="0.3">
      <c r="A1535" t="s">
        <v>4216</v>
      </c>
      <c r="B1535" t="s">
        <v>957</v>
      </c>
    </row>
    <row r="1536" spans="1:2" x14ac:dyDescent="0.3">
      <c r="A1536" t="s">
        <v>4218</v>
      </c>
      <c r="B1536" t="s">
        <v>957</v>
      </c>
    </row>
    <row r="1537" spans="1:2" x14ac:dyDescent="0.3">
      <c r="A1537" t="s">
        <v>4221</v>
      </c>
      <c r="B1537" t="s">
        <v>19</v>
      </c>
    </row>
    <row r="1538" spans="1:2" x14ac:dyDescent="0.3">
      <c r="A1538" t="s">
        <v>4222</v>
      </c>
      <c r="B1538" t="s">
        <v>36</v>
      </c>
    </row>
    <row r="1539" spans="1:2" x14ac:dyDescent="0.3">
      <c r="A1539" t="s">
        <v>4225</v>
      </c>
      <c r="B1539" t="s">
        <v>945</v>
      </c>
    </row>
    <row r="1540" spans="1:2" x14ac:dyDescent="0.3">
      <c r="A1540" t="s">
        <v>4227</v>
      </c>
      <c r="B1540" t="s">
        <v>52</v>
      </c>
    </row>
    <row r="1541" spans="1:2" x14ac:dyDescent="0.3">
      <c r="A1541" t="s">
        <v>4230</v>
      </c>
      <c r="B1541" t="s">
        <v>30</v>
      </c>
    </row>
    <row r="1542" spans="1:2" x14ac:dyDescent="0.3">
      <c r="A1542" t="s">
        <v>4233</v>
      </c>
      <c r="B1542" t="s">
        <v>52</v>
      </c>
    </row>
    <row r="1543" spans="1:2" x14ac:dyDescent="0.3">
      <c r="A1543" t="s">
        <v>4235</v>
      </c>
      <c r="B1543" t="s">
        <v>957</v>
      </c>
    </row>
    <row r="1544" spans="1:2" x14ac:dyDescent="0.3">
      <c r="A1544" t="s">
        <v>4237</v>
      </c>
      <c r="B1544" t="s">
        <v>30</v>
      </c>
    </row>
    <row r="1545" spans="1:2" x14ac:dyDescent="0.3">
      <c r="A1545" t="s">
        <v>3260</v>
      </c>
      <c r="B1545" t="s">
        <v>30</v>
      </c>
    </row>
    <row r="1546" spans="1:2" x14ac:dyDescent="0.3">
      <c r="A1546" t="s">
        <v>4242</v>
      </c>
      <c r="B1546" t="s">
        <v>30</v>
      </c>
    </row>
    <row r="1547" spans="1:2" x14ac:dyDescent="0.3">
      <c r="A1547" t="s">
        <v>4245</v>
      </c>
      <c r="B1547" t="s">
        <v>36</v>
      </c>
    </row>
    <row r="1548" spans="1:2" x14ac:dyDescent="0.3">
      <c r="A1548" t="s">
        <v>4248</v>
      </c>
      <c r="B1548" t="s">
        <v>52</v>
      </c>
    </row>
    <row r="1549" spans="1:2" x14ac:dyDescent="0.3">
      <c r="A1549" t="s">
        <v>4249</v>
      </c>
      <c r="B1549" t="s">
        <v>30</v>
      </c>
    </row>
    <row r="1550" spans="1:2" x14ac:dyDescent="0.3">
      <c r="A1550" t="s">
        <v>4251</v>
      </c>
      <c r="B1550" t="s">
        <v>36</v>
      </c>
    </row>
    <row r="1551" spans="1:2" x14ac:dyDescent="0.3">
      <c r="A1551" t="s">
        <v>4254</v>
      </c>
      <c r="B1551" t="s">
        <v>36</v>
      </c>
    </row>
    <row r="1552" spans="1:2" x14ac:dyDescent="0.3">
      <c r="A1552" t="s">
        <v>4257</v>
      </c>
      <c r="B1552" t="s">
        <v>52</v>
      </c>
    </row>
    <row r="1553" spans="1:2" x14ac:dyDescent="0.3">
      <c r="A1553" t="s">
        <v>4260</v>
      </c>
      <c r="B1553" t="s">
        <v>30</v>
      </c>
    </row>
    <row r="1554" spans="1:2" x14ac:dyDescent="0.3">
      <c r="A1554" t="s">
        <v>4263</v>
      </c>
      <c r="B1554" t="s">
        <v>87</v>
      </c>
    </row>
    <row r="1555" spans="1:2" x14ac:dyDescent="0.3">
      <c r="A1555" t="s">
        <v>4266</v>
      </c>
      <c r="B1555" t="s">
        <v>957</v>
      </c>
    </row>
    <row r="1556" spans="1:2" x14ac:dyDescent="0.3">
      <c r="A1556" t="s">
        <v>4269</v>
      </c>
      <c r="B1556" t="s">
        <v>19</v>
      </c>
    </row>
    <row r="1557" spans="1:2" x14ac:dyDescent="0.3">
      <c r="A1557" t="s">
        <v>4272</v>
      </c>
      <c r="B1557" t="s">
        <v>448</v>
      </c>
    </row>
    <row r="1558" spans="1:2" x14ac:dyDescent="0.3">
      <c r="A1558" t="s">
        <v>4274</v>
      </c>
      <c r="B1558" t="s">
        <v>36</v>
      </c>
    </row>
    <row r="1559" spans="1:2" x14ac:dyDescent="0.3">
      <c r="A1559" t="s">
        <v>4277</v>
      </c>
      <c r="B1559" t="s">
        <v>52</v>
      </c>
    </row>
    <row r="1560" spans="1:2" x14ac:dyDescent="0.3">
      <c r="A1560" t="s">
        <v>4280</v>
      </c>
      <c r="B1560" t="s">
        <v>30</v>
      </c>
    </row>
    <row r="1561" spans="1:2" x14ac:dyDescent="0.3">
      <c r="A1561" t="s">
        <v>4283</v>
      </c>
      <c r="B1561" t="s">
        <v>957</v>
      </c>
    </row>
    <row r="1562" spans="1:2" x14ac:dyDescent="0.3">
      <c r="A1562" t="s">
        <v>4286</v>
      </c>
      <c r="B1562" t="s">
        <v>957</v>
      </c>
    </row>
    <row r="1563" spans="1:2" x14ac:dyDescent="0.3">
      <c r="A1563" t="s">
        <v>4288</v>
      </c>
      <c r="B1563" t="s">
        <v>36</v>
      </c>
    </row>
    <row r="1564" spans="1:2" x14ac:dyDescent="0.3">
      <c r="A1564" t="s">
        <v>4291</v>
      </c>
      <c r="B1564" t="s">
        <v>477</v>
      </c>
    </row>
    <row r="1565" spans="1:2" x14ac:dyDescent="0.3">
      <c r="A1565" t="s">
        <v>4293</v>
      </c>
      <c r="B1565" t="s">
        <v>957</v>
      </c>
    </row>
    <row r="1566" spans="1:2" x14ac:dyDescent="0.3">
      <c r="A1566" t="s">
        <v>556</v>
      </c>
      <c r="B1566" t="s">
        <v>30</v>
      </c>
    </row>
    <row r="1567" spans="1:2" x14ac:dyDescent="0.3">
      <c r="A1567" t="s">
        <v>1007</v>
      </c>
      <c r="B1567" t="s">
        <v>30</v>
      </c>
    </row>
    <row r="1568" spans="1:2" x14ac:dyDescent="0.3">
      <c r="A1568" t="s">
        <v>4299</v>
      </c>
      <c r="B1568" t="s">
        <v>36</v>
      </c>
    </row>
    <row r="1569" spans="1:2" x14ac:dyDescent="0.3">
      <c r="A1569" t="s">
        <v>4302</v>
      </c>
      <c r="B1569" t="s">
        <v>36</v>
      </c>
    </row>
    <row r="1570" spans="1:2" x14ac:dyDescent="0.3">
      <c r="A1570" t="s">
        <v>4304</v>
      </c>
      <c r="B1570" t="s">
        <v>36</v>
      </c>
    </row>
    <row r="1571" spans="1:2" x14ac:dyDescent="0.3">
      <c r="A1571" t="s">
        <v>4306</v>
      </c>
      <c r="B1571" t="s">
        <v>957</v>
      </c>
    </row>
    <row r="1572" spans="1:2" x14ac:dyDescent="0.3">
      <c r="A1572" t="s">
        <v>4309</v>
      </c>
      <c r="B1572" t="s">
        <v>42</v>
      </c>
    </row>
    <row r="1573" spans="1:2" x14ac:dyDescent="0.3">
      <c r="A1573" t="s">
        <v>4311</v>
      </c>
      <c r="B1573" t="s">
        <v>30</v>
      </c>
    </row>
    <row r="1574" spans="1:2" x14ac:dyDescent="0.3">
      <c r="A1574" t="s">
        <v>4314</v>
      </c>
      <c r="B1574" t="s">
        <v>181</v>
      </c>
    </row>
    <row r="1575" spans="1:2" x14ac:dyDescent="0.3">
      <c r="A1575" t="s">
        <v>3091</v>
      </c>
      <c r="B1575" t="s">
        <v>957</v>
      </c>
    </row>
    <row r="1576" spans="1:2" x14ac:dyDescent="0.3">
      <c r="A1576" t="s">
        <v>420</v>
      </c>
      <c r="B1576" t="s">
        <v>957</v>
      </c>
    </row>
    <row r="1577" spans="1:2" x14ac:dyDescent="0.3">
      <c r="A1577" t="s">
        <v>4321</v>
      </c>
      <c r="B1577" t="s">
        <v>957</v>
      </c>
    </row>
    <row r="1578" spans="1:2" x14ac:dyDescent="0.3">
      <c r="A1578" t="s">
        <v>4323</v>
      </c>
      <c r="B1578" t="s">
        <v>52</v>
      </c>
    </row>
    <row r="1579" spans="1:2" x14ac:dyDescent="0.3">
      <c r="A1579" t="s">
        <v>4326</v>
      </c>
      <c r="B1579" t="s">
        <v>36</v>
      </c>
    </row>
    <row r="1580" spans="1:2" x14ac:dyDescent="0.3">
      <c r="A1580" t="s">
        <v>4328</v>
      </c>
      <c r="B1580" t="s">
        <v>181</v>
      </c>
    </row>
    <row r="1581" spans="1:2" x14ac:dyDescent="0.3">
      <c r="A1581" t="s">
        <v>4330</v>
      </c>
      <c r="B1581" t="s">
        <v>36</v>
      </c>
    </row>
    <row r="1582" spans="1:2" x14ac:dyDescent="0.3">
      <c r="A1582" t="s">
        <v>4333</v>
      </c>
      <c r="B1582" t="s">
        <v>36</v>
      </c>
    </row>
    <row r="1583" spans="1:2" x14ac:dyDescent="0.3">
      <c r="A1583" t="s">
        <v>4335</v>
      </c>
      <c r="B1583" t="s">
        <v>19</v>
      </c>
    </row>
    <row r="1584" spans="1:2" x14ac:dyDescent="0.3">
      <c r="A1584" t="s">
        <v>4338</v>
      </c>
      <c r="B1584" t="s">
        <v>957</v>
      </c>
    </row>
    <row r="1585" spans="1:2" x14ac:dyDescent="0.3">
      <c r="A1585" t="s">
        <v>4341</v>
      </c>
      <c r="B1585" t="s">
        <v>957</v>
      </c>
    </row>
    <row r="1586" spans="1:2" x14ac:dyDescent="0.3">
      <c r="A1586" t="s">
        <v>4344</v>
      </c>
      <c r="B1586" t="s">
        <v>448</v>
      </c>
    </row>
    <row r="1587" spans="1:2" x14ac:dyDescent="0.3">
      <c r="A1587" t="s">
        <v>4347</v>
      </c>
      <c r="B1587" t="s">
        <v>19</v>
      </c>
    </row>
    <row r="1588" spans="1:2" x14ac:dyDescent="0.3">
      <c r="A1588" t="s">
        <v>4350</v>
      </c>
      <c r="B1588" t="s">
        <v>4352</v>
      </c>
    </row>
    <row r="1589" spans="1:2" x14ac:dyDescent="0.3">
      <c r="A1589" t="s">
        <v>4354</v>
      </c>
      <c r="B1589" t="s">
        <v>52</v>
      </c>
    </row>
    <row r="1590" spans="1:2" x14ac:dyDescent="0.3">
      <c r="A1590" t="s">
        <v>4357</v>
      </c>
      <c r="B1590" t="s">
        <v>36</v>
      </c>
    </row>
    <row r="1591" spans="1:2" x14ac:dyDescent="0.3">
      <c r="A1591" t="s">
        <v>4360</v>
      </c>
      <c r="B1591" t="s">
        <v>36</v>
      </c>
    </row>
    <row r="1592" spans="1:2" x14ac:dyDescent="0.3">
      <c r="A1592" t="s">
        <v>4362</v>
      </c>
      <c r="B1592" t="s">
        <v>30</v>
      </c>
    </row>
    <row r="1593" spans="1:2" x14ac:dyDescent="0.3">
      <c r="A1593" t="s">
        <v>4365</v>
      </c>
      <c r="B1593" t="s">
        <v>19</v>
      </c>
    </row>
    <row r="1594" spans="1:2" x14ac:dyDescent="0.3">
      <c r="A1594" t="s">
        <v>4368</v>
      </c>
      <c r="B1594" t="s">
        <v>36</v>
      </c>
    </row>
    <row r="1595" spans="1:2" x14ac:dyDescent="0.3">
      <c r="A1595" t="s">
        <v>4371</v>
      </c>
      <c r="B1595" t="s">
        <v>957</v>
      </c>
    </row>
    <row r="1596" spans="1:2" x14ac:dyDescent="0.3">
      <c r="A1596" t="s">
        <v>4374</v>
      </c>
      <c r="B1596" t="s">
        <v>30</v>
      </c>
    </row>
    <row r="1597" spans="1:2" x14ac:dyDescent="0.3">
      <c r="A1597" t="s">
        <v>4377</v>
      </c>
      <c r="B1597" t="s">
        <v>30</v>
      </c>
    </row>
    <row r="1598" spans="1:2" x14ac:dyDescent="0.3">
      <c r="A1598" t="s">
        <v>4379</v>
      </c>
      <c r="B1598" t="s">
        <v>42</v>
      </c>
    </row>
    <row r="1599" spans="1:2" x14ac:dyDescent="0.3">
      <c r="A1599" t="s">
        <v>4381</v>
      </c>
      <c r="B1599" t="s">
        <v>448</v>
      </c>
    </row>
    <row r="1600" spans="1:2" x14ac:dyDescent="0.3">
      <c r="A1600" t="s">
        <v>4383</v>
      </c>
      <c r="B1600" t="s">
        <v>36</v>
      </c>
    </row>
    <row r="1601" spans="1:2" x14ac:dyDescent="0.3">
      <c r="A1601" t="s">
        <v>4385</v>
      </c>
      <c r="B1601" t="s">
        <v>30</v>
      </c>
    </row>
    <row r="1602" spans="1:2" x14ac:dyDescent="0.3">
      <c r="A1602" t="s">
        <v>4388</v>
      </c>
      <c r="B1602" t="s">
        <v>30</v>
      </c>
    </row>
    <row r="1603" spans="1:2" x14ac:dyDescent="0.3">
      <c r="A1603" t="s">
        <v>4391</v>
      </c>
      <c r="B1603" t="s">
        <v>30</v>
      </c>
    </row>
    <row r="1604" spans="1:2" x14ac:dyDescent="0.3">
      <c r="A1604" t="s">
        <v>4393</v>
      </c>
      <c r="B1604" t="s">
        <v>957</v>
      </c>
    </row>
    <row r="1605" spans="1:2" x14ac:dyDescent="0.3">
      <c r="A1605" t="s">
        <v>4396</v>
      </c>
      <c r="B1605" t="s">
        <v>52</v>
      </c>
    </row>
    <row r="1606" spans="1:2" x14ac:dyDescent="0.3">
      <c r="A1606" t="s">
        <v>4399</v>
      </c>
      <c r="B1606" t="s">
        <v>957</v>
      </c>
    </row>
    <row r="1607" spans="1:2" x14ac:dyDescent="0.3">
      <c r="A1607" t="s">
        <v>4402</v>
      </c>
      <c r="B1607" t="s">
        <v>1972</v>
      </c>
    </row>
    <row r="1608" spans="1:2" x14ac:dyDescent="0.3">
      <c r="A1608" t="s">
        <v>4404</v>
      </c>
      <c r="B1608" t="s">
        <v>957</v>
      </c>
    </row>
    <row r="1609" spans="1:2" x14ac:dyDescent="0.3">
      <c r="A1609" t="s">
        <v>3173</v>
      </c>
      <c r="B1609" t="s">
        <v>30</v>
      </c>
    </row>
    <row r="1610" spans="1:2" x14ac:dyDescent="0.3">
      <c r="A1610" t="s">
        <v>4408</v>
      </c>
      <c r="B1610" t="s">
        <v>19</v>
      </c>
    </row>
    <row r="1611" spans="1:2" x14ac:dyDescent="0.3">
      <c r="A1611" t="s">
        <v>4410</v>
      </c>
      <c r="B1611" t="s">
        <v>957</v>
      </c>
    </row>
    <row r="1612" spans="1:2" x14ac:dyDescent="0.3">
      <c r="A1612" t="s">
        <v>4413</v>
      </c>
      <c r="B1612" t="s">
        <v>4415</v>
      </c>
    </row>
    <row r="1613" spans="1:2" x14ac:dyDescent="0.3">
      <c r="A1613" t="s">
        <v>2867</v>
      </c>
      <c r="B1613" t="s">
        <v>957</v>
      </c>
    </row>
    <row r="1614" spans="1:2" x14ac:dyDescent="0.3">
      <c r="A1614" t="s">
        <v>4417</v>
      </c>
      <c r="B1614" t="s">
        <v>36</v>
      </c>
    </row>
    <row r="1615" spans="1:2" x14ac:dyDescent="0.3">
      <c r="A1615" t="s">
        <v>4420</v>
      </c>
      <c r="B1615" t="s">
        <v>30</v>
      </c>
    </row>
    <row r="1616" spans="1:2" x14ac:dyDescent="0.3">
      <c r="A1616" t="s">
        <v>4423</v>
      </c>
      <c r="B1616" t="s">
        <v>957</v>
      </c>
    </row>
    <row r="1617" spans="1:2" x14ac:dyDescent="0.3">
      <c r="A1617" t="s">
        <v>4426</v>
      </c>
      <c r="B1617" t="s">
        <v>957</v>
      </c>
    </row>
    <row r="1618" spans="1:2" x14ac:dyDescent="0.3">
      <c r="A1618" t="s">
        <v>4429</v>
      </c>
      <c r="B1618" t="s">
        <v>957</v>
      </c>
    </row>
    <row r="1619" spans="1:2" x14ac:dyDescent="0.3">
      <c r="A1619" t="s">
        <v>4432</v>
      </c>
      <c r="B1619" t="s">
        <v>957</v>
      </c>
    </row>
    <row r="1620" spans="1:2" x14ac:dyDescent="0.3">
      <c r="A1620" t="s">
        <v>4435</v>
      </c>
      <c r="B1620" t="s">
        <v>30</v>
      </c>
    </row>
    <row r="1621" spans="1:2" x14ac:dyDescent="0.3">
      <c r="A1621" t="s">
        <v>4437</v>
      </c>
      <c r="B1621" t="s">
        <v>30</v>
      </c>
    </row>
    <row r="1622" spans="1:2" x14ac:dyDescent="0.3">
      <c r="A1622" t="s">
        <v>4440</v>
      </c>
      <c r="B1622" t="s">
        <v>1187</v>
      </c>
    </row>
    <row r="1623" spans="1:2" x14ac:dyDescent="0.3">
      <c r="A1623" t="s">
        <v>4443</v>
      </c>
      <c r="B1623" t="s">
        <v>36</v>
      </c>
    </row>
    <row r="1624" spans="1:2" x14ac:dyDescent="0.3">
      <c r="A1624" t="s">
        <v>4445</v>
      </c>
      <c r="B1624" t="s">
        <v>957</v>
      </c>
    </row>
    <row r="1625" spans="1:2" x14ac:dyDescent="0.3">
      <c r="A1625" t="s">
        <v>4447</v>
      </c>
      <c r="B1625" t="s">
        <v>36</v>
      </c>
    </row>
    <row r="1626" spans="1:2" x14ac:dyDescent="0.3">
      <c r="A1626" t="s">
        <v>4449</v>
      </c>
      <c r="B1626" t="s">
        <v>87</v>
      </c>
    </row>
    <row r="1627" spans="1:2" x14ac:dyDescent="0.3">
      <c r="A1627" t="s">
        <v>4452</v>
      </c>
      <c r="B1627" t="s">
        <v>957</v>
      </c>
    </row>
    <row r="1628" spans="1:2" x14ac:dyDescent="0.3">
      <c r="A1628" t="s">
        <v>4455</v>
      </c>
      <c r="B1628" t="s">
        <v>36</v>
      </c>
    </row>
    <row r="1629" spans="1:2" x14ac:dyDescent="0.3">
      <c r="A1629" t="s">
        <v>4458</v>
      </c>
      <c r="B1629" t="s">
        <v>957</v>
      </c>
    </row>
    <row r="1630" spans="1:2" x14ac:dyDescent="0.3">
      <c r="A1630" t="s">
        <v>4461</v>
      </c>
      <c r="B1630" t="s">
        <v>42</v>
      </c>
    </row>
    <row r="1631" spans="1:2" x14ac:dyDescent="0.3">
      <c r="A1631" t="s">
        <v>4463</v>
      </c>
      <c r="B1631" t="s">
        <v>36</v>
      </c>
    </row>
    <row r="1632" spans="1:2" x14ac:dyDescent="0.3">
      <c r="A1632" t="s">
        <v>4466</v>
      </c>
      <c r="B1632" t="s">
        <v>52</v>
      </c>
    </row>
    <row r="1633" spans="1:2" x14ac:dyDescent="0.3">
      <c r="A1633" t="s">
        <v>4469</v>
      </c>
      <c r="B1633" t="s">
        <v>30</v>
      </c>
    </row>
    <row r="1634" spans="1:2" x14ac:dyDescent="0.3">
      <c r="A1634" t="s">
        <v>4472</v>
      </c>
      <c r="B1634" t="s">
        <v>957</v>
      </c>
    </row>
    <row r="1635" spans="1:2" x14ac:dyDescent="0.3">
      <c r="A1635" t="s">
        <v>4475</v>
      </c>
      <c r="B1635" t="s">
        <v>19</v>
      </c>
    </row>
    <row r="1636" spans="1:2" x14ac:dyDescent="0.3">
      <c r="A1636" t="s">
        <v>4477</v>
      </c>
      <c r="B1636" t="s">
        <v>30</v>
      </c>
    </row>
    <row r="1637" spans="1:2" x14ac:dyDescent="0.3">
      <c r="A1637" t="s">
        <v>4480</v>
      </c>
      <c r="B1637" t="s">
        <v>36</v>
      </c>
    </row>
    <row r="1638" spans="1:2" x14ac:dyDescent="0.3">
      <c r="A1638" t="s">
        <v>4483</v>
      </c>
      <c r="B1638" t="s">
        <v>957</v>
      </c>
    </row>
    <row r="1639" spans="1:2" x14ac:dyDescent="0.3">
      <c r="A1639" t="s">
        <v>4485</v>
      </c>
      <c r="B1639" t="s">
        <v>957</v>
      </c>
    </row>
    <row r="1640" spans="1:2" x14ac:dyDescent="0.3">
      <c r="A1640" t="s">
        <v>4487</v>
      </c>
      <c r="B1640" t="s">
        <v>36</v>
      </c>
    </row>
    <row r="1641" spans="1:2" x14ac:dyDescent="0.3">
      <c r="A1641" t="s">
        <v>4490</v>
      </c>
      <c r="B1641" t="s">
        <v>36</v>
      </c>
    </row>
    <row r="1642" spans="1:2" x14ac:dyDescent="0.3">
      <c r="A1642" t="s">
        <v>4493</v>
      </c>
      <c r="B1642" t="s">
        <v>30</v>
      </c>
    </row>
    <row r="1643" spans="1:2" x14ac:dyDescent="0.3">
      <c r="A1643" t="s">
        <v>4495</v>
      </c>
      <c r="B1643" t="s">
        <v>957</v>
      </c>
    </row>
    <row r="1644" spans="1:2" x14ac:dyDescent="0.3">
      <c r="A1644" t="s">
        <v>4498</v>
      </c>
      <c r="B1644" t="s">
        <v>957</v>
      </c>
    </row>
    <row r="1645" spans="1:2" x14ac:dyDescent="0.3">
      <c r="A1645" t="s">
        <v>4500</v>
      </c>
      <c r="B1645" t="s">
        <v>30</v>
      </c>
    </row>
    <row r="1646" spans="1:2" x14ac:dyDescent="0.3">
      <c r="A1646" t="s">
        <v>3959</v>
      </c>
      <c r="B1646" t="s">
        <v>957</v>
      </c>
    </row>
    <row r="1647" spans="1:2" x14ac:dyDescent="0.3">
      <c r="A1647" t="s">
        <v>317</v>
      </c>
      <c r="B1647" t="s">
        <v>19</v>
      </c>
    </row>
    <row r="1648" spans="1:2" x14ac:dyDescent="0.3">
      <c r="A1648" t="s">
        <v>4506</v>
      </c>
      <c r="B1648" t="s">
        <v>1187</v>
      </c>
    </row>
    <row r="1649" spans="1:2" x14ac:dyDescent="0.3">
      <c r="A1649" t="s">
        <v>2191</v>
      </c>
      <c r="B1649" t="s">
        <v>1187</v>
      </c>
    </row>
    <row r="1650" spans="1:2" x14ac:dyDescent="0.3">
      <c r="A1650" t="s">
        <v>4510</v>
      </c>
      <c r="B1650" t="s">
        <v>30</v>
      </c>
    </row>
    <row r="1651" spans="1:2" x14ac:dyDescent="0.3">
      <c r="A1651" t="s">
        <v>4512</v>
      </c>
      <c r="B1651" t="s">
        <v>181</v>
      </c>
    </row>
    <row r="1652" spans="1:2" x14ac:dyDescent="0.3">
      <c r="A1652" t="s">
        <v>4515</v>
      </c>
      <c r="B1652" t="s">
        <v>957</v>
      </c>
    </row>
    <row r="1653" spans="1:2" x14ac:dyDescent="0.3">
      <c r="A1653" t="s">
        <v>4517</v>
      </c>
      <c r="B1653" t="s">
        <v>30</v>
      </c>
    </row>
    <row r="1654" spans="1:2" x14ac:dyDescent="0.3">
      <c r="A1654" t="s">
        <v>4520</v>
      </c>
      <c r="B1654" t="s">
        <v>909</v>
      </c>
    </row>
    <row r="1655" spans="1:2" x14ac:dyDescent="0.3">
      <c r="A1655" t="s">
        <v>4523</v>
      </c>
      <c r="B1655" t="s">
        <v>36</v>
      </c>
    </row>
    <row r="1656" spans="1:2" x14ac:dyDescent="0.3">
      <c r="A1656" t="s">
        <v>4525</v>
      </c>
      <c r="B1656" t="s">
        <v>36</v>
      </c>
    </row>
    <row r="1657" spans="1:2" x14ac:dyDescent="0.3">
      <c r="A1657" t="s">
        <v>4528</v>
      </c>
      <c r="B1657" t="s">
        <v>36</v>
      </c>
    </row>
    <row r="1658" spans="1:2" x14ac:dyDescent="0.3">
      <c r="A1658" t="s">
        <v>4530</v>
      </c>
      <c r="B1658" t="s">
        <v>957</v>
      </c>
    </row>
    <row r="1659" spans="1:2" x14ac:dyDescent="0.3">
      <c r="A1659" t="s">
        <v>4533</v>
      </c>
      <c r="B1659" t="s">
        <v>957</v>
      </c>
    </row>
    <row r="1660" spans="1:2" x14ac:dyDescent="0.3">
      <c r="A1660" t="s">
        <v>4536</v>
      </c>
      <c r="B1660" t="s">
        <v>19</v>
      </c>
    </row>
    <row r="1661" spans="1:2" x14ac:dyDescent="0.3">
      <c r="A1661" t="s">
        <v>4539</v>
      </c>
      <c r="B1661" t="s">
        <v>36</v>
      </c>
    </row>
    <row r="1662" spans="1:2" x14ac:dyDescent="0.3">
      <c r="A1662" t="s">
        <v>1800</v>
      </c>
      <c r="B1662" t="s">
        <v>30</v>
      </c>
    </row>
    <row r="1663" spans="1:2" x14ac:dyDescent="0.3">
      <c r="A1663" t="s">
        <v>4543</v>
      </c>
      <c r="B1663" t="s">
        <v>52</v>
      </c>
    </row>
    <row r="1664" spans="1:2" x14ac:dyDescent="0.3">
      <c r="A1664" t="s">
        <v>4545</v>
      </c>
      <c r="B1664" t="s">
        <v>42</v>
      </c>
    </row>
    <row r="1665" spans="1:2" x14ac:dyDescent="0.3">
      <c r="A1665" t="s">
        <v>4085</v>
      </c>
      <c r="B1665" t="s">
        <v>19</v>
      </c>
    </row>
    <row r="1666" spans="1:2" x14ac:dyDescent="0.3">
      <c r="A1666" t="s">
        <v>4550</v>
      </c>
      <c r="B1666" t="s">
        <v>30</v>
      </c>
    </row>
    <row r="1667" spans="1:2" x14ac:dyDescent="0.3">
      <c r="A1667" t="s">
        <v>4552</v>
      </c>
      <c r="B1667" t="s">
        <v>957</v>
      </c>
    </row>
    <row r="1668" spans="1:2" x14ac:dyDescent="0.3">
      <c r="A1668" t="s">
        <v>4554</v>
      </c>
      <c r="B1668" t="s">
        <v>1972</v>
      </c>
    </row>
    <row r="1669" spans="1:2" x14ac:dyDescent="0.3">
      <c r="A1669" t="s">
        <v>4556</v>
      </c>
      <c r="B1669" t="s">
        <v>36</v>
      </c>
    </row>
    <row r="1670" spans="1:2" x14ac:dyDescent="0.3">
      <c r="A1670" t="s">
        <v>4559</v>
      </c>
      <c r="B1670" t="s">
        <v>36</v>
      </c>
    </row>
    <row r="1671" spans="1:2" x14ac:dyDescent="0.3">
      <c r="A1671" t="s">
        <v>4561</v>
      </c>
      <c r="B1671" t="s">
        <v>36</v>
      </c>
    </row>
    <row r="1672" spans="1:2" x14ac:dyDescent="0.3">
      <c r="A1672" t="s">
        <v>994</v>
      </c>
      <c r="B1672" t="s">
        <v>30</v>
      </c>
    </row>
    <row r="1673" spans="1:2" x14ac:dyDescent="0.3">
      <c r="A1673" t="s">
        <v>4566</v>
      </c>
      <c r="B1673" t="s">
        <v>36</v>
      </c>
    </row>
    <row r="1674" spans="1:2" x14ac:dyDescent="0.3">
      <c r="A1674" t="s">
        <v>4569</v>
      </c>
      <c r="B1674" t="s">
        <v>42</v>
      </c>
    </row>
    <row r="1675" spans="1:2" x14ac:dyDescent="0.3">
      <c r="A1675" t="s">
        <v>4572</v>
      </c>
      <c r="B1675" t="s">
        <v>52</v>
      </c>
    </row>
    <row r="1676" spans="1:2" x14ac:dyDescent="0.3">
      <c r="A1676" t="s">
        <v>4574</v>
      </c>
      <c r="B1676" t="s">
        <v>181</v>
      </c>
    </row>
    <row r="1677" spans="1:2" x14ac:dyDescent="0.3">
      <c r="A1677" t="s">
        <v>3390</v>
      </c>
      <c r="B1677" t="s">
        <v>268</v>
      </c>
    </row>
    <row r="1678" spans="1:2" x14ac:dyDescent="0.3">
      <c r="A1678" t="s">
        <v>3485</v>
      </c>
      <c r="B1678" t="s">
        <v>30</v>
      </c>
    </row>
    <row r="1679" spans="1:2" x14ac:dyDescent="0.3">
      <c r="A1679" t="s">
        <v>4579</v>
      </c>
      <c r="B1679" t="s">
        <v>957</v>
      </c>
    </row>
    <row r="1680" spans="1:2" x14ac:dyDescent="0.3">
      <c r="A1680" t="s">
        <v>2238</v>
      </c>
      <c r="B1680" t="s">
        <v>30</v>
      </c>
    </row>
    <row r="1681" spans="1:2" x14ac:dyDescent="0.3">
      <c r="A1681" t="s">
        <v>4583</v>
      </c>
      <c r="B1681" t="s">
        <v>957</v>
      </c>
    </row>
    <row r="1682" spans="1:2" x14ac:dyDescent="0.3">
      <c r="A1682" t="s">
        <v>4586</v>
      </c>
      <c r="B1682" t="s">
        <v>4588</v>
      </c>
    </row>
    <row r="1683" spans="1:2" x14ac:dyDescent="0.3">
      <c r="A1683" t="s">
        <v>220</v>
      </c>
      <c r="B1683" t="s">
        <v>957</v>
      </c>
    </row>
    <row r="1684" spans="1:2" x14ac:dyDescent="0.3">
      <c r="A1684" t="s">
        <v>4592</v>
      </c>
      <c r="B1684" t="s">
        <v>181</v>
      </c>
    </row>
    <row r="1685" spans="1:2" x14ac:dyDescent="0.3">
      <c r="A1685" t="s">
        <v>4594</v>
      </c>
      <c r="B1685" t="s">
        <v>957</v>
      </c>
    </row>
    <row r="1686" spans="1:2" x14ac:dyDescent="0.3">
      <c r="A1686" t="s">
        <v>4597</v>
      </c>
      <c r="B1686" t="s">
        <v>957</v>
      </c>
    </row>
    <row r="1687" spans="1:2" x14ac:dyDescent="0.3">
      <c r="A1687" t="s">
        <v>4600</v>
      </c>
      <c r="B1687" t="s">
        <v>30</v>
      </c>
    </row>
    <row r="1688" spans="1:2" x14ac:dyDescent="0.3">
      <c r="A1688" t="s">
        <v>516</v>
      </c>
      <c r="B1688" t="s">
        <v>957</v>
      </c>
    </row>
    <row r="1689" spans="1:2" x14ac:dyDescent="0.3">
      <c r="A1689" t="s">
        <v>3343</v>
      </c>
      <c r="B1689" t="s">
        <v>42</v>
      </c>
    </row>
    <row r="1690" spans="1:2" x14ac:dyDescent="0.3">
      <c r="A1690" t="s">
        <v>4607</v>
      </c>
      <c r="B1690" t="s">
        <v>42</v>
      </c>
    </row>
    <row r="1691" spans="1:2" x14ac:dyDescent="0.3">
      <c r="A1691" t="s">
        <v>4610</v>
      </c>
      <c r="B1691" t="s">
        <v>36</v>
      </c>
    </row>
    <row r="1692" spans="1:2" x14ac:dyDescent="0.3">
      <c r="A1692" t="s">
        <v>1155</v>
      </c>
      <c r="B1692" t="s">
        <v>957</v>
      </c>
    </row>
    <row r="1693" spans="1:2" x14ac:dyDescent="0.3">
      <c r="A1693" t="s">
        <v>4613</v>
      </c>
      <c r="B1693" t="s">
        <v>957</v>
      </c>
    </row>
    <row r="1694" spans="1:2" x14ac:dyDescent="0.3">
      <c r="A1694" t="s">
        <v>4615</v>
      </c>
      <c r="B1694" t="s">
        <v>19</v>
      </c>
    </row>
    <row r="1695" spans="1:2" x14ac:dyDescent="0.3">
      <c r="A1695" t="s">
        <v>4618</v>
      </c>
      <c r="B1695" t="s">
        <v>36</v>
      </c>
    </row>
    <row r="1696" spans="1:2" x14ac:dyDescent="0.3">
      <c r="A1696" t="s">
        <v>411</v>
      </c>
      <c r="B1696" t="s">
        <v>957</v>
      </c>
    </row>
    <row r="1697" spans="1:2" x14ac:dyDescent="0.3">
      <c r="A1697" t="s">
        <v>1015</v>
      </c>
      <c r="B1697" t="s">
        <v>957</v>
      </c>
    </row>
    <row r="1698" spans="1:2" x14ac:dyDescent="0.3">
      <c r="A1698" t="s">
        <v>4624</v>
      </c>
      <c r="B1698" t="s">
        <v>181</v>
      </c>
    </row>
    <row r="1699" spans="1:2" x14ac:dyDescent="0.3">
      <c r="A1699" t="s">
        <v>4627</v>
      </c>
      <c r="B1699" t="s">
        <v>448</v>
      </c>
    </row>
    <row r="1700" spans="1:2" x14ac:dyDescent="0.3">
      <c r="A1700" t="s">
        <v>4630</v>
      </c>
      <c r="B1700" t="s">
        <v>4632</v>
      </c>
    </row>
    <row r="1701" spans="1:2" x14ac:dyDescent="0.3">
      <c r="A1701" t="s">
        <v>4634</v>
      </c>
      <c r="B1701" t="s">
        <v>957</v>
      </c>
    </row>
    <row r="1702" spans="1:2" x14ac:dyDescent="0.3">
      <c r="A1702" t="s">
        <v>4637</v>
      </c>
      <c r="B1702" t="s">
        <v>19</v>
      </c>
    </row>
    <row r="1703" spans="1:2" x14ac:dyDescent="0.3">
      <c r="A1703" t="s">
        <v>4640</v>
      </c>
      <c r="B1703" t="s">
        <v>42</v>
      </c>
    </row>
    <row r="1704" spans="1:2" x14ac:dyDescent="0.3">
      <c r="A1704" t="s">
        <v>4643</v>
      </c>
      <c r="B1704" t="s">
        <v>36</v>
      </c>
    </row>
    <row r="1705" spans="1:2" x14ac:dyDescent="0.3">
      <c r="A1705" t="s">
        <v>911</v>
      </c>
      <c r="B1705" t="s">
        <v>138</v>
      </c>
    </row>
    <row r="1706" spans="1:2" x14ac:dyDescent="0.3">
      <c r="A1706" t="s">
        <v>4648</v>
      </c>
      <c r="B1706" t="s">
        <v>36</v>
      </c>
    </row>
    <row r="1707" spans="1:2" x14ac:dyDescent="0.3">
      <c r="A1707" t="s">
        <v>4651</v>
      </c>
      <c r="B1707" t="s">
        <v>36</v>
      </c>
    </row>
    <row r="1708" spans="1:2" x14ac:dyDescent="0.3">
      <c r="A1708" t="s">
        <v>4654</v>
      </c>
      <c r="B1708" t="s">
        <v>19</v>
      </c>
    </row>
    <row r="1709" spans="1:2" x14ac:dyDescent="0.3">
      <c r="A1709" t="s">
        <v>4657</v>
      </c>
      <c r="B1709" t="s">
        <v>36</v>
      </c>
    </row>
    <row r="1710" spans="1:2" x14ac:dyDescent="0.3">
      <c r="A1710" t="s">
        <v>4660</v>
      </c>
      <c r="B1710" t="s">
        <v>957</v>
      </c>
    </row>
    <row r="1711" spans="1:2" x14ac:dyDescent="0.3">
      <c r="A1711" t="s">
        <v>4662</v>
      </c>
      <c r="B1711" t="s">
        <v>2340</v>
      </c>
    </row>
    <row r="1712" spans="1:2" x14ac:dyDescent="0.3">
      <c r="A1712" t="s">
        <v>4665</v>
      </c>
      <c r="B1712" t="s">
        <v>52</v>
      </c>
    </row>
    <row r="1713" spans="1:2" x14ac:dyDescent="0.3">
      <c r="A1713" t="s">
        <v>4668</v>
      </c>
      <c r="B1713" t="s">
        <v>36</v>
      </c>
    </row>
    <row r="1714" spans="1:2" x14ac:dyDescent="0.3">
      <c r="A1714" t="s">
        <v>4671</v>
      </c>
      <c r="B1714" t="s">
        <v>957</v>
      </c>
    </row>
    <row r="1715" spans="1:2" x14ac:dyDescent="0.3">
      <c r="A1715" t="s">
        <v>3857</v>
      </c>
      <c r="B1715" t="s">
        <v>957</v>
      </c>
    </row>
    <row r="1716" spans="1:2" x14ac:dyDescent="0.3">
      <c r="A1716" t="s">
        <v>4675</v>
      </c>
      <c r="B1716" t="s">
        <v>36</v>
      </c>
    </row>
    <row r="1717" spans="1:2" x14ac:dyDescent="0.3">
      <c r="A1717" t="s">
        <v>2296</v>
      </c>
      <c r="B1717" t="s">
        <v>957</v>
      </c>
    </row>
    <row r="1718" spans="1:2" x14ac:dyDescent="0.3">
      <c r="A1718" t="s">
        <v>4678</v>
      </c>
      <c r="B1718" t="s">
        <v>30</v>
      </c>
    </row>
    <row r="1719" spans="1:2" x14ac:dyDescent="0.3">
      <c r="A1719" t="s">
        <v>4680</v>
      </c>
      <c r="B1719" t="s">
        <v>30</v>
      </c>
    </row>
    <row r="1720" spans="1:2" x14ac:dyDescent="0.3">
      <c r="A1720" t="s">
        <v>4683</v>
      </c>
      <c r="B1720" t="s">
        <v>87</v>
      </c>
    </row>
    <row r="1721" spans="1:2" x14ac:dyDescent="0.3">
      <c r="A1721" t="s">
        <v>4685</v>
      </c>
      <c r="B1721" t="s">
        <v>19</v>
      </c>
    </row>
    <row r="1722" spans="1:2" x14ac:dyDescent="0.3">
      <c r="A1722" t="s">
        <v>4687</v>
      </c>
      <c r="B1722" t="s">
        <v>30</v>
      </c>
    </row>
    <row r="1723" spans="1:2" x14ac:dyDescent="0.3">
      <c r="A1723" t="s">
        <v>4689</v>
      </c>
      <c r="B1723" t="s">
        <v>19</v>
      </c>
    </row>
    <row r="1724" spans="1:2" x14ac:dyDescent="0.3">
      <c r="A1724" t="s">
        <v>4691</v>
      </c>
      <c r="B1724" t="s">
        <v>957</v>
      </c>
    </row>
    <row r="1725" spans="1:2" x14ac:dyDescent="0.3">
      <c r="A1725" t="s">
        <v>4693</v>
      </c>
      <c r="B1725" t="s">
        <v>30</v>
      </c>
    </row>
    <row r="1726" spans="1:2" x14ac:dyDescent="0.3">
      <c r="A1726" t="s">
        <v>4695</v>
      </c>
      <c r="B1726" t="s">
        <v>957</v>
      </c>
    </row>
    <row r="1727" spans="1:2" x14ac:dyDescent="0.3">
      <c r="A1727" t="s">
        <v>4697</v>
      </c>
      <c r="B1727" t="s">
        <v>52</v>
      </c>
    </row>
    <row r="1728" spans="1:2" x14ac:dyDescent="0.3">
      <c r="A1728" t="s">
        <v>4700</v>
      </c>
      <c r="B1728" t="s">
        <v>30</v>
      </c>
    </row>
    <row r="1729" spans="1:2" x14ac:dyDescent="0.3">
      <c r="A1729" t="s">
        <v>4420</v>
      </c>
      <c r="B1729" t="s">
        <v>957</v>
      </c>
    </row>
    <row r="1730" spans="1:2" x14ac:dyDescent="0.3">
      <c r="A1730" t="s">
        <v>4705</v>
      </c>
      <c r="B1730" t="s">
        <v>30</v>
      </c>
    </row>
    <row r="1731" spans="1:2" x14ac:dyDescent="0.3">
      <c r="A1731" t="s">
        <v>4708</v>
      </c>
      <c r="B1731" t="s">
        <v>30</v>
      </c>
    </row>
    <row r="1732" spans="1:2" x14ac:dyDescent="0.3">
      <c r="A1732" t="s">
        <v>4710</v>
      </c>
      <c r="B1732" t="s">
        <v>957</v>
      </c>
    </row>
    <row r="1733" spans="1:2" x14ac:dyDescent="0.3">
      <c r="A1733" t="s">
        <v>4713</v>
      </c>
      <c r="B1733" t="s">
        <v>36</v>
      </c>
    </row>
    <row r="1734" spans="1:2" x14ac:dyDescent="0.3">
      <c r="A1734" t="s">
        <v>4716</v>
      </c>
      <c r="B1734" t="s">
        <v>30</v>
      </c>
    </row>
    <row r="1735" spans="1:2" x14ac:dyDescent="0.3">
      <c r="A1735" t="s">
        <v>3406</v>
      </c>
      <c r="B1735" t="s">
        <v>30</v>
      </c>
    </row>
    <row r="1736" spans="1:2" x14ac:dyDescent="0.3">
      <c r="A1736" t="s">
        <v>4721</v>
      </c>
      <c r="B1736" t="s">
        <v>36</v>
      </c>
    </row>
    <row r="1737" spans="1:2" x14ac:dyDescent="0.3">
      <c r="A1737" t="s">
        <v>1025</v>
      </c>
      <c r="B1737" t="s">
        <v>19</v>
      </c>
    </row>
    <row r="1738" spans="1:2" x14ac:dyDescent="0.3">
      <c r="A1738" t="s">
        <v>4724</v>
      </c>
      <c r="B1738" t="s">
        <v>19</v>
      </c>
    </row>
    <row r="1739" spans="1:2" x14ac:dyDescent="0.3">
      <c r="A1739" t="s">
        <v>4726</v>
      </c>
      <c r="B1739" t="s">
        <v>36</v>
      </c>
    </row>
    <row r="1740" spans="1:2" x14ac:dyDescent="0.3">
      <c r="A1740" t="s">
        <v>4728</v>
      </c>
      <c r="B1740" t="s">
        <v>4730</v>
      </c>
    </row>
    <row r="1741" spans="1:2" x14ac:dyDescent="0.3">
      <c r="A1741" t="s">
        <v>4732</v>
      </c>
      <c r="B1741" t="s">
        <v>138</v>
      </c>
    </row>
    <row r="1742" spans="1:2" x14ac:dyDescent="0.3">
      <c r="A1742" t="s">
        <v>4735</v>
      </c>
      <c r="B1742" t="s">
        <v>19</v>
      </c>
    </row>
    <row r="1743" spans="1:2" x14ac:dyDescent="0.3">
      <c r="A1743" t="s">
        <v>4738</v>
      </c>
      <c r="B1743" t="s">
        <v>36</v>
      </c>
    </row>
    <row r="1744" spans="1:2" x14ac:dyDescent="0.3">
      <c r="A1744" t="s">
        <v>4740</v>
      </c>
      <c r="B1744" t="s">
        <v>52</v>
      </c>
    </row>
    <row r="1745" spans="1:2" x14ac:dyDescent="0.3">
      <c r="A1745" t="s">
        <v>4743</v>
      </c>
      <c r="B1745" t="s">
        <v>36</v>
      </c>
    </row>
    <row r="1746" spans="1:2" x14ac:dyDescent="0.3">
      <c r="A1746" t="s">
        <v>4746</v>
      </c>
      <c r="B1746" t="s">
        <v>957</v>
      </c>
    </row>
    <row r="1747" spans="1:2" x14ac:dyDescent="0.3">
      <c r="A1747" t="s">
        <v>4749</v>
      </c>
      <c r="B1747" t="s">
        <v>957</v>
      </c>
    </row>
    <row r="1748" spans="1:2" x14ac:dyDescent="0.3">
      <c r="A1748" t="s">
        <v>4752</v>
      </c>
      <c r="B1748" t="s">
        <v>36</v>
      </c>
    </row>
    <row r="1749" spans="1:2" x14ac:dyDescent="0.3">
      <c r="A1749" t="s">
        <v>3464</v>
      </c>
      <c r="B1749" t="s">
        <v>36</v>
      </c>
    </row>
    <row r="1750" spans="1:2" x14ac:dyDescent="0.3">
      <c r="A1750" t="s">
        <v>4756</v>
      </c>
      <c r="B1750" t="s">
        <v>19</v>
      </c>
    </row>
    <row r="1751" spans="1:2" x14ac:dyDescent="0.3">
      <c r="A1751" t="s">
        <v>4759</v>
      </c>
      <c r="B1751" t="s">
        <v>957</v>
      </c>
    </row>
    <row r="1752" spans="1:2" x14ac:dyDescent="0.3">
      <c r="A1752" t="s">
        <v>2772</v>
      </c>
      <c r="B1752" t="s">
        <v>36</v>
      </c>
    </row>
    <row r="1753" spans="1:2" x14ac:dyDescent="0.3">
      <c r="A1753" t="s">
        <v>3929</v>
      </c>
      <c r="B1753" t="s">
        <v>957</v>
      </c>
    </row>
    <row r="1754" spans="1:2" x14ac:dyDescent="0.3">
      <c r="A1754" t="s">
        <v>4763</v>
      </c>
      <c r="B1754" t="s">
        <v>4765</v>
      </c>
    </row>
    <row r="1755" spans="1:2" x14ac:dyDescent="0.3">
      <c r="A1755" t="s">
        <v>1611</v>
      </c>
      <c r="B1755" t="s">
        <v>30</v>
      </c>
    </row>
    <row r="1756" spans="1:2" x14ac:dyDescent="0.3">
      <c r="A1756" t="s">
        <v>4769</v>
      </c>
      <c r="B1756" t="s">
        <v>42</v>
      </c>
    </row>
    <row r="1757" spans="1:2" x14ac:dyDescent="0.3">
      <c r="A1757" t="s">
        <v>4772</v>
      </c>
      <c r="B1757" t="s">
        <v>30</v>
      </c>
    </row>
    <row r="1758" spans="1:2" x14ac:dyDescent="0.3">
      <c r="A1758" t="s">
        <v>4775</v>
      </c>
      <c r="B1758" t="s">
        <v>36</v>
      </c>
    </row>
    <row r="1759" spans="1:2" x14ac:dyDescent="0.3">
      <c r="A1759" t="s">
        <v>4778</v>
      </c>
      <c r="B1759" t="s">
        <v>30</v>
      </c>
    </row>
    <row r="1760" spans="1:2" x14ac:dyDescent="0.3">
      <c r="A1760" t="s">
        <v>4781</v>
      </c>
      <c r="B1760" t="s">
        <v>30</v>
      </c>
    </row>
    <row r="1761" spans="1:2" x14ac:dyDescent="0.3">
      <c r="A1761" t="s">
        <v>4784</v>
      </c>
      <c r="B1761" t="s">
        <v>19</v>
      </c>
    </row>
    <row r="1762" spans="1:2" x14ac:dyDescent="0.3">
      <c r="A1762" t="s">
        <v>4787</v>
      </c>
      <c r="B1762" t="s">
        <v>957</v>
      </c>
    </row>
    <row r="1763" spans="1:2" x14ac:dyDescent="0.3">
      <c r="A1763" t="s">
        <v>4790</v>
      </c>
      <c r="B1763" t="s">
        <v>36</v>
      </c>
    </row>
    <row r="1764" spans="1:2" x14ac:dyDescent="0.3">
      <c r="A1764" t="s">
        <v>4793</v>
      </c>
      <c r="B1764" t="s">
        <v>36</v>
      </c>
    </row>
    <row r="1765" spans="1:2" x14ac:dyDescent="0.3">
      <c r="A1765" t="s">
        <v>4796</v>
      </c>
      <c r="B1765" t="s">
        <v>549</v>
      </c>
    </row>
    <row r="1766" spans="1:2" x14ac:dyDescent="0.3">
      <c r="A1766" t="s">
        <v>4799</v>
      </c>
      <c r="B1766" t="s">
        <v>30</v>
      </c>
    </row>
    <row r="1767" spans="1:2" x14ac:dyDescent="0.3">
      <c r="A1767" t="s">
        <v>4802</v>
      </c>
      <c r="B1767" t="s">
        <v>52</v>
      </c>
    </row>
    <row r="1768" spans="1:2" x14ac:dyDescent="0.3">
      <c r="A1768" t="s">
        <v>4805</v>
      </c>
      <c r="B1768" t="s">
        <v>36</v>
      </c>
    </row>
    <row r="1769" spans="1:2" x14ac:dyDescent="0.3">
      <c r="A1769" t="s">
        <v>4808</v>
      </c>
      <c r="B1769" t="s">
        <v>957</v>
      </c>
    </row>
    <row r="1770" spans="1:2" x14ac:dyDescent="0.3">
      <c r="A1770" t="s">
        <v>4811</v>
      </c>
      <c r="B1770" t="s">
        <v>30</v>
      </c>
    </row>
    <row r="1771" spans="1:2" x14ac:dyDescent="0.3">
      <c r="A1771" t="s">
        <v>4814</v>
      </c>
      <c r="B1771" t="s">
        <v>36</v>
      </c>
    </row>
    <row r="1772" spans="1:2" x14ac:dyDescent="0.3">
      <c r="A1772" t="s">
        <v>4817</v>
      </c>
      <c r="B1772" t="s">
        <v>87</v>
      </c>
    </row>
    <row r="1773" spans="1:2" x14ac:dyDescent="0.3">
      <c r="A1773" t="s">
        <v>263</v>
      </c>
      <c r="B1773" t="s">
        <v>30</v>
      </c>
    </row>
    <row r="1774" spans="1:2" x14ac:dyDescent="0.3">
      <c r="A1774" t="s">
        <v>4822</v>
      </c>
      <c r="B1774" t="s">
        <v>448</v>
      </c>
    </row>
    <row r="1775" spans="1:2" x14ac:dyDescent="0.3">
      <c r="A1775" t="s">
        <v>4825</v>
      </c>
      <c r="B1775" t="s">
        <v>30</v>
      </c>
    </row>
    <row r="1776" spans="1:2" x14ac:dyDescent="0.3">
      <c r="A1776" t="s">
        <v>4828</v>
      </c>
      <c r="B1776" t="s">
        <v>448</v>
      </c>
    </row>
    <row r="1777" spans="1:2" x14ac:dyDescent="0.3">
      <c r="A1777" t="s">
        <v>4831</v>
      </c>
      <c r="B1777" t="s">
        <v>87</v>
      </c>
    </row>
    <row r="1778" spans="1:2" x14ac:dyDescent="0.3">
      <c r="A1778" t="s">
        <v>4833</v>
      </c>
      <c r="B1778" t="s">
        <v>957</v>
      </c>
    </row>
    <row r="1779" spans="1:2" x14ac:dyDescent="0.3">
      <c r="A1779" t="s">
        <v>4835</v>
      </c>
      <c r="B1779" t="s">
        <v>957</v>
      </c>
    </row>
    <row r="1780" spans="1:2" x14ac:dyDescent="0.3">
      <c r="A1780" t="s">
        <v>1544</v>
      </c>
      <c r="B1780" t="s">
        <v>957</v>
      </c>
    </row>
    <row r="1781" spans="1:2" x14ac:dyDescent="0.3">
      <c r="A1781" t="s">
        <v>4839</v>
      </c>
      <c r="B1781" t="s">
        <v>957</v>
      </c>
    </row>
    <row r="1782" spans="1:2" x14ac:dyDescent="0.3">
      <c r="A1782" t="s">
        <v>4842</v>
      </c>
      <c r="B1782" t="s">
        <v>19</v>
      </c>
    </row>
    <row r="1783" spans="1:2" x14ac:dyDescent="0.3">
      <c r="A1783" t="s">
        <v>4844</v>
      </c>
      <c r="B1783" t="s">
        <v>448</v>
      </c>
    </row>
    <row r="1784" spans="1:2" x14ac:dyDescent="0.3">
      <c r="A1784" t="s">
        <v>4847</v>
      </c>
      <c r="B1784" t="s">
        <v>830</v>
      </c>
    </row>
    <row r="1785" spans="1:2" x14ac:dyDescent="0.3">
      <c r="A1785" t="s">
        <v>4850</v>
      </c>
      <c r="B1785" t="s">
        <v>52</v>
      </c>
    </row>
    <row r="1786" spans="1:2" x14ac:dyDescent="0.3">
      <c r="A1786" t="s">
        <v>4854</v>
      </c>
      <c r="B1786" t="s">
        <v>87</v>
      </c>
    </row>
    <row r="1787" spans="1:2" x14ac:dyDescent="0.3">
      <c r="A1787" t="s">
        <v>4857</v>
      </c>
      <c r="B1787" t="s">
        <v>42</v>
      </c>
    </row>
    <row r="1788" spans="1:2" x14ac:dyDescent="0.3">
      <c r="A1788" t="s">
        <v>3001</v>
      </c>
      <c r="B1788" t="s">
        <v>30</v>
      </c>
    </row>
    <row r="1789" spans="1:2" x14ac:dyDescent="0.3">
      <c r="A1789" t="s">
        <v>1144</v>
      </c>
      <c r="B1789" t="s">
        <v>30</v>
      </c>
    </row>
    <row r="1790" spans="1:2" x14ac:dyDescent="0.3">
      <c r="A1790" t="s">
        <v>4862</v>
      </c>
      <c r="B1790" t="s">
        <v>957</v>
      </c>
    </row>
    <row r="1791" spans="1:2" x14ac:dyDescent="0.3">
      <c r="A1791" t="s">
        <v>4865</v>
      </c>
      <c r="B1791" t="s">
        <v>957</v>
      </c>
    </row>
    <row r="1792" spans="1:2" x14ac:dyDescent="0.3">
      <c r="A1792" t="s">
        <v>3748</v>
      </c>
      <c r="B1792" t="s">
        <v>957</v>
      </c>
    </row>
    <row r="1793" spans="1:2" x14ac:dyDescent="0.3">
      <c r="A1793" t="s">
        <v>1025</v>
      </c>
      <c r="B1793" t="s">
        <v>19</v>
      </c>
    </row>
    <row r="1794" spans="1:2" x14ac:dyDescent="0.3">
      <c r="A1794" t="s">
        <v>1884</v>
      </c>
      <c r="B1794" t="s">
        <v>30</v>
      </c>
    </row>
    <row r="1795" spans="1:2" x14ac:dyDescent="0.3">
      <c r="A1795" t="s">
        <v>4871</v>
      </c>
      <c r="B1795" t="s">
        <v>30</v>
      </c>
    </row>
    <row r="1796" spans="1:2" x14ac:dyDescent="0.3">
      <c r="A1796" t="s">
        <v>4874</v>
      </c>
      <c r="B1796" t="s">
        <v>36</v>
      </c>
    </row>
    <row r="1797" spans="1:2" x14ac:dyDescent="0.3">
      <c r="A1797" t="s">
        <v>4839</v>
      </c>
      <c r="B1797" t="s">
        <v>448</v>
      </c>
    </row>
    <row r="1798" spans="1:2" x14ac:dyDescent="0.3">
      <c r="A1798" t="s">
        <v>4879</v>
      </c>
      <c r="B1798" t="s">
        <v>30</v>
      </c>
    </row>
    <row r="1799" spans="1:2" x14ac:dyDescent="0.3">
      <c r="A1799" t="s">
        <v>4882</v>
      </c>
      <c r="B1799" t="s">
        <v>957</v>
      </c>
    </row>
    <row r="1800" spans="1:2" x14ac:dyDescent="0.3">
      <c r="A1800" t="s">
        <v>72</v>
      </c>
      <c r="B1800" t="s">
        <v>957</v>
      </c>
    </row>
    <row r="1801" spans="1:2" x14ac:dyDescent="0.3">
      <c r="A1801" t="s">
        <v>4887</v>
      </c>
      <c r="B1801" t="s">
        <v>957</v>
      </c>
    </row>
    <row r="1802" spans="1:2" x14ac:dyDescent="0.3">
      <c r="A1802" t="s">
        <v>3883</v>
      </c>
      <c r="B1802" t="s">
        <v>52</v>
      </c>
    </row>
    <row r="1803" spans="1:2" x14ac:dyDescent="0.3">
      <c r="A1803" t="s">
        <v>4892</v>
      </c>
      <c r="B1803" t="s">
        <v>30</v>
      </c>
    </row>
    <row r="1804" spans="1:2" x14ac:dyDescent="0.3">
      <c r="A1804" t="s">
        <v>4895</v>
      </c>
      <c r="B1804" t="s">
        <v>181</v>
      </c>
    </row>
    <row r="1805" spans="1:2" x14ac:dyDescent="0.3">
      <c r="A1805" t="s">
        <v>4897</v>
      </c>
      <c r="B1805" t="s">
        <v>52</v>
      </c>
    </row>
    <row r="1806" spans="1:2" x14ac:dyDescent="0.3">
      <c r="A1806" t="s">
        <v>4898</v>
      </c>
      <c r="B1806" t="s">
        <v>957</v>
      </c>
    </row>
    <row r="1807" spans="1:2" x14ac:dyDescent="0.3">
      <c r="A1807" t="s">
        <v>4901</v>
      </c>
      <c r="B1807" t="s">
        <v>36</v>
      </c>
    </row>
    <row r="1808" spans="1:2" x14ac:dyDescent="0.3">
      <c r="A1808" t="s">
        <v>4904</v>
      </c>
      <c r="B1808" t="s">
        <v>957</v>
      </c>
    </row>
    <row r="1809" spans="1:2" x14ac:dyDescent="0.3">
      <c r="A1809" t="s">
        <v>542</v>
      </c>
      <c r="B1809" t="s">
        <v>19</v>
      </c>
    </row>
    <row r="1810" spans="1:2" x14ac:dyDescent="0.3">
      <c r="A1810" t="s">
        <v>896</v>
      </c>
      <c r="B1810" t="s">
        <v>19</v>
      </c>
    </row>
    <row r="1811" spans="1:2" x14ac:dyDescent="0.3">
      <c r="A1811" t="s">
        <v>1022</v>
      </c>
      <c r="B1811" t="s">
        <v>87</v>
      </c>
    </row>
    <row r="1812" spans="1:2" x14ac:dyDescent="0.3">
      <c r="A1812" t="s">
        <v>4911</v>
      </c>
      <c r="B1812" t="s">
        <v>30</v>
      </c>
    </row>
    <row r="1813" spans="1:2" x14ac:dyDescent="0.3">
      <c r="A1813" t="s">
        <v>4651</v>
      </c>
      <c r="B1813" t="s">
        <v>36</v>
      </c>
    </row>
    <row r="1814" spans="1:2" x14ac:dyDescent="0.3">
      <c r="A1814" t="s">
        <v>1321</v>
      </c>
      <c r="B1814" t="s">
        <v>36</v>
      </c>
    </row>
    <row r="1815" spans="1:2" x14ac:dyDescent="0.3">
      <c r="A1815" t="s">
        <v>1401</v>
      </c>
      <c r="B1815" t="s">
        <v>957</v>
      </c>
    </row>
    <row r="1816" spans="1:2" x14ac:dyDescent="0.3">
      <c r="A1816" t="s">
        <v>4917</v>
      </c>
      <c r="B1816" t="s">
        <v>36</v>
      </c>
    </row>
    <row r="1817" spans="1:2" x14ac:dyDescent="0.3">
      <c r="A1817" t="s">
        <v>4517</v>
      </c>
      <c r="B1817" t="s">
        <v>30</v>
      </c>
    </row>
    <row r="1818" spans="1:2" x14ac:dyDescent="0.3">
      <c r="A1818" t="s">
        <v>505</v>
      </c>
      <c r="B1818" t="s">
        <v>957</v>
      </c>
    </row>
    <row r="1819" spans="1:2" x14ac:dyDescent="0.3">
      <c r="A1819" t="s">
        <v>4921</v>
      </c>
      <c r="B1819" t="s">
        <v>957</v>
      </c>
    </row>
    <row r="1820" spans="1:2" x14ac:dyDescent="0.3">
      <c r="A1820" t="s">
        <v>4923</v>
      </c>
      <c r="B1820" t="s">
        <v>36</v>
      </c>
    </row>
    <row r="1821" spans="1:2" x14ac:dyDescent="0.3">
      <c r="A1821" t="s">
        <v>4925</v>
      </c>
      <c r="B1821" t="s">
        <v>957</v>
      </c>
    </row>
    <row r="1822" spans="1:2" x14ac:dyDescent="0.3">
      <c r="A1822" t="s">
        <v>4927</v>
      </c>
      <c r="B1822" t="s">
        <v>87</v>
      </c>
    </row>
    <row r="1823" spans="1:2" x14ac:dyDescent="0.3">
      <c r="A1823" t="s">
        <v>4929</v>
      </c>
      <c r="B1823" t="s">
        <v>4931</v>
      </c>
    </row>
    <row r="1824" spans="1:2" x14ac:dyDescent="0.3">
      <c r="A1824" t="s">
        <v>4933</v>
      </c>
      <c r="B1824" t="s">
        <v>957</v>
      </c>
    </row>
    <row r="1825" spans="1:2" x14ac:dyDescent="0.3">
      <c r="A1825" t="s">
        <v>4936</v>
      </c>
      <c r="B1825" t="s">
        <v>36</v>
      </c>
    </row>
    <row r="1826" spans="1:2" x14ac:dyDescent="0.3">
      <c r="A1826" t="s">
        <v>4939</v>
      </c>
      <c r="B1826" t="s">
        <v>36</v>
      </c>
    </row>
    <row r="1827" spans="1:2" x14ac:dyDescent="0.3">
      <c r="A1827" t="s">
        <v>4942</v>
      </c>
      <c r="B1827" t="s">
        <v>30</v>
      </c>
    </row>
    <row r="1828" spans="1:2" x14ac:dyDescent="0.3">
      <c r="A1828" t="s">
        <v>3038</v>
      </c>
      <c r="B1828" t="s">
        <v>957</v>
      </c>
    </row>
    <row r="1829" spans="1:2" x14ac:dyDescent="0.3">
      <c r="A1829" t="s">
        <v>4946</v>
      </c>
      <c r="B1829" t="s">
        <v>42</v>
      </c>
    </row>
    <row r="1830" spans="1:2" x14ac:dyDescent="0.3">
      <c r="A1830" t="s">
        <v>4697</v>
      </c>
      <c r="B1830" t="s">
        <v>52</v>
      </c>
    </row>
    <row r="1831" spans="1:2" x14ac:dyDescent="0.3">
      <c r="A1831" t="s">
        <v>4951</v>
      </c>
      <c r="B1831" t="s">
        <v>909</v>
      </c>
    </row>
    <row r="1832" spans="1:2" x14ac:dyDescent="0.3">
      <c r="A1832" t="s">
        <v>4953</v>
      </c>
      <c r="B1832" t="s">
        <v>30</v>
      </c>
    </row>
    <row r="1833" spans="1:2" x14ac:dyDescent="0.3">
      <c r="A1833" t="s">
        <v>4956</v>
      </c>
      <c r="B1833" t="s">
        <v>19</v>
      </c>
    </row>
    <row r="1834" spans="1:2" x14ac:dyDescent="0.3">
      <c r="A1834" t="s">
        <v>4959</v>
      </c>
      <c r="B1834" t="s">
        <v>36</v>
      </c>
    </row>
    <row r="1835" spans="1:2" x14ac:dyDescent="0.3">
      <c r="A1835" t="s">
        <v>4962</v>
      </c>
      <c r="B1835" t="s">
        <v>19</v>
      </c>
    </row>
    <row r="1836" spans="1:2" x14ac:dyDescent="0.3">
      <c r="A1836" t="s">
        <v>4965</v>
      </c>
      <c r="B1836" t="s">
        <v>87</v>
      </c>
    </row>
    <row r="1837" spans="1:2" x14ac:dyDescent="0.3">
      <c r="A1837" t="s">
        <v>116</v>
      </c>
      <c r="B1837" t="s">
        <v>957</v>
      </c>
    </row>
    <row r="1838" spans="1:2" x14ac:dyDescent="0.3">
      <c r="A1838" t="s">
        <v>4970</v>
      </c>
      <c r="B1838" t="s">
        <v>957</v>
      </c>
    </row>
    <row r="1839" spans="1:2" x14ac:dyDescent="0.3">
      <c r="A1839" t="s">
        <v>4973</v>
      </c>
      <c r="B1839" t="s">
        <v>30</v>
      </c>
    </row>
    <row r="1840" spans="1:2" x14ac:dyDescent="0.3">
      <c r="A1840" t="s">
        <v>2603</v>
      </c>
      <c r="B1840" t="s">
        <v>957</v>
      </c>
    </row>
    <row r="1841" spans="1:2" x14ac:dyDescent="0.3">
      <c r="A1841" t="s">
        <v>4978</v>
      </c>
      <c r="B1841" t="s">
        <v>957</v>
      </c>
    </row>
    <row r="1842" spans="1:2" x14ac:dyDescent="0.3">
      <c r="A1842" t="s">
        <v>4981</v>
      </c>
      <c r="B1842" t="s">
        <v>30</v>
      </c>
    </row>
    <row r="1843" spans="1:2" x14ac:dyDescent="0.3">
      <c r="A1843" t="s">
        <v>4983</v>
      </c>
      <c r="B1843" t="s">
        <v>957</v>
      </c>
    </row>
    <row r="1844" spans="1:2" x14ac:dyDescent="0.3">
      <c r="A1844" t="s">
        <v>4985</v>
      </c>
      <c r="B1844" t="s">
        <v>36</v>
      </c>
    </row>
    <row r="1845" spans="1:2" x14ac:dyDescent="0.3">
      <c r="A1845" t="s">
        <v>4988</v>
      </c>
      <c r="B1845" t="s">
        <v>957</v>
      </c>
    </row>
    <row r="1846" spans="1:2" x14ac:dyDescent="0.3">
      <c r="A1846" t="s">
        <v>4990</v>
      </c>
      <c r="B1846" t="s">
        <v>30</v>
      </c>
    </row>
    <row r="1847" spans="1:2" x14ac:dyDescent="0.3">
      <c r="A1847" t="s">
        <v>4993</v>
      </c>
      <c r="B1847" t="s">
        <v>957</v>
      </c>
    </row>
    <row r="1848" spans="1:2" x14ac:dyDescent="0.3">
      <c r="A1848" t="s">
        <v>4996</v>
      </c>
      <c r="B1848" t="s">
        <v>87</v>
      </c>
    </row>
    <row r="1849" spans="1:2" x14ac:dyDescent="0.3">
      <c r="A1849" t="s">
        <v>4999</v>
      </c>
      <c r="B1849" t="s">
        <v>87</v>
      </c>
    </row>
    <row r="1850" spans="1:2" x14ac:dyDescent="0.3">
      <c r="A1850" t="s">
        <v>1635</v>
      </c>
      <c r="B1850" t="s">
        <v>957</v>
      </c>
    </row>
    <row r="1851" spans="1:2" x14ac:dyDescent="0.3">
      <c r="A1851" t="s">
        <v>5004</v>
      </c>
      <c r="B1851" t="s">
        <v>181</v>
      </c>
    </row>
    <row r="1852" spans="1:2" x14ac:dyDescent="0.3">
      <c r="A1852" t="s">
        <v>5007</v>
      </c>
      <c r="B1852" t="s">
        <v>52</v>
      </c>
    </row>
    <row r="1853" spans="1:2" x14ac:dyDescent="0.3">
      <c r="A1853" t="s">
        <v>5010</v>
      </c>
      <c r="B1853" t="s">
        <v>36</v>
      </c>
    </row>
    <row r="1854" spans="1:2" x14ac:dyDescent="0.3">
      <c r="A1854" t="s">
        <v>5013</v>
      </c>
      <c r="B1854" t="s">
        <v>19</v>
      </c>
    </row>
    <row r="1855" spans="1:2" x14ac:dyDescent="0.3">
      <c r="A1855" t="s">
        <v>5016</v>
      </c>
      <c r="B1855" t="s">
        <v>30</v>
      </c>
    </row>
    <row r="1856" spans="1:2" x14ac:dyDescent="0.3">
      <c r="A1856" t="s">
        <v>5018</v>
      </c>
      <c r="B1856" t="s">
        <v>36</v>
      </c>
    </row>
    <row r="1857" spans="1:2" x14ac:dyDescent="0.3">
      <c r="A1857" t="s">
        <v>1160</v>
      </c>
      <c r="B1857" t="s">
        <v>5022</v>
      </c>
    </row>
    <row r="1858" spans="1:2" x14ac:dyDescent="0.3">
      <c r="A1858" t="s">
        <v>5024</v>
      </c>
      <c r="B1858" t="s">
        <v>30</v>
      </c>
    </row>
    <row r="1859" spans="1:2" x14ac:dyDescent="0.3">
      <c r="A1859" t="s">
        <v>5027</v>
      </c>
      <c r="B1859" t="s">
        <v>1187</v>
      </c>
    </row>
    <row r="1860" spans="1:2" x14ac:dyDescent="0.3">
      <c r="A1860" t="s">
        <v>5030</v>
      </c>
      <c r="B1860" t="s">
        <v>957</v>
      </c>
    </row>
    <row r="1861" spans="1:2" x14ac:dyDescent="0.3">
      <c r="A1861" t="s">
        <v>5032</v>
      </c>
      <c r="B1861" t="s">
        <v>30</v>
      </c>
    </row>
    <row r="1862" spans="1:2" x14ac:dyDescent="0.3">
      <c r="A1862" t="s">
        <v>5035</v>
      </c>
      <c r="B1862" t="s">
        <v>1187</v>
      </c>
    </row>
    <row r="1863" spans="1:2" x14ac:dyDescent="0.3">
      <c r="A1863" t="s">
        <v>5038</v>
      </c>
      <c r="B1863" t="s">
        <v>957</v>
      </c>
    </row>
    <row r="1864" spans="1:2" x14ac:dyDescent="0.3">
      <c r="A1864" t="s">
        <v>5041</v>
      </c>
      <c r="B1864" t="s">
        <v>52</v>
      </c>
    </row>
    <row r="1865" spans="1:2" x14ac:dyDescent="0.3">
      <c r="A1865" t="s">
        <v>5044</v>
      </c>
      <c r="B1865" t="s">
        <v>19</v>
      </c>
    </row>
    <row r="1866" spans="1:2" x14ac:dyDescent="0.3">
      <c r="A1866" t="s">
        <v>1666</v>
      </c>
      <c r="B1866" t="s">
        <v>957</v>
      </c>
    </row>
    <row r="1867" spans="1:2" x14ac:dyDescent="0.3">
      <c r="A1867" t="s">
        <v>5049</v>
      </c>
      <c r="B1867" t="s">
        <v>957</v>
      </c>
    </row>
    <row r="1868" spans="1:2" x14ac:dyDescent="0.3">
      <c r="A1868" t="s">
        <v>3421</v>
      </c>
      <c r="B1868" t="s">
        <v>36</v>
      </c>
    </row>
    <row r="1869" spans="1:2" x14ac:dyDescent="0.3">
      <c r="A1869" t="s">
        <v>5052</v>
      </c>
      <c r="B1869" t="s">
        <v>957</v>
      </c>
    </row>
    <row r="1870" spans="1:2" x14ac:dyDescent="0.3">
      <c r="A1870" t="s">
        <v>5055</v>
      </c>
      <c r="B1870" t="s">
        <v>87</v>
      </c>
    </row>
    <row r="1871" spans="1:2" x14ac:dyDescent="0.3">
      <c r="A1871" t="s">
        <v>5057</v>
      </c>
      <c r="B1871" t="s">
        <v>19</v>
      </c>
    </row>
    <row r="1872" spans="1:2" x14ac:dyDescent="0.3">
      <c r="A1872" t="s">
        <v>5059</v>
      </c>
      <c r="B1872" t="s">
        <v>36</v>
      </c>
    </row>
    <row r="1873" spans="1:2" x14ac:dyDescent="0.3">
      <c r="A1873" t="s">
        <v>5061</v>
      </c>
      <c r="B1873" t="s">
        <v>36</v>
      </c>
    </row>
    <row r="1874" spans="1:2" x14ac:dyDescent="0.3">
      <c r="A1874" t="s">
        <v>5064</v>
      </c>
      <c r="B1874" t="s">
        <v>181</v>
      </c>
    </row>
    <row r="1875" spans="1:2" x14ac:dyDescent="0.3">
      <c r="A1875" t="s">
        <v>5067</v>
      </c>
      <c r="B1875" t="s">
        <v>30</v>
      </c>
    </row>
    <row r="1876" spans="1:2" x14ac:dyDescent="0.3">
      <c r="A1876" t="s">
        <v>5070</v>
      </c>
      <c r="B1876" t="s">
        <v>19</v>
      </c>
    </row>
    <row r="1877" spans="1:2" x14ac:dyDescent="0.3">
      <c r="A1877" t="s">
        <v>5072</v>
      </c>
      <c r="B1877" t="s">
        <v>448</v>
      </c>
    </row>
    <row r="1878" spans="1:2" x14ac:dyDescent="0.3">
      <c r="A1878" t="s">
        <v>5075</v>
      </c>
      <c r="B1878" t="s">
        <v>19</v>
      </c>
    </row>
    <row r="1879" spans="1:2" x14ac:dyDescent="0.3">
      <c r="A1879" t="s">
        <v>2115</v>
      </c>
      <c r="B1879" t="s">
        <v>957</v>
      </c>
    </row>
    <row r="1880" spans="1:2" x14ac:dyDescent="0.3">
      <c r="A1880" t="s">
        <v>1132</v>
      </c>
      <c r="B1880" t="s">
        <v>957</v>
      </c>
    </row>
    <row r="1881" spans="1:2" x14ac:dyDescent="0.3">
      <c r="A1881" t="s">
        <v>5081</v>
      </c>
      <c r="B1881" t="s">
        <v>957</v>
      </c>
    </row>
    <row r="1882" spans="1:2" x14ac:dyDescent="0.3">
      <c r="A1882" t="s">
        <v>5084</v>
      </c>
      <c r="B1882" t="s">
        <v>957</v>
      </c>
    </row>
    <row r="1883" spans="1:2" x14ac:dyDescent="0.3">
      <c r="A1883" t="s">
        <v>5087</v>
      </c>
      <c r="B1883" t="s">
        <v>448</v>
      </c>
    </row>
    <row r="1884" spans="1:2" x14ac:dyDescent="0.3">
      <c r="A1884" t="s">
        <v>5090</v>
      </c>
      <c r="B1884" t="s">
        <v>181</v>
      </c>
    </row>
    <row r="1885" spans="1:2" x14ac:dyDescent="0.3">
      <c r="A1885" t="s">
        <v>5093</v>
      </c>
      <c r="B1885" t="s">
        <v>1187</v>
      </c>
    </row>
    <row r="1886" spans="1:2" x14ac:dyDescent="0.3">
      <c r="A1886" t="s">
        <v>5096</v>
      </c>
      <c r="B1886" t="s">
        <v>181</v>
      </c>
    </row>
    <row r="1887" spans="1:2" x14ac:dyDescent="0.3">
      <c r="A1887" t="s">
        <v>5099</v>
      </c>
      <c r="B1887" t="s">
        <v>42</v>
      </c>
    </row>
    <row r="1888" spans="1:2" x14ac:dyDescent="0.3">
      <c r="A1888" t="s">
        <v>2633</v>
      </c>
      <c r="B1888" t="s">
        <v>30</v>
      </c>
    </row>
    <row r="1889" spans="1:2" x14ac:dyDescent="0.3">
      <c r="A1889" t="s">
        <v>1319</v>
      </c>
      <c r="B1889" t="s">
        <v>181</v>
      </c>
    </row>
    <row r="1890" spans="1:2" x14ac:dyDescent="0.3">
      <c r="A1890" t="s">
        <v>5105</v>
      </c>
      <c r="B1890" t="s">
        <v>957</v>
      </c>
    </row>
    <row r="1891" spans="1:2" x14ac:dyDescent="0.3">
      <c r="A1891" t="s">
        <v>5108</v>
      </c>
      <c r="B1891" t="s">
        <v>19</v>
      </c>
    </row>
    <row r="1892" spans="1:2" x14ac:dyDescent="0.3">
      <c r="A1892" t="s">
        <v>5111</v>
      </c>
      <c r="B1892" t="s">
        <v>87</v>
      </c>
    </row>
    <row r="1893" spans="1:2" x14ac:dyDescent="0.3">
      <c r="A1893" t="s">
        <v>5113</v>
      </c>
      <c r="B1893" t="s">
        <v>957</v>
      </c>
    </row>
    <row r="1894" spans="1:2" x14ac:dyDescent="0.3">
      <c r="A1894" t="s">
        <v>5116</v>
      </c>
      <c r="B1894" t="s">
        <v>30</v>
      </c>
    </row>
    <row r="1895" spans="1:2" x14ac:dyDescent="0.3">
      <c r="A1895" t="s">
        <v>5119</v>
      </c>
      <c r="B1895" t="s">
        <v>42</v>
      </c>
    </row>
    <row r="1896" spans="1:2" x14ac:dyDescent="0.3">
      <c r="A1896" t="s">
        <v>5122</v>
      </c>
      <c r="B1896" t="s">
        <v>30</v>
      </c>
    </row>
    <row r="1897" spans="1:2" x14ac:dyDescent="0.3">
      <c r="A1897" t="s">
        <v>5124</v>
      </c>
      <c r="B1897" t="s">
        <v>42</v>
      </c>
    </row>
    <row r="1898" spans="1:2" x14ac:dyDescent="0.3">
      <c r="A1898" t="s">
        <v>1004</v>
      </c>
      <c r="B1898" t="s">
        <v>19</v>
      </c>
    </row>
    <row r="1899" spans="1:2" x14ac:dyDescent="0.3">
      <c r="A1899" t="s">
        <v>5129</v>
      </c>
      <c r="B1899" t="s">
        <v>957</v>
      </c>
    </row>
    <row r="1900" spans="1:2" x14ac:dyDescent="0.3">
      <c r="A1900" t="s">
        <v>5132</v>
      </c>
      <c r="B1900" t="s">
        <v>36</v>
      </c>
    </row>
    <row r="1901" spans="1:2" x14ac:dyDescent="0.3">
      <c r="A1901" t="s">
        <v>5135</v>
      </c>
      <c r="B1901" t="s">
        <v>181</v>
      </c>
    </row>
    <row r="1902" spans="1:2" x14ac:dyDescent="0.3">
      <c r="A1902" t="s">
        <v>5137</v>
      </c>
      <c r="B1902" t="s">
        <v>30</v>
      </c>
    </row>
    <row r="1903" spans="1:2" x14ac:dyDescent="0.3">
      <c r="A1903" t="s">
        <v>5140</v>
      </c>
      <c r="B1903" t="s">
        <v>52</v>
      </c>
    </row>
    <row r="1904" spans="1:2" x14ac:dyDescent="0.3">
      <c r="A1904" t="s">
        <v>5143</v>
      </c>
      <c r="B1904" t="s">
        <v>957</v>
      </c>
    </row>
    <row r="1905" spans="1:2" x14ac:dyDescent="0.3">
      <c r="A1905" t="s">
        <v>5146</v>
      </c>
      <c r="B1905" t="s">
        <v>957</v>
      </c>
    </row>
    <row r="1906" spans="1:2" x14ac:dyDescent="0.3">
      <c r="A1906" t="s">
        <v>5149</v>
      </c>
      <c r="B1906" t="s">
        <v>549</v>
      </c>
    </row>
    <row r="1907" spans="1:2" x14ac:dyDescent="0.3">
      <c r="A1907" t="s">
        <v>5151</v>
      </c>
      <c r="B1907" t="s">
        <v>19</v>
      </c>
    </row>
    <row r="1908" spans="1:2" x14ac:dyDescent="0.3">
      <c r="A1908" t="s">
        <v>5153</v>
      </c>
      <c r="B1908" t="s">
        <v>36</v>
      </c>
    </row>
    <row r="1909" spans="1:2" x14ac:dyDescent="0.3">
      <c r="A1909" t="s">
        <v>5155</v>
      </c>
      <c r="B1909" t="s">
        <v>5157</v>
      </c>
    </row>
    <row r="1910" spans="1:2" x14ac:dyDescent="0.3">
      <c r="A1910" t="s">
        <v>5159</v>
      </c>
      <c r="B1910" t="s">
        <v>30</v>
      </c>
    </row>
    <row r="1911" spans="1:2" x14ac:dyDescent="0.3">
      <c r="A1911" t="s">
        <v>5162</v>
      </c>
      <c r="B1911" t="s">
        <v>87</v>
      </c>
    </row>
    <row r="1912" spans="1:2" x14ac:dyDescent="0.3">
      <c r="A1912" t="s">
        <v>5164</v>
      </c>
      <c r="B1912" t="s">
        <v>957</v>
      </c>
    </row>
    <row r="1913" spans="1:2" x14ac:dyDescent="0.3">
      <c r="A1913" t="s">
        <v>5167</v>
      </c>
      <c r="B1913" t="s">
        <v>30</v>
      </c>
    </row>
    <row r="1914" spans="1:2" x14ac:dyDescent="0.3">
      <c r="A1914" t="s">
        <v>5170</v>
      </c>
      <c r="B1914" t="s">
        <v>957</v>
      </c>
    </row>
    <row r="1915" spans="1:2" x14ac:dyDescent="0.3">
      <c r="A1915" t="s">
        <v>5173</v>
      </c>
      <c r="B1915" t="s">
        <v>5175</v>
      </c>
    </row>
    <row r="1916" spans="1:2" x14ac:dyDescent="0.3">
      <c r="A1916" t="s">
        <v>5177</v>
      </c>
      <c r="B1916" t="s">
        <v>30</v>
      </c>
    </row>
    <row r="1917" spans="1:2" x14ac:dyDescent="0.3">
      <c r="A1917" t="s">
        <v>5180</v>
      </c>
      <c r="B1917" t="s">
        <v>36</v>
      </c>
    </row>
    <row r="1918" spans="1:2" x14ac:dyDescent="0.3">
      <c r="A1918" t="s">
        <v>5182</v>
      </c>
      <c r="B1918" t="s">
        <v>957</v>
      </c>
    </row>
    <row r="1919" spans="1:2" x14ac:dyDescent="0.3">
      <c r="A1919" t="s">
        <v>5185</v>
      </c>
      <c r="B1919" t="s">
        <v>1972</v>
      </c>
    </row>
    <row r="1920" spans="1:2" x14ac:dyDescent="0.3">
      <c r="A1920" t="s">
        <v>5188</v>
      </c>
      <c r="B1920" t="s">
        <v>52</v>
      </c>
    </row>
    <row r="1921" spans="1:2" x14ac:dyDescent="0.3">
      <c r="A1921" t="s">
        <v>5190</v>
      </c>
      <c r="B1921" t="s">
        <v>5192</v>
      </c>
    </row>
    <row r="1922" spans="1:2" x14ac:dyDescent="0.3">
      <c r="A1922" t="s">
        <v>3147</v>
      </c>
      <c r="B1922" t="s">
        <v>30</v>
      </c>
    </row>
    <row r="1923" spans="1:2" x14ac:dyDescent="0.3">
      <c r="A1923" t="s">
        <v>5194</v>
      </c>
      <c r="B1923" t="s">
        <v>30</v>
      </c>
    </row>
    <row r="1924" spans="1:2" x14ac:dyDescent="0.3">
      <c r="A1924" t="s">
        <v>289</v>
      </c>
      <c r="B1924" t="s">
        <v>30</v>
      </c>
    </row>
    <row r="1925" spans="1:2" x14ac:dyDescent="0.3">
      <c r="A1925" t="s">
        <v>5198</v>
      </c>
      <c r="B1925" t="s">
        <v>19</v>
      </c>
    </row>
    <row r="1926" spans="1:2" x14ac:dyDescent="0.3">
      <c r="A1926" t="s">
        <v>5200</v>
      </c>
      <c r="B1926" t="s">
        <v>30</v>
      </c>
    </row>
    <row r="1927" spans="1:2" x14ac:dyDescent="0.3">
      <c r="A1927" t="s">
        <v>5202</v>
      </c>
      <c r="B1927" t="s">
        <v>36</v>
      </c>
    </row>
    <row r="1928" spans="1:2" x14ac:dyDescent="0.3">
      <c r="A1928" t="s">
        <v>5204</v>
      </c>
      <c r="B1928" t="s">
        <v>448</v>
      </c>
    </row>
    <row r="1929" spans="1:2" x14ac:dyDescent="0.3">
      <c r="A1929" t="s">
        <v>5207</v>
      </c>
      <c r="B1929" t="s">
        <v>36</v>
      </c>
    </row>
    <row r="1930" spans="1:2" x14ac:dyDescent="0.3">
      <c r="A1930" t="s">
        <v>5210</v>
      </c>
      <c r="B1930" t="s">
        <v>52</v>
      </c>
    </row>
    <row r="1931" spans="1:2" x14ac:dyDescent="0.3">
      <c r="A1931" t="s">
        <v>5213</v>
      </c>
      <c r="B1931" t="s">
        <v>30</v>
      </c>
    </row>
    <row r="1932" spans="1:2" x14ac:dyDescent="0.3">
      <c r="A1932" t="s">
        <v>3006</v>
      </c>
      <c r="B1932" t="s">
        <v>957</v>
      </c>
    </row>
    <row r="1933" spans="1:2" x14ac:dyDescent="0.3">
      <c r="A1933" t="s">
        <v>5217</v>
      </c>
      <c r="B1933" t="s">
        <v>30</v>
      </c>
    </row>
    <row r="1934" spans="1:2" x14ac:dyDescent="0.3">
      <c r="A1934" t="s">
        <v>197</v>
      </c>
      <c r="B1934" t="s">
        <v>36</v>
      </c>
    </row>
    <row r="1935" spans="1:2" x14ac:dyDescent="0.3">
      <c r="A1935" t="s">
        <v>5222</v>
      </c>
      <c r="B1935" t="s">
        <v>36</v>
      </c>
    </row>
    <row r="1936" spans="1:2" x14ac:dyDescent="0.3">
      <c r="A1936" t="s">
        <v>5224</v>
      </c>
      <c r="B1936" t="s">
        <v>87</v>
      </c>
    </row>
    <row r="1937" spans="1:2" x14ac:dyDescent="0.3">
      <c r="A1937" t="s">
        <v>5227</v>
      </c>
      <c r="B1937" t="s">
        <v>957</v>
      </c>
    </row>
    <row r="1938" spans="1:2" x14ac:dyDescent="0.3">
      <c r="A1938" t="s">
        <v>5229</v>
      </c>
      <c r="B1938" t="s">
        <v>52</v>
      </c>
    </row>
    <row r="1939" spans="1:2" x14ac:dyDescent="0.3">
      <c r="A1939" t="s">
        <v>5231</v>
      </c>
      <c r="B1939" t="s">
        <v>957</v>
      </c>
    </row>
    <row r="1940" spans="1:2" x14ac:dyDescent="0.3">
      <c r="A1940" t="s">
        <v>5234</v>
      </c>
      <c r="B1940" t="s">
        <v>477</v>
      </c>
    </row>
    <row r="1941" spans="1:2" x14ac:dyDescent="0.3">
      <c r="A1941" t="s">
        <v>5237</v>
      </c>
      <c r="B1941" t="s">
        <v>19</v>
      </c>
    </row>
    <row r="1942" spans="1:2" x14ac:dyDescent="0.3">
      <c r="A1942" t="s">
        <v>5240</v>
      </c>
      <c r="B1942" t="s">
        <v>19</v>
      </c>
    </row>
    <row r="1943" spans="1:2" x14ac:dyDescent="0.3">
      <c r="A1943" t="s">
        <v>5243</v>
      </c>
      <c r="B1943" t="s">
        <v>957</v>
      </c>
    </row>
    <row r="1944" spans="1:2" x14ac:dyDescent="0.3">
      <c r="A1944" t="s">
        <v>4388</v>
      </c>
      <c r="B1944" t="s">
        <v>30</v>
      </c>
    </row>
    <row r="1945" spans="1:2" x14ac:dyDescent="0.3">
      <c r="A1945" t="s">
        <v>5248</v>
      </c>
      <c r="B1945" t="s">
        <v>36</v>
      </c>
    </row>
    <row r="1946" spans="1:2" x14ac:dyDescent="0.3">
      <c r="A1946" t="s">
        <v>5251</v>
      </c>
      <c r="B1946" t="s">
        <v>36</v>
      </c>
    </row>
    <row r="1947" spans="1:2" x14ac:dyDescent="0.3">
      <c r="A1947" t="s">
        <v>5253</v>
      </c>
      <c r="B1947" t="s">
        <v>36</v>
      </c>
    </row>
    <row r="1948" spans="1:2" x14ac:dyDescent="0.3">
      <c r="A1948" t="s">
        <v>5256</v>
      </c>
      <c r="B1948" t="s">
        <v>30</v>
      </c>
    </row>
    <row r="1949" spans="1:2" x14ac:dyDescent="0.3">
      <c r="A1949" t="s">
        <v>4847</v>
      </c>
      <c r="B1949" t="s">
        <v>830</v>
      </c>
    </row>
    <row r="1950" spans="1:2" x14ac:dyDescent="0.3">
      <c r="A1950" t="s">
        <v>5261</v>
      </c>
      <c r="B1950" t="s">
        <v>957</v>
      </c>
    </row>
    <row r="1951" spans="1:2" x14ac:dyDescent="0.3">
      <c r="A1951" t="s">
        <v>5263</v>
      </c>
      <c r="B1951" t="s">
        <v>19</v>
      </c>
    </row>
    <row r="1952" spans="1:2" x14ac:dyDescent="0.3">
      <c r="A1952" t="s">
        <v>839</v>
      </c>
      <c r="B1952" t="s">
        <v>957</v>
      </c>
    </row>
    <row r="1953" spans="1:2" x14ac:dyDescent="0.3">
      <c r="A1953" t="s">
        <v>5268</v>
      </c>
      <c r="B1953" t="s">
        <v>957</v>
      </c>
    </row>
    <row r="1954" spans="1:2" x14ac:dyDescent="0.3">
      <c r="A1954" t="s">
        <v>5271</v>
      </c>
      <c r="B1954" t="s">
        <v>30</v>
      </c>
    </row>
    <row r="1955" spans="1:2" x14ac:dyDescent="0.3">
      <c r="A1955" t="s">
        <v>5274</v>
      </c>
      <c r="B1955" t="s">
        <v>957</v>
      </c>
    </row>
    <row r="1956" spans="1:2" x14ac:dyDescent="0.3">
      <c r="A1956" t="s">
        <v>5277</v>
      </c>
      <c r="B1956" t="s">
        <v>957</v>
      </c>
    </row>
    <row r="1957" spans="1:2" x14ac:dyDescent="0.3">
      <c r="A1957" t="s">
        <v>5279</v>
      </c>
      <c r="B1957" t="s">
        <v>1187</v>
      </c>
    </row>
    <row r="1958" spans="1:2" x14ac:dyDescent="0.3">
      <c r="A1958" t="s">
        <v>5282</v>
      </c>
      <c r="B1958" t="s">
        <v>52</v>
      </c>
    </row>
    <row r="1959" spans="1:2" x14ac:dyDescent="0.3">
      <c r="A1959" t="s">
        <v>5285</v>
      </c>
      <c r="B1959" t="s">
        <v>52</v>
      </c>
    </row>
    <row r="1960" spans="1:2" x14ac:dyDescent="0.3">
      <c r="A1960" t="s">
        <v>2000</v>
      </c>
      <c r="B1960" t="s">
        <v>957</v>
      </c>
    </row>
    <row r="1961" spans="1:2" x14ac:dyDescent="0.3">
      <c r="A1961" t="s">
        <v>5290</v>
      </c>
      <c r="B1961" t="s">
        <v>36</v>
      </c>
    </row>
    <row r="1962" spans="1:2" x14ac:dyDescent="0.3">
      <c r="A1962" t="s">
        <v>5293</v>
      </c>
      <c r="B1962" t="s">
        <v>30</v>
      </c>
    </row>
    <row r="1963" spans="1:2" x14ac:dyDescent="0.3">
      <c r="A1963" t="s">
        <v>5296</v>
      </c>
      <c r="B1963" t="s">
        <v>957</v>
      </c>
    </row>
    <row r="1964" spans="1:2" x14ac:dyDescent="0.3">
      <c r="A1964" t="s">
        <v>5299</v>
      </c>
      <c r="B1964" t="s">
        <v>36</v>
      </c>
    </row>
    <row r="1965" spans="1:2" x14ac:dyDescent="0.3">
      <c r="A1965" t="s">
        <v>5301</v>
      </c>
      <c r="B1965" t="s">
        <v>30</v>
      </c>
    </row>
    <row r="1966" spans="1:2" x14ac:dyDescent="0.3">
      <c r="A1966" t="s">
        <v>5304</v>
      </c>
      <c r="B1966" t="s">
        <v>181</v>
      </c>
    </row>
    <row r="1967" spans="1:2" x14ac:dyDescent="0.3">
      <c r="A1967" t="s">
        <v>5306</v>
      </c>
      <c r="B1967" t="s">
        <v>30</v>
      </c>
    </row>
    <row r="1968" spans="1:2" x14ac:dyDescent="0.3">
      <c r="A1968" t="s">
        <v>5309</v>
      </c>
      <c r="B1968" t="s">
        <v>1187</v>
      </c>
    </row>
    <row r="1969" spans="1:2" x14ac:dyDescent="0.3">
      <c r="A1969" t="s">
        <v>5311</v>
      </c>
      <c r="B1969" t="s">
        <v>19</v>
      </c>
    </row>
    <row r="1970" spans="1:2" x14ac:dyDescent="0.3">
      <c r="A1970" t="s">
        <v>5314</v>
      </c>
      <c r="B1970" t="s">
        <v>957</v>
      </c>
    </row>
    <row r="1971" spans="1:2" x14ac:dyDescent="0.3">
      <c r="A1971" t="s">
        <v>5317</v>
      </c>
      <c r="B1971" t="s">
        <v>30</v>
      </c>
    </row>
    <row r="1972" spans="1:2" x14ac:dyDescent="0.3">
      <c r="A1972" t="s">
        <v>5320</v>
      </c>
      <c r="B1972" t="s">
        <v>957</v>
      </c>
    </row>
    <row r="1973" spans="1:2" x14ac:dyDescent="0.3">
      <c r="A1973" t="s">
        <v>5323</v>
      </c>
      <c r="B1973" t="s">
        <v>30</v>
      </c>
    </row>
    <row r="1974" spans="1:2" x14ac:dyDescent="0.3">
      <c r="A1974" t="s">
        <v>5326</v>
      </c>
      <c r="B1974" t="s">
        <v>957</v>
      </c>
    </row>
    <row r="1975" spans="1:2" x14ac:dyDescent="0.3">
      <c r="A1975" t="s">
        <v>5329</v>
      </c>
      <c r="B1975" t="s">
        <v>30</v>
      </c>
    </row>
    <row r="1976" spans="1:2" x14ac:dyDescent="0.3">
      <c r="A1976" t="s">
        <v>5332</v>
      </c>
      <c r="B1976" t="s">
        <v>19</v>
      </c>
    </row>
    <row r="1977" spans="1:2" x14ac:dyDescent="0.3">
      <c r="A1977" t="s">
        <v>5335</v>
      </c>
      <c r="B1977" t="s">
        <v>957</v>
      </c>
    </row>
    <row r="1978" spans="1:2" x14ac:dyDescent="0.3">
      <c r="A1978" t="s">
        <v>5338</v>
      </c>
      <c r="B1978" t="s">
        <v>957</v>
      </c>
    </row>
    <row r="1979" spans="1:2" x14ac:dyDescent="0.3">
      <c r="A1979" t="s">
        <v>1071</v>
      </c>
      <c r="B1979" t="s">
        <v>30</v>
      </c>
    </row>
    <row r="1980" spans="1:2" x14ac:dyDescent="0.3">
      <c r="A1980" t="s">
        <v>5343</v>
      </c>
      <c r="B1980" t="s">
        <v>30</v>
      </c>
    </row>
    <row r="1981" spans="1:2" x14ac:dyDescent="0.3">
      <c r="A1981" t="s">
        <v>5344</v>
      </c>
      <c r="B1981" t="s">
        <v>957</v>
      </c>
    </row>
    <row r="1982" spans="1:2" x14ac:dyDescent="0.3">
      <c r="A1982" t="s">
        <v>5347</v>
      </c>
      <c r="B1982" t="s">
        <v>36</v>
      </c>
    </row>
    <row r="1983" spans="1:2" x14ac:dyDescent="0.3">
      <c r="A1983" t="s">
        <v>5350</v>
      </c>
      <c r="B1983" t="s">
        <v>30</v>
      </c>
    </row>
    <row r="1984" spans="1:2" x14ac:dyDescent="0.3">
      <c r="A1984" t="s">
        <v>5352</v>
      </c>
      <c r="B1984" t="s">
        <v>30</v>
      </c>
    </row>
    <row r="1985" spans="1:2" x14ac:dyDescent="0.3">
      <c r="A1985" t="s">
        <v>5355</v>
      </c>
      <c r="B1985" t="s">
        <v>19</v>
      </c>
    </row>
    <row r="1986" spans="1:2" x14ac:dyDescent="0.3">
      <c r="A1986" t="s">
        <v>5358</v>
      </c>
      <c r="B1986" t="s">
        <v>4632</v>
      </c>
    </row>
    <row r="1987" spans="1:2" x14ac:dyDescent="0.3">
      <c r="A1987" t="s">
        <v>5361</v>
      </c>
      <c r="B1987" t="s">
        <v>957</v>
      </c>
    </row>
    <row r="1988" spans="1:2" x14ac:dyDescent="0.3">
      <c r="A1988" t="s">
        <v>5364</v>
      </c>
      <c r="B1988" t="s">
        <v>957</v>
      </c>
    </row>
    <row r="1989" spans="1:2" x14ac:dyDescent="0.3">
      <c r="A1989" t="s">
        <v>311</v>
      </c>
      <c r="B1989" t="s">
        <v>957</v>
      </c>
    </row>
    <row r="1990" spans="1:2" x14ac:dyDescent="0.3">
      <c r="A1990" t="s">
        <v>5369</v>
      </c>
      <c r="B1990" t="s">
        <v>181</v>
      </c>
    </row>
    <row r="1991" spans="1:2" x14ac:dyDescent="0.3">
      <c r="A1991" t="s">
        <v>5372</v>
      </c>
      <c r="B1991" t="s">
        <v>87</v>
      </c>
    </row>
    <row r="1992" spans="1:2" x14ac:dyDescent="0.3">
      <c r="A1992" t="s">
        <v>5374</v>
      </c>
      <c r="B1992" t="s">
        <v>957</v>
      </c>
    </row>
    <row r="1993" spans="1:2" x14ac:dyDescent="0.3">
      <c r="A1993" t="s">
        <v>1722</v>
      </c>
      <c r="B1993" t="s">
        <v>19</v>
      </c>
    </row>
    <row r="1994" spans="1:2" x14ac:dyDescent="0.3">
      <c r="A1994" t="s">
        <v>5378</v>
      </c>
      <c r="B1994" t="s">
        <v>957</v>
      </c>
    </row>
    <row r="1995" spans="1:2" x14ac:dyDescent="0.3">
      <c r="A1995" t="s">
        <v>5381</v>
      </c>
      <c r="B1995" t="s">
        <v>957</v>
      </c>
    </row>
    <row r="1996" spans="1:2" x14ac:dyDescent="0.3">
      <c r="A1996" t="s">
        <v>5384</v>
      </c>
      <c r="B1996" t="s">
        <v>30</v>
      </c>
    </row>
    <row r="1997" spans="1:2" x14ac:dyDescent="0.3">
      <c r="A1997" t="s">
        <v>5386</v>
      </c>
      <c r="B1997" t="s">
        <v>30</v>
      </c>
    </row>
    <row r="1998" spans="1:2" x14ac:dyDescent="0.3">
      <c r="A1998" t="s">
        <v>5389</v>
      </c>
      <c r="B1998" t="s">
        <v>36</v>
      </c>
    </row>
    <row r="1999" spans="1:2" x14ac:dyDescent="0.3">
      <c r="A1999" t="s">
        <v>5392</v>
      </c>
      <c r="B1999" t="s">
        <v>957</v>
      </c>
    </row>
    <row r="2000" spans="1:2" x14ac:dyDescent="0.3">
      <c r="A2000" t="s">
        <v>5393</v>
      </c>
      <c r="B2000" t="s">
        <v>36</v>
      </c>
    </row>
    <row r="2001" spans="1:2" x14ac:dyDescent="0.3">
      <c r="A2001" t="s">
        <v>5395</v>
      </c>
      <c r="B2001" t="s">
        <v>957</v>
      </c>
    </row>
    <row r="2002" spans="1:2" x14ac:dyDescent="0.3">
      <c r="A2002" t="s">
        <v>5177</v>
      </c>
      <c r="B2002" t="s">
        <v>30</v>
      </c>
    </row>
    <row r="2003" spans="1:2" x14ac:dyDescent="0.3">
      <c r="A2003" t="s">
        <v>5399</v>
      </c>
      <c r="B2003" t="s">
        <v>36</v>
      </c>
    </row>
    <row r="2004" spans="1:2" x14ac:dyDescent="0.3">
      <c r="A2004" t="s">
        <v>5401</v>
      </c>
      <c r="B2004" t="s">
        <v>19</v>
      </c>
    </row>
    <row r="2005" spans="1:2" x14ac:dyDescent="0.3">
      <c r="A2005" t="s">
        <v>5403</v>
      </c>
      <c r="B2005" t="s">
        <v>30</v>
      </c>
    </row>
    <row r="2006" spans="1:2" x14ac:dyDescent="0.3">
      <c r="A2006" t="s">
        <v>5406</v>
      </c>
      <c r="B2006" t="s">
        <v>30</v>
      </c>
    </row>
    <row r="2007" spans="1:2" x14ac:dyDescent="0.3">
      <c r="A2007" t="s">
        <v>5409</v>
      </c>
      <c r="B2007" t="s">
        <v>1187</v>
      </c>
    </row>
    <row r="2008" spans="1:2" x14ac:dyDescent="0.3">
      <c r="A2008" t="s">
        <v>5411</v>
      </c>
      <c r="B2008" t="s">
        <v>391</v>
      </c>
    </row>
    <row r="2009" spans="1:2" x14ac:dyDescent="0.3">
      <c r="A2009" t="s">
        <v>5414</v>
      </c>
      <c r="B2009" t="s">
        <v>87</v>
      </c>
    </row>
    <row r="2010" spans="1:2" x14ac:dyDescent="0.3">
      <c r="A2010" t="s">
        <v>5417</v>
      </c>
      <c r="B2010" t="s">
        <v>957</v>
      </c>
    </row>
    <row r="2011" spans="1:2" x14ac:dyDescent="0.3">
      <c r="A2011" t="s">
        <v>5419</v>
      </c>
      <c r="B2011" t="s">
        <v>36</v>
      </c>
    </row>
    <row r="2012" spans="1:2" x14ac:dyDescent="0.3">
      <c r="A2012" t="s">
        <v>5314</v>
      </c>
      <c r="B2012" t="s">
        <v>957</v>
      </c>
    </row>
    <row r="2013" spans="1:2" x14ac:dyDescent="0.3">
      <c r="A2013" t="s">
        <v>5424</v>
      </c>
      <c r="B2013" t="s">
        <v>19</v>
      </c>
    </row>
    <row r="2014" spans="1:2" x14ac:dyDescent="0.3">
      <c r="A2014" t="s">
        <v>5427</v>
      </c>
      <c r="B2014" t="s">
        <v>957</v>
      </c>
    </row>
    <row r="2015" spans="1:2" x14ac:dyDescent="0.3">
      <c r="A2015" t="s">
        <v>5430</v>
      </c>
      <c r="B2015" t="s">
        <v>1187</v>
      </c>
    </row>
    <row r="2016" spans="1:2" x14ac:dyDescent="0.3">
      <c r="A2016" t="s">
        <v>5433</v>
      </c>
      <c r="B2016" t="s">
        <v>52</v>
      </c>
    </row>
    <row r="2017" spans="1:2" x14ac:dyDescent="0.3">
      <c r="A2017" t="s">
        <v>5436</v>
      </c>
      <c r="B2017" t="s">
        <v>19</v>
      </c>
    </row>
    <row r="2018" spans="1:2" x14ac:dyDescent="0.3">
      <c r="A2018" t="s">
        <v>5439</v>
      </c>
      <c r="B2018" t="s">
        <v>30</v>
      </c>
    </row>
    <row r="2019" spans="1:2" x14ac:dyDescent="0.3">
      <c r="A2019" t="s">
        <v>5442</v>
      </c>
      <c r="B2019" t="s">
        <v>957</v>
      </c>
    </row>
    <row r="2020" spans="1:2" x14ac:dyDescent="0.3">
      <c r="A2020" t="s">
        <v>5445</v>
      </c>
      <c r="B2020" t="s">
        <v>19</v>
      </c>
    </row>
    <row r="2021" spans="1:2" x14ac:dyDescent="0.3">
      <c r="A2021" t="s">
        <v>5447</v>
      </c>
      <c r="B2021" t="s">
        <v>957</v>
      </c>
    </row>
    <row r="2022" spans="1:2" x14ac:dyDescent="0.3">
      <c r="A2022" t="s">
        <v>2570</v>
      </c>
      <c r="B2022" t="s">
        <v>448</v>
      </c>
    </row>
    <row r="2023" spans="1:2" x14ac:dyDescent="0.3">
      <c r="A2023" t="s">
        <v>627</v>
      </c>
      <c r="B2023" t="s">
        <v>19</v>
      </c>
    </row>
    <row r="2024" spans="1:2" x14ac:dyDescent="0.3">
      <c r="A2024" t="s">
        <v>5453</v>
      </c>
      <c r="B2024" t="s">
        <v>957</v>
      </c>
    </row>
    <row r="2025" spans="1:2" x14ac:dyDescent="0.3">
      <c r="A2025" t="s">
        <v>5456</v>
      </c>
      <c r="B2025" t="s">
        <v>957</v>
      </c>
    </row>
    <row r="2026" spans="1:2" x14ac:dyDescent="0.3">
      <c r="A2026" t="s">
        <v>5459</v>
      </c>
      <c r="B2026" t="s">
        <v>36</v>
      </c>
    </row>
    <row r="2027" spans="1:2" x14ac:dyDescent="0.3">
      <c r="A2027" t="s">
        <v>5462</v>
      </c>
      <c r="B2027" t="s">
        <v>19</v>
      </c>
    </row>
    <row r="2028" spans="1:2" x14ac:dyDescent="0.3">
      <c r="A2028" t="s">
        <v>5465</v>
      </c>
      <c r="B2028" t="s">
        <v>957</v>
      </c>
    </row>
    <row r="2029" spans="1:2" x14ac:dyDescent="0.3">
      <c r="A2029" t="s">
        <v>3406</v>
      </c>
      <c r="B2029" t="s">
        <v>19</v>
      </c>
    </row>
    <row r="2030" spans="1:2" x14ac:dyDescent="0.3">
      <c r="A2030" t="s">
        <v>5469</v>
      </c>
      <c r="B2030" t="s">
        <v>30</v>
      </c>
    </row>
    <row r="2031" spans="1:2" x14ac:dyDescent="0.3">
      <c r="A2031" t="s">
        <v>5472</v>
      </c>
      <c r="B2031" t="s">
        <v>957</v>
      </c>
    </row>
    <row r="2032" spans="1:2" x14ac:dyDescent="0.3">
      <c r="A2032" t="s">
        <v>5475</v>
      </c>
      <c r="B2032" t="s">
        <v>957</v>
      </c>
    </row>
    <row r="2033" spans="1:2" x14ac:dyDescent="0.3">
      <c r="A2033" t="s">
        <v>5478</v>
      </c>
      <c r="B2033" t="s">
        <v>36</v>
      </c>
    </row>
    <row r="2034" spans="1:2" x14ac:dyDescent="0.3">
      <c r="A2034" t="s">
        <v>2377</v>
      </c>
      <c r="B2034" t="s">
        <v>19</v>
      </c>
    </row>
    <row r="2035" spans="1:2" x14ac:dyDescent="0.3">
      <c r="A2035" t="s">
        <v>5482</v>
      </c>
      <c r="B2035" t="s">
        <v>30</v>
      </c>
    </row>
    <row r="2036" spans="1:2" x14ac:dyDescent="0.3">
      <c r="A2036" t="s">
        <v>5485</v>
      </c>
      <c r="B2036" t="s">
        <v>957</v>
      </c>
    </row>
    <row r="2037" spans="1:2" x14ac:dyDescent="0.3">
      <c r="A2037" t="s">
        <v>5488</v>
      </c>
      <c r="B2037" t="s">
        <v>36</v>
      </c>
    </row>
    <row r="2038" spans="1:2" x14ac:dyDescent="0.3">
      <c r="A2038" t="s">
        <v>5491</v>
      </c>
      <c r="B2038" t="s">
        <v>36</v>
      </c>
    </row>
    <row r="2039" spans="1:2" x14ac:dyDescent="0.3">
      <c r="A2039" t="s">
        <v>5494</v>
      </c>
      <c r="B2039" t="s">
        <v>957</v>
      </c>
    </row>
    <row r="2040" spans="1:2" x14ac:dyDescent="0.3">
      <c r="A2040" t="s">
        <v>5497</v>
      </c>
      <c r="B2040" t="s">
        <v>30</v>
      </c>
    </row>
    <row r="2041" spans="1:2" x14ac:dyDescent="0.3">
      <c r="A2041" t="s">
        <v>5499</v>
      </c>
      <c r="B2041" t="s">
        <v>181</v>
      </c>
    </row>
    <row r="2042" spans="1:2" x14ac:dyDescent="0.3">
      <c r="A2042" t="s">
        <v>5501</v>
      </c>
      <c r="B2042" t="s">
        <v>36</v>
      </c>
    </row>
    <row r="2043" spans="1:2" x14ac:dyDescent="0.3">
      <c r="A2043" t="s">
        <v>5503</v>
      </c>
      <c r="B2043" t="s">
        <v>36</v>
      </c>
    </row>
    <row r="2044" spans="1:2" x14ac:dyDescent="0.3">
      <c r="A2044" t="s">
        <v>5505</v>
      </c>
      <c r="B2044" t="s">
        <v>957</v>
      </c>
    </row>
    <row r="2045" spans="1:2" x14ac:dyDescent="0.3">
      <c r="A2045" t="s">
        <v>5508</v>
      </c>
      <c r="B2045" t="s">
        <v>957</v>
      </c>
    </row>
    <row r="2046" spans="1:2" x14ac:dyDescent="0.3">
      <c r="A2046" t="s">
        <v>5511</v>
      </c>
      <c r="B2046" t="s">
        <v>19</v>
      </c>
    </row>
    <row r="2047" spans="1:2" x14ac:dyDescent="0.3">
      <c r="A2047" t="s">
        <v>2710</v>
      </c>
      <c r="B2047" t="s">
        <v>19</v>
      </c>
    </row>
    <row r="2048" spans="1:2" x14ac:dyDescent="0.3">
      <c r="A2048" t="s">
        <v>5514</v>
      </c>
      <c r="B2048" t="s">
        <v>957</v>
      </c>
    </row>
    <row r="2049" spans="1:2" x14ac:dyDescent="0.3">
      <c r="A2049" t="s">
        <v>2763</v>
      </c>
      <c r="B2049" t="s">
        <v>19</v>
      </c>
    </row>
    <row r="2050" spans="1:2" x14ac:dyDescent="0.3">
      <c r="A2050" t="s">
        <v>5519</v>
      </c>
      <c r="B2050" t="s">
        <v>957</v>
      </c>
    </row>
    <row r="2051" spans="1:2" x14ac:dyDescent="0.3">
      <c r="A2051" t="s">
        <v>791</v>
      </c>
      <c r="B2051" t="s">
        <v>36</v>
      </c>
    </row>
    <row r="2052" spans="1:2" x14ac:dyDescent="0.3">
      <c r="A2052" t="s">
        <v>5524</v>
      </c>
      <c r="B2052" t="s">
        <v>87</v>
      </c>
    </row>
    <row r="2053" spans="1:2" x14ac:dyDescent="0.3">
      <c r="A2053" t="s">
        <v>5527</v>
      </c>
      <c r="B2053" t="s">
        <v>36</v>
      </c>
    </row>
    <row r="2054" spans="1:2" x14ac:dyDescent="0.3">
      <c r="A2054" t="s">
        <v>5530</v>
      </c>
      <c r="B2054" t="s">
        <v>36</v>
      </c>
    </row>
    <row r="2055" spans="1:2" x14ac:dyDescent="0.3">
      <c r="A2055" t="s">
        <v>4990</v>
      </c>
      <c r="B2055" t="s">
        <v>30</v>
      </c>
    </row>
    <row r="2056" spans="1:2" x14ac:dyDescent="0.3">
      <c r="A2056" t="s">
        <v>1155</v>
      </c>
      <c r="B2056" t="s">
        <v>957</v>
      </c>
    </row>
    <row r="2057" spans="1:2" x14ac:dyDescent="0.3">
      <c r="A2057" t="s">
        <v>3038</v>
      </c>
      <c r="B2057" t="s">
        <v>957</v>
      </c>
    </row>
    <row r="2058" spans="1:2" x14ac:dyDescent="0.3">
      <c r="A2058" t="s">
        <v>5538</v>
      </c>
      <c r="B2058" t="s">
        <v>19</v>
      </c>
    </row>
    <row r="2059" spans="1:2" x14ac:dyDescent="0.3">
      <c r="A2059" t="s">
        <v>5540</v>
      </c>
      <c r="B2059" t="s">
        <v>30</v>
      </c>
    </row>
    <row r="2060" spans="1:2" x14ac:dyDescent="0.3">
      <c r="A2060" t="s">
        <v>5543</v>
      </c>
      <c r="B2060" t="s">
        <v>30</v>
      </c>
    </row>
    <row r="2061" spans="1:2" x14ac:dyDescent="0.3">
      <c r="A2061" t="s">
        <v>294</v>
      </c>
      <c r="B2061" t="s">
        <v>36</v>
      </c>
    </row>
    <row r="2062" spans="1:2" x14ac:dyDescent="0.3">
      <c r="A2062" t="s">
        <v>5548</v>
      </c>
      <c r="B2062" t="s">
        <v>30</v>
      </c>
    </row>
    <row r="2063" spans="1:2" x14ac:dyDescent="0.3">
      <c r="A2063" t="s">
        <v>4771</v>
      </c>
      <c r="B2063" t="s">
        <v>42</v>
      </c>
    </row>
    <row r="2064" spans="1:2" x14ac:dyDescent="0.3">
      <c r="A2064" t="s">
        <v>5553</v>
      </c>
      <c r="B2064" t="s">
        <v>30</v>
      </c>
    </row>
    <row r="2065" spans="1:2" x14ac:dyDescent="0.3">
      <c r="A2065" t="s">
        <v>5555</v>
      </c>
      <c r="B2065" t="s">
        <v>30</v>
      </c>
    </row>
    <row r="2066" spans="1:2" x14ac:dyDescent="0.3">
      <c r="A2066" t="s">
        <v>5557</v>
      </c>
      <c r="B2066" t="s">
        <v>36</v>
      </c>
    </row>
    <row r="2067" spans="1:2" x14ac:dyDescent="0.3">
      <c r="A2067" t="s">
        <v>5559</v>
      </c>
      <c r="B2067" t="s">
        <v>5561</v>
      </c>
    </row>
    <row r="2068" spans="1:2" x14ac:dyDescent="0.3">
      <c r="A2068" t="s">
        <v>5563</v>
      </c>
      <c r="B2068" t="s">
        <v>5565</v>
      </c>
    </row>
    <row r="2069" spans="1:2" x14ac:dyDescent="0.3">
      <c r="A2069" t="s">
        <v>5567</v>
      </c>
      <c r="B2069" t="s">
        <v>36</v>
      </c>
    </row>
    <row r="2070" spans="1:2" x14ac:dyDescent="0.3">
      <c r="A2070" t="s">
        <v>5570</v>
      </c>
      <c r="B2070" t="s">
        <v>52</v>
      </c>
    </row>
    <row r="2071" spans="1:2" x14ac:dyDescent="0.3">
      <c r="A2071" t="s">
        <v>1490</v>
      </c>
      <c r="B2071" t="s">
        <v>957</v>
      </c>
    </row>
    <row r="2072" spans="1:2" x14ac:dyDescent="0.3">
      <c r="A2072" t="s">
        <v>5574</v>
      </c>
      <c r="B2072" t="s">
        <v>87</v>
      </c>
    </row>
    <row r="2073" spans="1:2" x14ac:dyDescent="0.3">
      <c r="A2073" t="s">
        <v>3430</v>
      </c>
      <c r="B2073" t="s">
        <v>36</v>
      </c>
    </row>
    <row r="2074" spans="1:2" x14ac:dyDescent="0.3">
      <c r="A2074" t="s">
        <v>5577</v>
      </c>
      <c r="B2074" t="s">
        <v>957</v>
      </c>
    </row>
    <row r="2075" spans="1:2" x14ac:dyDescent="0.3">
      <c r="A2075" t="s">
        <v>5580</v>
      </c>
      <c r="B2075" t="s">
        <v>4632</v>
      </c>
    </row>
    <row r="2076" spans="1:2" x14ac:dyDescent="0.3">
      <c r="A2076" t="s">
        <v>5583</v>
      </c>
      <c r="B2076" t="s">
        <v>957</v>
      </c>
    </row>
    <row r="2077" spans="1:2" x14ac:dyDescent="0.3">
      <c r="A2077" t="s">
        <v>5586</v>
      </c>
      <c r="B2077" t="s">
        <v>957</v>
      </c>
    </row>
    <row r="2078" spans="1:2" x14ac:dyDescent="0.3">
      <c r="A2078" t="s">
        <v>5057</v>
      </c>
      <c r="B2078" t="s">
        <v>19</v>
      </c>
    </row>
    <row r="2079" spans="1:2" x14ac:dyDescent="0.3">
      <c r="A2079" t="s">
        <v>5591</v>
      </c>
      <c r="B2079" t="s">
        <v>1187</v>
      </c>
    </row>
    <row r="2080" spans="1:2" x14ac:dyDescent="0.3">
      <c r="A2080" t="s">
        <v>5594</v>
      </c>
      <c r="B2080" t="s">
        <v>957</v>
      </c>
    </row>
    <row r="2081" spans="1:2" x14ac:dyDescent="0.3">
      <c r="A2081" t="s">
        <v>5596</v>
      </c>
      <c r="B2081" t="s">
        <v>36</v>
      </c>
    </row>
    <row r="2082" spans="1:2" x14ac:dyDescent="0.3">
      <c r="A2082" t="s">
        <v>1507</v>
      </c>
      <c r="B2082" t="s">
        <v>957</v>
      </c>
    </row>
    <row r="2083" spans="1:2" x14ac:dyDescent="0.3">
      <c r="A2083" t="s">
        <v>5601</v>
      </c>
      <c r="B2083" t="s">
        <v>19</v>
      </c>
    </row>
    <row r="2084" spans="1:2" x14ac:dyDescent="0.3">
      <c r="A2084" t="s">
        <v>5604</v>
      </c>
      <c r="B2084" t="s">
        <v>36</v>
      </c>
    </row>
    <row r="2085" spans="1:2" x14ac:dyDescent="0.3">
      <c r="A2085" t="s">
        <v>1765</v>
      </c>
      <c r="B2085" t="s">
        <v>19</v>
      </c>
    </row>
    <row r="2086" spans="1:2" x14ac:dyDescent="0.3">
      <c r="A2086" t="s">
        <v>5608</v>
      </c>
      <c r="B2086" t="s">
        <v>30</v>
      </c>
    </row>
    <row r="2087" spans="1:2" x14ac:dyDescent="0.3">
      <c r="A2087" t="s">
        <v>5611</v>
      </c>
      <c r="B2087" t="s">
        <v>4352</v>
      </c>
    </row>
    <row r="2088" spans="1:2" x14ac:dyDescent="0.3">
      <c r="A2088" t="s">
        <v>5613</v>
      </c>
      <c r="B2088" t="s">
        <v>19</v>
      </c>
    </row>
    <row r="2089" spans="1:2" x14ac:dyDescent="0.3">
      <c r="A2089" t="s">
        <v>5616</v>
      </c>
      <c r="B2089" t="s">
        <v>957</v>
      </c>
    </row>
    <row r="2090" spans="1:2" x14ac:dyDescent="0.3">
      <c r="A2090" t="s">
        <v>5618</v>
      </c>
      <c r="B2090" t="s">
        <v>957</v>
      </c>
    </row>
    <row r="2091" spans="1:2" x14ac:dyDescent="0.3">
      <c r="A2091" t="s">
        <v>5620</v>
      </c>
      <c r="B2091" t="s">
        <v>181</v>
      </c>
    </row>
    <row r="2092" spans="1:2" x14ac:dyDescent="0.3">
      <c r="A2092" t="s">
        <v>5623</v>
      </c>
      <c r="B2092" t="s">
        <v>36</v>
      </c>
    </row>
    <row r="2093" spans="1:2" x14ac:dyDescent="0.3">
      <c r="A2093" t="s">
        <v>5626</v>
      </c>
      <c r="B2093" t="s">
        <v>957</v>
      </c>
    </row>
    <row r="2094" spans="1:2" x14ac:dyDescent="0.3">
      <c r="A2094" t="s">
        <v>5630</v>
      </c>
      <c r="B2094" t="s">
        <v>957</v>
      </c>
    </row>
    <row r="2095" spans="1:2" x14ac:dyDescent="0.3">
      <c r="A2095" t="s">
        <v>5633</v>
      </c>
      <c r="B2095" t="s">
        <v>30</v>
      </c>
    </row>
    <row r="2096" spans="1:2" x14ac:dyDescent="0.3">
      <c r="A2096" t="s">
        <v>2654</v>
      </c>
      <c r="B2096" t="s">
        <v>5637</v>
      </c>
    </row>
    <row r="2097" spans="1:2" x14ac:dyDescent="0.3">
      <c r="A2097" t="s">
        <v>4965</v>
      </c>
      <c r="B2097" t="s">
        <v>87</v>
      </c>
    </row>
    <row r="2098" spans="1:2" x14ac:dyDescent="0.3">
      <c r="A2098" t="s">
        <v>2921</v>
      </c>
      <c r="B2098" t="s">
        <v>957</v>
      </c>
    </row>
    <row r="2099" spans="1:2" x14ac:dyDescent="0.3">
      <c r="A2099" t="s">
        <v>5472</v>
      </c>
      <c r="B2099" t="s">
        <v>957</v>
      </c>
    </row>
    <row r="2100" spans="1:2" x14ac:dyDescent="0.3">
      <c r="A2100" t="s">
        <v>2909</v>
      </c>
      <c r="B2100" t="s">
        <v>36</v>
      </c>
    </row>
    <row r="2101" spans="1:2" x14ac:dyDescent="0.3">
      <c r="A2101" t="s">
        <v>5646</v>
      </c>
      <c r="B2101" t="s">
        <v>30</v>
      </c>
    </row>
    <row r="2102" spans="1:2" x14ac:dyDescent="0.3">
      <c r="A2102" t="s">
        <v>5648</v>
      </c>
      <c r="B2102" t="s">
        <v>181</v>
      </c>
    </row>
    <row r="2103" spans="1:2" x14ac:dyDescent="0.3">
      <c r="A2103" t="s">
        <v>5650</v>
      </c>
      <c r="B2103" t="s">
        <v>181</v>
      </c>
    </row>
    <row r="2104" spans="1:2" x14ac:dyDescent="0.3">
      <c r="A2104" t="s">
        <v>5653</v>
      </c>
      <c r="B2104" t="s">
        <v>36</v>
      </c>
    </row>
    <row r="2105" spans="1:2" x14ac:dyDescent="0.3">
      <c r="A2105" t="s">
        <v>5656</v>
      </c>
      <c r="B2105" t="s">
        <v>30</v>
      </c>
    </row>
    <row r="2106" spans="1:2" x14ac:dyDescent="0.3">
      <c r="A2106" t="s">
        <v>1144</v>
      </c>
      <c r="B2106" t="s">
        <v>448</v>
      </c>
    </row>
    <row r="2107" spans="1:2" x14ac:dyDescent="0.3">
      <c r="A2107" t="s">
        <v>5659</v>
      </c>
      <c r="B2107" t="s">
        <v>36</v>
      </c>
    </row>
    <row r="2108" spans="1:2" x14ac:dyDescent="0.3">
      <c r="A2108" t="s">
        <v>5661</v>
      </c>
      <c r="B2108" t="s">
        <v>19</v>
      </c>
    </row>
    <row r="2109" spans="1:2" x14ac:dyDescent="0.3">
      <c r="A2109" t="s">
        <v>5664</v>
      </c>
      <c r="B2109" t="s">
        <v>36</v>
      </c>
    </row>
    <row r="2110" spans="1:2" x14ac:dyDescent="0.3">
      <c r="A2110" t="s">
        <v>2798</v>
      </c>
      <c r="B2110" t="s">
        <v>30</v>
      </c>
    </row>
    <row r="2111" spans="1:2" x14ac:dyDescent="0.3">
      <c r="A2111" t="s">
        <v>5669</v>
      </c>
      <c r="B2111" t="s">
        <v>181</v>
      </c>
    </row>
    <row r="2112" spans="1:2" x14ac:dyDescent="0.3">
      <c r="A2112" t="s">
        <v>5671</v>
      </c>
      <c r="B2112" t="s">
        <v>30</v>
      </c>
    </row>
    <row r="2113" spans="1:2" x14ac:dyDescent="0.3">
      <c r="A2113" t="s">
        <v>5674</v>
      </c>
      <c r="B2113" t="s">
        <v>957</v>
      </c>
    </row>
    <row r="2114" spans="1:2" x14ac:dyDescent="0.3">
      <c r="A2114" t="s">
        <v>5677</v>
      </c>
      <c r="B2114" t="s">
        <v>30</v>
      </c>
    </row>
    <row r="2115" spans="1:2" x14ac:dyDescent="0.3">
      <c r="A2115" t="s">
        <v>5680</v>
      </c>
      <c r="B2115" t="s">
        <v>957</v>
      </c>
    </row>
    <row r="2116" spans="1:2" x14ac:dyDescent="0.3">
      <c r="A2116" t="s">
        <v>5683</v>
      </c>
      <c r="B2116" t="s">
        <v>30</v>
      </c>
    </row>
    <row r="2117" spans="1:2" x14ac:dyDescent="0.3">
      <c r="A2117" t="s">
        <v>16</v>
      </c>
      <c r="B2117" t="s">
        <v>19</v>
      </c>
    </row>
    <row r="2118" spans="1:2" x14ac:dyDescent="0.3">
      <c r="A2118" t="s">
        <v>5687</v>
      </c>
      <c r="B2118" t="s">
        <v>30</v>
      </c>
    </row>
    <row r="2119" spans="1:2" x14ac:dyDescent="0.3">
      <c r="A2119" t="s">
        <v>5690</v>
      </c>
      <c r="B2119" t="s">
        <v>36</v>
      </c>
    </row>
    <row r="2120" spans="1:2" x14ac:dyDescent="0.3">
      <c r="A2120" t="s">
        <v>5693</v>
      </c>
      <c r="B2120" t="s">
        <v>909</v>
      </c>
    </row>
    <row r="2121" spans="1:2" x14ac:dyDescent="0.3">
      <c r="A2121" t="s">
        <v>5696</v>
      </c>
      <c r="B2121" t="s">
        <v>19</v>
      </c>
    </row>
    <row r="2122" spans="1:2" x14ac:dyDescent="0.3">
      <c r="A2122" t="s">
        <v>5698</v>
      </c>
      <c r="B2122" t="s">
        <v>30</v>
      </c>
    </row>
    <row r="2123" spans="1:2" x14ac:dyDescent="0.3">
      <c r="A2123" t="s">
        <v>5701</v>
      </c>
      <c r="B2123" t="s">
        <v>30</v>
      </c>
    </row>
    <row r="2124" spans="1:2" x14ac:dyDescent="0.3">
      <c r="A2124" t="s">
        <v>2855</v>
      </c>
      <c r="B2124" t="s">
        <v>19</v>
      </c>
    </row>
    <row r="2125" spans="1:2" x14ac:dyDescent="0.3">
      <c r="A2125" t="s">
        <v>5705</v>
      </c>
      <c r="B2125" t="s">
        <v>181</v>
      </c>
    </row>
    <row r="2126" spans="1:2" x14ac:dyDescent="0.3">
      <c r="A2126" t="s">
        <v>2609</v>
      </c>
      <c r="B2126" t="s">
        <v>52</v>
      </c>
    </row>
    <row r="2127" spans="1:2" x14ac:dyDescent="0.3">
      <c r="A2127" t="s">
        <v>5709</v>
      </c>
      <c r="B2127" t="s">
        <v>36</v>
      </c>
    </row>
    <row r="2128" spans="1:2" x14ac:dyDescent="0.3">
      <c r="A2128" t="s">
        <v>5712</v>
      </c>
      <c r="B2128" t="s">
        <v>30</v>
      </c>
    </row>
    <row r="2129" spans="1:2" x14ac:dyDescent="0.3">
      <c r="A2129" t="s">
        <v>5715</v>
      </c>
      <c r="B2129" t="s">
        <v>36</v>
      </c>
    </row>
    <row r="2130" spans="1:2" x14ac:dyDescent="0.3">
      <c r="A2130" t="s">
        <v>5718</v>
      </c>
      <c r="B2130" t="s">
        <v>30</v>
      </c>
    </row>
    <row r="2131" spans="1:2" x14ac:dyDescent="0.3">
      <c r="A2131" t="s">
        <v>5720</v>
      </c>
      <c r="B2131" t="s">
        <v>30</v>
      </c>
    </row>
    <row r="2132" spans="1:2" x14ac:dyDescent="0.3">
      <c r="A2132" t="s">
        <v>5723</v>
      </c>
      <c r="B2132" t="s">
        <v>19</v>
      </c>
    </row>
    <row r="2133" spans="1:2" x14ac:dyDescent="0.3">
      <c r="A2133" t="s">
        <v>5726</v>
      </c>
      <c r="B2133" t="s">
        <v>957</v>
      </c>
    </row>
    <row r="2134" spans="1:2" x14ac:dyDescent="0.3">
      <c r="A2134" t="s">
        <v>3826</v>
      </c>
      <c r="B2134" t="s">
        <v>19</v>
      </c>
    </row>
    <row r="2135" spans="1:2" x14ac:dyDescent="0.3">
      <c r="A2135" t="s">
        <v>2273</v>
      </c>
      <c r="B2135" t="s">
        <v>36</v>
      </c>
    </row>
    <row r="2136" spans="1:2" x14ac:dyDescent="0.3">
      <c r="A2136" t="s">
        <v>119</v>
      </c>
      <c r="B2136" t="s">
        <v>30</v>
      </c>
    </row>
    <row r="2137" spans="1:2" x14ac:dyDescent="0.3">
      <c r="A2137" t="s">
        <v>5733</v>
      </c>
      <c r="B2137" t="s">
        <v>830</v>
      </c>
    </row>
    <row r="2138" spans="1:2" x14ac:dyDescent="0.3">
      <c r="A2138" t="s">
        <v>368</v>
      </c>
      <c r="B2138" t="s">
        <v>957</v>
      </c>
    </row>
    <row r="2139" spans="1:2" x14ac:dyDescent="0.3">
      <c r="A2139" t="s">
        <v>5737</v>
      </c>
      <c r="B2139" t="s">
        <v>957</v>
      </c>
    </row>
    <row r="2140" spans="1:2" x14ac:dyDescent="0.3">
      <c r="A2140" t="s">
        <v>5740</v>
      </c>
      <c r="B2140" t="s">
        <v>30</v>
      </c>
    </row>
    <row r="2141" spans="1:2" x14ac:dyDescent="0.3">
      <c r="A2141" t="s">
        <v>5742</v>
      </c>
      <c r="B2141" t="s">
        <v>30</v>
      </c>
    </row>
    <row r="2142" spans="1:2" x14ac:dyDescent="0.3">
      <c r="A2142" t="s">
        <v>5745</v>
      </c>
      <c r="B2142" t="s">
        <v>30</v>
      </c>
    </row>
    <row r="2143" spans="1:2" x14ac:dyDescent="0.3">
      <c r="A2143" t="s">
        <v>5748</v>
      </c>
      <c r="B2143" t="s">
        <v>957</v>
      </c>
    </row>
    <row r="2144" spans="1:2" x14ac:dyDescent="0.3">
      <c r="A2144" t="s">
        <v>5751</v>
      </c>
      <c r="B2144" t="s">
        <v>181</v>
      </c>
    </row>
    <row r="2145" spans="1:2" x14ac:dyDescent="0.3">
      <c r="A2145" t="s">
        <v>5754</v>
      </c>
      <c r="B2145" t="s">
        <v>36</v>
      </c>
    </row>
    <row r="2146" spans="1:2" x14ac:dyDescent="0.3">
      <c r="A2146" t="s">
        <v>5757</v>
      </c>
      <c r="B2146" t="s">
        <v>5759</v>
      </c>
    </row>
    <row r="2147" spans="1:2" x14ac:dyDescent="0.3">
      <c r="A2147" t="s">
        <v>5761</v>
      </c>
      <c r="B2147" t="s">
        <v>87</v>
      </c>
    </row>
    <row r="2148" spans="1:2" x14ac:dyDescent="0.3">
      <c r="A2148" t="s">
        <v>5763</v>
      </c>
      <c r="B2148" t="s">
        <v>36</v>
      </c>
    </row>
    <row r="2149" spans="1:2" x14ac:dyDescent="0.3">
      <c r="A2149" t="s">
        <v>2307</v>
      </c>
      <c r="B2149" t="s">
        <v>19</v>
      </c>
    </row>
    <row r="2150" spans="1:2" x14ac:dyDescent="0.3">
      <c r="A2150" t="s">
        <v>5766</v>
      </c>
      <c r="B2150" t="s">
        <v>957</v>
      </c>
    </row>
    <row r="2151" spans="1:2" x14ac:dyDescent="0.3">
      <c r="A2151" t="s">
        <v>5769</v>
      </c>
      <c r="B2151" t="s">
        <v>1350</v>
      </c>
    </row>
    <row r="2152" spans="1:2" x14ac:dyDescent="0.3">
      <c r="A2152" t="s">
        <v>3066</v>
      </c>
      <c r="B2152" t="s">
        <v>36</v>
      </c>
    </row>
    <row r="2153" spans="1:2" x14ac:dyDescent="0.3">
      <c r="A2153" t="s">
        <v>5774</v>
      </c>
      <c r="B2153" t="s">
        <v>957</v>
      </c>
    </row>
    <row r="2154" spans="1:2" x14ac:dyDescent="0.3">
      <c r="A2154" t="s">
        <v>5777</v>
      </c>
      <c r="B2154" t="s">
        <v>957</v>
      </c>
    </row>
    <row r="2155" spans="1:2" x14ac:dyDescent="0.3">
      <c r="A2155" t="s">
        <v>5780</v>
      </c>
      <c r="B2155" t="s">
        <v>957</v>
      </c>
    </row>
    <row r="2156" spans="1:2" x14ac:dyDescent="0.3">
      <c r="A2156" t="s">
        <v>5782</v>
      </c>
      <c r="B2156" t="s">
        <v>30</v>
      </c>
    </row>
    <row r="2157" spans="1:2" x14ac:dyDescent="0.3">
      <c r="A2157" t="s">
        <v>5785</v>
      </c>
      <c r="B2157" t="s">
        <v>5787</v>
      </c>
    </row>
    <row r="2158" spans="1:2" x14ac:dyDescent="0.3">
      <c r="A2158" t="s">
        <v>3185</v>
      </c>
      <c r="B2158" t="s">
        <v>36</v>
      </c>
    </row>
    <row r="2159" spans="1:2" x14ac:dyDescent="0.3">
      <c r="A2159" t="s">
        <v>5791</v>
      </c>
      <c r="B2159" t="s">
        <v>268</v>
      </c>
    </row>
    <row r="2160" spans="1:2" x14ac:dyDescent="0.3">
      <c r="A2160" t="s">
        <v>5794</v>
      </c>
      <c r="B2160" t="s">
        <v>5796</v>
      </c>
    </row>
    <row r="2161" spans="1:2" x14ac:dyDescent="0.3">
      <c r="A2161" t="s">
        <v>5797</v>
      </c>
      <c r="B2161" t="s">
        <v>957</v>
      </c>
    </row>
    <row r="2162" spans="1:2" x14ac:dyDescent="0.3">
      <c r="A2162" t="s">
        <v>5799</v>
      </c>
      <c r="B2162" t="s">
        <v>957</v>
      </c>
    </row>
    <row r="2163" spans="1:2" x14ac:dyDescent="0.3">
      <c r="A2163" t="s">
        <v>5802</v>
      </c>
      <c r="B2163" t="s">
        <v>36</v>
      </c>
    </row>
    <row r="2164" spans="1:2" x14ac:dyDescent="0.3">
      <c r="A2164" t="s">
        <v>5805</v>
      </c>
      <c r="B2164" t="s">
        <v>30</v>
      </c>
    </row>
    <row r="2165" spans="1:2" x14ac:dyDescent="0.3">
      <c r="A2165" t="s">
        <v>64</v>
      </c>
      <c r="B2165" t="s">
        <v>19</v>
      </c>
    </row>
    <row r="2166" spans="1:2" x14ac:dyDescent="0.3">
      <c r="A2166" t="s">
        <v>1425</v>
      </c>
      <c r="B2166" t="s">
        <v>957</v>
      </c>
    </row>
    <row r="2167" spans="1:2" x14ac:dyDescent="0.3">
      <c r="A2167" t="s">
        <v>5813</v>
      </c>
      <c r="B2167" t="s">
        <v>957</v>
      </c>
    </row>
    <row r="2168" spans="1:2" x14ac:dyDescent="0.3">
      <c r="A2168" t="s">
        <v>5815</v>
      </c>
      <c r="B2168" t="s">
        <v>945</v>
      </c>
    </row>
    <row r="2169" spans="1:2" x14ac:dyDescent="0.3">
      <c r="A2169" t="s">
        <v>5818</v>
      </c>
      <c r="B2169" t="s">
        <v>30</v>
      </c>
    </row>
    <row r="2170" spans="1:2" x14ac:dyDescent="0.3">
      <c r="A2170" t="s">
        <v>5821</v>
      </c>
      <c r="B2170" t="s">
        <v>957</v>
      </c>
    </row>
    <row r="2171" spans="1:2" x14ac:dyDescent="0.3">
      <c r="A2171" t="s">
        <v>5824</v>
      </c>
      <c r="B2171" t="s">
        <v>5826</v>
      </c>
    </row>
    <row r="2172" spans="1:2" x14ac:dyDescent="0.3">
      <c r="A2172" t="s">
        <v>5828</v>
      </c>
      <c r="B2172" t="s">
        <v>30</v>
      </c>
    </row>
    <row r="2173" spans="1:2" x14ac:dyDescent="0.3">
      <c r="A2173" t="s">
        <v>5831</v>
      </c>
      <c r="B2173" t="s">
        <v>19</v>
      </c>
    </row>
    <row r="2174" spans="1:2" x14ac:dyDescent="0.3">
      <c r="A2174" t="s">
        <v>3579</v>
      </c>
      <c r="B2174" t="s">
        <v>36</v>
      </c>
    </row>
    <row r="2175" spans="1:2" x14ac:dyDescent="0.3">
      <c r="A2175" t="s">
        <v>2140</v>
      </c>
      <c r="B2175" t="s">
        <v>957</v>
      </c>
    </row>
    <row r="2176" spans="1:2" x14ac:dyDescent="0.3">
      <c r="A2176" t="s">
        <v>5838</v>
      </c>
      <c r="B2176" t="s">
        <v>30</v>
      </c>
    </row>
    <row r="2177" spans="1:2" x14ac:dyDescent="0.3">
      <c r="A2177" t="s">
        <v>2710</v>
      </c>
      <c r="B2177" t="s">
        <v>19</v>
      </c>
    </row>
    <row r="2178" spans="1:2" x14ac:dyDescent="0.3">
      <c r="A2178" t="s">
        <v>2750</v>
      </c>
      <c r="B2178" t="s">
        <v>181</v>
      </c>
    </row>
    <row r="2179" spans="1:2" x14ac:dyDescent="0.3">
      <c r="A2179" t="s">
        <v>5845</v>
      </c>
      <c r="B2179" t="s">
        <v>19</v>
      </c>
    </row>
    <row r="2180" spans="1:2" x14ac:dyDescent="0.3">
      <c r="A2180" t="s">
        <v>5848</v>
      </c>
      <c r="B2180" t="s">
        <v>36</v>
      </c>
    </row>
    <row r="2181" spans="1:2" x14ac:dyDescent="0.3">
      <c r="A2181" t="s">
        <v>3217</v>
      </c>
      <c r="B2181" t="s">
        <v>19</v>
      </c>
    </row>
    <row r="2182" spans="1:2" x14ac:dyDescent="0.3">
      <c r="A2182" t="s">
        <v>1590</v>
      </c>
      <c r="B2182" t="s">
        <v>1350</v>
      </c>
    </row>
    <row r="2183" spans="1:2" x14ac:dyDescent="0.3">
      <c r="A2183" t="s">
        <v>5855</v>
      </c>
      <c r="B2183" t="s">
        <v>36</v>
      </c>
    </row>
    <row r="2184" spans="1:2" x14ac:dyDescent="0.3">
      <c r="A2184" t="s">
        <v>2518</v>
      </c>
      <c r="B2184" t="s">
        <v>957</v>
      </c>
    </row>
    <row r="2185" spans="1:2" x14ac:dyDescent="0.3">
      <c r="A2185" t="s">
        <v>5860</v>
      </c>
      <c r="B2185" t="s">
        <v>957</v>
      </c>
    </row>
    <row r="2186" spans="1:2" x14ac:dyDescent="0.3">
      <c r="A2186" t="s">
        <v>4221</v>
      </c>
      <c r="B2186" t="s">
        <v>19</v>
      </c>
    </row>
    <row r="2187" spans="1:2" x14ac:dyDescent="0.3">
      <c r="A2187" t="s">
        <v>5865</v>
      </c>
      <c r="B2187" t="s">
        <v>36</v>
      </c>
    </row>
    <row r="2188" spans="1:2" x14ac:dyDescent="0.3">
      <c r="A2188" t="s">
        <v>5868</v>
      </c>
      <c r="B2188" t="s">
        <v>19</v>
      </c>
    </row>
    <row r="2189" spans="1:2" x14ac:dyDescent="0.3">
      <c r="A2189" t="s">
        <v>1747</v>
      </c>
      <c r="B2189" t="s">
        <v>957</v>
      </c>
    </row>
    <row r="2190" spans="1:2" x14ac:dyDescent="0.3">
      <c r="A2190" t="s">
        <v>5872</v>
      </c>
      <c r="B2190" t="s">
        <v>957</v>
      </c>
    </row>
    <row r="2191" spans="1:2" x14ac:dyDescent="0.3">
      <c r="A2191" t="s">
        <v>5875</v>
      </c>
      <c r="B2191" t="s">
        <v>957</v>
      </c>
    </row>
    <row r="2192" spans="1:2" x14ac:dyDescent="0.3">
      <c r="A2192" t="s">
        <v>5877</v>
      </c>
      <c r="B2192" t="s">
        <v>957</v>
      </c>
    </row>
    <row r="2193" spans="1:2" x14ac:dyDescent="0.3">
      <c r="A2193" t="s">
        <v>5880</v>
      </c>
      <c r="B2193" t="s">
        <v>19</v>
      </c>
    </row>
    <row r="2194" spans="1:2" x14ac:dyDescent="0.3">
      <c r="A2194" t="s">
        <v>5774</v>
      </c>
      <c r="B2194" t="s">
        <v>957</v>
      </c>
    </row>
    <row r="2195" spans="1:2" x14ac:dyDescent="0.3">
      <c r="A2195" t="s">
        <v>4211</v>
      </c>
      <c r="B2195" t="s">
        <v>19</v>
      </c>
    </row>
    <row r="2196" spans="1:2" x14ac:dyDescent="0.3">
      <c r="A2196" t="s">
        <v>5886</v>
      </c>
      <c r="B2196" t="s">
        <v>36</v>
      </c>
    </row>
    <row r="2197" spans="1:2" x14ac:dyDescent="0.3">
      <c r="A2197" t="s">
        <v>5888</v>
      </c>
      <c r="B2197" t="s">
        <v>87</v>
      </c>
    </row>
    <row r="2198" spans="1:2" x14ac:dyDescent="0.3">
      <c r="A2198" t="s">
        <v>5892</v>
      </c>
      <c r="B2198" t="s">
        <v>36</v>
      </c>
    </row>
    <row r="2199" spans="1:2" x14ac:dyDescent="0.3">
      <c r="A2199" t="s">
        <v>5894</v>
      </c>
      <c r="B2199" t="s">
        <v>36</v>
      </c>
    </row>
    <row r="2200" spans="1:2" x14ac:dyDescent="0.3">
      <c r="A2200" t="s">
        <v>5897</v>
      </c>
      <c r="B2200" t="s">
        <v>1972</v>
      </c>
    </row>
    <row r="2201" spans="1:2" x14ac:dyDescent="0.3">
      <c r="A2201" t="s">
        <v>5900</v>
      </c>
      <c r="B2201" t="s">
        <v>36</v>
      </c>
    </row>
    <row r="2202" spans="1:2" x14ac:dyDescent="0.3">
      <c r="A2202" t="s">
        <v>5904</v>
      </c>
      <c r="B2202" t="s">
        <v>36</v>
      </c>
    </row>
    <row r="2203" spans="1:2" x14ac:dyDescent="0.3">
      <c r="A2203" t="s">
        <v>5906</v>
      </c>
      <c r="B2203" t="s">
        <v>30</v>
      </c>
    </row>
    <row r="2204" spans="1:2" x14ac:dyDescent="0.3">
      <c r="A2204" t="s">
        <v>5908</v>
      </c>
      <c r="B2204" t="s">
        <v>5910</v>
      </c>
    </row>
    <row r="2205" spans="1:2" x14ac:dyDescent="0.3">
      <c r="A2205" t="s">
        <v>1195</v>
      </c>
      <c r="B2205" t="s">
        <v>36</v>
      </c>
    </row>
    <row r="2206" spans="1:2" x14ac:dyDescent="0.3">
      <c r="A2206" t="s">
        <v>4362</v>
      </c>
      <c r="B2206" t="s">
        <v>30</v>
      </c>
    </row>
    <row r="2207" spans="1:2" x14ac:dyDescent="0.3">
      <c r="A2207" t="s">
        <v>5914</v>
      </c>
      <c r="B2207" t="s">
        <v>3048</v>
      </c>
    </row>
    <row r="2208" spans="1:2" x14ac:dyDescent="0.3">
      <c r="A2208" t="s">
        <v>5917</v>
      </c>
      <c r="B2208" t="s">
        <v>36</v>
      </c>
    </row>
    <row r="2209" spans="1:2" x14ac:dyDescent="0.3">
      <c r="A2209" t="s">
        <v>5920</v>
      </c>
      <c r="B2209" t="s">
        <v>1350</v>
      </c>
    </row>
    <row r="2210" spans="1:2" x14ac:dyDescent="0.3">
      <c r="A2210" t="s">
        <v>5922</v>
      </c>
      <c r="B2210" t="s">
        <v>30</v>
      </c>
    </row>
    <row r="2211" spans="1:2" x14ac:dyDescent="0.3">
      <c r="A2211" t="s">
        <v>5925</v>
      </c>
      <c r="B2211" t="s">
        <v>19</v>
      </c>
    </row>
    <row r="2212" spans="1:2" x14ac:dyDescent="0.3">
      <c r="A2212" t="s">
        <v>5927</v>
      </c>
      <c r="B2212" t="s">
        <v>19</v>
      </c>
    </row>
    <row r="2213" spans="1:2" x14ac:dyDescent="0.3">
      <c r="A2213" t="s">
        <v>5929</v>
      </c>
      <c r="B2213" t="s">
        <v>30</v>
      </c>
    </row>
    <row r="2214" spans="1:2" x14ac:dyDescent="0.3">
      <c r="A2214" t="s">
        <v>5932</v>
      </c>
      <c r="B2214" t="s">
        <v>52</v>
      </c>
    </row>
    <row r="2215" spans="1:2" x14ac:dyDescent="0.3">
      <c r="A2215" t="s">
        <v>5935</v>
      </c>
      <c r="B2215" t="s">
        <v>52</v>
      </c>
    </row>
    <row r="2216" spans="1:2" x14ac:dyDescent="0.3">
      <c r="A2216" t="s">
        <v>5938</v>
      </c>
      <c r="B2216" t="s">
        <v>87</v>
      </c>
    </row>
    <row r="2217" spans="1:2" x14ac:dyDescent="0.3">
      <c r="A2217" t="s">
        <v>5942</v>
      </c>
      <c r="B2217" t="s">
        <v>19</v>
      </c>
    </row>
    <row r="2218" spans="1:2" x14ac:dyDescent="0.3">
      <c r="A2218" t="s">
        <v>5945</v>
      </c>
      <c r="B2218" t="s">
        <v>181</v>
      </c>
    </row>
    <row r="2219" spans="1:2" x14ac:dyDescent="0.3">
      <c r="A2219" t="s">
        <v>5948</v>
      </c>
      <c r="B2219" t="s">
        <v>957</v>
      </c>
    </row>
    <row r="2220" spans="1:2" x14ac:dyDescent="0.3">
      <c r="A2220" t="s">
        <v>5951</v>
      </c>
      <c r="B2220" t="s">
        <v>36</v>
      </c>
    </row>
    <row r="2221" spans="1:2" x14ac:dyDescent="0.3">
      <c r="A2221" t="s">
        <v>434</v>
      </c>
      <c r="B2221" t="s">
        <v>3745</v>
      </c>
    </row>
    <row r="2222" spans="1:2" x14ac:dyDescent="0.3">
      <c r="A2222" t="s">
        <v>5955</v>
      </c>
      <c r="B2222" t="s">
        <v>36</v>
      </c>
    </row>
    <row r="2223" spans="1:2" x14ac:dyDescent="0.3">
      <c r="A2223" t="s">
        <v>5958</v>
      </c>
      <c r="B2223" t="s">
        <v>36</v>
      </c>
    </row>
    <row r="2224" spans="1:2" x14ac:dyDescent="0.3">
      <c r="A2224" t="s">
        <v>5960</v>
      </c>
      <c r="B2224" t="s">
        <v>36</v>
      </c>
    </row>
    <row r="2225" spans="1:2" x14ac:dyDescent="0.3">
      <c r="A2225" t="s">
        <v>5185</v>
      </c>
      <c r="B2225" t="s">
        <v>1972</v>
      </c>
    </row>
    <row r="2226" spans="1:2" x14ac:dyDescent="0.3">
      <c r="A2226" t="s">
        <v>5965</v>
      </c>
      <c r="B2226" t="s">
        <v>957</v>
      </c>
    </row>
    <row r="2227" spans="1:2" x14ac:dyDescent="0.3">
      <c r="A2227" t="s">
        <v>4333</v>
      </c>
      <c r="B2227" t="s">
        <v>5969</v>
      </c>
    </row>
    <row r="2228" spans="1:2" x14ac:dyDescent="0.3">
      <c r="A2228" t="s">
        <v>263</v>
      </c>
      <c r="B2228" t="s">
        <v>19</v>
      </c>
    </row>
    <row r="2229" spans="1:2" x14ac:dyDescent="0.3">
      <c r="A2229" t="s">
        <v>5973</v>
      </c>
      <c r="B2229" t="s">
        <v>36</v>
      </c>
    </row>
    <row r="2230" spans="1:2" x14ac:dyDescent="0.3">
      <c r="A2230" t="s">
        <v>5975</v>
      </c>
      <c r="B2230" t="s">
        <v>181</v>
      </c>
    </row>
    <row r="2231" spans="1:2" x14ac:dyDescent="0.3">
      <c r="A2231" t="s">
        <v>5977</v>
      </c>
      <c r="B2231" t="s">
        <v>957</v>
      </c>
    </row>
    <row r="2232" spans="1:2" x14ac:dyDescent="0.3">
      <c r="A2232" t="s">
        <v>5980</v>
      </c>
      <c r="B2232" t="s">
        <v>19</v>
      </c>
    </row>
    <row r="2233" spans="1:2" x14ac:dyDescent="0.3">
      <c r="A2233" t="s">
        <v>5982</v>
      </c>
      <c r="B2233" t="s">
        <v>957</v>
      </c>
    </row>
    <row r="2234" spans="1:2" x14ac:dyDescent="0.3">
      <c r="A2234" t="s">
        <v>3725</v>
      </c>
      <c r="B2234" t="s">
        <v>181</v>
      </c>
    </row>
    <row r="2235" spans="1:2" x14ac:dyDescent="0.3">
      <c r="A2235" t="s">
        <v>5987</v>
      </c>
      <c r="B2235" t="s">
        <v>30</v>
      </c>
    </row>
    <row r="2236" spans="1:2" x14ac:dyDescent="0.3">
      <c r="A2236" t="s">
        <v>5990</v>
      </c>
      <c r="B2236" t="s">
        <v>36</v>
      </c>
    </row>
    <row r="2237" spans="1:2" x14ac:dyDescent="0.3">
      <c r="A2237" t="s">
        <v>2262</v>
      </c>
      <c r="B2237" t="s">
        <v>957</v>
      </c>
    </row>
    <row r="2238" spans="1:2" x14ac:dyDescent="0.3">
      <c r="A2238" t="s">
        <v>5995</v>
      </c>
      <c r="B2238" t="s">
        <v>957</v>
      </c>
    </row>
    <row r="2239" spans="1:2" x14ac:dyDescent="0.3">
      <c r="A2239" t="s">
        <v>4842</v>
      </c>
      <c r="B2239" t="s">
        <v>19</v>
      </c>
    </row>
    <row r="2240" spans="1:2" x14ac:dyDescent="0.3">
      <c r="A2240" t="s">
        <v>6000</v>
      </c>
      <c r="B2240" t="s">
        <v>957</v>
      </c>
    </row>
    <row r="2241" spans="1:2" x14ac:dyDescent="0.3">
      <c r="A2241" t="s">
        <v>4061</v>
      </c>
      <c r="B2241" t="s">
        <v>6004</v>
      </c>
    </row>
    <row r="2242" spans="1:2" x14ac:dyDescent="0.3">
      <c r="A2242" t="s">
        <v>2213</v>
      </c>
      <c r="B2242" t="s">
        <v>957</v>
      </c>
    </row>
    <row r="2243" spans="1:2" x14ac:dyDescent="0.3">
      <c r="A2243" t="s">
        <v>2224</v>
      </c>
      <c r="B2243" t="s">
        <v>957</v>
      </c>
    </row>
    <row r="2244" spans="1:2" x14ac:dyDescent="0.3">
      <c r="A2244" t="s">
        <v>6010</v>
      </c>
      <c r="B2244" t="s">
        <v>30</v>
      </c>
    </row>
    <row r="2245" spans="1:2" x14ac:dyDescent="0.3">
      <c r="A2245" t="s">
        <v>6012</v>
      </c>
      <c r="B2245" t="s">
        <v>957</v>
      </c>
    </row>
    <row r="2246" spans="1:2" x14ac:dyDescent="0.3">
      <c r="A2246" t="s">
        <v>3684</v>
      </c>
      <c r="B2246" t="s">
        <v>30</v>
      </c>
    </row>
    <row r="2247" spans="1:2" x14ac:dyDescent="0.3">
      <c r="A2247" t="s">
        <v>6017</v>
      </c>
      <c r="B2247" t="s">
        <v>30</v>
      </c>
    </row>
    <row r="2248" spans="1:2" x14ac:dyDescent="0.3">
      <c r="A2248" t="s">
        <v>6020</v>
      </c>
      <c r="B2248" t="s">
        <v>87</v>
      </c>
    </row>
    <row r="2249" spans="1:2" x14ac:dyDescent="0.3">
      <c r="A2249" t="s">
        <v>2307</v>
      </c>
      <c r="B2249" t="s">
        <v>19</v>
      </c>
    </row>
    <row r="2250" spans="1:2" x14ac:dyDescent="0.3">
      <c r="A2250" t="s">
        <v>6023</v>
      </c>
      <c r="B2250" t="s">
        <v>6025</v>
      </c>
    </row>
    <row r="2251" spans="1:2" x14ac:dyDescent="0.3">
      <c r="A2251" t="s">
        <v>6027</v>
      </c>
      <c r="B2251" t="s">
        <v>957</v>
      </c>
    </row>
    <row r="2252" spans="1:2" x14ac:dyDescent="0.3">
      <c r="A2252" t="s">
        <v>6030</v>
      </c>
      <c r="B2252" t="s">
        <v>30</v>
      </c>
    </row>
    <row r="2253" spans="1:2" x14ac:dyDescent="0.3">
      <c r="A2253" t="s">
        <v>1395</v>
      </c>
      <c r="B2253" t="s">
        <v>6032</v>
      </c>
    </row>
    <row r="2254" spans="1:2" x14ac:dyDescent="0.3">
      <c r="A2254" t="s">
        <v>6034</v>
      </c>
      <c r="B2254" t="s">
        <v>36</v>
      </c>
    </row>
    <row r="2255" spans="1:2" x14ac:dyDescent="0.3">
      <c r="A2255" t="s">
        <v>2000</v>
      </c>
      <c r="B2255" t="s">
        <v>957</v>
      </c>
    </row>
    <row r="2256" spans="1:2" x14ac:dyDescent="0.3">
      <c r="A2256" t="s">
        <v>6038</v>
      </c>
      <c r="B2256" t="s">
        <v>36</v>
      </c>
    </row>
    <row r="2257" spans="1:2" x14ac:dyDescent="0.3">
      <c r="A2257" t="s">
        <v>6040</v>
      </c>
      <c r="B2257" t="s">
        <v>957</v>
      </c>
    </row>
    <row r="2258" spans="1:2" x14ac:dyDescent="0.3">
      <c r="A2258" t="s">
        <v>6043</v>
      </c>
      <c r="B2258" t="s">
        <v>30</v>
      </c>
    </row>
    <row r="2259" spans="1:2" x14ac:dyDescent="0.3">
      <c r="A2259" t="s">
        <v>6046</v>
      </c>
      <c r="B2259" t="s">
        <v>957</v>
      </c>
    </row>
    <row r="2260" spans="1:2" x14ac:dyDescent="0.3">
      <c r="A2260" t="s">
        <v>6049</v>
      </c>
      <c r="B2260" t="s">
        <v>957</v>
      </c>
    </row>
    <row r="2261" spans="1:2" x14ac:dyDescent="0.3">
      <c r="A2261" t="s">
        <v>6051</v>
      </c>
      <c r="B2261" t="s">
        <v>957</v>
      </c>
    </row>
    <row r="2262" spans="1:2" x14ac:dyDescent="0.3">
      <c r="A2262" t="s">
        <v>6054</v>
      </c>
      <c r="B2262" t="s">
        <v>957</v>
      </c>
    </row>
    <row r="2263" spans="1:2" x14ac:dyDescent="0.3">
      <c r="A2263" t="s">
        <v>5237</v>
      </c>
      <c r="B2263" t="s">
        <v>19</v>
      </c>
    </row>
    <row r="2264" spans="1:2" x14ac:dyDescent="0.3">
      <c r="A2264" t="s">
        <v>6059</v>
      </c>
      <c r="B2264" t="s">
        <v>30</v>
      </c>
    </row>
    <row r="2265" spans="1:2" x14ac:dyDescent="0.3">
      <c r="A2265" t="s">
        <v>6062</v>
      </c>
      <c r="B2265" t="s">
        <v>36</v>
      </c>
    </row>
    <row r="2266" spans="1:2" x14ac:dyDescent="0.3">
      <c r="A2266" t="s">
        <v>1478</v>
      </c>
      <c r="B2266" t="s">
        <v>6066</v>
      </c>
    </row>
    <row r="2267" spans="1:2" x14ac:dyDescent="0.3">
      <c r="A2267" t="s">
        <v>6067</v>
      </c>
      <c r="B2267" t="s">
        <v>36</v>
      </c>
    </row>
    <row r="2268" spans="1:2" x14ac:dyDescent="0.3">
      <c r="A2268" t="s">
        <v>6070</v>
      </c>
      <c r="B2268" t="s">
        <v>30</v>
      </c>
    </row>
    <row r="2269" spans="1:2" x14ac:dyDescent="0.3">
      <c r="A2269" t="s">
        <v>6073</v>
      </c>
      <c r="B2269" t="s">
        <v>30</v>
      </c>
    </row>
    <row r="2270" spans="1:2" x14ac:dyDescent="0.3">
      <c r="A2270" t="s">
        <v>6076</v>
      </c>
      <c r="B2270" t="s">
        <v>42</v>
      </c>
    </row>
    <row r="2271" spans="1:2" x14ac:dyDescent="0.3">
      <c r="A2271" t="s">
        <v>6078</v>
      </c>
      <c r="B2271" t="s">
        <v>36</v>
      </c>
    </row>
    <row r="2272" spans="1:2" x14ac:dyDescent="0.3">
      <c r="A2272" t="s">
        <v>257</v>
      </c>
      <c r="B2272" t="s">
        <v>19</v>
      </c>
    </row>
    <row r="2273" spans="1:2" x14ac:dyDescent="0.3">
      <c r="A2273" t="s">
        <v>6083</v>
      </c>
      <c r="B2273" t="s">
        <v>19</v>
      </c>
    </row>
    <row r="2274" spans="1:2" x14ac:dyDescent="0.3">
      <c r="A2274" t="s">
        <v>6086</v>
      </c>
      <c r="B2274" t="s">
        <v>957</v>
      </c>
    </row>
    <row r="2275" spans="1:2" x14ac:dyDescent="0.3">
      <c r="A2275" t="s">
        <v>6089</v>
      </c>
      <c r="B2275" t="s">
        <v>957</v>
      </c>
    </row>
    <row r="2276" spans="1:2" x14ac:dyDescent="0.3">
      <c r="A2276" t="s">
        <v>3371</v>
      </c>
      <c r="B2276" t="s">
        <v>36</v>
      </c>
    </row>
    <row r="2277" spans="1:2" x14ac:dyDescent="0.3">
      <c r="A2277" t="s">
        <v>3889</v>
      </c>
      <c r="B2277" t="s">
        <v>87</v>
      </c>
    </row>
    <row r="2278" spans="1:2" x14ac:dyDescent="0.3">
      <c r="A2278" t="s">
        <v>6095</v>
      </c>
      <c r="B2278" t="s">
        <v>42</v>
      </c>
    </row>
    <row r="2279" spans="1:2" x14ac:dyDescent="0.3">
      <c r="A2279" t="s">
        <v>6098</v>
      </c>
      <c r="B2279" t="s">
        <v>30</v>
      </c>
    </row>
    <row r="2280" spans="1:2" x14ac:dyDescent="0.3">
      <c r="A2280" t="s">
        <v>6101</v>
      </c>
      <c r="B2280" t="s">
        <v>19</v>
      </c>
    </row>
    <row r="2281" spans="1:2" x14ac:dyDescent="0.3">
      <c r="A2281" t="s">
        <v>6104</v>
      </c>
      <c r="B2281" t="s">
        <v>19</v>
      </c>
    </row>
    <row r="2282" spans="1:2" x14ac:dyDescent="0.3">
      <c r="A2282" t="s">
        <v>6106</v>
      </c>
      <c r="B2282" t="s">
        <v>36</v>
      </c>
    </row>
    <row r="2283" spans="1:2" x14ac:dyDescent="0.3">
      <c r="A2283" t="s">
        <v>6108</v>
      </c>
      <c r="B2283" t="s">
        <v>30</v>
      </c>
    </row>
    <row r="2284" spans="1:2" x14ac:dyDescent="0.3">
      <c r="A2284" t="s">
        <v>6111</v>
      </c>
      <c r="B2284" t="s">
        <v>957</v>
      </c>
    </row>
    <row r="2285" spans="1:2" x14ac:dyDescent="0.3">
      <c r="A2285" t="s">
        <v>6114</v>
      </c>
      <c r="B2285" t="s">
        <v>30</v>
      </c>
    </row>
    <row r="2286" spans="1:2" x14ac:dyDescent="0.3">
      <c r="A2286" t="s">
        <v>6116</v>
      </c>
      <c r="B2286" t="s">
        <v>957</v>
      </c>
    </row>
    <row r="2287" spans="1:2" x14ac:dyDescent="0.3">
      <c r="A2287" t="s">
        <v>3224</v>
      </c>
      <c r="B2287" t="s">
        <v>19</v>
      </c>
    </row>
    <row r="2288" spans="1:2" x14ac:dyDescent="0.3">
      <c r="A2288" t="s">
        <v>1178</v>
      </c>
      <c r="B2288" t="s">
        <v>30</v>
      </c>
    </row>
    <row r="2289" spans="1:2" x14ac:dyDescent="0.3">
      <c r="A2289" t="s">
        <v>6122</v>
      </c>
      <c r="B2289" t="s">
        <v>19</v>
      </c>
    </row>
    <row r="2290" spans="1:2" x14ac:dyDescent="0.3">
      <c r="A2290" t="s">
        <v>6124</v>
      </c>
      <c r="B2290" t="s">
        <v>268</v>
      </c>
    </row>
    <row r="2291" spans="1:2" x14ac:dyDescent="0.3">
      <c r="A2291" t="s">
        <v>6127</v>
      </c>
      <c r="B2291" t="s">
        <v>181</v>
      </c>
    </row>
    <row r="2292" spans="1:2" x14ac:dyDescent="0.3">
      <c r="A2292" t="s">
        <v>4420</v>
      </c>
      <c r="B2292" t="s">
        <v>30</v>
      </c>
    </row>
    <row r="2293" spans="1:2" x14ac:dyDescent="0.3">
      <c r="A2293" t="s">
        <v>6130</v>
      </c>
      <c r="B2293" t="s">
        <v>957</v>
      </c>
    </row>
    <row r="2294" spans="1:2" x14ac:dyDescent="0.3">
      <c r="A2294" t="s">
        <v>5754</v>
      </c>
      <c r="B2294" t="s">
        <v>36</v>
      </c>
    </row>
    <row r="2295" spans="1:2" x14ac:dyDescent="0.3">
      <c r="A2295" t="s">
        <v>584</v>
      </c>
      <c r="B2295" t="s">
        <v>36</v>
      </c>
    </row>
    <row r="2296" spans="1:2" x14ac:dyDescent="0.3">
      <c r="A2296" t="s">
        <v>6135</v>
      </c>
      <c r="B2296" t="s">
        <v>448</v>
      </c>
    </row>
    <row r="2297" spans="1:2" x14ac:dyDescent="0.3">
      <c r="A2297" t="s">
        <v>6138</v>
      </c>
      <c r="B2297" t="s">
        <v>30</v>
      </c>
    </row>
    <row r="2298" spans="1:2" x14ac:dyDescent="0.3">
      <c r="A2298" t="s">
        <v>6141</v>
      </c>
      <c r="B2298" t="s">
        <v>30</v>
      </c>
    </row>
    <row r="2299" spans="1:2" x14ac:dyDescent="0.3">
      <c r="A2299" t="s">
        <v>6144</v>
      </c>
      <c r="B2299" t="s">
        <v>52</v>
      </c>
    </row>
    <row r="2300" spans="1:2" x14ac:dyDescent="0.3">
      <c r="A2300" t="s">
        <v>3421</v>
      </c>
      <c r="B2300" t="s">
        <v>36</v>
      </c>
    </row>
    <row r="2301" spans="1:2" x14ac:dyDescent="0.3">
      <c r="A2301" t="s">
        <v>6149</v>
      </c>
      <c r="B2301" t="s">
        <v>957</v>
      </c>
    </row>
    <row r="2302" spans="1:2" x14ac:dyDescent="0.3">
      <c r="A2302" t="s">
        <v>6152</v>
      </c>
      <c r="B2302" t="s">
        <v>52</v>
      </c>
    </row>
    <row r="2303" spans="1:2" x14ac:dyDescent="0.3">
      <c r="A2303" t="s">
        <v>108</v>
      </c>
      <c r="B2303" t="s">
        <v>19</v>
      </c>
    </row>
    <row r="2304" spans="1:2" x14ac:dyDescent="0.3">
      <c r="A2304" t="s">
        <v>6156</v>
      </c>
      <c r="B2304" t="s">
        <v>36</v>
      </c>
    </row>
    <row r="2305" spans="1:2" x14ac:dyDescent="0.3">
      <c r="A2305" t="s">
        <v>6159</v>
      </c>
      <c r="B2305" t="s">
        <v>36</v>
      </c>
    </row>
    <row r="2306" spans="1:2" x14ac:dyDescent="0.3">
      <c r="A2306" t="s">
        <v>6162</v>
      </c>
      <c r="B2306" t="s">
        <v>36</v>
      </c>
    </row>
    <row r="2307" spans="1:2" x14ac:dyDescent="0.3">
      <c r="A2307" t="s">
        <v>6164</v>
      </c>
      <c r="B2307" t="s">
        <v>19</v>
      </c>
    </row>
    <row r="2308" spans="1:2" x14ac:dyDescent="0.3">
      <c r="A2308" t="s">
        <v>3543</v>
      </c>
      <c r="B2308" t="s">
        <v>52</v>
      </c>
    </row>
    <row r="2309" spans="1:2" x14ac:dyDescent="0.3">
      <c r="A2309" t="s">
        <v>2633</v>
      </c>
      <c r="B2309" t="s">
        <v>30</v>
      </c>
    </row>
    <row r="2310" spans="1:2" x14ac:dyDescent="0.3">
      <c r="A2310" t="s">
        <v>6171</v>
      </c>
      <c r="B2310" t="s">
        <v>36</v>
      </c>
    </row>
    <row r="2311" spans="1:2" x14ac:dyDescent="0.3">
      <c r="A2311" t="s">
        <v>6174</v>
      </c>
      <c r="B2311" t="s">
        <v>30</v>
      </c>
    </row>
    <row r="2312" spans="1:2" x14ac:dyDescent="0.3">
      <c r="A2312" t="s">
        <v>2003</v>
      </c>
      <c r="B2312" t="s">
        <v>6178</v>
      </c>
    </row>
    <row r="2313" spans="1:2" x14ac:dyDescent="0.3">
      <c r="A2313" t="s">
        <v>6180</v>
      </c>
      <c r="B2313" t="s">
        <v>957</v>
      </c>
    </row>
    <row r="2314" spans="1:2" x14ac:dyDescent="0.3">
      <c r="A2314" t="s">
        <v>6183</v>
      </c>
      <c r="B2314" t="s">
        <v>36</v>
      </c>
    </row>
    <row r="2315" spans="1:2" x14ac:dyDescent="0.3">
      <c r="A2315" t="s">
        <v>2839</v>
      </c>
      <c r="B2315" t="s">
        <v>181</v>
      </c>
    </row>
    <row r="2316" spans="1:2" x14ac:dyDescent="0.3">
      <c r="A2316" t="s">
        <v>1411</v>
      </c>
      <c r="B2316" t="s">
        <v>30</v>
      </c>
    </row>
    <row r="2317" spans="1:2" x14ac:dyDescent="0.3">
      <c r="A2317" t="s">
        <v>6188</v>
      </c>
      <c r="B2317" t="s">
        <v>6190</v>
      </c>
    </row>
    <row r="2318" spans="1:2" x14ac:dyDescent="0.3">
      <c r="A2318" t="s">
        <v>6192</v>
      </c>
      <c r="B2318" t="s">
        <v>36</v>
      </c>
    </row>
    <row r="2319" spans="1:2" x14ac:dyDescent="0.3">
      <c r="A2319" t="s">
        <v>6195</v>
      </c>
      <c r="B2319" t="s">
        <v>957</v>
      </c>
    </row>
    <row r="2320" spans="1:2" x14ac:dyDescent="0.3">
      <c r="A2320" t="s">
        <v>6197</v>
      </c>
      <c r="B2320" t="s">
        <v>30</v>
      </c>
    </row>
    <row r="2321" spans="1:2" x14ac:dyDescent="0.3">
      <c r="A2321" t="s">
        <v>6200</v>
      </c>
      <c r="B2321" t="s">
        <v>30</v>
      </c>
    </row>
    <row r="2322" spans="1:2" x14ac:dyDescent="0.3">
      <c r="A2322" t="s">
        <v>6203</v>
      </c>
      <c r="B2322" t="s">
        <v>181</v>
      </c>
    </row>
    <row r="2323" spans="1:2" x14ac:dyDescent="0.3">
      <c r="A2323" t="s">
        <v>4615</v>
      </c>
      <c r="B2323" t="s">
        <v>19</v>
      </c>
    </row>
    <row r="2324" spans="1:2" x14ac:dyDescent="0.3">
      <c r="A2324" t="s">
        <v>875</v>
      </c>
      <c r="B2324" t="s">
        <v>36</v>
      </c>
    </row>
    <row r="2325" spans="1:2" x14ac:dyDescent="0.3">
      <c r="A2325" t="s">
        <v>6208</v>
      </c>
      <c r="B2325" t="s">
        <v>1187</v>
      </c>
    </row>
    <row r="2326" spans="1:2" x14ac:dyDescent="0.3">
      <c r="A2326" t="s">
        <v>393</v>
      </c>
      <c r="B2326" t="s">
        <v>30</v>
      </c>
    </row>
    <row r="2327" spans="1:2" x14ac:dyDescent="0.3">
      <c r="A2327" t="s">
        <v>6212</v>
      </c>
      <c r="B2327" t="s">
        <v>957</v>
      </c>
    </row>
    <row r="2328" spans="1:2" x14ac:dyDescent="0.3">
      <c r="A2328" t="s">
        <v>6214</v>
      </c>
      <c r="B2328" t="s">
        <v>30</v>
      </c>
    </row>
    <row r="2329" spans="1:2" x14ac:dyDescent="0.3">
      <c r="A2329" t="s">
        <v>6216</v>
      </c>
      <c r="B2329" t="s">
        <v>957</v>
      </c>
    </row>
    <row r="2330" spans="1:2" x14ac:dyDescent="0.3">
      <c r="A2330" t="s">
        <v>6219</v>
      </c>
      <c r="B2330" t="s">
        <v>87</v>
      </c>
    </row>
    <row r="2331" spans="1:2" x14ac:dyDescent="0.3">
      <c r="A2331" t="s">
        <v>6221</v>
      </c>
      <c r="B2331" t="s">
        <v>36</v>
      </c>
    </row>
    <row r="2332" spans="1:2" x14ac:dyDescent="0.3">
      <c r="A2332" t="s">
        <v>1092</v>
      </c>
      <c r="B2332" t="s">
        <v>19</v>
      </c>
    </row>
    <row r="2333" spans="1:2" x14ac:dyDescent="0.3">
      <c r="A2333" t="s">
        <v>6224</v>
      </c>
      <c r="B2333" t="s">
        <v>36</v>
      </c>
    </row>
    <row r="2334" spans="1:2" x14ac:dyDescent="0.3">
      <c r="A2334" t="s">
        <v>6227</v>
      </c>
      <c r="B2334" t="s">
        <v>957</v>
      </c>
    </row>
    <row r="2335" spans="1:2" x14ac:dyDescent="0.3">
      <c r="A2335" t="s">
        <v>6230</v>
      </c>
      <c r="B2335" t="s">
        <v>19</v>
      </c>
    </row>
    <row r="2336" spans="1:2" x14ac:dyDescent="0.3">
      <c r="A2336" t="s">
        <v>6233</v>
      </c>
      <c r="B2336" t="s">
        <v>30</v>
      </c>
    </row>
    <row r="2337" spans="1:2" x14ac:dyDescent="0.3">
      <c r="A2337" t="s">
        <v>6236</v>
      </c>
      <c r="B2337" t="s">
        <v>30</v>
      </c>
    </row>
    <row r="2338" spans="1:2" x14ac:dyDescent="0.3">
      <c r="A2338" t="s">
        <v>6239</v>
      </c>
      <c r="B2338" t="s">
        <v>36</v>
      </c>
    </row>
    <row r="2339" spans="1:2" x14ac:dyDescent="0.3">
      <c r="A2339" t="s">
        <v>903</v>
      </c>
      <c r="B2339" t="s">
        <v>957</v>
      </c>
    </row>
    <row r="2340" spans="1:2" x14ac:dyDescent="0.3">
      <c r="A2340" t="s">
        <v>6243</v>
      </c>
      <c r="B2340" t="s">
        <v>36</v>
      </c>
    </row>
    <row r="2341" spans="1:2" x14ac:dyDescent="0.3">
      <c r="A2341" t="s">
        <v>6246</v>
      </c>
      <c r="B2341" t="s">
        <v>30</v>
      </c>
    </row>
    <row r="2342" spans="1:2" x14ac:dyDescent="0.3">
      <c r="A2342" t="s">
        <v>6249</v>
      </c>
      <c r="B2342" t="s">
        <v>957</v>
      </c>
    </row>
    <row r="2343" spans="1:2" x14ac:dyDescent="0.3">
      <c r="A2343" t="s">
        <v>6252</v>
      </c>
      <c r="B2343" t="s">
        <v>957</v>
      </c>
    </row>
    <row r="2344" spans="1:2" x14ac:dyDescent="0.3">
      <c r="A2344" t="s">
        <v>6255</v>
      </c>
      <c r="B2344" t="s">
        <v>42</v>
      </c>
    </row>
    <row r="2345" spans="1:2" x14ac:dyDescent="0.3">
      <c r="A2345" t="s">
        <v>6258</v>
      </c>
      <c r="B2345" t="s">
        <v>36</v>
      </c>
    </row>
    <row r="2346" spans="1:2" x14ac:dyDescent="0.3">
      <c r="A2346" t="s">
        <v>6261</v>
      </c>
      <c r="B2346" t="s">
        <v>957</v>
      </c>
    </row>
    <row r="2347" spans="1:2" x14ac:dyDescent="0.3">
      <c r="A2347" t="s">
        <v>6263</v>
      </c>
      <c r="B2347" t="s">
        <v>6265</v>
      </c>
    </row>
    <row r="2348" spans="1:2" x14ac:dyDescent="0.3">
      <c r="A2348" t="s">
        <v>6267</v>
      </c>
      <c r="B2348" t="s">
        <v>36</v>
      </c>
    </row>
    <row r="2349" spans="1:2" x14ac:dyDescent="0.3">
      <c r="A2349" t="s">
        <v>6270</v>
      </c>
      <c r="B2349" t="s">
        <v>19</v>
      </c>
    </row>
    <row r="2350" spans="1:2" x14ac:dyDescent="0.3">
      <c r="A2350" t="s">
        <v>6273</v>
      </c>
      <c r="B2350" t="s">
        <v>957</v>
      </c>
    </row>
    <row r="2351" spans="1:2" x14ac:dyDescent="0.3">
      <c r="A2351" t="s">
        <v>2180</v>
      </c>
      <c r="B2351" t="s">
        <v>957</v>
      </c>
    </row>
    <row r="2352" spans="1:2" x14ac:dyDescent="0.3">
      <c r="A2352" t="s">
        <v>6278</v>
      </c>
      <c r="B2352" t="s">
        <v>36</v>
      </c>
    </row>
    <row r="2353" spans="1:2" x14ac:dyDescent="0.3">
      <c r="A2353" t="s">
        <v>6281</v>
      </c>
      <c r="B2353" t="s">
        <v>19</v>
      </c>
    </row>
    <row r="2354" spans="1:2" x14ac:dyDescent="0.3">
      <c r="A2354" t="s">
        <v>6283</v>
      </c>
      <c r="B2354" t="s">
        <v>19</v>
      </c>
    </row>
    <row r="2355" spans="1:2" x14ac:dyDescent="0.3">
      <c r="A2355" t="s">
        <v>6285</v>
      </c>
      <c r="B2355" t="s">
        <v>30</v>
      </c>
    </row>
    <row r="2356" spans="1:2" x14ac:dyDescent="0.3">
      <c r="A2356" t="s">
        <v>6288</v>
      </c>
      <c r="B2356" t="s">
        <v>957</v>
      </c>
    </row>
    <row r="2357" spans="1:2" x14ac:dyDescent="0.3">
      <c r="A2357" t="s">
        <v>6290</v>
      </c>
      <c r="B2357" t="s">
        <v>1187</v>
      </c>
    </row>
    <row r="2358" spans="1:2" x14ac:dyDescent="0.3">
      <c r="A2358" t="s">
        <v>6293</v>
      </c>
      <c r="B2358" t="s">
        <v>30</v>
      </c>
    </row>
    <row r="2359" spans="1:2" x14ac:dyDescent="0.3">
      <c r="A2359" t="s">
        <v>6296</v>
      </c>
      <c r="B2359" t="s">
        <v>42</v>
      </c>
    </row>
    <row r="2360" spans="1:2" x14ac:dyDescent="0.3">
      <c r="A2360" t="s">
        <v>1273</v>
      </c>
      <c r="B2360" t="s">
        <v>448</v>
      </c>
    </row>
    <row r="2361" spans="1:2" x14ac:dyDescent="0.3">
      <c r="A2361" t="s">
        <v>6299</v>
      </c>
      <c r="B2361" t="s">
        <v>52</v>
      </c>
    </row>
    <row r="2362" spans="1:2" x14ac:dyDescent="0.3">
      <c r="A2362" t="s">
        <v>6302</v>
      </c>
      <c r="B2362" t="s">
        <v>36</v>
      </c>
    </row>
    <row r="2363" spans="1:2" x14ac:dyDescent="0.3">
      <c r="A2363" t="s">
        <v>5501</v>
      </c>
      <c r="B2363" t="s">
        <v>36</v>
      </c>
    </row>
    <row r="2364" spans="1:2" x14ac:dyDescent="0.3">
      <c r="A2364" t="s">
        <v>6305</v>
      </c>
      <c r="B2364" t="s">
        <v>957</v>
      </c>
    </row>
    <row r="2365" spans="1:2" x14ac:dyDescent="0.3">
      <c r="A2365" t="s">
        <v>6308</v>
      </c>
      <c r="B2365" t="s">
        <v>19</v>
      </c>
    </row>
    <row r="2366" spans="1:2" x14ac:dyDescent="0.3">
      <c r="A2366" t="s">
        <v>6312</v>
      </c>
      <c r="B2366" t="s">
        <v>36</v>
      </c>
    </row>
    <row r="2367" spans="1:2" x14ac:dyDescent="0.3">
      <c r="A2367" t="s">
        <v>6315</v>
      </c>
      <c r="B2367" t="s">
        <v>30</v>
      </c>
    </row>
    <row r="2368" spans="1:2" x14ac:dyDescent="0.3">
      <c r="A2368" t="s">
        <v>3169</v>
      </c>
      <c r="B2368" t="s">
        <v>957</v>
      </c>
    </row>
    <row r="2369" spans="1:2" x14ac:dyDescent="0.3">
      <c r="A2369" t="s">
        <v>6319</v>
      </c>
      <c r="B2369" t="s">
        <v>36</v>
      </c>
    </row>
    <row r="2370" spans="1:2" x14ac:dyDescent="0.3">
      <c r="A2370" t="s">
        <v>289</v>
      </c>
      <c r="B2370" t="s">
        <v>87</v>
      </c>
    </row>
    <row r="2371" spans="1:2" x14ac:dyDescent="0.3">
      <c r="A2371" t="s">
        <v>6323</v>
      </c>
      <c r="B2371" t="s">
        <v>36</v>
      </c>
    </row>
    <row r="2372" spans="1:2" x14ac:dyDescent="0.3">
      <c r="A2372" t="s">
        <v>2296</v>
      </c>
      <c r="B2372" t="s">
        <v>957</v>
      </c>
    </row>
    <row r="2373" spans="1:2" x14ac:dyDescent="0.3">
      <c r="A2373" t="s">
        <v>6327</v>
      </c>
      <c r="B2373" t="s">
        <v>957</v>
      </c>
    </row>
    <row r="2374" spans="1:2" x14ac:dyDescent="0.3">
      <c r="A2374" t="s">
        <v>6330</v>
      </c>
      <c r="B2374" t="s">
        <v>36</v>
      </c>
    </row>
    <row r="2375" spans="1:2" x14ac:dyDescent="0.3">
      <c r="A2375" t="s">
        <v>6333</v>
      </c>
      <c r="B2375" t="s">
        <v>36</v>
      </c>
    </row>
    <row r="2376" spans="1:2" x14ac:dyDescent="0.3">
      <c r="A2376" t="s">
        <v>6336</v>
      </c>
      <c r="B2376" t="s">
        <v>36</v>
      </c>
    </row>
    <row r="2377" spans="1:2" x14ac:dyDescent="0.3">
      <c r="A2377" t="s">
        <v>6338</v>
      </c>
      <c r="B2377" t="s">
        <v>19</v>
      </c>
    </row>
    <row r="2378" spans="1:2" x14ac:dyDescent="0.3">
      <c r="A2378" t="s">
        <v>4814</v>
      </c>
      <c r="B2378" t="s">
        <v>36</v>
      </c>
    </row>
    <row r="2379" spans="1:2" x14ac:dyDescent="0.3">
      <c r="A2379" t="s">
        <v>4847</v>
      </c>
      <c r="B2379" t="s">
        <v>830</v>
      </c>
    </row>
    <row r="2380" spans="1:2" x14ac:dyDescent="0.3">
      <c r="A2380" t="s">
        <v>6344</v>
      </c>
      <c r="B2380" t="s">
        <v>36</v>
      </c>
    </row>
    <row r="2381" spans="1:2" x14ac:dyDescent="0.3">
      <c r="A2381" t="s">
        <v>6347</v>
      </c>
      <c r="B2381" t="s">
        <v>830</v>
      </c>
    </row>
    <row r="2382" spans="1:2" x14ac:dyDescent="0.3">
      <c r="A2382" t="s">
        <v>6350</v>
      </c>
      <c r="B2382" t="s">
        <v>36</v>
      </c>
    </row>
    <row r="2383" spans="1:2" x14ac:dyDescent="0.3">
      <c r="A2383" t="s">
        <v>6353</v>
      </c>
      <c r="B2383" t="s">
        <v>19</v>
      </c>
    </row>
    <row r="2384" spans="1:2" x14ac:dyDescent="0.3">
      <c r="A2384" t="s">
        <v>2601</v>
      </c>
      <c r="B2384" t="s">
        <v>36</v>
      </c>
    </row>
    <row r="2385" spans="1:2" x14ac:dyDescent="0.3">
      <c r="A2385" t="s">
        <v>6357</v>
      </c>
      <c r="B2385" t="s">
        <v>957</v>
      </c>
    </row>
    <row r="2386" spans="1:2" x14ac:dyDescent="0.3">
      <c r="A2386" t="s">
        <v>6360</v>
      </c>
      <c r="B2386" t="s">
        <v>30</v>
      </c>
    </row>
    <row r="2387" spans="1:2" x14ac:dyDescent="0.3">
      <c r="A2387" t="s">
        <v>6363</v>
      </c>
      <c r="B2387" t="s">
        <v>957</v>
      </c>
    </row>
    <row r="2388" spans="1:2" x14ac:dyDescent="0.3">
      <c r="A2388" t="s">
        <v>5802</v>
      </c>
      <c r="B2388" t="s">
        <v>36</v>
      </c>
    </row>
    <row r="2389" spans="1:2" x14ac:dyDescent="0.3">
      <c r="A2389" t="s">
        <v>6368</v>
      </c>
      <c r="B2389" t="s">
        <v>957</v>
      </c>
    </row>
    <row r="2390" spans="1:2" x14ac:dyDescent="0.3">
      <c r="A2390" t="s">
        <v>6371</v>
      </c>
      <c r="B2390" t="s">
        <v>36</v>
      </c>
    </row>
    <row r="2391" spans="1:2" x14ac:dyDescent="0.3">
      <c r="A2391" t="s">
        <v>6374</v>
      </c>
      <c r="B2391" t="s">
        <v>36</v>
      </c>
    </row>
    <row r="2392" spans="1:2" x14ac:dyDescent="0.3">
      <c r="A2392" t="s">
        <v>6377</v>
      </c>
      <c r="B2392" t="s">
        <v>36</v>
      </c>
    </row>
    <row r="2393" spans="1:2" x14ac:dyDescent="0.3">
      <c r="A2393" t="s">
        <v>6380</v>
      </c>
      <c r="B2393" t="s">
        <v>957</v>
      </c>
    </row>
    <row r="2394" spans="1:2" x14ac:dyDescent="0.3">
      <c r="A2394" t="s">
        <v>6383</v>
      </c>
      <c r="B2394" t="s">
        <v>30</v>
      </c>
    </row>
    <row r="2395" spans="1:2" x14ac:dyDescent="0.3">
      <c r="A2395" t="s">
        <v>3750</v>
      </c>
      <c r="B2395" t="s">
        <v>30</v>
      </c>
    </row>
    <row r="2396" spans="1:2" x14ac:dyDescent="0.3">
      <c r="A2396" t="s">
        <v>45</v>
      </c>
      <c r="B2396" t="s">
        <v>19</v>
      </c>
    </row>
    <row r="2397" spans="1:2" x14ac:dyDescent="0.3">
      <c r="A2397" t="s">
        <v>6389</v>
      </c>
      <c r="B2397" t="s">
        <v>391</v>
      </c>
    </row>
    <row r="2398" spans="1:2" x14ac:dyDescent="0.3">
      <c r="A2398" t="s">
        <v>6392</v>
      </c>
      <c r="B2398" t="s">
        <v>957</v>
      </c>
    </row>
    <row r="2399" spans="1:2" x14ac:dyDescent="0.3">
      <c r="A2399" t="s">
        <v>6394</v>
      </c>
      <c r="B2399" t="s">
        <v>42</v>
      </c>
    </row>
    <row r="2400" spans="1:2" x14ac:dyDescent="0.3">
      <c r="A2400" t="s">
        <v>6396</v>
      </c>
      <c r="B2400" t="s">
        <v>957</v>
      </c>
    </row>
    <row r="2401" spans="1:2" x14ac:dyDescent="0.3">
      <c r="A2401" t="s">
        <v>6398</v>
      </c>
      <c r="B2401" t="s">
        <v>19</v>
      </c>
    </row>
    <row r="2402" spans="1:2" x14ac:dyDescent="0.3">
      <c r="A2402" t="s">
        <v>5555</v>
      </c>
      <c r="B2402" t="s">
        <v>30</v>
      </c>
    </row>
    <row r="2403" spans="1:2" x14ac:dyDescent="0.3">
      <c r="A2403" t="s">
        <v>6403</v>
      </c>
      <c r="B2403" t="s">
        <v>957</v>
      </c>
    </row>
    <row r="2404" spans="1:2" x14ac:dyDescent="0.3">
      <c r="A2404" t="s">
        <v>6406</v>
      </c>
      <c r="B2404" t="s">
        <v>30</v>
      </c>
    </row>
    <row r="2405" spans="1:2" x14ac:dyDescent="0.3">
      <c r="A2405" t="s">
        <v>6409</v>
      </c>
      <c r="B2405" t="s">
        <v>36</v>
      </c>
    </row>
    <row r="2406" spans="1:2" x14ac:dyDescent="0.3">
      <c r="A2406" t="s">
        <v>2803</v>
      </c>
      <c r="B2406" t="s">
        <v>957</v>
      </c>
    </row>
    <row r="2407" spans="1:2" x14ac:dyDescent="0.3">
      <c r="A2407" t="s">
        <v>6413</v>
      </c>
      <c r="B2407" t="s">
        <v>30</v>
      </c>
    </row>
    <row r="2408" spans="1:2" x14ac:dyDescent="0.3">
      <c r="A2408" t="s">
        <v>6416</v>
      </c>
      <c r="B2408" t="s">
        <v>36</v>
      </c>
    </row>
    <row r="2409" spans="1:2" x14ac:dyDescent="0.3">
      <c r="A2409" t="s">
        <v>6419</v>
      </c>
      <c r="B2409" t="s">
        <v>181</v>
      </c>
    </row>
    <row r="2410" spans="1:2" x14ac:dyDescent="0.3">
      <c r="A2410" t="s">
        <v>6422</v>
      </c>
      <c r="B2410" t="s">
        <v>181</v>
      </c>
    </row>
    <row r="2411" spans="1:2" x14ac:dyDescent="0.3">
      <c r="A2411" t="s">
        <v>6424</v>
      </c>
      <c r="B2411" t="s">
        <v>19</v>
      </c>
    </row>
    <row r="2412" spans="1:2" x14ac:dyDescent="0.3">
      <c r="A2412" t="s">
        <v>6426</v>
      </c>
      <c r="B2412" t="s">
        <v>6428</v>
      </c>
    </row>
    <row r="2413" spans="1:2" x14ac:dyDescent="0.3">
      <c r="A2413" t="s">
        <v>276</v>
      </c>
      <c r="B2413" t="s">
        <v>957</v>
      </c>
    </row>
    <row r="2414" spans="1:2" x14ac:dyDescent="0.3">
      <c r="A2414" t="s">
        <v>991</v>
      </c>
      <c r="B2414" t="s">
        <v>36</v>
      </c>
    </row>
    <row r="2415" spans="1:2" x14ac:dyDescent="0.3">
      <c r="A2415" t="s">
        <v>3237</v>
      </c>
      <c r="B2415" t="s">
        <v>957</v>
      </c>
    </row>
    <row r="2416" spans="1:2" x14ac:dyDescent="0.3">
      <c r="A2416" t="s">
        <v>6212</v>
      </c>
      <c r="B2416" t="s">
        <v>957</v>
      </c>
    </row>
    <row r="2417" spans="1:2" x14ac:dyDescent="0.3">
      <c r="A2417" t="s">
        <v>6438</v>
      </c>
      <c r="B2417" t="s">
        <v>36</v>
      </c>
    </row>
    <row r="2418" spans="1:2" x14ac:dyDescent="0.3">
      <c r="A2418" t="s">
        <v>6441</v>
      </c>
      <c r="B2418" t="s">
        <v>87</v>
      </c>
    </row>
    <row r="2419" spans="1:2" x14ac:dyDescent="0.3">
      <c r="A2419" t="s">
        <v>6444</v>
      </c>
      <c r="B2419" t="s">
        <v>957</v>
      </c>
    </row>
    <row r="2420" spans="1:2" x14ac:dyDescent="0.3">
      <c r="A2420" t="s">
        <v>6447</v>
      </c>
      <c r="B2420" t="s">
        <v>957</v>
      </c>
    </row>
    <row r="2421" spans="1:2" x14ac:dyDescent="0.3">
      <c r="A2421" t="s">
        <v>6449</v>
      </c>
      <c r="B2421" t="s">
        <v>19</v>
      </c>
    </row>
    <row r="2422" spans="1:2" x14ac:dyDescent="0.3">
      <c r="A2422" t="s">
        <v>6451</v>
      </c>
      <c r="B2422" t="s">
        <v>36</v>
      </c>
    </row>
    <row r="2423" spans="1:2" x14ac:dyDescent="0.3">
      <c r="A2423" t="s">
        <v>6454</v>
      </c>
      <c r="B2423" t="s">
        <v>957</v>
      </c>
    </row>
    <row r="2424" spans="1:2" x14ac:dyDescent="0.3">
      <c r="A2424" t="s">
        <v>6456</v>
      </c>
      <c r="B2424" t="s">
        <v>36</v>
      </c>
    </row>
    <row r="2425" spans="1:2" x14ac:dyDescent="0.3">
      <c r="A2425" t="s">
        <v>2344</v>
      </c>
      <c r="B2425" t="s">
        <v>19</v>
      </c>
    </row>
    <row r="2426" spans="1:2" x14ac:dyDescent="0.3">
      <c r="A2426" t="s">
        <v>6461</v>
      </c>
      <c r="B2426" t="s">
        <v>19</v>
      </c>
    </row>
    <row r="2427" spans="1:2" x14ac:dyDescent="0.3">
      <c r="A2427" t="s">
        <v>6464</v>
      </c>
      <c r="B2427" t="s">
        <v>30</v>
      </c>
    </row>
    <row r="2428" spans="1:2" x14ac:dyDescent="0.3">
      <c r="A2428" t="s">
        <v>4399</v>
      </c>
      <c r="B2428" t="s">
        <v>957</v>
      </c>
    </row>
    <row r="2429" spans="1:2" x14ac:dyDescent="0.3">
      <c r="A2429" t="s">
        <v>6469</v>
      </c>
      <c r="B2429" t="s">
        <v>30</v>
      </c>
    </row>
    <row r="2430" spans="1:2" x14ac:dyDescent="0.3">
      <c r="A2430" t="s">
        <v>6471</v>
      </c>
      <c r="B2430" t="s">
        <v>19</v>
      </c>
    </row>
    <row r="2431" spans="1:2" x14ac:dyDescent="0.3">
      <c r="A2431" t="s">
        <v>6474</v>
      </c>
      <c r="B2431" t="s">
        <v>957</v>
      </c>
    </row>
    <row r="2432" spans="1:2" x14ac:dyDescent="0.3">
      <c r="A2432" t="s">
        <v>6476</v>
      </c>
      <c r="B2432" t="s">
        <v>957</v>
      </c>
    </row>
    <row r="2433" spans="1:2" x14ac:dyDescent="0.3">
      <c r="A2433" t="s">
        <v>6479</v>
      </c>
      <c r="B2433" t="s">
        <v>957</v>
      </c>
    </row>
    <row r="2434" spans="1:2" x14ac:dyDescent="0.3">
      <c r="A2434" t="s">
        <v>6481</v>
      </c>
      <c r="B2434" t="s">
        <v>36</v>
      </c>
    </row>
    <row r="2435" spans="1:2" x14ac:dyDescent="0.3">
      <c r="A2435" t="s">
        <v>5855</v>
      </c>
      <c r="B2435" t="s">
        <v>36</v>
      </c>
    </row>
    <row r="2436" spans="1:2" x14ac:dyDescent="0.3">
      <c r="A2436" t="s">
        <v>6486</v>
      </c>
      <c r="B2436" t="s">
        <v>36</v>
      </c>
    </row>
    <row r="2437" spans="1:2" x14ac:dyDescent="0.3">
      <c r="A2437" t="s">
        <v>6489</v>
      </c>
      <c r="B2437" t="s">
        <v>957</v>
      </c>
    </row>
    <row r="2438" spans="1:2" x14ac:dyDescent="0.3">
      <c r="A2438" t="s">
        <v>6492</v>
      </c>
      <c r="B2438" t="s">
        <v>36</v>
      </c>
    </row>
    <row r="2439" spans="1:2" x14ac:dyDescent="0.3">
      <c r="A2439" t="s">
        <v>6495</v>
      </c>
      <c r="B2439" t="s">
        <v>30</v>
      </c>
    </row>
    <row r="2440" spans="1:2" x14ac:dyDescent="0.3">
      <c r="A2440" t="s">
        <v>163</v>
      </c>
      <c r="B2440" t="s">
        <v>30</v>
      </c>
    </row>
    <row r="2441" spans="1:2" x14ac:dyDescent="0.3">
      <c r="A2441" t="s">
        <v>6499</v>
      </c>
      <c r="B2441" t="s">
        <v>957</v>
      </c>
    </row>
    <row r="2442" spans="1:2" x14ac:dyDescent="0.3">
      <c r="A2442" t="s">
        <v>6502</v>
      </c>
      <c r="B2442" t="s">
        <v>957</v>
      </c>
    </row>
    <row r="2443" spans="1:2" x14ac:dyDescent="0.3">
      <c r="A2443" t="s">
        <v>6505</v>
      </c>
      <c r="B2443" t="s">
        <v>36</v>
      </c>
    </row>
    <row r="2444" spans="1:2" x14ac:dyDescent="0.3">
      <c r="A2444" t="s">
        <v>6507</v>
      </c>
      <c r="B2444" t="s">
        <v>30</v>
      </c>
    </row>
    <row r="2445" spans="1:2" x14ac:dyDescent="0.3">
      <c r="A2445" t="s">
        <v>6510</v>
      </c>
      <c r="B2445" t="s">
        <v>19</v>
      </c>
    </row>
    <row r="2446" spans="1:2" x14ac:dyDescent="0.3">
      <c r="A2446" t="s">
        <v>6513</v>
      </c>
      <c r="B2446" t="s">
        <v>957</v>
      </c>
    </row>
    <row r="2447" spans="1:2" x14ac:dyDescent="0.3">
      <c r="A2447" t="s">
        <v>6516</v>
      </c>
      <c r="B2447" t="s">
        <v>6518</v>
      </c>
    </row>
    <row r="2448" spans="1:2" x14ac:dyDescent="0.3">
      <c r="A2448" t="s">
        <v>6520</v>
      </c>
      <c r="B2448" t="s">
        <v>30</v>
      </c>
    </row>
    <row r="2449" spans="1:2" x14ac:dyDescent="0.3">
      <c r="A2449" t="s">
        <v>3549</v>
      </c>
      <c r="B2449" t="s">
        <v>30</v>
      </c>
    </row>
    <row r="2450" spans="1:2" x14ac:dyDescent="0.3">
      <c r="A2450" t="s">
        <v>6524</v>
      </c>
      <c r="B2450" t="s">
        <v>957</v>
      </c>
    </row>
    <row r="2451" spans="1:2" x14ac:dyDescent="0.3">
      <c r="A2451" t="s">
        <v>6527</v>
      </c>
      <c r="B2451" t="s">
        <v>87</v>
      </c>
    </row>
    <row r="2452" spans="1:2" x14ac:dyDescent="0.3">
      <c r="A2452" t="s">
        <v>6530</v>
      </c>
      <c r="B2452" t="s">
        <v>181</v>
      </c>
    </row>
    <row r="2453" spans="1:2" x14ac:dyDescent="0.3">
      <c r="A2453" t="s">
        <v>72</v>
      </c>
      <c r="B2453" t="s">
        <v>957</v>
      </c>
    </row>
    <row r="2454" spans="1:2" x14ac:dyDescent="0.3">
      <c r="A2454" t="s">
        <v>6534</v>
      </c>
      <c r="B2454" t="s">
        <v>30</v>
      </c>
    </row>
    <row r="2455" spans="1:2" x14ac:dyDescent="0.3">
      <c r="A2455" t="s">
        <v>4174</v>
      </c>
      <c r="B2455" t="s">
        <v>30</v>
      </c>
    </row>
    <row r="2456" spans="1:2" x14ac:dyDescent="0.3">
      <c r="A2456" t="s">
        <v>276</v>
      </c>
      <c r="B2456" t="s">
        <v>957</v>
      </c>
    </row>
    <row r="2457" spans="1:2" x14ac:dyDescent="0.3">
      <c r="A2457" t="s">
        <v>151</v>
      </c>
      <c r="B2457" t="s">
        <v>30</v>
      </c>
    </row>
    <row r="2458" spans="1:2" x14ac:dyDescent="0.3">
      <c r="A2458" t="s">
        <v>6545</v>
      </c>
      <c r="B2458" t="s">
        <v>957</v>
      </c>
    </row>
    <row r="2459" spans="1:2" x14ac:dyDescent="0.3">
      <c r="A2459" t="s">
        <v>5831</v>
      </c>
      <c r="B2459" t="s">
        <v>19</v>
      </c>
    </row>
    <row r="2460" spans="1:2" x14ac:dyDescent="0.3">
      <c r="A2460" t="s">
        <v>6550</v>
      </c>
      <c r="B2460" t="s">
        <v>52</v>
      </c>
    </row>
    <row r="2461" spans="1:2" x14ac:dyDescent="0.3">
      <c r="A2461" t="s">
        <v>6553</v>
      </c>
      <c r="B2461" t="s">
        <v>42</v>
      </c>
    </row>
    <row r="2462" spans="1:2" x14ac:dyDescent="0.3">
      <c r="A2462" t="s">
        <v>6555</v>
      </c>
      <c r="B2462" t="s">
        <v>30</v>
      </c>
    </row>
    <row r="2463" spans="1:2" x14ac:dyDescent="0.3">
      <c r="A2463" t="s">
        <v>6557</v>
      </c>
      <c r="B2463" t="s">
        <v>957</v>
      </c>
    </row>
    <row r="2464" spans="1:2" x14ac:dyDescent="0.3">
      <c r="A2464" t="s">
        <v>6560</v>
      </c>
      <c r="B2464" t="s">
        <v>6562</v>
      </c>
    </row>
    <row r="2465" spans="1:2" x14ac:dyDescent="0.3">
      <c r="A2465" t="s">
        <v>6564</v>
      </c>
      <c r="B2465" t="s">
        <v>87</v>
      </c>
    </row>
    <row r="2466" spans="1:2" x14ac:dyDescent="0.3">
      <c r="A2466" t="s">
        <v>6566</v>
      </c>
      <c r="B2466" t="s">
        <v>19</v>
      </c>
    </row>
    <row r="2467" spans="1:2" x14ac:dyDescent="0.3">
      <c r="A2467" t="s">
        <v>6570</v>
      </c>
      <c r="B2467" t="s">
        <v>957</v>
      </c>
    </row>
    <row r="2468" spans="1:2" x14ac:dyDescent="0.3">
      <c r="A2468" t="s">
        <v>5256</v>
      </c>
      <c r="B2468" t="s">
        <v>30</v>
      </c>
    </row>
    <row r="2469" spans="1:2" x14ac:dyDescent="0.3">
      <c r="A2469" t="s">
        <v>6576</v>
      </c>
      <c r="B2469" t="s">
        <v>52</v>
      </c>
    </row>
    <row r="2470" spans="1:2" x14ac:dyDescent="0.3">
      <c r="A2470" t="s">
        <v>6579</v>
      </c>
      <c r="B2470" t="s">
        <v>30</v>
      </c>
    </row>
    <row r="2471" spans="1:2" x14ac:dyDescent="0.3">
      <c r="A2471" t="s">
        <v>3354</v>
      </c>
      <c r="B2471" t="s">
        <v>30</v>
      </c>
    </row>
    <row r="2472" spans="1:2" x14ac:dyDescent="0.3">
      <c r="A2472" t="s">
        <v>6582</v>
      </c>
      <c r="B2472" t="s">
        <v>36</v>
      </c>
    </row>
    <row r="2473" spans="1:2" x14ac:dyDescent="0.3">
      <c r="A2473" t="s">
        <v>6585</v>
      </c>
      <c r="B2473" t="s">
        <v>36</v>
      </c>
    </row>
    <row r="2474" spans="1:2" x14ac:dyDescent="0.3">
      <c r="A2474" t="s">
        <v>6588</v>
      </c>
      <c r="B2474" t="s">
        <v>30</v>
      </c>
    </row>
    <row r="2475" spans="1:2" x14ac:dyDescent="0.3">
      <c r="A2475" t="s">
        <v>6591</v>
      </c>
      <c r="B2475" t="s">
        <v>957</v>
      </c>
    </row>
    <row r="2476" spans="1:2" x14ac:dyDescent="0.3">
      <c r="A2476" t="s">
        <v>6593</v>
      </c>
      <c r="B2476" t="s">
        <v>36</v>
      </c>
    </row>
    <row r="2477" spans="1:2" x14ac:dyDescent="0.3">
      <c r="A2477" t="s">
        <v>6596</v>
      </c>
      <c r="B2477" t="s">
        <v>30</v>
      </c>
    </row>
    <row r="2478" spans="1:2" x14ac:dyDescent="0.3">
      <c r="A2478" t="s">
        <v>6599</v>
      </c>
      <c r="B2478" t="s">
        <v>52</v>
      </c>
    </row>
    <row r="2479" spans="1:2" x14ac:dyDescent="0.3">
      <c r="A2479" t="s">
        <v>565</v>
      </c>
      <c r="B2479" t="s">
        <v>957</v>
      </c>
    </row>
    <row r="2480" spans="1:2" x14ac:dyDescent="0.3">
      <c r="A2480" t="s">
        <v>6603</v>
      </c>
      <c r="B2480" t="s">
        <v>30</v>
      </c>
    </row>
    <row r="2481" spans="1:2" x14ac:dyDescent="0.3">
      <c r="A2481" t="s">
        <v>6606</v>
      </c>
      <c r="B2481" t="s">
        <v>36</v>
      </c>
    </row>
    <row r="2482" spans="1:2" x14ac:dyDescent="0.3">
      <c r="A2482" t="s">
        <v>6609</v>
      </c>
      <c r="B2482" t="s">
        <v>87</v>
      </c>
    </row>
    <row r="2483" spans="1:2" x14ac:dyDescent="0.3">
      <c r="A2483" t="s">
        <v>6612</v>
      </c>
      <c r="B2483" t="s">
        <v>30</v>
      </c>
    </row>
    <row r="2484" spans="1:2" x14ac:dyDescent="0.3">
      <c r="A2484" t="s">
        <v>6615</v>
      </c>
      <c r="B2484" t="s">
        <v>36</v>
      </c>
    </row>
    <row r="2485" spans="1:2" x14ac:dyDescent="0.3">
      <c r="A2485" t="s">
        <v>6618</v>
      </c>
      <c r="B2485" t="s">
        <v>957</v>
      </c>
    </row>
    <row r="2486" spans="1:2" x14ac:dyDescent="0.3">
      <c r="A2486" t="s">
        <v>6621</v>
      </c>
      <c r="B2486" t="s">
        <v>36</v>
      </c>
    </row>
    <row r="2487" spans="1:2" x14ac:dyDescent="0.3">
      <c r="A2487" t="s">
        <v>6625</v>
      </c>
      <c r="B2487" t="s">
        <v>957</v>
      </c>
    </row>
    <row r="2488" spans="1:2" x14ac:dyDescent="0.3">
      <c r="A2488" t="s">
        <v>6628</v>
      </c>
      <c r="B2488" t="s">
        <v>30</v>
      </c>
    </row>
    <row r="2489" spans="1:2" x14ac:dyDescent="0.3">
      <c r="A2489" t="s">
        <v>6631</v>
      </c>
      <c r="B2489" t="s">
        <v>30</v>
      </c>
    </row>
    <row r="2490" spans="1:2" x14ac:dyDescent="0.3">
      <c r="A2490" t="s">
        <v>6634</v>
      </c>
      <c r="B2490" t="s">
        <v>36</v>
      </c>
    </row>
    <row r="2491" spans="1:2" x14ac:dyDescent="0.3">
      <c r="A2491" t="s">
        <v>1994</v>
      </c>
      <c r="B2491" t="s">
        <v>957</v>
      </c>
    </row>
    <row r="2492" spans="1:2" x14ac:dyDescent="0.3">
      <c r="A2492" t="s">
        <v>6639</v>
      </c>
      <c r="B2492" t="s">
        <v>36</v>
      </c>
    </row>
    <row r="2493" spans="1:2" x14ac:dyDescent="0.3">
      <c r="A2493" t="s">
        <v>6642</v>
      </c>
      <c r="B2493" t="s">
        <v>19</v>
      </c>
    </row>
    <row r="2494" spans="1:2" x14ac:dyDescent="0.3">
      <c r="A2494" t="s">
        <v>6644</v>
      </c>
      <c r="B2494" t="s">
        <v>36</v>
      </c>
    </row>
    <row r="2495" spans="1:2" x14ac:dyDescent="0.3">
      <c r="A2495" t="s">
        <v>6647</v>
      </c>
      <c r="B2495" t="s">
        <v>36</v>
      </c>
    </row>
    <row r="2496" spans="1:2" x14ac:dyDescent="0.3">
      <c r="A2496" t="s">
        <v>6650</v>
      </c>
      <c r="B2496" t="s">
        <v>87</v>
      </c>
    </row>
    <row r="2497" spans="1:2" x14ac:dyDescent="0.3">
      <c r="A2497" t="s">
        <v>2739</v>
      </c>
      <c r="B2497" t="s">
        <v>30</v>
      </c>
    </row>
    <row r="2498" spans="1:2" x14ac:dyDescent="0.3">
      <c r="A2498" t="s">
        <v>4280</v>
      </c>
      <c r="B2498" t="s">
        <v>19</v>
      </c>
    </row>
    <row r="2499" spans="1:2" x14ac:dyDescent="0.3">
      <c r="A2499" t="s">
        <v>6658</v>
      </c>
      <c r="B2499" t="s">
        <v>30</v>
      </c>
    </row>
    <row r="2500" spans="1:2" x14ac:dyDescent="0.3">
      <c r="A2500" t="s">
        <v>6660</v>
      </c>
      <c r="B2500" t="s">
        <v>6662</v>
      </c>
    </row>
    <row r="2501" spans="1:2" x14ac:dyDescent="0.3">
      <c r="A2501" t="s">
        <v>6664</v>
      </c>
      <c r="B2501" t="s">
        <v>30</v>
      </c>
    </row>
    <row r="2502" spans="1:2" x14ac:dyDescent="0.3">
      <c r="A2502" t="s">
        <v>6668</v>
      </c>
      <c r="B2502" t="s">
        <v>30</v>
      </c>
    </row>
    <row r="2503" spans="1:2" x14ac:dyDescent="0.3">
      <c r="A2503" t="s">
        <v>6670</v>
      </c>
      <c r="B2503" t="s">
        <v>42</v>
      </c>
    </row>
    <row r="2504" spans="1:2" x14ac:dyDescent="0.3">
      <c r="A2504" t="s">
        <v>6672</v>
      </c>
      <c r="B2504" t="s">
        <v>957</v>
      </c>
    </row>
    <row r="2505" spans="1:2" x14ac:dyDescent="0.3">
      <c r="A2505" t="s">
        <v>6675</v>
      </c>
      <c r="B2505" t="s">
        <v>19</v>
      </c>
    </row>
    <row r="2506" spans="1:2" x14ac:dyDescent="0.3">
      <c r="A2506" t="s">
        <v>6677</v>
      </c>
      <c r="B2506" t="s">
        <v>957</v>
      </c>
    </row>
    <row r="2507" spans="1:2" x14ac:dyDescent="0.3">
      <c r="A2507" t="s">
        <v>6680</v>
      </c>
      <c r="B2507" t="s">
        <v>909</v>
      </c>
    </row>
    <row r="2508" spans="1:2" x14ac:dyDescent="0.3">
      <c r="A2508" t="s">
        <v>4802</v>
      </c>
      <c r="B2508" t="s">
        <v>52</v>
      </c>
    </row>
    <row r="2509" spans="1:2" x14ac:dyDescent="0.3">
      <c r="A2509" t="s">
        <v>6683</v>
      </c>
      <c r="B2509" t="s">
        <v>36</v>
      </c>
    </row>
    <row r="2510" spans="1:2" x14ac:dyDescent="0.3">
      <c r="A2510" t="s">
        <v>6686</v>
      </c>
      <c r="B2510" t="s">
        <v>5561</v>
      </c>
    </row>
    <row r="2511" spans="1:2" x14ac:dyDescent="0.3">
      <c r="A2511" t="s">
        <v>2260</v>
      </c>
      <c r="B2511" t="s">
        <v>36</v>
      </c>
    </row>
    <row r="2512" spans="1:2" x14ac:dyDescent="0.3">
      <c r="A2512" t="s">
        <v>1132</v>
      </c>
      <c r="B2512" t="s">
        <v>957</v>
      </c>
    </row>
    <row r="2513" spans="1:2" x14ac:dyDescent="0.3">
      <c r="A2513" t="s">
        <v>3914</v>
      </c>
      <c r="B2513" t="s">
        <v>87</v>
      </c>
    </row>
    <row r="2514" spans="1:2" x14ac:dyDescent="0.3">
      <c r="A2514" t="s">
        <v>4533</v>
      </c>
      <c r="B2514" t="s">
        <v>957</v>
      </c>
    </row>
    <row r="2515" spans="1:2" x14ac:dyDescent="0.3">
      <c r="A2515" t="s">
        <v>6696</v>
      </c>
      <c r="B2515" t="s">
        <v>87</v>
      </c>
    </row>
    <row r="2516" spans="1:2" x14ac:dyDescent="0.3">
      <c r="A2516" t="s">
        <v>6699</v>
      </c>
      <c r="B2516" t="s">
        <v>42</v>
      </c>
    </row>
    <row r="2517" spans="1:2" x14ac:dyDescent="0.3">
      <c r="A2517" t="s">
        <v>6702</v>
      </c>
      <c r="B2517" t="s">
        <v>36</v>
      </c>
    </row>
    <row r="2518" spans="1:2" x14ac:dyDescent="0.3">
      <c r="A2518" t="s">
        <v>2708</v>
      </c>
      <c r="B2518" t="s">
        <v>52</v>
      </c>
    </row>
    <row r="2519" spans="1:2" x14ac:dyDescent="0.3">
      <c r="A2519" t="s">
        <v>6706</v>
      </c>
      <c r="B2519" t="s">
        <v>36</v>
      </c>
    </row>
    <row r="2520" spans="1:2" x14ac:dyDescent="0.3">
      <c r="A2520" t="s">
        <v>2502</v>
      </c>
      <c r="B2520" t="s">
        <v>1187</v>
      </c>
    </row>
    <row r="2521" spans="1:2" x14ac:dyDescent="0.3">
      <c r="A2521" t="s">
        <v>6711</v>
      </c>
      <c r="B2521" t="s">
        <v>30</v>
      </c>
    </row>
    <row r="2522" spans="1:2" x14ac:dyDescent="0.3">
      <c r="A2522" t="s">
        <v>6713</v>
      </c>
      <c r="B2522" t="s">
        <v>30</v>
      </c>
    </row>
    <row r="2523" spans="1:2" x14ac:dyDescent="0.3">
      <c r="A2523" t="s">
        <v>2912</v>
      </c>
      <c r="B2523" t="s">
        <v>36</v>
      </c>
    </row>
    <row r="2524" spans="1:2" x14ac:dyDescent="0.3">
      <c r="A2524" t="s">
        <v>6718</v>
      </c>
      <c r="B2524" t="s">
        <v>36</v>
      </c>
    </row>
    <row r="2525" spans="1:2" x14ac:dyDescent="0.3">
      <c r="A2525" t="s">
        <v>6721</v>
      </c>
      <c r="B2525" t="s">
        <v>957</v>
      </c>
    </row>
    <row r="2526" spans="1:2" x14ac:dyDescent="0.3">
      <c r="A2526" t="s">
        <v>6725</v>
      </c>
      <c r="B2526" t="s">
        <v>36</v>
      </c>
    </row>
    <row r="2527" spans="1:2" x14ac:dyDescent="0.3">
      <c r="A2527" t="s">
        <v>6727</v>
      </c>
      <c r="B2527" t="s">
        <v>30</v>
      </c>
    </row>
    <row r="2528" spans="1:2" x14ac:dyDescent="0.3">
      <c r="A2528" t="s">
        <v>6730</v>
      </c>
      <c r="B2528" t="s">
        <v>19</v>
      </c>
    </row>
    <row r="2529" spans="1:2" x14ac:dyDescent="0.3">
      <c r="A2529" t="s">
        <v>6733</v>
      </c>
      <c r="B2529" t="s">
        <v>30</v>
      </c>
    </row>
    <row r="2530" spans="1:2" x14ac:dyDescent="0.3">
      <c r="A2530" t="s">
        <v>542</v>
      </c>
      <c r="B2530" t="s">
        <v>19</v>
      </c>
    </row>
    <row r="2531" spans="1:2" x14ac:dyDescent="0.3">
      <c r="A2531" t="s">
        <v>6735</v>
      </c>
      <c r="B2531" t="s">
        <v>36</v>
      </c>
    </row>
    <row r="2532" spans="1:2" x14ac:dyDescent="0.3">
      <c r="A2532" t="s">
        <v>6737</v>
      </c>
      <c r="B2532" t="s">
        <v>42</v>
      </c>
    </row>
    <row r="2533" spans="1:2" x14ac:dyDescent="0.3">
      <c r="A2533" t="s">
        <v>6740</v>
      </c>
      <c r="B2533" t="s">
        <v>19</v>
      </c>
    </row>
    <row r="2534" spans="1:2" x14ac:dyDescent="0.3">
      <c r="A2534" t="s">
        <v>6743</v>
      </c>
      <c r="B2534" t="s">
        <v>36</v>
      </c>
    </row>
    <row r="2535" spans="1:2" x14ac:dyDescent="0.3">
      <c r="A2535" t="s">
        <v>6746</v>
      </c>
      <c r="B2535" t="s">
        <v>957</v>
      </c>
    </row>
    <row r="2536" spans="1:2" x14ac:dyDescent="0.3">
      <c r="A2536" t="s">
        <v>6748</v>
      </c>
      <c r="B2536" t="s">
        <v>909</v>
      </c>
    </row>
    <row r="2537" spans="1:2" x14ac:dyDescent="0.3">
      <c r="A2537" t="s">
        <v>6751</v>
      </c>
      <c r="B2537" t="s">
        <v>36</v>
      </c>
    </row>
    <row r="2538" spans="1:2" x14ac:dyDescent="0.3">
      <c r="A2538" t="s">
        <v>6409</v>
      </c>
      <c r="B2538" t="s">
        <v>36</v>
      </c>
    </row>
    <row r="2539" spans="1:2" x14ac:dyDescent="0.3">
      <c r="A2539" t="s">
        <v>6755</v>
      </c>
      <c r="B2539" t="s">
        <v>957</v>
      </c>
    </row>
    <row r="2540" spans="1:2" x14ac:dyDescent="0.3">
      <c r="A2540" t="s">
        <v>6757</v>
      </c>
      <c r="B2540" t="s">
        <v>30</v>
      </c>
    </row>
    <row r="2541" spans="1:2" x14ac:dyDescent="0.3">
      <c r="A2541" t="s">
        <v>6760</v>
      </c>
      <c r="B2541" t="s">
        <v>181</v>
      </c>
    </row>
    <row r="2542" spans="1:2" x14ac:dyDescent="0.3">
      <c r="A2542" t="s">
        <v>6762</v>
      </c>
      <c r="B2542" t="s">
        <v>30</v>
      </c>
    </row>
    <row r="2543" spans="1:2" x14ac:dyDescent="0.3">
      <c r="A2543" t="s">
        <v>6765</v>
      </c>
      <c r="B2543" t="s">
        <v>957</v>
      </c>
    </row>
    <row r="2544" spans="1:2" x14ac:dyDescent="0.3">
      <c r="A2544" t="s">
        <v>6767</v>
      </c>
      <c r="B2544" t="s">
        <v>1187</v>
      </c>
    </row>
    <row r="2545" spans="1:2" x14ac:dyDescent="0.3">
      <c r="A2545" t="s">
        <v>6770</v>
      </c>
      <c r="B2545" t="s">
        <v>36</v>
      </c>
    </row>
    <row r="2546" spans="1:2" x14ac:dyDescent="0.3">
      <c r="A2546" t="s">
        <v>6773</v>
      </c>
      <c r="B2546" t="s">
        <v>909</v>
      </c>
    </row>
    <row r="2547" spans="1:2" x14ac:dyDescent="0.3">
      <c r="A2547" t="s">
        <v>6776</v>
      </c>
      <c r="B2547" t="s">
        <v>36</v>
      </c>
    </row>
    <row r="2548" spans="1:2" x14ac:dyDescent="0.3">
      <c r="A2548" t="s">
        <v>6779</v>
      </c>
      <c r="B2548" t="s">
        <v>957</v>
      </c>
    </row>
    <row r="2549" spans="1:2" x14ac:dyDescent="0.3">
      <c r="A2549" t="s">
        <v>654</v>
      </c>
      <c r="B2549" t="s">
        <v>19</v>
      </c>
    </row>
    <row r="2550" spans="1:2" x14ac:dyDescent="0.3">
      <c r="A2550" t="s">
        <v>6783</v>
      </c>
      <c r="B2550" t="s">
        <v>36</v>
      </c>
    </row>
    <row r="2551" spans="1:2" x14ac:dyDescent="0.3">
      <c r="A2551" t="s">
        <v>6786</v>
      </c>
      <c r="B2551" t="s">
        <v>52</v>
      </c>
    </row>
    <row r="2552" spans="1:2" x14ac:dyDescent="0.3">
      <c r="A2552" t="s">
        <v>3332</v>
      </c>
      <c r="B2552" t="s">
        <v>30</v>
      </c>
    </row>
    <row r="2553" spans="1:2" x14ac:dyDescent="0.3">
      <c r="A2553" t="s">
        <v>6788</v>
      </c>
      <c r="B2553" t="s">
        <v>36</v>
      </c>
    </row>
    <row r="2554" spans="1:2" x14ac:dyDescent="0.3">
      <c r="A2554" t="s">
        <v>6791</v>
      </c>
      <c r="B2554" t="s">
        <v>1187</v>
      </c>
    </row>
    <row r="2555" spans="1:2" x14ac:dyDescent="0.3">
      <c r="A2555" t="s">
        <v>6793</v>
      </c>
      <c r="B2555" t="s">
        <v>19</v>
      </c>
    </row>
    <row r="2556" spans="1:2" x14ac:dyDescent="0.3">
      <c r="A2556" t="s">
        <v>3119</v>
      </c>
      <c r="B2556" t="s">
        <v>957</v>
      </c>
    </row>
    <row r="2557" spans="1:2" x14ac:dyDescent="0.3">
      <c r="A2557" t="s">
        <v>6797</v>
      </c>
      <c r="B2557" t="s">
        <v>909</v>
      </c>
    </row>
    <row r="2558" spans="1:2" x14ac:dyDescent="0.3">
      <c r="A2558" t="s">
        <v>6799</v>
      </c>
      <c r="B2558" t="s">
        <v>30</v>
      </c>
    </row>
    <row r="2559" spans="1:2" x14ac:dyDescent="0.3">
      <c r="A2559" t="s">
        <v>6802</v>
      </c>
      <c r="B2559" t="s">
        <v>30</v>
      </c>
    </row>
    <row r="2560" spans="1:2" x14ac:dyDescent="0.3">
      <c r="A2560" t="s">
        <v>4825</v>
      </c>
      <c r="B2560" t="s">
        <v>957</v>
      </c>
    </row>
    <row r="2561" spans="1:2" x14ac:dyDescent="0.3">
      <c r="A2561" t="s">
        <v>6807</v>
      </c>
      <c r="B2561" t="s">
        <v>52</v>
      </c>
    </row>
    <row r="2562" spans="1:2" x14ac:dyDescent="0.3">
      <c r="A2562" t="s">
        <v>6810</v>
      </c>
      <c r="B2562" t="s">
        <v>19</v>
      </c>
    </row>
    <row r="2563" spans="1:2" x14ac:dyDescent="0.3">
      <c r="A2563" t="s">
        <v>6813</v>
      </c>
      <c r="B2563" t="s">
        <v>957</v>
      </c>
    </row>
    <row r="2564" spans="1:2" x14ac:dyDescent="0.3">
      <c r="A2564" t="s">
        <v>6816</v>
      </c>
      <c r="B2564" t="s">
        <v>957</v>
      </c>
    </row>
    <row r="2565" spans="1:2" x14ac:dyDescent="0.3">
      <c r="A2565" t="s">
        <v>6819</v>
      </c>
      <c r="B2565" t="s">
        <v>36</v>
      </c>
    </row>
    <row r="2566" spans="1:2" x14ac:dyDescent="0.3">
      <c r="A2566" t="s">
        <v>6288</v>
      </c>
      <c r="B2566" t="s">
        <v>957</v>
      </c>
    </row>
    <row r="2567" spans="1:2" x14ac:dyDescent="0.3">
      <c r="A2567" t="s">
        <v>6823</v>
      </c>
      <c r="B2567" t="s">
        <v>36</v>
      </c>
    </row>
    <row r="2568" spans="1:2" x14ac:dyDescent="0.3">
      <c r="A2568" t="s">
        <v>6825</v>
      </c>
      <c r="B2568" t="s">
        <v>42</v>
      </c>
    </row>
    <row r="2569" spans="1:2" x14ac:dyDescent="0.3">
      <c r="A2569" t="s">
        <v>4550</v>
      </c>
      <c r="B2569" t="s">
        <v>30</v>
      </c>
    </row>
    <row r="2570" spans="1:2" x14ac:dyDescent="0.3">
      <c r="A2570" t="s">
        <v>276</v>
      </c>
      <c r="B2570" t="s">
        <v>957</v>
      </c>
    </row>
    <row r="2571" spans="1:2" x14ac:dyDescent="0.3">
      <c r="A2571" t="s">
        <v>6830</v>
      </c>
      <c r="B2571" t="s">
        <v>957</v>
      </c>
    </row>
    <row r="2572" spans="1:2" x14ac:dyDescent="0.3">
      <c r="A2572" t="s">
        <v>6833</v>
      </c>
      <c r="B2572" t="s">
        <v>42</v>
      </c>
    </row>
    <row r="2573" spans="1:2" x14ac:dyDescent="0.3">
      <c r="A2573" t="s">
        <v>6837</v>
      </c>
      <c r="B2573" t="s">
        <v>957</v>
      </c>
    </row>
    <row r="2574" spans="1:2" x14ac:dyDescent="0.3">
      <c r="A2574" t="s">
        <v>2855</v>
      </c>
      <c r="B2574" t="s">
        <v>19</v>
      </c>
    </row>
    <row r="2575" spans="1:2" x14ac:dyDescent="0.3">
      <c r="A2575" t="s">
        <v>6840</v>
      </c>
      <c r="B2575" t="s">
        <v>448</v>
      </c>
    </row>
    <row r="2576" spans="1:2" x14ac:dyDescent="0.3">
      <c r="A2576" t="s">
        <v>6842</v>
      </c>
      <c r="B2576" t="s">
        <v>36</v>
      </c>
    </row>
    <row r="2577" spans="1:2" x14ac:dyDescent="0.3">
      <c r="A2577" t="s">
        <v>5185</v>
      </c>
      <c r="B2577" t="s">
        <v>1187</v>
      </c>
    </row>
    <row r="2578" spans="1:2" x14ac:dyDescent="0.3">
      <c r="A2578" t="s">
        <v>1603</v>
      </c>
      <c r="B2578" t="s">
        <v>957</v>
      </c>
    </row>
    <row r="2579" spans="1:2" x14ac:dyDescent="0.3">
      <c r="A2579" t="s">
        <v>6848</v>
      </c>
      <c r="B2579" t="s">
        <v>36</v>
      </c>
    </row>
    <row r="2580" spans="1:2" x14ac:dyDescent="0.3">
      <c r="A2580" t="s">
        <v>4216</v>
      </c>
      <c r="B2580" t="s">
        <v>957</v>
      </c>
    </row>
    <row r="2581" spans="1:2" x14ac:dyDescent="0.3">
      <c r="A2581" t="s">
        <v>6852</v>
      </c>
      <c r="B2581" t="s">
        <v>957</v>
      </c>
    </row>
    <row r="2582" spans="1:2" x14ac:dyDescent="0.3">
      <c r="A2582" t="s">
        <v>6855</v>
      </c>
      <c r="B2582" t="s">
        <v>19</v>
      </c>
    </row>
    <row r="2583" spans="1:2" x14ac:dyDescent="0.3">
      <c r="A2583" t="s">
        <v>6858</v>
      </c>
      <c r="B2583" t="s">
        <v>474</v>
      </c>
    </row>
    <row r="2584" spans="1:2" x14ac:dyDescent="0.3">
      <c r="A2584" t="s">
        <v>6861</v>
      </c>
      <c r="B2584" t="s">
        <v>19</v>
      </c>
    </row>
    <row r="2585" spans="1:2" x14ac:dyDescent="0.3">
      <c r="A2585" t="s">
        <v>6864</v>
      </c>
      <c r="B2585" t="s">
        <v>30</v>
      </c>
    </row>
    <row r="2586" spans="1:2" x14ac:dyDescent="0.3">
      <c r="A2586" t="s">
        <v>6867</v>
      </c>
      <c r="B2586" t="s">
        <v>957</v>
      </c>
    </row>
    <row r="2587" spans="1:2" x14ac:dyDescent="0.3">
      <c r="A2587" t="s">
        <v>6138</v>
      </c>
      <c r="B2587" t="s">
        <v>30</v>
      </c>
    </row>
    <row r="2588" spans="1:2" x14ac:dyDescent="0.3">
      <c r="A2588" t="s">
        <v>6870</v>
      </c>
      <c r="B2588" t="s">
        <v>52</v>
      </c>
    </row>
    <row r="2589" spans="1:2" x14ac:dyDescent="0.3">
      <c r="A2589" t="s">
        <v>4413</v>
      </c>
      <c r="B2589" t="s">
        <v>36</v>
      </c>
    </row>
    <row r="2590" spans="1:2" x14ac:dyDescent="0.3">
      <c r="A2590" t="s">
        <v>2627</v>
      </c>
      <c r="B2590" t="s">
        <v>6876</v>
      </c>
    </row>
    <row r="2591" spans="1:2" x14ac:dyDescent="0.3">
      <c r="A2591" t="s">
        <v>6878</v>
      </c>
      <c r="B2591" t="s">
        <v>6879</v>
      </c>
    </row>
    <row r="2592" spans="1:2" x14ac:dyDescent="0.3">
      <c r="A2592" t="s">
        <v>6881</v>
      </c>
      <c r="B2592" t="s">
        <v>4632</v>
      </c>
    </row>
    <row r="2593" spans="1:2" x14ac:dyDescent="0.3">
      <c r="A2593" t="s">
        <v>6884</v>
      </c>
      <c r="B2593" t="s">
        <v>945</v>
      </c>
    </row>
    <row r="2594" spans="1:2" x14ac:dyDescent="0.3">
      <c r="A2594" t="s">
        <v>6886</v>
      </c>
      <c r="B2594" t="s">
        <v>36</v>
      </c>
    </row>
    <row r="2595" spans="1:2" x14ac:dyDescent="0.3">
      <c r="A2595" t="s">
        <v>6889</v>
      </c>
      <c r="B2595" t="s">
        <v>957</v>
      </c>
    </row>
    <row r="2596" spans="1:2" x14ac:dyDescent="0.3">
      <c r="A2596" t="s">
        <v>1176</v>
      </c>
      <c r="B2596" t="s">
        <v>1187</v>
      </c>
    </row>
    <row r="2597" spans="1:2" x14ac:dyDescent="0.3">
      <c r="A2597" t="s">
        <v>6893</v>
      </c>
      <c r="B2597" t="s">
        <v>30</v>
      </c>
    </row>
    <row r="2598" spans="1:2" x14ac:dyDescent="0.3">
      <c r="A2598" t="s">
        <v>3271</v>
      </c>
      <c r="B2598" t="s">
        <v>957</v>
      </c>
    </row>
    <row r="2599" spans="1:2" x14ac:dyDescent="0.3">
      <c r="A2599" t="s">
        <v>6898</v>
      </c>
      <c r="B2599" t="s">
        <v>87</v>
      </c>
    </row>
    <row r="2600" spans="1:2" x14ac:dyDescent="0.3">
      <c r="A2600" t="s">
        <v>6902</v>
      </c>
      <c r="B2600" t="s">
        <v>957</v>
      </c>
    </row>
    <row r="2601" spans="1:2" x14ac:dyDescent="0.3">
      <c r="A2601" t="s">
        <v>6905</v>
      </c>
      <c r="B2601" t="s">
        <v>19</v>
      </c>
    </row>
    <row r="2602" spans="1:2" x14ac:dyDescent="0.3">
      <c r="A2602" t="s">
        <v>6908</v>
      </c>
      <c r="B2602" t="s">
        <v>30</v>
      </c>
    </row>
    <row r="2603" spans="1:2" x14ac:dyDescent="0.3">
      <c r="A2603" t="s">
        <v>6911</v>
      </c>
      <c r="B2603" t="s">
        <v>19</v>
      </c>
    </row>
    <row r="2604" spans="1:2" x14ac:dyDescent="0.3">
      <c r="A2604" t="s">
        <v>6914</v>
      </c>
      <c r="B2604" t="s">
        <v>36</v>
      </c>
    </row>
    <row r="2605" spans="1:2" x14ac:dyDescent="0.3">
      <c r="A2605" t="s">
        <v>6918</v>
      </c>
      <c r="B2605" t="s">
        <v>19</v>
      </c>
    </row>
    <row r="2606" spans="1:2" x14ac:dyDescent="0.3">
      <c r="A2606" t="s">
        <v>6922</v>
      </c>
      <c r="B2606" t="s">
        <v>30</v>
      </c>
    </row>
    <row r="2607" spans="1:2" x14ac:dyDescent="0.3">
      <c r="A2607" t="s">
        <v>6925</v>
      </c>
      <c r="B2607" t="s">
        <v>19</v>
      </c>
    </row>
    <row r="2608" spans="1:2" x14ac:dyDescent="0.3">
      <c r="A2608" t="s">
        <v>6928</v>
      </c>
      <c r="B2608" t="s">
        <v>181</v>
      </c>
    </row>
    <row r="2609" spans="1:2" x14ac:dyDescent="0.3">
      <c r="A2609" t="s">
        <v>4613</v>
      </c>
      <c r="B2609" t="s">
        <v>957</v>
      </c>
    </row>
    <row r="2610" spans="1:2" x14ac:dyDescent="0.3">
      <c r="A2610" t="s">
        <v>6933</v>
      </c>
      <c r="B2610" t="s">
        <v>36</v>
      </c>
    </row>
    <row r="2611" spans="1:2" x14ac:dyDescent="0.3">
      <c r="A2611" t="s">
        <v>6936</v>
      </c>
      <c r="B2611" t="s">
        <v>957</v>
      </c>
    </row>
    <row r="2612" spans="1:2" x14ac:dyDescent="0.3">
      <c r="A2612" t="s">
        <v>845</v>
      </c>
      <c r="B2612" t="s">
        <v>957</v>
      </c>
    </row>
    <row r="2613" spans="1:2" x14ac:dyDescent="0.3">
      <c r="A2613" t="s">
        <v>6939</v>
      </c>
      <c r="B2613" t="s">
        <v>36</v>
      </c>
    </row>
    <row r="2614" spans="1:2" x14ac:dyDescent="0.3">
      <c r="A2614" t="s">
        <v>2612</v>
      </c>
      <c r="B2614" t="s">
        <v>19</v>
      </c>
    </row>
    <row r="2615" spans="1:2" x14ac:dyDescent="0.3">
      <c r="A2615" t="s">
        <v>2003</v>
      </c>
      <c r="B2615" t="s">
        <v>52</v>
      </c>
    </row>
    <row r="2616" spans="1:2" x14ac:dyDescent="0.3">
      <c r="A2616" t="s">
        <v>6945</v>
      </c>
      <c r="B2616" t="s">
        <v>30</v>
      </c>
    </row>
    <row r="2617" spans="1:2" x14ac:dyDescent="0.3">
      <c r="A2617" t="s">
        <v>6305</v>
      </c>
      <c r="B2617" t="s">
        <v>957</v>
      </c>
    </row>
    <row r="2618" spans="1:2" x14ac:dyDescent="0.3">
      <c r="A2618" t="s">
        <v>6634</v>
      </c>
      <c r="B2618" t="s">
        <v>36</v>
      </c>
    </row>
    <row r="2619" spans="1:2" x14ac:dyDescent="0.3">
      <c r="A2619" t="s">
        <v>6951</v>
      </c>
      <c r="B2619" t="s">
        <v>36</v>
      </c>
    </row>
    <row r="2620" spans="1:2" x14ac:dyDescent="0.3">
      <c r="A2620" t="s">
        <v>6954</v>
      </c>
      <c r="B2620" t="s">
        <v>36</v>
      </c>
    </row>
    <row r="2621" spans="1:2" x14ac:dyDescent="0.3">
      <c r="A2621" t="s">
        <v>6603</v>
      </c>
      <c r="B2621" t="s">
        <v>30</v>
      </c>
    </row>
    <row r="2622" spans="1:2" x14ac:dyDescent="0.3">
      <c r="A2622" t="s">
        <v>2056</v>
      </c>
      <c r="B2622" t="s">
        <v>957</v>
      </c>
    </row>
    <row r="2623" spans="1:2" x14ac:dyDescent="0.3">
      <c r="A2623" t="s">
        <v>6961</v>
      </c>
      <c r="B2623" t="s">
        <v>957</v>
      </c>
    </row>
    <row r="2624" spans="1:2" x14ac:dyDescent="0.3">
      <c r="A2624" t="s">
        <v>6964</v>
      </c>
      <c r="B2624" t="s">
        <v>30</v>
      </c>
    </row>
    <row r="2625" spans="1:2" x14ac:dyDescent="0.3">
      <c r="A2625" t="s">
        <v>6967</v>
      </c>
      <c r="B2625" t="s">
        <v>957</v>
      </c>
    </row>
    <row r="2626" spans="1:2" x14ac:dyDescent="0.3">
      <c r="A2626" t="s">
        <v>6968</v>
      </c>
      <c r="B2626" t="s">
        <v>36</v>
      </c>
    </row>
    <row r="2627" spans="1:2" x14ac:dyDescent="0.3">
      <c r="A2627" t="s">
        <v>5392</v>
      </c>
      <c r="B2627" t="s">
        <v>957</v>
      </c>
    </row>
    <row r="2628" spans="1:2" x14ac:dyDescent="0.3">
      <c r="A2628" t="s">
        <v>6973</v>
      </c>
      <c r="B2628" t="s">
        <v>1187</v>
      </c>
    </row>
    <row r="2629" spans="1:2" x14ac:dyDescent="0.3">
      <c r="A2629" t="s">
        <v>6975</v>
      </c>
      <c r="B2629" t="s">
        <v>36</v>
      </c>
    </row>
    <row r="2630" spans="1:2" x14ac:dyDescent="0.3">
      <c r="A2630" t="s">
        <v>1053</v>
      </c>
      <c r="B2630" t="s">
        <v>957</v>
      </c>
    </row>
    <row r="2631" spans="1:2" x14ac:dyDescent="0.3">
      <c r="A2631" t="s">
        <v>6978</v>
      </c>
      <c r="B2631" t="s">
        <v>957</v>
      </c>
    </row>
    <row r="2632" spans="1:2" x14ac:dyDescent="0.3">
      <c r="A2632" t="s">
        <v>940</v>
      </c>
      <c r="B2632" t="s">
        <v>36</v>
      </c>
    </row>
    <row r="2633" spans="1:2" x14ac:dyDescent="0.3">
      <c r="A2633" t="s">
        <v>4018</v>
      </c>
      <c r="B2633" t="s">
        <v>36</v>
      </c>
    </row>
    <row r="2634" spans="1:2" x14ac:dyDescent="0.3">
      <c r="A2634" t="s">
        <v>5780</v>
      </c>
      <c r="B2634" t="s">
        <v>30</v>
      </c>
    </row>
    <row r="2635" spans="1:2" x14ac:dyDescent="0.3">
      <c r="A2635" t="s">
        <v>6985</v>
      </c>
      <c r="B2635" t="s">
        <v>19</v>
      </c>
    </row>
    <row r="2636" spans="1:2" x14ac:dyDescent="0.3">
      <c r="A2636" t="s">
        <v>6988</v>
      </c>
      <c r="B2636" t="s">
        <v>30</v>
      </c>
    </row>
    <row r="2637" spans="1:2" x14ac:dyDescent="0.3">
      <c r="A2637" t="s">
        <v>6416</v>
      </c>
      <c r="B2637" t="s">
        <v>36</v>
      </c>
    </row>
    <row r="2638" spans="1:2" x14ac:dyDescent="0.3">
      <c r="A2638" t="s">
        <v>6992</v>
      </c>
      <c r="B2638" t="s">
        <v>181</v>
      </c>
    </row>
    <row r="2639" spans="1:2" x14ac:dyDescent="0.3">
      <c r="A2639" t="s">
        <v>6994</v>
      </c>
      <c r="B2639" t="s">
        <v>957</v>
      </c>
    </row>
    <row r="2640" spans="1:2" x14ac:dyDescent="0.3">
      <c r="A2640" t="s">
        <v>4594</v>
      </c>
      <c r="B2640" t="s">
        <v>957</v>
      </c>
    </row>
    <row r="2641" spans="1:2" x14ac:dyDescent="0.3">
      <c r="A2641" t="s">
        <v>6998</v>
      </c>
      <c r="B2641" t="s">
        <v>957</v>
      </c>
    </row>
    <row r="2642" spans="1:2" x14ac:dyDescent="0.3">
      <c r="A2642" t="s">
        <v>1068</v>
      </c>
      <c r="B2642" t="s">
        <v>36</v>
      </c>
    </row>
    <row r="2643" spans="1:2" x14ac:dyDescent="0.3">
      <c r="A2643" t="s">
        <v>7002</v>
      </c>
      <c r="B2643" t="s">
        <v>957</v>
      </c>
    </row>
    <row r="2644" spans="1:2" x14ac:dyDescent="0.3">
      <c r="A2644" t="s">
        <v>6252</v>
      </c>
      <c r="B2644" t="s">
        <v>957</v>
      </c>
    </row>
    <row r="2645" spans="1:2" x14ac:dyDescent="0.3">
      <c r="A2645" t="s">
        <v>791</v>
      </c>
      <c r="B2645" t="s">
        <v>36</v>
      </c>
    </row>
    <row r="2646" spans="1:2" x14ac:dyDescent="0.3">
      <c r="A2646" t="s">
        <v>7008</v>
      </c>
      <c r="B2646" t="s">
        <v>36</v>
      </c>
    </row>
    <row r="2647" spans="1:2" x14ac:dyDescent="0.3">
      <c r="A2647" t="s">
        <v>7011</v>
      </c>
      <c r="B2647" t="s">
        <v>30</v>
      </c>
    </row>
    <row r="2648" spans="1:2" x14ac:dyDescent="0.3">
      <c r="A2648" t="s">
        <v>7014</v>
      </c>
      <c r="B2648" t="s">
        <v>957</v>
      </c>
    </row>
    <row r="2649" spans="1:2" x14ac:dyDescent="0.3">
      <c r="A2649" t="s">
        <v>7017</v>
      </c>
      <c r="B2649" t="s">
        <v>19</v>
      </c>
    </row>
    <row r="2650" spans="1:2" x14ac:dyDescent="0.3">
      <c r="A2650" t="s">
        <v>7020</v>
      </c>
      <c r="B2650" t="s">
        <v>36</v>
      </c>
    </row>
    <row r="2651" spans="1:2" x14ac:dyDescent="0.3">
      <c r="A2651" t="s">
        <v>7023</v>
      </c>
      <c r="B2651" t="s">
        <v>36</v>
      </c>
    </row>
    <row r="2652" spans="1:2" x14ac:dyDescent="0.3">
      <c r="A2652" t="s">
        <v>7026</v>
      </c>
      <c r="B2652" t="s">
        <v>30</v>
      </c>
    </row>
    <row r="2653" spans="1:2" x14ac:dyDescent="0.3">
      <c r="A2653" t="s">
        <v>4371</v>
      </c>
      <c r="B2653" t="s">
        <v>957</v>
      </c>
    </row>
    <row r="2654" spans="1:2" x14ac:dyDescent="0.3">
      <c r="A2654" t="s">
        <v>7031</v>
      </c>
      <c r="B2654" t="s">
        <v>36</v>
      </c>
    </row>
    <row r="2655" spans="1:2" x14ac:dyDescent="0.3">
      <c r="A2655" t="s">
        <v>2884</v>
      </c>
      <c r="B2655" t="s">
        <v>42</v>
      </c>
    </row>
    <row r="2656" spans="1:2" x14ac:dyDescent="0.3">
      <c r="A2656" t="s">
        <v>7036</v>
      </c>
      <c r="B2656" t="s">
        <v>957</v>
      </c>
    </row>
    <row r="2657" spans="1:2" x14ac:dyDescent="0.3">
      <c r="A2657" t="s">
        <v>7039</v>
      </c>
      <c r="B2657" t="s">
        <v>19</v>
      </c>
    </row>
    <row r="2658" spans="1:2" x14ac:dyDescent="0.3">
      <c r="A2658" t="s">
        <v>7042</v>
      </c>
      <c r="B2658" t="s">
        <v>957</v>
      </c>
    </row>
    <row r="2659" spans="1:2" x14ac:dyDescent="0.3">
      <c r="A2659" t="s">
        <v>7045</v>
      </c>
      <c r="B2659" t="s">
        <v>52</v>
      </c>
    </row>
    <row r="2660" spans="1:2" x14ac:dyDescent="0.3">
      <c r="A2660" t="s">
        <v>7048</v>
      </c>
      <c r="B2660" t="s">
        <v>19</v>
      </c>
    </row>
    <row r="2661" spans="1:2" x14ac:dyDescent="0.3">
      <c r="A2661" t="s">
        <v>4825</v>
      </c>
      <c r="B2661" t="s">
        <v>30</v>
      </c>
    </row>
    <row r="2662" spans="1:2" x14ac:dyDescent="0.3">
      <c r="A2662" t="s">
        <v>7051</v>
      </c>
      <c r="B2662" t="s">
        <v>30</v>
      </c>
    </row>
    <row r="2663" spans="1:2" x14ac:dyDescent="0.3">
      <c r="A2663" t="s">
        <v>2909</v>
      </c>
      <c r="B2663" t="s">
        <v>36</v>
      </c>
    </row>
    <row r="2664" spans="1:2" x14ac:dyDescent="0.3">
      <c r="A2664" t="s">
        <v>7055</v>
      </c>
      <c r="B2664" t="s">
        <v>30</v>
      </c>
    </row>
    <row r="2665" spans="1:2" x14ac:dyDescent="0.3">
      <c r="A2665" t="s">
        <v>7056</v>
      </c>
      <c r="B2665" t="s">
        <v>30</v>
      </c>
    </row>
    <row r="2666" spans="1:2" x14ac:dyDescent="0.3">
      <c r="A2666" t="s">
        <v>6416</v>
      </c>
      <c r="B2666" t="s">
        <v>36</v>
      </c>
    </row>
    <row r="2667" spans="1:2" x14ac:dyDescent="0.3">
      <c r="A2667" t="s">
        <v>7061</v>
      </c>
      <c r="B2667" t="s">
        <v>36</v>
      </c>
    </row>
    <row r="2668" spans="1:2" x14ac:dyDescent="0.3">
      <c r="A2668" t="s">
        <v>7064</v>
      </c>
      <c r="B2668" t="s">
        <v>42</v>
      </c>
    </row>
    <row r="2669" spans="1:2" x14ac:dyDescent="0.3">
      <c r="A2669" t="s">
        <v>7066</v>
      </c>
      <c r="B2669" t="s">
        <v>181</v>
      </c>
    </row>
    <row r="2670" spans="1:2" x14ac:dyDescent="0.3">
      <c r="A2670" t="s">
        <v>7069</v>
      </c>
      <c r="B2670" t="s">
        <v>6032</v>
      </c>
    </row>
    <row r="2671" spans="1:2" x14ac:dyDescent="0.3">
      <c r="A2671" t="s">
        <v>7072</v>
      </c>
      <c r="B2671" t="s">
        <v>52</v>
      </c>
    </row>
    <row r="2672" spans="1:2" x14ac:dyDescent="0.3">
      <c r="A2672" t="s">
        <v>1088</v>
      </c>
      <c r="B2672" t="s">
        <v>1090</v>
      </c>
    </row>
    <row r="2673" spans="1:2" x14ac:dyDescent="0.3">
      <c r="A2673" t="s">
        <v>7077</v>
      </c>
      <c r="B2673" t="s">
        <v>36</v>
      </c>
    </row>
    <row r="2674" spans="1:2" x14ac:dyDescent="0.3">
      <c r="A2674" t="s">
        <v>7080</v>
      </c>
      <c r="B2674" t="s">
        <v>36</v>
      </c>
    </row>
    <row r="2675" spans="1:2" x14ac:dyDescent="0.3">
      <c r="A2675" t="s">
        <v>4280</v>
      </c>
      <c r="B2675" t="s">
        <v>30</v>
      </c>
    </row>
    <row r="2676" spans="1:2" x14ac:dyDescent="0.3">
      <c r="A2676" t="s">
        <v>7084</v>
      </c>
      <c r="B2676" t="s">
        <v>6032</v>
      </c>
    </row>
    <row r="2677" spans="1:2" x14ac:dyDescent="0.3">
      <c r="A2677" t="s">
        <v>7086</v>
      </c>
      <c r="B2677" t="s">
        <v>30</v>
      </c>
    </row>
    <row r="2678" spans="1:2" x14ac:dyDescent="0.3">
      <c r="A2678" t="s">
        <v>6664</v>
      </c>
      <c r="B2678" t="s">
        <v>30</v>
      </c>
    </row>
    <row r="2679" spans="1:2" x14ac:dyDescent="0.3">
      <c r="A2679" t="s">
        <v>7091</v>
      </c>
      <c r="B2679" t="s">
        <v>52</v>
      </c>
    </row>
    <row r="2680" spans="1:2" x14ac:dyDescent="0.3">
      <c r="A2680" t="s">
        <v>7094</v>
      </c>
      <c r="B2680" t="s">
        <v>19</v>
      </c>
    </row>
    <row r="2681" spans="1:2" x14ac:dyDescent="0.3">
      <c r="A2681" t="s">
        <v>1787</v>
      </c>
      <c r="B2681" t="s">
        <v>30</v>
      </c>
    </row>
    <row r="2682" spans="1:2" x14ac:dyDescent="0.3">
      <c r="A2682" t="s">
        <v>2374</v>
      </c>
      <c r="B2682" t="s">
        <v>87</v>
      </c>
    </row>
    <row r="2683" spans="1:2" x14ac:dyDescent="0.3">
      <c r="A2683" t="s">
        <v>7098</v>
      </c>
      <c r="B2683" t="s">
        <v>36</v>
      </c>
    </row>
    <row r="2684" spans="1:2" x14ac:dyDescent="0.3">
      <c r="A2684" t="s">
        <v>638</v>
      </c>
      <c r="B2684" t="s">
        <v>957</v>
      </c>
    </row>
    <row r="2685" spans="1:2" x14ac:dyDescent="0.3">
      <c r="A2685" t="s">
        <v>7102</v>
      </c>
      <c r="B2685" t="s">
        <v>36</v>
      </c>
    </row>
    <row r="2686" spans="1:2" x14ac:dyDescent="0.3">
      <c r="A2686" t="s">
        <v>2515</v>
      </c>
      <c r="B2686" t="s">
        <v>957</v>
      </c>
    </row>
    <row r="2687" spans="1:2" x14ac:dyDescent="0.3">
      <c r="A2687" t="s">
        <v>4847</v>
      </c>
      <c r="B2687" t="s">
        <v>830</v>
      </c>
    </row>
    <row r="2688" spans="1:2" x14ac:dyDescent="0.3">
      <c r="A2688" t="s">
        <v>7108</v>
      </c>
      <c r="B2688" t="s">
        <v>30</v>
      </c>
    </row>
    <row r="2689" spans="1:2" x14ac:dyDescent="0.3">
      <c r="A2689" t="s">
        <v>7111</v>
      </c>
      <c r="B2689" t="s">
        <v>36</v>
      </c>
    </row>
    <row r="2690" spans="1:2" x14ac:dyDescent="0.3">
      <c r="A2690" t="s">
        <v>2547</v>
      </c>
      <c r="B2690" t="s">
        <v>30</v>
      </c>
    </row>
    <row r="2691" spans="1:2" x14ac:dyDescent="0.3">
      <c r="A2691" t="s">
        <v>1155</v>
      </c>
      <c r="B2691" t="s">
        <v>957</v>
      </c>
    </row>
    <row r="2692" spans="1:2" x14ac:dyDescent="0.3">
      <c r="A2692" t="s">
        <v>7117</v>
      </c>
      <c r="B2692" t="s">
        <v>19</v>
      </c>
    </row>
    <row r="2693" spans="1:2" x14ac:dyDescent="0.3">
      <c r="A2693" t="s">
        <v>7119</v>
      </c>
      <c r="B2693" t="s">
        <v>30</v>
      </c>
    </row>
    <row r="2694" spans="1:2" x14ac:dyDescent="0.3">
      <c r="A2694" t="s">
        <v>7121</v>
      </c>
      <c r="B2694" t="s">
        <v>957</v>
      </c>
    </row>
    <row r="2695" spans="1:2" x14ac:dyDescent="0.3">
      <c r="A2695" t="s">
        <v>465</v>
      </c>
      <c r="B2695" t="s">
        <v>36</v>
      </c>
    </row>
    <row r="2696" spans="1:2" x14ac:dyDescent="0.3">
      <c r="A2696" t="s">
        <v>2867</v>
      </c>
      <c r="B2696" t="s">
        <v>957</v>
      </c>
    </row>
    <row r="2697" spans="1:2" x14ac:dyDescent="0.3">
      <c r="A2697" t="s">
        <v>7128</v>
      </c>
      <c r="B2697" t="s">
        <v>36</v>
      </c>
    </row>
    <row r="2698" spans="1:2" x14ac:dyDescent="0.3">
      <c r="A2698" t="s">
        <v>3972</v>
      </c>
      <c r="B2698" t="s">
        <v>19</v>
      </c>
    </row>
    <row r="2699" spans="1:2" x14ac:dyDescent="0.3">
      <c r="A2699" t="s">
        <v>7132</v>
      </c>
      <c r="B2699" t="s">
        <v>1187</v>
      </c>
    </row>
    <row r="2700" spans="1:2" x14ac:dyDescent="0.3">
      <c r="A2700" t="s">
        <v>7134</v>
      </c>
      <c r="B2700" t="s">
        <v>957</v>
      </c>
    </row>
    <row r="2701" spans="1:2" x14ac:dyDescent="0.3">
      <c r="A2701" t="s">
        <v>7136</v>
      </c>
      <c r="B2701" t="s">
        <v>957</v>
      </c>
    </row>
    <row r="2702" spans="1:2" x14ac:dyDescent="0.3">
      <c r="A2702" t="s">
        <v>7138</v>
      </c>
      <c r="B2702" t="s">
        <v>957</v>
      </c>
    </row>
    <row r="2703" spans="1:2" x14ac:dyDescent="0.3">
      <c r="A2703" t="s">
        <v>7141</v>
      </c>
      <c r="B2703" t="s">
        <v>36</v>
      </c>
    </row>
    <row r="2704" spans="1:2" x14ac:dyDescent="0.3">
      <c r="A2704" t="s">
        <v>7143</v>
      </c>
      <c r="B2704" t="s">
        <v>138</v>
      </c>
    </row>
    <row r="2705" spans="1:2" x14ac:dyDescent="0.3">
      <c r="A2705" t="s">
        <v>7146</v>
      </c>
      <c r="B2705" t="s">
        <v>36</v>
      </c>
    </row>
    <row r="2706" spans="1:2" x14ac:dyDescent="0.3">
      <c r="A2706" t="s">
        <v>7149</v>
      </c>
      <c r="B2706" t="s">
        <v>36</v>
      </c>
    </row>
    <row r="2707" spans="1:2" x14ac:dyDescent="0.3">
      <c r="A2707" t="s">
        <v>7152</v>
      </c>
      <c r="B2707" t="s">
        <v>957</v>
      </c>
    </row>
    <row r="2708" spans="1:2" x14ac:dyDescent="0.3">
      <c r="A2708" t="s">
        <v>7155</v>
      </c>
      <c r="B2708" t="s">
        <v>36</v>
      </c>
    </row>
    <row r="2709" spans="1:2" x14ac:dyDescent="0.3">
      <c r="A2709" t="s">
        <v>7158</v>
      </c>
      <c r="B2709" t="s">
        <v>30</v>
      </c>
    </row>
    <row r="2710" spans="1:2" x14ac:dyDescent="0.3">
      <c r="A2710" t="s">
        <v>1387</v>
      </c>
      <c r="B2710" t="s">
        <v>957</v>
      </c>
    </row>
    <row r="2711" spans="1:2" x14ac:dyDescent="0.3">
      <c r="A2711" t="s">
        <v>7162</v>
      </c>
      <c r="B2711" t="s">
        <v>36</v>
      </c>
    </row>
    <row r="2712" spans="1:2" x14ac:dyDescent="0.3">
      <c r="A2712" t="s">
        <v>516</v>
      </c>
      <c r="B2712" t="s">
        <v>957</v>
      </c>
    </row>
    <row r="2713" spans="1:2" x14ac:dyDescent="0.3">
      <c r="A2713" t="s">
        <v>7166</v>
      </c>
      <c r="B2713" t="s">
        <v>957</v>
      </c>
    </row>
    <row r="2714" spans="1:2" x14ac:dyDescent="0.3">
      <c r="A2714" t="s">
        <v>5797</v>
      </c>
      <c r="B2714" t="s">
        <v>957</v>
      </c>
    </row>
    <row r="2715" spans="1:2" x14ac:dyDescent="0.3">
      <c r="A2715" t="s">
        <v>7169</v>
      </c>
      <c r="B2715" t="s">
        <v>42</v>
      </c>
    </row>
    <row r="2716" spans="1:2" x14ac:dyDescent="0.3">
      <c r="A2716" t="s">
        <v>7172</v>
      </c>
      <c r="B2716" t="s">
        <v>957</v>
      </c>
    </row>
    <row r="2717" spans="1:2" x14ac:dyDescent="0.3">
      <c r="A2717" t="s">
        <v>5314</v>
      </c>
      <c r="B2717" t="s">
        <v>957</v>
      </c>
    </row>
    <row r="2718" spans="1:2" x14ac:dyDescent="0.3">
      <c r="A2718" t="s">
        <v>7177</v>
      </c>
      <c r="B2718" t="s">
        <v>36</v>
      </c>
    </row>
    <row r="2719" spans="1:2" x14ac:dyDescent="0.3">
      <c r="A2719" t="s">
        <v>7178</v>
      </c>
      <c r="B2719" t="s">
        <v>957</v>
      </c>
    </row>
    <row r="2720" spans="1:2" x14ac:dyDescent="0.3">
      <c r="A2720" t="s">
        <v>2781</v>
      </c>
      <c r="B2720" t="s">
        <v>19</v>
      </c>
    </row>
    <row r="2721" spans="1:2" x14ac:dyDescent="0.3">
      <c r="A2721" t="s">
        <v>7182</v>
      </c>
      <c r="B2721" t="s">
        <v>42</v>
      </c>
    </row>
    <row r="2722" spans="1:2" x14ac:dyDescent="0.3">
      <c r="A2722" t="s">
        <v>7185</v>
      </c>
      <c r="B2722" t="s">
        <v>957</v>
      </c>
    </row>
    <row r="2723" spans="1:2" x14ac:dyDescent="0.3">
      <c r="A2723" t="s">
        <v>7188</v>
      </c>
      <c r="B2723" t="s">
        <v>7190</v>
      </c>
    </row>
    <row r="2724" spans="1:2" x14ac:dyDescent="0.3">
      <c r="A2724" t="s">
        <v>7192</v>
      </c>
      <c r="B2724" t="s">
        <v>30</v>
      </c>
    </row>
    <row r="2725" spans="1:2" x14ac:dyDescent="0.3">
      <c r="A2725" t="s">
        <v>932</v>
      </c>
      <c r="B2725" t="s">
        <v>957</v>
      </c>
    </row>
    <row r="2726" spans="1:2" x14ac:dyDescent="0.3">
      <c r="A2726" t="s">
        <v>7196</v>
      </c>
      <c r="B2726" t="s">
        <v>30</v>
      </c>
    </row>
    <row r="2727" spans="1:2" x14ac:dyDescent="0.3">
      <c r="A2727" t="s">
        <v>7199</v>
      </c>
      <c r="B2727" t="s">
        <v>181</v>
      </c>
    </row>
    <row r="2728" spans="1:2" x14ac:dyDescent="0.3">
      <c r="A2728" t="s">
        <v>7201</v>
      </c>
      <c r="B2728" t="s">
        <v>957</v>
      </c>
    </row>
    <row r="2729" spans="1:2" x14ac:dyDescent="0.3">
      <c r="A2729" t="s">
        <v>4461</v>
      </c>
      <c r="B2729" t="s">
        <v>42</v>
      </c>
    </row>
    <row r="2730" spans="1:2" x14ac:dyDescent="0.3">
      <c r="A2730" t="s">
        <v>7204</v>
      </c>
      <c r="B2730" t="s">
        <v>87</v>
      </c>
    </row>
    <row r="2731" spans="1:2" x14ac:dyDescent="0.3">
      <c r="A2731" t="s">
        <v>7205</v>
      </c>
      <c r="B2731" t="s">
        <v>36</v>
      </c>
    </row>
    <row r="2732" spans="1:2" x14ac:dyDescent="0.3">
      <c r="A2732" t="s">
        <v>7207</v>
      </c>
      <c r="B2732" t="s">
        <v>957</v>
      </c>
    </row>
    <row r="2733" spans="1:2" x14ac:dyDescent="0.3">
      <c r="A2733" t="s">
        <v>7210</v>
      </c>
      <c r="B2733" t="s">
        <v>30</v>
      </c>
    </row>
    <row r="2734" spans="1:2" x14ac:dyDescent="0.3">
      <c r="A2734" t="s">
        <v>7213</v>
      </c>
      <c r="B2734" t="s">
        <v>957</v>
      </c>
    </row>
    <row r="2735" spans="1:2" x14ac:dyDescent="0.3">
      <c r="A2735" t="s">
        <v>2676</v>
      </c>
      <c r="B2735" t="s">
        <v>42</v>
      </c>
    </row>
    <row r="2736" spans="1:2" x14ac:dyDescent="0.3">
      <c r="A2736" t="s">
        <v>7218</v>
      </c>
      <c r="B2736" t="s">
        <v>36</v>
      </c>
    </row>
    <row r="2737" spans="1:2" x14ac:dyDescent="0.3">
      <c r="A2737" t="s">
        <v>2307</v>
      </c>
      <c r="B2737" t="s">
        <v>30</v>
      </c>
    </row>
    <row r="2738" spans="1:2" x14ac:dyDescent="0.3">
      <c r="A2738" t="s">
        <v>6089</v>
      </c>
      <c r="B2738" t="s">
        <v>957</v>
      </c>
    </row>
    <row r="2739" spans="1:2" x14ac:dyDescent="0.3">
      <c r="A2739" t="s">
        <v>7223</v>
      </c>
      <c r="B2739" t="s">
        <v>957</v>
      </c>
    </row>
    <row r="2740" spans="1:2" x14ac:dyDescent="0.3">
      <c r="A2740" t="s">
        <v>7008</v>
      </c>
      <c r="B2740" t="s">
        <v>36</v>
      </c>
    </row>
    <row r="2741" spans="1:2" x14ac:dyDescent="0.3">
      <c r="A2741" t="s">
        <v>3982</v>
      </c>
      <c r="B2741" t="s">
        <v>957</v>
      </c>
    </row>
    <row r="2742" spans="1:2" x14ac:dyDescent="0.3">
      <c r="A2742" t="s">
        <v>1022</v>
      </c>
      <c r="B2742" t="s">
        <v>957</v>
      </c>
    </row>
    <row r="2743" spans="1:2" x14ac:dyDescent="0.3">
      <c r="A2743" t="s">
        <v>7231</v>
      </c>
      <c r="B2743" t="s">
        <v>19</v>
      </c>
    </row>
    <row r="2744" spans="1:2" x14ac:dyDescent="0.3">
      <c r="A2744" t="s">
        <v>7233</v>
      </c>
      <c r="B2744" t="s">
        <v>957</v>
      </c>
    </row>
    <row r="2745" spans="1:2" x14ac:dyDescent="0.3">
      <c r="A2745" t="s">
        <v>7236</v>
      </c>
      <c r="B2745" t="s">
        <v>36</v>
      </c>
    </row>
    <row r="2746" spans="1:2" x14ac:dyDescent="0.3">
      <c r="A2746" t="s">
        <v>7239</v>
      </c>
      <c r="B2746" t="s">
        <v>19</v>
      </c>
    </row>
    <row r="2747" spans="1:2" x14ac:dyDescent="0.3">
      <c r="A2747" t="s">
        <v>7241</v>
      </c>
      <c r="B2747" t="s">
        <v>42</v>
      </c>
    </row>
    <row r="2748" spans="1:2" x14ac:dyDescent="0.3">
      <c r="A2748" t="s">
        <v>5616</v>
      </c>
      <c r="B2748" t="s">
        <v>957</v>
      </c>
    </row>
    <row r="2749" spans="1:2" x14ac:dyDescent="0.3">
      <c r="A2749" t="s">
        <v>3527</v>
      </c>
      <c r="B2749" t="s">
        <v>19</v>
      </c>
    </row>
    <row r="2750" spans="1:2" x14ac:dyDescent="0.3">
      <c r="A2750" t="s">
        <v>7248</v>
      </c>
      <c r="B2750" t="s">
        <v>957</v>
      </c>
    </row>
    <row r="2751" spans="1:2" x14ac:dyDescent="0.3">
      <c r="A2751" t="s">
        <v>7249</v>
      </c>
      <c r="B2751" t="s">
        <v>181</v>
      </c>
    </row>
    <row r="2752" spans="1:2" x14ac:dyDescent="0.3">
      <c r="A2752" t="s">
        <v>7251</v>
      </c>
      <c r="B2752" t="s">
        <v>181</v>
      </c>
    </row>
    <row r="2753" spans="1:2" x14ac:dyDescent="0.3">
      <c r="A2753" t="s">
        <v>3009</v>
      </c>
      <c r="B2753" t="s">
        <v>19</v>
      </c>
    </row>
    <row r="2754" spans="1:2" x14ac:dyDescent="0.3">
      <c r="A2754" t="s">
        <v>7254</v>
      </c>
      <c r="B2754" t="s">
        <v>957</v>
      </c>
    </row>
    <row r="2755" spans="1:2" x14ac:dyDescent="0.3">
      <c r="A2755" t="s">
        <v>7257</v>
      </c>
      <c r="B2755" t="s">
        <v>36</v>
      </c>
    </row>
    <row r="2756" spans="1:2" x14ac:dyDescent="0.3">
      <c r="A2756" t="s">
        <v>2434</v>
      </c>
      <c r="B2756" t="s">
        <v>19</v>
      </c>
    </row>
    <row r="2757" spans="1:2" x14ac:dyDescent="0.3">
      <c r="A2757" t="s">
        <v>1155</v>
      </c>
      <c r="B2757" t="s">
        <v>957</v>
      </c>
    </row>
    <row r="2758" spans="1:2" x14ac:dyDescent="0.3">
      <c r="A2758" t="s">
        <v>227</v>
      </c>
      <c r="B2758" t="s">
        <v>42</v>
      </c>
    </row>
    <row r="2759" spans="1:2" x14ac:dyDescent="0.3">
      <c r="A2759" t="s">
        <v>2446</v>
      </c>
      <c r="B2759" t="s">
        <v>36</v>
      </c>
    </row>
    <row r="2760" spans="1:2" x14ac:dyDescent="0.3">
      <c r="A2760" t="s">
        <v>404</v>
      </c>
      <c r="B2760" t="s">
        <v>36</v>
      </c>
    </row>
    <row r="2761" spans="1:2" x14ac:dyDescent="0.3">
      <c r="A2761" t="s">
        <v>955</v>
      </c>
      <c r="B2761" t="s">
        <v>957</v>
      </c>
    </row>
    <row r="2762" spans="1:2" x14ac:dyDescent="0.3">
      <c r="A2762" t="s">
        <v>7264</v>
      </c>
      <c r="B2762" t="s">
        <v>957</v>
      </c>
    </row>
    <row r="2763" spans="1:2" x14ac:dyDescent="0.3">
      <c r="A2763" t="s">
        <v>7267</v>
      </c>
      <c r="B2763" t="s">
        <v>30</v>
      </c>
    </row>
    <row r="2764" spans="1:2" x14ac:dyDescent="0.3">
      <c r="A2764" t="s">
        <v>7268</v>
      </c>
      <c r="B2764" t="s">
        <v>52</v>
      </c>
    </row>
    <row r="2765" spans="1:2" x14ac:dyDescent="0.3">
      <c r="A2765" t="s">
        <v>7272</v>
      </c>
      <c r="B2765" t="s">
        <v>30</v>
      </c>
    </row>
    <row r="2766" spans="1:2" x14ac:dyDescent="0.3">
      <c r="A2766" t="s">
        <v>516</v>
      </c>
      <c r="B2766" t="s">
        <v>957</v>
      </c>
    </row>
    <row r="2767" spans="1:2" x14ac:dyDescent="0.3">
      <c r="A2767" t="s">
        <v>7275</v>
      </c>
      <c r="B2767" t="s">
        <v>957</v>
      </c>
    </row>
    <row r="2768" spans="1:2" x14ac:dyDescent="0.3">
      <c r="A2768" t="s">
        <v>2884</v>
      </c>
      <c r="B2768" t="s">
        <v>42</v>
      </c>
    </row>
    <row r="2769" spans="1:2" x14ac:dyDescent="0.3">
      <c r="A2769" t="s">
        <v>7280</v>
      </c>
      <c r="B2769" t="s">
        <v>36</v>
      </c>
    </row>
    <row r="2770" spans="1:2" x14ac:dyDescent="0.3">
      <c r="A2770" t="s">
        <v>3974</v>
      </c>
      <c r="B2770" t="s">
        <v>87</v>
      </c>
    </row>
    <row r="2771" spans="1:2" x14ac:dyDescent="0.3">
      <c r="A2771" t="s">
        <v>7284</v>
      </c>
      <c r="B2771" t="s">
        <v>36</v>
      </c>
    </row>
    <row r="2772" spans="1:2" x14ac:dyDescent="0.3">
      <c r="A2772" t="s">
        <v>7286</v>
      </c>
      <c r="B2772" t="s">
        <v>19</v>
      </c>
    </row>
    <row r="2773" spans="1:2" x14ac:dyDescent="0.3">
      <c r="A2773" t="s">
        <v>7289</v>
      </c>
      <c r="B2773" t="s">
        <v>36</v>
      </c>
    </row>
    <row r="2774" spans="1:2" x14ac:dyDescent="0.3">
      <c r="A2774" t="s">
        <v>7291</v>
      </c>
      <c r="B2774" t="s">
        <v>957</v>
      </c>
    </row>
    <row r="2775" spans="1:2" x14ac:dyDescent="0.3">
      <c r="A2775" t="s">
        <v>7294</v>
      </c>
      <c r="B2775" t="s">
        <v>957</v>
      </c>
    </row>
    <row r="2776" spans="1:2" x14ac:dyDescent="0.3">
      <c r="A2776" t="s">
        <v>1185</v>
      </c>
      <c r="B2776" t="s">
        <v>1187</v>
      </c>
    </row>
    <row r="2777" spans="1:2" x14ac:dyDescent="0.3">
      <c r="A2777" t="s">
        <v>1669</v>
      </c>
      <c r="B2777" t="s">
        <v>30</v>
      </c>
    </row>
    <row r="2778" spans="1:2" x14ac:dyDescent="0.3">
      <c r="A2778" t="s">
        <v>7301</v>
      </c>
      <c r="B2778" t="s">
        <v>30</v>
      </c>
    </row>
    <row r="2779" spans="1:2" x14ac:dyDescent="0.3">
      <c r="A2779" t="s">
        <v>7303</v>
      </c>
      <c r="B2779" t="s">
        <v>957</v>
      </c>
    </row>
    <row r="2780" spans="1:2" x14ac:dyDescent="0.3">
      <c r="A2780" t="s">
        <v>7306</v>
      </c>
      <c r="B2780" t="s">
        <v>87</v>
      </c>
    </row>
    <row r="2781" spans="1:2" x14ac:dyDescent="0.3">
      <c r="A2781" t="s">
        <v>7309</v>
      </c>
      <c r="B2781" t="s">
        <v>19</v>
      </c>
    </row>
    <row r="2782" spans="1:2" x14ac:dyDescent="0.3">
      <c r="A2782" t="s">
        <v>7311</v>
      </c>
      <c r="B2782" t="s">
        <v>19</v>
      </c>
    </row>
    <row r="2783" spans="1:2" x14ac:dyDescent="0.3">
      <c r="A2783" t="s">
        <v>6216</v>
      </c>
      <c r="B2783" t="s">
        <v>957</v>
      </c>
    </row>
    <row r="2784" spans="1:2" x14ac:dyDescent="0.3">
      <c r="A2784" t="s">
        <v>7316</v>
      </c>
      <c r="B2784" t="s">
        <v>30</v>
      </c>
    </row>
    <row r="2785" spans="1:2" x14ac:dyDescent="0.3">
      <c r="A2785" t="s">
        <v>7319</v>
      </c>
      <c r="B2785" t="s">
        <v>957</v>
      </c>
    </row>
    <row r="2786" spans="1:2" x14ac:dyDescent="0.3">
      <c r="A2786" t="s">
        <v>54</v>
      </c>
      <c r="B2786" t="s">
        <v>448</v>
      </c>
    </row>
    <row r="2787" spans="1:2" x14ac:dyDescent="0.3">
      <c r="A2787" t="s">
        <v>7324</v>
      </c>
      <c r="B2787" t="s">
        <v>957</v>
      </c>
    </row>
    <row r="2788" spans="1:2" x14ac:dyDescent="0.3">
      <c r="A2788" t="s">
        <v>1273</v>
      </c>
      <c r="B2788" t="s">
        <v>957</v>
      </c>
    </row>
    <row r="2789" spans="1:2" x14ac:dyDescent="0.3">
      <c r="A2789" t="s">
        <v>7327</v>
      </c>
      <c r="B2789" t="s">
        <v>957</v>
      </c>
    </row>
    <row r="2790" spans="1:2" x14ac:dyDescent="0.3">
      <c r="A2790" t="s">
        <v>7330</v>
      </c>
      <c r="B2790" t="s">
        <v>30</v>
      </c>
    </row>
    <row r="2791" spans="1:2" x14ac:dyDescent="0.3">
      <c r="A2791" t="s">
        <v>7333</v>
      </c>
      <c r="B2791" t="s">
        <v>957</v>
      </c>
    </row>
    <row r="2792" spans="1:2" x14ac:dyDescent="0.3">
      <c r="A2792" t="s">
        <v>2224</v>
      </c>
      <c r="B2792" t="s">
        <v>957</v>
      </c>
    </row>
    <row r="2793" spans="1:2" x14ac:dyDescent="0.3">
      <c r="A2793" t="s">
        <v>7338</v>
      </c>
      <c r="B2793" t="s">
        <v>181</v>
      </c>
    </row>
    <row r="2794" spans="1:2" x14ac:dyDescent="0.3">
      <c r="A2794" t="s">
        <v>3612</v>
      </c>
      <c r="B2794" t="s">
        <v>957</v>
      </c>
    </row>
    <row r="2795" spans="1:2" x14ac:dyDescent="0.3">
      <c r="A2795" t="s">
        <v>7342</v>
      </c>
      <c r="B2795" t="s">
        <v>30</v>
      </c>
    </row>
    <row r="2796" spans="1:2" x14ac:dyDescent="0.3">
      <c r="A2796" t="s">
        <v>7345</v>
      </c>
      <c r="B2796" t="s">
        <v>1350</v>
      </c>
    </row>
    <row r="2797" spans="1:2" x14ac:dyDescent="0.3">
      <c r="A2797" t="s">
        <v>7348</v>
      </c>
      <c r="B2797" t="s">
        <v>957</v>
      </c>
    </row>
    <row r="2798" spans="1:2" x14ac:dyDescent="0.3">
      <c r="A2798" t="s">
        <v>3271</v>
      </c>
      <c r="B2798" t="s">
        <v>957</v>
      </c>
    </row>
    <row r="2799" spans="1:2" x14ac:dyDescent="0.3">
      <c r="A2799" t="s">
        <v>7353</v>
      </c>
      <c r="B2799" t="s">
        <v>181</v>
      </c>
    </row>
    <row r="2800" spans="1:2" x14ac:dyDescent="0.3">
      <c r="A2800" t="s">
        <v>373</v>
      </c>
      <c r="B2800" t="s">
        <v>957</v>
      </c>
    </row>
    <row r="2801" spans="1:2" x14ac:dyDescent="0.3">
      <c r="A2801" t="s">
        <v>1155</v>
      </c>
      <c r="B2801" t="s">
        <v>957</v>
      </c>
    </row>
    <row r="2802" spans="1:2" x14ac:dyDescent="0.3">
      <c r="A2802" t="s">
        <v>7357</v>
      </c>
      <c r="B2802" t="s">
        <v>19</v>
      </c>
    </row>
    <row r="2803" spans="1:2" x14ac:dyDescent="0.3">
      <c r="A2803" t="s">
        <v>7360</v>
      </c>
      <c r="B2803" t="s">
        <v>7361</v>
      </c>
    </row>
    <row r="2804" spans="1:2" x14ac:dyDescent="0.3">
      <c r="A2804" t="s">
        <v>7362</v>
      </c>
      <c r="B2804" t="s">
        <v>30</v>
      </c>
    </row>
    <row r="2805" spans="1:2" x14ac:dyDescent="0.3">
      <c r="A2805" t="s">
        <v>7365</v>
      </c>
      <c r="B2805" t="s">
        <v>181</v>
      </c>
    </row>
    <row r="2806" spans="1:2" x14ac:dyDescent="0.3">
      <c r="A2806" t="s">
        <v>4018</v>
      </c>
      <c r="B2806" t="s">
        <v>36</v>
      </c>
    </row>
    <row r="2807" spans="1:2" x14ac:dyDescent="0.3">
      <c r="A2807" t="s">
        <v>7371</v>
      </c>
      <c r="B2807" t="s">
        <v>30</v>
      </c>
    </row>
    <row r="2808" spans="1:2" x14ac:dyDescent="0.3">
      <c r="A2808" t="s">
        <v>6505</v>
      </c>
      <c r="B2808" t="s">
        <v>36</v>
      </c>
    </row>
    <row r="2809" spans="1:2" x14ac:dyDescent="0.3">
      <c r="A2809" t="s">
        <v>7375</v>
      </c>
      <c r="B2809" t="s">
        <v>52</v>
      </c>
    </row>
    <row r="2810" spans="1:2" x14ac:dyDescent="0.3">
      <c r="A2810" t="s">
        <v>5880</v>
      </c>
      <c r="B2810" t="s">
        <v>19</v>
      </c>
    </row>
    <row r="2811" spans="1:2" x14ac:dyDescent="0.3">
      <c r="A2811" t="s">
        <v>7380</v>
      </c>
      <c r="B2811" t="s">
        <v>957</v>
      </c>
    </row>
    <row r="2812" spans="1:2" x14ac:dyDescent="0.3">
      <c r="A2812" t="s">
        <v>3841</v>
      </c>
      <c r="B2812" t="s">
        <v>30</v>
      </c>
    </row>
    <row r="2813" spans="1:2" x14ac:dyDescent="0.3">
      <c r="A2813" t="s">
        <v>4388</v>
      </c>
      <c r="B2813" t="s">
        <v>30</v>
      </c>
    </row>
    <row r="2814" spans="1:2" x14ac:dyDescent="0.3">
      <c r="A2814" t="s">
        <v>7388</v>
      </c>
      <c r="B2814" t="s">
        <v>909</v>
      </c>
    </row>
    <row r="2815" spans="1:2" x14ac:dyDescent="0.3">
      <c r="A2815" t="s">
        <v>1042</v>
      </c>
      <c r="B2815" t="s">
        <v>957</v>
      </c>
    </row>
    <row r="2816" spans="1:2" x14ac:dyDescent="0.3">
      <c r="A2816" t="s">
        <v>7392</v>
      </c>
      <c r="B2816" t="s">
        <v>36</v>
      </c>
    </row>
    <row r="2817" spans="1:2" x14ac:dyDescent="0.3">
      <c r="A2817" t="s">
        <v>2496</v>
      </c>
      <c r="B2817" t="s">
        <v>957</v>
      </c>
    </row>
    <row r="2818" spans="1:2" x14ac:dyDescent="0.3">
      <c r="A2818" t="s">
        <v>7396</v>
      </c>
      <c r="B2818" t="s">
        <v>42</v>
      </c>
    </row>
    <row r="2819" spans="1:2" x14ac:dyDescent="0.3">
      <c r="A2819" t="s">
        <v>45</v>
      </c>
      <c r="B2819" t="s">
        <v>19</v>
      </c>
    </row>
    <row r="2820" spans="1:2" x14ac:dyDescent="0.3">
      <c r="A2820" t="s">
        <v>7399</v>
      </c>
      <c r="B2820" t="s">
        <v>957</v>
      </c>
    </row>
    <row r="2821" spans="1:2" x14ac:dyDescent="0.3">
      <c r="A2821" t="s">
        <v>7401</v>
      </c>
      <c r="B2821" t="s">
        <v>30</v>
      </c>
    </row>
    <row r="2822" spans="1:2" x14ac:dyDescent="0.3">
      <c r="A2822" t="s">
        <v>7403</v>
      </c>
      <c r="B2822" t="s">
        <v>87</v>
      </c>
    </row>
    <row r="2823" spans="1:2" x14ac:dyDescent="0.3">
      <c r="A2823" t="s">
        <v>5777</v>
      </c>
      <c r="B2823" t="s">
        <v>957</v>
      </c>
    </row>
    <row r="2824" spans="1:2" x14ac:dyDescent="0.3">
      <c r="A2824" t="s">
        <v>7406</v>
      </c>
      <c r="B2824" t="s">
        <v>36</v>
      </c>
    </row>
    <row r="2825" spans="1:2" x14ac:dyDescent="0.3">
      <c r="A2825" t="s">
        <v>257</v>
      </c>
      <c r="B2825" t="s">
        <v>19</v>
      </c>
    </row>
    <row r="2826" spans="1:2" x14ac:dyDescent="0.3">
      <c r="A2826" t="s">
        <v>7411</v>
      </c>
      <c r="B2826" t="s">
        <v>19</v>
      </c>
    </row>
    <row r="2827" spans="1:2" x14ac:dyDescent="0.3">
      <c r="A2827" t="s">
        <v>689</v>
      </c>
      <c r="B2827" t="s">
        <v>19</v>
      </c>
    </row>
    <row r="2828" spans="1:2" x14ac:dyDescent="0.3">
      <c r="A2828" t="s">
        <v>2307</v>
      </c>
      <c r="B2828" t="s">
        <v>30</v>
      </c>
    </row>
    <row r="2829" spans="1:2" x14ac:dyDescent="0.3">
      <c r="A2829" t="s">
        <v>5347</v>
      </c>
      <c r="B2829" t="s">
        <v>36</v>
      </c>
    </row>
    <row r="2830" spans="1:2" x14ac:dyDescent="0.3">
      <c r="A2830" t="s">
        <v>7419</v>
      </c>
      <c r="B2830" t="s">
        <v>3125</v>
      </c>
    </row>
    <row r="2831" spans="1:2" x14ac:dyDescent="0.3">
      <c r="A2831" t="s">
        <v>6606</v>
      </c>
      <c r="B2831" t="s">
        <v>36</v>
      </c>
    </row>
    <row r="2832" spans="1:2" x14ac:dyDescent="0.3">
      <c r="A2832" t="s">
        <v>4825</v>
      </c>
      <c r="B2832" t="s">
        <v>19</v>
      </c>
    </row>
    <row r="2833" spans="1:2" x14ac:dyDescent="0.3">
      <c r="A2833" t="s">
        <v>7425</v>
      </c>
      <c r="B2833" t="s">
        <v>1972</v>
      </c>
    </row>
    <row r="2834" spans="1:2" x14ac:dyDescent="0.3">
      <c r="A2834" t="s">
        <v>7427</v>
      </c>
      <c r="B2834" t="s">
        <v>19</v>
      </c>
    </row>
    <row r="2835" spans="1:2" x14ac:dyDescent="0.3">
      <c r="A2835" t="s">
        <v>7430</v>
      </c>
      <c r="B2835" t="s">
        <v>42</v>
      </c>
    </row>
    <row r="2836" spans="1:2" x14ac:dyDescent="0.3">
      <c r="A2836" t="s">
        <v>7433</v>
      </c>
      <c r="B2836" t="s">
        <v>42</v>
      </c>
    </row>
    <row r="2837" spans="1:2" x14ac:dyDescent="0.3">
      <c r="A2837" t="s">
        <v>7436</v>
      </c>
      <c r="B2837" t="s">
        <v>30</v>
      </c>
    </row>
    <row r="2838" spans="1:2" x14ac:dyDescent="0.3">
      <c r="A2838" t="s">
        <v>7438</v>
      </c>
      <c r="B2838" t="s">
        <v>957</v>
      </c>
    </row>
    <row r="2839" spans="1:2" x14ac:dyDescent="0.3">
      <c r="A2839" t="s">
        <v>5301</v>
      </c>
      <c r="B2839" t="s">
        <v>30</v>
      </c>
    </row>
    <row r="2840" spans="1:2" x14ac:dyDescent="0.3">
      <c r="A2840" t="s">
        <v>3748</v>
      </c>
      <c r="B2840" t="s">
        <v>957</v>
      </c>
    </row>
    <row r="2841" spans="1:2" x14ac:dyDescent="0.3">
      <c r="A2841" t="s">
        <v>7443</v>
      </c>
      <c r="B2841" t="s">
        <v>36</v>
      </c>
    </row>
    <row r="2842" spans="1:2" x14ac:dyDescent="0.3">
      <c r="A2842" t="s">
        <v>7446</v>
      </c>
      <c r="B2842" t="s">
        <v>5175</v>
      </c>
    </row>
    <row r="2843" spans="1:2" x14ac:dyDescent="0.3">
      <c r="A2843" t="s">
        <v>1207</v>
      </c>
      <c r="B2843" t="s">
        <v>957</v>
      </c>
    </row>
    <row r="2844" spans="1:2" x14ac:dyDescent="0.3">
      <c r="A2844" t="s">
        <v>4847</v>
      </c>
      <c r="B2844" t="s">
        <v>830</v>
      </c>
    </row>
    <row r="2845" spans="1:2" x14ac:dyDescent="0.3">
      <c r="A2845" t="s">
        <v>654</v>
      </c>
      <c r="B2845" t="s">
        <v>30</v>
      </c>
    </row>
    <row r="2846" spans="1:2" x14ac:dyDescent="0.3">
      <c r="A2846" t="s">
        <v>7454</v>
      </c>
      <c r="B2846" t="s">
        <v>30</v>
      </c>
    </row>
    <row r="2847" spans="1:2" x14ac:dyDescent="0.3">
      <c r="A2847" t="s">
        <v>991</v>
      </c>
      <c r="B2847" t="s">
        <v>36</v>
      </c>
    </row>
    <row r="2848" spans="1:2" x14ac:dyDescent="0.3">
      <c r="A2848" t="s">
        <v>7458</v>
      </c>
      <c r="B2848" t="s">
        <v>52</v>
      </c>
    </row>
    <row r="2849" spans="1:2" x14ac:dyDescent="0.3">
      <c r="A2849" t="s">
        <v>5973</v>
      </c>
      <c r="B2849" t="s">
        <v>36</v>
      </c>
    </row>
    <row r="2850" spans="1:2" x14ac:dyDescent="0.3">
      <c r="A2850" t="s">
        <v>7463</v>
      </c>
      <c r="B2850" t="s">
        <v>448</v>
      </c>
    </row>
    <row r="2851" spans="1:2" x14ac:dyDescent="0.3">
      <c r="A2851" t="s">
        <v>7466</v>
      </c>
      <c r="B2851" t="s">
        <v>30</v>
      </c>
    </row>
    <row r="2852" spans="1:2" x14ac:dyDescent="0.3">
      <c r="A2852" t="s">
        <v>7469</v>
      </c>
      <c r="B2852" t="s">
        <v>957</v>
      </c>
    </row>
    <row r="2853" spans="1:2" x14ac:dyDescent="0.3">
      <c r="A2853" t="s">
        <v>1042</v>
      </c>
      <c r="B2853" t="s">
        <v>957</v>
      </c>
    </row>
    <row r="2854" spans="1:2" x14ac:dyDescent="0.3">
      <c r="A2854" t="s">
        <v>7474</v>
      </c>
      <c r="B2854" t="s">
        <v>181</v>
      </c>
    </row>
    <row r="2855" spans="1:2" x14ac:dyDescent="0.3">
      <c r="A2855" t="s">
        <v>7477</v>
      </c>
      <c r="B2855" t="s">
        <v>36</v>
      </c>
    </row>
    <row r="2856" spans="1:2" x14ac:dyDescent="0.3">
      <c r="A2856" t="s">
        <v>7480</v>
      </c>
      <c r="B2856" t="s">
        <v>19</v>
      </c>
    </row>
    <row r="2857" spans="1:2" x14ac:dyDescent="0.3">
      <c r="A2857" t="s">
        <v>1160</v>
      </c>
      <c r="B2857" t="s">
        <v>6032</v>
      </c>
    </row>
    <row r="2858" spans="1:2" x14ac:dyDescent="0.3">
      <c r="A2858" t="s">
        <v>5314</v>
      </c>
      <c r="B2858" t="s">
        <v>957</v>
      </c>
    </row>
    <row r="2859" spans="1:2" x14ac:dyDescent="0.3">
      <c r="A2859" t="s">
        <v>7486</v>
      </c>
      <c r="B2859" t="s">
        <v>957</v>
      </c>
    </row>
    <row r="2860" spans="1:2" x14ac:dyDescent="0.3">
      <c r="A2860" t="s">
        <v>7489</v>
      </c>
      <c r="B2860" t="s">
        <v>957</v>
      </c>
    </row>
    <row r="2861" spans="1:2" x14ac:dyDescent="0.3">
      <c r="A2861" t="s">
        <v>7491</v>
      </c>
      <c r="B2861" t="s">
        <v>42</v>
      </c>
    </row>
    <row r="2862" spans="1:2" x14ac:dyDescent="0.3">
      <c r="A2862" t="s">
        <v>2849</v>
      </c>
      <c r="B2862" t="s">
        <v>87</v>
      </c>
    </row>
    <row r="2863" spans="1:2" x14ac:dyDescent="0.3">
      <c r="A2863" t="s">
        <v>7495</v>
      </c>
      <c r="B2863" t="s">
        <v>207</v>
      </c>
    </row>
    <row r="2864" spans="1:2" x14ac:dyDescent="0.3">
      <c r="A2864" t="s">
        <v>7362</v>
      </c>
      <c r="B2864" t="s">
        <v>207</v>
      </c>
    </row>
    <row r="2865" spans="1:2" x14ac:dyDescent="0.3">
      <c r="A2865" t="s">
        <v>7497</v>
      </c>
      <c r="B2865" t="s">
        <v>207</v>
      </c>
    </row>
    <row r="2866" spans="1:2" x14ac:dyDescent="0.3">
      <c r="A2866" t="s">
        <v>7499</v>
      </c>
      <c r="B2866" t="s">
        <v>207</v>
      </c>
    </row>
    <row r="2867" spans="1:2" x14ac:dyDescent="0.3">
      <c r="A2867" t="s">
        <v>7501</v>
      </c>
      <c r="B2867" t="s">
        <v>207</v>
      </c>
    </row>
    <row r="2868" spans="1:2" x14ac:dyDescent="0.3">
      <c r="A2868" t="s">
        <v>7502</v>
      </c>
      <c r="B2868" t="s">
        <v>207</v>
      </c>
    </row>
    <row r="2869" spans="1:2" x14ac:dyDescent="0.3">
      <c r="A2869" t="s">
        <v>7504</v>
      </c>
      <c r="B2869" t="s">
        <v>207</v>
      </c>
    </row>
    <row r="2870" spans="1:2" x14ac:dyDescent="0.3">
      <c r="A2870" t="s">
        <v>7506</v>
      </c>
      <c r="B2870" t="s">
        <v>207</v>
      </c>
    </row>
    <row r="2871" spans="1:2" x14ac:dyDescent="0.3">
      <c r="A2871" t="s">
        <v>7507</v>
      </c>
      <c r="B2871" t="s">
        <v>207</v>
      </c>
    </row>
    <row r="2872" spans="1:2" x14ac:dyDescent="0.3">
      <c r="A2872" t="s">
        <v>7509</v>
      </c>
      <c r="B2872" t="s">
        <v>207</v>
      </c>
    </row>
    <row r="2873" spans="1:2" x14ac:dyDescent="0.3">
      <c r="A2873" t="s">
        <v>7511</v>
      </c>
      <c r="B2873" t="s">
        <v>207</v>
      </c>
    </row>
    <row r="2874" spans="1:2" x14ac:dyDescent="0.3">
      <c r="A2874" t="s">
        <v>7512</v>
      </c>
      <c r="B2874" t="s">
        <v>207</v>
      </c>
    </row>
    <row r="2875" spans="1:2" x14ac:dyDescent="0.3">
      <c r="A2875" t="s">
        <v>7514</v>
      </c>
      <c r="B2875" t="s">
        <v>207</v>
      </c>
    </row>
    <row r="2876" spans="1:2" x14ac:dyDescent="0.3">
      <c r="A2876" t="s">
        <v>7516</v>
      </c>
      <c r="B2876" t="s">
        <v>207</v>
      </c>
    </row>
    <row r="2877" spans="1:2" x14ac:dyDescent="0.3">
      <c r="A2877" t="s">
        <v>4735</v>
      </c>
      <c r="B2877" t="s">
        <v>207</v>
      </c>
    </row>
    <row r="2878" spans="1:2" x14ac:dyDescent="0.3">
      <c r="A2878" t="s">
        <v>7518</v>
      </c>
      <c r="B2878" t="s">
        <v>207</v>
      </c>
    </row>
    <row r="2879" spans="1:2" x14ac:dyDescent="0.3">
      <c r="A2879" t="s">
        <v>7239</v>
      </c>
      <c r="B2879" t="s">
        <v>207</v>
      </c>
    </row>
    <row r="2880" spans="1:2" x14ac:dyDescent="0.3">
      <c r="A2880" t="s">
        <v>151</v>
      </c>
      <c r="B2880" t="s">
        <v>207</v>
      </c>
    </row>
    <row r="2881" spans="1:2" x14ac:dyDescent="0.3">
      <c r="A2881" t="s">
        <v>7522</v>
      </c>
      <c r="B2881" t="s">
        <v>207</v>
      </c>
    </row>
    <row r="2882" spans="1:2" x14ac:dyDescent="0.3">
      <c r="A2882" t="s">
        <v>7524</v>
      </c>
      <c r="B2882" t="s">
        <v>207</v>
      </c>
    </row>
    <row r="2883" spans="1:2" x14ac:dyDescent="0.3">
      <c r="A2883" t="s">
        <v>7526</v>
      </c>
      <c r="B2883" t="s">
        <v>207</v>
      </c>
    </row>
    <row r="2884" spans="1:2" x14ac:dyDescent="0.3">
      <c r="A2884" t="s">
        <v>6721</v>
      </c>
      <c r="B2884" t="s">
        <v>207</v>
      </c>
    </row>
    <row r="2885" spans="1:2" x14ac:dyDescent="0.3">
      <c r="A2885" t="s">
        <v>7529</v>
      </c>
      <c r="B2885" t="s">
        <v>207</v>
      </c>
    </row>
    <row r="2886" spans="1:2" x14ac:dyDescent="0.3">
      <c r="A2886" t="s">
        <v>7530</v>
      </c>
      <c r="B2886" t="s">
        <v>207</v>
      </c>
    </row>
    <row r="2887" spans="1:2" x14ac:dyDescent="0.3">
      <c r="A2887" t="s">
        <v>4833</v>
      </c>
      <c r="B2887" t="s">
        <v>207</v>
      </c>
    </row>
    <row r="2888" spans="1:2" x14ac:dyDescent="0.3">
      <c r="A2888" t="s">
        <v>7533</v>
      </c>
      <c r="B2888" t="s">
        <v>207</v>
      </c>
    </row>
    <row r="2889" spans="1:2" x14ac:dyDescent="0.3">
      <c r="A2889" t="s">
        <v>4528</v>
      </c>
      <c r="B2889" t="s">
        <v>207</v>
      </c>
    </row>
    <row r="2890" spans="1:2" x14ac:dyDescent="0.3">
      <c r="A2890" t="s">
        <v>3379</v>
      </c>
      <c r="B2890" t="s">
        <v>207</v>
      </c>
    </row>
    <row r="2891" spans="1:2" x14ac:dyDescent="0.3">
      <c r="A2891" t="s">
        <v>7536</v>
      </c>
      <c r="B2891" t="s">
        <v>207</v>
      </c>
    </row>
    <row r="2892" spans="1:2" x14ac:dyDescent="0.3">
      <c r="A2892" t="s">
        <v>7538</v>
      </c>
      <c r="B2892" t="s">
        <v>207</v>
      </c>
    </row>
    <row r="2893" spans="1:2" x14ac:dyDescent="0.3">
      <c r="A2893" t="s">
        <v>6164</v>
      </c>
      <c r="B2893" t="s">
        <v>207</v>
      </c>
    </row>
    <row r="2894" spans="1:2" x14ac:dyDescent="0.3">
      <c r="A2894" t="s">
        <v>393</v>
      </c>
      <c r="B2894" t="s">
        <v>207</v>
      </c>
    </row>
    <row r="2895" spans="1:2" x14ac:dyDescent="0.3">
      <c r="A2895" t="s">
        <v>7541</v>
      </c>
      <c r="B2895" t="s">
        <v>207</v>
      </c>
    </row>
    <row r="2896" spans="1:2" x14ac:dyDescent="0.3">
      <c r="A2896" t="s">
        <v>7543</v>
      </c>
      <c r="B2896" t="s">
        <v>207</v>
      </c>
    </row>
    <row r="2897" spans="1:2" x14ac:dyDescent="0.3">
      <c r="A2897" t="s">
        <v>7545</v>
      </c>
      <c r="B2897" t="s">
        <v>207</v>
      </c>
    </row>
    <row r="2898" spans="1:2" x14ac:dyDescent="0.3">
      <c r="A2898" t="s">
        <v>7547</v>
      </c>
      <c r="B2898" t="s">
        <v>207</v>
      </c>
    </row>
    <row r="2899" spans="1:2" x14ac:dyDescent="0.3">
      <c r="A2899" t="s">
        <v>7548</v>
      </c>
      <c r="B2899" t="s">
        <v>207</v>
      </c>
    </row>
    <row r="2900" spans="1:2" x14ac:dyDescent="0.3">
      <c r="A2900" t="s">
        <v>7550</v>
      </c>
      <c r="B2900" t="s">
        <v>207</v>
      </c>
    </row>
    <row r="2901" spans="1:2" x14ac:dyDescent="0.3">
      <c r="A2901" t="s">
        <v>4128</v>
      </c>
      <c r="B2901" t="s">
        <v>207</v>
      </c>
    </row>
    <row r="2902" spans="1:2" x14ac:dyDescent="0.3">
      <c r="A2902" t="s">
        <v>7552</v>
      </c>
      <c r="B2902" t="s">
        <v>207</v>
      </c>
    </row>
    <row r="2903" spans="1:2" x14ac:dyDescent="0.3">
      <c r="A2903" t="s">
        <v>1381</v>
      </c>
      <c r="B2903" t="s">
        <v>207</v>
      </c>
    </row>
    <row r="2904" spans="1:2" x14ac:dyDescent="0.3">
      <c r="A2904" t="s">
        <v>7555</v>
      </c>
      <c r="B2904" t="s">
        <v>207</v>
      </c>
    </row>
    <row r="2905" spans="1:2" x14ac:dyDescent="0.3">
      <c r="A2905" t="s">
        <v>4350</v>
      </c>
      <c r="B2905" t="s">
        <v>207</v>
      </c>
    </row>
    <row r="2906" spans="1:2" x14ac:dyDescent="0.3">
      <c r="A2906" t="s">
        <v>7558</v>
      </c>
      <c r="B2906" t="s">
        <v>207</v>
      </c>
    </row>
    <row r="2907" spans="1:2" x14ac:dyDescent="0.3">
      <c r="A2907" t="s">
        <v>7560</v>
      </c>
      <c r="B2907" t="s">
        <v>207</v>
      </c>
    </row>
    <row r="2908" spans="1:2" x14ac:dyDescent="0.3">
      <c r="A2908" t="s">
        <v>7562</v>
      </c>
      <c r="B2908" t="s">
        <v>207</v>
      </c>
    </row>
    <row r="2909" spans="1:2" x14ac:dyDescent="0.3">
      <c r="A2909" t="s">
        <v>1773</v>
      </c>
      <c r="B2909" t="s">
        <v>207</v>
      </c>
    </row>
    <row r="2910" spans="1:2" x14ac:dyDescent="0.3">
      <c r="A2910" t="s">
        <v>7565</v>
      </c>
      <c r="B2910" t="s">
        <v>207</v>
      </c>
    </row>
    <row r="2911" spans="1:2" x14ac:dyDescent="0.3">
      <c r="A2911" t="s">
        <v>7567</v>
      </c>
      <c r="B2911" t="s">
        <v>207</v>
      </c>
    </row>
    <row r="2912" spans="1:2" x14ac:dyDescent="0.3">
      <c r="A2912" t="s">
        <v>6765</v>
      </c>
      <c r="B2912" t="s">
        <v>207</v>
      </c>
    </row>
    <row r="2913" spans="1:2" x14ac:dyDescent="0.3">
      <c r="A2913" t="s">
        <v>7569</v>
      </c>
      <c r="B2913" t="s">
        <v>207</v>
      </c>
    </row>
    <row r="2914" spans="1:2" x14ac:dyDescent="0.3">
      <c r="A2914" t="s">
        <v>7571</v>
      </c>
      <c r="B2914" t="s">
        <v>207</v>
      </c>
    </row>
    <row r="2915" spans="1:2" x14ac:dyDescent="0.3">
      <c r="A2915" t="s">
        <v>7573</v>
      </c>
      <c r="B2915" t="s">
        <v>207</v>
      </c>
    </row>
    <row r="2916" spans="1:2" x14ac:dyDescent="0.3">
      <c r="A2916" t="s">
        <v>7575</v>
      </c>
      <c r="B2916" t="s">
        <v>207</v>
      </c>
    </row>
    <row r="2917" spans="1:2" x14ac:dyDescent="0.3">
      <c r="A2917" t="s">
        <v>7577</v>
      </c>
      <c r="B2917" t="s">
        <v>207</v>
      </c>
    </row>
    <row r="2918" spans="1:2" x14ac:dyDescent="0.3">
      <c r="A2918" t="s">
        <v>7579</v>
      </c>
      <c r="B2918" t="s">
        <v>207</v>
      </c>
    </row>
    <row r="2919" spans="1:2" x14ac:dyDescent="0.3">
      <c r="A2919" t="s">
        <v>7581</v>
      </c>
      <c r="B2919" t="s">
        <v>207</v>
      </c>
    </row>
    <row r="2920" spans="1:2" x14ac:dyDescent="0.3">
      <c r="A2920" t="s">
        <v>7584</v>
      </c>
      <c r="B2920" t="s">
        <v>207</v>
      </c>
    </row>
    <row r="2921" spans="1:2" x14ac:dyDescent="0.3">
      <c r="A2921" t="s">
        <v>7587</v>
      </c>
      <c r="B2921" t="s">
        <v>207</v>
      </c>
    </row>
    <row r="2922" spans="1:2" x14ac:dyDescent="0.3">
      <c r="A2922" t="s">
        <v>7589</v>
      </c>
      <c r="B2922" t="s">
        <v>207</v>
      </c>
    </row>
    <row r="2923" spans="1:2" x14ac:dyDescent="0.3">
      <c r="A2923" t="s">
        <v>7591</v>
      </c>
      <c r="B2923" t="s">
        <v>207</v>
      </c>
    </row>
    <row r="2924" spans="1:2" x14ac:dyDescent="0.3">
      <c r="A2924" t="s">
        <v>7594</v>
      </c>
      <c r="B2924" t="s">
        <v>207</v>
      </c>
    </row>
    <row r="2925" spans="1:2" x14ac:dyDescent="0.3">
      <c r="A2925" t="s">
        <v>7595</v>
      </c>
      <c r="B2925" t="s">
        <v>207</v>
      </c>
    </row>
    <row r="2926" spans="1:2" x14ac:dyDescent="0.3">
      <c r="A2926" t="s">
        <v>7596</v>
      </c>
      <c r="B2926" t="s">
        <v>207</v>
      </c>
    </row>
    <row r="2927" spans="1:2" x14ac:dyDescent="0.3">
      <c r="A2927" t="s">
        <v>7597</v>
      </c>
      <c r="B2927" t="s">
        <v>207</v>
      </c>
    </row>
    <row r="2928" spans="1:2" x14ac:dyDescent="0.3">
      <c r="A2928" t="s">
        <v>7598</v>
      </c>
      <c r="B2928" t="s">
        <v>207</v>
      </c>
    </row>
    <row r="2929" spans="1:2" x14ac:dyDescent="0.3">
      <c r="A2929" t="s">
        <v>7599</v>
      </c>
      <c r="B2929" t="s">
        <v>207</v>
      </c>
    </row>
    <row r="2930" spans="1:2" x14ac:dyDescent="0.3">
      <c r="A2930" t="s">
        <v>5723</v>
      </c>
      <c r="B2930" t="s">
        <v>207</v>
      </c>
    </row>
    <row r="2931" spans="1:2" x14ac:dyDescent="0.3">
      <c r="A2931" t="s">
        <v>3101</v>
      </c>
      <c r="B2931" t="s">
        <v>207</v>
      </c>
    </row>
    <row r="2932" spans="1:2" x14ac:dyDescent="0.3">
      <c r="A2932" t="s">
        <v>5570</v>
      </c>
      <c r="B2932" t="s">
        <v>207</v>
      </c>
    </row>
    <row r="2933" spans="1:2" x14ac:dyDescent="0.3">
      <c r="A2933" t="s">
        <v>2601</v>
      </c>
      <c r="B2933" t="s">
        <v>207</v>
      </c>
    </row>
    <row r="2934" spans="1:2" x14ac:dyDescent="0.3">
      <c r="A2934" t="s">
        <v>7604</v>
      </c>
      <c r="B2934" t="s">
        <v>207</v>
      </c>
    </row>
    <row r="2935" spans="1:2" x14ac:dyDescent="0.3">
      <c r="A2935" t="s">
        <v>7606</v>
      </c>
      <c r="B2935" t="s">
        <v>207</v>
      </c>
    </row>
    <row r="2936" spans="1:2" x14ac:dyDescent="0.3">
      <c r="A2936" t="s">
        <v>7608</v>
      </c>
      <c r="B2936" t="s">
        <v>207</v>
      </c>
    </row>
    <row r="2937" spans="1:2" x14ac:dyDescent="0.3">
      <c r="A2937" t="s">
        <v>7610</v>
      </c>
      <c r="B2937" t="s">
        <v>207</v>
      </c>
    </row>
    <row r="2938" spans="1:2" x14ac:dyDescent="0.3">
      <c r="A2938" t="s">
        <v>151</v>
      </c>
      <c r="B2938" t="s">
        <v>207</v>
      </c>
    </row>
    <row r="2939" spans="1:2" x14ac:dyDescent="0.3">
      <c r="A2939" t="s">
        <v>7614</v>
      </c>
      <c r="B2939" t="s">
        <v>207</v>
      </c>
    </row>
    <row r="2940" spans="1:2" x14ac:dyDescent="0.3">
      <c r="A2940" t="s">
        <v>2982</v>
      </c>
      <c r="B2940" t="s">
        <v>207</v>
      </c>
    </row>
    <row r="2941" spans="1:2" x14ac:dyDescent="0.3">
      <c r="A2941" t="s">
        <v>7617</v>
      </c>
      <c r="B2941" t="s">
        <v>207</v>
      </c>
    </row>
    <row r="2942" spans="1:2" x14ac:dyDescent="0.3">
      <c r="A2942" t="s">
        <v>7619</v>
      </c>
      <c r="B2942" t="s">
        <v>207</v>
      </c>
    </row>
    <row r="2943" spans="1:2" x14ac:dyDescent="0.3">
      <c r="A2943" t="s">
        <v>7620</v>
      </c>
      <c r="B2943" t="s">
        <v>207</v>
      </c>
    </row>
    <row r="2944" spans="1:2" x14ac:dyDescent="0.3">
      <c r="A2944" t="s">
        <v>7621</v>
      </c>
      <c r="B2944" t="s">
        <v>207</v>
      </c>
    </row>
    <row r="2945" spans="1:2" x14ac:dyDescent="0.3">
      <c r="A2945" t="s">
        <v>7622</v>
      </c>
      <c r="B2945" t="s">
        <v>207</v>
      </c>
    </row>
    <row r="2946" spans="1:2" x14ac:dyDescent="0.3">
      <c r="A2946" t="s">
        <v>4341</v>
      </c>
      <c r="B2946" t="s">
        <v>207</v>
      </c>
    </row>
    <row r="2947" spans="1:2" x14ac:dyDescent="0.3">
      <c r="A2947" t="s">
        <v>1015</v>
      </c>
      <c r="B2947" t="s">
        <v>207</v>
      </c>
    </row>
    <row r="2948" spans="1:2" x14ac:dyDescent="0.3">
      <c r="A2948" t="s">
        <v>7626</v>
      </c>
      <c r="B2948" t="s">
        <v>207</v>
      </c>
    </row>
    <row r="2949" spans="1:2" x14ac:dyDescent="0.3">
      <c r="A2949" t="s">
        <v>7627</v>
      </c>
      <c r="B2949" t="s">
        <v>207</v>
      </c>
    </row>
    <row r="2950" spans="1:2" x14ac:dyDescent="0.3">
      <c r="A2950" t="s">
        <v>7436</v>
      </c>
      <c r="B2950" t="s">
        <v>207</v>
      </c>
    </row>
    <row r="2951" spans="1:2" x14ac:dyDescent="0.3">
      <c r="A2951" t="s">
        <v>7629</v>
      </c>
      <c r="B2951" t="s">
        <v>207</v>
      </c>
    </row>
    <row r="2952" spans="1:2" x14ac:dyDescent="0.3">
      <c r="A2952" t="s">
        <v>3040</v>
      </c>
      <c r="B2952" t="s">
        <v>207</v>
      </c>
    </row>
    <row r="2953" spans="1:2" x14ac:dyDescent="0.3">
      <c r="A2953" t="s">
        <v>7631</v>
      </c>
      <c r="B2953" t="s">
        <v>207</v>
      </c>
    </row>
    <row r="2954" spans="1:2" x14ac:dyDescent="0.3">
      <c r="A2954" t="s">
        <v>7633</v>
      </c>
      <c r="B2954" t="s">
        <v>207</v>
      </c>
    </row>
    <row r="2955" spans="1:2" x14ac:dyDescent="0.3">
      <c r="A2955" t="s">
        <v>7635</v>
      </c>
      <c r="B2955" t="s">
        <v>207</v>
      </c>
    </row>
    <row r="2956" spans="1:2" x14ac:dyDescent="0.3">
      <c r="A2956" t="s">
        <v>7638</v>
      </c>
      <c r="B2956" t="s">
        <v>207</v>
      </c>
    </row>
    <row r="2957" spans="1:2" x14ac:dyDescent="0.3">
      <c r="A2957" t="s">
        <v>7640</v>
      </c>
      <c r="B2957" t="s">
        <v>207</v>
      </c>
    </row>
    <row r="2958" spans="1:2" x14ac:dyDescent="0.3">
      <c r="A2958" t="s">
        <v>7641</v>
      </c>
      <c r="B2958" t="s">
        <v>207</v>
      </c>
    </row>
    <row r="2959" spans="1:2" x14ac:dyDescent="0.3">
      <c r="A2959" t="s">
        <v>7643</v>
      </c>
      <c r="B2959" t="s">
        <v>207</v>
      </c>
    </row>
    <row r="2960" spans="1:2" x14ac:dyDescent="0.3">
      <c r="A2960" t="s">
        <v>7645</v>
      </c>
      <c r="B2960" t="s">
        <v>207</v>
      </c>
    </row>
    <row r="2961" spans="1:2" x14ac:dyDescent="0.3">
      <c r="A2961" t="s">
        <v>7647</v>
      </c>
      <c r="B2961" t="s">
        <v>207</v>
      </c>
    </row>
    <row r="2962" spans="1:2" x14ac:dyDescent="0.3">
      <c r="A2962" t="s">
        <v>7338</v>
      </c>
      <c r="B2962" t="s">
        <v>207</v>
      </c>
    </row>
    <row r="2963" spans="1:2" x14ac:dyDescent="0.3">
      <c r="A2963" t="s">
        <v>7650</v>
      </c>
      <c r="B2963" t="s">
        <v>207</v>
      </c>
    </row>
    <row r="2964" spans="1:2" x14ac:dyDescent="0.3">
      <c r="A2964" t="s">
        <v>822</v>
      </c>
      <c r="B2964" t="s">
        <v>207</v>
      </c>
    </row>
    <row r="2965" spans="1:2" x14ac:dyDescent="0.3">
      <c r="A2965" t="s">
        <v>7654</v>
      </c>
      <c r="B2965" t="s">
        <v>207</v>
      </c>
    </row>
    <row r="2966" spans="1:2" x14ac:dyDescent="0.3">
      <c r="A2966" t="s">
        <v>7656</v>
      </c>
      <c r="B2966" t="s">
        <v>207</v>
      </c>
    </row>
    <row r="2967" spans="1:2" x14ac:dyDescent="0.3">
      <c r="A2967" t="s">
        <v>311</v>
      </c>
      <c r="B2967" t="s">
        <v>207</v>
      </c>
    </row>
    <row r="2968" spans="1:2" x14ac:dyDescent="0.3">
      <c r="A2968" t="s">
        <v>7658</v>
      </c>
      <c r="B2968" t="s">
        <v>207</v>
      </c>
    </row>
    <row r="2969" spans="1:2" x14ac:dyDescent="0.3">
      <c r="A2969" t="s">
        <v>7660</v>
      </c>
      <c r="B2969" t="s">
        <v>207</v>
      </c>
    </row>
    <row r="2970" spans="1:2" x14ac:dyDescent="0.3">
      <c r="A2970" t="s">
        <v>7662</v>
      </c>
      <c r="B2970" t="s">
        <v>207</v>
      </c>
    </row>
    <row r="2971" spans="1:2" x14ac:dyDescent="0.3">
      <c r="A2971" t="s">
        <v>2957</v>
      </c>
      <c r="B2971" t="s">
        <v>207</v>
      </c>
    </row>
    <row r="2972" spans="1:2" x14ac:dyDescent="0.3">
      <c r="A2972" t="s">
        <v>7411</v>
      </c>
      <c r="B2972" t="s">
        <v>207</v>
      </c>
    </row>
    <row r="2973" spans="1:2" x14ac:dyDescent="0.3">
      <c r="A2973" t="s">
        <v>1793</v>
      </c>
      <c r="B2973" t="s">
        <v>207</v>
      </c>
    </row>
    <row r="2974" spans="1:2" x14ac:dyDescent="0.3">
      <c r="A2974" t="s">
        <v>5555</v>
      </c>
      <c r="B2974" t="s">
        <v>207</v>
      </c>
    </row>
    <row r="2975" spans="1:2" x14ac:dyDescent="0.3">
      <c r="A2975" t="s">
        <v>7666</v>
      </c>
      <c r="B2975" t="s">
        <v>207</v>
      </c>
    </row>
    <row r="2976" spans="1:2" x14ac:dyDescent="0.3">
      <c r="A2976" t="s">
        <v>6333</v>
      </c>
      <c r="B2976" t="s">
        <v>207</v>
      </c>
    </row>
    <row r="2977" spans="1:2" x14ac:dyDescent="0.3">
      <c r="A2977" t="s">
        <v>7669</v>
      </c>
      <c r="B2977" t="s">
        <v>207</v>
      </c>
    </row>
    <row r="2978" spans="1:2" x14ac:dyDescent="0.3">
      <c r="A2978" t="s">
        <v>257</v>
      </c>
      <c r="B2978" t="s">
        <v>207</v>
      </c>
    </row>
    <row r="2979" spans="1:2" x14ac:dyDescent="0.3">
      <c r="A2979" t="s">
        <v>3001</v>
      </c>
      <c r="B2979" t="s">
        <v>207</v>
      </c>
    </row>
    <row r="2980" spans="1:2" x14ac:dyDescent="0.3">
      <c r="A2980" t="s">
        <v>7673</v>
      </c>
      <c r="B2980" t="s">
        <v>207</v>
      </c>
    </row>
    <row r="2981" spans="1:2" x14ac:dyDescent="0.3">
      <c r="A2981" t="s">
        <v>6216</v>
      </c>
      <c r="B2981" t="s">
        <v>207</v>
      </c>
    </row>
    <row r="2982" spans="1:2" x14ac:dyDescent="0.3">
      <c r="A2982" t="s">
        <v>7676</v>
      </c>
      <c r="B2982" t="s">
        <v>207</v>
      </c>
    </row>
    <row r="2983" spans="1:2" x14ac:dyDescent="0.3">
      <c r="A2983" t="s">
        <v>4921</v>
      </c>
      <c r="B2983" t="s">
        <v>207</v>
      </c>
    </row>
    <row r="2984" spans="1:2" x14ac:dyDescent="0.3">
      <c r="A2984" t="s">
        <v>7679</v>
      </c>
      <c r="B2984" t="s">
        <v>207</v>
      </c>
    </row>
    <row r="2985" spans="1:2" x14ac:dyDescent="0.3">
      <c r="A2985" t="s">
        <v>7681</v>
      </c>
      <c r="B2985" t="s">
        <v>207</v>
      </c>
    </row>
    <row r="2986" spans="1:2" x14ac:dyDescent="0.3">
      <c r="A2986" t="s">
        <v>7682</v>
      </c>
      <c r="B2986" t="s">
        <v>207</v>
      </c>
    </row>
    <row r="2987" spans="1:2" x14ac:dyDescent="0.3">
      <c r="A2987" t="s">
        <v>7683</v>
      </c>
      <c r="B2987" t="s">
        <v>207</v>
      </c>
    </row>
    <row r="2988" spans="1:2" x14ac:dyDescent="0.3">
      <c r="A2988" t="s">
        <v>7686</v>
      </c>
      <c r="B2988" t="s">
        <v>207</v>
      </c>
    </row>
    <row r="2989" spans="1:2" x14ac:dyDescent="0.3">
      <c r="A2989" t="s">
        <v>4615</v>
      </c>
      <c r="B2989" t="s">
        <v>207</v>
      </c>
    </row>
    <row r="2990" spans="1:2" x14ac:dyDescent="0.3">
      <c r="A2990" t="s">
        <v>2890</v>
      </c>
      <c r="B2990" t="s">
        <v>207</v>
      </c>
    </row>
    <row r="2991" spans="1:2" x14ac:dyDescent="0.3">
      <c r="A2991" t="s">
        <v>7691</v>
      </c>
      <c r="B2991" t="s">
        <v>207</v>
      </c>
    </row>
    <row r="2992" spans="1:2" x14ac:dyDescent="0.3">
      <c r="A2992" t="s">
        <v>7693</v>
      </c>
      <c r="B2992" t="s">
        <v>207</v>
      </c>
    </row>
    <row r="2993" spans="1:2" x14ac:dyDescent="0.3">
      <c r="A2993" t="s">
        <v>7235</v>
      </c>
      <c r="B2993" t="s">
        <v>207</v>
      </c>
    </row>
    <row r="2994" spans="1:2" x14ac:dyDescent="0.3">
      <c r="A2994" t="s">
        <v>7697</v>
      </c>
      <c r="B2994" t="s">
        <v>207</v>
      </c>
    </row>
    <row r="2995" spans="1:2" x14ac:dyDescent="0.3">
      <c r="A2995" t="s">
        <v>2344</v>
      </c>
      <c r="B2995" t="s">
        <v>207</v>
      </c>
    </row>
    <row r="2996" spans="1:2" x14ac:dyDescent="0.3">
      <c r="A2996" t="s">
        <v>7700</v>
      </c>
      <c r="B2996" t="s">
        <v>207</v>
      </c>
    </row>
    <row r="2997" spans="1:2" x14ac:dyDescent="0.3">
      <c r="A2997" t="s">
        <v>7702</v>
      </c>
      <c r="B2997" t="s">
        <v>207</v>
      </c>
    </row>
    <row r="2998" spans="1:2" x14ac:dyDescent="0.3">
      <c r="A2998" t="s">
        <v>7704</v>
      </c>
      <c r="B2998" t="s">
        <v>207</v>
      </c>
    </row>
    <row r="2999" spans="1:2" x14ac:dyDescent="0.3">
      <c r="A2999" t="s">
        <v>5945</v>
      </c>
      <c r="B2999" t="s">
        <v>207</v>
      </c>
    </row>
    <row r="3000" spans="1:2" x14ac:dyDescent="0.3">
      <c r="A3000" t="s">
        <v>7706</v>
      </c>
      <c r="B3000" t="s">
        <v>207</v>
      </c>
    </row>
    <row r="3001" spans="1:2" x14ac:dyDescent="0.3">
      <c r="A3001" t="s">
        <v>1319</v>
      </c>
      <c r="B3001" t="s">
        <v>207</v>
      </c>
    </row>
    <row r="3002" spans="1:2" x14ac:dyDescent="0.3">
      <c r="A3002" t="s">
        <v>7708</v>
      </c>
      <c r="B3002" t="s">
        <v>207</v>
      </c>
    </row>
    <row r="3003" spans="1:2" x14ac:dyDescent="0.3">
      <c r="A3003" t="s">
        <v>7711</v>
      </c>
      <c r="B3003" t="s">
        <v>207</v>
      </c>
    </row>
    <row r="3004" spans="1:2" x14ac:dyDescent="0.3">
      <c r="A3004" t="s">
        <v>7713</v>
      </c>
      <c r="B3004" t="s">
        <v>207</v>
      </c>
    </row>
    <row r="3005" spans="1:2" x14ac:dyDescent="0.3">
      <c r="A3005" t="s">
        <v>7715</v>
      </c>
      <c r="B3005" t="s">
        <v>207</v>
      </c>
    </row>
    <row r="3006" spans="1:2" x14ac:dyDescent="0.3">
      <c r="A3006" t="s">
        <v>7716</v>
      </c>
      <c r="B3006" t="s">
        <v>207</v>
      </c>
    </row>
    <row r="3007" spans="1:2" x14ac:dyDescent="0.3">
      <c r="A3007" t="s">
        <v>7718</v>
      </c>
      <c r="B3007" t="s">
        <v>207</v>
      </c>
    </row>
    <row r="3008" spans="1:2" x14ac:dyDescent="0.3">
      <c r="A3008" t="s">
        <v>7719</v>
      </c>
      <c r="B3008" t="s">
        <v>207</v>
      </c>
    </row>
    <row r="3009" spans="1:2" x14ac:dyDescent="0.3">
      <c r="A3009" t="s">
        <v>7720</v>
      </c>
      <c r="B3009" t="s">
        <v>207</v>
      </c>
    </row>
    <row r="3010" spans="1:2" x14ac:dyDescent="0.3">
      <c r="A3010" t="s">
        <v>7721</v>
      </c>
      <c r="B3010" t="s">
        <v>207</v>
      </c>
    </row>
    <row r="3011" spans="1:2" x14ac:dyDescent="0.3">
      <c r="A3011" t="s">
        <v>5393</v>
      </c>
      <c r="B3011" t="s">
        <v>207</v>
      </c>
    </row>
    <row r="3012" spans="1:2" x14ac:dyDescent="0.3">
      <c r="A3012" t="s">
        <v>3251</v>
      </c>
      <c r="B3012" t="s">
        <v>207</v>
      </c>
    </row>
    <row r="3013" spans="1:2" x14ac:dyDescent="0.3">
      <c r="A3013" t="s">
        <v>7715</v>
      </c>
      <c r="B3013" t="s">
        <v>207</v>
      </c>
    </row>
    <row r="3014" spans="1:2" x14ac:dyDescent="0.3">
      <c r="A3014" t="s">
        <v>3748</v>
      </c>
      <c r="B3014" t="s">
        <v>207</v>
      </c>
    </row>
    <row r="3015" spans="1:2" x14ac:dyDescent="0.3">
      <c r="A3015" t="s">
        <v>7704</v>
      </c>
      <c r="B3015" t="s">
        <v>207</v>
      </c>
    </row>
    <row r="3016" spans="1:2" x14ac:dyDescent="0.3">
      <c r="A3016" t="s">
        <v>7725</v>
      </c>
      <c r="B3016" t="s">
        <v>207</v>
      </c>
    </row>
    <row r="3017" spans="1:2" x14ac:dyDescent="0.3">
      <c r="A3017" t="s">
        <v>4771</v>
      </c>
      <c r="B3017" t="s">
        <v>207</v>
      </c>
    </row>
    <row r="3018" spans="1:2" x14ac:dyDescent="0.3">
      <c r="A3018" t="s">
        <v>7728</v>
      </c>
      <c r="B3018" t="s">
        <v>207</v>
      </c>
    </row>
    <row r="3019" spans="1:2" x14ac:dyDescent="0.3">
      <c r="A3019" t="s">
        <v>7730</v>
      </c>
      <c r="B3019" t="s">
        <v>207</v>
      </c>
    </row>
    <row r="3020" spans="1:2" x14ac:dyDescent="0.3">
      <c r="A3020" t="s">
        <v>7733</v>
      </c>
      <c r="B3020" t="s">
        <v>207</v>
      </c>
    </row>
    <row r="3021" spans="1:2" x14ac:dyDescent="0.3">
      <c r="A3021" t="s">
        <v>7735</v>
      </c>
      <c r="B3021" t="s">
        <v>207</v>
      </c>
    </row>
    <row r="3022" spans="1:2" x14ac:dyDescent="0.3">
      <c r="A3022" t="s">
        <v>5253</v>
      </c>
      <c r="B3022" t="s">
        <v>207</v>
      </c>
    </row>
    <row r="3023" spans="1:2" x14ac:dyDescent="0.3">
      <c r="A3023" t="s">
        <v>7737</v>
      </c>
      <c r="B3023" t="s">
        <v>207</v>
      </c>
    </row>
    <row r="3024" spans="1:2" x14ac:dyDescent="0.3">
      <c r="A3024" t="s">
        <v>7739</v>
      </c>
      <c r="B3024" t="s">
        <v>207</v>
      </c>
    </row>
    <row r="3025" spans="1:2" x14ac:dyDescent="0.3">
      <c r="A3025" t="s">
        <v>7620</v>
      </c>
      <c r="B3025" t="s">
        <v>207</v>
      </c>
    </row>
    <row r="3026" spans="1:2" x14ac:dyDescent="0.3">
      <c r="A3026" t="s">
        <v>7742</v>
      </c>
      <c r="B3026" t="s">
        <v>207</v>
      </c>
    </row>
    <row r="3027" spans="1:2" x14ac:dyDescent="0.3">
      <c r="A3027" t="s">
        <v>7744</v>
      </c>
      <c r="B3027" t="s">
        <v>207</v>
      </c>
    </row>
    <row r="3028" spans="1:2" x14ac:dyDescent="0.3">
      <c r="A3028" t="s">
        <v>7746</v>
      </c>
      <c r="B3028" t="s">
        <v>207</v>
      </c>
    </row>
    <row r="3029" spans="1:2" x14ac:dyDescent="0.3">
      <c r="A3029" t="s">
        <v>587</v>
      </c>
      <c r="B3029" t="s">
        <v>207</v>
      </c>
    </row>
    <row r="3030" spans="1:2" x14ac:dyDescent="0.3">
      <c r="A3030" t="s">
        <v>7750</v>
      </c>
      <c r="B3030" t="s">
        <v>207</v>
      </c>
    </row>
    <row r="3031" spans="1:2" x14ac:dyDescent="0.3">
      <c r="A3031" t="s">
        <v>7752</v>
      </c>
      <c r="B3031" t="s">
        <v>207</v>
      </c>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D0F7A-54B6-4954-938D-10B155D6A7A6}">
  <dimension ref="A1:D49"/>
  <sheetViews>
    <sheetView workbookViewId="0">
      <selection activeCell="B1" sqref="B1"/>
    </sheetView>
  </sheetViews>
  <sheetFormatPr defaultRowHeight="14.4" x14ac:dyDescent="0.3"/>
  <cols>
    <col min="1" max="1" width="23.88671875" bestFit="1" customWidth="1"/>
    <col min="2" max="2" width="23.5546875" bestFit="1" customWidth="1"/>
  </cols>
  <sheetData>
    <row r="1" spans="1:4" x14ac:dyDescent="0.3">
      <c r="A1" s="4" t="s">
        <v>7763</v>
      </c>
      <c r="B1" s="4" t="s">
        <v>7765</v>
      </c>
      <c r="C1" s="4"/>
      <c r="D1" s="4"/>
    </row>
    <row r="2" spans="1:4" x14ac:dyDescent="0.3">
      <c r="A2" t="s">
        <v>15</v>
      </c>
      <c r="B2" t="str">
        <f>IF(OR(ISNUMBER(SEARCH("seed",A2)),ISNUMBER(SEARCH("angel",A2))),
     "Angel",
IF(OR(ISNUMBER(SEARCH("series",A2)),ISNUMBER(SEARCH("pre-series",A2))),
     "VC",
IF(ISNUMBER(SEARCH("equity",A2)),
     "PE",
"Other")))</f>
        <v>PE</v>
      </c>
    </row>
    <row r="3" spans="1:4" x14ac:dyDescent="0.3">
      <c r="A3" t="s">
        <v>21</v>
      </c>
      <c r="B3" t="str">
        <f t="shared" ref="B3:B49" si="0">IF(OR(ISNUMBER(SEARCH("seed",A3)),ISNUMBER(SEARCH("angel",A3))),
     "Angel",
IF(OR(ISNUMBER(SEARCH("series",A3)),ISNUMBER(SEARCH("pre-series",A3))),
     "VC",
IF(ISNUMBER(SEARCH("equity",A3)),
     "PE",
"Other")))</f>
        <v>VC</v>
      </c>
    </row>
    <row r="4" spans="1:4" x14ac:dyDescent="0.3">
      <c r="A4" t="s">
        <v>26</v>
      </c>
      <c r="B4" t="str">
        <f t="shared" si="0"/>
        <v>VC</v>
      </c>
    </row>
    <row r="5" spans="1:4" x14ac:dyDescent="0.3">
      <c r="A5" t="s">
        <v>32</v>
      </c>
      <c r="B5" t="str">
        <f t="shared" si="0"/>
        <v>VC</v>
      </c>
    </row>
    <row r="6" spans="1:4" x14ac:dyDescent="0.3">
      <c r="A6" t="s">
        <v>38</v>
      </c>
      <c r="B6" t="str">
        <f t="shared" si="0"/>
        <v>Angel</v>
      </c>
    </row>
    <row r="7" spans="1:4" x14ac:dyDescent="0.3">
      <c r="A7" t="s">
        <v>44</v>
      </c>
      <c r="B7" t="str">
        <f t="shared" si="0"/>
        <v>VC</v>
      </c>
    </row>
    <row r="8" spans="1:4" x14ac:dyDescent="0.3">
      <c r="A8" t="s">
        <v>58</v>
      </c>
      <c r="B8" t="str">
        <f t="shared" si="0"/>
        <v>VC</v>
      </c>
    </row>
    <row r="9" spans="1:4" x14ac:dyDescent="0.3">
      <c r="A9" t="s">
        <v>63</v>
      </c>
      <c r="B9" t="str">
        <f t="shared" si="0"/>
        <v>Angel</v>
      </c>
    </row>
    <row r="10" spans="1:4" x14ac:dyDescent="0.3">
      <c r="A10" t="s">
        <v>67</v>
      </c>
      <c r="B10" t="str">
        <f t="shared" si="0"/>
        <v>VC</v>
      </c>
    </row>
    <row r="11" spans="1:4" x14ac:dyDescent="0.3">
      <c r="A11" t="s">
        <v>75</v>
      </c>
      <c r="B11" t="str">
        <f t="shared" si="0"/>
        <v>VC</v>
      </c>
    </row>
    <row r="12" spans="1:4" x14ac:dyDescent="0.3">
      <c r="A12" t="s">
        <v>93</v>
      </c>
      <c r="B12" t="str">
        <f t="shared" si="0"/>
        <v>VC</v>
      </c>
    </row>
    <row r="13" spans="1:4" x14ac:dyDescent="0.3">
      <c r="A13" t="s">
        <v>99</v>
      </c>
      <c r="B13" t="str">
        <f t="shared" si="0"/>
        <v>VC</v>
      </c>
    </row>
    <row r="14" spans="1:4" x14ac:dyDescent="0.3">
      <c r="A14" t="s">
        <v>112</v>
      </c>
      <c r="B14" t="str">
        <f t="shared" si="0"/>
        <v>Other</v>
      </c>
    </row>
    <row r="15" spans="1:4" x14ac:dyDescent="0.3">
      <c r="A15" t="s">
        <v>79</v>
      </c>
      <c r="B15" t="str">
        <f t="shared" si="0"/>
        <v>Other</v>
      </c>
    </row>
    <row r="16" spans="1:4" x14ac:dyDescent="0.3">
      <c r="A16" t="s">
        <v>125</v>
      </c>
      <c r="B16" t="str">
        <f t="shared" si="0"/>
        <v>Angel</v>
      </c>
    </row>
    <row r="17" spans="1:2" x14ac:dyDescent="0.3">
      <c r="A17" t="s">
        <v>154</v>
      </c>
      <c r="B17" t="str">
        <f t="shared" si="0"/>
        <v>Other</v>
      </c>
    </row>
    <row r="18" spans="1:2" x14ac:dyDescent="0.3">
      <c r="A18" t="s">
        <v>167</v>
      </c>
      <c r="B18" t="str">
        <f t="shared" si="0"/>
        <v>Other</v>
      </c>
    </row>
    <row r="19" spans="1:2" x14ac:dyDescent="0.3">
      <c r="A19" t="s">
        <v>171</v>
      </c>
      <c r="B19" t="str">
        <f t="shared" si="0"/>
        <v>Other</v>
      </c>
    </row>
    <row r="20" spans="1:2" x14ac:dyDescent="0.3">
      <c r="A20" t="s">
        <v>216</v>
      </c>
      <c r="B20" t="str">
        <f t="shared" si="0"/>
        <v>Other</v>
      </c>
    </row>
    <row r="21" spans="1:2" x14ac:dyDescent="0.3">
      <c r="A21" t="s">
        <v>275</v>
      </c>
      <c r="B21" t="str">
        <f t="shared" si="0"/>
        <v>Angel</v>
      </c>
    </row>
    <row r="22" spans="1:2" x14ac:dyDescent="0.3">
      <c r="A22" t="s">
        <v>280</v>
      </c>
      <c r="B22" t="str">
        <f t="shared" si="0"/>
        <v>VC</v>
      </c>
    </row>
    <row r="23" spans="1:2" x14ac:dyDescent="0.3">
      <c r="A23" t="s">
        <v>310</v>
      </c>
      <c r="B23" t="str">
        <f t="shared" si="0"/>
        <v>Angel</v>
      </c>
    </row>
    <row r="24" spans="1:2" x14ac:dyDescent="0.3">
      <c r="A24" t="s">
        <v>363</v>
      </c>
      <c r="B24" t="str">
        <f t="shared" si="0"/>
        <v>VC</v>
      </c>
    </row>
    <row r="25" spans="1:2" x14ac:dyDescent="0.3">
      <c r="A25" t="s">
        <v>367</v>
      </c>
      <c r="B25" t="str">
        <f t="shared" si="0"/>
        <v>Other</v>
      </c>
    </row>
    <row r="26" spans="1:2" x14ac:dyDescent="0.3">
      <c r="A26" t="s">
        <v>388</v>
      </c>
      <c r="B26" t="str">
        <f t="shared" si="0"/>
        <v>PE</v>
      </c>
    </row>
    <row r="27" spans="1:2" x14ac:dyDescent="0.3">
      <c r="A27" t="s">
        <v>407</v>
      </c>
      <c r="B27" t="str">
        <f t="shared" si="0"/>
        <v>Other</v>
      </c>
    </row>
    <row r="28" spans="1:2" x14ac:dyDescent="0.3">
      <c r="A28" t="s">
        <v>410</v>
      </c>
      <c r="B28" t="str">
        <f t="shared" si="0"/>
        <v>Other</v>
      </c>
    </row>
    <row r="29" spans="1:2" x14ac:dyDescent="0.3">
      <c r="A29" t="s">
        <v>413</v>
      </c>
      <c r="B29" t="str">
        <f t="shared" si="0"/>
        <v>Angel</v>
      </c>
    </row>
    <row r="30" spans="1:2" x14ac:dyDescent="0.3">
      <c r="A30" t="s">
        <v>423</v>
      </c>
      <c r="B30" t="str">
        <f t="shared" si="0"/>
        <v>Other</v>
      </c>
    </row>
    <row r="31" spans="1:2" x14ac:dyDescent="0.3">
      <c r="A31" t="s">
        <v>244</v>
      </c>
      <c r="B31" t="str">
        <f t="shared" si="0"/>
        <v>Other</v>
      </c>
    </row>
    <row r="32" spans="1:2" x14ac:dyDescent="0.3">
      <c r="A32" t="s">
        <v>433</v>
      </c>
      <c r="B32" t="str">
        <f t="shared" si="0"/>
        <v>VC</v>
      </c>
    </row>
    <row r="33" spans="1:2" x14ac:dyDescent="0.3">
      <c r="A33" t="s">
        <v>446</v>
      </c>
      <c r="B33" t="str">
        <f t="shared" si="0"/>
        <v>PE</v>
      </c>
    </row>
    <row r="34" spans="1:2" x14ac:dyDescent="0.3">
      <c r="A34" t="s">
        <v>457</v>
      </c>
      <c r="B34" t="str">
        <f t="shared" si="0"/>
        <v>Other</v>
      </c>
    </row>
    <row r="35" spans="1:2" x14ac:dyDescent="0.3">
      <c r="A35" t="s">
        <v>508</v>
      </c>
      <c r="B35" t="str">
        <f t="shared" si="0"/>
        <v>Other</v>
      </c>
    </row>
    <row r="36" spans="1:2" x14ac:dyDescent="0.3">
      <c r="A36" t="s">
        <v>519</v>
      </c>
      <c r="B36" t="str">
        <f t="shared" si="0"/>
        <v>VC</v>
      </c>
    </row>
    <row r="37" spans="1:2" x14ac:dyDescent="0.3">
      <c r="A37" t="s">
        <v>527</v>
      </c>
      <c r="B37" t="str">
        <f t="shared" si="0"/>
        <v>PE</v>
      </c>
    </row>
    <row r="38" spans="1:2" x14ac:dyDescent="0.3">
      <c r="A38" t="s">
        <v>580</v>
      </c>
      <c r="B38" t="str">
        <f t="shared" si="0"/>
        <v>Angel</v>
      </c>
    </row>
    <row r="39" spans="1:2" x14ac:dyDescent="0.3">
      <c r="A39" t="s">
        <v>1049</v>
      </c>
      <c r="B39" t="str">
        <f t="shared" si="0"/>
        <v>Angel</v>
      </c>
    </row>
    <row r="40" spans="1:2" x14ac:dyDescent="0.3">
      <c r="A40" t="s">
        <v>1159</v>
      </c>
      <c r="B40" t="str">
        <f t="shared" si="0"/>
        <v>Angel</v>
      </c>
    </row>
    <row r="41" spans="1:2" x14ac:dyDescent="0.3">
      <c r="A41" t="s">
        <v>1245</v>
      </c>
      <c r="B41" t="str">
        <f t="shared" si="0"/>
        <v>Angel</v>
      </c>
    </row>
    <row r="42" spans="1:2" x14ac:dyDescent="0.3">
      <c r="A42" t="s">
        <v>1248</v>
      </c>
      <c r="B42" t="str">
        <f t="shared" si="0"/>
        <v>Other</v>
      </c>
    </row>
    <row r="43" spans="1:2" x14ac:dyDescent="0.3">
      <c r="A43" t="s">
        <v>1308</v>
      </c>
      <c r="B43" t="str">
        <f t="shared" si="0"/>
        <v>Other</v>
      </c>
    </row>
    <row r="44" spans="1:2" x14ac:dyDescent="0.3">
      <c r="A44" t="s">
        <v>1310</v>
      </c>
      <c r="B44" t="str">
        <f t="shared" si="0"/>
        <v>Other</v>
      </c>
    </row>
    <row r="45" spans="1:2" x14ac:dyDescent="0.3">
      <c r="A45" t="s">
        <v>1527</v>
      </c>
      <c r="B45" t="str">
        <f t="shared" si="0"/>
        <v>Angel</v>
      </c>
    </row>
    <row r="46" spans="1:2" x14ac:dyDescent="0.3">
      <c r="A46" t="s">
        <v>207</v>
      </c>
      <c r="B46" t="str">
        <f t="shared" si="0"/>
        <v>Other</v>
      </c>
    </row>
    <row r="47" spans="1:2" x14ac:dyDescent="0.3">
      <c r="A47" t="s">
        <v>7592</v>
      </c>
      <c r="B47" t="str">
        <f t="shared" si="0"/>
        <v>Angel</v>
      </c>
    </row>
    <row r="48" spans="1:2" x14ac:dyDescent="0.3">
      <c r="A48" t="s">
        <v>7685</v>
      </c>
      <c r="B48" t="str">
        <f t="shared" si="0"/>
        <v>PE</v>
      </c>
    </row>
    <row r="49" spans="1:2" x14ac:dyDescent="0.3">
      <c r="A49" t="s">
        <v>7690</v>
      </c>
      <c r="B49" t="str">
        <f t="shared" si="0"/>
        <v>Other</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Total funding by IndustryVertic</vt:lpstr>
      <vt:lpstr>Top 10 Investors by amount</vt:lpstr>
      <vt:lpstr>Group Funding Amount</vt:lpstr>
      <vt:lpstr>Funding by Year</vt:lpstr>
      <vt:lpstr>Lookup 4</vt:lpstr>
      <vt:lpstr>Average funding by industry</vt:lpstr>
      <vt:lpstr>Total Funding</vt:lpstr>
      <vt:lpstr>Top Investor</vt:lpstr>
      <vt:lpstr>Top City</vt:lpstr>
      <vt:lpstr>DashBoard</vt:lpstr>
      <vt:lpstr>Industry Share</vt:lpstr>
      <vt:lpstr>Funding Trend</vt:lpstr>
      <vt:lpstr>Dynamic title</vt:lpstr>
      <vt:lpstr>startup_funding</vt:lpstr>
      <vt:lpstr>LookUp Table</vt:lpstr>
      <vt:lpstr>Com LookUp+Pivot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Prashant Kumar Patel</dc:creator>
  <cp:lastModifiedBy>Prashant Kumar Patel</cp:lastModifiedBy>
  <dcterms:created xsi:type="dcterms:W3CDTF">2025-12-04T05:12:02Z</dcterms:created>
  <dcterms:modified xsi:type="dcterms:W3CDTF">2025-12-19T10:26:54Z</dcterms:modified>
</cp:coreProperties>
</file>